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etso-my.sharepoint.com/personal/andrea_arellano_metso_com/Documents/Työpöytä/GESTIÓN RRHH/REPORTABILIDAD/Control_Practicantes/"/>
    </mc:Choice>
  </mc:AlternateContent>
  <xr:revisionPtr revIDLastSave="722" documentId="13_ncr:1_{BE392314-C7E7-4991-AF0C-AB7051B950DF}" xr6:coauthVersionLast="47" xr6:coauthVersionMax="47" xr10:uidLastSave="{A646F395-84CF-4554-9B38-BAC6AB398AFA}"/>
  <bookViews>
    <workbookView xWindow="-110" yWindow="-110" windowWidth="19420" windowHeight="11500" xr2:uid="{00000000-000D-0000-FFFF-FFFF00000000}"/>
  </bookViews>
  <sheets>
    <sheet name="Practicantes" sheetId="2" r:id="rId1"/>
    <sheet name="Hoja1" sheetId="7" r:id="rId2"/>
    <sheet name="CESADOS" sheetId="3" r:id="rId3"/>
    <sheet name="RESUMEN" sheetId="4" r:id="rId4"/>
    <sheet name="TIME" sheetId="5" r:id="rId5"/>
    <sheet name="HISTORIAL DE CESADOS 2024" sheetId="6" r:id="rId6"/>
    <sheet name="Hoja2" sheetId="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2" hidden="1">CESADOS!$A$2:$AF$2</definedName>
    <definedName name="_xlnm._FilterDatabase" localSheetId="5" hidden="1">'HISTORIAL DE CESADOS 2024'!$B$4:$G$4</definedName>
    <definedName name="_xlnm._FilterDatabase" localSheetId="6" hidden="1">Hoja2!$B$2:$H$59</definedName>
    <definedName name="_xlnm._FilterDatabase" localSheetId="0" hidden="1">Practicantes!$A$6:$AO$65</definedName>
    <definedName name="_xlnm._FilterDatabase" localSheetId="3" hidden="1">RESUMEN!$A$3:$L$25</definedName>
    <definedName name="_xlnm.Print_Area" localSheetId="1">Hoja1!$B$4:$O$8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3" l="1"/>
  <c r="J119" i="3"/>
  <c r="L119" i="3"/>
  <c r="M119" i="3"/>
  <c r="N119" i="3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7" i="2"/>
  <c r="N65" i="2" l="1"/>
  <c r="N64" i="2"/>
  <c r="N63" i="2"/>
  <c r="N62" i="2"/>
  <c r="N61" i="2"/>
  <c r="N60" i="2"/>
  <c r="N25" i="2" l="1"/>
  <c r="F118" i="3"/>
  <c r="J118" i="3"/>
  <c r="L118" i="3"/>
  <c r="M118" i="3"/>
  <c r="N118" i="3"/>
  <c r="F117" i="3"/>
  <c r="J117" i="3"/>
  <c r="L117" i="3"/>
  <c r="M117" i="3"/>
  <c r="N117" i="3"/>
  <c r="F116" i="3"/>
  <c r="J116" i="3"/>
  <c r="L116" i="3"/>
  <c r="M116" i="3"/>
  <c r="N116" i="3"/>
  <c r="N18" i="2"/>
  <c r="F115" i="3" l="1"/>
  <c r="J115" i="3"/>
  <c r="L115" i="3"/>
  <c r="M115" i="3"/>
  <c r="N115" i="3"/>
  <c r="N8" i="2"/>
  <c r="N28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2" i="2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F113" i="3"/>
  <c r="J113" i="3"/>
  <c r="L113" i="3"/>
  <c r="M113" i="3"/>
  <c r="N113" i="3"/>
  <c r="A119" i="3" l="1"/>
  <c r="A19" i="2" s="1"/>
  <c r="N36" i="2"/>
  <c r="N31" i="2"/>
  <c r="N40" i="2"/>
  <c r="A117" i="3" l="1"/>
  <c r="A20" i="2" s="1"/>
  <c r="A21" i="2" s="1"/>
  <c r="A22" i="2" s="1"/>
  <c r="A23" i="2" s="1"/>
  <c r="A24" i="2" s="1"/>
  <c r="A118" i="3" s="1"/>
  <c r="A25" i="2" s="1"/>
  <c r="A26" i="2" s="1"/>
  <c r="A115" i="3"/>
  <c r="N38" i="2"/>
  <c r="N41" i="2"/>
  <c r="N32" i="2"/>
  <c r="N34" i="2"/>
  <c r="N33" i="2"/>
  <c r="N39" i="2"/>
  <c r="N37" i="2"/>
  <c r="A27" i="2" l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116" i="3"/>
  <c r="F111" i="3"/>
  <c r="J111" i="3"/>
  <c r="L111" i="3"/>
  <c r="M111" i="3"/>
  <c r="N111" i="3"/>
  <c r="N22" i="2"/>
  <c r="N23" i="2" l="1"/>
  <c r="N20" i="2"/>
  <c r="F109" i="3"/>
  <c r="J109" i="3"/>
  <c r="L109" i="3"/>
  <c r="M109" i="3"/>
  <c r="N109" i="3"/>
  <c r="F108" i="3"/>
  <c r="J108" i="3"/>
  <c r="L108" i="3"/>
  <c r="M108" i="3"/>
  <c r="N108" i="3"/>
  <c r="F107" i="3"/>
  <c r="J107" i="3"/>
  <c r="L107" i="3"/>
  <c r="M107" i="3"/>
  <c r="N107" i="3"/>
  <c r="N21" i="2" l="1"/>
  <c r="N19" i="2" l="1"/>
  <c r="AN106" i="3"/>
  <c r="N106" i="3"/>
  <c r="M106" i="3"/>
  <c r="L106" i="3"/>
  <c r="J106" i="3"/>
  <c r="F106" i="3"/>
  <c r="A106" i="3"/>
  <c r="N24" i="2" l="1"/>
  <c r="N105" i="3"/>
  <c r="M105" i="3"/>
  <c r="L105" i="3"/>
  <c r="J105" i="3"/>
  <c r="I105" i="3"/>
  <c r="H105" i="3"/>
  <c r="G105" i="3"/>
  <c r="F105" i="3"/>
  <c r="A104" i="3" l="1"/>
  <c r="A105" i="3" s="1"/>
  <c r="F104" i="3"/>
  <c r="J104" i="3"/>
  <c r="L104" i="3"/>
  <c r="M104" i="3"/>
  <c r="N104" i="3"/>
  <c r="AN104" i="3"/>
  <c r="N7" i="2" l="1"/>
  <c r="N17" i="2"/>
  <c r="AN103" i="3"/>
  <c r="N103" i="3"/>
  <c r="M103" i="3"/>
  <c r="L103" i="3"/>
  <c r="J103" i="3"/>
  <c r="I103" i="3"/>
  <c r="H103" i="3"/>
  <c r="G103" i="3"/>
  <c r="F103" i="3"/>
  <c r="A103" i="3"/>
  <c r="N30" i="2"/>
  <c r="F102" i="3"/>
  <c r="J102" i="3"/>
  <c r="L102" i="3"/>
  <c r="M102" i="3"/>
  <c r="N102" i="3"/>
  <c r="AN102" i="3"/>
  <c r="F101" i="3"/>
  <c r="J101" i="3"/>
  <c r="L101" i="3"/>
  <c r="M101" i="3"/>
  <c r="N101" i="3"/>
  <c r="AN101" i="3"/>
  <c r="F100" i="3"/>
  <c r="J100" i="3"/>
  <c r="L100" i="3"/>
  <c r="M100" i="3"/>
  <c r="AN100" i="3"/>
  <c r="F99" i="3"/>
  <c r="J99" i="3"/>
  <c r="L99" i="3"/>
  <c r="M99" i="3"/>
  <c r="N99" i="3"/>
  <c r="AN99" i="3"/>
  <c r="N46" i="2"/>
  <c r="F6" i="5"/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7" i="2"/>
  <c r="F98" i="3" l="1"/>
  <c r="J98" i="3" s="1"/>
  <c r="K98" i="3"/>
  <c r="N13" i="2"/>
  <c r="N11" i="2" l="1"/>
  <c r="F96" i="3" l="1"/>
  <c r="J96" i="3" s="1"/>
  <c r="K96" i="3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7" i="2"/>
  <c r="F95" i="3"/>
  <c r="J95" i="3" s="1"/>
  <c r="K95" i="3"/>
  <c r="N45" i="2"/>
  <c r="F93" i="3" l="1"/>
  <c r="J93" i="3" s="1"/>
  <c r="K93" i="3"/>
  <c r="N12" i="2"/>
  <c r="N29" i="2" l="1"/>
  <c r="N27" i="2"/>
  <c r="E16" i="2" l="1"/>
  <c r="E9" i="2" l="1"/>
  <c r="N26" i="2" l="1"/>
  <c r="N44" i="2"/>
  <c r="N43" i="2"/>
  <c r="N9" i="2"/>
  <c r="N14" i="2" l="1"/>
  <c r="F90" i="3" l="1"/>
  <c r="J90" i="3" s="1"/>
  <c r="K90" i="3"/>
  <c r="AK90" i="3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N10" i="2" l="1"/>
  <c r="F87" i="3" l="1"/>
  <c r="J87" i="3"/>
  <c r="N16" i="2" l="1"/>
  <c r="F85" i="3"/>
  <c r="J85" i="3"/>
  <c r="F84" i="3"/>
  <c r="J84" i="3"/>
  <c r="F83" i="3"/>
  <c r="J83" i="3"/>
  <c r="N35" i="2" l="1"/>
  <c r="F80" i="3" l="1"/>
  <c r="J80" i="3"/>
  <c r="F79" i="3" l="1"/>
  <c r="J79" i="3"/>
  <c r="F78" i="3"/>
  <c r="J78" i="3"/>
  <c r="N15" i="2" l="1"/>
  <c r="F77" i="3" l="1"/>
  <c r="J77" i="3"/>
  <c r="AJ77" i="3"/>
  <c r="F76" i="3"/>
  <c r="J76" i="3"/>
  <c r="AJ76" i="3"/>
  <c r="F75" i="3"/>
  <c r="J75" i="3"/>
  <c r="AJ75" i="3"/>
  <c r="F74" i="3"/>
  <c r="J74" i="3"/>
  <c r="AJ74" i="3"/>
  <c r="F73" i="3" l="1"/>
  <c r="J73" i="3"/>
  <c r="AJ73" i="3"/>
  <c r="F72" i="3" l="1"/>
  <c r="J72" i="3"/>
  <c r="AJ72" i="3"/>
  <c r="AJ71" i="3"/>
  <c r="J71" i="3"/>
  <c r="I71" i="3"/>
  <c r="H71" i="3"/>
  <c r="G71" i="3"/>
  <c r="F71" i="3"/>
  <c r="F70" i="3" l="1"/>
  <c r="J70" i="3"/>
  <c r="AJ69" i="3" l="1"/>
  <c r="I69" i="3"/>
  <c r="H69" i="3"/>
  <c r="G69" i="3"/>
  <c r="F69" i="3"/>
  <c r="A69" i="3"/>
  <c r="F68" i="3"/>
  <c r="J68" i="3"/>
  <c r="AJ68" i="3"/>
  <c r="A67" i="3"/>
  <c r="F67" i="3"/>
  <c r="AJ67" i="3"/>
  <c r="F66" i="3"/>
  <c r="AJ65" i="3" l="1"/>
  <c r="J65" i="3"/>
  <c r="I65" i="3"/>
  <c r="H65" i="3"/>
  <c r="G65" i="3"/>
  <c r="F65" i="3"/>
  <c r="F64" i="3"/>
  <c r="AJ64" i="3"/>
  <c r="F16" i="5" l="1"/>
  <c r="E16" i="5"/>
  <c r="D16" i="5"/>
  <c r="F63" i="3"/>
  <c r="J63" i="3"/>
  <c r="L63" i="3"/>
  <c r="AJ63" i="3"/>
  <c r="F62" i="3" l="1"/>
  <c r="J62" i="3"/>
  <c r="AJ62" i="3"/>
  <c r="AJ61" i="3" l="1"/>
  <c r="J61" i="3"/>
  <c r="I61" i="3"/>
  <c r="H61" i="3"/>
  <c r="G61" i="3"/>
  <c r="F61" i="3"/>
  <c r="F60" i="3"/>
  <c r="J60" i="3"/>
  <c r="AJ60" i="3"/>
  <c r="F59" i="3" l="1"/>
  <c r="J59" i="3"/>
  <c r="AJ59" i="3"/>
  <c r="A58" i="3"/>
  <c r="F58" i="3"/>
  <c r="J58" i="3"/>
  <c r="AJ58" i="3"/>
  <c r="AJ57" i="3"/>
  <c r="J57" i="3"/>
  <c r="I57" i="3"/>
  <c r="H57" i="3"/>
  <c r="G57" i="3"/>
  <c r="F57" i="3"/>
  <c r="AJ56" i="3" l="1"/>
  <c r="J56" i="3"/>
  <c r="I56" i="3"/>
  <c r="H56" i="3"/>
  <c r="G56" i="3"/>
  <c r="F56" i="3"/>
  <c r="AJ55" i="3" l="1"/>
  <c r="J55" i="3"/>
  <c r="I55" i="3"/>
  <c r="H55" i="3"/>
  <c r="G55" i="3"/>
  <c r="F55" i="3"/>
  <c r="AJ54" i="3"/>
  <c r="I54" i="3"/>
  <c r="H54" i="3"/>
  <c r="G54" i="3"/>
  <c r="F54" i="3"/>
  <c r="AJ53" i="3"/>
  <c r="J53" i="3"/>
  <c r="I53" i="3"/>
  <c r="H53" i="3"/>
  <c r="G53" i="3"/>
  <c r="F53" i="3"/>
  <c r="AJ52" i="3"/>
  <c r="J52" i="3"/>
  <c r="I52" i="3"/>
  <c r="H52" i="3"/>
  <c r="G52" i="3"/>
  <c r="F52" i="3"/>
  <c r="F51" i="3" l="1"/>
  <c r="F50" i="3"/>
  <c r="AJ50" i="3"/>
  <c r="AJ49" i="3"/>
  <c r="J49" i="3"/>
  <c r="I49" i="3"/>
  <c r="H49" i="3"/>
  <c r="G49" i="3"/>
  <c r="F49" i="3"/>
  <c r="F48" i="3" l="1"/>
  <c r="F47" i="3"/>
  <c r="F46" i="3" l="1"/>
  <c r="J46" i="3"/>
  <c r="AJ46" i="3"/>
  <c r="AJ45" i="3" l="1"/>
  <c r="J45" i="3"/>
  <c r="I45" i="3"/>
  <c r="H45" i="3"/>
  <c r="G45" i="3"/>
  <c r="F45" i="3"/>
  <c r="F44" i="3"/>
  <c r="AJ44" i="3"/>
  <c r="F43" i="3" l="1"/>
  <c r="J43" i="3"/>
  <c r="AJ43" i="3"/>
  <c r="AJ42" i="3"/>
  <c r="J42" i="3"/>
  <c r="I42" i="3"/>
  <c r="H42" i="3"/>
  <c r="G42" i="3"/>
  <c r="F42" i="3"/>
  <c r="AJ41" i="3"/>
  <c r="I41" i="3"/>
  <c r="H41" i="3"/>
  <c r="G41" i="3"/>
  <c r="F41" i="3"/>
  <c r="AJ40" i="3"/>
  <c r="I40" i="3"/>
  <c r="H40" i="3"/>
  <c r="G40" i="3"/>
  <c r="F40" i="3"/>
  <c r="F39" i="3"/>
  <c r="J39" i="3"/>
  <c r="AJ39" i="3"/>
  <c r="AJ38" i="3"/>
  <c r="I38" i="3"/>
  <c r="H38" i="3"/>
  <c r="G38" i="3"/>
  <c r="F38" i="3"/>
  <c r="AJ37" i="3" l="1"/>
  <c r="J37" i="3"/>
  <c r="I37" i="3"/>
  <c r="H37" i="3"/>
  <c r="G37" i="3"/>
  <c r="F37" i="3"/>
  <c r="AJ21" i="6"/>
  <c r="F21" i="6"/>
  <c r="E20" i="6"/>
  <c r="F20" i="6"/>
  <c r="AJ20" i="6"/>
  <c r="AJ36" i="3" l="1"/>
  <c r="J36" i="3"/>
  <c r="I36" i="3"/>
  <c r="H36" i="3"/>
  <c r="G36" i="3"/>
  <c r="F36" i="3"/>
  <c r="AJ35" i="3"/>
  <c r="I35" i="3"/>
  <c r="H35" i="3"/>
  <c r="G35" i="3"/>
  <c r="F35" i="3"/>
  <c r="F33" i="3"/>
  <c r="J33" i="3"/>
  <c r="AJ33" i="3"/>
  <c r="F32" i="3"/>
  <c r="F31" i="3" l="1"/>
  <c r="AJ31" i="3"/>
  <c r="F29" i="3" l="1"/>
  <c r="J29" i="3"/>
  <c r="AJ29" i="3"/>
  <c r="F28" i="3" l="1"/>
  <c r="J28" i="3"/>
  <c r="AJ28" i="3"/>
  <c r="F27" i="3" l="1"/>
  <c r="J27" i="3"/>
  <c r="AJ27" i="3"/>
  <c r="J26" i="3"/>
  <c r="AJ26" i="3"/>
  <c r="J25" i="3"/>
  <c r="AJ25" i="3"/>
  <c r="J24" i="3"/>
  <c r="AJ24" i="3"/>
  <c r="J23" i="3"/>
  <c r="AJ23" i="3"/>
  <c r="J22" i="3"/>
  <c r="AJ22" i="3"/>
  <c r="K8" i="5"/>
  <c r="K5" i="5" s="1"/>
  <c r="AJ21" i="3"/>
  <c r="K6" i="5" l="1"/>
  <c r="AN7" i="2"/>
  <c r="AN8" i="2"/>
  <c r="AN9" i="2"/>
  <c r="AN10" i="2"/>
  <c r="AN11" i="2"/>
  <c r="AN12" i="2"/>
  <c r="AN13" i="2"/>
  <c r="AN14" i="2"/>
  <c r="AN15" i="2"/>
  <c r="AN16" i="2"/>
  <c r="AN17" i="2"/>
  <c r="AN18" i="2"/>
  <c r="J20" i="3"/>
  <c r="J19" i="3" l="1"/>
  <c r="F19" i="3"/>
  <c r="G2" i="2" l="1"/>
  <c r="G119" i="3" l="1"/>
  <c r="H119" i="3"/>
  <c r="I119" i="3"/>
  <c r="G118" i="3"/>
  <c r="H118" i="3"/>
  <c r="I118" i="3"/>
  <c r="G117" i="3"/>
  <c r="I117" i="3"/>
  <c r="H117" i="3"/>
  <c r="G116" i="3"/>
  <c r="H116" i="3"/>
  <c r="I116" i="3"/>
  <c r="G115" i="3"/>
  <c r="H115" i="3"/>
  <c r="I115" i="3"/>
  <c r="G113" i="3"/>
  <c r="H113" i="3"/>
  <c r="I113" i="3"/>
  <c r="G111" i="3"/>
  <c r="H111" i="3"/>
  <c r="I111" i="3"/>
  <c r="G109" i="3"/>
  <c r="H109" i="3"/>
  <c r="I109" i="3"/>
  <c r="G108" i="3"/>
  <c r="H108" i="3"/>
  <c r="I108" i="3"/>
  <c r="G107" i="3"/>
  <c r="H107" i="3"/>
  <c r="I107" i="3"/>
  <c r="H106" i="3"/>
  <c r="G106" i="3"/>
  <c r="I106" i="3"/>
  <c r="G104" i="3"/>
  <c r="H104" i="3"/>
  <c r="I104" i="3"/>
  <c r="G102" i="3"/>
  <c r="H102" i="3"/>
  <c r="I102" i="3"/>
  <c r="G101" i="3"/>
  <c r="H101" i="3"/>
  <c r="I101" i="3"/>
  <c r="G100" i="3"/>
  <c r="H100" i="3"/>
  <c r="I100" i="3"/>
  <c r="G99" i="3"/>
  <c r="H99" i="3"/>
  <c r="I99" i="3"/>
  <c r="G96" i="3"/>
  <c r="H96" i="3"/>
  <c r="I96" i="3"/>
  <c r="H95" i="3"/>
  <c r="I95" i="3"/>
  <c r="G95" i="3"/>
  <c r="G90" i="3"/>
  <c r="H90" i="3"/>
  <c r="I90" i="3"/>
  <c r="G87" i="3"/>
  <c r="H87" i="3"/>
  <c r="I87" i="3"/>
  <c r="G85" i="3"/>
  <c r="H85" i="3"/>
  <c r="I85" i="3"/>
  <c r="H84" i="3"/>
  <c r="G84" i="3"/>
  <c r="I84" i="3"/>
  <c r="G83" i="3"/>
  <c r="H83" i="3"/>
  <c r="I83" i="3"/>
  <c r="G80" i="3"/>
  <c r="I80" i="3"/>
  <c r="H80" i="3"/>
  <c r="H79" i="3"/>
  <c r="I79" i="3"/>
  <c r="G79" i="3"/>
  <c r="G78" i="3"/>
  <c r="H78" i="3"/>
  <c r="I78" i="3"/>
  <c r="G30" i="2"/>
  <c r="I30" i="2"/>
  <c r="H30" i="2"/>
  <c r="G77" i="3"/>
  <c r="H77" i="3"/>
  <c r="I77" i="3"/>
  <c r="G76" i="3"/>
  <c r="H76" i="3"/>
  <c r="I76" i="3"/>
  <c r="H75" i="3"/>
  <c r="I75" i="3"/>
  <c r="G75" i="3"/>
  <c r="G74" i="3"/>
  <c r="H74" i="3"/>
  <c r="I74" i="3"/>
  <c r="I73" i="3"/>
  <c r="G73" i="3"/>
  <c r="H73" i="3"/>
  <c r="G72" i="3"/>
  <c r="H72" i="3"/>
  <c r="I72" i="3"/>
  <c r="H70" i="3"/>
  <c r="I70" i="3"/>
  <c r="G70" i="3"/>
  <c r="G68" i="3"/>
  <c r="H68" i="3"/>
  <c r="I68" i="3"/>
  <c r="I7" i="2"/>
  <c r="I18" i="2"/>
  <c r="I9" i="2"/>
  <c r="I16" i="2"/>
  <c r="I21" i="2"/>
  <c r="I22" i="2"/>
  <c r="I17" i="2"/>
  <c r="I12" i="2"/>
  <c r="I14" i="2"/>
  <c r="I25" i="2"/>
  <c r="I26" i="2"/>
  <c r="I19" i="2"/>
  <c r="I10" i="2"/>
  <c r="I29" i="2"/>
  <c r="I13" i="2"/>
  <c r="I20" i="2"/>
  <c r="I15" i="2"/>
  <c r="I27" i="2"/>
  <c r="I28" i="2"/>
  <c r="I11" i="2"/>
  <c r="I24" i="2"/>
  <c r="I8" i="2"/>
  <c r="I23" i="2"/>
  <c r="H7" i="2"/>
  <c r="H18" i="2"/>
  <c r="H28" i="2"/>
  <c r="H11" i="2"/>
  <c r="H13" i="2"/>
  <c r="H14" i="2"/>
  <c r="H16" i="2"/>
  <c r="H22" i="2"/>
  <c r="H23" i="2"/>
  <c r="H8" i="2"/>
  <c r="H25" i="2"/>
  <c r="H20" i="2"/>
  <c r="H26" i="2"/>
  <c r="H21" i="2"/>
  <c r="H17" i="2"/>
  <c r="H12" i="2"/>
  <c r="H24" i="2"/>
  <c r="H9" i="2"/>
  <c r="H15" i="2"/>
  <c r="H19" i="2"/>
  <c r="H27" i="2"/>
  <c r="H10" i="2"/>
  <c r="H29" i="2"/>
  <c r="G16" i="2"/>
  <c r="G21" i="2"/>
  <c r="G27" i="2"/>
  <c r="G17" i="2"/>
  <c r="G12" i="2"/>
  <c r="G13" i="2"/>
  <c r="G24" i="2"/>
  <c r="G14" i="2"/>
  <c r="G20" i="2"/>
  <c r="G15" i="2"/>
  <c r="G22" i="2"/>
  <c r="G28" i="2"/>
  <c r="G18" i="2"/>
  <c r="G25" i="2"/>
  <c r="G19" i="2"/>
  <c r="G10" i="2"/>
  <c r="G23" i="2"/>
  <c r="G29" i="2"/>
  <c r="G11" i="2"/>
  <c r="G26" i="2"/>
  <c r="G7" i="2"/>
  <c r="G8" i="2"/>
  <c r="G9" i="2"/>
  <c r="G67" i="3"/>
  <c r="H67" i="3"/>
  <c r="I67" i="3"/>
  <c r="G64" i="3"/>
  <c r="H64" i="3"/>
  <c r="I64" i="3"/>
  <c r="G63" i="3"/>
  <c r="I63" i="3"/>
  <c r="H63" i="3"/>
  <c r="G62" i="3"/>
  <c r="H62" i="3"/>
  <c r="I62" i="3"/>
  <c r="G60" i="3"/>
  <c r="H60" i="3"/>
  <c r="I60" i="3"/>
  <c r="G59" i="3"/>
  <c r="H59" i="3"/>
  <c r="I59" i="3"/>
  <c r="I58" i="3"/>
  <c r="G58" i="3"/>
  <c r="H58" i="3"/>
  <c r="G50" i="3"/>
  <c r="H50" i="3"/>
  <c r="I50" i="3"/>
  <c r="G46" i="3"/>
  <c r="H46" i="3"/>
  <c r="I46" i="3"/>
  <c r="G44" i="3"/>
  <c r="H44" i="3"/>
  <c r="I44" i="3"/>
  <c r="G43" i="3"/>
  <c r="H43" i="3"/>
  <c r="I43" i="3"/>
  <c r="I39" i="3"/>
  <c r="G39" i="3"/>
  <c r="H39" i="3"/>
  <c r="I21" i="6"/>
  <c r="H21" i="6"/>
  <c r="G21" i="6"/>
  <c r="G20" i="6"/>
  <c r="H20" i="6"/>
  <c r="I20" i="6"/>
  <c r="G32" i="3"/>
  <c r="G33" i="3"/>
  <c r="H33" i="3"/>
  <c r="I33" i="3"/>
  <c r="H31" i="3"/>
  <c r="I31" i="3"/>
  <c r="G31" i="3"/>
  <c r="G29" i="3"/>
  <c r="H29" i="3"/>
  <c r="I29" i="3"/>
  <c r="G28" i="3"/>
  <c r="H28" i="3"/>
  <c r="I28" i="3"/>
  <c r="G27" i="3"/>
  <c r="I27" i="3"/>
  <c r="H27" i="3"/>
  <c r="G26" i="3"/>
  <c r="H26" i="3"/>
  <c r="I26" i="3"/>
  <c r="I25" i="3"/>
  <c r="G25" i="3"/>
  <c r="H25" i="3"/>
  <c r="G24" i="3"/>
  <c r="H24" i="3"/>
  <c r="I24" i="3"/>
  <c r="G23" i="3"/>
  <c r="H23" i="3"/>
  <c r="I23" i="3"/>
  <c r="I22" i="3"/>
  <c r="G22" i="3"/>
  <c r="H22" i="3"/>
  <c r="I21" i="3"/>
  <c r="G21" i="3"/>
  <c r="H21" i="3"/>
  <c r="H20" i="3"/>
  <c r="I20" i="3"/>
  <c r="G20" i="3"/>
  <c r="I19" i="3"/>
  <c r="H19" i="3"/>
  <c r="G19" i="3"/>
  <c r="F18" i="3" l="1"/>
  <c r="F17" i="3" l="1"/>
  <c r="F16" i="3"/>
  <c r="A15" i="3" l="1"/>
  <c r="F15" i="3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F14" i="3" l="1"/>
  <c r="D13" i="3" l="1"/>
  <c r="G13" i="3"/>
  <c r="F12" i="3"/>
  <c r="D12" i="3"/>
  <c r="D11" i="3"/>
  <c r="G10" i="3"/>
  <c r="D10" i="3"/>
  <c r="D9" i="3"/>
  <c r="G8" i="3"/>
  <c r="D8" i="3"/>
  <c r="D7" i="3"/>
  <c r="G6" i="3"/>
  <c r="D6" i="3"/>
  <c r="F5" i="3" l="1"/>
  <c r="A48" i="3" l="1"/>
  <c r="K7" i="5"/>
  <c r="D8" i="5" s="1"/>
  <c r="A30" i="3" l="1"/>
  <c r="A49" i="3"/>
  <c r="A14" i="3" l="1"/>
  <c r="A17" i="3" s="1"/>
  <c r="A16" i="3" s="1"/>
  <c r="A29" i="3" l="1"/>
  <c r="A33" i="3"/>
  <c r="A25" i="3" s="1"/>
  <c r="A20" i="6"/>
  <c r="A102" i="3"/>
  <c r="A27" i="3" l="1"/>
  <c r="A21" i="3" s="1"/>
  <c r="A22" i="3" s="1"/>
  <c r="A20" i="3"/>
  <c r="A28" i="3"/>
  <c r="A62" i="3"/>
  <c r="A39" i="3"/>
  <c r="A40" i="3" s="1"/>
  <c r="A41" i="3" s="1"/>
  <c r="A42" i="3" s="1"/>
  <c r="A99" i="3" l="1"/>
  <c r="A23" i="3"/>
  <c r="A24" i="3" s="1"/>
  <c r="A19" i="3" s="1"/>
  <c r="A18" i="3"/>
  <c r="A46" i="3"/>
  <c r="A43" i="3" s="1"/>
  <c r="A31" i="3"/>
  <c r="A26" i="3"/>
  <c r="A73" i="3" l="1"/>
  <c r="A68" i="3" s="1"/>
  <c r="A59" i="3" s="1"/>
  <c r="A64" i="3"/>
  <c r="A74" i="3" l="1"/>
  <c r="A65" i="3"/>
  <c r="A50" i="3"/>
  <c r="A51" i="3" s="1"/>
  <c r="A52" i="3" s="1"/>
  <c r="A53" i="3" s="1"/>
  <c r="A54" i="3" s="1"/>
  <c r="A55" i="3" s="1"/>
  <c r="A56" i="3" s="1"/>
  <c r="A57" i="3" s="1"/>
  <c r="A21" i="6" l="1"/>
  <c r="A60" i="3"/>
  <c r="A61" i="3" s="1"/>
  <c r="A101" i="3"/>
  <c r="A75" i="3"/>
  <c r="A72" i="3" s="1"/>
  <c r="A77" i="3" s="1"/>
  <c r="A44" i="3" l="1"/>
  <c r="A45" i="3" s="1"/>
  <c r="A76" i="3"/>
  <c r="A100" i="3" l="1"/>
  <c r="A83" i="3" l="1"/>
  <c r="A84" i="3" s="1"/>
  <c r="A32" i="3" s="1"/>
  <c r="A34" i="3"/>
  <c r="A35" i="3" s="1"/>
  <c r="A36" i="3" s="1"/>
  <c r="A37" i="3" s="1"/>
  <c r="A38" i="3" s="1"/>
  <c r="A95" i="3" l="1"/>
  <c r="A70" i="3"/>
  <c r="A66" i="3" l="1"/>
  <c r="A47" i="3"/>
  <c r="A71" i="3"/>
  <c r="A113" i="3" l="1"/>
  <c r="A109" i="3" s="1"/>
  <c r="A111" i="3" l="1"/>
  <c r="A107" i="3" s="1"/>
  <c r="A78" i="3"/>
  <c r="A80" i="3"/>
  <c r="A96" i="3" l="1"/>
  <c r="A108" i="3"/>
  <c r="A87" i="3" s="1"/>
  <c r="A85" i="3" l="1"/>
  <c r="A79" i="3" l="1"/>
  <c r="A93" i="3"/>
  <c r="A9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 Andrea Arellano</author>
  </authors>
  <commentList>
    <comment ref="N8" authorId="0" shapeId="0" xr:uid="{51612E7D-B7B3-4750-818A-15DBECCD19D3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tiene carta, se amplia 3 meses más</t>
        </r>
      </text>
    </comment>
    <comment ref="E10" authorId="0" shapeId="0" xr:uid="{7CD84D32-7613-4579-8E60-4C9817FA3737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tiene carta de hasta 24 meses para hacer practicas pro.</t>
        </r>
      </text>
    </comment>
    <comment ref="N10" authorId="0" shapeId="0" xr:uid="{D88ACF61-F432-469F-AA15-A9B9338C010B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SOLO PUEDE AMPLIAR A MARZO 2026, LUEGO DE ELLO LIQUIDAR</t>
        </r>
      </text>
    </comment>
    <comment ref="N11" authorId="0" shapeId="0" xr:uid="{A15DC2F1-8DD5-449A-9E6A-B42E7C5B0A5D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tiene 1 año más para hacer practicas profesionales - TIENE CARTA DE 6 MESES MÁS APROBADO</t>
        </r>
      </text>
    </comment>
    <comment ref="E12" authorId="0" shapeId="0" xr:uid="{536F709F-DCD0-4D61-892E-E99EA350BDBA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cambia de condición</t>
        </r>
      </text>
    </comment>
    <comment ref="N14" authorId="0" shapeId="0" xr:uid="{5D9DBA13-543D-473C-89D0-202EEFF3D310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confirmar jefe si pasa de pro o empleado</t>
        </r>
      </text>
    </comment>
    <comment ref="S15" authorId="0" shapeId="0" xr:uid="{BE75A241-CF76-42A8-BC44-4761995B85F5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TIENE CARTA DE EXTENSIÓN MÁS DE 1 AÑO TOTAL 1 AÑO Y MEDIO</t>
        </r>
      </text>
    </comment>
    <comment ref="E25" authorId="0" shapeId="0" xr:uid="{371DF8D7-492D-48F4-9682-435A612A3F1F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paso de pre a pro</t>
        </r>
      </text>
    </comment>
    <comment ref="N25" authorId="0" shapeId="0" xr:uid="{992D671E-EF82-48FD-A092-BA1139FDAF88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PASA A PRO 6 MESES, PDT CARTA DE UNIVERSIDAD</t>
        </r>
      </text>
    </comment>
    <comment ref="N28" authorId="0" shapeId="0" xr:uid="{2E9540A2-1A8F-4D56-BD0D-15F4A561CF1C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Tiene constancia de egresado</t>
        </r>
      </text>
    </comment>
    <comment ref="N29" authorId="0" shapeId="0" xr:uid="{ECA2A668-CC59-4AC6-8504-B6438D0AC886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con esta ampliación tendrá 18 meses como practicante profesional.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Yoly Cuba</author>
    <author>Andrea Arellano</author>
    <author>EXT Andrea Arellano</author>
    <author>tc={0948C0FB-7CCF-4FCA-9B10-311DF4F81E09}</author>
    <author>Remuneraciones Limape</author>
    <author>EXT Keisy Vasquez</author>
  </authors>
  <commentList>
    <comment ref="H8" authorId="0" shapeId="0" xr:uid="{B3ADCC88-7BC6-4FFE-902C-63054B010A8D}">
      <text>
        <r>
          <rPr>
            <b/>
            <sz val="9"/>
            <color indexed="81"/>
            <rFont val="Tahoma"/>
            <family val="2"/>
          </rPr>
          <t>Yoly Cuba:</t>
        </r>
        <r>
          <rPr>
            <sz val="9"/>
            <color indexed="81"/>
            <rFont val="Tahoma"/>
            <family val="2"/>
          </rPr>
          <t xml:space="preserve">
cambia a practicante profesional
</t>
        </r>
      </text>
    </comment>
    <comment ref="H17" authorId="1" shapeId="0" xr:uid="{AC9359E2-2495-4D9A-8561-984C22CE6D54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CAMBIO DE SUBVENCION POR CAMBIO DE SEDE A 1900</t>
        </r>
      </text>
    </comment>
    <comment ref="F18" authorId="2" shapeId="0" xr:uid="{ACDA3B93-6454-4A95-BABF-3489FEB4AE86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no procede su renovación jefe envio correo 10/06</t>
        </r>
      </text>
    </comment>
    <comment ref="L20" authorId="3" shapeId="0" xr:uid="{0948C0FB-7CCF-4FCA-9B10-311DF4F81E09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por presentar carta de egresado</t>
      </text>
    </comment>
    <comment ref="N20" authorId="1" shapeId="0" xr:uid="{5FF3D94D-F857-4540-B69D-DD15DD84F45C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INICIO A PRACTICAS PROFESIONALES</t>
        </r>
      </text>
    </comment>
    <comment ref="J27" authorId="1" shapeId="0" xr:uid="{AA75E614-93C2-4EB7-AA46-3B1533DCE076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hay correo de alex oliva sobre su renovacion de 6 meses.</t>
        </r>
      </text>
    </comment>
    <comment ref="K27" authorId="0" shapeId="0" xr:uid="{CFCEEDC7-F7B9-4F8C-9D06-9551626E1150}">
      <text>
        <r>
          <rPr>
            <b/>
            <sz val="9"/>
            <color indexed="81"/>
            <rFont val="Tahoma"/>
            <family val="2"/>
          </rPr>
          <t>Yoly Cuba:</t>
        </r>
        <r>
          <rPr>
            <sz val="9"/>
            <color indexed="81"/>
            <rFont val="Tahoma"/>
            <family val="2"/>
          </rPr>
          <t xml:space="preserve">
CAMBIO COMO PRACTICANTE PROFESIONAL 17/01/2024
</t>
        </r>
      </text>
    </comment>
    <comment ref="K29" authorId="0" shapeId="0" xr:uid="{CAE3987A-3361-4D32-871A-0C83B7D4786E}">
      <text>
        <r>
          <rPr>
            <b/>
            <sz val="9"/>
            <color indexed="81"/>
            <rFont val="Tahoma"/>
            <family val="2"/>
          </rPr>
          <t>Yoly Cuba:</t>
        </r>
        <r>
          <rPr>
            <sz val="9"/>
            <color indexed="81"/>
            <rFont val="Tahoma"/>
            <family val="2"/>
          </rPr>
          <t xml:space="preserve">
CAMBIA A PRACTICANTE PROFESIONAL
</t>
        </r>
      </text>
    </comment>
    <comment ref="O29" authorId="1" shapeId="0" xr:uid="{FC761511-DCFF-462B-AF45-7A2DF3C15886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ya no podra renovar pro</t>
        </r>
      </text>
    </comment>
    <comment ref="D41" authorId="2" shapeId="0" xr:uid="{DAEF386D-7B93-4C6C-B3A3-A56F9EF5E612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YA PASARÁ A PRO EN SU RENOVACIÓN</t>
        </r>
      </text>
    </comment>
    <comment ref="K56" authorId="4" shapeId="0" xr:uid="{6436DC23-9353-4BBE-9D3F-7DB7FD57E212}">
      <text>
        <r>
          <rPr>
            <b/>
            <sz val="9"/>
            <color indexed="81"/>
            <rFont val="Tahoma"/>
            <family val="2"/>
          </rPr>
          <t>Remuneraciones Limape:</t>
        </r>
        <r>
          <rPr>
            <sz val="9"/>
            <color indexed="81"/>
            <rFont val="Tahoma"/>
            <family val="2"/>
          </rPr>
          <t xml:space="preserve">
cambia a practicante profesional</t>
        </r>
      </text>
    </comment>
    <comment ref="E62" authorId="2" shapeId="0" xr:uid="{54185786-701D-414F-BED7-60F11753095C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paso a pro 01/01</t>
        </r>
      </text>
    </comment>
    <comment ref="Q63" authorId="0" shapeId="0" xr:uid="{C2E56250-7281-4B81-AFA3-A70997843FBE}">
      <text>
        <r>
          <rPr>
            <b/>
            <sz val="9"/>
            <color indexed="81"/>
            <rFont val="Tahoma"/>
            <family val="2"/>
          </rPr>
          <t>Yoly Cuba:</t>
        </r>
        <r>
          <rPr>
            <sz val="9"/>
            <color indexed="81"/>
            <rFont val="Tahoma"/>
            <family val="2"/>
          </rPr>
          <t xml:space="preserve">
iniicia convenio de practicas profesionales
</t>
        </r>
      </text>
    </comment>
    <comment ref="J75" authorId="2" shapeId="0" xr:uid="{E7145201-E12D-4FA3-9520-86A842E82EC0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NO RENUEVA, PROCEDE A LIQUIDAR</t>
        </r>
      </text>
    </comment>
    <comment ref="G82" authorId="2" shapeId="0" xr:uid="{A4E4F612-8DF1-4E2E-8D42-EC3F3132838A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En esta fecha cambia de pre a pro pedir documentación
</t>
        </r>
      </text>
    </comment>
    <comment ref="B84" authorId="2" shapeId="0" xr:uid="{035FB3F0-4EC9-44D8-9A7C-50EA004C8EF6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73993842 DNI CORRECTO</t>
        </r>
      </text>
    </comment>
    <comment ref="G88" authorId="2" shapeId="0" xr:uid="{FA9F2B2C-8098-4903-94E6-DD7E9C4E820B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PASA A PRO 6 MESES, PDT CARTA DE UNIVERSIDAD</t>
        </r>
      </text>
    </comment>
    <comment ref="E90" authorId="2" shapeId="0" xr:uid="{C7F9B065-D289-4192-BD13-C3BBF2BA3745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personal antiguo se considera F.I antiguo</t>
        </r>
      </text>
    </comment>
    <comment ref="H94" authorId="2" shapeId="0" xr:uid="{20A9314F-D6C4-4AF1-9E92-9F64B72040BD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No renovar, carlos envió correo a las 09/06.
ULTIMA RENOVACIÓN</t>
        </r>
      </text>
    </comment>
    <comment ref="E95" authorId="2" shapeId="0" xr:uid="{2586577E-9117-49D6-84C2-B0C97B54E230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cambio de pre a pro el 25/08.</t>
        </r>
      </text>
    </comment>
    <comment ref="E96" authorId="2" shapeId="0" xr:uid="{634FF981-8203-49A1-9886-2B5CE88342C8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CAMBIO A PROFESIONAL </t>
        </r>
      </text>
    </comment>
    <comment ref="D101" authorId="2" shapeId="0" xr:uid="{81C791E7-1073-47F4-851E-E6893D2ABD3E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YA PASARÁ A PRO EN SU RENOVACIÓN</t>
        </r>
      </text>
    </comment>
    <comment ref="N104" authorId="2" shapeId="0" xr:uid="{DFBFE60A-63D7-42F5-A4AD-F162DC5A6D7E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SOLO SE PODRÁ AMPLIAR 6 MESES MÁS, LUEGO DE ELLO LIQUIDAR </t>
        </r>
      </text>
    </comment>
    <comment ref="D106" authorId="2" shapeId="0" xr:uid="{1CA521EC-5BAC-4F4C-BF0A-DDB576C5A2DC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YA PASARÁ A PRO EN SU RENOVACIÓN</t>
        </r>
      </text>
    </comment>
    <comment ref="N113" authorId="2" shapeId="0" xr:uid="{E31E7296-019F-4EF8-8959-BF2270567E38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hay correo que no procede con la renovación</t>
        </r>
      </text>
    </comment>
    <comment ref="J114" authorId="2" shapeId="0" xr:uid="{E1B35D91-1D63-4866-AA39-02196C2C711B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Tiene constancia de egresado</t>
        </r>
      </text>
    </comment>
    <comment ref="N116" authorId="2" shapeId="0" xr:uid="{583485AD-6269-431F-A795-ECBE4026D88C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28/02 - Salida consultar con cristian </t>
        </r>
      </text>
    </comment>
    <comment ref="N117" authorId="2" shapeId="0" xr:uid="{52372B71-4FF0-43EC-9999-604B3135CA49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HAY CORREO DE CARLOS 17/06, SOLO EXTENDER 6 MESES MÁS Y LUEGO LIQUIDARNO RENOVAR CONTRATO.</t>
        </r>
      </text>
    </comment>
    <comment ref="P117" authorId="2" shapeId="0" xr:uid="{90BB33E3-72E1-4DDF-97A8-33481E9E8EA2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NO RENOVAR</t>
        </r>
      </text>
    </comment>
    <comment ref="S117" authorId="2" shapeId="0" xr:uid="{501CC18B-0FD8-4609-B988-AF86BFA9AB33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NO RENOVAR</t>
        </r>
      </text>
    </comment>
    <comment ref="N118" authorId="2" shapeId="0" xr:uid="{1AF54E6B-EEE9-4294-ACD4-B4034D7FF132}">
      <text>
        <r>
          <rPr>
            <b/>
            <sz val="9"/>
            <color indexed="81"/>
            <rFont val="Tahoma"/>
            <family val="2"/>
          </rPr>
          <t>EXT Andrea Arellano:</t>
        </r>
        <r>
          <rPr>
            <sz val="9"/>
            <color indexed="81"/>
            <rFont val="Tahoma"/>
            <family val="2"/>
          </rPr>
          <t xml:space="preserve">
No renovar, carlos envió correo a las 09/06.
ULTIMA RENOVACIÓN</t>
        </r>
      </text>
    </comment>
    <comment ref="B119" authorId="5" shapeId="0" xr:uid="{BC60A3B1-5960-456D-80C7-BAFCD9278D88}">
      <text>
        <r>
          <rPr>
            <sz val="9"/>
            <color indexed="81"/>
            <rFont val="Tahoma"/>
            <family val="2"/>
          </rPr>
          <t xml:space="preserve">FALTA CONVENIO Y PLAN DE CAPACITACION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Arellano</author>
  </authors>
  <commentList>
    <comment ref="F5" authorId="0" shapeId="0" xr:uid="{5D8E1E67-B9ED-45D0-B9B9-572F458DF610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LLAMAR PARA VER POSIBILIDAD DE CARTA COMO PRO</t>
        </r>
      </text>
    </comment>
    <comment ref="F10" authorId="0" shapeId="0" xr:uid="{B0F46C41-70C4-4C3E-8973-3CD2D7AE5223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VA A PREGUNTAR SI LE RENUEVAN LA CARTA A PRO</t>
        </r>
      </text>
    </comment>
    <comment ref="F15" authorId="0" shapeId="0" xr:uid="{D4DDEA74-2E59-4F90-9B60-2856921B2C2A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CULMINA EN JULIO AÚN.</t>
        </r>
      </text>
    </comment>
    <comment ref="F17" authorId="0" shapeId="0" xr:uid="{C67E0068-B6AD-4668-ABDA-ECE09F09AB1F}">
      <text>
        <r>
          <rPr>
            <b/>
            <sz val="9"/>
            <color indexed="81"/>
            <rFont val="Tahoma"/>
            <family val="2"/>
          </rPr>
          <t>Andrea Arellano:</t>
        </r>
        <r>
          <rPr>
            <sz val="9"/>
            <color indexed="81"/>
            <rFont val="Tahoma"/>
            <family val="2"/>
          </rPr>
          <t xml:space="preserve">
CULMINA AÚN EN JULIO PUEDE RENOVAR COMO PRE-</t>
        </r>
      </text>
    </comment>
  </commentList>
</comments>
</file>

<file path=xl/sharedStrings.xml><?xml version="1.0" encoding="utf-8"?>
<sst xmlns="http://schemas.openxmlformats.org/spreadsheetml/2006/main" count="1737" uniqueCount="686">
  <si>
    <t>CONTROL DE CONVENIOS PRACTICANTES</t>
  </si>
  <si>
    <t>1RA RENOVACION</t>
  </si>
  <si>
    <t>2DA RENOVACION</t>
  </si>
  <si>
    <t>3ERA RENOVACION</t>
  </si>
  <si>
    <t>4TA RENOVACION</t>
  </si>
  <si>
    <t>N°</t>
  </si>
  <si>
    <t>DNI</t>
  </si>
  <si>
    <t>APELLIDOS Y NOMBRES</t>
  </si>
  <si>
    <t>CONDICION</t>
  </si>
  <si>
    <t>FECHA ING</t>
  </si>
  <si>
    <t>F. CAMBIO A PRO</t>
  </si>
  <si>
    <t>AÑO</t>
  </si>
  <si>
    <t>MES</t>
  </si>
  <si>
    <t>DIAS</t>
  </si>
  <si>
    <t>SEDE</t>
  </si>
  <si>
    <t>UNIVERSIDAD</t>
  </si>
  <si>
    <t>JEFE INMEDIATO</t>
  </si>
  <si>
    <t>GERENCIA</t>
  </si>
  <si>
    <t>F. RENOVACION</t>
  </si>
  <si>
    <t>INICIO</t>
  </si>
  <si>
    <t>RENOVACION</t>
  </si>
  <si>
    <t>NOTA</t>
  </si>
  <si>
    <t xml:space="preserve">FECHA
 INICIO </t>
  </si>
  <si>
    <t>FECHA 
TERMINO</t>
  </si>
  <si>
    <t>OBSERVACION</t>
  </si>
  <si>
    <t>TIEMPO DE
 CONTRATO</t>
  </si>
  <si>
    <t>70837056</t>
  </si>
  <si>
    <t>PATRICIO SAMANEZ BIASEVHIC</t>
  </si>
  <si>
    <t>PRACTICANTE PREPROFESIONAL</t>
  </si>
  <si>
    <t>UNIVERSIDAD DE LIMA</t>
  </si>
  <si>
    <t>ACTUALIZADO</t>
  </si>
  <si>
    <t>CRONOS</t>
  </si>
  <si>
    <t>73490500</t>
  </si>
  <si>
    <t>VIDAL HEIDINGER, BRINCEL</t>
  </si>
  <si>
    <t>PRACTICANTE PROFESIONAL</t>
  </si>
  <si>
    <t xml:space="preserve">UNIVERSIDAD NACIONAL DE INGENIERÍA </t>
  </si>
  <si>
    <t>70325675</t>
  </si>
  <si>
    <t>ESTRADA MALPARTIDA, BREIDY EDMARA</t>
  </si>
  <si>
    <t>PONTIFICIA UNIVERSIDAD CATÓLICA DEL PERÚ</t>
  </si>
  <si>
    <t>VULCANO</t>
  </si>
  <si>
    <t>73045853</t>
  </si>
  <si>
    <t>OCAÑA GUERRERO, CLAUDIA MILAGROS</t>
  </si>
  <si>
    <t>UNIVERSIDAD NACIONAL MAYOR DE SAN MARCOS</t>
  </si>
  <si>
    <t>72393443</t>
  </si>
  <si>
    <t>MELGAREJO SALAZAR, PAULA ROSA</t>
  </si>
  <si>
    <t>71533789</t>
  </si>
  <si>
    <t>CARRASCO RANDRIANARISON, VALERIA</t>
  </si>
  <si>
    <t>UNIVERSIDAD PERUANA DE CIENCIAS APLICADAS</t>
  </si>
  <si>
    <t>74608117</t>
  </si>
  <si>
    <t>SAN MARTIN AMORRORTU, MARIA PAULA</t>
  </si>
  <si>
    <t>UNIVERSIDAD DE INGENERÍA Y TECNOLOGÍA</t>
  </si>
  <si>
    <t>76252906</t>
  </si>
  <si>
    <t xml:space="preserve">VALENCIA CORNEJO , JOSELYN BRIYIT </t>
  </si>
  <si>
    <t xml:space="preserve">UNIVERSIDAD TECNOLÓGICA DEL PERÚ </t>
  </si>
  <si>
    <t>AREQUIPA</t>
  </si>
  <si>
    <t>70753323</t>
  </si>
  <si>
    <t>CALISAYA CARPIO, CHRISTIAN FERNANDO</t>
  </si>
  <si>
    <t>UNIVERSIDAD CATÓLICA DE SANTA MARÍA</t>
  </si>
  <si>
    <t>76130757</t>
  </si>
  <si>
    <t>ISLA HUAMAN, MARIELENA ARACELI</t>
  </si>
  <si>
    <t>74757847</t>
  </si>
  <si>
    <t>CUBA CANDIA, ELBER ANDRE</t>
  </si>
  <si>
    <t>76815262</t>
  </si>
  <si>
    <t>ESCOBAR VIVANCO, MEYLIN ROSALY</t>
  </si>
  <si>
    <t>72915588</t>
  </si>
  <si>
    <t>TREJO TAPIA, ALESSANDRO RIVELINO</t>
  </si>
  <si>
    <t>71042255</t>
  </si>
  <si>
    <t>RUIZ HERRERA, MARICELA</t>
  </si>
  <si>
    <t>ESAN</t>
  </si>
  <si>
    <t>73859388</t>
  </si>
  <si>
    <t>RAMOS NUÑEZ, ALEJANDRA DANIELA</t>
  </si>
  <si>
    <t>UNIVERSIDAD CATÓLICA SAN PABLO</t>
  </si>
  <si>
    <t>76277533</t>
  </si>
  <si>
    <t>VERGARA HERRERA, FABIÁN</t>
  </si>
  <si>
    <t>74898628</t>
  </si>
  <si>
    <t>ALVARADO BENITES, WILLIAN JHOSUE</t>
  </si>
  <si>
    <t>LURIN</t>
  </si>
  <si>
    <t>47071597</t>
  </si>
  <si>
    <t>VELA PEÑA, ROY ANDRE</t>
  </si>
  <si>
    <t>73028901</t>
  </si>
  <si>
    <t>ROSALES ANGELES, LUIS ANGEL MARXS</t>
  </si>
  <si>
    <t>UNIVERSIDAD NACIONAL TECNOLÓGICA DE LIMA SUR</t>
  </si>
  <si>
    <t>73073569</t>
  </si>
  <si>
    <t>CURAY CORREA ANGELO ENMANUEL</t>
  </si>
  <si>
    <t>76205689</t>
  </si>
  <si>
    <t>GARCIA MORON, SEBASTIAN JOSE</t>
  </si>
  <si>
    <t>70358917</t>
  </si>
  <si>
    <t>FELIX LIZAMA, RODRIGO SEBASTIAN</t>
  </si>
  <si>
    <t>72115629</t>
  </si>
  <si>
    <t>KIYAN OSHIRO, ADRIANA AYUMI</t>
  </si>
  <si>
    <t>70675959</t>
  </si>
  <si>
    <t>JIMENEZ LINARES, XAVIER AARON</t>
  </si>
  <si>
    <t>71248162</t>
  </si>
  <si>
    <t>CERRON RAMOS, ANGGELA STHEFANIE</t>
  </si>
  <si>
    <t>72870174</t>
  </si>
  <si>
    <t>TRUJILLO LUCANO, CARLOS JAVIER</t>
  </si>
  <si>
    <t>72397508</t>
  </si>
  <si>
    <t>VIZA BAUTISTA, KAROL JIMENA</t>
  </si>
  <si>
    <t>UNIVERSIDAD NACIONAL DE SAN AGUSTIN</t>
  </si>
  <si>
    <t>72526242</t>
  </si>
  <si>
    <t>MOSTACERO ROJAS, CAMILA MILAGROS</t>
  </si>
  <si>
    <t>75851055</t>
  </si>
  <si>
    <t>VILLANUEVA ALARCON, NICOLE NAHOMI</t>
  </si>
  <si>
    <t>72221090</t>
  </si>
  <si>
    <t>GOMEZ GARCIA, ARLETH DEIDAMIA</t>
  </si>
  <si>
    <t>70392023</t>
  </si>
  <si>
    <t>QUISPE VASQUEZ, MAITE VALERIA</t>
  </si>
  <si>
    <t>75738331</t>
  </si>
  <si>
    <t>NAPA HUALLANCA, EMANUEL ISAI</t>
  </si>
  <si>
    <t>72836883</t>
  </si>
  <si>
    <t>CERNA ARRIETA, MARIA FERNANDA</t>
  </si>
  <si>
    <t>UNIVERSIDAD CIENTIFICA DEL SUR</t>
  </si>
  <si>
    <t>72022246</t>
  </si>
  <si>
    <t>GUIZADO MARCELO, VASCO ANTONIO</t>
  </si>
  <si>
    <t>73540176</t>
  </si>
  <si>
    <t>JUSCAMAITA MARDINI, ROYINA</t>
  </si>
  <si>
    <t>75250624</t>
  </si>
  <si>
    <t>HUAMAN CARRILLO, URSULA MILAGROS</t>
  </si>
  <si>
    <t>77219731</t>
  </si>
  <si>
    <t>LOPEZ ALFARO, GIANFRANCO NICOLAS</t>
  </si>
  <si>
    <t>72618204</t>
  </si>
  <si>
    <t>ROJAS LLANOS, JESUS ALBERTO</t>
  </si>
  <si>
    <t>73947209</t>
  </si>
  <si>
    <t>VILLAVICENCIO VILLENA, VALERIA ABIGAIL</t>
  </si>
  <si>
    <t>70977017</t>
  </si>
  <si>
    <t>GARCIA PENAS, LEONARDO GUSTAVO</t>
  </si>
  <si>
    <t>UNIVERSIDAD DE SAN MARTIN DE PORRES</t>
  </si>
  <si>
    <t>71138331</t>
  </si>
  <si>
    <t>PAREDES FAUCHEUX, ENRIQUE ARTURO</t>
  </si>
  <si>
    <t>23/02/2026</t>
  </si>
  <si>
    <t>71076648</t>
  </si>
  <si>
    <t>COAGUILA PALOMINO, ELARD ALEXANDER</t>
  </si>
  <si>
    <t>71457070</t>
  </si>
  <si>
    <t>ARISACA SONCCO, GRISEL FERNANDA</t>
  </si>
  <si>
    <t>UNIVERSIDAD NACIONAL DE SAN AGUSTÍN DE AREQUIPA</t>
  </si>
  <si>
    <t>70517144</t>
  </si>
  <si>
    <t>ASTO MAMANI, ADAMARY CARMEN</t>
  </si>
  <si>
    <t>UNIVERSIDA NACIONAL DE SAN AGUSTIN DE AREQUIPA</t>
  </si>
  <si>
    <t>70380444</t>
  </si>
  <si>
    <t>MOTTA MEDINA, ANGEL ENRIQUE</t>
  </si>
  <si>
    <t>72649217</t>
  </si>
  <si>
    <t>VARGAS SOTO, LUCIA FERNANDA</t>
  </si>
  <si>
    <t>70780002</t>
  </si>
  <si>
    <t>RAMIREZ ATTO, ANGELI RAQUEL</t>
  </si>
  <si>
    <t>76910452</t>
  </si>
  <si>
    <t>LA ROSA HUAMAN, ESTEFANO JOSE</t>
  </si>
  <si>
    <t>75655018</t>
  </si>
  <si>
    <t>TORRES BERAUN, VICTOR GABRIEL</t>
  </si>
  <si>
    <t>74394489</t>
  </si>
  <si>
    <t>BACA ARIAS, COFFI RIKARTER</t>
  </si>
  <si>
    <t>75603696</t>
  </si>
  <si>
    <t>INGA NORIEGA, ALEJANDRO ANGELLO</t>
  </si>
  <si>
    <t>73604571</t>
  </si>
  <si>
    <t>MENDOZA BECERRA, LENNI SABRINA</t>
  </si>
  <si>
    <t>UNIVERSIDAD CESAR VALLEJO</t>
  </si>
  <si>
    <t>72661670</t>
  </si>
  <si>
    <t xml:space="preserve">CASTAÑEDA ALVAREZ, ADRIANA </t>
  </si>
  <si>
    <t>73194685</t>
  </si>
  <si>
    <t>SOTO LAURA, YAMILET LUCERO</t>
  </si>
  <si>
    <t>72528606</t>
  </si>
  <si>
    <t>RODRIGUEZ PINTO, LUCIANA BELEN</t>
  </si>
  <si>
    <t>71738149</t>
  </si>
  <si>
    <t>CESPEDES TRECE, ANA VALENTINA</t>
  </si>
  <si>
    <t>74872723</t>
  </si>
  <si>
    <t>FLORES OSAMBELA, CHRISTIAN SEBASTIAN</t>
  </si>
  <si>
    <t>73964217</t>
  </si>
  <si>
    <t>ROCA CASTRO, XIMENA ELIZABETH</t>
  </si>
  <si>
    <t>UNIVERSIDAD NACIONAL DEL CALLAO</t>
  </si>
  <si>
    <t>72008544</t>
  </si>
  <si>
    <t>MALAVER ZELADA, LINDSAY MARIELA</t>
  </si>
  <si>
    <t>Condiciones</t>
  </si>
  <si>
    <t>INGRESO REGULAR METSO (Propuesta inicial)</t>
  </si>
  <si>
    <t>POSICIONES TASKFORCE QUELLAVECO ( Nueva Propuesta laboral)</t>
  </si>
  <si>
    <t>Coordinador/Administrador de contrato ( Residente)</t>
  </si>
  <si>
    <t>Supervisor de Seguridad</t>
  </si>
  <si>
    <t xml:space="preserve">Supervisor Mecánico </t>
  </si>
  <si>
    <t>Planificador Mecánico/electricista</t>
  </si>
  <si>
    <t>Coordinador OT</t>
  </si>
  <si>
    <t>Soporte Planner</t>
  </si>
  <si>
    <t>Soporte Catalogación</t>
  </si>
  <si>
    <t>Coordinador de Recursos</t>
  </si>
  <si>
    <t>Técnico Mecánico</t>
  </si>
  <si>
    <t>Mecánico -Soldador</t>
  </si>
  <si>
    <t xml:space="preserve">Almacenero </t>
  </si>
  <si>
    <t>Asistente Administrativo</t>
  </si>
  <si>
    <t xml:space="preserve">Seguro Médico EPS, cubierto al 100% para titulares y dependientes legales en plan adicional 1. </t>
  </si>
  <si>
    <t>SI</t>
  </si>
  <si>
    <t>NO</t>
  </si>
  <si>
    <t>Seguro Oncológico para el colaborador y su familia directa cubierto al 100%</t>
  </si>
  <si>
    <t>Seguro Vida Ley 100% costo Metso Outotec desde el 1er día.</t>
  </si>
  <si>
    <t>CODIGO</t>
  </si>
  <si>
    <t>F. RENO
VACION</t>
  </si>
  <si>
    <t>P238</t>
  </si>
  <si>
    <t>70282242</t>
  </si>
  <si>
    <t>LADY LOYSSI LOPEZ CASTAÑEDA</t>
  </si>
  <si>
    <t>P266</t>
  </si>
  <si>
    <t>73363457</t>
  </si>
  <si>
    <t>JESUS ANTONIO CENAS  RODRIGUEZ</t>
  </si>
  <si>
    <t>P247</t>
  </si>
  <si>
    <t>70931111</t>
  </si>
  <si>
    <t>JULIO CESAR LUJAN HUAMAN</t>
  </si>
  <si>
    <t>P241</t>
  </si>
  <si>
    <t>77071019</t>
  </si>
  <si>
    <t>ARIANA NICOLE ABANTO GALVAN</t>
  </si>
  <si>
    <t>P260</t>
  </si>
  <si>
    <t>70329948</t>
  </si>
  <si>
    <t>MARIA PIA ALDERETE FABIAN</t>
  </si>
  <si>
    <t>P240</t>
  </si>
  <si>
    <t>70066836</t>
  </si>
  <si>
    <t>GUADALUPE THALIA GUERRERO RAMOS</t>
  </si>
  <si>
    <t>P264</t>
  </si>
  <si>
    <t>75957765</t>
  </si>
  <si>
    <t>JHOISSY DIANA HUAMÁN ROJAS</t>
  </si>
  <si>
    <t>P242</t>
  </si>
  <si>
    <t>74078100</t>
  </si>
  <si>
    <t>ROBERTO CARLOS PINEDA VILLANUEVA</t>
  </si>
  <si>
    <t>P267</t>
  </si>
  <si>
    <t>71123168</t>
  </si>
  <si>
    <t>ALEJANDRO MARTIN SAAVEDRA FAJARDO</t>
  </si>
  <si>
    <t>P259</t>
  </si>
  <si>
    <t>73322426</t>
  </si>
  <si>
    <t>NADIA CRISTINA SANCHEZ PAZ</t>
  </si>
  <si>
    <t>ENVIADO</t>
  </si>
  <si>
    <t>P219</t>
  </si>
  <si>
    <t>74763526</t>
  </si>
  <si>
    <t>GUILLERMO DAVID TUPAYACHI MAMANI</t>
  </si>
  <si>
    <t>PDT QUE FIRME</t>
  </si>
  <si>
    <t>71792844</t>
  </si>
  <si>
    <t>CLAUDIA ISABEL NUÑEZ MOLINA</t>
  </si>
  <si>
    <t>70462278</t>
  </si>
  <si>
    <t>ARACELI CLAUDIA MAMANI  PRADO</t>
  </si>
  <si>
    <t>70800684</t>
  </si>
  <si>
    <t>DANIELA MILAGROS CUBAS MARREROS</t>
  </si>
  <si>
    <t>73035527</t>
  </si>
  <si>
    <t>VICTOR ANDRE FRANCO QUIÑONEZ</t>
  </si>
  <si>
    <t>72463169</t>
  </si>
  <si>
    <t>KATIUSKA MICHELLE PAREDES SALINAS</t>
  </si>
  <si>
    <t>75083026</t>
  </si>
  <si>
    <t>FRANCESCA MILUSKA SIERRALTA VILLANUEVA</t>
  </si>
  <si>
    <t>71582745</t>
  </si>
  <si>
    <t xml:space="preserve">KENDY ANTHONY TITO CARDENAS </t>
  </si>
  <si>
    <t>72526196</t>
  </si>
  <si>
    <t>JOSE CHRISTIAN HUAMANI LOPEZ</t>
  </si>
  <si>
    <t>72186385</t>
  </si>
  <si>
    <t>FRANCISCO STEFANO CABA CORNEJO</t>
  </si>
  <si>
    <t>71082261</t>
  </si>
  <si>
    <t>VALERIA EMILIA PANTIGOZO MELGAR</t>
  </si>
  <si>
    <t>72921523</t>
  </si>
  <si>
    <t>THALIA NICOLLE VENTE COLAN</t>
  </si>
  <si>
    <t>77529028</t>
  </si>
  <si>
    <t>LUIS AARON CRUZADO MEZARINA</t>
  </si>
  <si>
    <t>71857984</t>
  </si>
  <si>
    <t>FERNANDA ANTUANE BEJARANO PAREDES</t>
  </si>
  <si>
    <t>72222148</t>
  </si>
  <si>
    <t>KEVIN JAVIER SIERRA REDHEAD</t>
  </si>
  <si>
    <t>70212608</t>
  </si>
  <si>
    <t>BRUNO FABIAN MOLINA FLORES</t>
  </si>
  <si>
    <t>74580499</t>
  </si>
  <si>
    <t>ERNESTO FRANCISCO COYA ROJAS</t>
  </si>
  <si>
    <t>74810109</t>
  </si>
  <si>
    <t>MARIÑOS GIL, EVELYN VALERIA</t>
  </si>
  <si>
    <t>70489252</t>
  </si>
  <si>
    <t>RAFAEL ANGEL ASCARATE CORONEL</t>
  </si>
  <si>
    <t>72282715</t>
  </si>
  <si>
    <t>PEREYRA LOPEZ, PAOLA ANDREA</t>
  </si>
  <si>
    <t>74759828</t>
  </si>
  <si>
    <t>GIANCARLO ALBERCA DIAZ</t>
  </si>
  <si>
    <t>77665142</t>
  </si>
  <si>
    <t>VALDEZ GONZALES, DANIEL ADRIAN</t>
  </si>
  <si>
    <t>73056034</t>
  </si>
  <si>
    <t>LEONARDO FABRICIO YUPANQUI MERA</t>
  </si>
  <si>
    <t>72634496</t>
  </si>
  <si>
    <t>RODRIGUEZ LOPEZ, JONATAN CALAYO</t>
  </si>
  <si>
    <t>72302489</t>
  </si>
  <si>
    <t>DE LA PUENTE MOZOMBITE, BIANCA ANGIELIN</t>
  </si>
  <si>
    <t>75388557</t>
  </si>
  <si>
    <t>LOZANO CELI, ARIANA MARICIELA</t>
  </si>
  <si>
    <t>72506178</t>
  </si>
  <si>
    <t>PORRAS DIAZ, DIEGO ALONSO</t>
  </si>
  <si>
    <t>74068282</t>
  </si>
  <si>
    <t>ANTICONA ORURO, LUIS HOMAR</t>
  </si>
  <si>
    <t>71992241</t>
  </si>
  <si>
    <t>ESCALANTE MONTESINOS, ERICK JAVIER</t>
  </si>
  <si>
    <t>70245463</t>
  </si>
  <si>
    <t>HUAYNA GAONA, GIANINA ELIZABETH</t>
  </si>
  <si>
    <t>72706310</t>
  </si>
  <si>
    <t>DANIEL JESUS ESCOBEDO GALLEGOS</t>
  </si>
  <si>
    <t>73262477</t>
  </si>
  <si>
    <t>TIRSA DANAE TARAZONA QUISPE</t>
  </si>
  <si>
    <t>73353714</t>
  </si>
  <si>
    <t>CCASANI HUACHUA, AXEL AARON</t>
  </si>
  <si>
    <t>73462039</t>
  </si>
  <si>
    <t>ANGULO ALVAREZ, DAVID ALEJANDRO</t>
  </si>
  <si>
    <t>71821174</t>
  </si>
  <si>
    <t>CORDOVA CUAYLA, XIOMARA XIMENA</t>
  </si>
  <si>
    <t>SAAVEDRA FAJARDO, ALEJANDRO MARTIN</t>
  </si>
  <si>
    <t>74026116</t>
  </si>
  <si>
    <t>DIAZ RODAS, JOSE DIEGO</t>
  </si>
  <si>
    <t>75593335</t>
  </si>
  <si>
    <t>SANCHEZ LUCERO, ANA LUCIA</t>
  </si>
  <si>
    <t>72288261</t>
  </si>
  <si>
    <t>ESCARSENA VERGARA, MARILYN BRIGIT</t>
  </si>
  <si>
    <t>73220819</t>
  </si>
  <si>
    <t>ZAIRA JUANITA URRUTIA SANCHEZ</t>
  </si>
  <si>
    <t>70263196</t>
  </si>
  <si>
    <t>SOSA RAMIREZ, STEFANO JOSE</t>
  </si>
  <si>
    <t>72815883</t>
  </si>
  <si>
    <t>CHRISTIAN BRANDO HERNANDEZ GARCIA</t>
  </si>
  <si>
    <t>72483885</t>
  </si>
  <si>
    <t>PEREZ VASQUEZ, HEINRICH ANDRE</t>
  </si>
  <si>
    <t>71490116</t>
  </si>
  <si>
    <t xml:space="preserve">CASTRO JURADO , JENYFER YADIRA </t>
  </si>
  <si>
    <t>72744570</t>
  </si>
  <si>
    <t>ALONSO BONILLA AZOCAR</t>
  </si>
  <si>
    <t>73656129</t>
  </si>
  <si>
    <t>MALAGA QUIÑONES ANDRE ESTEFANO</t>
  </si>
  <si>
    <t>72867236</t>
  </si>
  <si>
    <t>MELANIE MORENO RIGUETTI</t>
  </si>
  <si>
    <t>71447552</t>
  </si>
  <si>
    <t>BARRETO DAZA, DANTE GUILLERMO</t>
  </si>
  <si>
    <t>77021153</t>
  </si>
  <si>
    <t>AMANDA SOFIA FERNANDEZ ESCOBAR</t>
  </si>
  <si>
    <t>73248055</t>
  </si>
  <si>
    <t>CATACORA REYNA, ALEXANDRA ESTHER</t>
  </si>
  <si>
    <t>75803308</t>
  </si>
  <si>
    <t>HUARCAYA CERAS, DAMALY</t>
  </si>
  <si>
    <t>70838438</t>
  </si>
  <si>
    <t>CHECA FLORES, GERSON EFRAIN</t>
  </si>
  <si>
    <t>73634819</t>
  </si>
  <si>
    <t>ESCARCENA DIAZ, AYRTON FRANZ AARON</t>
  </si>
  <si>
    <t>75268844</t>
  </si>
  <si>
    <t>BENITES DURAND, SARITA GISELLE</t>
  </si>
  <si>
    <t>74589222</t>
  </si>
  <si>
    <t>HUAMAN CHUCHON, ARLETT KIARA</t>
  </si>
  <si>
    <t>73039778</t>
  </si>
  <si>
    <t>PINEDA CARPIO, ALESSANDRA MILAGROS</t>
  </si>
  <si>
    <t>71030765</t>
  </si>
  <si>
    <t>ARRIOLA WONG, LUIS RICARDO</t>
  </si>
  <si>
    <t>73676893</t>
  </si>
  <si>
    <t>CRUZ PACHECO, BRISA ALEJANDRA</t>
  </si>
  <si>
    <t>70558498</t>
  </si>
  <si>
    <t>BADILLO VALDIVIA, ALEJANDRO ANTONIO</t>
  </si>
  <si>
    <t>75534527</t>
  </si>
  <si>
    <t>AQUINO CARBAJAL, SHEYLI THALIA</t>
  </si>
  <si>
    <t>72726142</t>
  </si>
  <si>
    <t xml:space="preserve">SOJO SULLON, FREDDY HENRY </t>
  </si>
  <si>
    <t>73993842</t>
  </si>
  <si>
    <t>CONZA CORIMANYA, JEANCARLO MANUEL</t>
  </si>
  <si>
    <t>73013351</t>
  </si>
  <si>
    <t>HUAMALI HUANCA, MARIA DE LOS ANGELES</t>
  </si>
  <si>
    <t>47835921</t>
  </si>
  <si>
    <t>MALPARTIDA SOTO, JUAN CARLOS</t>
  </si>
  <si>
    <t>72857430</t>
  </si>
  <si>
    <t>GUILLERMO ENRIQUE VASQUEZ ALVAREZ</t>
  </si>
  <si>
    <t>72440330</t>
  </si>
  <si>
    <t>ROJAS GOMEZ, CESAR ENRIQUE</t>
  </si>
  <si>
    <t>71727072</t>
  </si>
  <si>
    <t>CHIMAYCO MANYARI, GABRIELA ANTONELA</t>
  </si>
  <si>
    <t>74254669</t>
  </si>
  <si>
    <t>REYES LLERENA, ANTHONY</t>
  </si>
  <si>
    <t>UNIVERSIDAD RICARDO PALMA</t>
  </si>
  <si>
    <t>71305032</t>
  </si>
  <si>
    <t>BORDA CARRASCO, ANGELICA VALERIA</t>
  </si>
  <si>
    <t>UNIVERSIDAD PRIVADA DE TACNA</t>
  </si>
  <si>
    <t>76622424</t>
  </si>
  <si>
    <t>SALAS LOPEZ, GABRIEL ALONSO</t>
  </si>
  <si>
    <t>74071882</t>
  </si>
  <si>
    <t>QUISPE HUARCAYA, ROXANA KIMBERLY</t>
  </si>
  <si>
    <t>ROJAS MAMANI, XIMENA ARACELY</t>
  </si>
  <si>
    <t>SVSS IPRO AMERICAS</t>
  </si>
  <si>
    <t>70898876</t>
  </si>
  <si>
    <t>LINARES JAMIS, HAILA JAHMIL</t>
  </si>
  <si>
    <t>CELEDONIO BALABARCA, JACKELINE NIEVES</t>
  </si>
  <si>
    <t>MA SAM SERVICE COMMERCIAL SUPPORT</t>
  </si>
  <si>
    <t>72221519</t>
  </si>
  <si>
    <t>MENDOZA LOPEZ, MAURICIO ANDRES</t>
  </si>
  <si>
    <t>YOVERA MELENDEZ, MARCO AURELIO</t>
  </si>
  <si>
    <t>MA SAM FSE &amp; LCS PE</t>
  </si>
  <si>
    <t>74177006</t>
  </si>
  <si>
    <t>CORONADO SALCEDO, IRVIN ROBERT</t>
  </si>
  <si>
    <t>72968971</t>
  </si>
  <si>
    <t>MENDOZA GUERRA, JUAN DE DIOS</t>
  </si>
  <si>
    <t>74382544</t>
  </si>
  <si>
    <t>VENTOCILLA FUENTES RIVERA, JESUS ARMANDO</t>
  </si>
  <si>
    <t>77911878</t>
  </si>
  <si>
    <t>HERRERA SALVADOR, MAYRA FIORELLA</t>
  </si>
  <si>
    <t>F. RENO</t>
  </si>
  <si>
    <t>observaciones</t>
  </si>
  <si>
    <t>JEFATURA</t>
  </si>
  <si>
    <t>TIME ACT-</t>
  </si>
  <si>
    <t>VACION</t>
  </si>
  <si>
    <t>P255</t>
  </si>
  <si>
    <t>SOLO PUEDE RENOVAR 6 MESES MÁS Y CULMINA SUS PRACTICAS PRO</t>
  </si>
  <si>
    <t>PASTOR CASTILLO LIS</t>
  </si>
  <si>
    <t>6 meses</t>
  </si>
  <si>
    <t>TIENE CONSTANCIA DE EGRESADO</t>
  </si>
  <si>
    <t>P234</t>
  </si>
  <si>
    <t>PUEDE RENOVAR 3 MESES PREPROFESIONAL MIENTRAS TRAMITA CONSTANCIA DE EGRESADO</t>
  </si>
  <si>
    <t>VARGAS BELLINA JOSE ANTONIO</t>
  </si>
  <si>
    <t>1 años, 3 meses y 0 días</t>
  </si>
  <si>
    <t>SEGUIMIENTO A CONSTANCIA DE EGRESADO</t>
  </si>
  <si>
    <t>P249</t>
  </si>
  <si>
    <t>YA NO PUEDE RENOVAR COMO PRE, PASARIA A PROFESIONAL</t>
  </si>
  <si>
    <t>OSORIO LOBOS MARCELA ANDREA</t>
  </si>
  <si>
    <t>9 meses</t>
  </si>
  <si>
    <t>P237</t>
  </si>
  <si>
    <t>ELIZABETH VALERIA ROSALES MEIER</t>
  </si>
  <si>
    <t>PUEDE RENOVAR COMO PRACTICAS PRE ACTUALMENTE VIII</t>
  </si>
  <si>
    <t>VITERI VALIENTE, VANESSA CAROLINA</t>
  </si>
  <si>
    <t>1 año</t>
  </si>
  <si>
    <t>PEDIR CARTA ACT.</t>
  </si>
  <si>
    <t>YA NO PUEDE RENOVAR COMO PROFESIONAL</t>
  </si>
  <si>
    <t>VILLAFUERTE CORDOVA, CARLOS ADRIAN</t>
  </si>
  <si>
    <t>P265</t>
  </si>
  <si>
    <t>BORJA LOPEZ CARLOS OSCAR GIORDANO</t>
  </si>
  <si>
    <t>CUENTA CON BACHILLER</t>
  </si>
  <si>
    <t>BUTRON ZUÑIGA, BARRY GABRIEL</t>
  </si>
  <si>
    <t>SEGUIMIENTO DE CONSTANCIA DE EGRESADO</t>
  </si>
  <si>
    <t>P261</t>
  </si>
  <si>
    <t>KU CUADRA EDUARDO ALBERTO</t>
  </si>
  <si>
    <t>P256</t>
  </si>
  <si>
    <t>LAMAS GARCIA, EMILIO MOISES</t>
  </si>
  <si>
    <t>P262</t>
  </si>
  <si>
    <t xml:space="preserve">LEON IDME, JANKARLOS DAVID </t>
  </si>
  <si>
    <t>PUEDE RENOVAR COMO PRACTICAS PRE, ACTUALMENTE IX CICLO</t>
  </si>
  <si>
    <t>MENDEZ SENISSE, SANDRA INES</t>
  </si>
  <si>
    <t>PUEDE RENOVAR COMO PRACTICAS PRE ACTUALMENTE X CICLO</t>
  </si>
  <si>
    <t>RIVERA YLASACA, RICARDO SANTOS</t>
  </si>
  <si>
    <t>P258</t>
  </si>
  <si>
    <t xml:space="preserve">RODRIGUEZ QUIROZ JOHNNY GERALD  </t>
  </si>
  <si>
    <t>P263</t>
  </si>
  <si>
    <t>PUEDE RENOVAR COMO PRACTICAS PRE, ACTUALMENTE X CICLO</t>
  </si>
  <si>
    <t>ROJAS MORENO, SERGIO ANDRES</t>
  </si>
  <si>
    <t>STRUBE ARELLANO, ALEXANDER PATRICIO</t>
  </si>
  <si>
    <t>P257</t>
  </si>
  <si>
    <t>TOLENTINO FARIAS, GRIZZLY HANS</t>
  </si>
  <si>
    <t>P268</t>
  </si>
  <si>
    <t>YALICO MARIN, GERSON ELIAS</t>
  </si>
  <si>
    <t>P269</t>
  </si>
  <si>
    <t>CORTEZ RODRIGUEZ, WILMAN RAFAEL</t>
  </si>
  <si>
    <t>P271</t>
  </si>
  <si>
    <t>PEZO SANCHEZ, JOE JOHNY</t>
  </si>
  <si>
    <t>PEDIR CONSTANCIA DE EGRESO, SOLO TIENE CARTA</t>
  </si>
  <si>
    <t>P270</t>
  </si>
  <si>
    <t>PUEDE RENOVAR COMO PRACTICAS PRE, ACTUALMENTE CICLO IX</t>
  </si>
  <si>
    <t>P239</t>
  </si>
  <si>
    <t>6 como pre y 6 pro</t>
  </si>
  <si>
    <t>LIQUIDACION  POR  TIEMPO  DE  SERVICIOS</t>
  </si>
  <si>
    <t>CALAMPA NAVARRO CESAR AUGUSTO KEVIN</t>
  </si>
  <si>
    <t>OCUPACION</t>
  </si>
  <si>
    <t>OPERARIO DE PRODUCCION</t>
  </si>
  <si>
    <t>años</t>
  </si>
  <si>
    <t>FECHA  DE  INGRESO</t>
  </si>
  <si>
    <t>meses</t>
  </si>
  <si>
    <t>FECHA  DE  CESE</t>
  </si>
  <si>
    <t>dias</t>
  </si>
  <si>
    <t>TIEMPO  DE  SERVICIOS</t>
  </si>
  <si>
    <t>1 dia mas</t>
  </si>
  <si>
    <t>MOTIVO</t>
  </si>
  <si>
    <t>RENUNCIA</t>
  </si>
  <si>
    <t>3 meses y 13 dias</t>
  </si>
  <si>
    <t>sub meses</t>
  </si>
  <si>
    <t>sub dias</t>
  </si>
  <si>
    <t>2 meses</t>
  </si>
  <si>
    <t>20 dias</t>
  </si>
  <si>
    <t>Fmrem</t>
  </si>
  <si>
    <t>4 meses</t>
  </si>
  <si>
    <t>11 dias</t>
  </si>
  <si>
    <t>souther</t>
  </si>
  <si>
    <t>23 dias</t>
  </si>
  <si>
    <t>Issa</t>
  </si>
  <si>
    <t>43 meses</t>
  </si>
  <si>
    <t>27 dias</t>
  </si>
  <si>
    <t>metso</t>
  </si>
  <si>
    <t>4 AÑOS</t>
  </si>
  <si>
    <t>5 MESES</t>
  </si>
  <si>
    <t>2 MESES</t>
  </si>
  <si>
    <t>7 MESES</t>
  </si>
  <si>
    <t>RELACIÓN DE CESADOS 2024 - PRACTICANTES</t>
  </si>
  <si>
    <t>NOMBRE</t>
  </si>
  <si>
    <t>CARGO</t>
  </si>
  <si>
    <t>AREA</t>
  </si>
  <si>
    <t>JEFE</t>
  </si>
  <si>
    <t>FECHA DE CESE</t>
  </si>
  <si>
    <t>MOTIVO DE SALIDA</t>
  </si>
  <si>
    <t>LUJAN HUAMAN JULIO CESAR</t>
  </si>
  <si>
    <t>STUDENT INTERNAL</t>
  </si>
  <si>
    <t>MIN PUMPS OPERATIONS</t>
  </si>
  <si>
    <t>AGUIRRE MORI, RONALD TOMAS</t>
  </si>
  <si>
    <t>RENUNCIO, PARA TRABAJAR EN ANTAMINA</t>
  </si>
  <si>
    <t>CENAS RODRIGUEZ JESUS ANTONIO</t>
  </si>
  <si>
    <t>PASO A EMPLEADO</t>
  </si>
  <si>
    <t>LOPEZ CASTAÑEDA LADY LOYSSI</t>
  </si>
  <si>
    <t>TERMINO SU PRACTICAS PROFESIONALES</t>
  </si>
  <si>
    <t>ALDERETE FABIAN MARIA PIA</t>
  </si>
  <si>
    <t>HUAMAN ROJAS JHOISSY DIANA</t>
  </si>
  <si>
    <t>PASO COMO TERCERO</t>
  </si>
  <si>
    <t>SAAVEDRA FAJARDO ALEJANDRO MARTIN</t>
  </si>
  <si>
    <t>JEFATURA NO RENOVO</t>
  </si>
  <si>
    <t>ABANTO GALVAN ARIANA NICOLE</t>
  </si>
  <si>
    <t>POZO DIAZ JASON</t>
  </si>
  <si>
    <t>NO RENOVO, PRACTICAS POR MEJORA OPORTUNIDAD EN EMPRESA INDUSTRIAL</t>
  </si>
  <si>
    <t>GUERRERO RAMOS GUADALUPE THALIA</t>
  </si>
  <si>
    <t>CARRANZA CABALLERO, ABRAHAM CESAR</t>
  </si>
  <si>
    <t>NO TUVO DOCUMENTACIÓN DE UNIVERSIDAD PARA RENOVAR COMO PROFESIONAL.</t>
  </si>
  <si>
    <t>PINEDA VILLANUEVA ROBERTO CARLOS</t>
  </si>
  <si>
    <t>LOPEZ MACHACA ABEL ALBERTO</t>
  </si>
  <si>
    <t>TUPAYACHI MAMANI GUILLERMO DAVID</t>
  </si>
  <si>
    <t>TARAZONA PAZ HECTOR DIEGO</t>
  </si>
  <si>
    <t>GERENCIA SOLICITO SU NO RENOVACIÓN</t>
  </si>
  <si>
    <t>SANCHEZ PAZ NADIA CRISTINA</t>
  </si>
  <si>
    <t xml:space="preserve"> NUÑEZ MOLINA CLAUDIA ISABEL</t>
  </si>
  <si>
    <t>ROCA RADO ARNALDO PERCY</t>
  </si>
  <si>
    <t>FRANCO QUIÑONEZ VÍCTOR ANDRÉ</t>
  </si>
  <si>
    <t>SVSGLO OPERATIONAL PURCHASING</t>
  </si>
  <si>
    <t>COLLADO BORGOÑO PATRICIA ANGELICA</t>
  </si>
  <si>
    <t xml:space="preserve"> CUBAS MARREROS DANIELA MILAGROS</t>
  </si>
  <si>
    <t>CELEDONIO BALABARCA JACKELINE NIEVES</t>
  </si>
  <si>
    <t>PASA A EMPLEADO</t>
  </si>
  <si>
    <t>76279624</t>
  </si>
  <si>
    <t>75190987</t>
  </si>
  <si>
    <t>BASTIDAS JAIMES, CARLOMARIA</t>
  </si>
  <si>
    <t>NUMERO DE DOC</t>
  </si>
  <si>
    <t>CODIGO SAP2</t>
  </si>
  <si>
    <t>AP. PATERNO</t>
  </si>
  <si>
    <t>AP. MATERNO</t>
  </si>
  <si>
    <t>SEDE3</t>
  </si>
  <si>
    <t>SUBVENCIÓN</t>
  </si>
  <si>
    <t>ALVARADO</t>
  </si>
  <si>
    <t>BENITES</t>
  </si>
  <si>
    <t>WILLIAN JHOSUE</t>
  </si>
  <si>
    <t>ANTICONA</t>
  </si>
  <si>
    <t>ORURO</t>
  </si>
  <si>
    <t>LUIS HOMAR</t>
  </si>
  <si>
    <t>AQUINO</t>
  </si>
  <si>
    <t>CARBAJAL</t>
  </si>
  <si>
    <t>SHEYLI THALIA</t>
  </si>
  <si>
    <t>BORDA</t>
  </si>
  <si>
    <t>CARRASCO</t>
  </si>
  <si>
    <t>ANGELICA VALERIA</t>
  </si>
  <si>
    <t xml:space="preserve">CALISAYA </t>
  </si>
  <si>
    <t>CARPIO</t>
  </si>
  <si>
    <t>CHRISTIAN FERNANDO</t>
  </si>
  <si>
    <t>RANDRIANARISON</t>
  </si>
  <si>
    <t>VALERIA</t>
  </si>
  <si>
    <t xml:space="preserve">CERNA </t>
  </si>
  <si>
    <t>ARRIETA</t>
  </si>
  <si>
    <t>MARIA FERNANDA</t>
  </si>
  <si>
    <t>CERRON</t>
  </si>
  <si>
    <t>RAMOS</t>
  </si>
  <si>
    <t>ANGGELA STHEFANIE</t>
  </si>
  <si>
    <t>CHIMAYCO</t>
  </si>
  <si>
    <t>MANYARI</t>
  </si>
  <si>
    <t>GABRIELA ANTONELA</t>
  </si>
  <si>
    <t>CORONADO</t>
  </si>
  <si>
    <t>SALCEDO</t>
  </si>
  <si>
    <t>IRVIN ROBERT</t>
  </si>
  <si>
    <t>CUBA</t>
  </si>
  <si>
    <t>CANDIA</t>
  </si>
  <si>
    <t>ELBER ANDRE</t>
  </si>
  <si>
    <t>CURAY</t>
  </si>
  <si>
    <t>CORREA</t>
  </si>
  <si>
    <t>ANGELO ENMANUEL</t>
  </si>
  <si>
    <t>DE LA PUENTE</t>
  </si>
  <si>
    <t>MOZOMBITE</t>
  </si>
  <si>
    <t>BIANCA ANGIELIN</t>
  </si>
  <si>
    <t>DIAZ</t>
  </si>
  <si>
    <t>RODAS</t>
  </si>
  <si>
    <t>JOSE DIEGO</t>
  </si>
  <si>
    <t>ESCALANTE</t>
  </si>
  <si>
    <t>MONTESINOS</t>
  </si>
  <si>
    <t>ERICK JAVIER</t>
  </si>
  <si>
    <t>ESCOBAR</t>
  </si>
  <si>
    <t>VIVANCO</t>
  </si>
  <si>
    <t>MEYLIN ROSALY</t>
  </si>
  <si>
    <t>ESCOBEDO</t>
  </si>
  <si>
    <t>GALLEGOS</t>
  </si>
  <si>
    <t>DANIEL JESUS</t>
  </si>
  <si>
    <t xml:space="preserve">ESTRADA </t>
  </si>
  <si>
    <t>MALPARTIDA</t>
  </si>
  <si>
    <t>BREIDY EDMARA</t>
  </si>
  <si>
    <t>FELIX</t>
  </si>
  <si>
    <t>DIZAMA</t>
  </si>
  <si>
    <t>RODRIGO SEBASTIAN</t>
  </si>
  <si>
    <t>FLORES</t>
  </si>
  <si>
    <t>OSAMBELA</t>
  </si>
  <si>
    <t>CHRISTIAN SEBASTIAN</t>
  </si>
  <si>
    <t>GARCIA</t>
  </si>
  <si>
    <t>MORON</t>
  </si>
  <si>
    <t>SEBASTIAN JOSE</t>
  </si>
  <si>
    <t>GOMEZ</t>
  </si>
  <si>
    <t>ARLETH DEIDAMIA</t>
  </si>
  <si>
    <t xml:space="preserve">GUIZADO   </t>
  </si>
  <si>
    <t>MARCELO</t>
  </si>
  <si>
    <t>VASCO ANTONIO</t>
  </si>
  <si>
    <t>HERRERA</t>
  </si>
  <si>
    <t>SALVADOR</t>
  </si>
  <si>
    <t>MAYRA FIORELLA</t>
  </si>
  <si>
    <t>HUAMAN</t>
  </si>
  <si>
    <t>CARRILLO</t>
  </si>
  <si>
    <t>URSULA MILAGROS</t>
  </si>
  <si>
    <t>ISLA</t>
  </si>
  <si>
    <t>MARIELENA ARACELI</t>
  </si>
  <si>
    <t>JIMENEZ</t>
  </si>
  <si>
    <t>LINARES</t>
  </si>
  <si>
    <t>XAVIER AARON</t>
  </si>
  <si>
    <t xml:space="preserve">JUSCAMAITA    </t>
  </si>
  <si>
    <t>MARDINI</t>
  </si>
  <si>
    <t xml:space="preserve">ROYINA </t>
  </si>
  <si>
    <t>KIYAN</t>
  </si>
  <si>
    <t>OSHIRO</t>
  </si>
  <si>
    <t>ADRIANA AYUMI</t>
  </si>
  <si>
    <t>JAMIS</t>
  </si>
  <si>
    <t>HAILA JAHMIL</t>
  </si>
  <si>
    <t>MELGAREJO</t>
  </si>
  <si>
    <t>SALAZAR</t>
  </si>
  <si>
    <t>PAULA ROSA</t>
  </si>
  <si>
    <t>MENDOZA</t>
  </si>
  <si>
    <t>LOPEZ</t>
  </si>
  <si>
    <t>MAURICIO ANDRES</t>
  </si>
  <si>
    <t>GUERRA</t>
  </si>
  <si>
    <t>JUAN DE DIOS</t>
  </si>
  <si>
    <t>MOSTACERO</t>
  </si>
  <si>
    <t>ROJAS</t>
  </si>
  <si>
    <t>CAMILA MILAGROS</t>
  </si>
  <si>
    <t>NAPA</t>
  </si>
  <si>
    <t>HUALLANCA</t>
  </si>
  <si>
    <t>EMANUEL ISAI</t>
  </si>
  <si>
    <t>OCAÑA</t>
  </si>
  <si>
    <t>GUERRERO</t>
  </si>
  <si>
    <t>CLAUDIA MILAGROS</t>
  </si>
  <si>
    <t>QUISPE</t>
  </si>
  <si>
    <t>HUARCAYA</t>
  </si>
  <si>
    <t>ROXANA KIMBERLY</t>
  </si>
  <si>
    <t>VASQUEZ</t>
  </si>
  <si>
    <t>MAITE VALERIA</t>
  </si>
  <si>
    <t>NUÑEZ</t>
  </si>
  <si>
    <t>ALEJANDRA DANIELA</t>
  </si>
  <si>
    <t xml:space="preserve">REYES   </t>
  </si>
  <si>
    <t>LLERENA</t>
  </si>
  <si>
    <t xml:space="preserve">ANTONY  </t>
  </si>
  <si>
    <t>RODRIGUEZ</t>
  </si>
  <si>
    <t>JONATAN CALAYO</t>
  </si>
  <si>
    <t>CESAR ENRIQUE</t>
  </si>
  <si>
    <t>ROSALES</t>
  </si>
  <si>
    <t>ANGELES</t>
  </si>
  <si>
    <t>LUIS ANGEL</t>
  </si>
  <si>
    <t>RUIZ</t>
  </si>
  <si>
    <t>MARICELA</t>
  </si>
  <si>
    <t>SALAS</t>
  </si>
  <si>
    <t>LÓPEZ</t>
  </si>
  <si>
    <t>GABRIEL ALONSO</t>
  </si>
  <si>
    <t>SAMANEZ</t>
  </si>
  <si>
    <t>BIASEVHIC</t>
  </si>
  <si>
    <t>PATRICIO</t>
  </si>
  <si>
    <t>SAN MARTIN</t>
  </si>
  <si>
    <t>AMORRORTU</t>
  </si>
  <si>
    <t>MARIA PAULA</t>
  </si>
  <si>
    <t>TREJO</t>
  </si>
  <si>
    <t>TAPIA</t>
  </si>
  <si>
    <t>ALESSANDRO RIVELINO</t>
  </si>
  <si>
    <t>TRUJILLO</t>
  </si>
  <si>
    <t>LUCANO</t>
  </si>
  <si>
    <t>CARLOS JAVIER</t>
  </si>
  <si>
    <t>VALENCIA</t>
  </si>
  <si>
    <t>CORNEJO</t>
  </si>
  <si>
    <t>JOSELYN BRIYIT</t>
  </si>
  <si>
    <t>ALVAREZ</t>
  </si>
  <si>
    <t>GUILLERMO ENRIQUE</t>
  </si>
  <si>
    <t>VELA</t>
  </si>
  <si>
    <t>PEÑA</t>
  </si>
  <si>
    <t>ROY ANDRE</t>
  </si>
  <si>
    <t>VENTOCILLA</t>
  </si>
  <si>
    <t>FUENTES RIVERA</t>
  </si>
  <si>
    <t>JESUS ARMANDO</t>
  </si>
  <si>
    <t>VERGARA</t>
  </si>
  <si>
    <t>FABIÁN</t>
  </si>
  <si>
    <t>VIDAL</t>
  </si>
  <si>
    <t>HEIDINGER</t>
  </si>
  <si>
    <t>BRINCEL</t>
  </si>
  <si>
    <t xml:space="preserve">VILLANUEVA </t>
  </si>
  <si>
    <t>ALARCON</t>
  </si>
  <si>
    <t>NICOLE NAHOMi</t>
  </si>
  <si>
    <t>VIZA</t>
  </si>
  <si>
    <t>BAUTISTA</t>
  </si>
  <si>
    <t>KAROL JIMENA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</si>
</sst>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2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8F8F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F8F8F8"/>
      <name val="Calibri"/>
      <family val="2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/>
    <xf numFmtId="14" fontId="4" fillId="10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9" fillId="0" borderId="0" xfId="0" applyFont="1"/>
    <xf numFmtId="0" fontId="2" fillId="1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0" xfId="0" applyFont="1" applyBorder="1"/>
    <xf numFmtId="164" fontId="1" fillId="0" borderId="1" xfId="0" applyNumberFormat="1" applyFont="1" applyBorder="1" applyAlignment="1">
      <alignment horizontal="center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11" xfId="0" applyFont="1" applyBorder="1"/>
    <xf numFmtId="164" fontId="1" fillId="0" borderId="5" xfId="0" applyNumberFormat="1" applyFont="1" applyBorder="1" applyAlignment="1">
      <alignment horizontal="center"/>
    </xf>
    <xf numFmtId="14" fontId="0" fillId="0" borderId="0" xfId="0" applyNumberFormat="1"/>
    <xf numFmtId="0" fontId="10" fillId="0" borderId="4" xfId="0" applyFont="1" applyBorder="1"/>
    <xf numFmtId="0" fontId="4" fillId="0" borderId="4" xfId="0" applyFont="1" applyBorder="1"/>
    <xf numFmtId="0" fontId="4" fillId="0" borderId="0" xfId="0" applyFont="1"/>
    <xf numFmtId="0" fontId="13" fillId="0" borderId="4" xfId="0" applyFont="1" applyBorder="1"/>
    <xf numFmtId="164" fontId="10" fillId="0" borderId="2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0" fillId="15" borderId="2" xfId="0" applyFont="1" applyFill="1" applyBorder="1" applyAlignment="1">
      <alignment horizontal="center"/>
    </xf>
    <xf numFmtId="49" fontId="10" fillId="15" borderId="2" xfId="0" applyNumberFormat="1" applyFont="1" applyFill="1" applyBorder="1" applyAlignment="1">
      <alignment horizontal="center"/>
    </xf>
    <xf numFmtId="0" fontId="10" fillId="15" borderId="2" xfId="0" applyFont="1" applyFill="1" applyBorder="1"/>
    <xf numFmtId="0" fontId="10" fillId="15" borderId="4" xfId="0" applyFont="1" applyFill="1" applyBorder="1"/>
    <xf numFmtId="164" fontId="10" fillId="15" borderId="2" xfId="0" applyNumberFormat="1" applyFont="1" applyFill="1" applyBorder="1" applyAlignment="1">
      <alignment horizontal="center"/>
    </xf>
    <xf numFmtId="14" fontId="10" fillId="15" borderId="2" xfId="0" applyNumberFormat="1" applyFont="1" applyFill="1" applyBorder="1" applyAlignment="1">
      <alignment horizontal="center"/>
    </xf>
    <xf numFmtId="0" fontId="10" fillId="15" borderId="0" xfId="0" applyFont="1" applyFill="1"/>
    <xf numFmtId="0" fontId="10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10" fillId="0" borderId="2" xfId="0" applyFont="1" applyBorder="1"/>
    <xf numFmtId="14" fontId="10" fillId="10" borderId="2" xfId="0" applyNumberFormat="1" applyFont="1" applyFill="1" applyBorder="1" applyAlignment="1">
      <alignment horizontal="center"/>
    </xf>
    <xf numFmtId="0" fontId="10" fillId="0" borderId="0" xfId="0" applyFont="1"/>
    <xf numFmtId="14" fontId="10" fillId="0" borderId="2" xfId="0" applyNumberFormat="1" applyFont="1" applyBorder="1" applyAlignment="1">
      <alignment horizontal="center"/>
    </xf>
    <xf numFmtId="49" fontId="16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/>
    </xf>
    <xf numFmtId="14" fontId="16" fillId="0" borderId="3" xfId="0" applyNumberFormat="1" applyFont="1" applyBorder="1" applyAlignment="1">
      <alignment horizontal="right"/>
    </xf>
    <xf numFmtId="49" fontId="16" fillId="0" borderId="3" xfId="0" applyNumberFormat="1" applyFont="1" applyBorder="1" applyAlignment="1">
      <alignment horizontal="left"/>
    </xf>
    <xf numFmtId="0" fontId="16" fillId="0" borderId="3" xfId="0" applyFont="1" applyBorder="1"/>
    <xf numFmtId="0" fontId="15" fillId="16" borderId="3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vertical="center" wrapText="1"/>
    </xf>
    <xf numFmtId="0" fontId="15" fillId="16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2" fillId="13" borderId="2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49" fontId="1" fillId="0" borderId="2" xfId="0" quotePrefix="1" applyNumberFormat="1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1" fillId="5" borderId="2" xfId="0" applyFont="1" applyFill="1" applyBorder="1"/>
    <xf numFmtId="0" fontId="1" fillId="5" borderId="4" xfId="0" applyFon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1" fillId="5" borderId="0" xfId="0" applyFont="1" applyFill="1"/>
    <xf numFmtId="14" fontId="1" fillId="5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14" fontId="1" fillId="0" borderId="2" xfId="0" applyNumberFormat="1" applyFont="1" applyBorder="1"/>
    <xf numFmtId="164" fontId="4" fillId="0" borderId="3" xfId="0" applyNumberFormat="1" applyFont="1" applyBorder="1" applyAlignment="1">
      <alignment horizontal="center"/>
    </xf>
    <xf numFmtId="14" fontId="1" fillId="0" borderId="2" xfId="0" quotePrefix="1" applyNumberFormat="1" applyFont="1" applyBorder="1" applyAlignment="1">
      <alignment horizontal="center"/>
    </xf>
    <xf numFmtId="14" fontId="4" fillId="17" borderId="3" xfId="0" applyNumberFormat="1" applyFont="1" applyFill="1" applyBorder="1" applyAlignment="1">
      <alignment horizontal="center"/>
    </xf>
    <xf numFmtId="0" fontId="17" fillId="18" borderId="16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justify" vertical="center"/>
    </xf>
    <xf numFmtId="0" fontId="18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4" fontId="10" fillId="0" borderId="2" xfId="0" applyNumberFormat="1" applyFont="1" applyBorder="1"/>
    <xf numFmtId="43" fontId="0" fillId="0" borderId="0" xfId="1" applyFont="1"/>
    <xf numFmtId="43" fontId="0" fillId="0" borderId="0" xfId="0" applyNumberFormat="1"/>
    <xf numFmtId="14" fontId="10" fillId="0" borderId="2" xfId="0" quotePrefix="1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1" fillId="17" borderId="2" xfId="0" applyFont="1" applyFill="1" applyBorder="1"/>
    <xf numFmtId="0" fontId="1" fillId="17" borderId="2" xfId="0" applyFont="1" applyFill="1" applyBorder="1" applyAlignment="1">
      <alignment horizontal="center"/>
    </xf>
    <xf numFmtId="49" fontId="1" fillId="17" borderId="2" xfId="0" applyNumberFormat="1" applyFont="1" applyFill="1" applyBorder="1" applyAlignment="1">
      <alignment horizontal="center"/>
    </xf>
    <xf numFmtId="0" fontId="1" fillId="17" borderId="4" xfId="0" applyFont="1" applyFill="1" applyBorder="1"/>
    <xf numFmtId="164" fontId="1" fillId="17" borderId="2" xfId="0" applyNumberFormat="1" applyFont="1" applyFill="1" applyBorder="1" applyAlignment="1">
      <alignment horizontal="center"/>
    </xf>
    <xf numFmtId="164" fontId="1" fillId="17" borderId="0" xfId="0" applyNumberFormat="1" applyFont="1" applyFill="1" applyAlignment="1">
      <alignment horizontal="center"/>
    </xf>
    <xf numFmtId="0" fontId="1" fillId="17" borderId="0" xfId="0" applyFont="1" applyFill="1"/>
    <xf numFmtId="164" fontId="8" fillId="17" borderId="2" xfId="0" applyNumberFormat="1" applyFont="1" applyFill="1" applyBorder="1" applyAlignment="1">
      <alignment horizontal="center"/>
    </xf>
    <xf numFmtId="14" fontId="1" fillId="17" borderId="2" xfId="0" applyNumberFormat="1" applyFont="1" applyFill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49" fontId="10" fillId="0" borderId="2" xfId="0" quotePrefix="1" applyNumberFormat="1" applyFont="1" applyBorder="1" applyAlignment="1">
      <alignment horizontal="center"/>
    </xf>
    <xf numFmtId="0" fontId="10" fillId="17" borderId="2" xfId="0" applyFont="1" applyFill="1" applyBorder="1" applyAlignment="1">
      <alignment horizontal="center"/>
    </xf>
    <xf numFmtId="49" fontId="10" fillId="17" borderId="2" xfId="0" applyNumberFormat="1" applyFont="1" applyFill="1" applyBorder="1" applyAlignment="1">
      <alignment horizontal="center"/>
    </xf>
    <xf numFmtId="0" fontId="10" fillId="17" borderId="2" xfId="0" applyFont="1" applyFill="1" applyBorder="1"/>
    <xf numFmtId="0" fontId="10" fillId="17" borderId="4" xfId="0" applyFont="1" applyFill="1" applyBorder="1"/>
    <xf numFmtId="164" fontId="10" fillId="17" borderId="2" xfId="0" applyNumberFormat="1" applyFont="1" applyFill="1" applyBorder="1" applyAlignment="1">
      <alignment horizontal="center"/>
    </xf>
    <xf numFmtId="164" fontId="10" fillId="17" borderId="0" xfId="0" applyNumberFormat="1" applyFont="1" applyFill="1" applyAlignment="1">
      <alignment horizontal="center"/>
    </xf>
    <xf numFmtId="0" fontId="10" fillId="17" borderId="0" xfId="0" applyFont="1" applyFill="1"/>
    <xf numFmtId="164" fontId="13" fillId="17" borderId="2" xfId="0" applyNumberFormat="1" applyFont="1" applyFill="1" applyBorder="1" applyAlignment="1">
      <alignment horizontal="center"/>
    </xf>
    <xf numFmtId="14" fontId="10" fillId="17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22" fillId="20" borderId="2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3" fillId="20" borderId="1" xfId="0" applyFont="1" applyFill="1" applyBorder="1" applyAlignment="1">
      <alignment horizontal="center" vertical="center" wrapText="1"/>
    </xf>
    <xf numFmtId="43" fontId="4" fillId="0" borderId="3" xfId="1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43" fontId="10" fillId="0" borderId="3" xfId="1" applyFont="1" applyBorder="1" applyAlignment="1">
      <alignment horizontal="left"/>
    </xf>
    <xf numFmtId="0" fontId="21" fillId="0" borderId="0" xfId="0" applyFont="1"/>
    <xf numFmtId="14" fontId="13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2" fontId="0" fillId="0" borderId="0" xfId="0" applyNumberFormat="1"/>
    <xf numFmtId="49" fontId="10" fillId="0" borderId="0" xfId="0" applyNumberFormat="1" applyFont="1"/>
    <xf numFmtId="164" fontId="10" fillId="15" borderId="0" xfId="0" applyNumberFormat="1" applyFont="1" applyFill="1" applyAlignment="1">
      <alignment horizontal="center"/>
    </xf>
    <xf numFmtId="0" fontId="1" fillId="15" borderId="0" xfId="0" applyFont="1" applyFill="1"/>
    <xf numFmtId="164" fontId="13" fillId="15" borderId="2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13" xfId="0" applyFont="1" applyFill="1" applyBorder="1" applyAlignment="1">
      <alignment horizontal="center" vertical="center" wrapText="1"/>
    </xf>
    <xf numFmtId="0" fontId="17" fillId="19" borderId="18" xfId="0" applyFont="1" applyFill="1" applyBorder="1" applyAlignment="1">
      <alignment horizontal="center" vertical="center" wrapText="1"/>
    </xf>
    <xf numFmtId="0" fontId="17" fillId="19" borderId="19" xfId="0" applyFont="1" applyFill="1" applyBorder="1" applyAlignment="1">
      <alignment horizontal="center" vertical="center" wrapText="1"/>
    </xf>
    <xf numFmtId="0" fontId="17" fillId="18" borderId="20" xfId="0" applyFont="1" applyFill="1" applyBorder="1" applyAlignment="1">
      <alignment horizontal="center" vertical="center" wrapText="1"/>
    </xf>
    <xf numFmtId="0" fontId="17" fillId="18" borderId="15" xfId="0" applyFont="1" applyFill="1" applyBorder="1" applyAlignment="1">
      <alignment horizontal="center" vertical="center" wrapText="1"/>
    </xf>
    <xf numFmtId="0" fontId="17" fillId="18" borderId="14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274">
    <dxf>
      <fill>
        <patternFill>
          <bgColor rgb="FFFFCC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</dxfs>
  <tableStyles count="0" defaultTableStyle="TableStyleMedium9" defaultPivotStyle="PivotStyleLight16"/>
  <colors>
    <mruColors>
      <color rgb="FFF8F8F8"/>
      <color rgb="FF92D050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68</xdr:row>
      <xdr:rowOff>0</xdr:rowOff>
    </xdr:from>
    <xdr:to>
      <xdr:col>11</xdr:col>
      <xdr:colOff>330200</xdr:colOff>
      <xdr:row>79</xdr:row>
      <xdr:rowOff>82549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2A2B80-4692-27B1-B952-D06098407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0039350"/>
          <a:ext cx="7620000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arell\Downloads\Copia%20de%20BD%2013.01.26%20-%20Practicantes.xlsx" TargetMode="External"/><Relationship Id="rId1" Type="http://schemas.openxmlformats.org/officeDocument/2006/relationships/externalLinkPath" Target="file:///C:\Users\andarell\Downloads\Copia%20de%20BD%2013.01.26%20-%20Practicante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ase%20de%20Datos/BD%20ORIGINAL%20-%20ACTUALIZAR/BD.%2006.01.2026..xlsm" TargetMode="External"/><Relationship Id="rId2" Type="http://schemas.openxmlformats.org/officeDocument/2006/relationships/externalLinkPath" Target="https://metso-my.sharepoint.com/personal/juliocesar_pastor_metso_com/Documents/RH-ADM%20PERSONAL%20VULCANO/Base%20de%20Datos/BD%20ORIGINAL%20-%20ACTUALIZAR/BD.%2006.01.2026..xlsm" TargetMode="External"/><Relationship Id="rId1" Type="http://schemas.openxmlformats.org/officeDocument/2006/relationships/externalLinkPath" Target="/personal/juliocesar_pastor_metso_com/Documents/RH-ADM%20PERSONAL%20VULCANO/Base%20de%20Datos/BD%20ORIGINAL%20-%20ACTUALIZAR/BD.%2006.01.2026.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ase%20de%20Datos/BD%20ORIGINAL%20-%20ACTUALIZAR/BD.%2004.03.2026..xlsm" TargetMode="External"/><Relationship Id="rId2" Type="http://schemas.openxmlformats.org/officeDocument/2006/relationships/externalLinkPath" Target="https://metso-my.sharepoint.com/personal/juliocesar_pastor_metso_com/Documents/RH-ADM%20PERSONAL%20VULCANO/Base%20de%20Datos/BD%20ORIGINAL%20-%20ACTUALIZAR/BD.%2004.03.2026..xlsm" TargetMode="External"/><Relationship Id="rId1" Type="http://schemas.openxmlformats.org/officeDocument/2006/relationships/externalLinkPath" Target="/personal/juliocesar_pastor_metso_com/Documents/RH-ADM%20PERSONAL%20VULCANO/Base%20de%20Datos/BD%20ORIGINAL%20-%20ACTUALIZAR/BD.%2004.03.2026.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eneficios/BASE%20DE%20DATOS/7.%20Julio/ANALISIS%20JULIO.xlsx" TargetMode="External"/><Relationship Id="rId2" Type="http://schemas.openxmlformats.org/officeDocument/2006/relationships/externalLinkPath" Target="https://metso-my.sharepoint.com/personal/juliocesar_pastor_metso_com/Documents/RH-ADM%20PERSONAL%20VULCANO/Beneficios/BASE%20DE%20DATOS/7.%20Julio/ANALISIS%20JULIO.xlsx" TargetMode="External"/><Relationship Id="rId1" Type="http://schemas.openxmlformats.org/officeDocument/2006/relationships/externalLinkPath" Target="/personal/juliocesar_pastor_metso_com/Documents/RH-ADM%20PERSONAL%20VULCANO/Beneficios/BASE%20DE%20DATOS/7.%20Julio/ANALISIS%20JULIO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ase%20de%20Datos/BD.%2012.08.2024.xlsm" TargetMode="External"/><Relationship Id="rId2" Type="http://schemas.openxmlformats.org/officeDocument/2006/relationships/externalLinkPath" Target="https://metso-my.sharepoint.com/personal/juliocesar_pastor_metso_com/Documents/RH-ADM%20PERSONAL%20VULCANO/Base%20de%20Datos/BD.%2012.08.2024.xlsm" TargetMode="External"/><Relationship Id="rId1" Type="http://schemas.openxmlformats.org/officeDocument/2006/relationships/externalLinkPath" Target="/personal/juliocesar_pastor_metso_com/Documents/RH-ADM%20PERSONAL%20VULCANO/Base%20de%20Datos/BD.%2012.08.2024.xlsm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eneficios/BASE%20DE%20DATOS/8.%20Agosto/ANALISIS%20AGOSTO.xlsx" TargetMode="External"/><Relationship Id="rId2" Type="http://schemas.openxmlformats.org/officeDocument/2006/relationships/externalLinkPath" Target="https://metso-my.sharepoint.com/personal/juliocesar_pastor_metso_com/Documents/RH-ADM%20PERSONAL%20VULCANO/Beneficios/BASE%20DE%20DATOS/8.%20Agosto/ANALISIS%20AGOSTO.xlsx" TargetMode="External"/><Relationship Id="rId1" Type="http://schemas.openxmlformats.org/officeDocument/2006/relationships/externalLinkPath" Target="/personal/juliocesar_pastor_metso_com/Documents/RH-ADM%20PERSONAL%20VULCANO/Beneficios/BASE%20DE%20DATOS/8.%20Agosto/ANALISIS%20AGOSTO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eneficios/BASE%20DE%20DATOS/2025/1.%20Enero/ANALISIS%20ENERO.xlsx" TargetMode="External"/><Relationship Id="rId2" Type="http://schemas.openxmlformats.org/officeDocument/2006/relationships/externalLinkPath" Target="https://metso-my.sharepoint.com/personal/juliocesar_pastor_metso_com/Documents/RH-ADM%20PERSONAL%20VULCANO/Beneficios/BASE%20DE%20DATOS/2025/1.%20Enero/ANALISIS%20ENERO.xlsx" TargetMode="External"/><Relationship Id="rId1" Type="http://schemas.openxmlformats.org/officeDocument/2006/relationships/externalLinkPath" Target="/personal/juliocesar_pastor_metso_com/Documents/RH-ADM%20PERSONAL%20VULCANO/Beneficios/BASE%20DE%20DATOS/2025/1.%20Enero/ANALISIS%20ENERO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eneficios/BASE%20DE%20DATOS/2025/2.%20Febrero/ANALISIS%20FEBRERO.xlsx" TargetMode="External"/><Relationship Id="rId2" Type="http://schemas.openxmlformats.org/officeDocument/2006/relationships/externalLinkPath" Target="https://metso-my.sharepoint.com/personal/juliocesar_pastor_metso_com/Documents/RH-ADM%20PERSONAL%20VULCANO/Beneficios/BASE%20DE%20DATOS/2025/2.%20Febrero/ANALISIS%20FEBRERO.xlsx" TargetMode="External"/><Relationship Id="rId1" Type="http://schemas.openxmlformats.org/officeDocument/2006/relationships/externalLinkPath" Target="/personal/juliocesar_pastor_metso_com/Documents/RH-ADM%20PERSONAL%20VULCANO/Beneficios/BASE%20DE%20DATOS/2025/2.%20Febrero/ANALISIS%20FEBRERO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ase%20de%20Datos/BD.%2029.05.2025.xlsm" TargetMode="External"/><Relationship Id="rId2" Type="http://schemas.openxmlformats.org/officeDocument/2006/relationships/externalLinkPath" Target="https://metso-my.sharepoint.com/personal/juliocesar_pastor_metso_com/Documents/RH-ADM%20PERSONAL%20VULCANO/Base%20de%20Datos/BD.%2029.05.2025.xlsm" TargetMode="External"/><Relationship Id="rId1" Type="http://schemas.openxmlformats.org/officeDocument/2006/relationships/externalLinkPath" Target="/personal/juliocesar_pastor_metso_com/Documents/RH-ADM%20PERSONAL%20VULCANO/Base%20de%20Datos/BD.%2029.05.2025.xlsm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IENESTAR/Data%20para%20alejandra/BD%2023.09.25%20-%20Pra.xlsx" TargetMode="External"/><Relationship Id="rId2" Type="http://schemas.openxmlformats.org/officeDocument/2006/relationships/externalLinkPath" Target="https://metso-my.sharepoint.com/personal/andrea_arellano_metso_com/Documents/Ty&#246;p&#246;yt&#228;/GESTI&#211;N%20RRHH/BIENESTAR/Data%20para%20alejandra/BD%2023.09.25%20-%20Pra.xlsx" TargetMode="External"/><Relationship Id="rId1" Type="http://schemas.openxmlformats.org/officeDocument/2006/relationships/externalLinkPath" Target="/personal/andrea_arellano_metso_com/Documents/Ty&#246;p&#246;yt&#228;/GESTI&#211;N%20RRHH/BIENESTAR/Data%20para%20alejandra/BD%2023.09.25%20-%20Pra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uliocesar_pastor_metso_com/Documents/RH-ADM%20PERSONAL%20VULCANO/Base%20de%20Datos/BD%20ORIGINAL%20-%20ACTUALIZAR/BD.%2021.01.2026..xlsm" TargetMode="External"/><Relationship Id="rId2" Type="http://schemas.openxmlformats.org/officeDocument/2006/relationships/externalLinkPath" Target="https://metso-my.sharepoint.com/personal/juliocesar_pastor_metso_com/Documents/RH-ADM%20PERSONAL%20VULCANO/Base%20de%20Datos/BD%20ORIGINAL%20-%20ACTUALIZAR/BD.%2021.01.2026..xlsm" TargetMode="External"/><Relationship Id="rId1" Type="http://schemas.openxmlformats.org/officeDocument/2006/relationships/externalLinkPath" Target="/personal/juliocesar_pastor_metso_com/Documents/RH-ADM%20PERSONAL%20VULCANO/Base%20de%20Datos/BD%20ORIGINAL%20-%20ACTUALIZAR/BD.%2021.01.2026.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3.01.26"/>
    </sheetNames>
    <sheetDataSet>
      <sheetData sheetId="0">
        <row r="6">
          <cell r="C6" t="str">
            <v>74898628</v>
          </cell>
        </row>
        <row r="7">
          <cell r="C7" t="str">
            <v>74068282</v>
          </cell>
        </row>
        <row r="8">
          <cell r="C8" t="str">
            <v>71305032</v>
          </cell>
        </row>
        <row r="9">
          <cell r="C9" t="str">
            <v>70753323</v>
          </cell>
        </row>
        <row r="10">
          <cell r="C10" t="str">
            <v>71533789</v>
          </cell>
        </row>
        <row r="11">
          <cell r="C11" t="str">
            <v>72836883</v>
          </cell>
        </row>
        <row r="12">
          <cell r="C12" t="str">
            <v>71248162</v>
          </cell>
        </row>
        <row r="13">
          <cell r="C13" t="str">
            <v>71727072</v>
          </cell>
        </row>
        <row r="14">
          <cell r="C14" t="str">
            <v>74177006</v>
          </cell>
        </row>
        <row r="15">
          <cell r="C15" t="str">
            <v>74757847</v>
          </cell>
        </row>
        <row r="16">
          <cell r="C16" t="str">
            <v>73073569</v>
          </cell>
        </row>
        <row r="17">
          <cell r="C17" t="str">
            <v>72302489</v>
          </cell>
        </row>
        <row r="18">
          <cell r="C18" t="str">
            <v>71992241</v>
          </cell>
        </row>
        <row r="19">
          <cell r="C19" t="str">
            <v>76815262</v>
          </cell>
        </row>
        <row r="20">
          <cell r="C20" t="str">
            <v>72706310</v>
          </cell>
        </row>
        <row r="21">
          <cell r="C21" t="str">
            <v>70325675</v>
          </cell>
        </row>
        <row r="22">
          <cell r="C22" t="str">
            <v>70358917</v>
          </cell>
        </row>
        <row r="23">
          <cell r="C23" t="str">
            <v>76205689</v>
          </cell>
        </row>
        <row r="24">
          <cell r="C24" t="str">
            <v>72221090</v>
          </cell>
        </row>
        <row r="25">
          <cell r="C25" t="str">
            <v>72022246</v>
          </cell>
        </row>
        <row r="26">
          <cell r="C26" t="str">
            <v>77911878</v>
          </cell>
        </row>
        <row r="27">
          <cell r="C27" t="str">
            <v>75250624</v>
          </cell>
        </row>
        <row r="28">
          <cell r="C28" t="str">
            <v>76130757</v>
          </cell>
        </row>
        <row r="29">
          <cell r="C29" t="str">
            <v>70675959</v>
          </cell>
        </row>
        <row r="30">
          <cell r="C30" t="str">
            <v>73540176</v>
          </cell>
        </row>
        <row r="31">
          <cell r="C31" t="str">
            <v>72115629</v>
          </cell>
        </row>
        <row r="32">
          <cell r="C32" t="str">
            <v>70898876</v>
          </cell>
        </row>
        <row r="33">
          <cell r="C33" t="str">
            <v>77219731</v>
          </cell>
        </row>
        <row r="34">
          <cell r="C34" t="str">
            <v>72393443</v>
          </cell>
        </row>
        <row r="35">
          <cell r="C35" t="str">
            <v>72221519</v>
          </cell>
        </row>
        <row r="36">
          <cell r="C36" t="str">
            <v>72968971</v>
          </cell>
        </row>
        <row r="37">
          <cell r="C37" t="str">
            <v>72526242</v>
          </cell>
        </row>
        <row r="38">
          <cell r="C38" t="str">
            <v>75738331</v>
          </cell>
        </row>
        <row r="39">
          <cell r="C39" t="str">
            <v>73045853</v>
          </cell>
        </row>
        <row r="40">
          <cell r="C40" t="str">
            <v>74071882</v>
          </cell>
        </row>
        <row r="41">
          <cell r="C41" t="str">
            <v>70392023</v>
          </cell>
        </row>
        <row r="42">
          <cell r="C42" t="str">
            <v>73859388</v>
          </cell>
        </row>
        <row r="43">
          <cell r="C43" t="str">
            <v>74254669</v>
          </cell>
        </row>
        <row r="44">
          <cell r="C44" t="str">
            <v>72634496</v>
          </cell>
        </row>
        <row r="45">
          <cell r="C45" t="str">
            <v>72618204</v>
          </cell>
        </row>
        <row r="46">
          <cell r="C46" t="str">
            <v>73028901</v>
          </cell>
        </row>
        <row r="47">
          <cell r="C47" t="str">
            <v>71042255</v>
          </cell>
        </row>
        <row r="48">
          <cell r="C48" t="str">
            <v>76622424</v>
          </cell>
        </row>
        <row r="49">
          <cell r="C49" t="str">
            <v>70837056</v>
          </cell>
        </row>
        <row r="50">
          <cell r="C50" t="str">
            <v>74608117</v>
          </cell>
        </row>
        <row r="51">
          <cell r="C51" t="str">
            <v>72915588</v>
          </cell>
        </row>
        <row r="52">
          <cell r="C52" t="str">
            <v>72870174</v>
          </cell>
        </row>
        <row r="53">
          <cell r="C53" t="str">
            <v>76252906</v>
          </cell>
        </row>
        <row r="54">
          <cell r="C54" t="str">
            <v>47071597</v>
          </cell>
        </row>
        <row r="55">
          <cell r="C55" t="str">
            <v>74382544</v>
          </cell>
        </row>
        <row r="56">
          <cell r="C56" t="str">
            <v>76277533</v>
          </cell>
        </row>
        <row r="57">
          <cell r="C57" t="str">
            <v>73490500</v>
          </cell>
        </row>
        <row r="58">
          <cell r="C58" t="str">
            <v>75851055</v>
          </cell>
        </row>
        <row r="59">
          <cell r="C59" t="str">
            <v>73947209</v>
          </cell>
        </row>
        <row r="60">
          <cell r="C60" t="str">
            <v>72397508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SO"/>
      <sheetName val="Hoja3"/>
      <sheetName val="Hoja1"/>
      <sheetName val="Hoja2"/>
      <sheetName val="Eventuales"/>
      <sheetName val="EXTERNOS"/>
    </sheetNames>
    <sheetDataSet>
      <sheetData sheetId="0" refreshError="1">
        <row r="11">
          <cell r="C11" t="str">
            <v>07395540</v>
          </cell>
          <cell r="D11">
            <v>1019</v>
          </cell>
          <cell r="E11">
            <v>266918</v>
          </cell>
          <cell r="F11" t="str">
            <v>ALMEYDA</v>
          </cell>
          <cell r="G11" t="str">
            <v>JARRIN</v>
          </cell>
          <cell r="H11" t="str">
            <v>CARMEN ANTONIETA</v>
          </cell>
          <cell r="I11" t="str">
            <v>CARMEN ANTONIETA ALMEYDA JARRIN</v>
          </cell>
          <cell r="J11" t="str">
            <v>PE013670</v>
          </cell>
          <cell r="K11" t="str">
            <v>ACCOUNTING</v>
          </cell>
          <cell r="L11" t="str">
            <v>SGA</v>
          </cell>
          <cell r="M11" t="str">
            <v>MA SAM FINANCE</v>
          </cell>
          <cell r="N11" t="str">
            <v>MARQUEZ CONCHA, CARLOS ENRIQUE</v>
          </cell>
          <cell r="O11" t="str">
            <v>07395540</v>
          </cell>
          <cell r="P11" t="str">
            <v>ASSISTANT MANAGER, TAXES, INTERNAL CONTROL &amp; INVOICING</v>
          </cell>
          <cell r="Q11" t="str">
            <v>F</v>
          </cell>
          <cell r="R11">
            <v>22592</v>
          </cell>
          <cell r="S11" t="str">
            <v>9-9755-6514</v>
          </cell>
          <cell r="T11" t="str">
            <v>9-9755-6514</v>
          </cell>
          <cell r="U11" t="str">
            <v>carmen.almeyda@metso.com</v>
          </cell>
          <cell r="W11" t="str">
            <v xml:space="preserve">CALLE SIETE #211 DPTO. 301 URB. MONTERRICO NORTE </v>
          </cell>
          <cell r="X11" t="str">
            <v>SAN BORJA</v>
          </cell>
          <cell r="Y11" t="str">
            <v>LIMA</v>
          </cell>
          <cell r="Z11" t="str">
            <v>LIMA</v>
          </cell>
          <cell r="AA11">
            <v>32264</v>
          </cell>
          <cell r="AB11" t="str">
            <v>LIMA</v>
          </cell>
          <cell r="AC11" t="str">
            <v>CRONOS</v>
          </cell>
        </row>
        <row r="12">
          <cell r="C12" t="str">
            <v>08462053</v>
          </cell>
          <cell r="D12">
            <v>1045</v>
          </cell>
          <cell r="E12">
            <v>266937</v>
          </cell>
          <cell r="F12" t="str">
            <v>LINGAN</v>
          </cell>
          <cell r="G12" t="str">
            <v>MARTINEZ</v>
          </cell>
          <cell r="H12" t="str">
            <v>ISAURA OLGA</v>
          </cell>
          <cell r="I12" t="str">
            <v>ISAURA OLGA LINGAN MARTINEZ</v>
          </cell>
          <cell r="J12" t="str">
            <v>PE013670</v>
          </cell>
          <cell r="K12" t="str">
            <v>ACCOUNTING</v>
          </cell>
          <cell r="L12" t="str">
            <v>SGA</v>
          </cell>
          <cell r="M12" t="str">
            <v>MA SAM FINANCE</v>
          </cell>
          <cell r="N12" t="str">
            <v>SAAVEDRA SANCHEZ, FRANCISCO JAVIER</v>
          </cell>
          <cell r="O12" t="str">
            <v>08462053</v>
          </cell>
          <cell r="P12" t="str">
            <v>LEADER, MIGO'S PROCESS &amp; TREASURY</v>
          </cell>
          <cell r="Q12" t="str">
            <v>F</v>
          </cell>
          <cell r="R12">
            <v>23489</v>
          </cell>
          <cell r="S12" t="str">
            <v>9-6540-9049</v>
          </cell>
          <cell r="T12" t="str">
            <v>9-6540-9049</v>
          </cell>
          <cell r="U12" t="str">
            <v>isaura.lingan@metso.com</v>
          </cell>
          <cell r="W12" t="str">
            <v xml:space="preserve">PLAZA DANIEL ALOMIAS ROBLES #167 DPTO. 102 LAS TORRES DE SAN BORJA </v>
          </cell>
          <cell r="X12" t="str">
            <v>SAN BORJA</v>
          </cell>
          <cell r="Y12" t="str">
            <v xml:space="preserve">LIMA </v>
          </cell>
          <cell r="Z12" t="str">
            <v>LIMA</v>
          </cell>
          <cell r="AA12">
            <v>34897</v>
          </cell>
          <cell r="AB12" t="str">
            <v>LIMA</v>
          </cell>
          <cell r="AC12" t="str">
            <v>VULCANO</v>
          </cell>
        </row>
        <row r="13">
          <cell r="C13" t="str">
            <v>07826963</v>
          </cell>
          <cell r="D13">
            <v>1067</v>
          </cell>
          <cell r="E13">
            <v>266962</v>
          </cell>
          <cell r="F13" t="str">
            <v>SAMANEZ</v>
          </cell>
          <cell r="G13" t="str">
            <v>GRINSTEN</v>
          </cell>
          <cell r="H13" t="str">
            <v xml:space="preserve">JOSE FERNANDO </v>
          </cell>
          <cell r="I13" t="str">
            <v>JOSE FERNANDO  SAMANEZ GRINSTEN</v>
          </cell>
          <cell r="J13" t="str">
            <v>PE013514</v>
          </cell>
          <cell r="K13" t="str">
            <v>MIN SALES</v>
          </cell>
          <cell r="L13" t="str">
            <v>SGA</v>
          </cell>
          <cell r="M13" t="str">
            <v>MA SAM MINERALS SALES</v>
          </cell>
          <cell r="N13" t="str">
            <v>NILO ARENAS, EDUARDO ALBERTO</v>
          </cell>
          <cell r="O13" t="str">
            <v>07826963</v>
          </cell>
          <cell r="P13" t="str">
            <v>VP, MINERALS SALES</v>
          </cell>
          <cell r="Q13" t="str">
            <v>M</v>
          </cell>
          <cell r="R13">
            <v>22568</v>
          </cell>
          <cell r="S13" t="str">
            <v>9-9758-3694</v>
          </cell>
          <cell r="T13" t="str">
            <v>9-9758-3694</v>
          </cell>
          <cell r="U13" t="str">
            <v>fernando.samanez@metso.com</v>
          </cell>
          <cell r="V13" t="str">
            <v>fernando.samanez@gmail.com</v>
          </cell>
          <cell r="W13" t="str">
            <v>CALLE DON DIEGO DE NOCHE #265 DPTO. 102  URB.COLINAS DE MONTERRICO</v>
          </cell>
          <cell r="X13" t="str">
            <v>SURCO</v>
          </cell>
          <cell r="Y13" t="str">
            <v>LIMA</v>
          </cell>
          <cell r="Z13" t="str">
            <v>LIMA</v>
          </cell>
          <cell r="AA13">
            <v>35612</v>
          </cell>
          <cell r="AB13" t="str">
            <v>LIMA</v>
          </cell>
          <cell r="AC13" t="str">
            <v>CRONOS</v>
          </cell>
        </row>
        <row r="14">
          <cell r="C14" t="str">
            <v>20075247</v>
          </cell>
          <cell r="D14">
            <v>1071</v>
          </cell>
          <cell r="E14">
            <v>266939</v>
          </cell>
          <cell r="F14" t="str">
            <v>LUDEÑA</v>
          </cell>
          <cell r="G14" t="str">
            <v>SANCHEZ</v>
          </cell>
          <cell r="H14" t="str">
            <v>PABLO</v>
          </cell>
          <cell r="I14" t="str">
            <v>PABLO LUDEÑA SANCHEZ</v>
          </cell>
          <cell r="J14" t="str">
            <v>PE013025</v>
          </cell>
          <cell r="K14" t="str">
            <v>SAM NORTH</v>
          </cell>
          <cell r="L14" t="str">
            <v>SGA</v>
          </cell>
          <cell r="M14" t="str">
            <v>MA SAM SITE ACCOUNT MANAGEMENT – NORTH PE</v>
          </cell>
          <cell r="N14" t="str">
            <v>PEZO SANCHEZ, JOE JOHNY</v>
          </cell>
          <cell r="O14" t="str">
            <v>20075247</v>
          </cell>
          <cell r="P14" t="str">
            <v>DIRECTOR, SITE ACCOUNT - NORTH</v>
          </cell>
          <cell r="Q14" t="str">
            <v>M</v>
          </cell>
          <cell r="R14">
            <v>26857</v>
          </cell>
          <cell r="S14" t="str">
            <v>9-9752-3567</v>
          </cell>
          <cell r="T14" t="str">
            <v>9-9752-3567</v>
          </cell>
          <cell r="U14" t="str">
            <v>pablo.ludena@metso.com</v>
          </cell>
          <cell r="W14" t="str">
            <v>CALLE LEONIDAS AVENDAÑO N° 281 DPTO. 1306 - URB. SAN ANTONIO</v>
          </cell>
          <cell r="X14" t="str">
            <v>MIRAFLORES</v>
          </cell>
          <cell r="Y14" t="str">
            <v>LIMA</v>
          </cell>
          <cell r="Z14" t="str">
            <v>LIMA</v>
          </cell>
          <cell r="AA14">
            <v>35870</v>
          </cell>
          <cell r="AB14" t="str">
            <v>LIMA</v>
          </cell>
          <cell r="AC14" t="str">
            <v>CRONOS</v>
          </cell>
        </row>
        <row r="15">
          <cell r="C15" t="str">
            <v>07631622</v>
          </cell>
          <cell r="D15">
            <v>1075</v>
          </cell>
          <cell r="E15">
            <v>266929</v>
          </cell>
          <cell r="F15" t="str">
            <v>DOMINGUEZ</v>
          </cell>
          <cell r="G15" t="str">
            <v>SALAZAR</v>
          </cell>
          <cell r="H15" t="str">
            <v>MARUJA ABIGAIL</v>
          </cell>
          <cell r="I15" t="str">
            <v>MARUJA ABIGAIL DOMINGUEZ SALAZAR</v>
          </cell>
          <cell r="J15" t="str">
            <v>PE013514</v>
          </cell>
          <cell r="K15" t="str">
            <v>MIN SALES</v>
          </cell>
          <cell r="L15" t="str">
            <v>SGA</v>
          </cell>
          <cell r="M15" t="str">
            <v>MA SAM MINERALS SALES</v>
          </cell>
          <cell r="N15" t="str">
            <v>OLIVAS MARQUEZ, ALEX EDUARDO</v>
          </cell>
          <cell r="O15" t="str">
            <v>07631622</v>
          </cell>
          <cell r="P15" t="str">
            <v>MANAGER, SALES</v>
          </cell>
          <cell r="Q15" t="str">
            <v>F</v>
          </cell>
          <cell r="R15">
            <v>27119</v>
          </cell>
          <cell r="S15" t="str">
            <v>9-9752-3609</v>
          </cell>
          <cell r="T15" t="str">
            <v>9-9752-3609</v>
          </cell>
          <cell r="U15" t="str">
            <v>maruja.dominguez@metso.com</v>
          </cell>
          <cell r="V15" t="str">
            <v>maruja.abi@gmail.com</v>
          </cell>
          <cell r="W15" t="str">
            <v xml:space="preserve">LUIS ESPEJO 1004 DPTO. 501 - URB. SANTA CATALINA </v>
          </cell>
          <cell r="X15" t="str">
            <v>LA VICTORIA</v>
          </cell>
          <cell r="Y15" t="str">
            <v>LIMA</v>
          </cell>
          <cell r="Z15" t="str">
            <v>LIMA</v>
          </cell>
          <cell r="AA15">
            <v>37259</v>
          </cell>
          <cell r="AB15" t="str">
            <v>LIMA</v>
          </cell>
          <cell r="AC15" t="str">
            <v>CRONOS</v>
          </cell>
        </row>
        <row r="16">
          <cell r="C16" t="str">
            <v>40597130</v>
          </cell>
          <cell r="D16">
            <v>1082</v>
          </cell>
          <cell r="E16">
            <v>266950</v>
          </cell>
          <cell r="F16" t="str">
            <v>PASTOR</v>
          </cell>
          <cell r="G16" t="str">
            <v>CASTILLO</v>
          </cell>
          <cell r="H16" t="str">
            <v>JULIO CESAR</v>
          </cell>
          <cell r="I16" t="str">
            <v>JULIO CESAR PASTOR CASTILLO</v>
          </cell>
          <cell r="J16" t="str">
            <v>PE013400</v>
          </cell>
          <cell r="K16" t="str">
            <v>HUMAN RESOURCES &amp; GENERAL SERVICES</v>
          </cell>
          <cell r="L16" t="str">
            <v>SGA</v>
          </cell>
          <cell r="M16" t="str">
            <v>MA SAM HR</v>
          </cell>
          <cell r="N16" t="str">
            <v>GARCIA REATEGUI, CARLOS JAVIER</v>
          </cell>
          <cell r="O16" t="str">
            <v>40597130</v>
          </cell>
          <cell r="P16" t="str">
            <v>SENIOR ANALYST, EMPLOYEE ADMINISTRATION</v>
          </cell>
          <cell r="Q16" t="str">
            <v>M</v>
          </cell>
          <cell r="R16">
            <v>29356</v>
          </cell>
          <cell r="S16" t="str">
            <v>9-6864-2945</v>
          </cell>
          <cell r="T16" t="str">
            <v>9-9752-3593</v>
          </cell>
          <cell r="U16" t="str">
            <v>juliocesar.pastor@metso.com</v>
          </cell>
          <cell r="V16" t="str">
            <v>julio12345678@hotmail.com</v>
          </cell>
          <cell r="W16" t="str">
            <v>CALLE BARTOLOME HERRERA MZ. 6Y  LT. 20 - TABLADA DE LURIN</v>
          </cell>
          <cell r="X16" t="str">
            <v>VILLA MARIA DEL TRIUNFO</v>
          </cell>
          <cell r="Y16" t="str">
            <v>LIMA</v>
          </cell>
          <cell r="Z16" t="str">
            <v>LIMA</v>
          </cell>
          <cell r="AA16">
            <v>37622</v>
          </cell>
          <cell r="AB16" t="str">
            <v>LIMA</v>
          </cell>
          <cell r="AC16" t="str">
            <v>CRONOS</v>
          </cell>
        </row>
        <row r="17">
          <cell r="C17" t="str">
            <v>08075458</v>
          </cell>
          <cell r="D17">
            <v>1084</v>
          </cell>
          <cell r="E17">
            <v>266953</v>
          </cell>
          <cell r="F17" t="str">
            <v>QUISPE</v>
          </cell>
          <cell r="G17" t="str">
            <v>ESPINOZA</v>
          </cell>
          <cell r="H17" t="str">
            <v>MODESTO</v>
          </cell>
          <cell r="I17" t="str">
            <v>MODESTO QUISPE ESPINOZA</v>
          </cell>
          <cell r="J17" t="str">
            <v>PE011925</v>
          </cell>
          <cell r="K17" t="str">
            <v>LOGISTICS</v>
          </cell>
          <cell r="L17" t="str">
            <v>COGS</v>
          </cell>
          <cell r="M17" t="str">
            <v>SVSGLO ORDER AND LOGISTICS OPERATIONS</v>
          </cell>
          <cell r="N17" t="str">
            <v>VITERI VALIENTE, VANESSA CAROLINA</v>
          </cell>
          <cell r="O17" t="str">
            <v>08075458</v>
          </cell>
          <cell r="P17" t="str">
            <v>ANALYST, TRANSPORTATION</v>
          </cell>
          <cell r="Q17" t="str">
            <v>M</v>
          </cell>
          <cell r="R17">
            <v>21236</v>
          </cell>
          <cell r="S17" t="str">
            <v>9-9752-3577</v>
          </cell>
          <cell r="T17" t="str">
            <v>9-9752-3577</v>
          </cell>
          <cell r="U17" t="str">
            <v>modesto.quispe@metso.com</v>
          </cell>
          <cell r="V17" t="str">
            <v>modestoq_58@hotmail.com</v>
          </cell>
          <cell r="W17" t="str">
            <v>JR. BUTTA MONTAÑEZ  N° 125  URB. EL BOSQUE</v>
          </cell>
          <cell r="X17" t="str">
            <v>RIMAC</v>
          </cell>
          <cell r="Y17" t="str">
            <v>LIMA</v>
          </cell>
          <cell r="Z17" t="str">
            <v>LIMA</v>
          </cell>
          <cell r="AA17">
            <v>37622</v>
          </cell>
          <cell r="AB17" t="str">
            <v>LIMA</v>
          </cell>
          <cell r="AC17" t="str">
            <v>CRONOS</v>
          </cell>
        </row>
        <row r="18">
          <cell r="C18" t="str">
            <v>40287297</v>
          </cell>
          <cell r="D18">
            <v>1091</v>
          </cell>
          <cell r="E18">
            <v>266938</v>
          </cell>
          <cell r="F18" t="str">
            <v>LUDEÑA</v>
          </cell>
          <cell r="G18" t="str">
            <v>SANCHEZ</v>
          </cell>
          <cell r="H18" t="str">
            <v>ALFREDO</v>
          </cell>
          <cell r="I18" t="str">
            <v>ALFREDO LUDEÑA SANCHEZ</v>
          </cell>
          <cell r="J18" t="str">
            <v>PE012500</v>
          </cell>
          <cell r="K18" t="str">
            <v>TECH SUPPORT PE &amp; NORTH</v>
          </cell>
          <cell r="L18" t="str">
            <v>COGS</v>
          </cell>
          <cell r="M18" t="str">
            <v>TECHNICAL SUPPORT</v>
          </cell>
          <cell r="N18" t="str">
            <v>RIVERA YLASACA, RICARDO SANTOS</v>
          </cell>
          <cell r="O18" t="str">
            <v>40287297</v>
          </cell>
          <cell r="P18" t="str">
            <v>SR TECHNICAL SUPPORT</v>
          </cell>
          <cell r="Q18" t="str">
            <v>M</v>
          </cell>
          <cell r="R18">
            <v>29086</v>
          </cell>
          <cell r="S18" t="str">
            <v>9-9752-3564</v>
          </cell>
          <cell r="T18" t="str">
            <v>9-9752-3564</v>
          </cell>
          <cell r="U18" t="str">
            <v>alfredo.ludena@metso.com</v>
          </cell>
          <cell r="V18" t="str">
            <v>alfredoludeña19@yahoo.com</v>
          </cell>
          <cell r="W18" t="str">
            <v>CALLE PEDRO MURILLO N° 1134 - DPTO 302</v>
          </cell>
          <cell r="X18" t="str">
            <v>PUEBLO LIBRE</v>
          </cell>
          <cell r="Y18" t="str">
            <v>LIMA</v>
          </cell>
          <cell r="Z18" t="str">
            <v>LIMA</v>
          </cell>
          <cell r="AA18">
            <v>38278</v>
          </cell>
          <cell r="AB18" t="str">
            <v>LIMA</v>
          </cell>
          <cell r="AC18" t="str">
            <v>VULCANO</v>
          </cell>
        </row>
        <row r="19">
          <cell r="C19" t="str">
            <v>25559559</v>
          </cell>
          <cell r="D19">
            <v>1113</v>
          </cell>
          <cell r="E19">
            <v>266968</v>
          </cell>
          <cell r="F19" t="str">
            <v>VELARDE</v>
          </cell>
          <cell r="G19" t="str">
            <v>VACCARELLA</v>
          </cell>
          <cell r="H19" t="str">
            <v>RAFAEL MARTIN</v>
          </cell>
          <cell r="I19" t="str">
            <v>RAFAEL MARTIN VELARDE VACCARELLA</v>
          </cell>
          <cell r="J19" t="str">
            <v>PE011925</v>
          </cell>
          <cell r="K19" t="str">
            <v>LOGISTICS</v>
          </cell>
          <cell r="L19" t="str">
            <v>COGS</v>
          </cell>
          <cell r="M19" t="str">
            <v>SVSGLO ORDER AND LOGISTICS OPERATIONS</v>
          </cell>
          <cell r="N19" t="str">
            <v>VITERI VALIENTE, VANESSA CAROLINA</v>
          </cell>
          <cell r="O19" t="str">
            <v>25559559</v>
          </cell>
          <cell r="P19" t="str">
            <v>ANALYST, TRANSPORTATION</v>
          </cell>
          <cell r="Q19" t="str">
            <v>M</v>
          </cell>
          <cell r="R19">
            <v>24932</v>
          </cell>
          <cell r="S19" t="str">
            <v>9-8665-2058</v>
          </cell>
          <cell r="T19" t="str">
            <v>9-8665-2058</v>
          </cell>
          <cell r="U19" t="str">
            <v>rafael.velarde@metso.com</v>
          </cell>
          <cell r="V19" t="str">
            <v>------</v>
          </cell>
          <cell r="W19" t="str">
            <v>AV. SANTA ROSA N°360  DPTO. 401 INT. A URB. LA PERLA</v>
          </cell>
          <cell r="X19" t="str">
            <v>LA PERLA</v>
          </cell>
          <cell r="Y19" t="str">
            <v>CALLAO</v>
          </cell>
          <cell r="Z19" t="str">
            <v>CALLAO</v>
          </cell>
          <cell r="AA19">
            <v>36452</v>
          </cell>
          <cell r="AB19" t="str">
            <v>CALLAO</v>
          </cell>
          <cell r="AC19" t="str">
            <v>CALLAO</v>
          </cell>
        </row>
        <row r="20">
          <cell r="C20" t="str">
            <v>41183369</v>
          </cell>
          <cell r="D20">
            <v>1120</v>
          </cell>
          <cell r="E20">
            <v>276286</v>
          </cell>
          <cell r="F20" t="str">
            <v>PASTOR</v>
          </cell>
          <cell r="G20" t="str">
            <v>CASTILLO</v>
          </cell>
          <cell r="H20" t="str">
            <v>LIS SILVIA</v>
          </cell>
          <cell r="I20" t="str">
            <v>LIS SILVIA PASTOR CASTILLO</v>
          </cell>
          <cell r="J20" t="str">
            <v>PE013670</v>
          </cell>
          <cell r="K20" t="str">
            <v>ACCOUNTING</v>
          </cell>
          <cell r="L20" t="str">
            <v>SGA</v>
          </cell>
          <cell r="M20" t="str">
            <v>MA SAM FINANCE</v>
          </cell>
          <cell r="N20" t="str">
            <v>ALMEYDA JARRIN, CARMEN ANTONIETA</v>
          </cell>
          <cell r="O20" t="str">
            <v>41183369</v>
          </cell>
          <cell r="P20" t="str">
            <v>SENIOR ANALYST, INVOICING</v>
          </cell>
          <cell r="Q20" t="str">
            <v>F</v>
          </cell>
          <cell r="R20">
            <v>29951</v>
          </cell>
          <cell r="S20" t="str">
            <v>9-7116-8192</v>
          </cell>
          <cell r="T20" t="str">
            <v>9-6821-2747</v>
          </cell>
          <cell r="U20" t="str">
            <v>lis.pastor@metso.com</v>
          </cell>
          <cell r="W20" t="str">
            <v xml:space="preserve">JR. CAPAC YUPANQUI #527  </v>
          </cell>
          <cell r="X20" t="str">
            <v>VILLA MARIA DEL TRIUNFO</v>
          </cell>
          <cell r="Y20" t="str">
            <v>LIMA</v>
          </cell>
          <cell r="Z20" t="str">
            <v>LIMA</v>
          </cell>
          <cell r="AA20">
            <v>39161</v>
          </cell>
          <cell r="AB20" t="str">
            <v>LIMA</v>
          </cell>
          <cell r="AC20" t="str">
            <v>VULCANO</v>
          </cell>
        </row>
        <row r="21">
          <cell r="C21" t="str">
            <v>41756896</v>
          </cell>
          <cell r="D21">
            <v>1123</v>
          </cell>
          <cell r="E21">
            <v>276294</v>
          </cell>
          <cell r="F21" t="str">
            <v>VERA</v>
          </cell>
          <cell r="G21" t="str">
            <v>BUSCH</v>
          </cell>
          <cell r="H21" t="str">
            <v>CRISTIAN ANGEL</v>
          </cell>
          <cell r="I21" t="str">
            <v>CRISTIAN ANGEL VERA BUSCH</v>
          </cell>
          <cell r="J21" t="str">
            <v>PE013640</v>
          </cell>
          <cell r="K21" t="str">
            <v>IT AMER PERU</v>
          </cell>
          <cell r="L21" t="str">
            <v>SGA</v>
          </cell>
          <cell r="M21" t="str">
            <v>METSO IT</v>
          </cell>
          <cell r="N21" t="str">
            <v>CHAVEZ REYNA, YULIANO ALEXANDER</v>
          </cell>
          <cell r="O21" t="str">
            <v>41756896</v>
          </cell>
          <cell r="P21" t="str">
            <v>IT SPECIALIST</v>
          </cell>
          <cell r="Q21" t="str">
            <v>M</v>
          </cell>
          <cell r="R21">
            <v>30244</v>
          </cell>
          <cell r="S21" t="str">
            <v>9-8712-4459</v>
          </cell>
          <cell r="T21" t="str">
            <v>9-8712-4459</v>
          </cell>
          <cell r="U21" t="str">
            <v>cristian.vera@metso.com</v>
          </cell>
          <cell r="V21" t="str">
            <v>vera_busch@hotmail.com</v>
          </cell>
          <cell r="W21" t="str">
            <v>JR. SANTANDER  #118  DPTO. A</v>
          </cell>
          <cell r="X21" t="str">
            <v>PUEBLO LIBRE</v>
          </cell>
          <cell r="Y21" t="str">
            <v xml:space="preserve">LIMA </v>
          </cell>
          <cell r="Z21" t="str">
            <v>LIMA</v>
          </cell>
          <cell r="AA21">
            <v>39203</v>
          </cell>
          <cell r="AB21" t="str">
            <v>LIMA</v>
          </cell>
          <cell r="AC21" t="str">
            <v>VULCANO</v>
          </cell>
        </row>
        <row r="22">
          <cell r="C22" t="str">
            <v>20118021</v>
          </cell>
          <cell r="D22">
            <v>1126</v>
          </cell>
          <cell r="E22">
            <v>276276</v>
          </cell>
          <cell r="F22" t="str">
            <v>CONDOR</v>
          </cell>
          <cell r="G22" t="str">
            <v>MARCELO</v>
          </cell>
          <cell r="H22" t="str">
            <v>HERNAN GERSON</v>
          </cell>
          <cell r="I22" t="str">
            <v>HERNAN GERSON CONDOR MARCELO</v>
          </cell>
          <cell r="J22" t="str">
            <v>PE011100</v>
          </cell>
          <cell r="K22" t="str">
            <v>MANUFACTURING</v>
          </cell>
          <cell r="L22" t="str">
            <v>COGS</v>
          </cell>
          <cell r="M22" t="str">
            <v>CNS RUBBER &amp; POLYMET SUPPLY CHAIN</v>
          </cell>
          <cell r="N22" t="str">
            <v>RENDON CARRANZA, CLARA EVA</v>
          </cell>
          <cell r="O22" t="str">
            <v>20118021</v>
          </cell>
          <cell r="P22" t="str">
            <v>SR ANALYST, PRODUCTION PLANNING</v>
          </cell>
          <cell r="Q22" t="str">
            <v>M</v>
          </cell>
          <cell r="R22">
            <v>28541</v>
          </cell>
          <cell r="S22" t="str">
            <v>9-2537-4775</v>
          </cell>
          <cell r="T22" t="str">
            <v>9-8798-3512</v>
          </cell>
          <cell r="U22" t="str">
            <v>gerson.condor@metso.com</v>
          </cell>
          <cell r="V22" t="str">
            <v>gercomarce@hotmail.com</v>
          </cell>
          <cell r="W22" t="str">
            <v>AV. SAN MARTIN S/N CUADRA 4, "CONDOMINIO LAS TORRES DE SANTA CLARA II" - BLOCK 1  DPTO 501</v>
          </cell>
          <cell r="X22" t="str">
            <v>ATE</v>
          </cell>
          <cell r="Y22" t="str">
            <v>LIMA</v>
          </cell>
          <cell r="Z22" t="str">
            <v>LIMA</v>
          </cell>
          <cell r="AA22">
            <v>39249</v>
          </cell>
          <cell r="AB22" t="str">
            <v>LIMA</v>
          </cell>
          <cell r="AC22" t="str">
            <v>VULCANO</v>
          </cell>
        </row>
        <row r="23">
          <cell r="C23" t="str">
            <v>41562406</v>
          </cell>
          <cell r="D23">
            <v>1132</v>
          </cell>
          <cell r="E23">
            <v>276278</v>
          </cell>
          <cell r="F23" t="str">
            <v>FERRO</v>
          </cell>
          <cell r="G23" t="str">
            <v>VELARDE</v>
          </cell>
          <cell r="H23" t="str">
            <v>MARIANA CAROLINA</v>
          </cell>
          <cell r="I23" t="str">
            <v>MARIANA CAROLINA FERRO VELARDE</v>
          </cell>
          <cell r="J23" t="str">
            <v>PE013021</v>
          </cell>
          <cell r="K23" t="str">
            <v>COMMERCIAL SUPPORT</v>
          </cell>
          <cell r="L23" t="str">
            <v>SGA</v>
          </cell>
          <cell r="M23" t="str">
            <v>MA SAM SERVICE COMMERCIAL SUPPORT</v>
          </cell>
          <cell r="N23" t="str">
            <v>ALTAMIRANO SALAZAR, ROMINA PAZ</v>
          </cell>
          <cell r="O23" t="str">
            <v>41562406</v>
          </cell>
          <cell r="P23" t="str">
            <v>LEADER, CUSTOMER MARKET INTELLINGENCE</v>
          </cell>
          <cell r="Q23" t="str">
            <v>F</v>
          </cell>
          <cell r="R23">
            <v>30203</v>
          </cell>
          <cell r="S23" t="str">
            <v>9-6539-4437</v>
          </cell>
          <cell r="T23" t="str">
            <v>9-6539-4437</v>
          </cell>
          <cell r="U23" t="str">
            <v>mariana.ferro@metso.com</v>
          </cell>
          <cell r="V23" t="str">
            <v>marianitaferro@hotmail.com</v>
          </cell>
          <cell r="W23" t="str">
            <v>JIRÓN LOS OSOS N° 175, CASA 1. RINCONADA DEL LAGO</v>
          </cell>
          <cell r="X23" t="str">
            <v>LA MOLINA</v>
          </cell>
          <cell r="Y23" t="str">
            <v xml:space="preserve">LIMA </v>
          </cell>
          <cell r="Z23" t="str">
            <v>LIMA</v>
          </cell>
          <cell r="AA23">
            <v>39412</v>
          </cell>
          <cell r="AB23" t="str">
            <v>LIMA</v>
          </cell>
          <cell r="AC23" t="str">
            <v>CRONOS</v>
          </cell>
        </row>
        <row r="24">
          <cell r="C24" t="str">
            <v>01545375</v>
          </cell>
          <cell r="D24">
            <v>1133</v>
          </cell>
          <cell r="E24">
            <v>299057</v>
          </cell>
          <cell r="F24" t="str">
            <v>HERRERA</v>
          </cell>
          <cell r="G24" t="str">
            <v>TERRAZAS</v>
          </cell>
          <cell r="H24" t="str">
            <v>JOEL EDGARDO</v>
          </cell>
          <cell r="I24" t="str">
            <v>JOEL EDGARDO HERRERA TERRAZAS</v>
          </cell>
          <cell r="J24" t="str">
            <v>PE013430</v>
          </cell>
          <cell r="K24" t="str">
            <v>HSEC</v>
          </cell>
          <cell r="L24" t="str">
            <v>SGA</v>
          </cell>
          <cell r="M24" t="str">
            <v>MA SAM QEHS</v>
          </cell>
          <cell r="N24" t="str">
            <v>GUZMAN SAAVEDRA, MANUEL JESUS</v>
          </cell>
          <cell r="O24" t="str">
            <v>01545375</v>
          </cell>
          <cell r="P24" t="str">
            <v>MANAGER, HSEQ</v>
          </cell>
          <cell r="Q24" t="str">
            <v>M</v>
          </cell>
          <cell r="R24">
            <v>26784</v>
          </cell>
          <cell r="S24" t="str">
            <v>9-8926-5840</v>
          </cell>
          <cell r="T24" t="str">
            <v>9-8926-5840</v>
          </cell>
          <cell r="U24" t="str">
            <v>joel.herrera@metso.com</v>
          </cell>
          <cell r="V24" t="str">
            <v>jher31@hotmail.com</v>
          </cell>
          <cell r="W24" t="str">
            <v>CALLE VILLAREAL DE LOS INFANTES N° 255, CONDOMINIO LA ALAMEDA TERRAZAS II B-1, DPTO. 301, URB. LAS MOLAS DE LA MOLINA VIEJA</v>
          </cell>
          <cell r="X24" t="str">
            <v>LA MOLINA</v>
          </cell>
          <cell r="Y24" t="str">
            <v>LIMA</v>
          </cell>
          <cell r="Z24" t="str">
            <v>LIMA</v>
          </cell>
          <cell r="AA24">
            <v>39433</v>
          </cell>
          <cell r="AB24" t="str">
            <v>LIMA</v>
          </cell>
          <cell r="AC24" t="str">
            <v>CRONOS</v>
          </cell>
        </row>
        <row r="25">
          <cell r="C25" t="str">
            <v>10662567</v>
          </cell>
          <cell r="D25">
            <v>1145</v>
          </cell>
          <cell r="E25">
            <v>266988</v>
          </cell>
          <cell r="F25" t="str">
            <v>GARRIDO</v>
          </cell>
          <cell r="G25" t="str">
            <v>BAZAN</v>
          </cell>
          <cell r="H25" t="str">
            <v>PEDRO ELADIO</v>
          </cell>
          <cell r="I25" t="str">
            <v>PEDRO ELADIO GARRIDO BAZAN</v>
          </cell>
          <cell r="J25" t="str">
            <v>PE011925</v>
          </cell>
          <cell r="K25" t="str">
            <v>LOGISTICS</v>
          </cell>
          <cell r="L25" t="str">
            <v>COGS</v>
          </cell>
          <cell r="M25" t="str">
            <v>SVSGLO ORDER AND LOGISTICS OPERATIONS</v>
          </cell>
          <cell r="N25" t="str">
            <v>VITERI VALIENTE, VANESSA CAROLINA</v>
          </cell>
          <cell r="O25" t="str">
            <v>10662567</v>
          </cell>
          <cell r="P25" t="str">
            <v>ANALYST, TRANSPORTATION</v>
          </cell>
          <cell r="Q25" t="str">
            <v>M</v>
          </cell>
          <cell r="R25">
            <v>28177</v>
          </cell>
          <cell r="S25" t="str">
            <v>9-7273-2376</v>
          </cell>
          <cell r="T25" t="str">
            <v>9-7273-2376</v>
          </cell>
          <cell r="U25" t="str">
            <v>pedro.garrido@metso.com</v>
          </cell>
          <cell r="V25" t="str">
            <v>-----------------</v>
          </cell>
          <cell r="W25" t="str">
            <v>AV. MACCHUPICCHU MZA. A LOTE 2 COOPERATIVA VALLE SHARON</v>
          </cell>
          <cell r="X25" t="str">
            <v>SAN JUAN DE LURIGANCHO</v>
          </cell>
          <cell r="Y25" t="str">
            <v>LIMA</v>
          </cell>
          <cell r="Z25" t="str">
            <v>LIMA</v>
          </cell>
          <cell r="AA25">
            <v>35537</v>
          </cell>
          <cell r="AB25" t="str">
            <v>LIMA</v>
          </cell>
          <cell r="AC25" t="str">
            <v>CRONOS</v>
          </cell>
        </row>
        <row r="26">
          <cell r="C26" t="str">
            <v>42077947</v>
          </cell>
          <cell r="D26">
            <v>1149</v>
          </cell>
          <cell r="E26">
            <v>322138</v>
          </cell>
          <cell r="F26" t="str">
            <v>CHAVEZ</v>
          </cell>
          <cell r="G26" t="str">
            <v>REYNA</v>
          </cell>
          <cell r="H26" t="str">
            <v>YULIANO ALEXANDER</v>
          </cell>
          <cell r="I26" t="str">
            <v>YULIANO ALEXANDER CHAVEZ REYNA</v>
          </cell>
          <cell r="J26" t="str">
            <v>PE013640</v>
          </cell>
          <cell r="K26" t="str">
            <v>IT AMER PERU</v>
          </cell>
          <cell r="L26" t="str">
            <v>SGA</v>
          </cell>
          <cell r="M26" t="str">
            <v>METSO IT</v>
          </cell>
          <cell r="N26" t="str">
            <v>DE MOURA PERES, MARIA PAULA</v>
          </cell>
          <cell r="O26" t="str">
            <v>42077947</v>
          </cell>
          <cell r="P26" t="str">
            <v>COUNTRY IT MANAGER, MEXICO &amp; PERU</v>
          </cell>
          <cell r="Q26" t="str">
            <v>M</v>
          </cell>
          <cell r="R26">
            <v>30630</v>
          </cell>
          <cell r="S26" t="str">
            <v>9-1304-0092</v>
          </cell>
          <cell r="T26" t="str">
            <v>9-9359-5190</v>
          </cell>
          <cell r="U26" t="str">
            <v>yuliano.chavez@metso.com</v>
          </cell>
          <cell r="W26" t="str">
            <v>JR. TENIENTE ARISTIDES DEL CARPIO MUÑOZ  #1522  URB. LOS CIPRESES</v>
          </cell>
          <cell r="X26" t="str">
            <v>LIMA</v>
          </cell>
          <cell r="Y26" t="str">
            <v>LIMA</v>
          </cell>
          <cell r="Z26" t="str">
            <v>LIMA</v>
          </cell>
          <cell r="AA26">
            <v>39722</v>
          </cell>
          <cell r="AB26" t="str">
            <v>LIMA</v>
          </cell>
          <cell r="AC26" t="str">
            <v>CRONOS</v>
          </cell>
        </row>
        <row r="27">
          <cell r="C27" t="str">
            <v>09955660</v>
          </cell>
          <cell r="D27">
            <v>1167</v>
          </cell>
          <cell r="E27">
            <v>330261</v>
          </cell>
          <cell r="F27" t="str">
            <v>CARRION</v>
          </cell>
          <cell r="G27" t="str">
            <v>LA TORRE</v>
          </cell>
          <cell r="H27" t="str">
            <v xml:space="preserve">FREDDY MARTIN </v>
          </cell>
          <cell r="I27" t="str">
            <v>FREDDY MARTIN  CARRION LA TORRE</v>
          </cell>
          <cell r="J27" t="str">
            <v>PE011366</v>
          </cell>
          <cell r="K27" t="str">
            <v>OPERATION MGMT - PUMPS</v>
          </cell>
          <cell r="L27" t="str">
            <v>COGS</v>
          </cell>
          <cell r="M27" t="str">
            <v>MIN PUMPS OPERATIONS</v>
          </cell>
          <cell r="N27" t="str">
            <v>FORSGREN, FREDRIK</v>
          </cell>
          <cell r="O27" t="str">
            <v>09955660</v>
          </cell>
          <cell r="P27" t="str">
            <v>MANAGER, PUMPS OPERATION</v>
          </cell>
          <cell r="Q27" t="str">
            <v>M</v>
          </cell>
          <cell r="R27">
            <v>27850</v>
          </cell>
          <cell r="S27" t="str">
            <v>9-9759-6721</v>
          </cell>
          <cell r="T27" t="str">
            <v>9-9759-6721</v>
          </cell>
          <cell r="U27" t="str">
            <v>freddy.carrion@metso.com</v>
          </cell>
          <cell r="V27" t="str">
            <v>---------</v>
          </cell>
          <cell r="W27" t="str">
            <v>JR.  EL BUCARE N° 399 URB. CAMACHO</v>
          </cell>
          <cell r="X27" t="str">
            <v>LA MOLINA</v>
          </cell>
          <cell r="Y27" t="str">
            <v>LIMA</v>
          </cell>
          <cell r="Z27" t="str">
            <v>LIMA</v>
          </cell>
          <cell r="AA27">
            <v>40210</v>
          </cell>
          <cell r="AB27" t="str">
            <v>LIMA</v>
          </cell>
          <cell r="AC27" t="str">
            <v>LURIN</v>
          </cell>
        </row>
        <row r="28">
          <cell r="C28" t="str">
            <v>06662268</v>
          </cell>
          <cell r="D28">
            <v>1172</v>
          </cell>
          <cell r="E28">
            <v>299044</v>
          </cell>
          <cell r="F28" t="str">
            <v>ALDANA</v>
          </cell>
          <cell r="G28" t="str">
            <v>ARIAS</v>
          </cell>
          <cell r="H28" t="str">
            <v>MANUEL ANTONIO</v>
          </cell>
          <cell r="I28" t="str">
            <v>MANUEL ANTONIO ALDANA ARIAS</v>
          </cell>
          <cell r="J28" t="str">
            <v>PE012101</v>
          </cell>
          <cell r="K28" t="str">
            <v>CAPEX DELIVERY MINERAL</v>
          </cell>
          <cell r="L28" t="str">
            <v>COGS</v>
          </cell>
          <cell r="M28" t="str">
            <v>MA SAM PROJECT, MARKET AREA DELIVERY ANDES</v>
          </cell>
          <cell r="N28" t="str">
            <v>MENDOZA VILLAGOMEZ, PEDRO GERARDO</v>
          </cell>
          <cell r="O28" t="str">
            <v>06662268</v>
          </cell>
          <cell r="P28" t="str">
            <v>PROJECTS ADMINISTRATOR</v>
          </cell>
          <cell r="Q28" t="str">
            <v>M</v>
          </cell>
          <cell r="R28">
            <v>25260</v>
          </cell>
          <cell r="S28" t="str">
            <v>9-8662-7864</v>
          </cell>
          <cell r="T28" t="str">
            <v>9-8662-7864</v>
          </cell>
          <cell r="U28" t="str">
            <v>manuel.aldana@metso.com</v>
          </cell>
          <cell r="V28" t="str">
            <v>------------</v>
          </cell>
          <cell r="W28" t="str">
            <v>JIRON LAS UVAS 390, TORRES 4 DPTO. 401</v>
          </cell>
          <cell r="X28" t="str">
            <v>SANTIAGO DE SURCO</v>
          </cell>
          <cell r="Y28" t="str">
            <v>LIMA</v>
          </cell>
          <cell r="Z28" t="str">
            <v>LIMA</v>
          </cell>
          <cell r="AA28">
            <v>40238</v>
          </cell>
          <cell r="AB28" t="str">
            <v>LIMA</v>
          </cell>
          <cell r="AC28" t="str">
            <v>CRONOS</v>
          </cell>
        </row>
        <row r="29">
          <cell r="C29" t="str">
            <v>06803058</v>
          </cell>
          <cell r="D29">
            <v>1173</v>
          </cell>
          <cell r="E29">
            <v>330281</v>
          </cell>
          <cell r="F29" t="str">
            <v>PONTE</v>
          </cell>
          <cell r="G29" t="str">
            <v>HEREDIA</v>
          </cell>
          <cell r="H29" t="str">
            <v xml:space="preserve">EDWIN ALLAN </v>
          </cell>
          <cell r="I29" t="str">
            <v>EDWIN ALLAN  PONTE HEREDIA</v>
          </cell>
          <cell r="J29" t="str">
            <v>PE013546</v>
          </cell>
          <cell r="K29" t="str">
            <v>GLOBAL BUSINESS SUPPORT MINING CRUSHERS</v>
          </cell>
          <cell r="L29" t="str">
            <v>SGA</v>
          </cell>
          <cell r="M29" t="str">
            <v>CNSCRC MINING CRUSHER CONSUMABLES</v>
          </cell>
          <cell r="N29" t="str">
            <v>LAMAS GARCIA, EMILIO MOISES</v>
          </cell>
          <cell r="O29" t="str">
            <v>06803058</v>
          </cell>
          <cell r="P29" t="str">
            <v>TEAM LEADER, PRODUCT SUPPORT</v>
          </cell>
          <cell r="Q29" t="str">
            <v>M</v>
          </cell>
          <cell r="R29">
            <v>28375</v>
          </cell>
          <cell r="S29" t="str">
            <v>9-8665-4829</v>
          </cell>
          <cell r="T29" t="str">
            <v>9-8665-4829</v>
          </cell>
          <cell r="U29" t="str">
            <v>allan.ponte@metso.com</v>
          </cell>
          <cell r="V29" t="str">
            <v>--------------</v>
          </cell>
          <cell r="W29" t="str">
            <v>AV. LOS NOGALES N° 251 CONDOMINIO RECREA LOS NOGALES</v>
          </cell>
          <cell r="X29" t="str">
            <v>EL AGUSTINO</v>
          </cell>
          <cell r="Y29" t="str">
            <v>LIMA</v>
          </cell>
          <cell r="Z29" t="str">
            <v>LIMA</v>
          </cell>
          <cell r="AA29">
            <v>40252</v>
          </cell>
          <cell r="AB29" t="str">
            <v>LIMA</v>
          </cell>
          <cell r="AC29" t="str">
            <v>CRONOS</v>
          </cell>
        </row>
        <row r="30">
          <cell r="C30" t="str">
            <v>09054404</v>
          </cell>
          <cell r="D30">
            <v>1175</v>
          </cell>
          <cell r="E30">
            <v>330258</v>
          </cell>
          <cell r="F30" t="str">
            <v>AYALA</v>
          </cell>
          <cell r="G30" t="str">
            <v>MONTERO</v>
          </cell>
          <cell r="H30" t="str">
            <v>FELIX DARIO</v>
          </cell>
          <cell r="I30" t="str">
            <v>FELIX DARIO AYALA MONTERO</v>
          </cell>
          <cell r="J30" t="str">
            <v>PE012500</v>
          </cell>
          <cell r="K30" t="str">
            <v>TECH SUPPORT PE &amp; NORTH</v>
          </cell>
          <cell r="L30" t="str">
            <v>COGS</v>
          </cell>
          <cell r="M30" t="str">
            <v>TECHNICAL SUPPORT</v>
          </cell>
          <cell r="N30" t="str">
            <v>RIVERA YLASACA, RICARDO SANTOS</v>
          </cell>
          <cell r="O30" t="str">
            <v>09054404</v>
          </cell>
          <cell r="P30" t="str">
            <v>SPECIALIST TECHNICAL SUPPORT</v>
          </cell>
          <cell r="Q30" t="str">
            <v>M</v>
          </cell>
          <cell r="R30">
            <v>24066</v>
          </cell>
          <cell r="S30" t="str">
            <v>9-8665-4830</v>
          </cell>
          <cell r="T30" t="str">
            <v>9-8665-4830</v>
          </cell>
          <cell r="U30" t="str">
            <v>felix.ayala@metso.com</v>
          </cell>
          <cell r="V30" t="str">
            <v>----------</v>
          </cell>
          <cell r="W30" t="str">
            <v>URB. LAS BRISAS DE HUACHIPA MZ. I LT. 7</v>
          </cell>
          <cell r="X30" t="str">
            <v>LURIGANCHO DE CHOSICA</v>
          </cell>
          <cell r="Y30" t="str">
            <v>LIMA</v>
          </cell>
          <cell r="Z30" t="str">
            <v>LIMA</v>
          </cell>
          <cell r="AA30">
            <v>40273</v>
          </cell>
          <cell r="AB30" t="str">
            <v>LIMA</v>
          </cell>
          <cell r="AC30" t="str">
            <v>VULCANO</v>
          </cell>
        </row>
        <row r="31">
          <cell r="C31" t="str">
            <v>09662157</v>
          </cell>
          <cell r="D31">
            <v>1178</v>
          </cell>
          <cell r="E31">
            <v>266921</v>
          </cell>
          <cell r="F31" t="str">
            <v>BENITES</v>
          </cell>
          <cell r="G31" t="str">
            <v>VASQUEZ</v>
          </cell>
          <cell r="H31" t="str">
            <v>JULISSA</v>
          </cell>
          <cell r="I31" t="str">
            <v>JULISSA BENITES VASQUEZ</v>
          </cell>
          <cell r="J31" t="str">
            <v>PE013670</v>
          </cell>
          <cell r="K31" t="str">
            <v>ACCOUNTING</v>
          </cell>
          <cell r="L31" t="str">
            <v>SGA</v>
          </cell>
          <cell r="M31" t="str">
            <v>MA SAM FINANCE</v>
          </cell>
          <cell r="N31" t="str">
            <v>ALMEYDA JARRIN, CARMEN ANTONIETA</v>
          </cell>
          <cell r="O31" t="str">
            <v>09662157</v>
          </cell>
          <cell r="P31" t="str">
            <v>LEADER, TAX</v>
          </cell>
          <cell r="Q31" t="str">
            <v>F</v>
          </cell>
          <cell r="R31">
            <v>26575</v>
          </cell>
          <cell r="S31" t="str">
            <v>9-8662-3049</v>
          </cell>
          <cell r="T31" t="str">
            <v>9-8662-3049</v>
          </cell>
          <cell r="U31" t="str">
            <v>julissa.benites@metso.com</v>
          </cell>
          <cell r="V31" t="str">
            <v>jbv_310@hotmail.com</v>
          </cell>
          <cell r="W31" t="str">
            <v>AV. ARNALDO MARQUEZ 837 DPTO 301</v>
          </cell>
          <cell r="X31" t="str">
            <v>JESUS MARIA</v>
          </cell>
          <cell r="Y31" t="str">
            <v>LIMA</v>
          </cell>
          <cell r="Z31" t="str">
            <v>LIMA</v>
          </cell>
          <cell r="AA31">
            <v>40311</v>
          </cell>
          <cell r="AB31" t="str">
            <v>LIMA</v>
          </cell>
          <cell r="AC31" t="str">
            <v>VULCANO</v>
          </cell>
        </row>
        <row r="32">
          <cell r="C32" t="str">
            <v>10867126</v>
          </cell>
          <cell r="D32">
            <v>1183</v>
          </cell>
          <cell r="E32">
            <v>335500</v>
          </cell>
          <cell r="F32" t="str">
            <v>MESCUA</v>
          </cell>
          <cell r="G32" t="str">
            <v>HUAMAN</v>
          </cell>
          <cell r="H32" t="str">
            <v>FRANK JOSEPH</v>
          </cell>
          <cell r="I32" t="str">
            <v>FRANK JOSEPH MESCUA HUAMAN</v>
          </cell>
          <cell r="J32" t="str">
            <v>PE013028</v>
          </cell>
          <cell r="K32" t="str">
            <v>SAM SOUTH</v>
          </cell>
          <cell r="L32" t="str">
            <v>SGA</v>
          </cell>
          <cell r="M32" t="str">
            <v>MA SAM SITE ACCOUNT MANAGEMENT – SOUTH PE</v>
          </cell>
          <cell r="N32" t="str">
            <v>PEZO SANCHEZ, JOE JOHNY</v>
          </cell>
          <cell r="O32" t="str">
            <v>10867126</v>
          </cell>
          <cell r="P32" t="str">
            <v>MANAGER, SITE ACCOUNT</v>
          </cell>
          <cell r="Q32" t="str">
            <v>M</v>
          </cell>
          <cell r="R32">
            <v>28653</v>
          </cell>
          <cell r="S32" t="str">
            <v>9-9895-0766</v>
          </cell>
          <cell r="T32" t="str">
            <v>9-8756-1862</v>
          </cell>
          <cell r="U32" t="str">
            <v>frank.mescua@metso.com</v>
          </cell>
          <cell r="V32" t="str">
            <v>---------</v>
          </cell>
          <cell r="W32" t="str">
            <v>CALLE 50 N° 155  DPTO. 701</v>
          </cell>
          <cell r="X32" t="str">
            <v>SAN ISIDRO</v>
          </cell>
          <cell r="Y32" t="str">
            <v>LIMA</v>
          </cell>
          <cell r="Z32" t="str">
            <v>LIMA</v>
          </cell>
          <cell r="AA32">
            <v>40392</v>
          </cell>
          <cell r="AB32" t="str">
            <v>LIMA</v>
          </cell>
          <cell r="AC32" t="str">
            <v>CRONOS</v>
          </cell>
        </row>
        <row r="33">
          <cell r="C33" t="str">
            <v>42308973</v>
          </cell>
          <cell r="D33">
            <v>1221</v>
          </cell>
          <cell r="E33">
            <v>351841</v>
          </cell>
          <cell r="F33" t="str">
            <v>DEL CASTILLO</v>
          </cell>
          <cell r="G33" t="str">
            <v>BARTRA</v>
          </cell>
          <cell r="H33" t="str">
            <v>TONY HANZ</v>
          </cell>
          <cell r="I33" t="str">
            <v>TONY HANZ DEL CASTILLO BARTRA</v>
          </cell>
          <cell r="J33" t="str">
            <v>PE013021</v>
          </cell>
          <cell r="K33" t="str">
            <v>COMMERCIAL SUPPORT</v>
          </cell>
          <cell r="L33" t="str">
            <v>SGA</v>
          </cell>
          <cell r="M33" t="str">
            <v>MA SAM SERVICE COMMERCIAL SUPPORT</v>
          </cell>
          <cell r="N33" t="str">
            <v>ALFARO CONTRERAS, RAUL IGNACIO</v>
          </cell>
          <cell r="O33" t="str">
            <v>42308973</v>
          </cell>
          <cell r="P33" t="str">
            <v>LEADER, PROPOSAL SUPPORT</v>
          </cell>
          <cell r="Q33" t="str">
            <v>M</v>
          </cell>
          <cell r="R33">
            <v>30731</v>
          </cell>
          <cell r="S33" t="str">
            <v>9-4272-2025</v>
          </cell>
          <cell r="T33" t="str">
            <v>9-4272-2025</v>
          </cell>
          <cell r="U33" t="str">
            <v>tony.delcastillo@metso.com</v>
          </cell>
          <cell r="V33" t="str">
            <v>----------------</v>
          </cell>
          <cell r="W33" t="str">
            <v>AV DE LOS PATRIOTAS 358. URB MARANGA</v>
          </cell>
          <cell r="X33" t="str">
            <v>SAN MIGUEL</v>
          </cell>
          <cell r="Y33" t="str">
            <v>LIMA</v>
          </cell>
          <cell r="Z33" t="str">
            <v>LIMA</v>
          </cell>
          <cell r="AA33">
            <v>40742</v>
          </cell>
          <cell r="AB33" t="str">
            <v>LIMA</v>
          </cell>
          <cell r="AC33" t="str">
            <v>CRONOS</v>
          </cell>
        </row>
        <row r="34">
          <cell r="C34" t="str">
            <v>40197359</v>
          </cell>
          <cell r="D34">
            <v>1226</v>
          </cell>
          <cell r="E34">
            <v>353775</v>
          </cell>
          <cell r="F34" t="str">
            <v>VASQUEZ</v>
          </cell>
          <cell r="G34" t="str">
            <v>ENCALADA</v>
          </cell>
          <cell r="H34" t="str">
            <v>JORGE LUIS</v>
          </cell>
          <cell r="I34" t="str">
            <v>JORGE LUIS VASQUEZ ENCALADA</v>
          </cell>
          <cell r="J34" t="str">
            <v>PE013670</v>
          </cell>
          <cell r="K34" t="str">
            <v>ACCOUNTING</v>
          </cell>
          <cell r="L34" t="str">
            <v>SGA</v>
          </cell>
          <cell r="M34" t="str">
            <v>MA SAM FINANCE</v>
          </cell>
          <cell r="N34" t="str">
            <v>MARQUEZ CONCHA, CARLOS ENRIQUE</v>
          </cell>
          <cell r="O34" t="str">
            <v>40197359</v>
          </cell>
          <cell r="P34" t="str">
            <v>ASSISTANT MANAGER, FINANCE CONTROLLER</v>
          </cell>
          <cell r="Q34" t="str">
            <v>M</v>
          </cell>
          <cell r="R34">
            <v>28946</v>
          </cell>
          <cell r="S34" t="str">
            <v>9-9610-8379</v>
          </cell>
          <cell r="T34" t="str">
            <v>9-6778-3172</v>
          </cell>
          <cell r="U34" t="str">
            <v>jorge.vasquez@metso.com</v>
          </cell>
          <cell r="V34" t="str">
            <v>-----------</v>
          </cell>
          <cell r="W34" t="str">
            <v>CALLE VICTOR PLASENCIA N° 110 DPTO. 503, URB. PROLONGACION BENAVIDES</v>
          </cell>
          <cell r="X34" t="str">
            <v>SANTIAGO DE SURCO</v>
          </cell>
          <cell r="Y34" t="str">
            <v>LIMA</v>
          </cell>
          <cell r="Z34" t="str">
            <v>LIMA</v>
          </cell>
          <cell r="AA34">
            <v>40819</v>
          </cell>
          <cell r="AB34" t="str">
            <v>LIMA</v>
          </cell>
          <cell r="AC34" t="str">
            <v>CRONOS</v>
          </cell>
        </row>
        <row r="35">
          <cell r="C35" t="str">
            <v>41321118</v>
          </cell>
          <cell r="D35">
            <v>1227</v>
          </cell>
          <cell r="E35">
            <v>353776</v>
          </cell>
          <cell r="F35" t="str">
            <v>CHUMPITAZ</v>
          </cell>
          <cell r="G35" t="str">
            <v>SANCHEZ</v>
          </cell>
          <cell r="H35" t="str">
            <v>ROBERTO CARLOS</v>
          </cell>
          <cell r="I35" t="str">
            <v>ROBERTO CARLOS CHUMPITAZ SANCHEZ</v>
          </cell>
          <cell r="J35" t="str">
            <v>PE011109</v>
          </cell>
          <cell r="K35" t="str">
            <v>MSE RUBBER PERU OPS PROC</v>
          </cell>
          <cell r="L35" t="str">
            <v>COGS</v>
          </cell>
          <cell r="M35" t="str">
            <v>CNS RUBBER &amp; POLYMET SUPPLY CHAIN</v>
          </cell>
          <cell r="N35" t="str">
            <v>AZAMBUJA JAIME, JESUS DAVID</v>
          </cell>
          <cell r="O35" t="str">
            <v>41321118</v>
          </cell>
          <cell r="P35" t="str">
            <v>TEAM LEADER, PURCHASING</v>
          </cell>
          <cell r="Q35" t="str">
            <v>M</v>
          </cell>
          <cell r="R35">
            <v>30013</v>
          </cell>
          <cell r="S35" t="str">
            <v>9-8931-4633</v>
          </cell>
          <cell r="T35" t="str">
            <v>9-6933-5560</v>
          </cell>
          <cell r="U35" t="str">
            <v>roberto.chumpitaz@metso.com</v>
          </cell>
          <cell r="V35" t="str">
            <v>------------</v>
          </cell>
          <cell r="W35" t="str">
            <v>CALLE SANTA CRUZ DE TENERIFE N° 258 DPTO 101. URBANIZACIÓN LA CAPILLA</v>
          </cell>
          <cell r="X35" t="str">
            <v>LA MOLINA</v>
          </cell>
          <cell r="Y35" t="str">
            <v>LIMA</v>
          </cell>
          <cell r="Z35" t="str">
            <v>LIMA</v>
          </cell>
          <cell r="AA35">
            <v>40819</v>
          </cell>
          <cell r="AB35" t="str">
            <v>LIMA</v>
          </cell>
          <cell r="AC35" t="str">
            <v>VULCANO</v>
          </cell>
        </row>
        <row r="36">
          <cell r="C36" t="str">
            <v>41524103</v>
          </cell>
          <cell r="D36">
            <v>1231</v>
          </cell>
          <cell r="E36">
            <v>361540</v>
          </cell>
          <cell r="F36" t="str">
            <v xml:space="preserve">ALARCON </v>
          </cell>
          <cell r="G36" t="str">
            <v>CANALES</v>
          </cell>
          <cell r="H36" t="str">
            <v>JORGE LUIS</v>
          </cell>
          <cell r="I36" t="str">
            <v>JORGE LUIS ALARCON  CANALES</v>
          </cell>
          <cell r="J36" t="str">
            <v>PE013670</v>
          </cell>
          <cell r="K36" t="str">
            <v>ACCOUNTING</v>
          </cell>
          <cell r="L36" t="str">
            <v>SGA</v>
          </cell>
          <cell r="M36" t="str">
            <v>MIN FINANCE</v>
          </cell>
          <cell r="N36" t="str">
            <v>MARQUEZ CONCHA, CARLOS ENRIQUE</v>
          </cell>
          <cell r="O36" t="str">
            <v>41524103</v>
          </cell>
          <cell r="P36" t="str">
            <v>SR PROJECT CONTROLLER</v>
          </cell>
          <cell r="Q36" t="str">
            <v>M</v>
          </cell>
          <cell r="R36">
            <v>30179</v>
          </cell>
          <cell r="S36" t="str">
            <v>9-8919-4900</v>
          </cell>
          <cell r="T36" t="str">
            <v>9-6821-2748</v>
          </cell>
          <cell r="U36" t="str">
            <v>jorge.alarcon@metso.com</v>
          </cell>
          <cell r="V36" t="str">
            <v>--------</v>
          </cell>
          <cell r="W36" t="str">
            <v>AV. CIPRIANO DULANTO # 1350</v>
          </cell>
          <cell r="X36" t="str">
            <v>PUEBLO LIBRE</v>
          </cell>
          <cell r="Y36" t="str">
            <v>LIMA</v>
          </cell>
          <cell r="Z36" t="str">
            <v>LIMA</v>
          </cell>
          <cell r="AA36">
            <v>40854</v>
          </cell>
          <cell r="AB36" t="str">
            <v>LIMA</v>
          </cell>
          <cell r="AC36" t="str">
            <v>CRONOS</v>
          </cell>
        </row>
        <row r="37">
          <cell r="C37" t="str">
            <v>43078679</v>
          </cell>
          <cell r="D37">
            <v>1244</v>
          </cell>
          <cell r="E37">
            <v>362327</v>
          </cell>
          <cell r="F37" t="str">
            <v>CELEDONIO</v>
          </cell>
          <cell r="G37" t="str">
            <v>BALABARCA</v>
          </cell>
          <cell r="H37" t="str">
            <v xml:space="preserve">JACKELINE NIEVES </v>
          </cell>
          <cell r="I37" t="str">
            <v>JACKELINE NIEVES  CELEDONIO BALABARCA</v>
          </cell>
          <cell r="J37" t="str">
            <v>PE011965</v>
          </cell>
          <cell r="K37" t="str">
            <v>QUOTE &amp; ORDER MANAGEMENT</v>
          </cell>
          <cell r="L37" t="str">
            <v>SGA</v>
          </cell>
          <cell r="M37" t="str">
            <v>MA SAM SERVICE COMMERCIAL SUPPORT</v>
          </cell>
          <cell r="N37" t="str">
            <v>ALTAMIRANO SALAZAR, ROMINA PAZ</v>
          </cell>
          <cell r="O37" t="str">
            <v>43078679</v>
          </cell>
          <cell r="P37" t="str">
            <v>MANAGER, CUSTOMER SERVICE</v>
          </cell>
          <cell r="Q37" t="str">
            <v>F</v>
          </cell>
          <cell r="R37">
            <v>31264</v>
          </cell>
          <cell r="S37" t="str">
            <v>9-9284-9960</v>
          </cell>
          <cell r="T37" t="str">
            <v>9-6335-7150</v>
          </cell>
          <cell r="U37" t="str">
            <v>jackeline.celedonio@metso.com</v>
          </cell>
          <cell r="V37" t="str">
            <v>--------</v>
          </cell>
          <cell r="W37" t="str">
            <v>JR. STA TERESITA DEL NIÑO JESÚS MZ I 1  LT 4 - URB SAN DIEGO -SMP</v>
          </cell>
          <cell r="X37" t="str">
            <v>SAN MARTIN DE PORRES</v>
          </cell>
          <cell r="Y37" t="str">
            <v>LIMA</v>
          </cell>
          <cell r="Z37" t="str">
            <v>LIMA</v>
          </cell>
          <cell r="AA37">
            <v>40959</v>
          </cell>
          <cell r="AB37" t="str">
            <v>LIMA</v>
          </cell>
          <cell r="AC37" t="str">
            <v>CRONOS</v>
          </cell>
        </row>
        <row r="38">
          <cell r="C38" t="str">
            <v>42215728</v>
          </cell>
          <cell r="D38">
            <v>1253</v>
          </cell>
          <cell r="E38">
            <v>364242</v>
          </cell>
          <cell r="F38" t="str">
            <v>RIVERO</v>
          </cell>
          <cell r="G38" t="str">
            <v>TRAUCO</v>
          </cell>
          <cell r="H38" t="str">
            <v>RONALD FREDERICK</v>
          </cell>
          <cell r="I38" t="str">
            <v>RONALD FREDERICK RIVERO TRAUCO</v>
          </cell>
          <cell r="J38" t="str">
            <v>PE011915</v>
          </cell>
          <cell r="K38" t="str">
            <v>CUSTOMER LOGISTIC SUPPORT</v>
          </cell>
          <cell r="L38" t="str">
            <v>COGS</v>
          </cell>
          <cell r="M38" t="str">
            <v>SVSGLO ORDER AND LOGISTICS OPERATIONS</v>
          </cell>
          <cell r="N38" t="str">
            <v>ANDERSON PERTUISET, MATIAS MIJAEL</v>
          </cell>
          <cell r="O38" t="str">
            <v>42215728</v>
          </cell>
          <cell r="P38" t="str">
            <v>ENGINEER, COLLABORATIVE PLANNING</v>
          </cell>
          <cell r="Q38" t="str">
            <v>M</v>
          </cell>
          <cell r="R38">
            <v>30654</v>
          </cell>
          <cell r="S38" t="str">
            <v>9-6438-7149</v>
          </cell>
          <cell r="T38" t="str">
            <v>9-6670-9641</v>
          </cell>
          <cell r="U38" t="str">
            <v>ronald.rivero@metso.com</v>
          </cell>
          <cell r="V38" t="str">
            <v>------------</v>
          </cell>
          <cell r="W38" t="str">
            <v>AV. FAISANES N° 345, DPTO. 501, TORRE 4</v>
          </cell>
          <cell r="X38" t="str">
            <v>CHORRILLOS</v>
          </cell>
          <cell r="Y38" t="str">
            <v>LIMA</v>
          </cell>
          <cell r="Z38" t="str">
            <v>LIMA</v>
          </cell>
          <cell r="AA38">
            <v>41067</v>
          </cell>
          <cell r="AB38" t="str">
            <v>LIMA</v>
          </cell>
          <cell r="AC38" t="str">
            <v>CRONOS</v>
          </cell>
        </row>
        <row r="39">
          <cell r="C39" t="str">
            <v>10182890</v>
          </cell>
          <cell r="D39">
            <v>1265</v>
          </cell>
          <cell r="E39">
            <v>364831</v>
          </cell>
          <cell r="F39" t="str">
            <v>NUÑEZ</v>
          </cell>
          <cell r="G39" t="str">
            <v>GONZALES</v>
          </cell>
          <cell r="H39" t="str">
            <v>BRADY HERRLESS</v>
          </cell>
          <cell r="I39" t="str">
            <v>BRADY HERRLESS NUÑEZ GONZALES</v>
          </cell>
          <cell r="J39" t="str">
            <v>PE012208</v>
          </cell>
          <cell r="K39" t="str">
            <v>FSE CYN</v>
          </cell>
          <cell r="L39" t="str">
            <v>COGS</v>
          </cell>
          <cell r="M39" t="str">
            <v>MA SAM FSE &amp; LCS PE</v>
          </cell>
          <cell r="N39" t="str">
            <v>ARTICA BAZAN, FRANCISCO JAVIER</v>
          </cell>
          <cell r="O39" t="str">
            <v>10182890</v>
          </cell>
          <cell r="P39" t="str">
            <v>FIELD SERVICE SENIOR TECHNICIAN</v>
          </cell>
          <cell r="Q39" t="str">
            <v>M</v>
          </cell>
          <cell r="R39">
            <v>28036</v>
          </cell>
          <cell r="S39" t="str">
            <v>9-6362-6825</v>
          </cell>
          <cell r="T39" t="str">
            <v>9-4049-6354</v>
          </cell>
          <cell r="U39" t="str">
            <v>brady.nunez@metso.com</v>
          </cell>
          <cell r="V39" t="str">
            <v>------------</v>
          </cell>
          <cell r="W39" t="str">
            <v xml:space="preserve">AV. LAS AMÉRICA 645 </v>
          </cell>
          <cell r="X39" t="str">
            <v>PILCOMAYO</v>
          </cell>
          <cell r="Y39" t="str">
            <v>HUANCAYO</v>
          </cell>
          <cell r="Z39" t="str">
            <v>JUNIN</v>
          </cell>
          <cell r="AA39">
            <v>41135</v>
          </cell>
          <cell r="AB39" t="str">
            <v>LIMA</v>
          </cell>
          <cell r="AC39" t="str">
            <v>VULCANO</v>
          </cell>
        </row>
        <row r="40">
          <cell r="C40" t="str">
            <v>40250420</v>
          </cell>
          <cell r="D40">
            <v>1268</v>
          </cell>
          <cell r="E40">
            <v>366021</v>
          </cell>
          <cell r="F40" t="str">
            <v>CUETO</v>
          </cell>
          <cell r="G40" t="str">
            <v>CASTILLO</v>
          </cell>
          <cell r="H40" t="str">
            <v>JAVIER CESAR</v>
          </cell>
          <cell r="I40" t="str">
            <v>JAVIER CESAR CUETO CASTILLO</v>
          </cell>
          <cell r="J40" t="str">
            <v>PE013206</v>
          </cell>
          <cell r="K40" t="str">
            <v>PROJECT CONTROLLING</v>
          </cell>
          <cell r="L40" t="str">
            <v>COGS</v>
          </cell>
          <cell r="M40" t="str">
            <v>MA SAM FINANCE</v>
          </cell>
          <cell r="N40" t="str">
            <v>REY DROGHETTI, FELIPE ANDRES</v>
          </cell>
          <cell r="O40" t="str">
            <v>40250420</v>
          </cell>
          <cell r="P40" t="str">
            <v>FINANCE CONTROLLER</v>
          </cell>
          <cell r="Q40" t="str">
            <v>M</v>
          </cell>
          <cell r="R40">
            <v>29007</v>
          </cell>
          <cell r="S40" t="str">
            <v>9-8305-8606</v>
          </cell>
          <cell r="T40" t="str">
            <v>9-8305-8606</v>
          </cell>
          <cell r="U40" t="str">
            <v>javier.cueto@metso.com</v>
          </cell>
          <cell r="V40" t="str">
            <v>---------</v>
          </cell>
          <cell r="W40" t="str">
            <v>JR. GIUSEPPE VERDI (EX LA CUESTA) N° 315 CONDOMINIO BUONAVISTA TORRES I DPTO. 401</v>
          </cell>
          <cell r="X40" t="str">
            <v>SANTIAGO DE SURCO</v>
          </cell>
          <cell r="Y40" t="str">
            <v>LIMA</v>
          </cell>
          <cell r="Z40" t="str">
            <v>LIMA</v>
          </cell>
          <cell r="AA40">
            <v>41162</v>
          </cell>
          <cell r="AB40" t="str">
            <v>LIMA</v>
          </cell>
          <cell r="AC40" t="str">
            <v>CRONOS</v>
          </cell>
        </row>
        <row r="41">
          <cell r="C41" t="str">
            <v>41999523</v>
          </cell>
          <cell r="D41">
            <v>1273</v>
          </cell>
          <cell r="E41">
            <v>367614</v>
          </cell>
          <cell r="F41" t="str">
            <v>RODRIGUEZ</v>
          </cell>
          <cell r="G41" t="str">
            <v xml:space="preserve">QUIROZ </v>
          </cell>
          <cell r="H41" t="str">
            <v>JOHNNY GERALD</v>
          </cell>
          <cell r="I41" t="str">
            <v xml:space="preserve">JOHNNY GERALD RODRIGUEZ QUIROZ </v>
          </cell>
          <cell r="J41" t="str">
            <v>PE012210</v>
          </cell>
          <cell r="K41" t="str">
            <v>SVS REPAIRS AQP</v>
          </cell>
          <cell r="L41" t="str">
            <v>COGS</v>
          </cell>
          <cell r="M41" t="str">
            <v>MA SAM REPAIRS CENTER PE</v>
          </cell>
          <cell r="N41" t="str">
            <v>MIRANDA PALACIOS, LEONARDO JAVIER</v>
          </cell>
          <cell r="O41" t="str">
            <v>41999523</v>
          </cell>
          <cell r="P41" t="str">
            <v>ASSISTANT MANAGER, TECHNICAL ADVISOR</v>
          </cell>
          <cell r="Q41" t="str">
            <v>M</v>
          </cell>
          <cell r="R41">
            <v>30556</v>
          </cell>
          <cell r="S41" t="str">
            <v>9-5999-1886</v>
          </cell>
          <cell r="T41" t="str">
            <v>9-4049-6262</v>
          </cell>
          <cell r="U41" t="str">
            <v>Johnny.G.Rodriguez@metso.com</v>
          </cell>
          <cell r="V41" t="str">
            <v>-----------</v>
          </cell>
          <cell r="W41" t="str">
            <v>CALLE AUGUSTO FREYRE N° 104 APIMA</v>
          </cell>
          <cell r="X41" t="str">
            <v>PAUCARPATA</v>
          </cell>
          <cell r="Y41" t="str">
            <v>AREQUIPA</v>
          </cell>
          <cell r="Z41" t="str">
            <v>AREQUIPA</v>
          </cell>
          <cell r="AA41">
            <v>41183</v>
          </cell>
          <cell r="AB41" t="str">
            <v>AREQUIPA</v>
          </cell>
          <cell r="AC41" t="str">
            <v>AREQUIPA</v>
          </cell>
        </row>
        <row r="42">
          <cell r="C42" t="str">
            <v>43457984</v>
          </cell>
          <cell r="D42">
            <v>1275</v>
          </cell>
          <cell r="E42">
            <v>367616</v>
          </cell>
          <cell r="F42" t="str">
            <v>JARAMILLO</v>
          </cell>
          <cell r="G42" t="str">
            <v>OYANGUREN</v>
          </cell>
          <cell r="H42" t="str">
            <v>CLAUDIA GABRIELA</v>
          </cell>
          <cell r="I42" t="str">
            <v>CLAUDIA GABRIELA JARAMILLO OYANGUREN</v>
          </cell>
          <cell r="J42" t="str">
            <v>PE012202</v>
          </cell>
          <cell r="K42" t="str">
            <v>FSE RELINING&amp;SHUTDOWN</v>
          </cell>
          <cell r="L42" t="str">
            <v>COGS</v>
          </cell>
          <cell r="M42" t="str">
            <v>MA SAM FSE &amp; LCS PE</v>
          </cell>
          <cell r="N42" t="str">
            <v>BUTRON ZUÑIGA, BARRY GABRIEL</v>
          </cell>
          <cell r="O42" t="str">
            <v>43457984</v>
          </cell>
          <cell r="P42" t="str">
            <v>PLANNER EXECUTION &amp; COST</v>
          </cell>
          <cell r="Q42" t="str">
            <v>F</v>
          </cell>
          <cell r="R42">
            <v>31392</v>
          </cell>
          <cell r="S42" t="str">
            <v>9-9654-1817</v>
          </cell>
          <cell r="T42" t="str">
            <v>9-4049-6462</v>
          </cell>
          <cell r="U42" t="str">
            <v>claudia.jaramillo@metso.com</v>
          </cell>
          <cell r="V42" t="str">
            <v>------------</v>
          </cell>
          <cell r="W42" t="str">
            <v>URB. FRANK MITCHELL E9 4TO PISO</v>
          </cell>
          <cell r="X42" t="str">
            <v>CERRO COLORADO</v>
          </cell>
          <cell r="Y42" t="str">
            <v>AREQUIPA</v>
          </cell>
          <cell r="Z42" t="str">
            <v>AREQUIPA</v>
          </cell>
          <cell r="AA42">
            <v>41183</v>
          </cell>
          <cell r="AB42" t="str">
            <v>AREQUIPA</v>
          </cell>
          <cell r="AC42" t="str">
            <v>AREQUIPA</v>
          </cell>
        </row>
        <row r="43">
          <cell r="C43" t="str">
            <v>44373912</v>
          </cell>
          <cell r="D43">
            <v>1279</v>
          </cell>
          <cell r="E43">
            <v>367620</v>
          </cell>
          <cell r="F43" t="str">
            <v>SEGURA</v>
          </cell>
          <cell r="G43" t="str">
            <v>AGREDA</v>
          </cell>
          <cell r="H43" t="str">
            <v>PAOLA CECILIA</v>
          </cell>
          <cell r="I43" t="str">
            <v>PAOLA CECILIA SEGURA AGREDA</v>
          </cell>
          <cell r="J43" t="str">
            <v>PE011920</v>
          </cell>
          <cell r="K43" t="str">
            <v>OPERATIVE PROCUREMEN</v>
          </cell>
          <cell r="L43" t="str">
            <v>COGS</v>
          </cell>
          <cell r="M43" t="str">
            <v>SVSGLO ORDER AND LOGISTICS OPERATIONS</v>
          </cell>
          <cell r="N43" t="str">
            <v>GUERRA CABANILLAS, MARIA CRUZ</v>
          </cell>
          <cell r="O43" t="str">
            <v>44373912</v>
          </cell>
          <cell r="P43" t="str">
            <v>SENIOR ANALYST, OPERATIONAL PURCHASING</v>
          </cell>
          <cell r="Q43" t="str">
            <v>F</v>
          </cell>
          <cell r="R43">
            <v>31908</v>
          </cell>
          <cell r="S43" t="str">
            <v>9-9706-1298</v>
          </cell>
          <cell r="T43" t="str">
            <v>9-8712-5637</v>
          </cell>
          <cell r="U43" t="str">
            <v>paola.segura@metso.com</v>
          </cell>
          <cell r="V43" t="str">
            <v>----------</v>
          </cell>
          <cell r="W43" t="str">
            <v>AV. PRINCIPAL N° 917 DPTO. 701</v>
          </cell>
          <cell r="X43" t="str">
            <v>SURQUILLO</v>
          </cell>
          <cell r="Y43" t="str">
            <v>LIMA</v>
          </cell>
          <cell r="Z43" t="str">
            <v>LIMA</v>
          </cell>
          <cell r="AA43">
            <v>41183</v>
          </cell>
          <cell r="AB43" t="str">
            <v>LIMA</v>
          </cell>
          <cell r="AC43" t="str">
            <v>CRONOS</v>
          </cell>
        </row>
        <row r="44">
          <cell r="C44" t="str">
            <v>41082990</v>
          </cell>
          <cell r="D44">
            <v>1281</v>
          </cell>
          <cell r="E44">
            <v>100593</v>
          </cell>
          <cell r="F44" t="str">
            <v>VELA</v>
          </cell>
          <cell r="G44" t="str">
            <v>RUIZ</v>
          </cell>
          <cell r="H44" t="str">
            <v>JOSE OSWALDO</v>
          </cell>
          <cell r="I44" t="str">
            <v>JOSE OSWALDO VELA RUIZ</v>
          </cell>
          <cell r="J44" t="str">
            <v>PE013514</v>
          </cell>
          <cell r="K44" t="str">
            <v>MIN SALES</v>
          </cell>
          <cell r="L44" t="str">
            <v>SGA</v>
          </cell>
          <cell r="M44" t="str">
            <v>MA SAM MINERALS SALES</v>
          </cell>
          <cell r="N44" t="str">
            <v>OLIVAS MARQUEZ, ALEX EDUARDO</v>
          </cell>
          <cell r="O44" t="str">
            <v>41082990</v>
          </cell>
          <cell r="P44" t="str">
            <v>MANAGER, TECHNOLOGY</v>
          </cell>
          <cell r="Q44" t="str">
            <v>M</v>
          </cell>
          <cell r="R44">
            <v>29767</v>
          </cell>
          <cell r="S44" t="str">
            <v>9-4048-1614</v>
          </cell>
          <cell r="T44" t="str">
            <v>9-4048-1614</v>
          </cell>
          <cell r="U44" t="str">
            <v>oswaldo.vela@metso.com</v>
          </cell>
          <cell r="V44" t="str">
            <v>----------</v>
          </cell>
          <cell r="W44" t="str">
            <v>CALLE MANUEL ALMENARA N° 140 DPTO 702</v>
          </cell>
          <cell r="X44" t="str">
            <v>SURQUILLO</v>
          </cell>
          <cell r="Y44" t="str">
            <v>LIMA</v>
          </cell>
          <cell r="Z44" t="str">
            <v>LIMA</v>
          </cell>
          <cell r="AA44">
            <v>41260</v>
          </cell>
          <cell r="AB44" t="str">
            <v>LIMA</v>
          </cell>
          <cell r="AC44" t="str">
            <v>CRONOS</v>
          </cell>
        </row>
        <row r="45">
          <cell r="C45" t="str">
            <v>43569259</v>
          </cell>
          <cell r="D45">
            <v>1286</v>
          </cell>
          <cell r="E45">
            <v>100532</v>
          </cell>
          <cell r="F45" t="str">
            <v>RIVERA</v>
          </cell>
          <cell r="G45" t="str">
            <v>YLASACA</v>
          </cell>
          <cell r="H45" t="str">
            <v>RICARDO SANTOS</v>
          </cell>
          <cell r="I45" t="str">
            <v>RICARDO SANTOS RIVERA YLASACA</v>
          </cell>
          <cell r="J45" t="str">
            <v>PE012500</v>
          </cell>
          <cell r="K45" t="str">
            <v>TECH SUPPORT PE &amp; NORTH</v>
          </cell>
          <cell r="L45" t="str">
            <v>COGS</v>
          </cell>
          <cell r="M45" t="str">
            <v>TECHNICAL SUPPORT</v>
          </cell>
          <cell r="N45" t="str">
            <v>JIMENEZ CHACON, RICHARD JOHNY</v>
          </cell>
          <cell r="O45" t="str">
            <v>43569259</v>
          </cell>
          <cell r="P45" t="str">
            <v>ASSISTANT MANAGER, TECHNICAL SUPPORT</v>
          </cell>
          <cell r="Q45" t="str">
            <v>M</v>
          </cell>
          <cell r="R45">
            <v>31548</v>
          </cell>
          <cell r="S45" t="str">
            <v>9-9741-2353</v>
          </cell>
          <cell r="T45" t="str">
            <v>9-9750-2945</v>
          </cell>
          <cell r="U45" t="str">
            <v>ricardo.rivera@metso.com</v>
          </cell>
          <cell r="V45" t="str">
            <v>----------</v>
          </cell>
          <cell r="W45" t="str">
            <v>CALLE LAS MORERAS MZ. B LT. 50 URB. PORTADA DE CERES</v>
          </cell>
          <cell r="X45" t="str">
            <v>SANTA ANITA</v>
          </cell>
          <cell r="Y45" t="str">
            <v>LIMA</v>
          </cell>
          <cell r="Z45" t="str">
            <v>LIMA</v>
          </cell>
          <cell r="AA45">
            <v>41306</v>
          </cell>
          <cell r="AB45" t="str">
            <v>LIMA</v>
          </cell>
          <cell r="AC45" t="str">
            <v>CRONOS</v>
          </cell>
        </row>
        <row r="46">
          <cell r="C46" t="str">
            <v>40696675</v>
          </cell>
          <cell r="D46">
            <v>1298</v>
          </cell>
          <cell r="E46">
            <v>113911</v>
          </cell>
          <cell r="F46" t="str">
            <v>HUAMANI</v>
          </cell>
          <cell r="G46" t="str">
            <v>ROMANI</v>
          </cell>
          <cell r="H46" t="str">
            <v>ELWIN FREDY</v>
          </cell>
          <cell r="I46" t="str">
            <v>ELWIN FREDY HUAMANI ROMANI</v>
          </cell>
          <cell r="J46" t="str">
            <v>PE012505</v>
          </cell>
          <cell r="K46" t="str">
            <v>TSS GBPM</v>
          </cell>
          <cell r="L46" t="str">
            <v>SGA</v>
          </cell>
          <cell r="M46" t="str">
            <v>TECHNICAL SALES SUPPORT</v>
          </cell>
          <cell r="N46" t="str">
            <v>SOUSA, ELIEZER</v>
          </cell>
          <cell r="O46" t="str">
            <v>40696675</v>
          </cell>
          <cell r="P46" t="str">
            <v>MANAGER, TECHNICAL SALES SUPPORT</v>
          </cell>
          <cell r="Q46" t="str">
            <v>M</v>
          </cell>
          <cell r="R46">
            <v>29381</v>
          </cell>
          <cell r="S46" t="str">
            <v>9-8662-3942</v>
          </cell>
          <cell r="T46" t="str">
            <v>9-8662-3942</v>
          </cell>
          <cell r="U46" t="str">
            <v>elwin.huamani@metso.com</v>
          </cell>
          <cell r="V46" t="str">
            <v>----------</v>
          </cell>
          <cell r="W46" t="str">
            <v>CALLE CENTAURO MZ A LOTE 21 - LA MOLINA</v>
          </cell>
          <cell r="X46" t="str">
            <v>LA MOLINA</v>
          </cell>
          <cell r="Y46" t="str">
            <v>LIMA</v>
          </cell>
          <cell r="Z46" t="str">
            <v>LIMA</v>
          </cell>
          <cell r="AA46">
            <v>41519</v>
          </cell>
          <cell r="AB46" t="str">
            <v>LIMA</v>
          </cell>
          <cell r="AC46" t="str">
            <v>CRONOS</v>
          </cell>
        </row>
        <row r="47">
          <cell r="C47" t="str">
            <v>10617649</v>
          </cell>
          <cell r="D47">
            <v>1300</v>
          </cell>
          <cell r="E47">
            <v>113912</v>
          </cell>
          <cell r="F47" t="str">
            <v>MARQUEZ</v>
          </cell>
          <cell r="G47" t="str">
            <v>CONCHA</v>
          </cell>
          <cell r="H47" t="str">
            <v>CARLOS ENRIQUE</v>
          </cell>
          <cell r="I47" t="str">
            <v>CARLOS ENRIQUE MARQUEZ CONCHA</v>
          </cell>
          <cell r="J47" t="str">
            <v>PE013670</v>
          </cell>
          <cell r="K47" t="str">
            <v>ACCOUNTING</v>
          </cell>
          <cell r="L47" t="str">
            <v>SGA</v>
          </cell>
          <cell r="M47" t="str">
            <v>MA SAM FINANCE</v>
          </cell>
          <cell r="N47" t="str">
            <v>IANNELLO CASARES, MARCELO GUSTAVO</v>
          </cell>
          <cell r="O47" t="str">
            <v>10617649</v>
          </cell>
          <cell r="P47" t="str">
            <v>SR MANAGER, FINANCE &amp; ACCOUNTING, BUSINESS CONTROLLING</v>
          </cell>
          <cell r="Q47" t="str">
            <v>M</v>
          </cell>
          <cell r="R47">
            <v>28114</v>
          </cell>
          <cell r="S47" t="str">
            <v>9-5030-7700</v>
          </cell>
          <cell r="T47" t="str">
            <v>9-8907-6521</v>
          </cell>
          <cell r="U47" t="str">
            <v>carlos.marquez@metso.com</v>
          </cell>
          <cell r="V47" t="str">
            <v>-----------</v>
          </cell>
          <cell r="W47" t="str">
            <v xml:space="preserve">AV. VELASCO ASTETE  Nª 1961  DPTO. 401  URB. GARDENIAS </v>
          </cell>
          <cell r="X47" t="str">
            <v>SURCO</v>
          </cell>
          <cell r="Y47" t="str">
            <v>LIMA</v>
          </cell>
          <cell r="Z47" t="str">
            <v>LIMA</v>
          </cell>
          <cell r="AA47">
            <v>41519</v>
          </cell>
          <cell r="AB47" t="str">
            <v>LIMA</v>
          </cell>
          <cell r="AC47" t="str">
            <v>CRONOS</v>
          </cell>
        </row>
        <row r="48">
          <cell r="C48" t="str">
            <v>10819085</v>
          </cell>
          <cell r="D48">
            <v>1302</v>
          </cell>
          <cell r="E48">
            <v>115806</v>
          </cell>
          <cell r="F48" t="str">
            <v>LOAYZA</v>
          </cell>
          <cell r="G48" t="str">
            <v>LOPEZ</v>
          </cell>
          <cell r="H48" t="str">
            <v>JORGE MARTIN</v>
          </cell>
          <cell r="I48" t="str">
            <v>JORGE MARTIN LOAYZA LOPEZ</v>
          </cell>
          <cell r="J48" t="str">
            <v>PE011365</v>
          </cell>
          <cell r="K48" t="str">
            <v>FACTORY QUALITY - PUMPS</v>
          </cell>
          <cell r="L48" t="str">
            <v>COGS</v>
          </cell>
          <cell r="M48" t="str">
            <v>MIN PUMPS OPERATIONS</v>
          </cell>
          <cell r="N48" t="str">
            <v>CARRION LA TORRE, FREDDY MARTIN</v>
          </cell>
          <cell r="O48" t="str">
            <v>10819085</v>
          </cell>
          <cell r="P48" t="str">
            <v>ASSISTANT MANAGER, HSEQ</v>
          </cell>
          <cell r="Q48" t="str">
            <v>M</v>
          </cell>
          <cell r="R48">
            <v>28584</v>
          </cell>
          <cell r="S48" t="str">
            <v>9-7291-3025</v>
          </cell>
          <cell r="T48" t="str">
            <v>9-8662-4269</v>
          </cell>
          <cell r="U48" t="str">
            <v>jorge.loayza@metso.com</v>
          </cell>
          <cell r="V48" t="str">
            <v>------------</v>
          </cell>
          <cell r="W48" t="str">
            <v>CALLE COLMENARES MZ. L LT. 5 URB. LA CAPILLA</v>
          </cell>
          <cell r="X48" t="str">
            <v>LA MOLINA</v>
          </cell>
          <cell r="Y48" t="str">
            <v>LIMA</v>
          </cell>
          <cell r="Z48" t="str">
            <v>LIMA</v>
          </cell>
          <cell r="AA48">
            <v>41561</v>
          </cell>
          <cell r="AB48" t="str">
            <v>LIMA</v>
          </cell>
          <cell r="AC48" t="str">
            <v>LURIN</v>
          </cell>
        </row>
        <row r="49">
          <cell r="C49" t="str">
            <v>42989331</v>
          </cell>
          <cell r="D49">
            <v>1311</v>
          </cell>
          <cell r="E49">
            <v>502895</v>
          </cell>
          <cell r="F49" t="str">
            <v>MERINO</v>
          </cell>
          <cell r="G49" t="str">
            <v>BARDALES</v>
          </cell>
          <cell r="H49" t="str">
            <v>ENRIQUE ALBERTO</v>
          </cell>
          <cell r="I49" t="str">
            <v>ENRIQUE ALBERTO MERINO BARDALES</v>
          </cell>
          <cell r="J49" t="str">
            <v>PE012500</v>
          </cell>
          <cell r="K49" t="str">
            <v>TECH SUPPORT PE &amp; NORTH</v>
          </cell>
          <cell r="L49" t="str">
            <v>COGS</v>
          </cell>
          <cell r="M49" t="str">
            <v>TECHNICAL SUPPORT</v>
          </cell>
          <cell r="N49" t="str">
            <v>GALLEGOS PAREDES, ROGELIO ALAN</v>
          </cell>
          <cell r="O49" t="str">
            <v>42989331</v>
          </cell>
          <cell r="P49" t="str">
            <v>SR TECHNICAL SUPPORT</v>
          </cell>
          <cell r="Q49" t="str">
            <v>M</v>
          </cell>
          <cell r="R49">
            <v>31203</v>
          </cell>
          <cell r="S49" t="str">
            <v>9-5864-9035</v>
          </cell>
          <cell r="T49" t="str">
            <v>9-8908-2966</v>
          </cell>
          <cell r="U49" t="str">
            <v>enrique.merino@metso.com</v>
          </cell>
          <cell r="V49" t="str">
            <v>----------</v>
          </cell>
          <cell r="W49" t="str">
            <v xml:space="preserve">MZ. A, LT. 20, CALLE LOS GIRASOLES, URB. VILLA SUSANA </v>
          </cell>
          <cell r="X49" t="str">
            <v>ATE</v>
          </cell>
          <cell r="Y49" t="str">
            <v>LIMA</v>
          </cell>
          <cell r="Z49" t="str">
            <v>LIMA</v>
          </cell>
          <cell r="AA49">
            <v>41640</v>
          </cell>
          <cell r="AB49" t="str">
            <v>LIMA</v>
          </cell>
          <cell r="AC49" t="str">
            <v>VULCANO</v>
          </cell>
        </row>
        <row r="50">
          <cell r="C50" t="str">
            <v>10093661</v>
          </cell>
          <cell r="D50">
            <v>1336</v>
          </cell>
          <cell r="E50">
            <v>507037</v>
          </cell>
          <cell r="F50" t="str">
            <v>ZUÑIGA</v>
          </cell>
          <cell r="G50" t="str">
            <v>YABARRENA</v>
          </cell>
          <cell r="H50" t="str">
            <v>FREDY EFRAIN</v>
          </cell>
          <cell r="I50" t="str">
            <v>FREDY EFRAIN ZUÑIGA YABARRENA</v>
          </cell>
          <cell r="J50" t="str">
            <v>PE013546</v>
          </cell>
          <cell r="K50" t="str">
            <v>GLOBAL BUSINESS SUPPORT MINING CRUSHERS</v>
          </cell>
          <cell r="L50" t="str">
            <v>SGA</v>
          </cell>
          <cell r="M50" t="str">
            <v>CNSCRC MINING CRUSHER CONSUMABLES</v>
          </cell>
          <cell r="N50" t="str">
            <v>LAMAS GARCIA, EMILIO MOISES</v>
          </cell>
          <cell r="O50" t="str">
            <v>10093661</v>
          </cell>
          <cell r="P50" t="str">
            <v>SENIOR ENGINEER, PRODUCT SUPPORT</v>
          </cell>
          <cell r="Q50" t="str">
            <v>M</v>
          </cell>
          <cell r="R50">
            <v>27672</v>
          </cell>
          <cell r="S50" t="str">
            <v>9-9528-0274</v>
          </cell>
          <cell r="T50" t="str">
            <v>9-6670-9639</v>
          </cell>
          <cell r="U50" t="str">
            <v>fredy.zuniga@metso.com</v>
          </cell>
          <cell r="V50" t="str">
            <v>---------</v>
          </cell>
          <cell r="W50" t="str">
            <v xml:space="preserve">CALLE TENIENTE JIMENEZ # 292  DPTO. 202 CONDOMINIO LA GUARDIA TORRE F </v>
          </cell>
          <cell r="X50" t="str">
            <v>CHORRILLOS</v>
          </cell>
          <cell r="Y50" t="str">
            <v>LIMA</v>
          </cell>
          <cell r="Z50" t="str">
            <v>LIMA</v>
          </cell>
          <cell r="AA50">
            <v>41750</v>
          </cell>
          <cell r="AB50" t="str">
            <v>LIMA</v>
          </cell>
          <cell r="AC50" t="str">
            <v>CRONOS</v>
          </cell>
        </row>
        <row r="51">
          <cell r="C51" t="str">
            <v>44526813</v>
          </cell>
          <cell r="D51">
            <v>1341</v>
          </cell>
          <cell r="E51">
            <v>365500</v>
          </cell>
          <cell r="F51" t="str">
            <v xml:space="preserve">MENDIOLA </v>
          </cell>
          <cell r="G51" t="str">
            <v>GREEN</v>
          </cell>
          <cell r="H51" t="str">
            <v>LORENA MERCEDES</v>
          </cell>
          <cell r="I51" t="str">
            <v>LORENA MERCEDES MENDIOLA  GREEN</v>
          </cell>
          <cell r="J51" t="str">
            <v>PE012101</v>
          </cell>
          <cell r="K51" t="str">
            <v>CAPEX DELIVERY MINERAL</v>
          </cell>
          <cell r="L51" t="str">
            <v>COGS</v>
          </cell>
          <cell r="M51" t="str">
            <v>MA SAM PROJECT, MARKET AREA DELIVERY ANDES</v>
          </cell>
          <cell r="N51" t="str">
            <v>MENDOZA VILLAGOMEZ, PEDRO GERARDO</v>
          </cell>
          <cell r="O51" t="str">
            <v>44526813</v>
          </cell>
          <cell r="P51" t="str">
            <v>COORDINATOR, PROJECTS ADMINISTRATION</v>
          </cell>
          <cell r="Q51" t="str">
            <v>F</v>
          </cell>
          <cell r="R51">
            <v>32044</v>
          </cell>
          <cell r="S51" t="str">
            <v>9-9359-6860</v>
          </cell>
          <cell r="T51" t="str">
            <v>9-8305-8608</v>
          </cell>
          <cell r="U51" t="str">
            <v>lorena.mendiola@metso.com</v>
          </cell>
          <cell r="V51" t="str">
            <v>--------</v>
          </cell>
          <cell r="W51" t="str">
            <v>JR. ALLAMANDA N° 224 DPTO. 201</v>
          </cell>
          <cell r="X51" t="str">
            <v>SURCO</v>
          </cell>
          <cell r="Y51" t="str">
            <v>LIMA</v>
          </cell>
          <cell r="Z51" t="str">
            <v>LIMA</v>
          </cell>
          <cell r="AA51">
            <v>41773</v>
          </cell>
          <cell r="AB51" t="str">
            <v>LIMA</v>
          </cell>
          <cell r="AC51" t="str">
            <v>CRONOS</v>
          </cell>
        </row>
        <row r="52">
          <cell r="C52" t="str">
            <v>42861362</v>
          </cell>
          <cell r="D52">
            <v>1345</v>
          </cell>
          <cell r="E52">
            <v>512191</v>
          </cell>
          <cell r="F52" t="str">
            <v>ZEGARRA</v>
          </cell>
          <cell r="G52" t="str">
            <v>MAMANI</v>
          </cell>
          <cell r="H52" t="str">
            <v>CARLOS ALFONSO</v>
          </cell>
          <cell r="I52" t="str">
            <v>CARLOS ALFONSO ZEGARRA MAMANI</v>
          </cell>
          <cell r="J52" t="str">
            <v>PE012501</v>
          </cell>
          <cell r="K52" t="str">
            <v>TSS CRUSHERS PRODUCTS</v>
          </cell>
          <cell r="L52" t="str">
            <v>SGA</v>
          </cell>
          <cell r="M52" t="str">
            <v>TECHNICAL SALES SUPPORT</v>
          </cell>
          <cell r="N52" t="str">
            <v>GOMEZ SILVA, FERNANDO JAVIER</v>
          </cell>
          <cell r="O52" t="str">
            <v>42861362</v>
          </cell>
          <cell r="P52" t="str">
            <v>SPECIALIST, TECHNICAL SALES SUPPORT</v>
          </cell>
          <cell r="Q52" t="str">
            <v>M</v>
          </cell>
          <cell r="R52">
            <v>31096</v>
          </cell>
          <cell r="S52" t="str">
            <v>9-2083-4541</v>
          </cell>
          <cell r="T52" t="str">
            <v>9-8305-8605</v>
          </cell>
          <cell r="U52" t="str">
            <v>carlos.zegarra@metso.com</v>
          </cell>
          <cell r="V52" t="str">
            <v>--------</v>
          </cell>
          <cell r="W52" t="str">
            <v>CALLE ARIAS ARAGUEZ N° 122 - URB. VILLA SEVILLA</v>
          </cell>
          <cell r="X52" t="str">
            <v>JACOBO HUNTER</v>
          </cell>
          <cell r="Y52" t="str">
            <v>AREQUIPA</v>
          </cell>
          <cell r="Z52" t="str">
            <v>AREQUIPA</v>
          </cell>
          <cell r="AA52">
            <v>41852</v>
          </cell>
          <cell r="AB52" t="str">
            <v>AREQUIPA</v>
          </cell>
          <cell r="AC52" t="str">
            <v>AREQUIPA</v>
          </cell>
        </row>
        <row r="53">
          <cell r="C53" t="str">
            <v>42091448</v>
          </cell>
          <cell r="D53">
            <v>1347</v>
          </cell>
          <cell r="E53">
            <v>512192</v>
          </cell>
          <cell r="F53" t="str">
            <v>O'BRIEN</v>
          </cell>
          <cell r="G53" t="str">
            <v>CARNERO</v>
          </cell>
          <cell r="H53" t="str">
            <v>EVELYN DEL ROSARIO</v>
          </cell>
          <cell r="I53" t="str">
            <v>EVELYN DEL ROSARIO O'BRIEN CARNERO</v>
          </cell>
          <cell r="J53" t="str">
            <v>PE011930</v>
          </cell>
          <cell r="K53" t="str">
            <v>CONTRACT MNG &amp; REPORT</v>
          </cell>
          <cell r="L53" t="str">
            <v>COGS</v>
          </cell>
          <cell r="M53" t="str">
            <v>SVSGLO ORDER AND LOGISTICS OPERATIONS</v>
          </cell>
          <cell r="N53" t="str">
            <v>SEPULVEDA, MARIA</v>
          </cell>
          <cell r="O53" t="str">
            <v>42091448</v>
          </cell>
          <cell r="P53" t="str">
            <v>SENIOR ANALYST, CUSTOMER LOGISTIC SUPPORT</v>
          </cell>
          <cell r="Q53" t="str">
            <v>F</v>
          </cell>
          <cell r="R53">
            <v>30645</v>
          </cell>
          <cell r="S53" t="str">
            <v>9-9900-6726</v>
          </cell>
          <cell r="T53" t="str">
            <v>9-8305-8604</v>
          </cell>
          <cell r="U53" t="str">
            <v>evelyn.obrien@metso.com</v>
          </cell>
          <cell r="V53" t="str">
            <v>---------</v>
          </cell>
          <cell r="W53" t="str">
            <v>CALLE LA ESPARCETA N° 186 DPTO. 503</v>
          </cell>
          <cell r="X53" t="str">
            <v>SANTIAGO DE SURCO</v>
          </cell>
          <cell r="Y53" t="str">
            <v>LIMA</v>
          </cell>
          <cell r="Z53" t="str">
            <v>LIMA</v>
          </cell>
          <cell r="AA53">
            <v>41852</v>
          </cell>
          <cell r="AB53" t="str">
            <v>LIMA</v>
          </cell>
          <cell r="AC53" t="str">
            <v>CRONOS</v>
          </cell>
        </row>
        <row r="54">
          <cell r="C54" t="str">
            <v>40724396</v>
          </cell>
          <cell r="D54">
            <v>1351</v>
          </cell>
          <cell r="E54">
            <v>513565</v>
          </cell>
          <cell r="F54" t="str">
            <v>CAYO</v>
          </cell>
          <cell r="G54" t="str">
            <v>LOAYZA</v>
          </cell>
          <cell r="H54" t="str">
            <v>DANNY ALINSON</v>
          </cell>
          <cell r="I54" t="str">
            <v>DANNY ALINSON CAYO LOAYZA</v>
          </cell>
          <cell r="J54" t="str">
            <v>PE013670</v>
          </cell>
          <cell r="K54" t="str">
            <v>ACCOUNTING</v>
          </cell>
          <cell r="L54" t="str">
            <v>SGA</v>
          </cell>
          <cell r="M54" t="str">
            <v>MA SAM FINANCE</v>
          </cell>
          <cell r="N54" t="str">
            <v>HUAMAN PIZARRO, CRISTIAN BORIS</v>
          </cell>
          <cell r="O54" t="str">
            <v>40724396</v>
          </cell>
          <cell r="P54" t="str">
            <v>SENIOR ANALYST, ACCOUNT PAYABLE</v>
          </cell>
          <cell r="Q54" t="str">
            <v>M</v>
          </cell>
          <cell r="R54">
            <v>29384</v>
          </cell>
          <cell r="S54" t="str">
            <v>9-4913-1788</v>
          </cell>
          <cell r="T54" t="str">
            <v>9-4049-6356</v>
          </cell>
          <cell r="U54" t="str">
            <v>danny.cayo@metso.com</v>
          </cell>
          <cell r="V54" t="str">
            <v>--------</v>
          </cell>
          <cell r="W54" t="str">
            <v>AV. JUAN VELASCO ALVARADO # 1353</v>
          </cell>
          <cell r="X54" t="str">
            <v>VILLA EL SALVADOR</v>
          </cell>
          <cell r="Y54" t="str">
            <v>LIMA</v>
          </cell>
          <cell r="Z54" t="str">
            <v>LIMA</v>
          </cell>
          <cell r="AA54">
            <v>41897</v>
          </cell>
          <cell r="AB54" t="str">
            <v>LIMA</v>
          </cell>
          <cell r="AC54" t="str">
            <v>VULCANO</v>
          </cell>
        </row>
        <row r="55">
          <cell r="C55" t="str">
            <v>41857992</v>
          </cell>
          <cell r="D55">
            <v>1356</v>
          </cell>
          <cell r="E55">
            <v>514498</v>
          </cell>
          <cell r="F55" t="str">
            <v>LOAYZA</v>
          </cell>
          <cell r="G55" t="str">
            <v>GONZALES</v>
          </cell>
          <cell r="H55" t="str">
            <v>ROCIO SILVIA</v>
          </cell>
          <cell r="I55" t="str">
            <v>ROCIO SILVIA LOAYZA GONZALES</v>
          </cell>
          <cell r="J55" t="str">
            <v>PE011965</v>
          </cell>
          <cell r="K55" t="str">
            <v>QUOTE &amp; ORDER MANAGEMENT</v>
          </cell>
          <cell r="L55" t="str">
            <v>SGA</v>
          </cell>
          <cell r="M55" t="str">
            <v>MA SAM SERVICE COMMERCIAL SUPPORT</v>
          </cell>
          <cell r="N55" t="str">
            <v>CELEDONIO BALABARCA, JACKELINE NIEVES</v>
          </cell>
          <cell r="O55" t="str">
            <v>41857992</v>
          </cell>
          <cell r="P55" t="str">
            <v>TEAM LEADER, CUSTOMER SERVICE</v>
          </cell>
          <cell r="Q55" t="str">
            <v>F</v>
          </cell>
          <cell r="R55">
            <v>30471</v>
          </cell>
          <cell r="S55" t="str">
            <v>9-5416-4717</v>
          </cell>
          <cell r="T55" t="str">
            <v>9-7631-0667</v>
          </cell>
          <cell r="U55" t="str">
            <v>rocio.loayza@metso.com</v>
          </cell>
          <cell r="W55" t="str">
            <v>CALLE LEONCIO GUIZADO N° 110 - 122  DEPARTAMENTO 202 - CHORRILLOS URBANIZACION ROSARIO DE VILLA</v>
          </cell>
          <cell r="X55" t="str">
            <v>CHORRILLOS</v>
          </cell>
          <cell r="Y55" t="str">
            <v>LIMA</v>
          </cell>
          <cell r="Z55" t="str">
            <v>LIMA</v>
          </cell>
          <cell r="AA55">
            <v>41913</v>
          </cell>
          <cell r="AB55" t="str">
            <v>LIMA</v>
          </cell>
          <cell r="AC55" t="str">
            <v>CRONOS</v>
          </cell>
        </row>
        <row r="56">
          <cell r="C56" t="str">
            <v>09336478</v>
          </cell>
          <cell r="D56">
            <v>1357</v>
          </cell>
          <cell r="E56">
            <v>514500</v>
          </cell>
          <cell r="F56" t="str">
            <v>VERA</v>
          </cell>
          <cell r="G56" t="str">
            <v>RUIZ</v>
          </cell>
          <cell r="H56" t="str">
            <v>MANUEL</v>
          </cell>
          <cell r="I56" t="str">
            <v>MANUEL VERA RUIZ</v>
          </cell>
          <cell r="J56" t="str">
            <v>PE013690</v>
          </cell>
          <cell r="K56" t="str">
            <v>PUMPS MANAGEMENT</v>
          </cell>
          <cell r="L56" t="str">
            <v>SGA</v>
          </cell>
          <cell r="M56" t="str">
            <v>MA SAM PUMPS SALES</v>
          </cell>
          <cell r="N56" t="str">
            <v>PEZO SANCHEZ, JOE JOHNY</v>
          </cell>
          <cell r="O56" t="str">
            <v>09336478</v>
          </cell>
          <cell r="P56" t="str">
            <v>MANAGER, PUMPS SALES</v>
          </cell>
          <cell r="Q56" t="str">
            <v>M</v>
          </cell>
          <cell r="R56">
            <v>25486</v>
          </cell>
          <cell r="S56" t="str">
            <v>9-8910-7237</v>
          </cell>
          <cell r="T56" t="str">
            <v>9-8250-8709</v>
          </cell>
          <cell r="U56" t="str">
            <v>manuel.vera@metso.com</v>
          </cell>
          <cell r="W56" t="str">
            <v>CALLE MONTE CRUZ N° 162 URB. SANTA MARIA</v>
          </cell>
          <cell r="X56" t="str">
            <v>SANTIAGO DE SURCO</v>
          </cell>
          <cell r="Y56" t="str">
            <v>LIMA</v>
          </cell>
          <cell r="Z56" t="str">
            <v>LIMA</v>
          </cell>
          <cell r="AA56">
            <v>41918</v>
          </cell>
          <cell r="AB56" t="str">
            <v>LIMA</v>
          </cell>
          <cell r="AC56" t="str">
            <v>CRONOS</v>
          </cell>
        </row>
        <row r="57">
          <cell r="C57" t="str">
            <v>44664877</v>
          </cell>
          <cell r="D57">
            <v>1360</v>
          </cell>
          <cell r="E57">
            <v>516048</v>
          </cell>
          <cell r="F57" t="str">
            <v>VITERI</v>
          </cell>
          <cell r="G57" t="str">
            <v>VALIENTE</v>
          </cell>
          <cell r="H57" t="str">
            <v>VANESSA CAROLINA</v>
          </cell>
          <cell r="I57" t="str">
            <v>VANESSA CAROLINA VITERI VALIENTE</v>
          </cell>
          <cell r="J57" t="str">
            <v>PE011925</v>
          </cell>
          <cell r="K57" t="str">
            <v>LOGISTICS</v>
          </cell>
          <cell r="L57" t="str">
            <v>COGS</v>
          </cell>
          <cell r="M57" t="str">
            <v>SVSGLO ORDER AND LOGISTICS OPERATIONS</v>
          </cell>
          <cell r="N57" t="str">
            <v>VILLAFUERTE CORDOVA, CARLOS ADRIAN</v>
          </cell>
          <cell r="O57" t="str">
            <v>44664877</v>
          </cell>
          <cell r="P57" t="str">
            <v>LEADER, LOGISTICS</v>
          </cell>
          <cell r="Q57" t="str">
            <v>F</v>
          </cell>
          <cell r="R57">
            <v>32106</v>
          </cell>
          <cell r="S57" t="str">
            <v>9-8931-2840</v>
          </cell>
          <cell r="T57" t="str">
            <v>9-8712-5285</v>
          </cell>
          <cell r="U57" t="str">
            <v>vanessa.viteri@metso.com</v>
          </cell>
          <cell r="W57" t="str">
            <v>JR. EL ESCORIAL 231, DPTO 302. URB. LA CASTELLANA</v>
          </cell>
          <cell r="X57" t="str">
            <v>SANTIAGO DE SURCO</v>
          </cell>
          <cell r="Y57" t="str">
            <v>LIMA</v>
          </cell>
          <cell r="Z57" t="str">
            <v>LIMA</v>
          </cell>
          <cell r="AA57">
            <v>41988</v>
          </cell>
          <cell r="AB57" t="str">
            <v>LIMA</v>
          </cell>
          <cell r="AC57" t="str">
            <v>CRONOS</v>
          </cell>
        </row>
        <row r="58">
          <cell r="C58" t="str">
            <v>44169647</v>
          </cell>
          <cell r="D58">
            <v>1361</v>
          </cell>
          <cell r="E58">
            <v>516049</v>
          </cell>
          <cell r="F58" t="str">
            <v>LAMAS</v>
          </cell>
          <cell r="G58" t="str">
            <v>GARCIA</v>
          </cell>
          <cell r="H58" t="str">
            <v>EMILIO MOISES</v>
          </cell>
          <cell r="I58" t="str">
            <v>EMILIO MOISES LAMAS GARCIA</v>
          </cell>
          <cell r="J58" t="str">
            <v>PE013546</v>
          </cell>
          <cell r="K58" t="str">
            <v>GLOBAL BUSINESS SUPPORT MINING CRUSHERS</v>
          </cell>
          <cell r="L58" t="str">
            <v>SGA</v>
          </cell>
          <cell r="M58" t="str">
            <v xml:space="preserve">CNSCRC MINING CRUSHER CONSUMABLES </v>
          </cell>
          <cell r="N58" t="str">
            <v>OKSANEN, OLLI PEKKA</v>
          </cell>
          <cell r="O58" t="str">
            <v>44169647</v>
          </cell>
          <cell r="P58" t="str">
            <v>DIRECTOR, REGION WEST CRUSHERS WEARS</v>
          </cell>
          <cell r="Q58" t="str">
            <v>M</v>
          </cell>
          <cell r="R58">
            <v>31820</v>
          </cell>
          <cell r="S58" t="str">
            <v>9-4196-7771</v>
          </cell>
          <cell r="T58" t="str">
            <v>9-8712-5344</v>
          </cell>
          <cell r="U58" t="str">
            <v>emilio.lamas@metso.com</v>
          </cell>
          <cell r="W58" t="str">
            <v>JIRON ARICA 750 DPTO. 205</v>
          </cell>
          <cell r="X58" t="str">
            <v>MIRAFLORES</v>
          </cell>
          <cell r="Y58" t="str">
            <v>LIMA</v>
          </cell>
          <cell r="Z58" t="str">
            <v>LIMA</v>
          </cell>
          <cell r="AA58">
            <v>41988</v>
          </cell>
          <cell r="AB58" t="str">
            <v>LIMA</v>
          </cell>
          <cell r="AC58" t="str">
            <v>CRONOS</v>
          </cell>
        </row>
        <row r="59">
          <cell r="C59" t="str">
            <v>42954807</v>
          </cell>
          <cell r="D59">
            <v>1363</v>
          </cell>
          <cell r="E59">
            <v>516051</v>
          </cell>
          <cell r="F59" t="str">
            <v>CHAMBERGO</v>
          </cell>
          <cell r="G59" t="str">
            <v>SHINSATO</v>
          </cell>
          <cell r="H59" t="str">
            <v>DIEGO</v>
          </cell>
          <cell r="I59" t="str">
            <v>DIEGO CHAMBERGO SHINSATO</v>
          </cell>
          <cell r="J59" t="str">
            <v>PE013025</v>
          </cell>
          <cell r="K59" t="str">
            <v>SAM NORTH</v>
          </cell>
          <cell r="L59" t="str">
            <v>SGA</v>
          </cell>
          <cell r="M59" t="str">
            <v>MA SAM SITE ACCOUNT MANAGEMENT – NORTH PE</v>
          </cell>
          <cell r="N59" t="str">
            <v>TARAZONA PAZ, HECTOR DIEGO</v>
          </cell>
          <cell r="O59" t="str">
            <v>42954807</v>
          </cell>
          <cell r="P59" t="str">
            <v>LEADER, SALES ACCOUNT</v>
          </cell>
          <cell r="Q59" t="str">
            <v>M</v>
          </cell>
          <cell r="R59">
            <v>31166</v>
          </cell>
          <cell r="S59" t="str">
            <v>9-9659-4910</v>
          </cell>
          <cell r="T59" t="str">
            <v>9-8712-4975</v>
          </cell>
          <cell r="U59" t="str">
            <v>diego.chambergo@metso.com</v>
          </cell>
          <cell r="W59" t="str">
            <v>JR. MADRESELVA N° 231 DPTO. 301</v>
          </cell>
          <cell r="X59" t="str">
            <v>SANTIAGO DE SURCO</v>
          </cell>
          <cell r="Y59" t="str">
            <v>LIMA</v>
          </cell>
          <cell r="Z59" t="str">
            <v>LIMA</v>
          </cell>
          <cell r="AA59">
            <v>41988</v>
          </cell>
          <cell r="AB59" t="str">
            <v>LIMA</v>
          </cell>
          <cell r="AC59" t="str">
            <v>CRONOS</v>
          </cell>
        </row>
        <row r="60">
          <cell r="C60" t="str">
            <v>40591589</v>
          </cell>
          <cell r="D60">
            <v>1369</v>
          </cell>
          <cell r="E60">
            <v>518391</v>
          </cell>
          <cell r="F60" t="str">
            <v>AYCHASI</v>
          </cell>
          <cell r="G60" t="str">
            <v>ROCA</v>
          </cell>
          <cell r="H60" t="str">
            <v>MIGUEL ANGEL</v>
          </cell>
          <cell r="I60" t="str">
            <v>MIGUEL ANGEL AYCHASI ROCA</v>
          </cell>
          <cell r="J60" t="str">
            <v>PE012210</v>
          </cell>
          <cell r="K60" t="str">
            <v>SVS REPAIRS AQP</v>
          </cell>
          <cell r="L60" t="str">
            <v>COGS</v>
          </cell>
          <cell r="M60" t="str">
            <v>MA SAM REPAIRS CENTER PE</v>
          </cell>
          <cell r="N60" t="str">
            <v>MORENO ROQUE, MARCO ANTONIO</v>
          </cell>
          <cell r="O60" t="str">
            <v>40591589</v>
          </cell>
          <cell r="P60" t="str">
            <v>TEAM LEADER, QUALITY CONTROL</v>
          </cell>
          <cell r="Q60" t="str">
            <v>M</v>
          </cell>
          <cell r="R60">
            <v>29372</v>
          </cell>
          <cell r="S60" t="str">
            <v>9-59879-741</v>
          </cell>
          <cell r="T60" t="str">
            <v>9-8798-3504</v>
          </cell>
          <cell r="U60" t="str">
            <v>miguel.aychasi@metso.com</v>
          </cell>
          <cell r="W60" t="str">
            <v>CALLE RICARDO PALMA #115-A HUARANGUILLO</v>
          </cell>
          <cell r="X60" t="str">
            <v>SACHACA</v>
          </cell>
          <cell r="Y60" t="str">
            <v>AREQUIPA</v>
          </cell>
          <cell r="Z60" t="str">
            <v>AREQUIPA</v>
          </cell>
          <cell r="AA60">
            <v>42037</v>
          </cell>
          <cell r="AB60" t="str">
            <v>AREQUIPA</v>
          </cell>
          <cell r="AC60" t="str">
            <v>AREQUIPA</v>
          </cell>
        </row>
        <row r="61">
          <cell r="C61" t="str">
            <v>70008872</v>
          </cell>
          <cell r="D61">
            <v>1372</v>
          </cell>
          <cell r="E61">
            <v>518393</v>
          </cell>
          <cell r="F61" t="str">
            <v xml:space="preserve">ORTIZ </v>
          </cell>
          <cell r="G61" t="str">
            <v>URDAY</v>
          </cell>
          <cell r="H61" t="str">
            <v>OSCAR ALFREDO</v>
          </cell>
          <cell r="I61" t="str">
            <v>OSCAR ALFREDO ORTIZ  URDAY</v>
          </cell>
          <cell r="J61" t="str">
            <v>PE012504</v>
          </cell>
          <cell r="K61" t="str">
            <v>TSS SCREENING</v>
          </cell>
          <cell r="L61" t="str">
            <v>SGA</v>
          </cell>
          <cell r="M61" t="str">
            <v>TECHNICAL SALES SUPPORT</v>
          </cell>
          <cell r="N61" t="str">
            <v>ROJO BORROYE, ANDRES OSVALDO</v>
          </cell>
          <cell r="O61" t="str">
            <v>70008872</v>
          </cell>
          <cell r="P61" t="str">
            <v>SENIOR ENGINEER, TECHNICAL SALES SUPPORT</v>
          </cell>
          <cell r="Q61" t="str">
            <v>M</v>
          </cell>
          <cell r="R61">
            <v>32434</v>
          </cell>
          <cell r="S61" t="str">
            <v>9-9759-7396</v>
          </cell>
          <cell r="T61" t="str">
            <v>9-9759-7396</v>
          </cell>
          <cell r="U61" t="str">
            <v>oscar.ortiz@metso.com</v>
          </cell>
          <cell r="W61" t="str">
            <v>URBANIZACIÓN LOS ZAFIROS G-13 - PAUCARPATA</v>
          </cell>
          <cell r="X61" t="str">
            <v>PAUCARPATA</v>
          </cell>
          <cell r="Y61" t="str">
            <v>AREQUIPA</v>
          </cell>
          <cell r="Z61" t="str">
            <v>AREQUIPA</v>
          </cell>
          <cell r="AA61">
            <v>42051</v>
          </cell>
          <cell r="AB61" t="str">
            <v>AREQUIPA</v>
          </cell>
          <cell r="AC61" t="str">
            <v>AREQUIPA</v>
          </cell>
        </row>
        <row r="62">
          <cell r="C62" t="str">
            <v>41668627</v>
          </cell>
          <cell r="D62">
            <v>1373</v>
          </cell>
          <cell r="E62">
            <v>518416</v>
          </cell>
          <cell r="F62" t="str">
            <v>BARAHONA</v>
          </cell>
          <cell r="G62" t="str">
            <v>SEGURA</v>
          </cell>
          <cell r="H62" t="str">
            <v>ROBERTO EXEQUIAS</v>
          </cell>
          <cell r="I62" t="str">
            <v>ROBERTO EXEQUIAS BARAHONA SEGURA</v>
          </cell>
          <cell r="J62" t="str">
            <v>PE013530</v>
          </cell>
          <cell r="K62" t="str">
            <v>WAREHOUSE SPCC</v>
          </cell>
          <cell r="L62" t="str">
            <v>COGS</v>
          </cell>
          <cell r="M62" t="str">
            <v>CONSIGNMENT &amp; OPA CONTRACTS</v>
          </cell>
          <cell r="N62" t="str">
            <v>GARCIA CHAVEZ, IDA LIZ</v>
          </cell>
          <cell r="O62" t="str">
            <v>41668627</v>
          </cell>
          <cell r="P62" t="str">
            <v>SR ENGINEER, CONSIGNMENT &amp; OPA CONTRACTS</v>
          </cell>
          <cell r="Q62" t="str">
            <v>M</v>
          </cell>
          <cell r="R62">
            <v>30004</v>
          </cell>
          <cell r="S62" t="str">
            <v>9-9465-5604</v>
          </cell>
          <cell r="T62" t="str">
            <v>9-8326-5562</v>
          </cell>
          <cell r="U62" t="str">
            <v>roberto.barahona@metso.com</v>
          </cell>
          <cell r="W62" t="str">
            <v>URB. LAS PALMERAS IV ETAPA-MZ. "N" LOTE 33</v>
          </cell>
          <cell r="X62" t="str">
            <v>BARRANCA</v>
          </cell>
          <cell r="Y62" t="str">
            <v>BARRANCA</v>
          </cell>
          <cell r="Z62" t="str">
            <v>LIMA</v>
          </cell>
          <cell r="AA62">
            <v>42079</v>
          </cell>
          <cell r="AB62" t="str">
            <v>LIMA</v>
          </cell>
          <cell r="AC62" t="str">
            <v>CRONOS</v>
          </cell>
        </row>
        <row r="63">
          <cell r="C63" t="str">
            <v>43729426</v>
          </cell>
          <cell r="D63">
            <v>1377</v>
          </cell>
          <cell r="E63">
            <v>520270</v>
          </cell>
          <cell r="F63" t="str">
            <v>PACHECO</v>
          </cell>
          <cell r="G63" t="str">
            <v>HUARINGA</v>
          </cell>
          <cell r="H63" t="str">
            <v>HANS CELSO</v>
          </cell>
          <cell r="I63" t="str">
            <v>HANS CELSO PACHECO HUARINGA</v>
          </cell>
          <cell r="J63" t="str">
            <v>PE013690</v>
          </cell>
          <cell r="K63" t="str">
            <v>PUMPS MANAGEMENT</v>
          </cell>
          <cell r="L63" t="str">
            <v>SGA</v>
          </cell>
          <cell r="M63" t="str">
            <v>MA SAM PUMPS SALES</v>
          </cell>
          <cell r="N63" t="str">
            <v>CORTEZ RODRIGUEZ, WILMAN RAFAEL</v>
          </cell>
          <cell r="O63" t="str">
            <v>43729426</v>
          </cell>
          <cell r="P63" t="str">
            <v>SALES FIRST LINE MANAGER - PUMPS</v>
          </cell>
          <cell r="Q63" t="str">
            <v>M</v>
          </cell>
          <cell r="R63">
            <v>31665</v>
          </cell>
          <cell r="S63" t="str">
            <v>9-8298-4866</v>
          </cell>
          <cell r="T63" t="str">
            <v>9-4049-6342</v>
          </cell>
          <cell r="U63" t="str">
            <v>hans.pacheco@metso.com</v>
          </cell>
          <cell r="W63" t="str">
            <v>CALLE LAS AMAPOLAS N° 181 URB. LOS PARQUES DE MONTERRICO SALAMANCA</v>
          </cell>
          <cell r="X63" t="str">
            <v>ATE VITARTE</v>
          </cell>
          <cell r="Y63" t="str">
            <v>LIMA</v>
          </cell>
          <cell r="Z63" t="str">
            <v>LIMA</v>
          </cell>
          <cell r="AA63">
            <v>42107</v>
          </cell>
          <cell r="AB63" t="str">
            <v>LIMA</v>
          </cell>
          <cell r="AC63" t="str">
            <v>CRONOS</v>
          </cell>
        </row>
        <row r="64">
          <cell r="C64" t="str">
            <v>46224756</v>
          </cell>
          <cell r="D64">
            <v>1387</v>
          </cell>
          <cell r="E64">
            <v>524450</v>
          </cell>
          <cell r="F64" t="str">
            <v>FLORES</v>
          </cell>
          <cell r="G64" t="str">
            <v>MEZA</v>
          </cell>
          <cell r="H64" t="str">
            <v>DANIEL ALONSO</v>
          </cell>
          <cell r="I64" t="str">
            <v>DANIEL ALONSO FLORES MEZA</v>
          </cell>
          <cell r="J64" t="str">
            <v>PE012503</v>
          </cell>
          <cell r="K64" t="str">
            <v>TSS, MILL &amp; CHUTE LINING</v>
          </cell>
          <cell r="L64" t="str">
            <v>SGA</v>
          </cell>
          <cell r="M64" t="str">
            <v>TECHNICAL SALES SUPPORT</v>
          </cell>
          <cell r="N64" t="str">
            <v>JARA FERNANDEZ, CARLOS RAFAEL</v>
          </cell>
          <cell r="O64" t="str">
            <v>46224756</v>
          </cell>
          <cell r="P64" t="str">
            <v>SENIOR ENGINEER, TECHNICAL SALES SUPPORT</v>
          </cell>
          <cell r="Q64" t="str">
            <v>M</v>
          </cell>
          <cell r="R64">
            <v>32832</v>
          </cell>
          <cell r="S64" t="str">
            <v>9-9935-6359</v>
          </cell>
          <cell r="T64" t="str">
            <v>9-8052-4387</v>
          </cell>
          <cell r="U64" t="str">
            <v>daniel.flores@metso.com</v>
          </cell>
          <cell r="W64" t="str">
            <v>AV. MELLO FRANCO N° 630</v>
          </cell>
          <cell r="X64" t="str">
            <v>JESUS MARIA</v>
          </cell>
          <cell r="Y64" t="str">
            <v>LIMA</v>
          </cell>
          <cell r="Z64" t="str">
            <v>LIMA</v>
          </cell>
          <cell r="AA64">
            <v>42359</v>
          </cell>
          <cell r="AB64" t="str">
            <v>LIMA</v>
          </cell>
          <cell r="AC64" t="str">
            <v>CRONOS</v>
          </cell>
        </row>
        <row r="65">
          <cell r="C65" t="str">
            <v>29649548</v>
          </cell>
          <cell r="D65">
            <v>1391</v>
          </cell>
          <cell r="E65">
            <v>524764</v>
          </cell>
          <cell r="F65" t="str">
            <v>POSTIGO</v>
          </cell>
          <cell r="G65" t="str">
            <v>ROMERO</v>
          </cell>
          <cell r="H65" t="str">
            <v>JORGE LUIS</v>
          </cell>
          <cell r="I65" t="str">
            <v>JORGE LUIS POSTIGO ROMERO</v>
          </cell>
          <cell r="J65" t="str">
            <v>PE013430</v>
          </cell>
          <cell r="K65" t="str">
            <v>HSEC</v>
          </cell>
          <cell r="L65" t="str">
            <v>SGA</v>
          </cell>
          <cell r="M65" t="str">
            <v>MA SAM QEHS</v>
          </cell>
          <cell r="N65" t="str">
            <v>HERRERA TERRAZAS, JOEL EDGARDO</v>
          </cell>
          <cell r="O65" t="str">
            <v>29649548</v>
          </cell>
          <cell r="P65" t="str">
            <v>ASSISTANT MANAGER, HSE</v>
          </cell>
          <cell r="Q65" t="str">
            <v>M</v>
          </cell>
          <cell r="R65">
            <v>27506</v>
          </cell>
          <cell r="S65" t="str">
            <v>9-5376-9096</v>
          </cell>
          <cell r="T65" t="str">
            <v>9-7273-2374</v>
          </cell>
          <cell r="U65" t="str">
            <v>jorge.postigo@metso.com</v>
          </cell>
          <cell r="W65" t="str">
            <v>URB. VILLA DON GENARO A-7</v>
          </cell>
          <cell r="X65" t="str">
            <v>AREQUIPA</v>
          </cell>
          <cell r="Y65" t="str">
            <v>AREQUIPA</v>
          </cell>
          <cell r="Z65" t="str">
            <v>AREQUIPA</v>
          </cell>
          <cell r="AA65">
            <v>42401</v>
          </cell>
          <cell r="AB65" t="str">
            <v>AREQUIPA</v>
          </cell>
          <cell r="AC65" t="str">
            <v>AREQUIPA</v>
          </cell>
        </row>
        <row r="66">
          <cell r="C66" t="str">
            <v>45236275</v>
          </cell>
          <cell r="D66">
            <v>1394</v>
          </cell>
          <cell r="E66">
            <v>527021</v>
          </cell>
          <cell r="F66" t="str">
            <v>CORRALES</v>
          </cell>
          <cell r="G66" t="str">
            <v>APAZA</v>
          </cell>
          <cell r="H66" t="str">
            <v>JEFFREY JAMES</v>
          </cell>
          <cell r="I66" t="str">
            <v>JEFFREY JAMES CORRALES APAZA</v>
          </cell>
          <cell r="J66" t="str">
            <v>PE012203</v>
          </cell>
          <cell r="K66" t="str">
            <v>FSE STRATEGIC PLANNING</v>
          </cell>
          <cell r="L66" t="str">
            <v>COGS</v>
          </cell>
          <cell r="M66" t="str">
            <v>MA SAM FSE &amp; LCS PE</v>
          </cell>
          <cell r="N66" t="str">
            <v>YOVERA MELENDEZ, MARCO AURELIO</v>
          </cell>
          <cell r="O66" t="str">
            <v>45236275</v>
          </cell>
          <cell r="P66" t="str">
            <v>ENGINEER, FS AND LCS PROPOSAL</v>
          </cell>
          <cell r="Q66" t="str">
            <v>M</v>
          </cell>
          <cell r="R66">
            <v>32366</v>
          </cell>
          <cell r="S66" t="str">
            <v>9-5198-2488</v>
          </cell>
          <cell r="T66" t="str">
            <v>9-8662-5937</v>
          </cell>
          <cell r="U66" t="str">
            <v>jeffrey.corrales@metso.com</v>
          </cell>
          <cell r="W66" t="str">
            <v>ASOCIACION DE VIVIENDA VIRGEN DE LA CANDELARIA DE CHARACATO SUB LOTE 20 MZ C ZONA A</v>
          </cell>
          <cell r="X66" t="str">
            <v>CHARACATO</v>
          </cell>
          <cell r="Y66" t="str">
            <v>AREQUIPA</v>
          </cell>
          <cell r="Z66" t="str">
            <v>AREQUIPA</v>
          </cell>
          <cell r="AA66">
            <v>42492</v>
          </cell>
          <cell r="AB66" t="str">
            <v>AREQUIPA</v>
          </cell>
          <cell r="AC66" t="str">
            <v>AREQUIPA</v>
          </cell>
        </row>
        <row r="67">
          <cell r="C67" t="str">
            <v>44261126</v>
          </cell>
          <cell r="D67">
            <v>1395</v>
          </cell>
          <cell r="E67">
            <v>527260</v>
          </cell>
          <cell r="F67" t="str">
            <v>CORTEZ</v>
          </cell>
          <cell r="G67" t="str">
            <v>RODRIGUEZ</v>
          </cell>
          <cell r="H67" t="str">
            <v>WILMAN RAFAEL</v>
          </cell>
          <cell r="I67" t="str">
            <v>WILMAN RAFAEL CORTEZ RODRIGUEZ</v>
          </cell>
          <cell r="J67" t="str">
            <v>PE013690</v>
          </cell>
          <cell r="K67" t="str">
            <v>PUMPS MANAGEMENT</v>
          </cell>
          <cell r="L67" t="str">
            <v>SGA</v>
          </cell>
          <cell r="M67" t="str">
            <v>MA SAM PUMPS SALES</v>
          </cell>
          <cell r="N67" t="str">
            <v>VERA RUIZ, MANUEL</v>
          </cell>
          <cell r="O67" t="str">
            <v>44261126</v>
          </cell>
          <cell r="P67" t="str">
            <v>ASSISTANT MANAGER, SALES PUMPS</v>
          </cell>
          <cell r="Q67" t="str">
            <v>M</v>
          </cell>
          <cell r="R67">
            <v>31777</v>
          </cell>
          <cell r="S67" t="str">
            <v>9-8581-0957</v>
          </cell>
          <cell r="T67" t="str">
            <v>9-8946-1981</v>
          </cell>
          <cell r="U67" t="str">
            <v>rafael.cortez@metso.com</v>
          </cell>
          <cell r="W67" t="str">
            <v xml:space="preserve">AV. 28 DE JULIO 400 B </v>
          </cell>
          <cell r="X67" t="str">
            <v>SACHACA</v>
          </cell>
          <cell r="Y67" t="str">
            <v>AREQUIPA</v>
          </cell>
          <cell r="Z67" t="str">
            <v>AREQUIPA</v>
          </cell>
          <cell r="AA67">
            <v>42513</v>
          </cell>
          <cell r="AB67" t="str">
            <v>AREQUIPA</v>
          </cell>
          <cell r="AC67" t="str">
            <v>AREQUIPA</v>
          </cell>
        </row>
        <row r="68">
          <cell r="C68" t="str">
            <v>42881670</v>
          </cell>
          <cell r="D68">
            <v>1401</v>
          </cell>
          <cell r="E68">
            <v>529067</v>
          </cell>
          <cell r="F68" t="str">
            <v>IBAÑEZ</v>
          </cell>
          <cell r="G68" t="str">
            <v>ZAVALA</v>
          </cell>
          <cell r="H68" t="str">
            <v>NELSON ALFREDO</v>
          </cell>
          <cell r="I68" t="str">
            <v>NELSON ALFREDO IBAÑEZ ZAVALA</v>
          </cell>
          <cell r="J68" t="str">
            <v>PE012507</v>
          </cell>
          <cell r="K68" t="str">
            <v>TSS INT.SERVICES SOLUTIONS</v>
          </cell>
          <cell r="L68" t="str">
            <v>SGA</v>
          </cell>
          <cell r="M68" t="str">
            <v>MA SAM SERVICE TECHNICAL SUPPORT</v>
          </cell>
          <cell r="N68" t="str">
            <v>PINHEIRO DA SILVA, GUSTAVO VINICIUS</v>
          </cell>
          <cell r="O68" t="str">
            <v>42881670</v>
          </cell>
          <cell r="P68" t="str">
            <v>LEADER, ISS SUPPORT</v>
          </cell>
          <cell r="Q68" t="str">
            <v>M</v>
          </cell>
          <cell r="R68">
            <v>31096</v>
          </cell>
          <cell r="S68" t="str">
            <v>9-4341-5776</v>
          </cell>
          <cell r="T68" t="str">
            <v>9-5623-3069</v>
          </cell>
          <cell r="U68" t="str">
            <v>nelson.ibanez@metso.com</v>
          </cell>
          <cell r="W68" t="str">
            <v>CALLE ELIAS AGUIRRE # 521  URB. SAN LORENZO</v>
          </cell>
          <cell r="X68" t="str">
            <v>MARIANO MELGAR</v>
          </cell>
          <cell r="Y68" t="str">
            <v>AREQUIPA</v>
          </cell>
          <cell r="Z68" t="str">
            <v>AREQUIPA</v>
          </cell>
          <cell r="AA68">
            <v>42618</v>
          </cell>
          <cell r="AB68" t="str">
            <v>AREQUIPA</v>
          </cell>
          <cell r="AC68" t="str">
            <v>AREQUIPA</v>
          </cell>
        </row>
        <row r="69">
          <cell r="C69" t="str">
            <v>44289757</v>
          </cell>
          <cell r="D69">
            <v>1411</v>
          </cell>
          <cell r="E69">
            <v>531326</v>
          </cell>
          <cell r="F69" t="str">
            <v>QUISPE</v>
          </cell>
          <cell r="G69" t="str">
            <v>BOLIVAR</v>
          </cell>
          <cell r="H69" t="str">
            <v>JESUS ADOLFO</v>
          </cell>
          <cell r="I69" t="str">
            <v>JESUS ADOLFO QUISPE BOLIVAR</v>
          </cell>
          <cell r="J69" t="str">
            <v>PE012206</v>
          </cell>
          <cell r="K69" t="str">
            <v>FSE TECHNICAL ADVISOR</v>
          </cell>
          <cell r="L69" t="str">
            <v>COGS</v>
          </cell>
          <cell r="M69" t="str">
            <v>MA SAM FSE &amp; LCS PE</v>
          </cell>
          <cell r="N69" t="str">
            <v>CARDENAS HUAMAN, RAUL</v>
          </cell>
          <cell r="O69" t="str">
            <v>44289757</v>
          </cell>
          <cell r="P69" t="str">
            <v>ASSISTANT MANAGER, TECHINICAL ADVISOR</v>
          </cell>
          <cell r="Q69" t="str">
            <v>M</v>
          </cell>
          <cell r="R69">
            <v>31939</v>
          </cell>
          <cell r="S69" t="str">
            <v>9-5293-3420</v>
          </cell>
          <cell r="T69" t="str">
            <v>9-7934-2403</v>
          </cell>
          <cell r="U69" t="str">
            <v>jesus.quispe@metso.com</v>
          </cell>
          <cell r="W69" t="str">
            <v>2DA ETAPA URB. PIEDRA SANTA (REF. AV. METROPOLITANA, A LA ALTURA DE RICO POLLO-EL DOMICILIO O-8 FRENTE AL PARQUE BEGNINI</v>
          </cell>
          <cell r="X69" t="str">
            <v>YANAHUARA</v>
          </cell>
          <cell r="Y69" t="str">
            <v>AREQUIPA</v>
          </cell>
          <cell r="Z69" t="str">
            <v>AREQUIPA</v>
          </cell>
          <cell r="AA69">
            <v>42786</v>
          </cell>
          <cell r="AB69" t="str">
            <v>AREQUIPA</v>
          </cell>
          <cell r="AC69" t="str">
            <v>AREQUIPA</v>
          </cell>
        </row>
        <row r="70">
          <cell r="C70" t="str">
            <v>44672822</v>
          </cell>
          <cell r="D70">
            <v>1412</v>
          </cell>
          <cell r="E70">
            <v>531674</v>
          </cell>
          <cell r="F70" t="str">
            <v>CARBAJAL</v>
          </cell>
          <cell r="G70" t="str">
            <v>CORDOVA</v>
          </cell>
          <cell r="H70" t="str">
            <v>ANDRES EDUARDO</v>
          </cell>
          <cell r="I70" t="str">
            <v>ANDRES EDUARDO CARBAJAL CORDOVA</v>
          </cell>
          <cell r="J70" t="str">
            <v>PE012503</v>
          </cell>
          <cell r="K70" t="str">
            <v>TSS, MILL &amp; CHUTE LINING</v>
          </cell>
          <cell r="L70" t="str">
            <v>SGA</v>
          </cell>
          <cell r="M70" t="str">
            <v>TECHNICAL SALES SUPPORT</v>
          </cell>
          <cell r="N70" t="str">
            <v>JARA FERNANDEZ, CARLOS RAFAEL</v>
          </cell>
          <cell r="O70" t="str">
            <v>44672822</v>
          </cell>
          <cell r="P70" t="str">
            <v>SPECIALIST ENGINEER, TECHNICAL SALES SUPPORT</v>
          </cell>
          <cell r="Q70" t="str">
            <v>M</v>
          </cell>
          <cell r="R70">
            <v>31545</v>
          </cell>
          <cell r="S70" t="str">
            <v>9-6543-7103</v>
          </cell>
          <cell r="T70" t="str">
            <v>9-8716-2039</v>
          </cell>
          <cell r="U70" t="str">
            <v>andres.carbajal@metso.com</v>
          </cell>
          <cell r="W70" t="str">
            <v>CONDOMINIO VALLE BLANCO 1ERA. ETAPA  TORRE 7 DPTO. 203</v>
          </cell>
          <cell r="X70" t="str">
            <v>CERRO COLORADO</v>
          </cell>
          <cell r="Y70" t="str">
            <v>AREQUIPA</v>
          </cell>
          <cell r="Z70" t="str">
            <v>AREQUIPA</v>
          </cell>
          <cell r="AA70">
            <v>42814</v>
          </cell>
          <cell r="AB70" t="str">
            <v>AREQUIPA</v>
          </cell>
          <cell r="AC70" t="str">
            <v>AREQUIPA</v>
          </cell>
        </row>
        <row r="71">
          <cell r="C71" t="str">
            <v>44537863</v>
          </cell>
          <cell r="D71">
            <v>1415</v>
          </cell>
          <cell r="E71">
            <v>532212</v>
          </cell>
          <cell r="F71" t="str">
            <v>MANCO</v>
          </cell>
          <cell r="G71" t="str">
            <v>PETREUCIC</v>
          </cell>
          <cell r="H71" t="str">
            <v>LIZ YODY</v>
          </cell>
          <cell r="I71" t="str">
            <v>LIZ YODY MANCO PETREUCIC</v>
          </cell>
          <cell r="J71" t="str">
            <v>PE013400</v>
          </cell>
          <cell r="K71" t="str">
            <v>HUMAN RESOURCES &amp; GENERAL SERVICES</v>
          </cell>
          <cell r="L71" t="str">
            <v>SGA</v>
          </cell>
          <cell r="M71" t="str">
            <v>MA SAM HR</v>
          </cell>
          <cell r="N71" t="str">
            <v>MACEDO, PEDRO MAXIMINO DA CONCEICAO</v>
          </cell>
          <cell r="O71" t="str">
            <v>44537863</v>
          </cell>
          <cell r="P71" t="str">
            <v>MANAGER, HUMAN RESOURCES</v>
          </cell>
          <cell r="Q71" t="str">
            <v>F</v>
          </cell>
          <cell r="R71">
            <v>32016</v>
          </cell>
          <cell r="S71" t="str">
            <v>9-5173-0975</v>
          </cell>
          <cell r="T71" t="str">
            <v>9-8047-9888</v>
          </cell>
          <cell r="U71" t="str">
            <v>liz.manco@metso.com</v>
          </cell>
          <cell r="W71" t="str">
            <v>AV. VELASCO ASTETE N° 180 - CASA 104 URB. MARISCAL CASTILLA</v>
          </cell>
          <cell r="X71" t="str">
            <v>SAN BORJA</v>
          </cell>
          <cell r="Y71" t="str">
            <v>LIMA</v>
          </cell>
          <cell r="Z71" t="str">
            <v>LIMA</v>
          </cell>
          <cell r="AA71">
            <v>42849</v>
          </cell>
          <cell r="AB71" t="str">
            <v>LIMA</v>
          </cell>
          <cell r="AC71" t="str">
            <v>CRONOS</v>
          </cell>
        </row>
        <row r="72">
          <cell r="C72" t="str">
            <v>45643136</v>
          </cell>
          <cell r="D72">
            <v>1417</v>
          </cell>
          <cell r="E72">
            <v>532506</v>
          </cell>
          <cell r="F72" t="str">
            <v>PEREZ</v>
          </cell>
          <cell r="G72" t="str">
            <v>MALAGA</v>
          </cell>
          <cell r="H72" t="str">
            <v>HECTOR ALONSO</v>
          </cell>
          <cell r="I72" t="str">
            <v>HECTOR ALONSO PEREZ MALAGA</v>
          </cell>
          <cell r="J72" t="str">
            <v>PE012203</v>
          </cell>
          <cell r="K72" t="str">
            <v>FSE STRATEGIC PLANNING</v>
          </cell>
          <cell r="L72" t="str">
            <v>COGS</v>
          </cell>
          <cell r="M72" t="str">
            <v>MA SAM FSE &amp; LCS PE</v>
          </cell>
          <cell r="N72" t="str">
            <v>BOBADILLA AÑASCO, PEDRO PABLO NAPOLEON</v>
          </cell>
          <cell r="O72" t="str">
            <v>45643136</v>
          </cell>
          <cell r="P72" t="str">
            <v>ASSISTANT MANAGER, PLANNING AND CONTROL</v>
          </cell>
          <cell r="Q72" t="str">
            <v>M</v>
          </cell>
          <cell r="R72">
            <v>32488</v>
          </cell>
          <cell r="S72" t="str">
            <v>9-9466-7560</v>
          </cell>
          <cell r="T72" t="str">
            <v>9-7479-6138</v>
          </cell>
          <cell r="U72" t="str">
            <v>alonso.perez@metso.com</v>
          </cell>
          <cell r="W72" t="str">
            <v>URB. LOS ALAMOS F1. DPTO 201. CALLE RODIN.</v>
          </cell>
          <cell r="X72" t="str">
            <v>AREQUIPA</v>
          </cell>
          <cell r="Y72" t="str">
            <v>AREQUIPA</v>
          </cell>
          <cell r="Z72" t="str">
            <v>AREQUIPA</v>
          </cell>
          <cell r="AA72">
            <v>42857</v>
          </cell>
          <cell r="AB72" t="str">
            <v>AREQUIPA</v>
          </cell>
          <cell r="AC72" t="str">
            <v>AREQUIPA</v>
          </cell>
        </row>
        <row r="73">
          <cell r="C73" t="str">
            <v>45292825</v>
          </cell>
          <cell r="D73">
            <v>1425</v>
          </cell>
          <cell r="E73">
            <v>533794</v>
          </cell>
          <cell r="F73" t="str">
            <v>ZARRIA</v>
          </cell>
          <cell r="G73" t="str">
            <v>RAYA</v>
          </cell>
          <cell r="H73" t="str">
            <v>MIGUEL ANGEL</v>
          </cell>
          <cell r="I73" t="str">
            <v>MIGUEL ANGEL ZARRIA RAYA</v>
          </cell>
          <cell r="J73" t="str">
            <v>PE013546</v>
          </cell>
          <cell r="K73" t="str">
            <v>GLOBAL BUSINESS SUPPORT MINING CRUSHERS</v>
          </cell>
          <cell r="L73" t="str">
            <v>SGA</v>
          </cell>
          <cell r="M73" t="str">
            <v>CNSCRC MINING CRUSHER CONSUMABLES</v>
          </cell>
          <cell r="N73" t="str">
            <v>RIBEIRO, RICARDO</v>
          </cell>
          <cell r="O73" t="str">
            <v>45292825</v>
          </cell>
          <cell r="P73" t="str">
            <v>SR ENGINEER, PRODUCT SUPPORT ENGINEERING</v>
          </cell>
          <cell r="Q73" t="str">
            <v>M</v>
          </cell>
          <cell r="R73">
            <v>31932</v>
          </cell>
          <cell r="S73" t="str">
            <v>9-5990-8016</v>
          </cell>
          <cell r="T73" t="str">
            <v>9-8689-1466</v>
          </cell>
          <cell r="U73" t="str">
            <v>miguel.zarria@metso.com</v>
          </cell>
          <cell r="W73" t="str">
            <v>JUAN XXIII N° C-5 URB. ALTO MISTI</v>
          </cell>
          <cell r="X73" t="str">
            <v>MIRAFLORES</v>
          </cell>
          <cell r="Y73" t="str">
            <v>AREQUIPA</v>
          </cell>
          <cell r="Z73" t="str">
            <v>AREQUIPA</v>
          </cell>
          <cell r="AA73">
            <v>42894</v>
          </cell>
          <cell r="AB73" t="str">
            <v>AREQUIPA</v>
          </cell>
          <cell r="AC73" t="str">
            <v>AREQUIPA</v>
          </cell>
        </row>
        <row r="74">
          <cell r="C74" t="str">
            <v>80387822</v>
          </cell>
          <cell r="D74">
            <v>1427</v>
          </cell>
          <cell r="E74">
            <v>533900</v>
          </cell>
          <cell r="F74" t="str">
            <v>CUELLAR</v>
          </cell>
          <cell r="G74" t="str">
            <v>YANAC</v>
          </cell>
          <cell r="H74" t="str">
            <v>MIGUEL ANGEL</v>
          </cell>
          <cell r="I74" t="str">
            <v>MIGUEL ANGEL CUELLAR YANAC</v>
          </cell>
          <cell r="J74" t="str">
            <v>PE013430</v>
          </cell>
          <cell r="K74" t="str">
            <v>HSEC</v>
          </cell>
          <cell r="L74" t="str">
            <v>SGA</v>
          </cell>
          <cell r="M74" t="str">
            <v>MA SAM QEHS</v>
          </cell>
          <cell r="N74" t="str">
            <v>HERRERA TERRAZAS, JOEL EDGARDO</v>
          </cell>
          <cell r="O74" t="str">
            <v>80387822</v>
          </cell>
          <cell r="P74" t="str">
            <v>SENIOR ENGINEER, HSE</v>
          </cell>
          <cell r="Q74" t="str">
            <v>M</v>
          </cell>
          <cell r="R74">
            <v>29087</v>
          </cell>
          <cell r="S74" t="str">
            <v>9-9277-0458</v>
          </cell>
          <cell r="T74" t="str">
            <v>9-8315-0784</v>
          </cell>
          <cell r="U74" t="str">
            <v>miguel.cuellar@metso.com</v>
          </cell>
          <cell r="V74" t="str">
            <v>miguel.cuellar1@gmail.com</v>
          </cell>
          <cell r="W74" t="str">
            <v xml:space="preserve">URB. VILLA SOCABAYA MZ L LOTE 1 </v>
          </cell>
          <cell r="X74" t="str">
            <v>SOCABAYA</v>
          </cell>
          <cell r="Y74" t="str">
            <v>AREQUIPA</v>
          </cell>
          <cell r="Z74" t="str">
            <v>AREQUIPA</v>
          </cell>
          <cell r="AA74">
            <v>42912</v>
          </cell>
          <cell r="AB74" t="str">
            <v>AREQUIPA</v>
          </cell>
          <cell r="AC74" t="str">
            <v>AREQUIPA</v>
          </cell>
        </row>
        <row r="75">
          <cell r="C75" t="str">
            <v>07475218</v>
          </cell>
          <cell r="D75">
            <v>1428</v>
          </cell>
          <cell r="E75">
            <v>534334</v>
          </cell>
          <cell r="F75" t="str">
            <v>PEZO</v>
          </cell>
          <cell r="G75" t="str">
            <v>SANCHEZ</v>
          </cell>
          <cell r="H75" t="str">
            <v>JOE JOHNY</v>
          </cell>
          <cell r="I75" t="str">
            <v>JOE JOHNY PEZO SANCHEZ</v>
          </cell>
          <cell r="J75" t="str">
            <v>PE013020</v>
          </cell>
          <cell r="K75" t="str">
            <v>SALES &amp; SERVICE PE &amp; NORTH</v>
          </cell>
          <cell r="L75" t="str">
            <v>SGA</v>
          </cell>
          <cell r="M75" t="str">
            <v>MA SAM SALES &amp; SERVICE PERU AND NORTH</v>
          </cell>
          <cell r="N75" t="str">
            <v>NILO ARENAS, EDUARDO ALBERTO</v>
          </cell>
          <cell r="O75" t="str">
            <v>07475218</v>
          </cell>
          <cell r="P75" t="str">
            <v>VP, SALES &amp; SERVICE PERU &amp; NORTH</v>
          </cell>
          <cell r="Q75" t="str">
            <v>M</v>
          </cell>
          <cell r="R75">
            <v>25999</v>
          </cell>
          <cell r="S75" t="str">
            <v>9-6386-5050</v>
          </cell>
          <cell r="T75" t="str">
            <v>9-6386-5050</v>
          </cell>
          <cell r="U75" t="str">
            <v>joe.pezo@metso.com</v>
          </cell>
          <cell r="W75" t="str">
            <v>AV. ALAMEDA DE LOS ABANICOS 143, LA ENCANTADA DE VILLA</v>
          </cell>
          <cell r="X75" t="str">
            <v>CHORRILLOS</v>
          </cell>
          <cell r="Y75" t="str">
            <v>LIMA</v>
          </cell>
          <cell r="Z75" t="str">
            <v>LIMA</v>
          </cell>
          <cell r="AA75">
            <v>42926</v>
          </cell>
          <cell r="AB75" t="str">
            <v>LIMA</v>
          </cell>
          <cell r="AC75" t="str">
            <v>CRONOS</v>
          </cell>
        </row>
        <row r="76">
          <cell r="C76" t="str">
            <v>72863854</v>
          </cell>
          <cell r="D76">
            <v>1430</v>
          </cell>
          <cell r="E76">
            <v>534923</v>
          </cell>
          <cell r="F76" t="str">
            <v>MARKA</v>
          </cell>
          <cell r="G76" t="str">
            <v>PINTO</v>
          </cell>
          <cell r="H76" t="str">
            <v>JHONY RODRIGO</v>
          </cell>
          <cell r="I76" t="str">
            <v>JHONY RODRIGO MARKA PINTO</v>
          </cell>
          <cell r="J76" t="str">
            <v>PE013267</v>
          </cell>
          <cell r="K76" t="str">
            <v>PERU LABORATORY</v>
          </cell>
          <cell r="L76" t="str">
            <v>COGS</v>
          </cell>
          <cell r="M76" t="str">
            <v>MA SAM SALES &amp; SERVICE PERU AND NORTH</v>
          </cell>
          <cell r="N76" t="str">
            <v>GORVENIA GORVENIA, HILARIO DAMASO</v>
          </cell>
          <cell r="O76" t="str">
            <v>72863854</v>
          </cell>
          <cell r="P76" t="str">
            <v>ENGINEER, LABORATORY PROCESS</v>
          </cell>
          <cell r="Q76" t="str">
            <v>M</v>
          </cell>
          <cell r="R76">
            <v>34188</v>
          </cell>
          <cell r="S76" t="str">
            <v>9-8053-7747</v>
          </cell>
          <cell r="T76" t="str">
            <v>9-9320-7235</v>
          </cell>
          <cell r="U76" t="str">
            <v>jhony.marka@metso.com</v>
          </cell>
          <cell r="W76" t="str">
            <v>SECTOR 6 MZ. J. LT. 15 CONJ. HABI. DEAN VALDIVIA</v>
          </cell>
          <cell r="X76" t="str">
            <v>CAYMA</v>
          </cell>
          <cell r="Y76" t="str">
            <v>AREQUIPA</v>
          </cell>
          <cell r="Z76" t="str">
            <v>AREQUIPA</v>
          </cell>
          <cell r="AA76">
            <v>42964</v>
          </cell>
          <cell r="AB76" t="str">
            <v>AREQUIPA</v>
          </cell>
          <cell r="AC76" t="str">
            <v>AREQUIPA</v>
          </cell>
        </row>
        <row r="77">
          <cell r="C77" t="str">
            <v>43075798</v>
          </cell>
          <cell r="D77">
            <v>1433</v>
          </cell>
          <cell r="E77">
            <v>534763</v>
          </cell>
          <cell r="F77" t="str">
            <v>RUIZ</v>
          </cell>
          <cell r="G77" t="str">
            <v>VASQUEZ</v>
          </cell>
          <cell r="H77" t="str">
            <v>LENIN ENRIQUE</v>
          </cell>
          <cell r="I77" t="str">
            <v>LENIN ENRIQUE RUIZ VASQUEZ</v>
          </cell>
          <cell r="J77" t="str">
            <v>PE013022</v>
          </cell>
          <cell r="K77" t="str">
            <v>SAM CENTER</v>
          </cell>
          <cell r="L77" t="str">
            <v>SGA</v>
          </cell>
          <cell r="M77" t="str">
            <v>MA SAM SITE ACCOUNT MANAGEMENT – CENTER PE</v>
          </cell>
          <cell r="N77" t="str">
            <v>VARGAS BELLINA, JOSE ANTONIO</v>
          </cell>
          <cell r="O77" t="str">
            <v>43075798</v>
          </cell>
          <cell r="P77" t="str">
            <v>ASSISTANT MANAGER, SALES ACCOUNT</v>
          </cell>
          <cell r="Q77" t="str">
            <v>M</v>
          </cell>
          <cell r="R77">
            <v>31182</v>
          </cell>
          <cell r="S77" t="str">
            <v>9-9116-3036</v>
          </cell>
          <cell r="T77" t="str">
            <v>9-7972-6719</v>
          </cell>
          <cell r="U77" t="str">
            <v>lenin.ruiz@metso.com</v>
          </cell>
          <cell r="W77" t="str">
            <v>CALLE MISIONEROS PLAZA N° 214, CIUDAD SATELITE SANTA ROSA</v>
          </cell>
          <cell r="X77" t="str">
            <v>CALLAO</v>
          </cell>
          <cell r="Y77" t="str">
            <v>CALLAO</v>
          </cell>
          <cell r="Z77" t="str">
            <v>CALLAO</v>
          </cell>
          <cell r="AA77">
            <v>42975</v>
          </cell>
          <cell r="AB77" t="str">
            <v>LIMA</v>
          </cell>
          <cell r="AC77" t="str">
            <v>CRONOS</v>
          </cell>
        </row>
        <row r="78">
          <cell r="C78" t="str">
            <v>44432452</v>
          </cell>
          <cell r="D78">
            <v>1435</v>
          </cell>
          <cell r="E78">
            <v>535140</v>
          </cell>
          <cell r="F78" t="str">
            <v>CAPARO</v>
          </cell>
          <cell r="G78" t="str">
            <v>ZAMALLOA</v>
          </cell>
          <cell r="H78" t="str">
            <v>YBARBURI</v>
          </cell>
          <cell r="I78" t="str">
            <v>YBARBURI CAPARO ZAMALLOA</v>
          </cell>
          <cell r="J78" t="str">
            <v>PE013021</v>
          </cell>
          <cell r="K78" t="str">
            <v>COMMERCIAL SUPPORT</v>
          </cell>
          <cell r="L78" t="str">
            <v>SGA</v>
          </cell>
          <cell r="M78" t="str">
            <v>MA SAM SERVICE COMMERCIAL SUPPORT</v>
          </cell>
          <cell r="N78" t="str">
            <v>ALTAMIRANO SALAZAR, ROMINA PAZ</v>
          </cell>
          <cell r="O78" t="str">
            <v>44432452</v>
          </cell>
          <cell r="P78" t="str">
            <v>ASSISTANT MANAGER, COMMERCIAL REPORTING</v>
          </cell>
          <cell r="Q78" t="str">
            <v>F</v>
          </cell>
          <cell r="R78">
            <v>32009</v>
          </cell>
          <cell r="S78" t="str">
            <v>9-4899-3084</v>
          </cell>
          <cell r="T78" t="str">
            <v>9-9300-1448</v>
          </cell>
          <cell r="U78" t="str">
            <v>ybarburi.caparo@metso.com</v>
          </cell>
          <cell r="W78" t="str">
            <v>AV. SAN FELIPE N° 637</v>
          </cell>
          <cell r="X78" t="str">
            <v>JESUS MARIA</v>
          </cell>
          <cell r="Y78" t="str">
            <v>LIMA</v>
          </cell>
          <cell r="Z78" t="str">
            <v>LIMA</v>
          </cell>
          <cell r="AA78">
            <v>43003</v>
          </cell>
          <cell r="AB78" t="str">
            <v>LIMA</v>
          </cell>
          <cell r="AC78" t="str">
            <v>CRONOS</v>
          </cell>
        </row>
        <row r="79">
          <cell r="C79" t="str">
            <v>42924830</v>
          </cell>
          <cell r="D79">
            <v>1436</v>
          </cell>
          <cell r="E79">
            <v>535325</v>
          </cell>
          <cell r="F79" t="str">
            <v>VILLAFUERTE</v>
          </cell>
          <cell r="G79" t="str">
            <v>CORDOVA</v>
          </cell>
          <cell r="H79" t="str">
            <v>CARLOS ADRIAN</v>
          </cell>
          <cell r="I79" t="str">
            <v>CARLOS ADRIAN VILLAFUERTE CORDOVA</v>
          </cell>
          <cell r="J79" t="str">
            <v>PE011925</v>
          </cell>
          <cell r="K79" t="str">
            <v>LOGISTICS</v>
          </cell>
          <cell r="L79" t="str">
            <v>COGS</v>
          </cell>
          <cell r="M79" t="str">
            <v>SVSGLO ORDER AND LOGISTICS OPERATIONS</v>
          </cell>
          <cell r="N79" t="str">
            <v>PINOCHET CRESTA, IGNACIO</v>
          </cell>
          <cell r="O79" t="str">
            <v>42924830</v>
          </cell>
          <cell r="P79" t="str">
            <v>MANAGER, LOGISTICS</v>
          </cell>
          <cell r="Q79" t="str">
            <v>M</v>
          </cell>
          <cell r="R79">
            <v>31147</v>
          </cell>
          <cell r="S79" t="str">
            <v>9-6652-0751</v>
          </cell>
          <cell r="T79" t="str">
            <v>9-9755-9363</v>
          </cell>
          <cell r="U79" t="str">
            <v>carlos.villafuerte@metso.com</v>
          </cell>
          <cell r="W79" t="str">
            <v>AV. BUGANVILLA N° 111, DPTO 702, URB. VALLE HERMOSO</v>
          </cell>
          <cell r="X79" t="str">
            <v>SANTIAGO DE SURCO</v>
          </cell>
          <cell r="Y79" t="str">
            <v>LIMA</v>
          </cell>
          <cell r="Z79" t="str">
            <v>LIMA</v>
          </cell>
          <cell r="AA79">
            <v>43010</v>
          </cell>
          <cell r="AB79" t="str">
            <v>LIMA</v>
          </cell>
          <cell r="AC79" t="str">
            <v>CRONOS</v>
          </cell>
        </row>
        <row r="80">
          <cell r="C80" t="str">
            <v>71251704</v>
          </cell>
          <cell r="D80">
            <v>1437</v>
          </cell>
          <cell r="E80">
            <v>535323</v>
          </cell>
          <cell r="F80" t="str">
            <v>HURTADO</v>
          </cell>
          <cell r="G80" t="str">
            <v>ARRIETA</v>
          </cell>
          <cell r="H80" t="str">
            <v>MARIA FERNANDA</v>
          </cell>
          <cell r="I80" t="str">
            <v>MARIA FERNANDA HURTADO ARRIETA</v>
          </cell>
          <cell r="J80" t="str">
            <v>PE011930</v>
          </cell>
          <cell r="K80" t="str">
            <v>CONTRACT MNG &amp; REPORT</v>
          </cell>
          <cell r="L80" t="str">
            <v>COGS</v>
          </cell>
          <cell r="M80" t="str">
            <v>SVSGLO ORDER AND LOGISTICS OPERATIONS</v>
          </cell>
          <cell r="N80" t="str">
            <v>OSORIO LOBOS, MARCELA ANDREA</v>
          </cell>
          <cell r="O80" t="str">
            <v>71251704</v>
          </cell>
          <cell r="P80" t="str">
            <v>SENIOR ANALYST, CUSTOMER LOGISTIC SUPPORT</v>
          </cell>
          <cell r="Q80" t="str">
            <v>F</v>
          </cell>
          <cell r="R80">
            <v>34117</v>
          </cell>
          <cell r="S80" t="str">
            <v>9-8521-4489</v>
          </cell>
          <cell r="T80" t="str">
            <v>9-8715-9634</v>
          </cell>
          <cell r="U80" t="str">
            <v>mariafernanda.hurtado@metso.com</v>
          </cell>
          <cell r="W80" t="str">
            <v>PARQUE TEJADA N° 275 DPTO. 1401</v>
          </cell>
          <cell r="X80" t="str">
            <v>MIRAFLORES</v>
          </cell>
          <cell r="Y80" t="str">
            <v>LIMA</v>
          </cell>
          <cell r="Z80" t="str">
            <v>LIMA</v>
          </cell>
          <cell r="AA80">
            <v>43010</v>
          </cell>
          <cell r="AB80" t="str">
            <v>LIMA</v>
          </cell>
          <cell r="AC80" t="str">
            <v>CRONOS</v>
          </cell>
        </row>
        <row r="81">
          <cell r="C81" t="str">
            <v>72505730</v>
          </cell>
          <cell r="D81">
            <v>1438</v>
          </cell>
          <cell r="E81">
            <v>535334</v>
          </cell>
          <cell r="F81" t="str">
            <v>LOPEZ</v>
          </cell>
          <cell r="G81" t="str">
            <v>DIESTRA</v>
          </cell>
          <cell r="H81" t="str">
            <v>EDWARD HUMBERTO</v>
          </cell>
          <cell r="I81" t="str">
            <v>EDWARD HUMBERTO LOPEZ DIESTRA</v>
          </cell>
          <cell r="J81" t="str">
            <v>PE011603</v>
          </cell>
          <cell r="K81" t="str">
            <v>PRODUCT SUPPORT ML SAM</v>
          </cell>
          <cell r="L81" t="str">
            <v>SGA</v>
          </cell>
          <cell r="M81" t="str">
            <v>CNS MILL LINING</v>
          </cell>
          <cell r="N81" t="str">
            <v>CYR, KRISTIAN</v>
          </cell>
          <cell r="O81" t="str">
            <v>72505730</v>
          </cell>
          <cell r="P81" t="str">
            <v>ASSISTANT MANAGER, PRODUCT SUPPORT</v>
          </cell>
          <cell r="Q81" t="str">
            <v>M</v>
          </cell>
          <cell r="R81">
            <v>33705</v>
          </cell>
          <cell r="S81" t="str">
            <v>9-8764-7322</v>
          </cell>
          <cell r="T81" t="str">
            <v>9-3217-7714</v>
          </cell>
          <cell r="U81" t="str">
            <v>edward.lopez@metso.com</v>
          </cell>
          <cell r="W81" t="str">
            <v>C. ASOCIACION RICARDO PALMA N° 7 DPTO 1 URB. CAMPOY</v>
          </cell>
          <cell r="X81" t="str">
            <v>SAN JUAN DE LURIGANCHO</v>
          </cell>
          <cell r="Y81" t="str">
            <v>LIMA</v>
          </cell>
          <cell r="Z81" t="str">
            <v>LIMA</v>
          </cell>
          <cell r="AA81">
            <v>43010</v>
          </cell>
          <cell r="AB81" t="str">
            <v>LIMA</v>
          </cell>
          <cell r="AC81" t="str">
            <v>VULCANO</v>
          </cell>
        </row>
        <row r="82">
          <cell r="C82" t="str">
            <v>71248219</v>
          </cell>
          <cell r="D82">
            <v>1440</v>
          </cell>
          <cell r="E82">
            <v>535333</v>
          </cell>
          <cell r="F82" t="str">
            <v>ARGUELLES</v>
          </cell>
          <cell r="G82" t="str">
            <v>SAENZ</v>
          </cell>
          <cell r="H82" t="str">
            <v>LUIS ALBERTO</v>
          </cell>
          <cell r="I82" t="str">
            <v>LUIS ALBERTO ARGUELLES SAENZ</v>
          </cell>
          <cell r="J82" t="str">
            <v>PE013025</v>
          </cell>
          <cell r="K82" t="str">
            <v>SAM NORTH</v>
          </cell>
          <cell r="L82" t="str">
            <v>SGA</v>
          </cell>
          <cell r="M82" t="str">
            <v>MA SAM SITE ACCOUNT MANAGEMENT – NORTH PE</v>
          </cell>
          <cell r="N82" t="str">
            <v>TARAZONA PAZ, HECTOR DIEGO</v>
          </cell>
          <cell r="O82" t="str">
            <v>71248219</v>
          </cell>
          <cell r="P82" t="str">
            <v>LEADER, SALES ACCOUNT</v>
          </cell>
          <cell r="Q82" t="str">
            <v>M</v>
          </cell>
          <cell r="R82">
            <v>33815</v>
          </cell>
          <cell r="S82" t="str">
            <v>9-7636-9545</v>
          </cell>
          <cell r="T82" t="str">
            <v>9-7636-9545</v>
          </cell>
          <cell r="U82" t="str">
            <v>luis.arguelles@metso.com</v>
          </cell>
          <cell r="W82" t="str">
            <v>CALLE GRAU MZ I LT 14-HUARMEY</v>
          </cell>
          <cell r="X82" t="str">
            <v>HUARMEY</v>
          </cell>
          <cell r="Y82" t="str">
            <v>HUARMEY</v>
          </cell>
          <cell r="Z82" t="str">
            <v>ANCASH</v>
          </cell>
          <cell r="AA82">
            <v>43010</v>
          </cell>
          <cell r="AB82" t="str">
            <v>LIMA</v>
          </cell>
          <cell r="AC82" t="str">
            <v>CRONOS</v>
          </cell>
        </row>
        <row r="83">
          <cell r="C83" t="str">
            <v>45845770</v>
          </cell>
          <cell r="D83">
            <v>1448</v>
          </cell>
          <cell r="E83">
            <v>536995</v>
          </cell>
          <cell r="F83" t="str">
            <v>PEREZ</v>
          </cell>
          <cell r="G83" t="str">
            <v>GUILLEN</v>
          </cell>
          <cell r="H83" t="str">
            <v>JORGE LUIS</v>
          </cell>
          <cell r="I83" t="str">
            <v>JORGE LUIS PEREZ GUILLEN</v>
          </cell>
          <cell r="J83" t="str">
            <v>PE011930</v>
          </cell>
          <cell r="K83" t="str">
            <v>CONTRACT MNG &amp; REPORT</v>
          </cell>
          <cell r="L83" t="str">
            <v>COGS</v>
          </cell>
          <cell r="M83" t="str">
            <v>SVSGLO ORDER AND LOGISTICS OPERATIONS</v>
          </cell>
          <cell r="N83" t="str">
            <v>OSORIO LOBOS, MARCELA ANDREA</v>
          </cell>
          <cell r="O83" t="str">
            <v>45845770</v>
          </cell>
          <cell r="P83" t="str">
            <v>LEADER, CUSTOMER LOGISTIC OPTIMIZATION</v>
          </cell>
          <cell r="Q83" t="str">
            <v>M</v>
          </cell>
          <cell r="R83">
            <v>32653</v>
          </cell>
          <cell r="S83" t="str">
            <v>9-8648-7361</v>
          </cell>
          <cell r="T83" t="str">
            <v>9-9279-6137</v>
          </cell>
          <cell r="U83" t="str">
            <v>jorge.perez@metso.com</v>
          </cell>
          <cell r="V83" t="str">
            <v>-------</v>
          </cell>
          <cell r="W83" t="str">
            <v>AV. GUARDIA CIVIL  MZ.  X  LT.  18   URB. 30 DE AGOSTO</v>
          </cell>
          <cell r="X83" t="str">
            <v>VILLA MARIA DEL TRIUNFO</v>
          </cell>
          <cell r="Y83" t="str">
            <v>LIMA</v>
          </cell>
          <cell r="Z83" t="str">
            <v>LIMA</v>
          </cell>
          <cell r="AA83">
            <v>43108</v>
          </cell>
          <cell r="AB83" t="str">
            <v>LIMA</v>
          </cell>
          <cell r="AC83" t="str">
            <v>CRONOS</v>
          </cell>
        </row>
        <row r="84">
          <cell r="C84" t="str">
            <v>47466582</v>
          </cell>
          <cell r="D84">
            <v>1449</v>
          </cell>
          <cell r="E84">
            <v>537402</v>
          </cell>
          <cell r="F84" t="str">
            <v>CUBA</v>
          </cell>
          <cell r="G84" t="str">
            <v>REYES</v>
          </cell>
          <cell r="H84" t="str">
            <v>VICTOR JOEL</v>
          </cell>
          <cell r="I84" t="str">
            <v>VICTOR JOEL CUBA REYES</v>
          </cell>
          <cell r="J84" t="str">
            <v>PE012206</v>
          </cell>
          <cell r="K84" t="str">
            <v>FSE TECHNICAL ADVISOR</v>
          </cell>
          <cell r="L84" t="str">
            <v>COGS</v>
          </cell>
          <cell r="M84" t="str">
            <v>MA SAM FSE &amp; LCS PE</v>
          </cell>
          <cell r="N84" t="str">
            <v>MIRANDA PALACIOS, LEONARDO JAVIER</v>
          </cell>
          <cell r="O84" t="str">
            <v>47466582</v>
          </cell>
          <cell r="P84" t="str">
            <v>ASSISTANT MANAGER, TECHNICAL ADVISOR</v>
          </cell>
          <cell r="Q84" t="str">
            <v>M</v>
          </cell>
          <cell r="R84">
            <v>33463</v>
          </cell>
          <cell r="S84" t="str">
            <v>9-5163-9775</v>
          </cell>
          <cell r="T84" t="str">
            <v>9-6518-8093</v>
          </cell>
          <cell r="U84" t="str">
            <v>victor.cuba@metso.com</v>
          </cell>
          <cell r="W84" t="str">
            <v>CALLE MOLLENDO N° 185 URB. SAN MARTIN</v>
          </cell>
          <cell r="X84" t="str">
            <v>SOCABAYA</v>
          </cell>
          <cell r="Y84" t="str">
            <v>AREQUIPA</v>
          </cell>
          <cell r="Z84" t="str">
            <v>AREQUIPA</v>
          </cell>
          <cell r="AA84">
            <v>43136</v>
          </cell>
          <cell r="AB84" t="str">
            <v>AREQUIPA</v>
          </cell>
          <cell r="AC84" t="str">
            <v>AREQUIPA</v>
          </cell>
        </row>
        <row r="85">
          <cell r="C85" t="str">
            <v>47381261</v>
          </cell>
          <cell r="D85">
            <v>1452</v>
          </cell>
          <cell r="E85">
            <v>537655</v>
          </cell>
          <cell r="F85" t="str">
            <v>CACERES</v>
          </cell>
          <cell r="G85" t="str">
            <v>ARIZAGA</v>
          </cell>
          <cell r="H85" t="str">
            <v>CARMEN EDELMIRA</v>
          </cell>
          <cell r="I85" t="str">
            <v>CARMEN EDELMIRA CACERES ARIZAGA</v>
          </cell>
          <cell r="J85" t="str">
            <v>PE013671</v>
          </cell>
          <cell r="K85" t="str">
            <v>FINANCE &amp; CONTROLLING</v>
          </cell>
          <cell r="L85" t="str">
            <v>SGA</v>
          </cell>
          <cell r="M85" t="str">
            <v>MA SAM FINANCE &amp; ACCOUNTING CL</v>
          </cell>
          <cell r="N85" t="str">
            <v>CASTAÑEDA SULOAGA, CHRISTOPHER ALEJANDR</v>
          </cell>
          <cell r="O85" t="str">
            <v>47381261</v>
          </cell>
          <cell r="P85" t="str">
            <v>BUSINESS CONTROLLER</v>
          </cell>
          <cell r="Q85" t="str">
            <v>F</v>
          </cell>
          <cell r="R85">
            <v>33522</v>
          </cell>
          <cell r="S85" t="str">
            <v>9-9087-5001</v>
          </cell>
          <cell r="T85" t="str">
            <v>9-4479-4195</v>
          </cell>
          <cell r="U85" t="str">
            <v>carmen.caceres@metso.com</v>
          </cell>
          <cell r="V85" t="str">
            <v>c.caceresarizaga@gmail.com</v>
          </cell>
          <cell r="W85" t="str">
            <v>AV. 28 DE JULIO 895 - DPTO 712</v>
          </cell>
          <cell r="X85" t="str">
            <v>MIRAFLORES</v>
          </cell>
          <cell r="Y85" t="str">
            <v>LIMA</v>
          </cell>
          <cell r="Z85" t="str">
            <v>LIMA</v>
          </cell>
          <cell r="AA85">
            <v>43150</v>
          </cell>
          <cell r="AB85" t="str">
            <v>LIMA</v>
          </cell>
          <cell r="AC85" t="str">
            <v>CRONOS</v>
          </cell>
        </row>
        <row r="86">
          <cell r="C86" t="str">
            <v>21299608</v>
          </cell>
          <cell r="D86">
            <v>1455</v>
          </cell>
          <cell r="E86">
            <v>537980</v>
          </cell>
          <cell r="F86" t="str">
            <v>TRINIDAD</v>
          </cell>
          <cell r="G86" t="str">
            <v>RAMON</v>
          </cell>
          <cell r="H86" t="str">
            <v>CARLOS ENRIQUE</v>
          </cell>
          <cell r="I86" t="str">
            <v>CARLOS ENRIQUE TRINIDAD RAMON</v>
          </cell>
          <cell r="J86" t="str">
            <v>PE011947</v>
          </cell>
          <cell r="K86" t="str">
            <v>STRATEGIC PROCUREMEN</v>
          </cell>
          <cell r="L86" t="str">
            <v>COGS</v>
          </cell>
          <cell r="M86" t="str">
            <v>SVSS GLOBAL SOURCING</v>
          </cell>
          <cell r="N86" t="str">
            <v>ELLIS, DERRICK</v>
          </cell>
          <cell r="O86" t="str">
            <v>21299608</v>
          </cell>
          <cell r="P86" t="str">
            <v>MANAGER, SOURCING</v>
          </cell>
          <cell r="Q86" t="str">
            <v>M</v>
          </cell>
          <cell r="R86">
            <v>28024</v>
          </cell>
          <cell r="S86" t="str">
            <v>9-8901-1972</v>
          </cell>
          <cell r="T86" t="str">
            <v>9-8721-4524</v>
          </cell>
          <cell r="U86" t="str">
            <v>carlos.trinidad@metso.com</v>
          </cell>
          <cell r="W86" t="str">
            <v>AV. OLVEGOYA N° 1879 DPTO 1201</v>
          </cell>
          <cell r="X86" t="str">
            <v>JESUS MARIA</v>
          </cell>
          <cell r="Y86" t="str">
            <v>LIMA</v>
          </cell>
          <cell r="Z86" t="str">
            <v>LIMA</v>
          </cell>
          <cell r="AA86">
            <v>43164</v>
          </cell>
          <cell r="AB86" t="str">
            <v>LIMA</v>
          </cell>
          <cell r="AC86" t="str">
            <v>CRONOS</v>
          </cell>
        </row>
        <row r="87">
          <cell r="C87" t="str">
            <v>23992600</v>
          </cell>
          <cell r="D87">
            <v>1462</v>
          </cell>
          <cell r="E87">
            <v>540298</v>
          </cell>
          <cell r="F87" t="str">
            <v>HUALLPA</v>
          </cell>
          <cell r="G87" t="str">
            <v>CONDORHUANCA</v>
          </cell>
          <cell r="H87" t="str">
            <v>HUMBERTO HORACIO</v>
          </cell>
          <cell r="I87" t="str">
            <v>HUMBERTO HORACIO HUALLPA CONDORHUANCA</v>
          </cell>
          <cell r="J87" t="str">
            <v>PE012210</v>
          </cell>
          <cell r="K87" t="str">
            <v>SVS REPAIRS AQP</v>
          </cell>
          <cell r="L87" t="str">
            <v>COGS</v>
          </cell>
          <cell r="M87" t="str">
            <v>MA SAM REPAIRS CENTER PE</v>
          </cell>
          <cell r="N87" t="str">
            <v>OSORIO, LEONARDO</v>
          </cell>
          <cell r="O87" t="str">
            <v>23992600</v>
          </cell>
          <cell r="P87" t="str">
            <v>MANAGER, REPAIRS PERU</v>
          </cell>
          <cell r="Q87" t="str">
            <v>M</v>
          </cell>
          <cell r="R87">
            <v>28247</v>
          </cell>
          <cell r="S87" t="str">
            <v>9-7420-8980</v>
          </cell>
          <cell r="T87" t="str">
            <v>9-9765-4058</v>
          </cell>
          <cell r="U87" t="str">
            <v>horacio.huallpa@metso.com</v>
          </cell>
          <cell r="W87" t="str">
            <v>N A7 - URB. KILLARI II</v>
          </cell>
          <cell r="X87" t="str">
            <v>JOSE LUIS BUSTAMANTE</v>
          </cell>
          <cell r="Y87" t="str">
            <v>AREQUIPA</v>
          </cell>
          <cell r="Z87" t="str">
            <v>AREQUIPA</v>
          </cell>
          <cell r="AA87">
            <v>43236</v>
          </cell>
          <cell r="AB87" t="str">
            <v>AREQUIPA</v>
          </cell>
          <cell r="AC87" t="str">
            <v>AREQUIPA</v>
          </cell>
        </row>
        <row r="88">
          <cell r="C88" t="str">
            <v>30677063</v>
          </cell>
          <cell r="D88">
            <v>1464</v>
          </cell>
          <cell r="E88">
            <v>541653</v>
          </cell>
          <cell r="F88" t="str">
            <v>SEVILLANO</v>
          </cell>
          <cell r="G88" t="str">
            <v>GAINZA</v>
          </cell>
          <cell r="H88" t="str">
            <v>JULIO ERNESTO</v>
          </cell>
          <cell r="I88" t="str">
            <v>JULIO ERNESTO SEVILLANO GAINZA</v>
          </cell>
          <cell r="J88" t="str">
            <v>PE013540</v>
          </cell>
          <cell r="K88" t="str">
            <v>CONTRACT ENGINEERS</v>
          </cell>
          <cell r="L88" t="str">
            <v>COGS</v>
          </cell>
          <cell r="M88" t="str">
            <v>MA SAM SALES &amp; SERVICE PERU AND NORTH</v>
          </cell>
          <cell r="N88" t="str">
            <v>VARGAS BELLINA, JOSE ANTONIO</v>
          </cell>
          <cell r="O88" t="str">
            <v>30677063</v>
          </cell>
          <cell r="P88" t="str">
            <v>SR ENGINEER, INHOUSE CONTRACTS</v>
          </cell>
          <cell r="Q88" t="str">
            <v>M</v>
          </cell>
          <cell r="R88">
            <v>28098</v>
          </cell>
          <cell r="S88" t="str">
            <v>9-9007-7708</v>
          </cell>
          <cell r="T88" t="str">
            <v>9-4140-1892</v>
          </cell>
          <cell r="U88" t="str">
            <v>julio.sevillano@metso.com</v>
          </cell>
          <cell r="V88" t="str">
            <v>lucio73@hotmail.com</v>
          </cell>
          <cell r="W88" t="str">
            <v>URB. LOS PORTALES N. E DPTO 3A</v>
          </cell>
          <cell r="X88" t="str">
            <v>CAYMA</v>
          </cell>
          <cell r="Y88" t="str">
            <v>AREQUIPA</v>
          </cell>
          <cell r="Z88" t="str">
            <v>AREQUIPA</v>
          </cell>
          <cell r="AA88">
            <v>43276</v>
          </cell>
          <cell r="AB88" t="str">
            <v>AREQUIPA</v>
          </cell>
          <cell r="AC88" t="str">
            <v>AREQUIPA</v>
          </cell>
        </row>
        <row r="89">
          <cell r="C89" t="str">
            <v>72186633</v>
          </cell>
          <cell r="D89">
            <v>1466</v>
          </cell>
          <cell r="E89">
            <v>542132</v>
          </cell>
          <cell r="F89" t="str">
            <v>QUICO</v>
          </cell>
          <cell r="G89" t="str">
            <v>KALLAPANI</v>
          </cell>
          <cell r="H89" t="str">
            <v>ARMANDO JULIO</v>
          </cell>
          <cell r="I89" t="str">
            <v>ARMANDO JULIO QUICO KALLAPANI</v>
          </cell>
          <cell r="J89" t="str">
            <v>PE012500</v>
          </cell>
          <cell r="K89" t="str">
            <v>TECH SUPPORT PE &amp; NORTH</v>
          </cell>
          <cell r="L89" t="str">
            <v>COGS</v>
          </cell>
          <cell r="M89" t="str">
            <v>TECHNICAL SUPPORT</v>
          </cell>
          <cell r="N89" t="str">
            <v>GALLEGOS PAREDES, ROGELIO ALAN</v>
          </cell>
          <cell r="O89" t="str">
            <v>72186633</v>
          </cell>
          <cell r="P89" t="str">
            <v>SR TECHNICAL SUPPORT</v>
          </cell>
          <cell r="Q89" t="str">
            <v>M</v>
          </cell>
          <cell r="R89">
            <v>34161</v>
          </cell>
          <cell r="S89" t="str">
            <v>9-5962-7414</v>
          </cell>
          <cell r="T89" t="str">
            <v>9-6531-4742</v>
          </cell>
          <cell r="U89" t="str">
            <v>armando.quico@metso.com</v>
          </cell>
          <cell r="W89" t="str">
            <v>CALLE COLLASUYO N° 111 URB. TUPAC AMARU</v>
          </cell>
          <cell r="X89" t="str">
            <v xml:space="preserve">CERRO COLORADO </v>
          </cell>
          <cell r="Y89" t="str">
            <v>AREQUIPA</v>
          </cell>
          <cell r="Z89" t="str">
            <v>AREQUIPA</v>
          </cell>
          <cell r="AA89">
            <v>43283</v>
          </cell>
          <cell r="AB89" t="str">
            <v>AREQUIPA</v>
          </cell>
          <cell r="AC89" t="str">
            <v>AREQUIPA</v>
          </cell>
        </row>
        <row r="90">
          <cell r="C90" t="str">
            <v>41744483</v>
          </cell>
          <cell r="D90">
            <v>1470</v>
          </cell>
          <cell r="E90">
            <v>542760</v>
          </cell>
          <cell r="F90" t="str">
            <v>BARTUREN</v>
          </cell>
          <cell r="G90" t="str">
            <v>ACEIJAS</v>
          </cell>
          <cell r="H90" t="str">
            <v>CARLOS ALBERTO</v>
          </cell>
          <cell r="I90" t="str">
            <v>CARLOS ALBERTO BARTUREN ACEIJAS</v>
          </cell>
          <cell r="J90" t="str">
            <v>PE011947</v>
          </cell>
          <cell r="K90" t="str">
            <v>STRATEGIC PROCUREMEN</v>
          </cell>
          <cell r="L90" t="str">
            <v>COGS</v>
          </cell>
          <cell r="M90" t="str">
            <v>SVSS BDH BL SOURCING</v>
          </cell>
          <cell r="N90" t="str">
            <v>KOPRA, JAAKKO</v>
          </cell>
          <cell r="O90" t="str">
            <v>41744483</v>
          </cell>
          <cell r="P90" t="str">
            <v>SENIOR, TACTICAL SOURCING AGENT</v>
          </cell>
          <cell r="Q90" t="str">
            <v>M</v>
          </cell>
          <cell r="R90">
            <v>30374</v>
          </cell>
          <cell r="S90" t="str">
            <v>9-8061-0127</v>
          </cell>
          <cell r="T90" t="str">
            <v>9-7934-2402</v>
          </cell>
          <cell r="U90" t="str">
            <v>carlos.barturen@metso.com</v>
          </cell>
          <cell r="W90" t="str">
            <v xml:space="preserve">JR. HERMILIO VALDIZAN N 176 DPTO 405 </v>
          </cell>
          <cell r="X90" t="str">
            <v>MAGDALENA DEL MAR</v>
          </cell>
          <cell r="Y90" t="str">
            <v>LIMA</v>
          </cell>
          <cell r="Z90" t="str">
            <v>LIMA</v>
          </cell>
          <cell r="AA90">
            <v>43346</v>
          </cell>
          <cell r="AB90" t="str">
            <v>LIMA</v>
          </cell>
          <cell r="AC90" t="str">
            <v>CRONOS</v>
          </cell>
        </row>
        <row r="91">
          <cell r="C91" t="str">
            <v>43996879</v>
          </cell>
          <cell r="D91">
            <v>1472</v>
          </cell>
          <cell r="E91">
            <v>543134</v>
          </cell>
          <cell r="F91" t="str">
            <v>AVALOS</v>
          </cell>
          <cell r="G91" t="str">
            <v>ROSAS</v>
          </cell>
          <cell r="H91" t="str">
            <v>MANUEL ANTONIO</v>
          </cell>
          <cell r="I91" t="str">
            <v>MANUEL ANTONIO AVALOS ROSAS</v>
          </cell>
          <cell r="J91" t="str">
            <v>PE012204</v>
          </cell>
          <cell r="K91" t="str">
            <v>FSE EIC</v>
          </cell>
          <cell r="L91" t="str">
            <v>COGS</v>
          </cell>
          <cell r="M91" t="str">
            <v>MA SAM FSE &amp; LCS PE</v>
          </cell>
          <cell r="N91" t="str">
            <v>BOBADILLA AÑASCO, PEDRO PABLO NAPOLEON</v>
          </cell>
          <cell r="O91" t="str">
            <v>43996879</v>
          </cell>
          <cell r="P91" t="str">
            <v>MANAGER, FSE EIC</v>
          </cell>
          <cell r="Q91" t="str">
            <v>M</v>
          </cell>
          <cell r="R91">
            <v>31713</v>
          </cell>
          <cell r="S91" t="str">
            <v>9-9225-3322</v>
          </cell>
          <cell r="T91" t="str">
            <v>9-7623-1742</v>
          </cell>
          <cell r="U91" t="str">
            <v>manuel.avalos@metso.com</v>
          </cell>
          <cell r="W91" t="str">
            <v>AV. LAS NAZARENAS N 316 DPTO 302 URB. PROLONGACION BENAVIDES</v>
          </cell>
          <cell r="X91" t="str">
            <v>SURCO</v>
          </cell>
          <cell r="Y91" t="str">
            <v>LIMA</v>
          </cell>
          <cell r="Z91" t="str">
            <v>LIMA</v>
          </cell>
          <cell r="AA91">
            <v>43360</v>
          </cell>
          <cell r="AB91" t="str">
            <v>LIMA</v>
          </cell>
          <cell r="AC91" t="str">
            <v>CRONOS</v>
          </cell>
        </row>
        <row r="92">
          <cell r="C92" t="str">
            <v>40227906</v>
          </cell>
          <cell r="D92">
            <v>1473</v>
          </cell>
          <cell r="E92">
            <v>543133</v>
          </cell>
          <cell r="F92" t="str">
            <v>GARCIA</v>
          </cell>
          <cell r="G92" t="str">
            <v>REATEGUI</v>
          </cell>
          <cell r="H92" t="str">
            <v>CARLOS JAVIER</v>
          </cell>
          <cell r="I92" t="str">
            <v>CARLOS JAVIER GARCIA REATEGUI</v>
          </cell>
          <cell r="J92" t="str">
            <v>PE013400</v>
          </cell>
          <cell r="K92" t="str">
            <v>HUMAN RESOURCES &amp; GENERAL SERVICES</v>
          </cell>
          <cell r="L92" t="str">
            <v>SGA</v>
          </cell>
          <cell r="M92" t="str">
            <v>MA SAM HR</v>
          </cell>
          <cell r="N92" t="str">
            <v>MAYER CATTINI, IVES</v>
          </cell>
          <cell r="O92" t="str">
            <v>40227906</v>
          </cell>
          <cell r="P92" t="str">
            <v>ASSISTANT MANAGER, REWARDS</v>
          </cell>
          <cell r="Q92" t="str">
            <v>M</v>
          </cell>
          <cell r="R92">
            <v>29029</v>
          </cell>
          <cell r="S92" t="str">
            <v>9-9140-0832</v>
          </cell>
          <cell r="T92" t="str">
            <v>9-1419-1291</v>
          </cell>
          <cell r="U92" t="str">
            <v>carlos.r.garcia@metso.com</v>
          </cell>
          <cell r="W92" t="str">
            <v>CALLE PASEO DE LOS REYES N° 220 DPTO. 101</v>
          </cell>
          <cell r="X92" t="str">
            <v>LA MOLINA</v>
          </cell>
          <cell r="Y92" t="str">
            <v>LIMA</v>
          </cell>
          <cell r="Z92" t="str">
            <v>LIMA</v>
          </cell>
          <cell r="AA92">
            <v>43360</v>
          </cell>
          <cell r="AB92" t="str">
            <v>LIMA</v>
          </cell>
          <cell r="AC92" t="str">
            <v>CRONOS</v>
          </cell>
        </row>
        <row r="93">
          <cell r="C93" t="str">
            <v>44974257</v>
          </cell>
          <cell r="D93">
            <v>1478</v>
          </cell>
          <cell r="E93">
            <v>419199</v>
          </cell>
          <cell r="F93" t="str">
            <v>VENEGAS</v>
          </cell>
          <cell r="G93" t="str">
            <v>SALAZAR</v>
          </cell>
          <cell r="H93" t="str">
            <v>ETSON CLAUDIO</v>
          </cell>
          <cell r="I93" t="str">
            <v>ETSON CLAUDIO VENEGAS SALAZAR</v>
          </cell>
          <cell r="J93" t="str">
            <v>PE011603</v>
          </cell>
          <cell r="K93" t="str">
            <v>PRODUCT SUPPORT ML SAM</v>
          </cell>
          <cell r="L93" t="str">
            <v>SGA</v>
          </cell>
          <cell r="M93" t="str">
            <v>CNS MILL LINING</v>
          </cell>
          <cell r="N93" t="str">
            <v>WENNBERG, TOMAS</v>
          </cell>
          <cell r="O93" t="str">
            <v>44974257</v>
          </cell>
          <cell r="P93" t="str">
            <v>ENGINEER, PRODUCT SUPPORT</v>
          </cell>
          <cell r="Q93" t="str">
            <v>M</v>
          </cell>
          <cell r="R93">
            <v>32171</v>
          </cell>
          <cell r="S93" t="str">
            <v>9-9496-2672</v>
          </cell>
          <cell r="T93" t="str">
            <v>9-9166-2174</v>
          </cell>
          <cell r="U93" t="str">
            <v>etson.venegas@metso.com</v>
          </cell>
          <cell r="V93" t="str">
            <v>etsonvenegas@gmail.com</v>
          </cell>
          <cell r="W93" t="str">
            <v>MZ. M LET 6 URB. NUEVA JERUSALEN</v>
          </cell>
          <cell r="X93" t="str">
            <v>CARABAYLLO</v>
          </cell>
          <cell r="Y93" t="str">
            <v>LIMA</v>
          </cell>
          <cell r="Z93" t="str">
            <v>LIMA</v>
          </cell>
          <cell r="AA93">
            <v>43383</v>
          </cell>
          <cell r="AB93" t="str">
            <v>LIMA</v>
          </cell>
          <cell r="AC93" t="str">
            <v>VULCANO</v>
          </cell>
        </row>
        <row r="94">
          <cell r="C94" t="str">
            <v>71471754</v>
          </cell>
          <cell r="D94">
            <v>1481</v>
          </cell>
          <cell r="E94">
            <v>419533</v>
          </cell>
          <cell r="F94" t="str">
            <v>BERVERISCO</v>
          </cell>
          <cell r="G94" t="str">
            <v>MORALES</v>
          </cell>
          <cell r="H94" t="str">
            <v>RICARDO MARTIN</v>
          </cell>
          <cell r="I94" t="str">
            <v>RICARDO MARTIN BERVERISCO MORALES</v>
          </cell>
          <cell r="J94" t="str">
            <v>PE011313</v>
          </cell>
          <cell r="K94" t="str">
            <v>COE - PUMPS</v>
          </cell>
          <cell r="L94" t="str">
            <v>COGS</v>
          </cell>
          <cell r="M94" t="str">
            <v>MIN PUMPS OPERATIONS</v>
          </cell>
          <cell r="N94" t="str">
            <v>CARRION LA TORRE, FREDDY MARTIN</v>
          </cell>
          <cell r="O94" t="str">
            <v>71471754</v>
          </cell>
          <cell r="P94" t="str">
            <v>TEAM LEADER, COE PUMP</v>
          </cell>
          <cell r="Q94" t="str">
            <v>M</v>
          </cell>
          <cell r="R94">
            <v>33842</v>
          </cell>
          <cell r="S94" t="str">
            <v>9-8097-8188</v>
          </cell>
          <cell r="T94" t="str">
            <v>9-9764-7206</v>
          </cell>
          <cell r="U94" t="str">
            <v>ricardo.berverisco@metso.com</v>
          </cell>
          <cell r="W94" t="str">
            <v>MZ. G LOTE 20 URB. LOS ALISOS S.M.P.</v>
          </cell>
          <cell r="X94" t="str">
            <v>SAN MARTIN DE PORRES</v>
          </cell>
          <cell r="Y94" t="str">
            <v>LIMA</v>
          </cell>
          <cell r="Z94" t="str">
            <v>LIMA</v>
          </cell>
          <cell r="AA94">
            <v>43409</v>
          </cell>
          <cell r="AB94" t="str">
            <v>LIMA</v>
          </cell>
          <cell r="AC94" t="str">
            <v>LURIN</v>
          </cell>
        </row>
        <row r="95">
          <cell r="C95" t="str">
            <v>70360400</v>
          </cell>
          <cell r="D95">
            <v>1482</v>
          </cell>
          <cell r="E95">
            <v>531045</v>
          </cell>
          <cell r="F95" t="str">
            <v>RODRIGUEZ</v>
          </cell>
          <cell r="G95" t="str">
            <v>PINTO</v>
          </cell>
          <cell r="H95" t="str">
            <v>FREDY MAURICIO</v>
          </cell>
          <cell r="I95" t="str">
            <v>FREDY MAURICIO RODRIGUEZ PINTO</v>
          </cell>
          <cell r="J95" t="str">
            <v>PE012209</v>
          </cell>
          <cell r="K95" t="str">
            <v>FSE SUR</v>
          </cell>
          <cell r="L95" t="str">
            <v>COGS</v>
          </cell>
          <cell r="M95" t="str">
            <v>MA SAM FSE &amp; LCS PE</v>
          </cell>
          <cell r="N95" t="str">
            <v>POZO DIAZ, JASON</v>
          </cell>
          <cell r="O95" t="str">
            <v>70360400</v>
          </cell>
          <cell r="P95" t="str">
            <v>SENIOR PLANNER EXECUTION &amp; COST</v>
          </cell>
          <cell r="Q95" t="str">
            <v>M</v>
          </cell>
          <cell r="R95">
            <v>33501</v>
          </cell>
          <cell r="S95" t="str">
            <v>9-5924-8928</v>
          </cell>
          <cell r="T95" t="str">
            <v>9-8227-0678</v>
          </cell>
          <cell r="U95" t="str">
            <v>mauricio.rodriguez@metso.com</v>
          </cell>
          <cell r="V95" t="str">
            <v>mauro2018@gmail.com</v>
          </cell>
          <cell r="W95" t="str">
            <v>URBANIZACION LA CANTUTA  A-17 REF. FRENTE DEL MALL PARQUE LAMBRAMANI</v>
          </cell>
          <cell r="X95" t="str">
            <v>JOSE LUIS BUSTAMANTE Y RIVERO</v>
          </cell>
          <cell r="Y95" t="str">
            <v>AREQUIPA</v>
          </cell>
          <cell r="Z95" t="str">
            <v>AREQUIPA</v>
          </cell>
          <cell r="AA95">
            <v>43409</v>
          </cell>
          <cell r="AB95" t="str">
            <v>AREQUIPA</v>
          </cell>
          <cell r="AC95" t="str">
            <v>AREQUIPA</v>
          </cell>
        </row>
        <row r="96">
          <cell r="C96" t="str">
            <v>70037376</v>
          </cell>
          <cell r="D96">
            <v>1485</v>
          </cell>
          <cell r="E96">
            <v>422461</v>
          </cell>
          <cell r="F96" t="str">
            <v>CABRERA</v>
          </cell>
          <cell r="G96" t="str">
            <v>PALOMINO</v>
          </cell>
          <cell r="H96" t="str">
            <v>EYFFER ANTHONY</v>
          </cell>
          <cell r="I96" t="str">
            <v>EYFFER ANTHONY CABRERA PALOMINO</v>
          </cell>
          <cell r="J96" t="str">
            <v>PE013379</v>
          </cell>
          <cell r="K96" t="str">
            <v>PROPOSAL - PUMPS</v>
          </cell>
          <cell r="L96" t="str">
            <v>SGA</v>
          </cell>
          <cell r="M96" t="str">
            <v>MIN PUMPS PROPOSAL</v>
          </cell>
          <cell r="N96" t="str">
            <v>KOSKI, TERO</v>
          </cell>
          <cell r="O96" t="str">
            <v>70037376</v>
          </cell>
          <cell r="P96" t="str">
            <v>ENGINEER PROPOSAL</v>
          </cell>
          <cell r="Q96" t="str">
            <v>M</v>
          </cell>
          <cell r="R96">
            <v>34267</v>
          </cell>
          <cell r="S96" t="str">
            <v>9-4278-6664</v>
          </cell>
          <cell r="T96" t="str">
            <v>9-9797-3743</v>
          </cell>
          <cell r="U96" t="str">
            <v>eyffer.cabrera@metso.com</v>
          </cell>
          <cell r="W96" t="str">
            <v>CALLE 6 URB LOS LIRIOS MZ D LOTE 3</v>
          </cell>
          <cell r="X96" t="str">
            <v>CALLAO</v>
          </cell>
          <cell r="Y96" t="str">
            <v>CALLAO</v>
          </cell>
          <cell r="Z96" t="str">
            <v>CALLAO</v>
          </cell>
          <cell r="AA96">
            <v>43423</v>
          </cell>
          <cell r="AB96" t="str">
            <v>LIMA</v>
          </cell>
          <cell r="AC96" t="str">
            <v>LURIN</v>
          </cell>
        </row>
        <row r="97">
          <cell r="C97" t="str">
            <v>40819028</v>
          </cell>
          <cell r="D97">
            <v>1488</v>
          </cell>
          <cell r="E97">
            <v>419494</v>
          </cell>
          <cell r="F97" t="str">
            <v>AZAMBUJA</v>
          </cell>
          <cell r="G97" t="str">
            <v>JAIME</v>
          </cell>
          <cell r="H97" t="str">
            <v>JESUS DAVID</v>
          </cell>
          <cell r="I97" t="str">
            <v>JESUS DAVID AZAMBUJA JAIME</v>
          </cell>
          <cell r="J97" t="str">
            <v>PE011100</v>
          </cell>
          <cell r="K97" t="str">
            <v>MANUFACTURING</v>
          </cell>
          <cell r="L97" t="str">
            <v>COGS</v>
          </cell>
          <cell r="M97" t="str">
            <v>CNS RUBBER &amp; POLYMET SUPPLY CHAIN</v>
          </cell>
          <cell r="N97" t="str">
            <v>KYROLAINEN, HEIKKI</v>
          </cell>
          <cell r="O97" t="str">
            <v>40819028</v>
          </cell>
          <cell r="P97" t="str">
            <v>MANAGER, RUBBER PLANT</v>
          </cell>
          <cell r="Q97" t="str">
            <v>M</v>
          </cell>
          <cell r="R97">
            <v>29381</v>
          </cell>
          <cell r="S97" t="str">
            <v>9-8902-2881</v>
          </cell>
          <cell r="T97" t="str">
            <v>9-8902-2881</v>
          </cell>
          <cell r="U97" t="str">
            <v>jesus.azambuja@metso.com</v>
          </cell>
          <cell r="W97" t="str">
            <v>CALLE NEPTUNO N 230 DPTO 101 URB. SOL DE ORO</v>
          </cell>
          <cell r="X97" t="str">
            <v>LOS OLIVOS</v>
          </cell>
          <cell r="Y97" t="str">
            <v>LIMA</v>
          </cell>
          <cell r="Z97" t="str">
            <v>LIMA</v>
          </cell>
          <cell r="AA97">
            <v>43437</v>
          </cell>
          <cell r="AB97" t="str">
            <v>LIMA</v>
          </cell>
          <cell r="AC97" t="str">
            <v>VULCANO</v>
          </cell>
        </row>
        <row r="98">
          <cell r="C98" t="str">
            <v>41471033</v>
          </cell>
          <cell r="D98">
            <v>1491</v>
          </cell>
          <cell r="E98">
            <v>419670</v>
          </cell>
          <cell r="F98" t="str">
            <v>GONZALES</v>
          </cell>
          <cell r="G98" t="str">
            <v>MORAN</v>
          </cell>
          <cell r="H98" t="str">
            <v>CHRISTIAN ENRIQUE</v>
          </cell>
          <cell r="I98" t="str">
            <v>CHRISTIAN ENRIQUE GONZALES MORAN</v>
          </cell>
          <cell r="J98" t="str">
            <v>PE011605</v>
          </cell>
          <cell r="K98" t="str">
            <v>COE PERU</v>
          </cell>
          <cell r="L98" t="str">
            <v>COGS</v>
          </cell>
          <cell r="M98" t="str">
            <v>CNS MILL LINING</v>
          </cell>
          <cell r="N98" t="str">
            <v>YALICO MARIN, GERSON ELIAS</v>
          </cell>
          <cell r="O98" t="str">
            <v>41471033</v>
          </cell>
          <cell r="P98" t="str">
            <v>ENGINEER, MLE</v>
          </cell>
          <cell r="Q98" t="str">
            <v>M</v>
          </cell>
          <cell r="R98">
            <v>30201</v>
          </cell>
          <cell r="S98" t="str">
            <v>9-5420-9585</v>
          </cell>
          <cell r="T98" t="str">
            <v>9-8902-5753</v>
          </cell>
          <cell r="U98" t="str">
            <v>christian.gonzales@metso.com</v>
          </cell>
          <cell r="V98" t="str">
            <v>cgonzalesm0717@gmail.com</v>
          </cell>
          <cell r="W98" t="str">
            <v>JR. CRISTOBAL COLON  N° 841 URB. EL AGUSTINO</v>
          </cell>
          <cell r="X98" t="str">
            <v>EL AGUSTINO</v>
          </cell>
          <cell r="Y98" t="str">
            <v>LIMA</v>
          </cell>
          <cell r="Z98" t="str">
            <v>LIMA</v>
          </cell>
          <cell r="AA98">
            <v>43472</v>
          </cell>
          <cell r="AB98" t="str">
            <v>LIMA</v>
          </cell>
          <cell r="AC98" t="str">
            <v>VULCANO</v>
          </cell>
        </row>
        <row r="99">
          <cell r="C99" t="str">
            <v>25745381</v>
          </cell>
          <cell r="D99">
            <v>1497</v>
          </cell>
          <cell r="E99">
            <v>419870</v>
          </cell>
          <cell r="F99" t="str">
            <v>YOVERA</v>
          </cell>
          <cell r="G99" t="str">
            <v>MELENDEZ</v>
          </cell>
          <cell r="H99" t="str">
            <v>MARCO AURELIO</v>
          </cell>
          <cell r="I99" t="str">
            <v>MARCO AURELIO YOVERA MELENDEZ</v>
          </cell>
          <cell r="J99" t="str">
            <v>PE012203</v>
          </cell>
          <cell r="K99" t="str">
            <v>FSE STRATEGIC PLANNING</v>
          </cell>
          <cell r="L99" t="str">
            <v>COGS</v>
          </cell>
          <cell r="M99" t="str">
            <v>MA SAM FSE &amp; LCS PE</v>
          </cell>
          <cell r="N99" t="str">
            <v>MIRANDA PALACIOS, LEONARDO JAVIER</v>
          </cell>
          <cell r="O99" t="str">
            <v>25745381</v>
          </cell>
          <cell r="P99" t="str">
            <v>SR LEADER, FIELD SERVICE &amp; LCS PROPOSAL</v>
          </cell>
          <cell r="Q99" t="str">
            <v>M</v>
          </cell>
          <cell r="R99">
            <v>26449</v>
          </cell>
          <cell r="S99" t="str">
            <v>9-9111-0994</v>
          </cell>
          <cell r="T99" t="str">
            <v>9-890-24226</v>
          </cell>
          <cell r="U99" t="str">
            <v>marco.yovera@metso.com</v>
          </cell>
          <cell r="W99" t="str">
            <v xml:space="preserve">CALLE MANUEL DE FALLA N° 145 DPTO 402 </v>
          </cell>
          <cell r="X99" t="str">
            <v>SAN BORJA</v>
          </cell>
          <cell r="Y99" t="str">
            <v>LIMA</v>
          </cell>
          <cell r="Z99" t="str">
            <v>LIMA</v>
          </cell>
          <cell r="AA99">
            <v>43528</v>
          </cell>
          <cell r="AB99" t="str">
            <v>LIMA</v>
          </cell>
          <cell r="AC99" t="str">
            <v>CRONOS</v>
          </cell>
        </row>
        <row r="100">
          <cell r="C100" t="str">
            <v>76966123</v>
          </cell>
          <cell r="D100">
            <v>1499</v>
          </cell>
          <cell r="E100">
            <v>536216</v>
          </cell>
          <cell r="F100" t="str">
            <v>SILVA</v>
          </cell>
          <cell r="G100" t="str">
            <v>NUÑEZ</v>
          </cell>
          <cell r="H100" t="str">
            <v>JHINO SANTOS</v>
          </cell>
          <cell r="I100" t="str">
            <v>JHINO SANTOS SILVA NUÑEZ</v>
          </cell>
          <cell r="J100" t="str">
            <v>PE011603</v>
          </cell>
          <cell r="K100" t="str">
            <v>PRODUCT SUPPORT ML SAM</v>
          </cell>
          <cell r="L100" t="str">
            <v>SGA</v>
          </cell>
          <cell r="M100" t="str">
            <v>CNS MILL LINING</v>
          </cell>
          <cell r="N100" t="str">
            <v>STALBROST, HAKAN</v>
          </cell>
          <cell r="O100" t="str">
            <v>76966123</v>
          </cell>
          <cell r="P100" t="str">
            <v>ASSISTANT MANAGER, MILL LINING WEAR ANALYSIS - WESTERN</v>
          </cell>
          <cell r="Q100" t="str">
            <v>M</v>
          </cell>
          <cell r="R100">
            <v>34882</v>
          </cell>
          <cell r="S100" t="str">
            <v>9-8736-2419</v>
          </cell>
          <cell r="T100" t="str">
            <v>9-3218-6901</v>
          </cell>
          <cell r="U100" t="str">
            <v>jhino.silva@metso.com</v>
          </cell>
          <cell r="W100" t="str">
            <v>MZ. A LT. 1 ASOC. SANTA ISABEL</v>
          </cell>
          <cell r="X100" t="str">
            <v>SAN MARTIN DE PORRES</v>
          </cell>
          <cell r="Y100" t="str">
            <v>LIMA</v>
          </cell>
          <cell r="Z100" t="str">
            <v>LIMA</v>
          </cell>
          <cell r="AA100">
            <v>43559</v>
          </cell>
          <cell r="AB100" t="str">
            <v>LIMA</v>
          </cell>
          <cell r="AC100" t="str">
            <v>VULCANO</v>
          </cell>
        </row>
        <row r="101">
          <cell r="C101" t="str">
            <v>40967504</v>
          </cell>
          <cell r="D101">
            <v>1501</v>
          </cell>
          <cell r="E101">
            <v>420688</v>
          </cell>
          <cell r="F101" t="str">
            <v>JIMENEZ</v>
          </cell>
          <cell r="G101" t="str">
            <v>CHACON</v>
          </cell>
          <cell r="H101" t="str">
            <v>RICHARD JOHNY</v>
          </cell>
          <cell r="I101" t="str">
            <v>RICHARD JOHNY JIMENEZ CHACON</v>
          </cell>
          <cell r="J101" t="str">
            <v>PE012500</v>
          </cell>
          <cell r="K101" t="str">
            <v>TECH SUPPORT PE &amp; NORTH</v>
          </cell>
          <cell r="L101" t="str">
            <v>COGS</v>
          </cell>
          <cell r="M101" t="str">
            <v>TECHNICAL SUPPORT</v>
          </cell>
          <cell r="N101" t="str">
            <v>BOBADILLA AÑASCO, PEDRO PABLO NAPOLEON</v>
          </cell>
          <cell r="O101" t="str">
            <v>40967504</v>
          </cell>
          <cell r="P101" t="str">
            <v>MANAGER, TECHNICAL SUPPORT - PERU AND NORTH</v>
          </cell>
          <cell r="Q101" t="str">
            <v>M</v>
          </cell>
          <cell r="R101">
            <v>29707</v>
          </cell>
          <cell r="S101" t="str">
            <v>9-6184-1976</v>
          </cell>
          <cell r="T101" t="str">
            <v>9-4058-6685</v>
          </cell>
          <cell r="U101" t="str">
            <v>richard.jimenez@metso.com</v>
          </cell>
          <cell r="V101" t="str">
            <v>richard_jch@hotmail.com</v>
          </cell>
          <cell r="W101" t="str">
            <v>CALLE TRINITARIAS N 163 DPTO 403 URB. RECAUDADORES</v>
          </cell>
          <cell r="X101" t="str">
            <v>ATE</v>
          </cell>
          <cell r="Y101" t="str">
            <v>LIMA</v>
          </cell>
          <cell r="Z101" t="str">
            <v>LIMA</v>
          </cell>
          <cell r="AA101">
            <v>43577</v>
          </cell>
          <cell r="AB101" t="str">
            <v>LIMA</v>
          </cell>
          <cell r="AC101" t="str">
            <v>CRONOS</v>
          </cell>
        </row>
        <row r="102">
          <cell r="C102" t="str">
            <v>09476762</v>
          </cell>
          <cell r="D102">
            <v>1504</v>
          </cell>
          <cell r="E102">
            <v>421135</v>
          </cell>
          <cell r="F102" t="str">
            <v>BIELICH</v>
          </cell>
          <cell r="G102" t="str">
            <v>RIVERA</v>
          </cell>
          <cell r="H102" t="str">
            <v>PERCY EDUARDO</v>
          </cell>
          <cell r="I102" t="str">
            <v>PERCY EDUARDO BIELICH RIVERA</v>
          </cell>
          <cell r="J102" t="str">
            <v>PE012222</v>
          </cell>
          <cell r="K102" t="str">
            <v>FSE PROJECTS EXECUTION</v>
          </cell>
          <cell r="L102" t="str">
            <v>COGS</v>
          </cell>
          <cell r="M102" t="str">
            <v>MA SAM FSE &amp; LCS PE</v>
          </cell>
          <cell r="N102" t="str">
            <v>BASAURI CUEVA, CARLOS ALBERTO</v>
          </cell>
          <cell r="O102" t="str">
            <v>09476762</v>
          </cell>
          <cell r="P102" t="str">
            <v>LEADER, FSE ENGINEERING PROJECTS COM</v>
          </cell>
          <cell r="Q102" t="str">
            <v>M</v>
          </cell>
          <cell r="R102">
            <v>25045</v>
          </cell>
          <cell r="S102" t="str">
            <v>9-9876-7465</v>
          </cell>
          <cell r="T102" t="str">
            <v>9-6576-6621</v>
          </cell>
          <cell r="U102" t="str">
            <v>percy.bielich@metso.com</v>
          </cell>
          <cell r="W102" t="str">
            <v>INCA RIPAC 250</v>
          </cell>
          <cell r="X102" t="str">
            <v>JESUS MARIA</v>
          </cell>
          <cell r="Y102" t="str">
            <v>LIMA</v>
          </cell>
          <cell r="Z102" t="str">
            <v>LIMA</v>
          </cell>
          <cell r="AA102">
            <v>43619</v>
          </cell>
          <cell r="AB102" t="str">
            <v>LIMA</v>
          </cell>
          <cell r="AC102" t="str">
            <v>VULCANO</v>
          </cell>
        </row>
        <row r="103">
          <cell r="C103" t="str">
            <v>46714178</v>
          </cell>
          <cell r="D103">
            <v>1507</v>
          </cell>
          <cell r="E103">
            <v>422453</v>
          </cell>
          <cell r="F103" t="str">
            <v>RIVERA</v>
          </cell>
          <cell r="G103" t="str">
            <v>RAMOS</v>
          </cell>
          <cell r="H103" t="str">
            <v>RICARDO DINAMITA</v>
          </cell>
          <cell r="I103" t="str">
            <v>RICARDO DINAMITA RIVERA RAMOS</v>
          </cell>
          <cell r="J103" t="str">
            <v>PE012500</v>
          </cell>
          <cell r="K103" t="str">
            <v>TECH SUPPORT PE &amp; NORTH</v>
          </cell>
          <cell r="L103" t="str">
            <v>COGS</v>
          </cell>
          <cell r="M103" t="str">
            <v>TECHNICAL SUPPORT</v>
          </cell>
          <cell r="N103" t="str">
            <v>GALLEGOS PAREDES, ROGELIO ALAN</v>
          </cell>
          <cell r="O103" t="str">
            <v>46714178</v>
          </cell>
          <cell r="P103" t="str">
            <v>TECHNICAL SUPPORT</v>
          </cell>
          <cell r="Q103" t="str">
            <v>M</v>
          </cell>
          <cell r="R103">
            <v>33613</v>
          </cell>
          <cell r="S103" t="str">
            <v>9-9955-0172</v>
          </cell>
          <cell r="T103" t="str">
            <v>9-3211-3917</v>
          </cell>
          <cell r="U103" t="str">
            <v>dinamita.rivera@metso.com</v>
          </cell>
          <cell r="V103" t="str">
            <v>ricardodinamita.rivera@gmail.com</v>
          </cell>
          <cell r="W103" t="str">
            <v>MZ. C LT. 13 URB. EL BOSQUE PUENTE PIEDRA</v>
          </cell>
          <cell r="X103" t="str">
            <v>PUENTE PIEDRA</v>
          </cell>
          <cell r="Y103" t="str">
            <v>LIMA</v>
          </cell>
          <cell r="Z103" t="str">
            <v>LIMA</v>
          </cell>
          <cell r="AA103">
            <v>43661</v>
          </cell>
          <cell r="AB103" t="str">
            <v>LIMA</v>
          </cell>
          <cell r="AC103" t="str">
            <v>VULCANO</v>
          </cell>
        </row>
        <row r="104">
          <cell r="C104" t="str">
            <v>10729061</v>
          </cell>
          <cell r="D104">
            <v>1508</v>
          </cell>
          <cell r="E104">
            <v>422360</v>
          </cell>
          <cell r="F104" t="str">
            <v>SUAREZ</v>
          </cell>
          <cell r="G104" t="str">
            <v xml:space="preserve">BALCAZAR </v>
          </cell>
          <cell r="H104" t="str">
            <v>LUIS RICARDO</v>
          </cell>
          <cell r="I104" t="str">
            <v xml:space="preserve">LUIS RICARDO SUAREZ BALCAZAR </v>
          </cell>
          <cell r="J104" t="str">
            <v>PE011324</v>
          </cell>
          <cell r="K104" t="str">
            <v>ENG. HUB MAT. TRANSP</v>
          </cell>
          <cell r="L104" t="str">
            <v>COGS</v>
          </cell>
          <cell r="M104" t="str">
            <v>MTB - MATERIAL TRANSPORTATION BUSINESS</v>
          </cell>
          <cell r="N104" t="str">
            <v>GALEANI ALVES, DANIEL</v>
          </cell>
          <cell r="O104" t="str">
            <v>10729061</v>
          </cell>
          <cell r="P104" t="str">
            <v>PROJECT MANAGER - MTB MX&amp;SAM</v>
          </cell>
          <cell r="Q104" t="str">
            <v>M</v>
          </cell>
          <cell r="R104">
            <v>28596</v>
          </cell>
          <cell r="S104" t="str">
            <v>9-7933-0322</v>
          </cell>
          <cell r="T104" t="str">
            <v>9-5235-4533</v>
          </cell>
          <cell r="U104" t="str">
            <v>ricardo.suarez@metso.com</v>
          </cell>
          <cell r="W104" t="str">
            <v xml:space="preserve">CALLE SAN MARTIN N 255 DPTO 502 </v>
          </cell>
          <cell r="X104" t="str">
            <v>SAN MIGUEL</v>
          </cell>
          <cell r="Y104" t="str">
            <v>LIMA</v>
          </cell>
          <cell r="Z104" t="str">
            <v>LIMA</v>
          </cell>
          <cell r="AA104">
            <v>43661</v>
          </cell>
          <cell r="AB104" t="str">
            <v>LIMA</v>
          </cell>
          <cell r="AC104" t="str">
            <v>CRONOS</v>
          </cell>
        </row>
        <row r="105">
          <cell r="C105" t="str">
            <v>44304962</v>
          </cell>
          <cell r="D105">
            <v>1509</v>
          </cell>
          <cell r="E105">
            <v>422428</v>
          </cell>
          <cell r="F105" t="str">
            <v>POZO</v>
          </cell>
          <cell r="G105" t="str">
            <v>DIAZ</v>
          </cell>
          <cell r="H105" t="str">
            <v>JASON</v>
          </cell>
          <cell r="I105" t="str">
            <v>JASON POZO DIAZ</v>
          </cell>
          <cell r="J105" t="str">
            <v>PE012209</v>
          </cell>
          <cell r="K105" t="str">
            <v>FSE SUR</v>
          </cell>
          <cell r="L105" t="str">
            <v>COGS</v>
          </cell>
          <cell r="M105" t="str">
            <v>MA SAM FSE &amp; LCS PE</v>
          </cell>
          <cell r="N105" t="str">
            <v>BOBADILLA AÑASCO, PEDRO PABLO NAPOLEON</v>
          </cell>
          <cell r="O105" t="str">
            <v>44304962</v>
          </cell>
          <cell r="P105" t="str">
            <v>MANAGER, FIELD SERVICE</v>
          </cell>
          <cell r="Q105" t="str">
            <v>M</v>
          </cell>
          <cell r="R105">
            <v>31905</v>
          </cell>
          <cell r="S105" t="str">
            <v>9-6618-3499</v>
          </cell>
          <cell r="T105" t="str">
            <v>9-5924-5331</v>
          </cell>
          <cell r="U105" t="str">
            <v>jason.pozo@metso.com</v>
          </cell>
          <cell r="V105" t="str">
            <v>jasonpozodiaz@gmail.com</v>
          </cell>
          <cell r="W105" t="str">
            <v>RESIDENCIAL ASIS EDIFICIO BAVARIA DEPARTAMENTO 907</v>
          </cell>
          <cell r="X105" t="str">
            <v>SACHACA</v>
          </cell>
          <cell r="Y105" t="str">
            <v>CASTILLA</v>
          </cell>
          <cell r="Z105" t="str">
            <v>AREQUIPA</v>
          </cell>
          <cell r="AA105">
            <v>43668</v>
          </cell>
          <cell r="AB105" t="str">
            <v>AREQUIPA</v>
          </cell>
          <cell r="AC105" t="str">
            <v>AREQUIPA</v>
          </cell>
        </row>
        <row r="106">
          <cell r="C106" t="str">
            <v>75083548</v>
          </cell>
          <cell r="D106">
            <v>1511</v>
          </cell>
          <cell r="E106">
            <v>422429</v>
          </cell>
          <cell r="F106" t="str">
            <v>YALICO</v>
          </cell>
          <cell r="G106" t="str">
            <v>MARIN</v>
          </cell>
          <cell r="H106" t="str">
            <v>GERSON ELIAS</v>
          </cell>
          <cell r="I106" t="str">
            <v>GERSON ELIAS YALICO MARIN</v>
          </cell>
          <cell r="J106" t="str">
            <v>PE011605</v>
          </cell>
          <cell r="K106" t="str">
            <v>COE PERU</v>
          </cell>
          <cell r="L106" t="str">
            <v>COGS</v>
          </cell>
          <cell r="M106" t="str">
            <v>CNS MILL LINING</v>
          </cell>
          <cell r="N106" t="str">
            <v>DE SEIXAS BENEDITO, EDUARDO</v>
          </cell>
          <cell r="O106" t="str">
            <v>75083548</v>
          </cell>
          <cell r="P106" t="str">
            <v>LEADER, MLE PERU</v>
          </cell>
          <cell r="Q106" t="str">
            <v>M</v>
          </cell>
          <cell r="R106">
            <v>35409</v>
          </cell>
          <cell r="S106" t="str">
            <v>9-8902-4135</v>
          </cell>
          <cell r="T106" t="str">
            <v>9-8902-4135</v>
          </cell>
          <cell r="U106" t="str">
            <v>gerson.yalico@metso.com</v>
          </cell>
          <cell r="V106" t="str">
            <v>gerson10966@gmail.com</v>
          </cell>
          <cell r="W106" t="str">
            <v>AV. LOPEZ PAZOS N° 1554</v>
          </cell>
          <cell r="X106" t="str">
            <v>CARMEN DE LA LEGUA</v>
          </cell>
          <cell r="Y106" t="str">
            <v>CALLAO</v>
          </cell>
          <cell r="Z106" t="str">
            <v>CALLAO</v>
          </cell>
          <cell r="AA106">
            <v>43668</v>
          </cell>
          <cell r="AB106" t="str">
            <v>LIMA</v>
          </cell>
          <cell r="AC106" t="str">
            <v>VULCANO</v>
          </cell>
        </row>
        <row r="107">
          <cell r="C107" t="str">
            <v>24005563</v>
          </cell>
          <cell r="D107">
            <v>1513</v>
          </cell>
          <cell r="E107">
            <v>422525</v>
          </cell>
          <cell r="F107" t="str">
            <v>COAHILA</v>
          </cell>
          <cell r="G107" t="str">
            <v>HUALLPA</v>
          </cell>
          <cell r="H107" t="str">
            <v>EDGAR GIOVANI</v>
          </cell>
          <cell r="I107" t="str">
            <v>EDGAR GIOVANI COAHILA HUALLPA</v>
          </cell>
          <cell r="J107" t="str">
            <v>PE012210</v>
          </cell>
          <cell r="K107" t="str">
            <v>SVS REPAIRS AQP</v>
          </cell>
          <cell r="L107" t="str">
            <v>COGS</v>
          </cell>
          <cell r="M107" t="str">
            <v>MA SAM REPAIRS CENTER PE</v>
          </cell>
          <cell r="N107" t="str">
            <v>HUALLPA CONDORHUANCA, HUMBERTO HORACIO</v>
          </cell>
          <cell r="O107" t="str">
            <v>24005563</v>
          </cell>
          <cell r="P107" t="str">
            <v>TEAM LEADER, PLANNING &amp; COST</v>
          </cell>
          <cell r="Q107" t="str">
            <v>M</v>
          </cell>
          <cell r="R107">
            <v>28686</v>
          </cell>
          <cell r="S107" t="str">
            <v>9-8470-2918</v>
          </cell>
          <cell r="T107" t="str">
            <v>9-4408-6041</v>
          </cell>
          <cell r="U107" t="str">
            <v>edgar.coahila@metso.com</v>
          </cell>
          <cell r="V107" t="str">
            <v>ecoahila@hotmail.com</v>
          </cell>
          <cell r="W107" t="str">
            <v>JR. AREQUIPA N°303, ALTO LIBERTAD</v>
          </cell>
          <cell r="X107" t="str">
            <v>CERRO COLORADO</v>
          </cell>
          <cell r="Y107" t="str">
            <v>AREQUIPA</v>
          </cell>
          <cell r="Z107" t="str">
            <v>AREQUIPA</v>
          </cell>
          <cell r="AA107">
            <v>43682</v>
          </cell>
          <cell r="AB107" t="str">
            <v>AREQUIPA</v>
          </cell>
          <cell r="AC107" t="str">
            <v>AREQUIPA</v>
          </cell>
        </row>
        <row r="108">
          <cell r="C108" t="str">
            <v>74074661</v>
          </cell>
          <cell r="D108">
            <v>1514</v>
          </cell>
          <cell r="E108">
            <v>422567</v>
          </cell>
          <cell r="F108" t="str">
            <v>CORDERO</v>
          </cell>
          <cell r="G108" t="str">
            <v>PUENTE</v>
          </cell>
          <cell r="H108" t="str">
            <v>LUIS ALBERTO</v>
          </cell>
          <cell r="I108" t="str">
            <v>LUIS ALBERTO CORDERO PUENTE</v>
          </cell>
          <cell r="J108" t="str">
            <v>PE013021</v>
          </cell>
          <cell r="K108" t="str">
            <v>COMMERCIAL SUPPORT</v>
          </cell>
          <cell r="L108" t="str">
            <v>SGA</v>
          </cell>
          <cell r="M108" t="str">
            <v>MA SAM SERVICE COMMERCIAL SUPPORT</v>
          </cell>
          <cell r="N108" t="str">
            <v>CAPARO ZAMALLOA, YBARBURI</v>
          </cell>
          <cell r="O108" t="str">
            <v>74074661</v>
          </cell>
          <cell r="P108" t="str">
            <v>SPECIALIST, COMMERCIAL REPORTING</v>
          </cell>
          <cell r="Q108" t="str">
            <v>M</v>
          </cell>
          <cell r="R108">
            <v>35237</v>
          </cell>
          <cell r="S108" t="str">
            <v>9-8333-6179</v>
          </cell>
          <cell r="T108" t="str">
            <v>9-9204-2940</v>
          </cell>
          <cell r="U108" t="str">
            <v>luis.cordero@metso.com</v>
          </cell>
          <cell r="V108" t="str">
            <v>luis43_12@hotmail.com</v>
          </cell>
          <cell r="W108" t="str">
            <v>JR TORRE JUNIN N 297 URB SANTA CATALINA</v>
          </cell>
          <cell r="X108" t="str">
            <v>LA VICTORIA</v>
          </cell>
          <cell r="Y108" t="str">
            <v>LIMA</v>
          </cell>
          <cell r="Z108" t="str">
            <v>LIMA</v>
          </cell>
          <cell r="AA108">
            <v>43689</v>
          </cell>
          <cell r="AB108" t="str">
            <v>LIMA</v>
          </cell>
          <cell r="AC108" t="str">
            <v>CRONOS</v>
          </cell>
        </row>
        <row r="109">
          <cell r="C109" t="str">
            <v>000686720</v>
          </cell>
          <cell r="D109">
            <v>1515</v>
          </cell>
          <cell r="E109">
            <v>422569</v>
          </cell>
          <cell r="F109" t="str">
            <v>HELMS</v>
          </cell>
          <cell r="G109" t="str">
            <v>XXXX</v>
          </cell>
          <cell r="H109" t="str">
            <v>STEPHAN</v>
          </cell>
          <cell r="I109" t="str">
            <v>STEPHAN HELMS XXXX</v>
          </cell>
          <cell r="J109" t="str">
            <v>PE012218</v>
          </cell>
          <cell r="K109" t="str">
            <v>PSE REP MANAGEMENT</v>
          </cell>
          <cell r="L109" t="str">
            <v>SGA</v>
          </cell>
          <cell r="M109" t="str">
            <v>SVS PROFESSIONAL SERVICES</v>
          </cell>
          <cell r="N109" t="str">
            <v>TAFAZOLI, SALOMEH</v>
          </cell>
          <cell r="O109" t="str">
            <v>000686720</v>
          </cell>
          <cell r="P109" t="str">
            <v>VP, PSE STRATEGIC PROJECTS</v>
          </cell>
          <cell r="Q109" t="str">
            <v>M</v>
          </cell>
          <cell r="R109">
            <v>28814</v>
          </cell>
          <cell r="S109" t="str">
            <v>9-9286-4255</v>
          </cell>
          <cell r="T109" t="str">
            <v>9-9286-4255</v>
          </cell>
          <cell r="U109" t="str">
            <v>stephan.helms@metso.com</v>
          </cell>
          <cell r="W109" t="str">
            <v>CALLE PUNTA ARENAS N° 347, CASA 5, URB. EL SOL DE LA MOLINA</v>
          </cell>
          <cell r="X109" t="str">
            <v>LA MOLINA</v>
          </cell>
          <cell r="Y109" t="str">
            <v>LIMA</v>
          </cell>
          <cell r="Z109" t="str">
            <v>LIMA</v>
          </cell>
          <cell r="AA109">
            <v>43696</v>
          </cell>
          <cell r="AB109" t="str">
            <v>LIMA</v>
          </cell>
          <cell r="AC109" t="str">
            <v>CRONOS</v>
          </cell>
        </row>
        <row r="110">
          <cell r="C110" t="str">
            <v>42156719</v>
          </cell>
          <cell r="D110">
            <v>1516</v>
          </cell>
          <cell r="E110">
            <v>422568</v>
          </cell>
          <cell r="F110" t="str">
            <v>LOPEZ</v>
          </cell>
          <cell r="G110" t="str">
            <v>MACHACA</v>
          </cell>
          <cell r="H110" t="str">
            <v>ABEL ALBERTO</v>
          </cell>
          <cell r="I110" t="str">
            <v>ABEL ALBERTO LOPEZ MACHACA</v>
          </cell>
          <cell r="J110" t="str">
            <v>PE012233</v>
          </cell>
          <cell r="K110" t="str">
            <v>REP SUPERVISION &amp; WAREHOUSE</v>
          </cell>
          <cell r="L110" t="str">
            <v>COGS</v>
          </cell>
          <cell r="M110" t="str">
            <v>MA SAM REPAIRS CENTER PE</v>
          </cell>
          <cell r="N110" t="str">
            <v>MORENO ROQUE, MARCO ANTONIO</v>
          </cell>
          <cell r="O110" t="str">
            <v>42156719</v>
          </cell>
          <cell r="P110" t="str">
            <v>SUPERVISOR, REPAIRS CENTER</v>
          </cell>
          <cell r="Q110" t="str">
            <v>M</v>
          </cell>
          <cell r="R110">
            <v>30490</v>
          </cell>
          <cell r="S110" t="str">
            <v>9-5856-0922</v>
          </cell>
          <cell r="T110" t="str">
            <v>9-7636-3556</v>
          </cell>
          <cell r="U110" t="str">
            <v>abel.lopez@metso.com</v>
          </cell>
          <cell r="V110" t="str">
            <v>alopezm23@gmail.com</v>
          </cell>
          <cell r="W110" t="str">
            <v>RESIDENCIAL BELLAVISTA N 7 DPTO 302 URB. ALAMEDA SALAVERRY</v>
          </cell>
          <cell r="X110" t="str">
            <v>MIRAFLORES</v>
          </cell>
          <cell r="Y110" t="str">
            <v>AREQUIPA</v>
          </cell>
          <cell r="Z110" t="str">
            <v>AREQUIPA</v>
          </cell>
          <cell r="AA110">
            <v>43696</v>
          </cell>
          <cell r="AB110" t="str">
            <v>AREQUIPA</v>
          </cell>
          <cell r="AC110" t="str">
            <v>AREQUIPA</v>
          </cell>
        </row>
        <row r="111">
          <cell r="C111" t="str">
            <v>29665767</v>
          </cell>
          <cell r="D111">
            <v>1520</v>
          </cell>
          <cell r="E111">
            <v>424037</v>
          </cell>
          <cell r="F111" t="str">
            <v>MORENO</v>
          </cell>
          <cell r="G111" t="str">
            <v>ROQUE</v>
          </cell>
          <cell r="H111" t="str">
            <v>MARCO ANTONIO</v>
          </cell>
          <cell r="I111" t="str">
            <v>MARCO ANTONIO MORENO ROQUE</v>
          </cell>
          <cell r="J111" t="str">
            <v>PE012210</v>
          </cell>
          <cell r="K111" t="str">
            <v>SVS REPAIRS AQP</v>
          </cell>
          <cell r="L111" t="str">
            <v>COGS</v>
          </cell>
          <cell r="M111" t="str">
            <v>MA SAM REPAIRS CENTER PE</v>
          </cell>
          <cell r="N111" t="str">
            <v>HUALLPA CONDORHUANCA, HUMBERTO HORACIO</v>
          </cell>
          <cell r="O111" t="str">
            <v>29665767</v>
          </cell>
          <cell r="P111" t="str">
            <v>ASSISTANT MANAGER, REPAIRS CENTER</v>
          </cell>
          <cell r="Q111" t="str">
            <v>M</v>
          </cell>
          <cell r="R111">
            <v>27762</v>
          </cell>
          <cell r="S111" t="str">
            <v>9-8161-9588</v>
          </cell>
          <cell r="T111" t="str">
            <v>9-1322-0182</v>
          </cell>
          <cell r="U111" t="str">
            <v>marco.moreno@metso.com</v>
          </cell>
          <cell r="V111" t="str">
            <v>marco25_mr@hotmail.com</v>
          </cell>
          <cell r="W111" t="str">
            <v>CALLE MELGAR 115 RESIDENCIAL EL CARMEN N 16</v>
          </cell>
          <cell r="X111" t="str">
            <v>CAYMA</v>
          </cell>
          <cell r="Y111" t="str">
            <v>AREQUIPA</v>
          </cell>
          <cell r="Z111" t="str">
            <v>AREQUIPA</v>
          </cell>
          <cell r="AA111">
            <v>43766</v>
          </cell>
          <cell r="AB111" t="str">
            <v>AREQUIPA</v>
          </cell>
          <cell r="AC111" t="str">
            <v>AREQUIPA</v>
          </cell>
        </row>
        <row r="112">
          <cell r="C112" t="str">
            <v>71017740</v>
          </cell>
          <cell r="D112">
            <v>1522</v>
          </cell>
          <cell r="E112">
            <v>424133</v>
          </cell>
          <cell r="F112" t="str">
            <v>LEON</v>
          </cell>
          <cell r="G112" t="str">
            <v xml:space="preserve">LAZARINOS </v>
          </cell>
          <cell r="H112" t="str">
            <v>NATHALY GISELA</v>
          </cell>
          <cell r="I112" t="str">
            <v xml:space="preserve">NATHALY GISELA LEON LAZARINOS </v>
          </cell>
          <cell r="J112" t="str">
            <v>PE011935</v>
          </cell>
          <cell r="K112" t="str">
            <v>INDIRECT PROCUREMENT</v>
          </cell>
          <cell r="L112" t="str">
            <v>COGS</v>
          </cell>
          <cell r="M112" t="str">
            <v>SVSS IPRO AMERICAS</v>
          </cell>
          <cell r="N112" t="str">
            <v>MORILLO SANTA CRUZ, KATIA PATRICIA</v>
          </cell>
          <cell r="O112" t="str">
            <v>71017740</v>
          </cell>
          <cell r="P112" t="str">
            <v>SPECIALIST, PURCHASING</v>
          </cell>
          <cell r="Q112" t="str">
            <v>F</v>
          </cell>
          <cell r="R112">
            <v>34336</v>
          </cell>
          <cell r="S112" t="str">
            <v>9-7633-0557</v>
          </cell>
          <cell r="T112" t="str">
            <v>9-8902-3673</v>
          </cell>
          <cell r="U112" t="str">
            <v>nathaly.leon@metso.com</v>
          </cell>
          <cell r="V112" t="str">
            <v>nleon.lazarinos@gmail.com</v>
          </cell>
          <cell r="W112" t="str">
            <v>CALLE TARAPACA N° 213</v>
          </cell>
          <cell r="X112" t="str">
            <v>MIRAFLORES</v>
          </cell>
          <cell r="Y112" t="str">
            <v>AREQUIPA</v>
          </cell>
          <cell r="Z112" t="str">
            <v>AREQUIPA</v>
          </cell>
          <cell r="AA112">
            <v>43780</v>
          </cell>
          <cell r="AB112" t="str">
            <v>AREQUIPA</v>
          </cell>
          <cell r="AC112" t="str">
            <v>AREQUIPA</v>
          </cell>
        </row>
        <row r="113">
          <cell r="C113" t="str">
            <v>41474777</v>
          </cell>
          <cell r="D113">
            <v>1523</v>
          </cell>
          <cell r="E113">
            <v>424724</v>
          </cell>
          <cell r="F113" t="str">
            <v>MARTINEZ</v>
          </cell>
          <cell r="G113" t="str">
            <v>ALVARADO</v>
          </cell>
          <cell r="H113" t="str">
            <v>EDWARDS ARNOLD</v>
          </cell>
          <cell r="I113" t="str">
            <v>EDWARDS ARNOLD MARTINEZ ALVARADO</v>
          </cell>
          <cell r="J113" t="str">
            <v>PE012505</v>
          </cell>
          <cell r="K113" t="str">
            <v>TSS GBPM</v>
          </cell>
          <cell r="L113" t="str">
            <v>SGA</v>
          </cell>
          <cell r="M113" t="str">
            <v>TECHNICAL SALES SUPPORT</v>
          </cell>
          <cell r="N113" t="str">
            <v>ROSA DA SILVEIRA ALVES, AUGUSTO CESAR</v>
          </cell>
          <cell r="O113" t="str">
            <v>41474777</v>
          </cell>
          <cell r="P113" t="str">
            <v>SPECIALIST ENGINEER, TECHNICAL SALES SUPPORT</v>
          </cell>
          <cell r="Q113" t="str">
            <v>M</v>
          </cell>
          <cell r="R113">
            <v>30141</v>
          </cell>
          <cell r="S113" t="str">
            <v>9-6331-0629</v>
          </cell>
          <cell r="T113" t="str">
            <v>9-4335-9390</v>
          </cell>
          <cell r="U113" t="str">
            <v>edwards.martinez@metso.com</v>
          </cell>
          <cell r="V113" t="str">
            <v>edwards.martinez.alvarado@gmail.com</v>
          </cell>
          <cell r="W113" t="str">
            <v>JR. SAN ISIDRO 359 URB. SAN CARLOS</v>
          </cell>
          <cell r="X113" t="str">
            <v>COMAS</v>
          </cell>
          <cell r="Y113" t="str">
            <v>LIMA</v>
          </cell>
          <cell r="Z113" t="str">
            <v>LIMA</v>
          </cell>
          <cell r="AA113">
            <v>43816</v>
          </cell>
          <cell r="AB113" t="str">
            <v>LIMA</v>
          </cell>
          <cell r="AC113" t="str">
            <v>CRONOS</v>
          </cell>
        </row>
        <row r="114">
          <cell r="C114" t="str">
            <v>40619673</v>
          </cell>
          <cell r="D114">
            <v>1524</v>
          </cell>
          <cell r="E114">
            <v>362320</v>
          </cell>
          <cell r="F114" t="str">
            <v>GIRIBALDI</v>
          </cell>
          <cell r="G114" t="str">
            <v xml:space="preserve">PAJUELO </v>
          </cell>
          <cell r="H114" t="str">
            <v>HAROLD</v>
          </cell>
          <cell r="I114" t="str">
            <v xml:space="preserve">HAROLD GIRIBALDI PAJUELO </v>
          </cell>
          <cell r="J114" t="str">
            <v>PE013514</v>
          </cell>
          <cell r="K114" t="str">
            <v>MIN SALES</v>
          </cell>
          <cell r="L114" t="str">
            <v>SGA</v>
          </cell>
          <cell r="M114" t="str">
            <v>MA SAM MINERALS SALES</v>
          </cell>
          <cell r="N114" t="str">
            <v>OLIVAS MARQUEZ, ALEX EDUARDO</v>
          </cell>
          <cell r="O114" t="str">
            <v>40619673</v>
          </cell>
          <cell r="P114" t="str">
            <v>MANAGER, GRINDING &amp; MATERIAL HANDLING SALES</v>
          </cell>
          <cell r="Q114" t="str">
            <v>M</v>
          </cell>
          <cell r="R114">
            <v>29289</v>
          </cell>
          <cell r="S114" t="str">
            <v>9-8966-3479</v>
          </cell>
          <cell r="T114" t="str">
            <v>9-5971-3954</v>
          </cell>
          <cell r="U114" t="str">
            <v>harold.giribaldi@metso.com</v>
          </cell>
          <cell r="V114" t="str">
            <v>---------</v>
          </cell>
          <cell r="W114" t="str">
            <v>CIRCUNVALACION GOLF LOS INCAS N° 510 DPTO C-602</v>
          </cell>
          <cell r="X114" t="str">
            <v>SANTIAGO DE SURCO</v>
          </cell>
          <cell r="Y114" t="str">
            <v xml:space="preserve">LIMA </v>
          </cell>
          <cell r="Z114" t="str">
            <v>LIMA</v>
          </cell>
          <cell r="AA114">
            <v>43831</v>
          </cell>
          <cell r="AB114" t="str">
            <v>LIMA</v>
          </cell>
          <cell r="AC114" t="str">
            <v>CRONOS</v>
          </cell>
        </row>
        <row r="115">
          <cell r="C115" t="str">
            <v>10722548</v>
          </cell>
          <cell r="D115">
            <v>1525</v>
          </cell>
          <cell r="E115">
            <v>424996</v>
          </cell>
          <cell r="F115" t="str">
            <v xml:space="preserve">SILVA </v>
          </cell>
          <cell r="G115" t="str">
            <v>AGUILAR</v>
          </cell>
          <cell r="H115" t="str">
            <v xml:space="preserve">DANIEL </v>
          </cell>
          <cell r="I115" t="str">
            <v>DANIEL  SILVA  AGUILAR</v>
          </cell>
          <cell r="J115" t="str">
            <v>PE012202</v>
          </cell>
          <cell r="K115" t="str">
            <v>FSE RELINING&amp;SHUTDOWN</v>
          </cell>
          <cell r="L115" t="str">
            <v>COGS</v>
          </cell>
          <cell r="M115" t="str">
            <v>MA SAM FSE &amp; LCS PE</v>
          </cell>
          <cell r="N115" t="str">
            <v>GILBERTI GALARZA, YOEL FRANCISCO</v>
          </cell>
          <cell r="O115" t="str">
            <v>10722548</v>
          </cell>
          <cell r="P115" t="str">
            <v>TEAM LEADER RELINING &amp; SHUTDOWN</v>
          </cell>
          <cell r="Q115" t="str">
            <v>M</v>
          </cell>
          <cell r="R115">
            <v>28318</v>
          </cell>
          <cell r="S115" t="str">
            <v>9-7395-6163</v>
          </cell>
          <cell r="T115" t="str">
            <v>9-4357-3078</v>
          </cell>
          <cell r="U115" t="str">
            <v>daniel.a.silva@metso.com</v>
          </cell>
          <cell r="W115" t="str">
            <v>CALLE W N° 242 DPTO 202 URB. SANTA ROSA DE SURCO 2</v>
          </cell>
          <cell r="X115" t="str">
            <v>SANTIAGO DE SURCO</v>
          </cell>
          <cell r="Y115" t="str">
            <v>LIMA</v>
          </cell>
          <cell r="Z115" t="str">
            <v>LIMA</v>
          </cell>
          <cell r="AA115">
            <v>43839</v>
          </cell>
          <cell r="AB115" t="str">
            <v>LIMA</v>
          </cell>
          <cell r="AC115" t="str">
            <v>VULCANO</v>
          </cell>
        </row>
        <row r="116">
          <cell r="C116" t="str">
            <v>40861117</v>
          </cell>
          <cell r="D116">
            <v>1527</v>
          </cell>
          <cell r="E116">
            <v>425013</v>
          </cell>
          <cell r="F116" t="str">
            <v xml:space="preserve">BOBADILLA </v>
          </cell>
          <cell r="G116" t="str">
            <v>AÑASCO</v>
          </cell>
          <cell r="H116" t="str">
            <v>PEDRO PABLO NAPOLEON</v>
          </cell>
          <cell r="I116" t="str">
            <v>PEDRO PABLO NAPOLEON BOBADILLA  AÑASCO</v>
          </cell>
          <cell r="J116" t="str">
            <v>PE013513</v>
          </cell>
          <cell r="K116" t="str">
            <v>SVS LCS-FSE SALES</v>
          </cell>
          <cell r="L116" t="str">
            <v>SGA</v>
          </cell>
          <cell r="M116" t="str">
            <v>MA SAM FSE &amp; LCS PE</v>
          </cell>
          <cell r="N116" t="str">
            <v>PEZO SANCHEZ, JOE JOHNY</v>
          </cell>
          <cell r="O116" t="str">
            <v>40861117</v>
          </cell>
          <cell r="P116" t="str">
            <v>DIRECTOR, FIELD SERVICE &amp; LCS</v>
          </cell>
          <cell r="Q116" t="str">
            <v>M</v>
          </cell>
          <cell r="R116">
            <v>29401</v>
          </cell>
          <cell r="S116" t="str">
            <v>9-4027-4834</v>
          </cell>
          <cell r="T116" t="str">
            <v>9-4103-7215</v>
          </cell>
          <cell r="U116" t="str">
            <v>pedro.bobadilla@metso.com</v>
          </cell>
          <cell r="V116" t="str">
            <v>ppnba@hotmail.com</v>
          </cell>
          <cell r="W116" t="str">
            <v>CALLE LOS ROSALES 281, DPTO 701. URB. CALIFORNIA</v>
          </cell>
          <cell r="X116" t="str">
            <v>TRUJILLO</v>
          </cell>
          <cell r="Y116" t="str">
            <v>TRUJILLO</v>
          </cell>
          <cell r="Z116" t="str">
            <v>LA LIBERTAD</v>
          </cell>
          <cell r="AA116">
            <v>43832</v>
          </cell>
          <cell r="AB116" t="str">
            <v>LIMA</v>
          </cell>
          <cell r="AC116" t="str">
            <v>CRONOS</v>
          </cell>
        </row>
        <row r="117">
          <cell r="C117" t="str">
            <v>42822877</v>
          </cell>
          <cell r="D117">
            <v>1529</v>
          </cell>
          <cell r="E117">
            <v>424993</v>
          </cell>
          <cell r="F117" t="str">
            <v>FERNANDEZ</v>
          </cell>
          <cell r="G117" t="str">
            <v>PUJAICO</v>
          </cell>
          <cell r="H117" t="str">
            <v>ALFREDO MARTIN</v>
          </cell>
          <cell r="I117" t="str">
            <v>ALFREDO MARTIN FERNANDEZ PUJAICO</v>
          </cell>
          <cell r="J117" t="str">
            <v>PE012208</v>
          </cell>
          <cell r="K117" t="str">
            <v>FSE CYN</v>
          </cell>
          <cell r="L117" t="str">
            <v>COGS</v>
          </cell>
          <cell r="M117" t="str">
            <v>MA SAM FSE &amp; LCS PE</v>
          </cell>
          <cell r="N117" t="str">
            <v>GUTIERREZ VALENCIA, EDULFO RENAULT</v>
          </cell>
          <cell r="O117" t="str">
            <v>42822877</v>
          </cell>
          <cell r="P117" t="str">
            <v>ASSISTANT MANAGER, FSE WET TECHNOLOGY</v>
          </cell>
          <cell r="Q117" t="str">
            <v>M</v>
          </cell>
          <cell r="R117">
            <v>31089</v>
          </cell>
          <cell r="S117" t="str">
            <v>9-9220-2629</v>
          </cell>
          <cell r="T117" t="str">
            <v>9-6979-7786</v>
          </cell>
          <cell r="U117" t="str">
            <v>alfredo.fernandez@metso.com</v>
          </cell>
          <cell r="V117" t="str">
            <v>alfredo.fernandez.p@outlook.com</v>
          </cell>
          <cell r="W117" t="str">
            <v>CALLE TACAMA N° 190 DPTO 201 URB. LA CRUCETA</v>
          </cell>
          <cell r="X117" t="str">
            <v>SANTIAGO DE SURCO</v>
          </cell>
          <cell r="Y117" t="str">
            <v>LIMA</v>
          </cell>
          <cell r="Z117" t="str">
            <v>LIMA</v>
          </cell>
          <cell r="AA117">
            <v>43850</v>
          </cell>
          <cell r="AB117" t="str">
            <v>LIMA</v>
          </cell>
          <cell r="AC117" t="str">
            <v>VULCANO</v>
          </cell>
        </row>
        <row r="118">
          <cell r="C118" t="str">
            <v>71324265</v>
          </cell>
          <cell r="D118">
            <v>1530</v>
          </cell>
          <cell r="E118">
            <v>425021</v>
          </cell>
          <cell r="F118" t="str">
            <v>ABANTO</v>
          </cell>
          <cell r="G118" t="str">
            <v>QUEVEDO</v>
          </cell>
          <cell r="H118" t="str">
            <v>ETHEL IVONNE</v>
          </cell>
          <cell r="I118" t="str">
            <v>ETHEL IVONNE ABANTO QUEVEDO</v>
          </cell>
          <cell r="J118" t="str">
            <v>PE013464</v>
          </cell>
          <cell r="K118" t="str">
            <v>TSS INT.SERVICES SOLUTIONS</v>
          </cell>
          <cell r="L118" t="str">
            <v>SGA</v>
          </cell>
          <cell r="M118" t="str">
            <v>MA SAM MINERALS SALES</v>
          </cell>
          <cell r="N118" t="str">
            <v>HENRIKSSON, BRANDT</v>
          </cell>
          <cell r="O118" t="str">
            <v>71324265</v>
          </cell>
          <cell r="P118" t="str">
            <v>ENGINEER, PRODUCT SPECIALIST THICKENERS AND CLARIFIERS</v>
          </cell>
          <cell r="Q118" t="str">
            <v>F</v>
          </cell>
          <cell r="R118">
            <v>33636</v>
          </cell>
          <cell r="S118" t="str">
            <v>9-3018-0759</v>
          </cell>
          <cell r="T118" t="str">
            <v>9-6382-6918</v>
          </cell>
          <cell r="U118" t="str">
            <v>ethel.abanto@metso.com</v>
          </cell>
          <cell r="V118" t="str">
            <v>ethelabanto@gmail.com</v>
          </cell>
          <cell r="W118" t="str">
            <v>JR. VARELA N° 1960</v>
          </cell>
          <cell r="X118" t="str">
            <v>BREÑA</v>
          </cell>
          <cell r="Y118" t="str">
            <v>LIMA</v>
          </cell>
          <cell r="Z118" t="str">
            <v>LIMA</v>
          </cell>
          <cell r="AA118">
            <v>43846</v>
          </cell>
          <cell r="AB118" t="str">
            <v>LIMA</v>
          </cell>
          <cell r="AC118" t="str">
            <v>CRONOS</v>
          </cell>
        </row>
        <row r="119">
          <cell r="C119" t="str">
            <v>47137828</v>
          </cell>
          <cell r="D119">
            <v>1531</v>
          </cell>
          <cell r="E119">
            <v>425119</v>
          </cell>
          <cell r="F119" t="str">
            <v>GUERRA</v>
          </cell>
          <cell r="G119" t="str">
            <v>CABANILLAS</v>
          </cell>
          <cell r="H119" t="str">
            <v>MARIA CRUZ</v>
          </cell>
          <cell r="I119" t="str">
            <v>MARIA CRUZ GUERRA CABANILLAS</v>
          </cell>
          <cell r="J119" t="str">
            <v>PE011920</v>
          </cell>
          <cell r="K119" t="str">
            <v>OPERATIVE PROCUREMEN</v>
          </cell>
          <cell r="L119" t="str">
            <v>COGS</v>
          </cell>
          <cell r="M119" t="str">
            <v>SVSGLO ORDER AND LOGISTICS OPERATIONS</v>
          </cell>
          <cell r="N119" t="str">
            <v>COLLADO BORGOÑO, PATRICIA ANGELICA</v>
          </cell>
          <cell r="O119" t="str">
            <v>47137828</v>
          </cell>
          <cell r="P119" t="str">
            <v>TEAM LEADER OPERATIONAL PURCHASING</v>
          </cell>
          <cell r="Q119" t="str">
            <v>F</v>
          </cell>
          <cell r="R119">
            <v>33426</v>
          </cell>
          <cell r="S119" t="str">
            <v>9-8068-0162</v>
          </cell>
          <cell r="T119" t="str">
            <v>9-5133-7437</v>
          </cell>
          <cell r="U119" t="str">
            <v>maria.guerra@metso.com</v>
          </cell>
          <cell r="V119" t="str">
            <v>maria_guerra@outlook.com.pe</v>
          </cell>
          <cell r="W119" t="str">
            <v>MANUEL ESTACIO N° 103</v>
          </cell>
          <cell r="X119" t="str">
            <v>SAN MIGUEL</v>
          </cell>
          <cell r="Y119" t="str">
            <v>LIMA</v>
          </cell>
          <cell r="Z119" t="str">
            <v>LIMA</v>
          </cell>
          <cell r="AA119">
            <v>43864</v>
          </cell>
          <cell r="AB119" t="str">
            <v>LIMA</v>
          </cell>
          <cell r="AC119" t="str">
            <v>CRONOS</v>
          </cell>
        </row>
        <row r="120">
          <cell r="C120" t="str">
            <v>44142719</v>
          </cell>
          <cell r="D120">
            <v>1532</v>
          </cell>
          <cell r="E120">
            <v>425143</v>
          </cell>
          <cell r="F120" t="str">
            <v>GALLEGOS</v>
          </cell>
          <cell r="G120" t="str">
            <v>PAREDES</v>
          </cell>
          <cell r="H120" t="str">
            <v>ROGELIO ALAN</v>
          </cell>
          <cell r="I120" t="str">
            <v>ROGELIO ALAN GALLEGOS PAREDES</v>
          </cell>
          <cell r="J120" t="str">
            <v>PE012500</v>
          </cell>
          <cell r="K120" t="str">
            <v>TECH SUPPORT PE &amp; NORTH</v>
          </cell>
          <cell r="L120" t="str">
            <v>COGS</v>
          </cell>
          <cell r="M120" t="str">
            <v>TECHNICAL SUPPORT</v>
          </cell>
          <cell r="N120" t="str">
            <v>JIMENEZ CHACON, RICHARD JOHNY</v>
          </cell>
          <cell r="O120" t="str">
            <v>44142719</v>
          </cell>
          <cell r="P120" t="str">
            <v>TEAM LEADER, TECHNICAL SUPPORT</v>
          </cell>
          <cell r="Q120" t="str">
            <v>M</v>
          </cell>
          <cell r="R120">
            <v>31835</v>
          </cell>
          <cell r="S120" t="str">
            <v>9-5253-8323</v>
          </cell>
          <cell r="T120" t="str">
            <v>9-3261-4339</v>
          </cell>
          <cell r="U120" t="str">
            <v>alan.gallegos@metso.com</v>
          </cell>
          <cell r="V120" t="str">
            <v>alangallegos2014@gmail.com</v>
          </cell>
          <cell r="W120" t="str">
            <v>AV. MARIA PARADO DE BELLIDO N° 512 URB. TUPAC AMARU</v>
          </cell>
          <cell r="X120" t="str">
            <v xml:space="preserve">CERRO COLORADO </v>
          </cell>
          <cell r="Y120" t="str">
            <v>AREQUIPA</v>
          </cell>
          <cell r="Z120" t="str">
            <v>AREQUIPA</v>
          </cell>
          <cell r="AA120">
            <v>43871</v>
          </cell>
          <cell r="AB120" t="str">
            <v>AREQUIPA</v>
          </cell>
          <cell r="AC120" t="str">
            <v>AREQUIPA</v>
          </cell>
        </row>
        <row r="121">
          <cell r="C121" t="str">
            <v>40240671</v>
          </cell>
          <cell r="D121">
            <v>1533</v>
          </cell>
          <cell r="E121">
            <v>425120</v>
          </cell>
          <cell r="F121" t="str">
            <v>VELASQUEZ</v>
          </cell>
          <cell r="G121" t="str">
            <v>PAREDES</v>
          </cell>
          <cell r="H121" t="str">
            <v>EDWIN OMAR</v>
          </cell>
          <cell r="I121" t="str">
            <v>EDWIN OMAR VELASQUEZ PAREDES</v>
          </cell>
          <cell r="J121" t="str">
            <v>PE012500</v>
          </cell>
          <cell r="K121" t="str">
            <v>TECH SUPPORT PE &amp; NORTH</v>
          </cell>
          <cell r="L121" t="str">
            <v>COGS</v>
          </cell>
          <cell r="M121" t="str">
            <v>TECHNICAL SUPPORT</v>
          </cell>
          <cell r="N121" t="str">
            <v>RIVERA YLASACA, RICARDO SANTOS</v>
          </cell>
          <cell r="O121" t="str">
            <v>40240671</v>
          </cell>
          <cell r="P121" t="str">
            <v>SPECIALIST TECHNICAL SUPPORT</v>
          </cell>
          <cell r="Q121" t="str">
            <v>M</v>
          </cell>
          <cell r="R121">
            <v>28850</v>
          </cell>
          <cell r="S121" t="str">
            <v>9-6517-9472</v>
          </cell>
          <cell r="T121" t="str">
            <v>9-5133-7408</v>
          </cell>
          <cell r="U121" t="str">
            <v>edwin.velasquez@metso.com</v>
          </cell>
          <cell r="V121" t="str">
            <v>edwinvelasquezp1978@gmail.com</v>
          </cell>
          <cell r="W121" t="str">
            <v>AV. GONZALES PRADA  # 406 URB. MARISCAL CASTILLA</v>
          </cell>
          <cell r="X121" t="str">
            <v xml:space="preserve">CERRO COLORADO </v>
          </cell>
          <cell r="Y121" t="str">
            <v>AREQUIPA</v>
          </cell>
          <cell r="Z121" t="str">
            <v>AREQUIPA</v>
          </cell>
          <cell r="AA121">
            <v>43871</v>
          </cell>
          <cell r="AB121" t="str">
            <v>AREQUIPA</v>
          </cell>
          <cell r="AC121" t="str">
            <v>AREQUIPA</v>
          </cell>
        </row>
        <row r="122">
          <cell r="C122" t="str">
            <v>41134510</v>
          </cell>
          <cell r="D122">
            <v>1536</v>
          </cell>
          <cell r="E122">
            <v>536426</v>
          </cell>
          <cell r="F122" t="str">
            <v>GILBERTI</v>
          </cell>
          <cell r="G122" t="str">
            <v>GALARZA</v>
          </cell>
          <cell r="H122" t="str">
            <v>YOEL FRANCISCO</v>
          </cell>
          <cell r="I122" t="str">
            <v>YOEL FRANCISCO GILBERTI GALARZA</v>
          </cell>
          <cell r="J122" t="str">
            <v>PE012202</v>
          </cell>
          <cell r="K122" t="str">
            <v>FSE RELINING&amp;SHUTDOWN</v>
          </cell>
          <cell r="L122" t="str">
            <v>COGS</v>
          </cell>
          <cell r="M122" t="str">
            <v>MA SAM FSE &amp; LCS PE</v>
          </cell>
          <cell r="N122" t="str">
            <v>BUTRON ZUÑIGA, BARRY GABRIEL</v>
          </cell>
          <cell r="O122" t="str">
            <v>41134510</v>
          </cell>
          <cell r="P122" t="str">
            <v>MANAGER, OPERATIONS LCS &amp; RELINING</v>
          </cell>
          <cell r="Q122" t="str">
            <v>M</v>
          </cell>
          <cell r="R122">
            <v>29881</v>
          </cell>
          <cell r="S122" t="str">
            <v>9-8853-3827</v>
          </cell>
          <cell r="T122" t="str">
            <v>9-1518-5882</v>
          </cell>
          <cell r="U122" t="str">
            <v>yoel.gilberti@metso.com</v>
          </cell>
          <cell r="V122" t="str">
            <v>a20017212@hotmail.com</v>
          </cell>
          <cell r="W122" t="str">
            <v>CARRETERA CENTRAL KM 79 S/N, PUENTE STUART</v>
          </cell>
          <cell r="X122" t="str">
            <v>HUARIPAMPA</v>
          </cell>
          <cell r="Y122" t="str">
            <v>JAUJA</v>
          </cell>
          <cell r="Z122" t="str">
            <v>JUNIN</v>
          </cell>
          <cell r="AA122">
            <v>43891</v>
          </cell>
          <cell r="AB122" t="str">
            <v>AREQUIPA</v>
          </cell>
          <cell r="AC122" t="str">
            <v>AREQUIPA</v>
          </cell>
        </row>
        <row r="123">
          <cell r="C123" t="str">
            <v>41116039</v>
          </cell>
          <cell r="D123">
            <v>1539</v>
          </cell>
          <cell r="E123">
            <v>520268</v>
          </cell>
          <cell r="F123" t="str">
            <v xml:space="preserve">MUERAS </v>
          </cell>
          <cell r="G123" t="str">
            <v>RAMIREZ</v>
          </cell>
          <cell r="H123" t="str">
            <v xml:space="preserve"> EDGAR VICENTE</v>
          </cell>
          <cell r="I123" t="str">
            <v xml:space="preserve"> EDGAR VICENTE MUERAS  RAMIREZ</v>
          </cell>
          <cell r="J123" t="str">
            <v>PE013028</v>
          </cell>
          <cell r="K123" t="str">
            <v>SAM SOUTH</v>
          </cell>
          <cell r="L123" t="str">
            <v>SGA</v>
          </cell>
          <cell r="M123" t="str">
            <v>MA SAM SITE ACCOUNT MANAGEMENT – SOUTH PE</v>
          </cell>
          <cell r="N123" t="str">
            <v>MESCUA HUAMAN, FRANK JOSEP</v>
          </cell>
          <cell r="O123" t="str">
            <v>41116039</v>
          </cell>
          <cell r="P123" t="str">
            <v>ASSISTANT MANAGER, SALES ACCOUNT</v>
          </cell>
          <cell r="Q123" t="str">
            <v>M</v>
          </cell>
          <cell r="R123">
            <v>29897</v>
          </cell>
          <cell r="S123" t="str">
            <v>9-7735-8172</v>
          </cell>
          <cell r="T123" t="str">
            <v>9-4924-9228</v>
          </cell>
          <cell r="U123" t="str">
            <v>edgar.mueras@metso.com</v>
          </cell>
          <cell r="V123" t="str">
            <v>edgar.mueras@gmail.com</v>
          </cell>
          <cell r="W123" t="str">
            <v>AV. MANUEL OLGUIN 611, DPTO. 1505, URB. ISABELITA</v>
          </cell>
          <cell r="X123" t="str">
            <v>SURCO</v>
          </cell>
          <cell r="Y123" t="str">
            <v>LIMA</v>
          </cell>
          <cell r="Z123" t="str">
            <v>LIMA</v>
          </cell>
          <cell r="AA123">
            <v>43906</v>
          </cell>
          <cell r="AB123" t="str">
            <v>LIMA</v>
          </cell>
          <cell r="AC123" t="str">
            <v>CRONOS</v>
          </cell>
        </row>
        <row r="124">
          <cell r="C124" t="str">
            <v>41686718</v>
          </cell>
          <cell r="D124">
            <v>1540</v>
          </cell>
          <cell r="E124">
            <v>425317</v>
          </cell>
          <cell r="F124" t="str">
            <v xml:space="preserve">SANCHEZ </v>
          </cell>
          <cell r="G124" t="str">
            <v>GALVEZ</v>
          </cell>
          <cell r="H124" t="str">
            <v>ERIK BESVEMAR</v>
          </cell>
          <cell r="I124" t="str">
            <v>ERIK BESVEMAR SANCHEZ  GALVEZ</v>
          </cell>
          <cell r="J124" t="str">
            <v>PE012500</v>
          </cell>
          <cell r="K124" t="str">
            <v>TECH SUPPORT PE &amp; NORTH</v>
          </cell>
          <cell r="L124" t="str">
            <v>COGS</v>
          </cell>
          <cell r="M124" t="str">
            <v>TECHNICAL SUPPORT</v>
          </cell>
          <cell r="N124" t="str">
            <v>RIVERA YLASACA, RICARDO SANTOS</v>
          </cell>
          <cell r="O124" t="str">
            <v>41686718</v>
          </cell>
          <cell r="P124" t="str">
            <v>SR TECHNICAL SUPPORT</v>
          </cell>
          <cell r="Q124" t="str">
            <v>M</v>
          </cell>
          <cell r="R124">
            <v>29649</v>
          </cell>
          <cell r="S124" t="str">
            <v>9-2871-2816</v>
          </cell>
          <cell r="T124" t="str">
            <v>9-4012-6455</v>
          </cell>
          <cell r="U124" t="str">
            <v>erik.sanchez@metso.com</v>
          </cell>
          <cell r="V124" t="str">
            <v>eriksg_81@hotmail.com</v>
          </cell>
          <cell r="W124" t="str">
            <v xml:space="preserve">JUAN DELLEMPIANI 566 URB. EL BOSQUE </v>
          </cell>
          <cell r="X124" t="str">
            <v>TRUJILLO</v>
          </cell>
          <cell r="Y124" t="str">
            <v>TRUJILLO</v>
          </cell>
          <cell r="Z124" t="str">
            <v>LA LIBERTAD</v>
          </cell>
          <cell r="AA124">
            <v>43906</v>
          </cell>
          <cell r="AB124" t="str">
            <v>LIMA</v>
          </cell>
          <cell r="AC124" t="str">
            <v>CRONOS</v>
          </cell>
        </row>
        <row r="125">
          <cell r="C125" t="str">
            <v>40447903</v>
          </cell>
          <cell r="D125">
            <v>1541</v>
          </cell>
          <cell r="E125">
            <v>425339</v>
          </cell>
          <cell r="F125" t="str">
            <v>BUTRON</v>
          </cell>
          <cell r="G125" t="str">
            <v>ZUÑIGA</v>
          </cell>
          <cell r="H125" t="str">
            <v>BARRY GABRIEL</v>
          </cell>
          <cell r="I125" t="str">
            <v>BARRY GABRIEL BUTRON ZUÑIGA</v>
          </cell>
          <cell r="J125" t="str">
            <v>PE012202</v>
          </cell>
          <cell r="K125" t="str">
            <v>FSE RELINING&amp;SHUTDOWN</v>
          </cell>
          <cell r="L125" t="str">
            <v>COGS</v>
          </cell>
          <cell r="M125" t="str">
            <v>MA SAM FSE &amp; LCS PE</v>
          </cell>
          <cell r="N125" t="str">
            <v>BOBADILLA AÑASCO, PEDRO PABLO NAPOLEON</v>
          </cell>
          <cell r="O125" t="str">
            <v>40447903</v>
          </cell>
          <cell r="P125" t="str">
            <v>SR MANAGER, LCS &amp; RELINING</v>
          </cell>
          <cell r="Q125" t="str">
            <v>M</v>
          </cell>
          <cell r="R125">
            <v>29257</v>
          </cell>
          <cell r="S125" t="str">
            <v>9-8778-6565</v>
          </cell>
          <cell r="T125" t="str">
            <v>9-6416-3842</v>
          </cell>
          <cell r="U125" t="str">
            <v>barry.butron@metso.com</v>
          </cell>
          <cell r="V125" t="str">
            <v>bbutron77@gmail.com</v>
          </cell>
          <cell r="W125" t="str">
            <v>URBANIZACIÓN EL ROSARIO E-1 CAYMA, AREQUIPA-PERÚ</v>
          </cell>
          <cell r="X125" t="str">
            <v>CAYMA</v>
          </cell>
          <cell r="Y125" t="str">
            <v>AREQUIPA</v>
          </cell>
          <cell r="Z125" t="str">
            <v>AREQUIPA</v>
          </cell>
          <cell r="AA125">
            <v>43906</v>
          </cell>
          <cell r="AB125" t="str">
            <v>AREQUIPA</v>
          </cell>
          <cell r="AC125" t="str">
            <v>AREQUIPA</v>
          </cell>
        </row>
        <row r="126">
          <cell r="C126" t="str">
            <v>10549343</v>
          </cell>
          <cell r="D126">
            <v>1542</v>
          </cell>
          <cell r="E126">
            <v>426272</v>
          </cell>
          <cell r="F126" t="str">
            <v>VERAMENDI</v>
          </cell>
          <cell r="G126" t="str">
            <v>VILLAORDUÑA</v>
          </cell>
          <cell r="H126" t="str">
            <v>PERCY LUIS</v>
          </cell>
          <cell r="I126" t="str">
            <v>PERCY LUIS VERAMENDI VILLAORDUÑA</v>
          </cell>
          <cell r="J126" t="str">
            <v>PE012202</v>
          </cell>
          <cell r="K126" t="str">
            <v>FSE RELINING&amp;SHUTDOWN</v>
          </cell>
          <cell r="L126" t="str">
            <v>COGS</v>
          </cell>
          <cell r="M126" t="str">
            <v>MA SAM FSE &amp; LCS PE</v>
          </cell>
          <cell r="N126" t="str">
            <v>GILBERTI GALARZA, YOEL FRANCISCO</v>
          </cell>
          <cell r="O126" t="str">
            <v>10549343</v>
          </cell>
          <cell r="P126" t="str">
            <v>TEAM LEADER RELINING &amp; SHUTDOWN</v>
          </cell>
          <cell r="Q126" t="str">
            <v>M</v>
          </cell>
          <cell r="R126">
            <v>28281</v>
          </cell>
          <cell r="S126" t="str">
            <v>9-9752-8351</v>
          </cell>
          <cell r="T126" t="str">
            <v>9-9278-3935</v>
          </cell>
          <cell r="U126" t="str">
            <v>percy.veramendi@metso.com</v>
          </cell>
          <cell r="W126" t="str">
            <v xml:space="preserve">PARQUE FLORIDA N° 175 DPTO 701 </v>
          </cell>
          <cell r="X126" t="str">
            <v>PUEBLO LIBRE</v>
          </cell>
          <cell r="Y126" t="str">
            <v>LIMA</v>
          </cell>
          <cell r="Z126" t="str">
            <v>LIMA</v>
          </cell>
          <cell r="AA126">
            <v>44044</v>
          </cell>
          <cell r="AB126" t="str">
            <v>LIMA</v>
          </cell>
          <cell r="AC126" t="str">
            <v>VULCANO</v>
          </cell>
        </row>
        <row r="127">
          <cell r="C127" t="str">
            <v>72707990</v>
          </cell>
          <cell r="D127">
            <v>1544</v>
          </cell>
          <cell r="E127">
            <v>426473</v>
          </cell>
          <cell r="F127" t="str">
            <v>SANCHEZ</v>
          </cell>
          <cell r="G127" t="str">
            <v>ATENCIO</v>
          </cell>
          <cell r="H127" t="str">
            <v>DIANA LIDIA</v>
          </cell>
          <cell r="I127" t="str">
            <v>DIANA LIDIA SANCHEZ ATENCIO</v>
          </cell>
          <cell r="J127" t="str">
            <v>PE011603</v>
          </cell>
          <cell r="K127" t="str">
            <v>PRODUCT SUPPORT ML SAM</v>
          </cell>
          <cell r="L127" t="str">
            <v>SGA</v>
          </cell>
          <cell r="M127" t="str">
            <v>CNS MILL LINING</v>
          </cell>
          <cell r="N127" t="str">
            <v>SILVA NUÑEZ, JHINO SANTOS</v>
          </cell>
          <cell r="O127" t="str">
            <v>72707990</v>
          </cell>
          <cell r="P127" t="str">
            <v>SENIOR ANALYST, WEAR SUPPORT</v>
          </cell>
          <cell r="Q127" t="str">
            <v>F</v>
          </cell>
          <cell r="R127">
            <v>34776</v>
          </cell>
          <cell r="S127" t="str">
            <v>9-1957-2715</v>
          </cell>
          <cell r="T127" t="str">
            <v>9-5133-6784</v>
          </cell>
          <cell r="U127" t="str">
            <v>diana.sanchez@metso.com</v>
          </cell>
          <cell r="W127" t="str">
            <v>JR. BRUNO TERREROS 178 URB. SAN AGUSTIN</v>
          </cell>
          <cell r="X127" t="str">
            <v>COMAS</v>
          </cell>
          <cell r="Y127" t="str">
            <v>LIMA</v>
          </cell>
          <cell r="Z127" t="str">
            <v>LIMA</v>
          </cell>
          <cell r="AA127">
            <v>44089</v>
          </cell>
          <cell r="AB127" t="str">
            <v>LIMA</v>
          </cell>
          <cell r="AC127" t="str">
            <v>VULCANO</v>
          </cell>
        </row>
        <row r="128">
          <cell r="C128" t="str">
            <v>73203876</v>
          </cell>
          <cell r="D128">
            <v>1545</v>
          </cell>
          <cell r="E128">
            <v>419868</v>
          </cell>
          <cell r="F128" t="str">
            <v>HUAMAN</v>
          </cell>
          <cell r="G128" t="str">
            <v>TORRES</v>
          </cell>
          <cell r="H128" t="str">
            <v>RODNNY ADEMIR</v>
          </cell>
          <cell r="I128" t="str">
            <v>RODNNY ADEMIR HUAMAN TORRES</v>
          </cell>
          <cell r="J128" t="str">
            <v>PE011603</v>
          </cell>
          <cell r="K128" t="str">
            <v>PRODUCT SUPPORT ML SAM</v>
          </cell>
          <cell r="L128" t="str">
            <v>SGA</v>
          </cell>
          <cell r="M128" t="str">
            <v>CNS MILL LINING</v>
          </cell>
          <cell r="N128" t="str">
            <v>LOPEZ DIESTRA, EDWARD HUMBERTO</v>
          </cell>
          <cell r="O128" t="str">
            <v>73203876</v>
          </cell>
          <cell r="P128" t="str">
            <v>ENGINEER, PRODUCT SUPPORT</v>
          </cell>
          <cell r="Q128" t="str">
            <v>M</v>
          </cell>
          <cell r="R128">
            <v>34800</v>
          </cell>
          <cell r="S128" t="str">
            <v>9-4344-0891</v>
          </cell>
          <cell r="T128" t="str">
            <v>9-5170-1128</v>
          </cell>
          <cell r="U128" t="str">
            <v>rodnny.huaman@metso.com</v>
          </cell>
          <cell r="V128" t="str">
            <v>rhuamant@pucp.pe</v>
          </cell>
          <cell r="W128" t="str">
            <v>CALLE PISAC 192 URB. COOP 27 DE ABRIL</v>
          </cell>
          <cell r="X128" t="str">
            <v>ATE</v>
          </cell>
          <cell r="Y128" t="str">
            <v>LIMA</v>
          </cell>
          <cell r="Z128" t="str">
            <v>LIMA</v>
          </cell>
          <cell r="AA128">
            <v>44137</v>
          </cell>
          <cell r="AB128" t="str">
            <v>LIMA</v>
          </cell>
          <cell r="AC128" t="str">
            <v>VULCANO</v>
          </cell>
        </row>
        <row r="129">
          <cell r="C129" t="str">
            <v>44043368</v>
          </cell>
          <cell r="D129">
            <v>1546</v>
          </cell>
          <cell r="E129">
            <v>426811</v>
          </cell>
          <cell r="F129" t="str">
            <v>RIOS</v>
          </cell>
          <cell r="G129" t="str">
            <v>SARMIENTO</v>
          </cell>
          <cell r="H129" t="str">
            <v>RUBERLY</v>
          </cell>
          <cell r="I129" t="str">
            <v>RUBERLY RIOS SARMIENTO</v>
          </cell>
          <cell r="J129" t="str">
            <v>PE013690</v>
          </cell>
          <cell r="K129" t="str">
            <v>PUMPS MANAGEMENT</v>
          </cell>
          <cell r="L129" t="str">
            <v>SGA</v>
          </cell>
          <cell r="M129" t="str">
            <v>MA SAM PUMPS SALES</v>
          </cell>
          <cell r="N129" t="str">
            <v>CORTEZ RODRIGUEZ, WILMAN RAFAEL</v>
          </cell>
          <cell r="O129" t="str">
            <v>44043368</v>
          </cell>
          <cell r="P129" t="str">
            <v>SR ENGINEER, SALES PUMPS</v>
          </cell>
          <cell r="Q129" t="str">
            <v>M</v>
          </cell>
          <cell r="R129">
            <v>31723</v>
          </cell>
          <cell r="S129" t="str">
            <v>9-5894-5640</v>
          </cell>
          <cell r="T129" t="str">
            <v>9-6437-5430</v>
          </cell>
          <cell r="U129" t="str">
            <v>ruberly.rios@metso.com</v>
          </cell>
          <cell r="V129" t="str">
            <v>ruberly_rs@hotmail.com</v>
          </cell>
          <cell r="W129" t="str">
            <v>AV. OBRERA 1102</v>
          </cell>
          <cell r="X129" t="str">
            <v>ALTO SELVA ALEGRE</v>
          </cell>
          <cell r="Y129" t="str">
            <v>AREQUIPA</v>
          </cell>
          <cell r="Z129" t="str">
            <v>AREQUIPA</v>
          </cell>
          <cell r="AA129">
            <v>44137</v>
          </cell>
          <cell r="AB129" t="str">
            <v>AREQUIPA</v>
          </cell>
          <cell r="AC129" t="str">
            <v>AREQUIPA</v>
          </cell>
        </row>
        <row r="130">
          <cell r="C130" t="str">
            <v>44400413</v>
          </cell>
          <cell r="D130">
            <v>1547</v>
          </cell>
          <cell r="E130">
            <v>426809</v>
          </cell>
          <cell r="F130" t="str">
            <v>TENORIO</v>
          </cell>
          <cell r="G130" t="str">
            <v xml:space="preserve">GALLEGOS </v>
          </cell>
          <cell r="H130" t="str">
            <v>ALDO ANDRE</v>
          </cell>
          <cell r="I130" t="str">
            <v xml:space="preserve">ALDO ANDRE TENORIO GALLEGOS </v>
          </cell>
          <cell r="J130" t="str">
            <v>PE012500</v>
          </cell>
          <cell r="K130" t="str">
            <v>TECH SUPPORT PE &amp; NORTH</v>
          </cell>
          <cell r="L130" t="str">
            <v>COGS</v>
          </cell>
          <cell r="M130" t="str">
            <v>TECHNICAL SUPPORT</v>
          </cell>
          <cell r="N130" t="str">
            <v>RIVERA YLASACA, RICARDO SANTOS</v>
          </cell>
          <cell r="O130" t="str">
            <v>44400413</v>
          </cell>
          <cell r="P130" t="str">
            <v>SPECIALIST TECHNICAL SUPPORT</v>
          </cell>
          <cell r="Q130" t="str">
            <v>M</v>
          </cell>
          <cell r="R130">
            <v>31962</v>
          </cell>
          <cell r="S130" t="str">
            <v>9-5925-5723</v>
          </cell>
          <cell r="T130" t="str">
            <v>9-4832-2310</v>
          </cell>
          <cell r="U130" t="str">
            <v>aldo.tenorio@metso.com</v>
          </cell>
          <cell r="V130" t="str">
            <v>aldotg5@hotmail.com</v>
          </cell>
          <cell r="W130" t="str">
            <v xml:space="preserve">URB. AURORA  F-3 </v>
          </cell>
          <cell r="X130" t="str">
            <v>CERCADO</v>
          </cell>
          <cell r="Y130" t="str">
            <v>AREQUIPA</v>
          </cell>
          <cell r="Z130" t="str">
            <v>AREQUIPA</v>
          </cell>
          <cell r="AA130">
            <v>44137</v>
          </cell>
          <cell r="AB130" t="str">
            <v>AREQUIPA</v>
          </cell>
          <cell r="AC130" t="str">
            <v>AREQUIPA</v>
          </cell>
        </row>
        <row r="131">
          <cell r="C131" t="str">
            <v>40177621</v>
          </cell>
          <cell r="D131">
            <v>1548</v>
          </cell>
          <cell r="E131">
            <v>426810</v>
          </cell>
          <cell r="F131" t="str">
            <v>BUSTINZA</v>
          </cell>
          <cell r="G131" t="str">
            <v>SOTO</v>
          </cell>
          <cell r="H131" t="str">
            <v>LUCIO  ARTURO</v>
          </cell>
          <cell r="I131" t="str">
            <v>LUCIO  ARTURO BUSTINZA SOTO</v>
          </cell>
          <cell r="J131" t="str">
            <v>PE012209</v>
          </cell>
          <cell r="K131" t="str">
            <v>FSE SUR</v>
          </cell>
          <cell r="L131" t="str">
            <v>COGS</v>
          </cell>
          <cell r="M131" t="str">
            <v>MA SAM FSE &amp; LCS PE</v>
          </cell>
          <cell r="N131" t="str">
            <v>POZO DIAZ, JASON</v>
          </cell>
          <cell r="O131" t="str">
            <v>40177621</v>
          </cell>
          <cell r="P131" t="str">
            <v>ASSISTANT MANAGER, FSE GRINDING TECHNOLOGY</v>
          </cell>
          <cell r="Q131" t="str">
            <v>M</v>
          </cell>
          <cell r="R131">
            <v>28731</v>
          </cell>
          <cell r="S131" t="str">
            <v>9-5987-8807</v>
          </cell>
          <cell r="T131" t="str">
            <v>9-6642-7316</v>
          </cell>
          <cell r="U131" t="str">
            <v>arturo.bustinza@metso.com</v>
          </cell>
          <cell r="V131" t="str">
            <v>arturobust@hotmail.com</v>
          </cell>
          <cell r="W131" t="str">
            <v>URB. LOS JACINTOS A-4</v>
          </cell>
          <cell r="X131" t="str">
            <v>JOSE LUIS BUSTAMANTE Y RIVERO</v>
          </cell>
          <cell r="Y131" t="str">
            <v>AREQUIPA</v>
          </cell>
          <cell r="Z131" t="str">
            <v>AREQUIPA</v>
          </cell>
          <cell r="AA131">
            <v>44141</v>
          </cell>
          <cell r="AB131" t="str">
            <v>AREQUIPA</v>
          </cell>
          <cell r="AC131" t="str">
            <v>AREQUIPA</v>
          </cell>
        </row>
        <row r="132">
          <cell r="C132" t="str">
            <v>46017687</v>
          </cell>
          <cell r="D132">
            <v>1549</v>
          </cell>
          <cell r="E132">
            <v>427209</v>
          </cell>
          <cell r="F132" t="str">
            <v>CHIRINOS</v>
          </cell>
          <cell r="G132" t="str">
            <v>GAMBARINI</v>
          </cell>
          <cell r="H132" t="str">
            <v>ALEJANDRA CONSTANZA</v>
          </cell>
          <cell r="I132" t="str">
            <v>ALEJANDRA CONSTANZA CHIRINOS GAMBARINI</v>
          </cell>
          <cell r="J132" t="str">
            <v>PE012209</v>
          </cell>
          <cell r="K132" t="str">
            <v>FSE SUR</v>
          </cell>
          <cell r="L132" t="str">
            <v>COGS</v>
          </cell>
          <cell r="M132" t="str">
            <v>MA SAM FSE &amp; LCS PE</v>
          </cell>
          <cell r="N132" t="str">
            <v>POZO DIAZ, JASON</v>
          </cell>
          <cell r="O132" t="str">
            <v>46017687</v>
          </cell>
          <cell r="P132" t="str">
            <v>FS PLANNER EXECUTION</v>
          </cell>
          <cell r="Q132" t="str">
            <v>F</v>
          </cell>
          <cell r="R132">
            <v>32719</v>
          </cell>
          <cell r="S132" t="str">
            <v>9-8274-9709</v>
          </cell>
          <cell r="T132" t="str">
            <v>9-8412-8897</v>
          </cell>
          <cell r="U132" t="str">
            <v>alejandra.chirinos@metso.com</v>
          </cell>
          <cell r="W132" t="str">
            <v>CALLE TUPAC AMARU 120 URBANIZACION LA LIBERTAD</v>
          </cell>
          <cell r="X132" t="str">
            <v xml:space="preserve">CERRO COLORADO </v>
          </cell>
          <cell r="Y132" t="str">
            <v>AREQUIPA</v>
          </cell>
          <cell r="Z132" t="str">
            <v>AREQUIPA</v>
          </cell>
          <cell r="AA132">
            <v>44166</v>
          </cell>
          <cell r="AB132" t="str">
            <v>AREQUIPA</v>
          </cell>
          <cell r="AC132" t="str">
            <v>AREQUIPA</v>
          </cell>
        </row>
        <row r="133">
          <cell r="C133" t="str">
            <v>44041408</v>
          </cell>
          <cell r="D133">
            <v>1550</v>
          </cell>
          <cell r="E133">
            <v>427484</v>
          </cell>
          <cell r="F133" t="str">
            <v>JURADO</v>
          </cell>
          <cell r="G133" t="str">
            <v>LOPEZ</v>
          </cell>
          <cell r="H133" t="str">
            <v>CARLOS ARMANDO</v>
          </cell>
          <cell r="I133" t="str">
            <v>CARLOS ARMANDO JURADO LOPEZ</v>
          </cell>
          <cell r="J133" t="str">
            <v>PE012202</v>
          </cell>
          <cell r="K133" t="str">
            <v>FSE RELINING&amp;SHUTDOWN</v>
          </cell>
          <cell r="L133" t="str">
            <v>COGS</v>
          </cell>
          <cell r="M133" t="str">
            <v>MA SAM FSE &amp; LCS PE</v>
          </cell>
          <cell r="N133" t="str">
            <v>GILBERTI GALARZA, YOEL FRANCISCO</v>
          </cell>
          <cell r="O133" t="str">
            <v>44041408</v>
          </cell>
          <cell r="P133" t="str">
            <v>TEAM LEADER RELINING &amp; SHUTDOWN</v>
          </cell>
          <cell r="Q133" t="str">
            <v>M</v>
          </cell>
          <cell r="R133">
            <v>31663</v>
          </cell>
          <cell r="S133" t="str">
            <v>9-9286-4222</v>
          </cell>
          <cell r="T133" t="str">
            <v>9-9216-2373</v>
          </cell>
          <cell r="U133" t="str">
            <v>carlos.jurado@metso.com</v>
          </cell>
          <cell r="V133" t="str">
            <v xml:space="preserve">carlosjurado2112@gmail.com </v>
          </cell>
          <cell r="W133" t="str">
            <v>CALLE 5 , MZ D LOTE 14  URB. LOS NARANJOS</v>
          </cell>
          <cell r="X133" t="str">
            <v>COMAS</v>
          </cell>
          <cell r="Y133" t="str">
            <v>LIMA</v>
          </cell>
          <cell r="Z133" t="str">
            <v>LIMA</v>
          </cell>
          <cell r="AA133">
            <v>44200</v>
          </cell>
          <cell r="AB133" t="str">
            <v>LIMA</v>
          </cell>
          <cell r="AC133" t="str">
            <v>VULCANO</v>
          </cell>
        </row>
        <row r="134">
          <cell r="C134" t="str">
            <v>74123038</v>
          </cell>
          <cell r="D134">
            <v>1552</v>
          </cell>
          <cell r="E134">
            <v>419477</v>
          </cell>
          <cell r="F134" t="str">
            <v>SERPA</v>
          </cell>
          <cell r="G134" t="str">
            <v>RODRIGUEZ</v>
          </cell>
          <cell r="H134" t="str">
            <v>LUCIA CARMITA</v>
          </cell>
          <cell r="I134" t="str">
            <v>LUCIA CARMITA SERPA RODRIGUEZ</v>
          </cell>
          <cell r="J134" t="str">
            <v>PE013400</v>
          </cell>
          <cell r="K134" t="str">
            <v>HUMAN RESOURCES &amp; GENERAL SERVICES</v>
          </cell>
          <cell r="L134" t="str">
            <v>SGA</v>
          </cell>
          <cell r="M134" t="str">
            <v>MA SAM HR</v>
          </cell>
          <cell r="N134" t="str">
            <v>MUSSI PAOLANI, IARA</v>
          </cell>
          <cell r="O134" t="str">
            <v>74123038</v>
          </cell>
          <cell r="P134" t="str">
            <v>TEAM LEADER, TALENT</v>
          </cell>
          <cell r="Q134" t="str">
            <v>F</v>
          </cell>
          <cell r="R134">
            <v>34748</v>
          </cell>
          <cell r="S134" t="str">
            <v>9-3927-5632</v>
          </cell>
          <cell r="T134" t="str">
            <v>9-6335-7151</v>
          </cell>
          <cell r="U134" t="str">
            <v>lucia.serpa@metso.com</v>
          </cell>
          <cell r="V134" t="str">
            <v>luciasr18@gmail.com</v>
          </cell>
          <cell r="W134" t="str">
            <v>JR. SANTA ELENA SUR 110 DPTO 302</v>
          </cell>
          <cell r="X134" t="str">
            <v>SURCO</v>
          </cell>
          <cell r="Y134" t="str">
            <v>LIMA</v>
          </cell>
          <cell r="Z134" t="str">
            <v>LIMA</v>
          </cell>
          <cell r="AA134">
            <v>44249</v>
          </cell>
          <cell r="AB134" t="str">
            <v>LIMA</v>
          </cell>
          <cell r="AC134" t="str">
            <v>CRONOS</v>
          </cell>
        </row>
        <row r="135">
          <cell r="C135" t="str">
            <v>42559561</v>
          </cell>
          <cell r="D135">
            <v>1553</v>
          </cell>
          <cell r="E135">
            <v>428779</v>
          </cell>
          <cell r="F135" t="str">
            <v>TORRES</v>
          </cell>
          <cell r="G135" t="str">
            <v>RAYMUNDO</v>
          </cell>
          <cell r="H135" t="str">
            <v>ANGEL MIGUEL</v>
          </cell>
          <cell r="I135" t="str">
            <v>ANGEL MIGUEL TORRES RAYMUNDO</v>
          </cell>
          <cell r="J135" t="str">
            <v>PE012208</v>
          </cell>
          <cell r="K135" t="str">
            <v>FSE CYN</v>
          </cell>
          <cell r="L135" t="str">
            <v>COGS</v>
          </cell>
          <cell r="M135" t="str">
            <v>MA SAM FSE &amp; LCS PE</v>
          </cell>
          <cell r="N135" t="str">
            <v>FERNANDEZ PUJAICO, ALFREDO MARTIN</v>
          </cell>
          <cell r="O135" t="str">
            <v>42559561</v>
          </cell>
          <cell r="P135" t="str">
            <v>SR ENGINEER, WET TECHNOLOGY</v>
          </cell>
          <cell r="Q135" t="str">
            <v>M</v>
          </cell>
          <cell r="R135">
            <v>30797</v>
          </cell>
          <cell r="S135" t="str">
            <v>9-4206-0741</v>
          </cell>
          <cell r="T135" t="str">
            <v>9-8064-1959</v>
          </cell>
          <cell r="U135" t="str">
            <v>angel.torres@metso.com</v>
          </cell>
          <cell r="V135" t="str">
            <v xml:space="preserve">angel.torres.raymundo@gmail.com  </v>
          </cell>
          <cell r="W135" t="str">
            <v>CALLE LAS GUINDAS MANZANA C LOTE 17 DPTO 301</v>
          </cell>
          <cell r="X135" t="str">
            <v>URB. SERES II ETAPA</v>
          </cell>
          <cell r="Y135" t="str">
            <v>LIMA</v>
          </cell>
          <cell r="Z135" t="str">
            <v>LIMA</v>
          </cell>
          <cell r="AA135">
            <v>44270</v>
          </cell>
          <cell r="AB135" t="str">
            <v>LIMA</v>
          </cell>
          <cell r="AC135" t="str">
            <v>VULCANO</v>
          </cell>
        </row>
        <row r="136">
          <cell r="C136" t="str">
            <v>16805189</v>
          </cell>
          <cell r="D136">
            <v>1554</v>
          </cell>
          <cell r="E136">
            <v>428987</v>
          </cell>
          <cell r="F136" t="str">
            <v xml:space="preserve">BECERRA </v>
          </cell>
          <cell r="G136" t="str">
            <v>CORONADO</v>
          </cell>
          <cell r="H136" t="str">
            <v>ANDERSON</v>
          </cell>
          <cell r="I136" t="str">
            <v>ANDERSON BECERRA  CORONADO</v>
          </cell>
          <cell r="J136" t="str">
            <v>PE011324</v>
          </cell>
          <cell r="K136" t="str">
            <v>ENG. HUB MAT. TRANSP</v>
          </cell>
          <cell r="L136" t="str">
            <v>COGS</v>
          </cell>
          <cell r="M136" t="str">
            <v>CNS MATERIAL TRANSPORTATION</v>
          </cell>
          <cell r="N136" t="str">
            <v>RUESTA, SANTIAGO</v>
          </cell>
          <cell r="O136" t="str">
            <v>16805189</v>
          </cell>
          <cell r="P136" t="str">
            <v>BUSINESS DEVELOPMENT MANAGER</v>
          </cell>
          <cell r="Q136" t="str">
            <v>M</v>
          </cell>
          <cell r="R136">
            <v>28689</v>
          </cell>
          <cell r="S136" t="str">
            <v>9-4935-8429</v>
          </cell>
          <cell r="T136" t="str">
            <v>9-9158-5177</v>
          </cell>
          <cell r="U136" t="str">
            <v>anderson.becerra@metso.com</v>
          </cell>
          <cell r="V136" t="str">
            <v xml:space="preserve">anderson.becerrac@gmail.com </v>
          </cell>
          <cell r="W136" t="str">
            <v>JR. ALONSO DE MOLINA N° 1362, DPTO. 403</v>
          </cell>
          <cell r="X136" t="str">
            <v>SANTIAGO DE SURCO</v>
          </cell>
          <cell r="Y136" t="str">
            <v>LIMA</v>
          </cell>
          <cell r="Z136" t="str">
            <v>LIMA</v>
          </cell>
          <cell r="AA136">
            <v>44291</v>
          </cell>
          <cell r="AB136" t="str">
            <v>LIMA</v>
          </cell>
          <cell r="AC136" t="str">
            <v>CRONOS</v>
          </cell>
        </row>
        <row r="137">
          <cell r="C137" t="str">
            <v>29635274</v>
          </cell>
          <cell r="D137">
            <v>1556</v>
          </cell>
          <cell r="E137">
            <v>429515</v>
          </cell>
          <cell r="F137" t="str">
            <v>AGURTO</v>
          </cell>
          <cell r="G137" t="str">
            <v xml:space="preserve"> RIVERA</v>
          </cell>
          <cell r="H137" t="str">
            <v>CARLOS CLODOALDO</v>
          </cell>
          <cell r="I137" t="str">
            <v>CARLOS CLODOALDO AGURTO  RIVERA</v>
          </cell>
          <cell r="J137" t="str">
            <v>PE012207</v>
          </cell>
          <cell r="K137" t="str">
            <v>FSE HSE</v>
          </cell>
          <cell r="L137" t="str">
            <v>COGS</v>
          </cell>
          <cell r="M137" t="str">
            <v>MA SAM FSE &amp; LCS PE</v>
          </cell>
          <cell r="N137" t="str">
            <v>ITO CHURA, JOHNY</v>
          </cell>
          <cell r="O137" t="str">
            <v>29635274</v>
          </cell>
          <cell r="P137" t="str">
            <v>SUPERVISOR, HSE</v>
          </cell>
          <cell r="Q137" t="str">
            <v>M</v>
          </cell>
          <cell r="R137">
            <v>27432</v>
          </cell>
          <cell r="S137" t="str">
            <v>9-5937-0350</v>
          </cell>
          <cell r="T137" t="str">
            <v>9-4805-7464</v>
          </cell>
          <cell r="U137" t="str">
            <v>carlos.agurto@metso.com</v>
          </cell>
          <cell r="V137" t="str">
            <v>carlosagurto9@gmail.com</v>
          </cell>
          <cell r="W137" t="str">
            <v>MAGISTERIAL 2 D-4 UMACOLLO YANAHUARA</v>
          </cell>
          <cell r="X137" t="str">
            <v>YANAHUARA</v>
          </cell>
          <cell r="Y137" t="str">
            <v>AREQUIPA</v>
          </cell>
          <cell r="Z137" t="str">
            <v>AREQUIPA</v>
          </cell>
          <cell r="AA137">
            <v>44298</v>
          </cell>
          <cell r="AB137" t="str">
            <v>AREQUIPA</v>
          </cell>
          <cell r="AC137" t="str">
            <v>AREQUIPA</v>
          </cell>
        </row>
        <row r="138">
          <cell r="C138" t="str">
            <v>44315729</v>
          </cell>
          <cell r="D138">
            <v>1558</v>
          </cell>
          <cell r="E138">
            <v>429749</v>
          </cell>
          <cell r="F138" t="str">
            <v>REYES</v>
          </cell>
          <cell r="G138" t="str">
            <v>GASTIABURU</v>
          </cell>
          <cell r="H138" t="str">
            <v>NATALY VERONICA</v>
          </cell>
          <cell r="I138" t="str">
            <v>NATALY VERONICA REYES GASTIABURU</v>
          </cell>
          <cell r="J138" t="str">
            <v>PE011965</v>
          </cell>
          <cell r="K138" t="str">
            <v>QUOTE &amp; ORDER MANAGEMENT</v>
          </cell>
          <cell r="L138" t="str">
            <v>SGA</v>
          </cell>
          <cell r="M138" t="str">
            <v>MA SAM SERVICE COMMERCIAL SUPPORT</v>
          </cell>
          <cell r="N138" t="str">
            <v>LOAYZA GONZALES, ROCIO SILVIA</v>
          </cell>
          <cell r="O138" t="str">
            <v>44315729</v>
          </cell>
          <cell r="P138" t="str">
            <v>ANALYST, CUSTOMER SERVICE</v>
          </cell>
          <cell r="Q138" t="str">
            <v>F</v>
          </cell>
          <cell r="R138">
            <v>31791</v>
          </cell>
          <cell r="S138" t="str">
            <v>9-4014-8516</v>
          </cell>
          <cell r="T138" t="str">
            <v>9-8042-2016</v>
          </cell>
          <cell r="U138" t="str">
            <v>nataly.reyes@metso.com</v>
          </cell>
          <cell r="V138" t="str">
            <v>nataly.vrg@gmail.com</v>
          </cell>
          <cell r="W138" t="str">
            <v>AV. NAZCA 684 DEPARTAMENTO 1302</v>
          </cell>
          <cell r="X138" t="str">
            <v>JESUS MARIA</v>
          </cell>
          <cell r="Y138" t="str">
            <v>LIMA</v>
          </cell>
          <cell r="Z138" t="str">
            <v>LIMA</v>
          </cell>
          <cell r="AA138">
            <v>44319</v>
          </cell>
          <cell r="AB138" t="str">
            <v>LIMA</v>
          </cell>
          <cell r="AC138" t="str">
            <v>CRONOS</v>
          </cell>
        </row>
        <row r="139">
          <cell r="C139" t="str">
            <v>44837400</v>
          </cell>
          <cell r="D139">
            <v>1559</v>
          </cell>
          <cell r="E139">
            <v>429703</v>
          </cell>
          <cell r="F139" t="str">
            <v>YAÑEZ</v>
          </cell>
          <cell r="G139" t="str">
            <v>DILAS</v>
          </cell>
          <cell r="H139" t="str">
            <v>ERICK MICHAEL</v>
          </cell>
          <cell r="I139" t="str">
            <v>ERICK MICHAEL YAÑEZ DILAS</v>
          </cell>
          <cell r="J139" t="str">
            <v>PE017406</v>
          </cell>
          <cell r="K139" t="str">
            <v>FILTRATION METSO, PG</v>
          </cell>
          <cell r="L139" t="str">
            <v>COGS</v>
          </cell>
          <cell r="M139" t="str">
            <v>SVS PROFESSIONAL SERVICES</v>
          </cell>
          <cell r="N139" t="str">
            <v>HIRVONEN, JANI</v>
          </cell>
          <cell r="O139" t="str">
            <v>44837400</v>
          </cell>
          <cell r="P139" t="str">
            <v>INSTALLATION &amp; COMMISIONING EXPERT, FILTERS</v>
          </cell>
          <cell r="Q139" t="str">
            <v>M</v>
          </cell>
          <cell r="R139">
            <v>32173</v>
          </cell>
          <cell r="S139" t="str">
            <v>9-9372-5190</v>
          </cell>
          <cell r="T139" t="str">
            <v>9-8079-9638</v>
          </cell>
          <cell r="U139" t="str">
            <v>erick.m.yanez@metso.com</v>
          </cell>
          <cell r="V139" t="str">
            <v xml:space="preserve">eyanezdilas@gmail.com </v>
          </cell>
          <cell r="W139" t="str">
            <v>MZ. C LT . 25 ASOCIACION DE PROPIETARIOS LAS CASUARINAS 2</v>
          </cell>
          <cell r="X139" t="str">
            <v>CARABAYLLO</v>
          </cell>
          <cell r="Y139" t="str">
            <v>LIMA</v>
          </cell>
          <cell r="Z139" t="str">
            <v>LIMA</v>
          </cell>
          <cell r="AA139">
            <v>44319</v>
          </cell>
          <cell r="AB139" t="str">
            <v>LIMA</v>
          </cell>
          <cell r="AC139" t="str">
            <v>VULCANO</v>
          </cell>
        </row>
        <row r="140">
          <cell r="C140" t="str">
            <v>45910929</v>
          </cell>
          <cell r="D140">
            <v>1562</v>
          </cell>
          <cell r="E140">
            <v>430162</v>
          </cell>
          <cell r="F140" t="str">
            <v xml:space="preserve">RAMIREZ </v>
          </cell>
          <cell r="G140" t="str">
            <v>SOTO</v>
          </cell>
          <cell r="H140" t="str">
            <v>SANDRA INES</v>
          </cell>
          <cell r="I140" t="str">
            <v>SANDRA INES RAMIREZ  SOTO</v>
          </cell>
          <cell r="J140" t="str">
            <v>PE011965</v>
          </cell>
          <cell r="K140" t="str">
            <v>QUOTE &amp; ORDER MANAGEMENT</v>
          </cell>
          <cell r="L140" t="str">
            <v>SGA</v>
          </cell>
          <cell r="M140" t="str">
            <v>MA SAM SERVICE COMMERCIAL SUPPORT</v>
          </cell>
          <cell r="N140" t="str">
            <v>LI PIMENTEL, YAZMIN LOURDES</v>
          </cell>
          <cell r="O140" t="str">
            <v>45910929</v>
          </cell>
          <cell r="P140" t="str">
            <v>ANALYST, CUSTOMER SERVICE</v>
          </cell>
          <cell r="Q140" t="str">
            <v>F</v>
          </cell>
          <cell r="R140">
            <v>32769</v>
          </cell>
          <cell r="S140" t="str">
            <v>9-9397-9553</v>
          </cell>
          <cell r="T140" t="str">
            <v>9-1394-8500</v>
          </cell>
          <cell r="U140" t="str">
            <v>sandra.ramirez@metso.com</v>
          </cell>
          <cell r="V140" t="str">
            <v xml:space="preserve">sandraramirezsoto@gmail.com </v>
          </cell>
          <cell r="W140" t="str">
            <v>AV. SAN BORJA NORTE N° 966 DPTO. 402</v>
          </cell>
          <cell r="X140" t="str">
            <v>SAN BORJA</v>
          </cell>
          <cell r="Y140" t="str">
            <v>LIMA</v>
          </cell>
          <cell r="Z140" t="str">
            <v>LIMA</v>
          </cell>
          <cell r="AA140">
            <v>44335</v>
          </cell>
          <cell r="AB140" t="str">
            <v>LIMA</v>
          </cell>
          <cell r="AC140" t="str">
            <v>CRONOS</v>
          </cell>
        </row>
        <row r="141">
          <cell r="C141" t="str">
            <v>44620946</v>
          </cell>
          <cell r="D141">
            <v>1563</v>
          </cell>
          <cell r="E141">
            <v>430519</v>
          </cell>
          <cell r="F141" t="str">
            <v>APAZA</v>
          </cell>
          <cell r="G141" t="str">
            <v>CONDO</v>
          </cell>
          <cell r="H141" t="str">
            <v>RONY</v>
          </cell>
          <cell r="I141" t="str">
            <v>RONY APAZA CONDO</v>
          </cell>
          <cell r="J141" t="str">
            <v>PE012207</v>
          </cell>
          <cell r="K141" t="str">
            <v>FSE HSE</v>
          </cell>
          <cell r="L141" t="str">
            <v>COGS</v>
          </cell>
          <cell r="M141" t="str">
            <v>MA SAM FSE &amp; LCS PE</v>
          </cell>
          <cell r="N141" t="str">
            <v>ITO CHURA, JOHNY</v>
          </cell>
          <cell r="O141" t="str">
            <v>44620946</v>
          </cell>
          <cell r="P141" t="str">
            <v>SUPERVISOR, HSE</v>
          </cell>
          <cell r="Q141" t="str">
            <v>M</v>
          </cell>
          <cell r="R141">
            <v>32095</v>
          </cell>
          <cell r="S141" t="str">
            <v>9-9950-3180</v>
          </cell>
          <cell r="T141" t="str">
            <v>9-8913-9322</v>
          </cell>
          <cell r="U141" t="str">
            <v>rony.apaza@metso.com</v>
          </cell>
          <cell r="V141" t="str">
            <v>ronyapco@outlook.com</v>
          </cell>
          <cell r="W141" t="str">
            <v>CALLE INAMBARI 116A ZAMACOLA CERRO COLORADO</v>
          </cell>
          <cell r="X141" t="str">
            <v>CERRO COLORADO</v>
          </cell>
          <cell r="Y141" t="str">
            <v>AREQUIPA</v>
          </cell>
          <cell r="Z141" t="str">
            <v>AREQUIPA</v>
          </cell>
          <cell r="AA141">
            <v>44348</v>
          </cell>
          <cell r="AB141" t="str">
            <v>AREQUIPA</v>
          </cell>
          <cell r="AC141" t="str">
            <v>AREQUIPA</v>
          </cell>
        </row>
        <row r="142">
          <cell r="C142" t="str">
            <v>08710526</v>
          </cell>
          <cell r="D142">
            <v>1567</v>
          </cell>
          <cell r="E142">
            <v>430523</v>
          </cell>
          <cell r="F142" t="str">
            <v>DELGADO</v>
          </cell>
          <cell r="G142" t="str">
            <v>VALLADARES</v>
          </cell>
          <cell r="H142" t="str">
            <v>JAVIER ENRIQUE</v>
          </cell>
          <cell r="I142" t="str">
            <v>JAVIER ENRIQUE DELGADO VALLADARES</v>
          </cell>
          <cell r="J142" t="str">
            <v>PE012207</v>
          </cell>
          <cell r="K142" t="str">
            <v>FSE HSE</v>
          </cell>
          <cell r="L142" t="str">
            <v>COGS</v>
          </cell>
          <cell r="M142" t="str">
            <v>MA SAM FSE &amp; LCS PE</v>
          </cell>
          <cell r="N142" t="str">
            <v>BOBADILLA AÑASCO, PEDRO PABLO NAPOLEON</v>
          </cell>
          <cell r="O142" t="str">
            <v>08710526</v>
          </cell>
          <cell r="P142" t="str">
            <v>ASSISTANT MANAGER, HSE</v>
          </cell>
          <cell r="Q142" t="str">
            <v>M</v>
          </cell>
          <cell r="R142">
            <v>22991</v>
          </cell>
          <cell r="S142" t="str">
            <v>9-9475-8677</v>
          </cell>
          <cell r="T142" t="str">
            <v>9-6727-0603</v>
          </cell>
          <cell r="U142" t="str">
            <v>javier.delgado@metso.com</v>
          </cell>
          <cell r="V142" t="str">
            <v xml:space="preserve">Jedelgado.v@gmail.com </v>
          </cell>
          <cell r="W142" t="str">
            <v>JIRON MERCATOR 467 DEPARTAMENTO 201</v>
          </cell>
          <cell r="X142" t="str">
            <v>SAN BORJA</v>
          </cell>
          <cell r="Y142" t="str">
            <v>LIMA</v>
          </cell>
          <cell r="Z142" t="str">
            <v>LIMA</v>
          </cell>
          <cell r="AA142">
            <v>44354</v>
          </cell>
          <cell r="AB142" t="str">
            <v>LIMA</v>
          </cell>
          <cell r="AC142" t="str">
            <v>CRONOS</v>
          </cell>
        </row>
        <row r="143">
          <cell r="C143" t="str">
            <v>46541118</v>
          </cell>
          <cell r="D143">
            <v>1570</v>
          </cell>
          <cell r="E143">
            <v>430902</v>
          </cell>
          <cell r="F143" t="str">
            <v>SANCHEZ</v>
          </cell>
          <cell r="G143" t="str">
            <v xml:space="preserve"> ESPINOZA</v>
          </cell>
          <cell r="H143" t="str">
            <v>NONI LIZETH</v>
          </cell>
          <cell r="I143" t="str">
            <v>NONI LIZETH SANCHEZ  ESPINOZA</v>
          </cell>
          <cell r="J143" t="str">
            <v>PE012205</v>
          </cell>
          <cell r="K143" t="str">
            <v>FSE RECLUTAMIENTO + ACREDITACIÓN</v>
          </cell>
          <cell r="L143" t="str">
            <v>COGS</v>
          </cell>
          <cell r="M143" t="str">
            <v>MA SAM HR</v>
          </cell>
          <cell r="N143" t="str">
            <v>PEREA ARNAO, DIANA MARIA</v>
          </cell>
          <cell r="O143" t="str">
            <v>46541118</v>
          </cell>
          <cell r="P143" t="str">
            <v>ANALYST, ACCREDITATION</v>
          </cell>
          <cell r="Q143" t="str">
            <v>F</v>
          </cell>
          <cell r="R143">
            <v>33149</v>
          </cell>
          <cell r="S143" t="str">
            <v>9-3845-8021</v>
          </cell>
          <cell r="T143" t="str">
            <v>9-7971-6203</v>
          </cell>
          <cell r="U143" t="str">
            <v>lizeth.sanchez@metso.com</v>
          </cell>
          <cell r="V143" t="str">
            <v>nsanchezespinoza56@gmail.com</v>
          </cell>
          <cell r="W143" t="str">
            <v xml:space="preserve">JIRON LOS GRAFITOS 777 URBANICACION INCA MANCO CAPAC </v>
          </cell>
          <cell r="X143" t="str">
            <v>SAN JUAN DE LURIGANCHO</v>
          </cell>
          <cell r="Y143" t="str">
            <v>LIMA</v>
          </cell>
          <cell r="Z143" t="str">
            <v>LIMA</v>
          </cell>
          <cell r="AA143">
            <v>44378</v>
          </cell>
          <cell r="AB143" t="str">
            <v>LIMA</v>
          </cell>
          <cell r="AC143" t="str">
            <v>VULCANO</v>
          </cell>
        </row>
        <row r="144">
          <cell r="C144" t="str">
            <v>72205702</v>
          </cell>
          <cell r="D144">
            <v>1571</v>
          </cell>
          <cell r="E144">
            <v>431383</v>
          </cell>
          <cell r="F144" t="str">
            <v>PEREA</v>
          </cell>
          <cell r="G144" t="str">
            <v>ARNAO</v>
          </cell>
          <cell r="H144" t="str">
            <v>DIANA MARIA</v>
          </cell>
          <cell r="I144" t="str">
            <v>DIANA MARIA PEREA ARNAO</v>
          </cell>
          <cell r="J144" t="str">
            <v>PE012205</v>
          </cell>
          <cell r="K144" t="str">
            <v>FSE RECLUTAMIENTO + ACREDITACIÓN</v>
          </cell>
          <cell r="L144" t="str">
            <v>COGS</v>
          </cell>
          <cell r="M144" t="str">
            <v>MA SAM HR</v>
          </cell>
          <cell r="N144" t="str">
            <v>HERRADA GARCIA, JORGE LUIS</v>
          </cell>
          <cell r="O144" t="str">
            <v>72205702</v>
          </cell>
          <cell r="P144" t="str">
            <v>COORDINATOR, ACCREDITATION</v>
          </cell>
          <cell r="Q144" t="str">
            <v>F</v>
          </cell>
          <cell r="R144">
            <v>33997</v>
          </cell>
          <cell r="S144" t="str">
            <v>9-8947-2340</v>
          </cell>
          <cell r="T144" t="str">
            <v>9-4939-0003</v>
          </cell>
          <cell r="U144" t="str">
            <v>diana.perea@metso.com</v>
          </cell>
          <cell r="V144" t="str">
            <v>pereaarnaod@gmail.com</v>
          </cell>
          <cell r="W144" t="str">
            <v>CALLE CUESTA DEL ANGEL 204, RESIDENCIAL SANTA ISABEL - AREQUIPA</v>
          </cell>
          <cell r="X144" t="str">
            <v>YANAHUARA</v>
          </cell>
          <cell r="Y144" t="str">
            <v>AREQUIPA</v>
          </cell>
          <cell r="Z144" t="str">
            <v>AREQUIPA</v>
          </cell>
          <cell r="AA144">
            <v>44410</v>
          </cell>
          <cell r="AB144" t="str">
            <v>AREQUIPA</v>
          </cell>
          <cell r="AC144" t="str">
            <v>AREQUIPA</v>
          </cell>
        </row>
        <row r="145">
          <cell r="C145" t="str">
            <v>73934323</v>
          </cell>
          <cell r="D145">
            <v>1573</v>
          </cell>
          <cell r="E145">
            <v>431650</v>
          </cell>
          <cell r="F145" t="str">
            <v>NOVOA</v>
          </cell>
          <cell r="G145" t="str">
            <v>RAMIREZ</v>
          </cell>
          <cell r="H145" t="str">
            <v>JORGE MIGUEL</v>
          </cell>
          <cell r="I145" t="str">
            <v>JORGE MIGUEL NOVOA RAMIREZ</v>
          </cell>
          <cell r="J145" t="str">
            <v>PE011140</v>
          </cell>
          <cell r="K145" t="str">
            <v>ME PERU</v>
          </cell>
          <cell r="L145" t="str">
            <v>COGS</v>
          </cell>
          <cell r="M145" t="str">
            <v>CNS RUBBER &amp; POLYMET SUPPLY CHAIN</v>
          </cell>
          <cell r="N145" t="str">
            <v>AQUIJE SARAVIA, EDWARD JOHANS</v>
          </cell>
          <cell r="O145" t="str">
            <v>73934323</v>
          </cell>
          <cell r="P145" t="str">
            <v>MANUFACTURING ENGINEERING</v>
          </cell>
          <cell r="Q145" t="str">
            <v>M</v>
          </cell>
          <cell r="R145">
            <v>34465</v>
          </cell>
          <cell r="S145" t="str">
            <v>9-6816-6449</v>
          </cell>
          <cell r="T145" t="str">
            <v>9-7358-0843</v>
          </cell>
          <cell r="U145" t="str">
            <v>jorge.novoa@metso.com</v>
          </cell>
          <cell r="V145" t="str">
            <v>j.novra11@gmail.com</v>
          </cell>
          <cell r="W145" t="str">
            <v>CALLE HUGO ESPINOZA N° 172 URB. CARLOS CUETO FERNANDINI</v>
          </cell>
          <cell r="X145" t="str">
            <v>LOS OLIVOS</v>
          </cell>
          <cell r="Y145" t="str">
            <v>LIMA</v>
          </cell>
          <cell r="Z145" t="str">
            <v>LIMA</v>
          </cell>
          <cell r="AA145">
            <v>44420</v>
          </cell>
          <cell r="AB145" t="str">
            <v>LIMA</v>
          </cell>
          <cell r="AC145" t="str">
            <v>VULCANO</v>
          </cell>
        </row>
        <row r="146">
          <cell r="C146" t="str">
            <v>72578426</v>
          </cell>
          <cell r="D146">
            <v>1576</v>
          </cell>
          <cell r="E146">
            <v>431943</v>
          </cell>
          <cell r="F146" t="str">
            <v xml:space="preserve">ROA </v>
          </cell>
          <cell r="G146" t="str">
            <v>BERNARDILLO</v>
          </cell>
          <cell r="H146" t="str">
            <v>GIANMARCO OMAR</v>
          </cell>
          <cell r="I146" t="str">
            <v>GIANMARCO OMAR ROA  BERNARDILLO</v>
          </cell>
          <cell r="J146" t="str">
            <v>PE012503</v>
          </cell>
          <cell r="K146" t="str">
            <v>TSS, MILL &amp; CHUTE LINING</v>
          </cell>
          <cell r="L146" t="str">
            <v>SGA</v>
          </cell>
          <cell r="M146" t="str">
            <v>TECHNICAL SALES SUPPORT</v>
          </cell>
          <cell r="N146" t="str">
            <v>CARBAJAL CORDOVA, ANDRES EDUARDO</v>
          </cell>
          <cell r="O146" t="str">
            <v>72578426</v>
          </cell>
          <cell r="P146" t="str">
            <v>MECHANICAL DESIGNER</v>
          </cell>
          <cell r="Q146" t="str">
            <v>M</v>
          </cell>
          <cell r="R146">
            <v>34878</v>
          </cell>
          <cell r="S146" t="str">
            <v>9-4209-3562</v>
          </cell>
          <cell r="T146" t="str">
            <v>9-8902-4892</v>
          </cell>
          <cell r="U146" t="str">
            <v>gianmarco.roa@metso.com</v>
          </cell>
          <cell r="V146" t="str">
            <v>gianmarcoroa@gmail.com</v>
          </cell>
          <cell r="W146" t="str">
            <v>JR. JOAQUIN INCLAN MZ. D5 LT. 9</v>
          </cell>
          <cell r="X146" t="str">
            <v>SAN JUAN DE LURIGANCHO</v>
          </cell>
          <cell r="Y146" t="str">
            <v>LIMA</v>
          </cell>
          <cell r="Z146" t="str">
            <v>LIMA</v>
          </cell>
          <cell r="AA146">
            <v>44440</v>
          </cell>
          <cell r="AB146" t="str">
            <v>LIMA</v>
          </cell>
          <cell r="AC146" t="str">
            <v>CRONOS</v>
          </cell>
        </row>
        <row r="147">
          <cell r="C147" t="str">
            <v>48399165</v>
          </cell>
          <cell r="D147">
            <v>1578</v>
          </cell>
          <cell r="E147">
            <v>432181</v>
          </cell>
          <cell r="F147" t="str">
            <v>BORJA</v>
          </cell>
          <cell r="G147" t="str">
            <v>LOPEZ</v>
          </cell>
          <cell r="H147" t="str">
            <v>CARLOS OSCAR GIORDANO</v>
          </cell>
          <cell r="I147" t="str">
            <v>CARLOS OSCAR GIORDANO BORJA LOPEZ</v>
          </cell>
          <cell r="J147" t="str">
            <v>PE012207</v>
          </cell>
          <cell r="K147" t="str">
            <v>FSE HSE</v>
          </cell>
          <cell r="L147" t="str">
            <v>COGS</v>
          </cell>
          <cell r="M147" t="str">
            <v>MA SAM FSE &amp; LCS PE</v>
          </cell>
          <cell r="N147" t="str">
            <v>CHERRES FIESTAS, MARCO ANTONIO</v>
          </cell>
          <cell r="O147" t="str">
            <v>48399165</v>
          </cell>
          <cell r="P147" t="str">
            <v>COORDINATOR, HSE</v>
          </cell>
          <cell r="Q147" t="str">
            <v>M</v>
          </cell>
          <cell r="R147">
            <v>34532</v>
          </cell>
          <cell r="S147" t="str">
            <v>9-6171-8757</v>
          </cell>
          <cell r="T147" t="str">
            <v>9-8291-1367</v>
          </cell>
          <cell r="U147" t="str">
            <v>carlos.borja@metso.com</v>
          </cell>
          <cell r="V147" t="str">
            <v>carlosb_l@hotmail.com</v>
          </cell>
          <cell r="W147" t="str">
            <v>CALLE 9,221, CASA 2, SAN BORJA NORTE</v>
          </cell>
          <cell r="X147" t="str">
            <v>SAN BORJA</v>
          </cell>
          <cell r="Y147" t="str">
            <v>LIMA</v>
          </cell>
          <cell r="Z147" t="str">
            <v>LIMA</v>
          </cell>
          <cell r="AA147">
            <v>44446</v>
          </cell>
          <cell r="AB147" t="str">
            <v>LIMA</v>
          </cell>
          <cell r="AC147" t="str">
            <v>CRONOS</v>
          </cell>
        </row>
        <row r="148">
          <cell r="C148" t="str">
            <v>45864947</v>
          </cell>
          <cell r="D148">
            <v>1584</v>
          </cell>
          <cell r="E148">
            <v>433515</v>
          </cell>
          <cell r="F148" t="str">
            <v>ROCA</v>
          </cell>
          <cell r="G148" t="str">
            <v>RADO</v>
          </cell>
          <cell r="H148" t="str">
            <v>ARNALDO PERCY</v>
          </cell>
          <cell r="I148" t="str">
            <v>ARNALDO PERCY ROCA RADO</v>
          </cell>
          <cell r="J148" t="str">
            <v>PE013028</v>
          </cell>
          <cell r="K148" t="str">
            <v xml:space="preserve">SAM SOUTH </v>
          </cell>
          <cell r="L148" t="str">
            <v>SGA</v>
          </cell>
          <cell r="M148" t="str">
            <v>MA SAM SITE ACCOUNT MANAGEMENT – SOUTH PE</v>
          </cell>
          <cell r="N148" t="str">
            <v>MESCUA HUAMAN, FRANK JOSEP</v>
          </cell>
          <cell r="O148" t="str">
            <v>45864947</v>
          </cell>
          <cell r="P148" t="str">
            <v>ASSISTANT MANAGER, SALES ACCOUNT</v>
          </cell>
          <cell r="Q148" t="str">
            <v>M</v>
          </cell>
          <cell r="R148">
            <v>32717</v>
          </cell>
          <cell r="S148" t="str">
            <v>9-8686-9129</v>
          </cell>
          <cell r="T148" t="str">
            <v>9-3212-0606</v>
          </cell>
          <cell r="U148" t="str">
            <v>arnaldo.roca@metso.com</v>
          </cell>
          <cell r="V148" t="str">
            <v xml:space="preserve">arnaldo.roca@gmail.com </v>
          </cell>
          <cell r="W148" t="str">
            <v>URB. VILLA HERMOZA A-10 CERRO JULI, JOSÉ LUIS BUSTAMANTE Y RIVERO - AREQUIPA</v>
          </cell>
          <cell r="X148" t="str">
            <v>JOSÉ LUIS BUSTAMANTE Y RIVERO</v>
          </cell>
          <cell r="Y148" t="str">
            <v>AREQUIPA</v>
          </cell>
          <cell r="Z148" t="str">
            <v>AREQUIPA</v>
          </cell>
          <cell r="AA148">
            <v>44531</v>
          </cell>
          <cell r="AB148" t="str">
            <v>AREQUIPA</v>
          </cell>
          <cell r="AC148" t="str">
            <v>AREQUIPA</v>
          </cell>
        </row>
        <row r="149">
          <cell r="C149" t="str">
            <v>45729377</v>
          </cell>
          <cell r="D149">
            <v>1588</v>
          </cell>
          <cell r="E149">
            <v>434484</v>
          </cell>
          <cell r="F149" t="str">
            <v>ITO</v>
          </cell>
          <cell r="G149" t="str">
            <v>CHURA</v>
          </cell>
          <cell r="H149" t="str">
            <v>JOHNY</v>
          </cell>
          <cell r="I149" t="str">
            <v>JOHNY ITO CHURA</v>
          </cell>
          <cell r="J149" t="str">
            <v>PE012207</v>
          </cell>
          <cell r="K149" t="str">
            <v>FSE HSE</v>
          </cell>
          <cell r="L149" t="str">
            <v>COGS</v>
          </cell>
          <cell r="M149" t="str">
            <v>MA SAM FSE &amp; LCS PE</v>
          </cell>
          <cell r="N149" t="str">
            <v>DELGADO VALLADARES, JAVIER ENRIQUE</v>
          </cell>
          <cell r="O149" t="str">
            <v>45729377</v>
          </cell>
          <cell r="P149" t="str">
            <v>LEAD, HSE</v>
          </cell>
          <cell r="Q149" t="str">
            <v>M</v>
          </cell>
          <cell r="R149">
            <v>32643</v>
          </cell>
          <cell r="S149" t="str">
            <v>9-5889-2979</v>
          </cell>
          <cell r="T149" t="str">
            <v>9-5232-6610</v>
          </cell>
          <cell r="U149" t="str">
            <v>johny.ito@metso.com</v>
          </cell>
          <cell r="V149" t="str">
            <v>johnyitochura@gmail.com</v>
          </cell>
          <cell r="W149" t="str">
            <v>COOP. JUAN EL BUENO MZ C LT 2</v>
          </cell>
          <cell r="X149" t="str">
            <v>UCHUMAYO</v>
          </cell>
          <cell r="Y149" t="str">
            <v>AREQUIPA</v>
          </cell>
          <cell r="Z149" t="str">
            <v>AREQUIPA</v>
          </cell>
          <cell r="AA149">
            <v>44571</v>
          </cell>
          <cell r="AB149" t="str">
            <v>AREQUIPA</v>
          </cell>
          <cell r="AC149" t="str">
            <v>AREQUIPA</v>
          </cell>
        </row>
        <row r="150">
          <cell r="C150" t="str">
            <v>70689609</v>
          </cell>
          <cell r="D150">
            <v>1590</v>
          </cell>
          <cell r="E150">
            <v>434767</v>
          </cell>
          <cell r="F150" t="str">
            <v>CACERES</v>
          </cell>
          <cell r="G150" t="str">
            <v>GUZMAN</v>
          </cell>
          <cell r="H150" t="str">
            <v>JEAN FRANK</v>
          </cell>
          <cell r="I150" t="str">
            <v>JEAN FRANK CACERES GUZMAN</v>
          </cell>
          <cell r="J150" t="str">
            <v>PE011534</v>
          </cell>
          <cell r="K150" t="str">
            <v>PUMP SUPPORT</v>
          </cell>
          <cell r="L150" t="str">
            <v>COGS</v>
          </cell>
          <cell r="M150" t="str">
            <v>MA SAM PUMPS SALES</v>
          </cell>
          <cell r="N150" t="str">
            <v>CORTEZ RODRIGUEZ, WILMAN RAFAEL</v>
          </cell>
          <cell r="O150" t="str">
            <v>70689609</v>
          </cell>
          <cell r="P150" t="str">
            <v>TECHNICAL SUPPORT PUMPS</v>
          </cell>
          <cell r="Q150" t="str">
            <v>M</v>
          </cell>
          <cell r="R150">
            <v>34148</v>
          </cell>
          <cell r="S150" t="str">
            <v>9-4171-6633</v>
          </cell>
          <cell r="T150" t="str">
            <v>9-5170-9079</v>
          </cell>
          <cell r="U150" t="str">
            <v>jean.caceres@metso.com</v>
          </cell>
          <cell r="V150" t="str">
            <v>KCRZ.JF@HOTMAIL.COM</v>
          </cell>
          <cell r="W150" t="str">
            <v xml:space="preserve">JR. LAS ENCINAS N° 130 URB. LOS JARDINES </v>
          </cell>
          <cell r="X150" t="str">
            <v>SAN MARTIN DE PORRES</v>
          </cell>
          <cell r="Y150" t="str">
            <v>LIMA</v>
          </cell>
          <cell r="Z150" t="str">
            <v>LIMA</v>
          </cell>
          <cell r="AA150">
            <v>44571</v>
          </cell>
          <cell r="AB150" t="str">
            <v>LIMA</v>
          </cell>
          <cell r="AC150" t="str">
            <v>VULCANO</v>
          </cell>
        </row>
        <row r="151">
          <cell r="C151" t="str">
            <v>41535728</v>
          </cell>
          <cell r="D151">
            <v>1591</v>
          </cell>
          <cell r="E151">
            <v>434900</v>
          </cell>
          <cell r="F151" t="str">
            <v>RIVERA</v>
          </cell>
          <cell r="G151" t="str">
            <v>MAYTA</v>
          </cell>
          <cell r="H151" t="str">
            <v>MICHAEL CRISTIAN</v>
          </cell>
          <cell r="I151" t="str">
            <v>MICHAEL CRISTIAN RIVERA MAYTA</v>
          </cell>
          <cell r="J151" t="str">
            <v>PE013022</v>
          </cell>
          <cell r="K151" t="str">
            <v>SAM CENTER</v>
          </cell>
          <cell r="L151" t="str">
            <v>SGA</v>
          </cell>
          <cell r="M151" t="str">
            <v>MA SAM SITE ACCOUNT MANAGEMENT – CENTER PE</v>
          </cell>
          <cell r="N151" t="str">
            <v>VARGAS BELLINA, JOSE ANTONIO</v>
          </cell>
          <cell r="O151" t="str">
            <v>41535728</v>
          </cell>
          <cell r="P151" t="str">
            <v>LEADER, SALES ACCOUNT</v>
          </cell>
          <cell r="Q151" t="str">
            <v>M</v>
          </cell>
          <cell r="R151">
            <v>30215</v>
          </cell>
          <cell r="S151" t="str">
            <v>9-6691-4347</v>
          </cell>
          <cell r="T151" t="str">
            <v>9-5233-6100</v>
          </cell>
          <cell r="U151" t="str">
            <v>michael.rivera@metso.com</v>
          </cell>
          <cell r="V151" t="str">
            <v xml:space="preserve">riveramayta@gmail.com </v>
          </cell>
          <cell r="W151" t="str">
            <v>JR. LOS CANARIOS N° 346  DPTO. 301</v>
          </cell>
          <cell r="X151" t="str">
            <v>SANTA ANITA</v>
          </cell>
          <cell r="Y151" t="str">
            <v>LIMA</v>
          </cell>
          <cell r="Z151" t="str">
            <v>LIMA</v>
          </cell>
          <cell r="AA151">
            <v>44593</v>
          </cell>
          <cell r="AB151" t="str">
            <v>LIMA</v>
          </cell>
          <cell r="AC151" t="str">
            <v>CRONOS</v>
          </cell>
        </row>
        <row r="152">
          <cell r="C152" t="str">
            <v>40323551</v>
          </cell>
          <cell r="D152">
            <v>1593</v>
          </cell>
          <cell r="E152">
            <v>435113</v>
          </cell>
          <cell r="F152" t="str">
            <v>MENDOZA</v>
          </cell>
          <cell r="G152" t="str">
            <v>CALDERON</v>
          </cell>
          <cell r="H152" t="str">
            <v>MARCO POLO</v>
          </cell>
          <cell r="I152" t="str">
            <v>MARCO POLO MENDOZA CALDERON</v>
          </cell>
          <cell r="J152" t="str">
            <v>PE012202</v>
          </cell>
          <cell r="K152" t="str">
            <v>FSE RELINING&amp;SHUTDOWN</v>
          </cell>
          <cell r="L152" t="str">
            <v>COGS</v>
          </cell>
          <cell r="M152" t="str">
            <v>MA SAM FSE &amp; LCS PE</v>
          </cell>
          <cell r="N152" t="str">
            <v>GILBERTI GALARZA, YOEL FRANCISCO</v>
          </cell>
          <cell r="O152" t="str">
            <v>40323551</v>
          </cell>
          <cell r="P152" t="str">
            <v>TEAM LEADER RELINING &amp; SHUTDOWN</v>
          </cell>
          <cell r="Q152" t="str">
            <v>M</v>
          </cell>
          <cell r="R152">
            <v>29081</v>
          </cell>
          <cell r="S152" t="str">
            <v>9-9352-6504</v>
          </cell>
          <cell r="T152" t="str">
            <v>9-4426-0265</v>
          </cell>
          <cell r="U152" t="str">
            <v>marco.mendoza@metso.com</v>
          </cell>
          <cell r="V152" t="str">
            <v>marcomendoza88g@gmail.com</v>
          </cell>
          <cell r="W152" t="str">
            <v>CALLE JORGE CHAVEZ  J-8 B URB. BELLAPAMPA</v>
          </cell>
          <cell r="X152" t="str">
            <v>SOCABAYA</v>
          </cell>
          <cell r="Y152" t="str">
            <v>AREQUIPA</v>
          </cell>
          <cell r="Z152" t="str">
            <v>AREQUIPA</v>
          </cell>
          <cell r="AA152">
            <v>44593</v>
          </cell>
          <cell r="AB152" t="str">
            <v>AREQUIPA</v>
          </cell>
          <cell r="AC152" t="str">
            <v>AREQUIPA</v>
          </cell>
        </row>
        <row r="153">
          <cell r="C153" t="str">
            <v>44141232</v>
          </cell>
          <cell r="D153">
            <v>1594</v>
          </cell>
          <cell r="E153">
            <v>435324</v>
          </cell>
          <cell r="F153" t="str">
            <v>ROMERO</v>
          </cell>
          <cell r="G153" t="str">
            <v>PARIONA</v>
          </cell>
          <cell r="H153" t="str">
            <v>DIOMEDES MELECIO</v>
          </cell>
          <cell r="I153" t="str">
            <v>DIOMEDES MELECIO ROMERO PARIONA</v>
          </cell>
          <cell r="J153" t="str">
            <v>PE012202</v>
          </cell>
          <cell r="K153" t="str">
            <v>FSE RELINING&amp;SHUTDOWN</v>
          </cell>
          <cell r="L153" t="str">
            <v>COGS</v>
          </cell>
          <cell r="M153" t="str">
            <v>MA SAM FSE &amp; LCS PE</v>
          </cell>
          <cell r="N153" t="str">
            <v>JURADO LÓPEZ, CARLOS ARMANDO</v>
          </cell>
          <cell r="O153" t="str">
            <v>44141232</v>
          </cell>
          <cell r="P153" t="str">
            <v>RELINING &amp; SHUTDOWN SUPERVISOR</v>
          </cell>
          <cell r="Q153" t="str">
            <v>M</v>
          </cell>
          <cell r="R153">
            <v>31856</v>
          </cell>
          <cell r="S153" t="str">
            <v>9-9009-9659</v>
          </cell>
          <cell r="T153" t="str">
            <v>9-5170-9226</v>
          </cell>
          <cell r="U153" t="str">
            <v>diomedes.romero@metso.com</v>
          </cell>
          <cell r="V153" t="str">
            <v>diomedesrp22@gmail.com</v>
          </cell>
          <cell r="W153" t="str">
            <v>JIRON PARTENON 110 - UMUTO</v>
          </cell>
          <cell r="X153" t="str">
            <v>EL TAMBO</v>
          </cell>
          <cell r="Y153" t="str">
            <v>HUANCAYO</v>
          </cell>
          <cell r="Z153" t="str">
            <v>JUNIN</v>
          </cell>
          <cell r="AA153">
            <v>44606</v>
          </cell>
          <cell r="AB153" t="str">
            <v>LIMA</v>
          </cell>
          <cell r="AC153" t="str">
            <v>VULCANO</v>
          </cell>
        </row>
        <row r="154">
          <cell r="C154" t="str">
            <v>70788279</v>
          </cell>
          <cell r="D154">
            <v>1595</v>
          </cell>
          <cell r="E154">
            <v>435665</v>
          </cell>
          <cell r="F154" t="str">
            <v>TORRES</v>
          </cell>
          <cell r="G154" t="str">
            <v>NEYRA</v>
          </cell>
          <cell r="H154" t="str">
            <v>GIAN CARLOS</v>
          </cell>
          <cell r="I154" t="str">
            <v>GIAN CARLOS TORRES NEYRA</v>
          </cell>
          <cell r="J154" t="str">
            <v>PE013530</v>
          </cell>
          <cell r="K154" t="str">
            <v>WAREHOUSE SPCC</v>
          </cell>
          <cell r="L154" t="str">
            <v>COGS</v>
          </cell>
          <cell r="M154" t="str">
            <v>CONSINGMENT &amp; OPA CONTRACTS</v>
          </cell>
          <cell r="N154" t="str">
            <v>GARCIA CHAVEZ, IDA LIZ</v>
          </cell>
          <cell r="O154" t="str">
            <v>70788279</v>
          </cell>
          <cell r="P154" t="str">
            <v>ENGINEER, CONSIGNMENT &amp; OPA CONTRACTS</v>
          </cell>
          <cell r="Q154" t="str">
            <v>M</v>
          </cell>
          <cell r="R154">
            <v>33190</v>
          </cell>
          <cell r="S154" t="str">
            <v>9-5357-7978</v>
          </cell>
          <cell r="T154" t="str">
            <v>9-5233-9997</v>
          </cell>
          <cell r="U154" t="str">
            <v>giancarlos.torres@metso.com</v>
          </cell>
          <cell r="V154" t="str">
            <v>gian.torres.n@gmail.com</v>
          </cell>
          <cell r="W154" t="str">
            <v>MZ. D, LOTE 13, CALLE 17 - URB. PROLIMA</v>
          </cell>
          <cell r="X154" t="str">
            <v>LOS OLIVOS</v>
          </cell>
          <cell r="Y154" t="str">
            <v>LIMA</v>
          </cell>
          <cell r="Z154" t="str">
            <v>LIMA</v>
          </cell>
          <cell r="AA154">
            <v>44621</v>
          </cell>
          <cell r="AB154" t="str">
            <v>LIMA</v>
          </cell>
          <cell r="AC154" t="str">
            <v>CRONOS</v>
          </cell>
        </row>
        <row r="155">
          <cell r="C155" t="str">
            <v>70007190</v>
          </cell>
          <cell r="D155">
            <v>1596</v>
          </cell>
          <cell r="E155">
            <v>435897</v>
          </cell>
          <cell r="F155" t="str">
            <v>KINDLIMANN</v>
          </cell>
          <cell r="G155" t="str">
            <v>URIA</v>
          </cell>
          <cell r="H155" t="str">
            <v xml:space="preserve">FRANCESCA </v>
          </cell>
          <cell r="I155" t="str">
            <v>FRANCESCA  KINDLIMANN URIA</v>
          </cell>
          <cell r="J155" t="str">
            <v>PE012500</v>
          </cell>
          <cell r="K155" t="str">
            <v>TECH SUPPORT PE &amp; NORTH</v>
          </cell>
          <cell r="L155" t="str">
            <v>COGS</v>
          </cell>
          <cell r="M155" t="str">
            <v>TECHNICAL SUPPORT</v>
          </cell>
          <cell r="N155" t="str">
            <v>RIVERA YLASACA, RICARDO SANTOS</v>
          </cell>
          <cell r="O155" t="str">
            <v>70007190</v>
          </cell>
          <cell r="P155" t="str">
            <v>SUPPORT, TECHNICAL SUPPORT</v>
          </cell>
          <cell r="Q155" t="str">
            <v>F</v>
          </cell>
          <cell r="R155">
            <v>34191</v>
          </cell>
          <cell r="S155" t="str">
            <v>9-5908-4006</v>
          </cell>
          <cell r="T155" t="str">
            <v>9-8237-4097</v>
          </cell>
          <cell r="U155" t="str">
            <v>francesca.kindlimann@metso.com</v>
          </cell>
          <cell r="V155" t="str">
            <v>francescakindlimann@gmail.com</v>
          </cell>
          <cell r="W155" t="str">
            <v xml:space="preserve">URB. LOS RUISEÑORES B5 </v>
          </cell>
          <cell r="X155" t="str">
            <v>CAYMA</v>
          </cell>
          <cell r="Y155" t="str">
            <v>AREQUIPA</v>
          </cell>
          <cell r="Z155" t="str">
            <v>AREQUIPA</v>
          </cell>
          <cell r="AA155">
            <v>44641</v>
          </cell>
          <cell r="AB155" t="str">
            <v>AREQUIPA</v>
          </cell>
          <cell r="AC155" t="str">
            <v>AREQUIPA</v>
          </cell>
        </row>
        <row r="156">
          <cell r="C156" t="str">
            <v>00456469</v>
          </cell>
          <cell r="D156">
            <v>1599</v>
          </cell>
          <cell r="E156">
            <v>435898</v>
          </cell>
          <cell r="F156" t="str">
            <v>KU</v>
          </cell>
          <cell r="G156" t="str">
            <v>CUADRA</v>
          </cell>
          <cell r="H156" t="str">
            <v>EDUARDO ALBERTO</v>
          </cell>
          <cell r="I156" t="str">
            <v>EDUARDO ALBERTO KU CUADRA</v>
          </cell>
          <cell r="J156" t="str">
            <v>PE013020</v>
          </cell>
          <cell r="K156" t="str">
            <v>SALES &amp; SERVICE PE &amp; NORTH</v>
          </cell>
          <cell r="L156" t="str">
            <v>SGA</v>
          </cell>
          <cell r="M156" t="str">
            <v>MA SAM SALES &amp; SERVICE PERU AND NORTH</v>
          </cell>
          <cell r="N156" t="str">
            <v>PEZO SANCHEZ, JOE JOHNY</v>
          </cell>
          <cell r="O156" t="str">
            <v>00456469</v>
          </cell>
          <cell r="P156" t="str">
            <v>DIRECTOR, STRATEGIC BUSINESS DEVELOPMENT</v>
          </cell>
          <cell r="Q156" t="str">
            <v>M</v>
          </cell>
          <cell r="R156">
            <v>22392</v>
          </cell>
          <cell r="S156" t="str">
            <v>9-9352-8304</v>
          </cell>
          <cell r="T156" t="str">
            <v>9-5170-9289</v>
          </cell>
          <cell r="U156" t="str">
            <v>eduardo.ku@metso.com</v>
          </cell>
          <cell r="V156" t="str">
            <v>Eduardo.A.Ku@gmail.com</v>
          </cell>
          <cell r="W156" t="str">
            <v>CALLE STRAVINSKI 172 - URBANIZACION LAS CAMELIAS</v>
          </cell>
          <cell r="X156" t="str">
            <v>SAN BORJA</v>
          </cell>
          <cell r="Y156" t="str">
            <v>LIMA</v>
          </cell>
          <cell r="Z156" t="str">
            <v>LIMA</v>
          </cell>
          <cell r="AA156">
            <v>44648</v>
          </cell>
          <cell r="AB156" t="str">
            <v>LIMA</v>
          </cell>
          <cell r="AC156" t="str">
            <v>CRONOS</v>
          </cell>
        </row>
        <row r="157">
          <cell r="C157" t="str">
            <v>71232728</v>
          </cell>
          <cell r="D157">
            <v>1600</v>
          </cell>
          <cell r="E157">
            <v>435940</v>
          </cell>
          <cell r="F157" t="str">
            <v>VERA</v>
          </cell>
          <cell r="G157" t="str">
            <v>RUIZ</v>
          </cell>
          <cell r="H157" t="str">
            <v>JONATHAN EFRAIN</v>
          </cell>
          <cell r="I157" t="str">
            <v>JONATHAN EFRAIN VERA RUIZ</v>
          </cell>
          <cell r="J157" t="str">
            <v>PE013203</v>
          </cell>
          <cell r="K157" t="str">
            <v>BDH ENGINEERING</v>
          </cell>
          <cell r="L157" t="str">
            <v>COGS</v>
          </cell>
          <cell r="M157" t="str">
            <v>SVS BENEFICIATION &amp; DEWATERING</v>
          </cell>
          <cell r="N157" t="str">
            <v>LAANINEN, MIKKO</v>
          </cell>
          <cell r="O157" t="str">
            <v>71232728</v>
          </cell>
          <cell r="P157" t="str">
            <v>ENGINEER, EQUIPMENT AUTOMATION, SERVICES</v>
          </cell>
          <cell r="Q157" t="str">
            <v>M</v>
          </cell>
          <cell r="R157">
            <v>33914</v>
          </cell>
          <cell r="S157" t="str">
            <v>9-4508-0586</v>
          </cell>
          <cell r="T157" t="str">
            <v>9-5233-8518</v>
          </cell>
          <cell r="U157" t="str">
            <v>jonathan.vera@metso.com</v>
          </cell>
          <cell r="V157" t="str">
            <v xml:space="preserve">jonathanvera765@gmail.com </v>
          </cell>
          <cell r="W157" t="str">
            <v>JIRON BELGRANO N° 330</v>
          </cell>
          <cell r="X157" t="str">
            <v>PUEBLO LIBRE</v>
          </cell>
          <cell r="Y157" t="str">
            <v>LIMA</v>
          </cell>
          <cell r="Z157" t="str">
            <v>LIMA</v>
          </cell>
          <cell r="AA157">
            <v>44652</v>
          </cell>
          <cell r="AB157" t="str">
            <v>LIMA</v>
          </cell>
          <cell r="AC157" t="str">
            <v>CRONOS</v>
          </cell>
        </row>
        <row r="158">
          <cell r="C158" t="str">
            <v>45591894</v>
          </cell>
          <cell r="D158">
            <v>1601</v>
          </cell>
          <cell r="E158">
            <v>435939</v>
          </cell>
          <cell r="F158" t="str">
            <v>BRINGAS</v>
          </cell>
          <cell r="G158" t="str">
            <v>GUTIERREZ</v>
          </cell>
          <cell r="H158" t="str">
            <v>JOSE DEMOSTENES NAPOLEON</v>
          </cell>
          <cell r="I158" t="str">
            <v>JOSE DEMOSTENES NAPOLEON BRINGAS GUTIERREZ</v>
          </cell>
          <cell r="J158" t="str">
            <v>PE013203</v>
          </cell>
          <cell r="K158" t="str">
            <v>BDH ENGINEERING</v>
          </cell>
          <cell r="L158" t="str">
            <v>COGS</v>
          </cell>
          <cell r="M158" t="str">
            <v>SVS BENEFICIATION &amp; DEWATERING</v>
          </cell>
          <cell r="N158" t="str">
            <v>VORSTER, ARLU HELMUT</v>
          </cell>
          <cell r="O158" t="str">
            <v>45591894</v>
          </cell>
          <cell r="P158" t="str">
            <v>MECHANICAL ENGINEER, SERVICES, FLOTATION</v>
          </cell>
          <cell r="Q158" t="str">
            <v>M</v>
          </cell>
          <cell r="R158">
            <v>32570</v>
          </cell>
          <cell r="S158" t="str">
            <v>9-5394-9802</v>
          </cell>
          <cell r="T158" t="str">
            <v>9-5233-8484</v>
          </cell>
          <cell r="U158" t="str">
            <v>jose.bringas@metso.com</v>
          </cell>
          <cell r="V158" t="str">
            <v xml:space="preserve">jbringas@pucp.pe </v>
          </cell>
          <cell r="W158" t="str">
            <v>JR. CINERARIA N° 106 (E-5A)</v>
          </cell>
          <cell r="X158" t="str">
            <v>SURCO</v>
          </cell>
          <cell r="Y158" t="str">
            <v>LIMA</v>
          </cell>
          <cell r="Z158" t="str">
            <v>LIMA</v>
          </cell>
          <cell r="AA158">
            <v>44652</v>
          </cell>
          <cell r="AB158" t="str">
            <v>LIMA</v>
          </cell>
          <cell r="AC158" t="str">
            <v>CRONOS</v>
          </cell>
        </row>
        <row r="159">
          <cell r="C159" t="str">
            <v>45538163</v>
          </cell>
          <cell r="D159">
            <v>1602</v>
          </cell>
          <cell r="E159">
            <v>436036</v>
          </cell>
          <cell r="F159" t="str">
            <v>HERRERA</v>
          </cell>
          <cell r="G159" t="str">
            <v>PACHECO</v>
          </cell>
          <cell r="H159" t="str">
            <v>LEYLA JOHANA</v>
          </cell>
          <cell r="I159" t="str">
            <v>LEYLA JOHANA HERRERA PACHECO</v>
          </cell>
          <cell r="J159" t="str">
            <v>PE013530</v>
          </cell>
          <cell r="K159" t="str">
            <v>WAREHOUSE SPCC</v>
          </cell>
          <cell r="L159" t="str">
            <v>COGS</v>
          </cell>
          <cell r="M159" t="str">
            <v>CONSIGNMENT &amp; OPA CONTRACTS</v>
          </cell>
          <cell r="N159" t="str">
            <v>GARCIA CHAVEZ, IDA LIZ</v>
          </cell>
          <cell r="O159" t="str">
            <v>45538163</v>
          </cell>
          <cell r="P159" t="str">
            <v>ENGINEER, CONSIGNMENT &amp; OPA CONTRACTS</v>
          </cell>
          <cell r="Q159" t="str">
            <v>F</v>
          </cell>
          <cell r="R159">
            <v>32414</v>
          </cell>
          <cell r="S159" t="str">
            <v>9-8270-7385</v>
          </cell>
          <cell r="T159" t="str">
            <v>9-8757-1696</v>
          </cell>
          <cell r="U159" t="str">
            <v>leyla.herrera@metso.com</v>
          </cell>
          <cell r="V159" t="str">
            <v>leyla.herrera.p@gmail.com</v>
          </cell>
          <cell r="W159" t="str">
            <v>CALLE OSCAR R. BENAVIDES 206</v>
          </cell>
          <cell r="X159" t="str">
            <v>YANAHUARA</v>
          </cell>
          <cell r="Y159" t="str">
            <v>AREQUIPA</v>
          </cell>
          <cell r="Z159" t="str">
            <v>AREQUIPA</v>
          </cell>
          <cell r="AA159">
            <v>44652</v>
          </cell>
          <cell r="AB159" t="str">
            <v>AREQUIPA</v>
          </cell>
          <cell r="AC159" t="str">
            <v>AREQUIPA</v>
          </cell>
        </row>
        <row r="160">
          <cell r="C160" t="str">
            <v>45704657</v>
          </cell>
          <cell r="D160">
            <v>1603</v>
          </cell>
          <cell r="E160">
            <v>436214</v>
          </cell>
          <cell r="F160" t="str">
            <v>VALDEZ</v>
          </cell>
          <cell r="G160" t="str">
            <v>ALVARADO</v>
          </cell>
          <cell r="H160" t="str">
            <v>WILFREDO</v>
          </cell>
          <cell r="I160" t="str">
            <v>WILFREDO VALDEZ ALVARADO</v>
          </cell>
          <cell r="J160" t="str">
            <v>PE012202</v>
          </cell>
          <cell r="K160" t="str">
            <v>FSE RELINING&amp;SHUTDOWN</v>
          </cell>
          <cell r="L160" t="str">
            <v>COGS</v>
          </cell>
          <cell r="M160" t="str">
            <v>MA SAM FSE &amp; LCS PE</v>
          </cell>
          <cell r="N160" t="str">
            <v>VERAMENDI VILLAORDUÑA, PERCY LUIS</v>
          </cell>
          <cell r="O160" t="str">
            <v>45704657</v>
          </cell>
          <cell r="P160" t="str">
            <v>RELINING &amp; SHUTDOWN SUPERVISOR</v>
          </cell>
          <cell r="Q160" t="str">
            <v>M</v>
          </cell>
          <cell r="R160">
            <v>32613</v>
          </cell>
          <cell r="S160" t="str">
            <v>9-8367-3779</v>
          </cell>
          <cell r="T160" t="str">
            <v>9-5233-6616</v>
          </cell>
          <cell r="U160" t="str">
            <v>wilfredo.valdez@metso.com</v>
          </cell>
          <cell r="V160" t="str">
            <v>wilfredo.valdez@hotmail.com</v>
          </cell>
          <cell r="W160" t="str">
            <v>PSJ. DON BRAULIO 120, BR. NUEVO CAJAMARCA</v>
          </cell>
          <cell r="X160" t="str">
            <v>CAJAMARCA</v>
          </cell>
          <cell r="Y160" t="str">
            <v>CAJAMARCA</v>
          </cell>
          <cell r="Z160" t="str">
            <v>CAJAMARCA</v>
          </cell>
          <cell r="AA160">
            <v>44652</v>
          </cell>
          <cell r="AB160" t="str">
            <v>LIMA</v>
          </cell>
          <cell r="AC160" t="str">
            <v>VULCANO</v>
          </cell>
        </row>
        <row r="161">
          <cell r="C161" t="str">
            <v>41662771</v>
          </cell>
          <cell r="D161">
            <v>1605</v>
          </cell>
          <cell r="E161">
            <v>436210</v>
          </cell>
          <cell r="F161" t="str">
            <v>MEDINA</v>
          </cell>
          <cell r="G161" t="str">
            <v>CARITA</v>
          </cell>
          <cell r="H161" t="str">
            <v xml:space="preserve">ERIKA ALICIA </v>
          </cell>
          <cell r="I161" t="str">
            <v>ERIKA ALICIA  MEDINA CARITA</v>
          </cell>
          <cell r="J161" t="str">
            <v>PE012102</v>
          </cell>
          <cell r="K161" t="str">
            <v>MIN PROCUREMENT PERU</v>
          </cell>
          <cell r="L161" t="str">
            <v>COGS</v>
          </cell>
          <cell r="M161" t="str">
            <v>MIN GLOBAL PROCUREMENT</v>
          </cell>
          <cell r="N161" t="str">
            <v>LONGOBUCCO GIANCARLO</v>
          </cell>
          <cell r="O161" t="str">
            <v>41662771</v>
          </cell>
          <cell r="P161" t="str">
            <v>SENIOR ENGINEER, SOURCING</v>
          </cell>
          <cell r="Q161" t="str">
            <v>F</v>
          </cell>
          <cell r="R161">
            <v>30408</v>
          </cell>
          <cell r="S161" t="str">
            <v>9-8437-6505</v>
          </cell>
          <cell r="T161" t="str">
            <v>9-5170-9882</v>
          </cell>
          <cell r="U161" t="str">
            <v>erika.medina@metso.com</v>
          </cell>
          <cell r="V161" t="str">
            <v>eri_kmc@hotmail.com</v>
          </cell>
          <cell r="W161" t="str">
            <v>CALLE FRANCISCO GRAÑA #610 DPTO. 1102 - MAGDALENA DEL MAR - LIMA</v>
          </cell>
          <cell r="X161" t="str">
            <v>MAGDALENA DEL MAR</v>
          </cell>
          <cell r="Y161" t="str">
            <v>LIMA</v>
          </cell>
          <cell r="Z161" t="str">
            <v>LIMA</v>
          </cell>
          <cell r="AA161">
            <v>44655</v>
          </cell>
          <cell r="AB161" t="str">
            <v>LIMA</v>
          </cell>
          <cell r="AC161" t="str">
            <v>CRONOS</v>
          </cell>
        </row>
        <row r="162">
          <cell r="C162" t="str">
            <v>41516568</v>
          </cell>
          <cell r="D162">
            <v>1607</v>
          </cell>
          <cell r="E162">
            <v>436575</v>
          </cell>
          <cell r="F162" t="str">
            <v>POZO</v>
          </cell>
          <cell r="G162" t="str">
            <v>VILCHEZ</v>
          </cell>
          <cell r="H162" t="str">
            <v xml:space="preserve">CHRISTIAN ENRIQUE </v>
          </cell>
          <cell r="I162" t="str">
            <v>CHRISTIAN ENRIQUE  POZO VILCHEZ</v>
          </cell>
          <cell r="J162" t="str">
            <v>PE012500</v>
          </cell>
          <cell r="K162" t="str">
            <v>TECH SUPPORT PE &amp; NORTH</v>
          </cell>
          <cell r="L162" t="str">
            <v>COGS</v>
          </cell>
          <cell r="M162" t="str">
            <v>TECHNICAL SUPPORT</v>
          </cell>
          <cell r="N162" t="str">
            <v>RIVERA YLASACA, RICARDO SANTOS</v>
          </cell>
          <cell r="O162" t="str">
            <v>41516568</v>
          </cell>
          <cell r="P162" t="str">
            <v>SR TECHNICAL SUPPORT</v>
          </cell>
          <cell r="Q162" t="str">
            <v>M</v>
          </cell>
          <cell r="R162">
            <v>29898</v>
          </cell>
          <cell r="S162" t="str">
            <v>9-5929-4416</v>
          </cell>
          <cell r="T162" t="str">
            <v>9-5171-1276</v>
          </cell>
          <cell r="U162" t="str">
            <v>christian.pozo@metso.com</v>
          </cell>
          <cell r="V162" t="str">
            <v>christianpozov@gmail.com</v>
          </cell>
          <cell r="W162" t="str">
            <v>CONDOMINIO SOL DE CHANCHAN 2DA ETAPA,  MANZANA W LOTE 13</v>
          </cell>
          <cell r="X162" t="str">
            <v>HUANCHACO</v>
          </cell>
          <cell r="Y162" t="str">
            <v>TRUJILLO</v>
          </cell>
          <cell r="Z162" t="str">
            <v>LA LIBERTAD</v>
          </cell>
          <cell r="AA162">
            <v>44669</v>
          </cell>
          <cell r="AB162" t="str">
            <v>LIMA</v>
          </cell>
          <cell r="AC162" t="str">
            <v>VULCANO</v>
          </cell>
        </row>
        <row r="163">
          <cell r="C163" t="str">
            <v>74731553</v>
          </cell>
          <cell r="D163">
            <v>1608</v>
          </cell>
          <cell r="E163">
            <v>436574</v>
          </cell>
          <cell r="F163" t="str">
            <v>JARA</v>
          </cell>
          <cell r="G163" t="str">
            <v>PACHECO</v>
          </cell>
          <cell r="H163" t="str">
            <v>SOFIA NAOMY</v>
          </cell>
          <cell r="I163" t="str">
            <v>SOFIA NAOMY JARA PACHECO</v>
          </cell>
          <cell r="J163" t="str">
            <v>PE012205</v>
          </cell>
          <cell r="K163" t="str">
            <v>FSE RECLUTAMIENTO + ACREDITACIÓN</v>
          </cell>
          <cell r="L163" t="str">
            <v>COGS</v>
          </cell>
          <cell r="M163" t="str">
            <v>MA SAM HR</v>
          </cell>
          <cell r="N163" t="str">
            <v>PEREA ARNAO, DIANA MARIA</v>
          </cell>
          <cell r="O163" t="str">
            <v>74731553</v>
          </cell>
          <cell r="P163" t="str">
            <v>ANALYST, ACCREDITATION</v>
          </cell>
          <cell r="Q163" t="str">
            <v>F</v>
          </cell>
          <cell r="R163">
            <v>34438</v>
          </cell>
          <cell r="S163" t="str">
            <v>9-6090-6262</v>
          </cell>
          <cell r="T163" t="str">
            <v>9-8233-7762</v>
          </cell>
          <cell r="U163" t="str">
            <v>sofia.jara@metso.com</v>
          </cell>
          <cell r="V163" t="str">
            <v>soe_1205@hotmail.com</v>
          </cell>
          <cell r="W163" t="str">
            <v>ASOC. FRANCISCO GARCÍA CALDERÓN ZN 3 MZ E LOTE 2</v>
          </cell>
          <cell r="X163" t="str">
            <v>CERRO COLORADO</v>
          </cell>
          <cell r="Y163" t="str">
            <v>AREQUIPA</v>
          </cell>
          <cell r="Z163" t="str">
            <v>AREQUIPA</v>
          </cell>
          <cell r="AA163">
            <v>44669</v>
          </cell>
          <cell r="AB163" t="str">
            <v>AREQUIPA</v>
          </cell>
          <cell r="AC163" t="str">
            <v>AREQUIPA</v>
          </cell>
        </row>
        <row r="164">
          <cell r="C164" t="str">
            <v>70368067</v>
          </cell>
          <cell r="D164">
            <v>1609</v>
          </cell>
          <cell r="E164">
            <v>436853</v>
          </cell>
          <cell r="F164" t="str">
            <v>POSTIGO</v>
          </cell>
          <cell r="G164" t="str">
            <v>MATTOS</v>
          </cell>
          <cell r="H164" t="str">
            <v>VALERIA KAROLA</v>
          </cell>
          <cell r="I164" t="str">
            <v>VALERIA KAROLA POSTIGO MATTOS</v>
          </cell>
          <cell r="J164" t="str">
            <v>PE013530</v>
          </cell>
          <cell r="K164" t="str">
            <v>WAREHOUSE SPCC</v>
          </cell>
          <cell r="L164" t="str">
            <v>COGS</v>
          </cell>
          <cell r="M164" t="str">
            <v>CONSIGNMENT &amp; OPA CONTRACTS</v>
          </cell>
          <cell r="N164" t="str">
            <v>GARCIA CHAVEZ, IDA LIZ</v>
          </cell>
          <cell r="O164" t="str">
            <v>70368067</v>
          </cell>
          <cell r="P164" t="str">
            <v>COORDINATOR, CONSIGNMENT WAREHOUSE &amp; INVENTORY</v>
          </cell>
          <cell r="Q164" t="str">
            <v>F</v>
          </cell>
          <cell r="R164">
            <v>36225</v>
          </cell>
          <cell r="S164" t="str">
            <v>9-5922-9706</v>
          </cell>
          <cell r="T164" t="str">
            <v>9-1322-2131</v>
          </cell>
          <cell r="U164" t="str">
            <v>valeria.postigo@metso.com</v>
          </cell>
          <cell r="V164" t="str">
            <v>valeriapostigom@gmail.com</v>
          </cell>
          <cell r="W164" t="str">
            <v>CALLE BOLÍVAR N° 271, DPTO. 602</v>
          </cell>
          <cell r="X164" t="str">
            <v>MIRAFLORES</v>
          </cell>
          <cell r="Y164" t="str">
            <v>LIMA</v>
          </cell>
          <cell r="Z164" t="str">
            <v>LIMA</v>
          </cell>
          <cell r="AA164">
            <v>44683</v>
          </cell>
          <cell r="AB164" t="str">
            <v>LIMA</v>
          </cell>
          <cell r="AC164" t="str">
            <v>CRONOS</v>
          </cell>
        </row>
        <row r="165">
          <cell r="C165" t="str">
            <v>08057019</v>
          </cell>
          <cell r="D165">
            <v>1612</v>
          </cell>
          <cell r="E165">
            <v>437086</v>
          </cell>
          <cell r="F165" t="str">
            <v>ROJAS</v>
          </cell>
          <cell r="G165" t="str">
            <v>MESIAS</v>
          </cell>
          <cell r="H165" t="str">
            <v>CESAR HUGO</v>
          </cell>
          <cell r="I165" t="str">
            <v>CESAR HUGO ROJAS MESIAS</v>
          </cell>
          <cell r="J165" t="str">
            <v>PE012500</v>
          </cell>
          <cell r="K165" t="str">
            <v>TECH SUPPORT PE &amp; NORTH</v>
          </cell>
          <cell r="L165" t="str">
            <v>COGS</v>
          </cell>
          <cell r="M165" t="str">
            <v>TECHNICAL SUPPORT</v>
          </cell>
          <cell r="N165" t="str">
            <v>GALLEGOS PAREDES, ROGELIO ALAN</v>
          </cell>
          <cell r="O165" t="str">
            <v>08057019</v>
          </cell>
          <cell r="P165" t="str">
            <v>SPECIALIST TECHNICAL SUPPORT</v>
          </cell>
          <cell r="Q165" t="str">
            <v>M</v>
          </cell>
          <cell r="R165">
            <v>20296</v>
          </cell>
          <cell r="S165" t="str">
            <v>9-6530-4450</v>
          </cell>
          <cell r="T165" t="str">
            <v>9-5170-3804</v>
          </cell>
          <cell r="U165" t="str">
            <v>cesar.rojas@metso.com</v>
          </cell>
          <cell r="V165" t="str">
            <v xml:space="preserve">cesarhugo64@hotmail.com </v>
          </cell>
          <cell r="W165" t="str">
            <v xml:space="preserve">JR. LOS PETRELES MZ. “Q” LOTE 24 URB. RES. HORIZONTE DE ZARATE  </v>
          </cell>
          <cell r="X165" t="str">
            <v>SAN JUAN DE LURIGANCHO</v>
          </cell>
          <cell r="Y165" t="str">
            <v>LIMA</v>
          </cell>
          <cell r="Z165" t="str">
            <v>LIMA</v>
          </cell>
          <cell r="AA165">
            <v>44697</v>
          </cell>
          <cell r="AB165" t="str">
            <v>LIMA</v>
          </cell>
          <cell r="AC165" t="str">
            <v>VULCANO</v>
          </cell>
        </row>
        <row r="166">
          <cell r="C166" t="str">
            <v>47356828</v>
          </cell>
          <cell r="D166">
            <v>1613</v>
          </cell>
          <cell r="E166">
            <v>437085</v>
          </cell>
          <cell r="F166" t="str">
            <v>LLUEN</v>
          </cell>
          <cell r="G166" t="str">
            <v>GONZALES</v>
          </cell>
          <cell r="H166" t="str">
            <v>MANUELA ELIZABETH</v>
          </cell>
          <cell r="I166" t="str">
            <v>MANUELA ELIZABETH LLUEN GONZALES</v>
          </cell>
          <cell r="J166" t="str">
            <v>PE011947</v>
          </cell>
          <cell r="K166" t="str">
            <v>STRATEGIC PROCUREMEN</v>
          </cell>
          <cell r="L166" t="str">
            <v>COGS</v>
          </cell>
          <cell r="M166" t="str">
            <v>SVSS GLOBAL SOURCING</v>
          </cell>
          <cell r="N166" t="str">
            <v>TRINIDAD RAMON, CARLOS ENRIQUE</v>
          </cell>
          <cell r="O166" t="str">
            <v>47356828</v>
          </cell>
          <cell r="P166" t="str">
            <v>ENGINEER, SOURCING</v>
          </cell>
          <cell r="Q166" t="str">
            <v>F</v>
          </cell>
          <cell r="R166">
            <v>33313</v>
          </cell>
          <cell r="S166" t="str">
            <v>9-6458-3872</v>
          </cell>
          <cell r="T166" t="str">
            <v>9-5170-2902</v>
          </cell>
          <cell r="U166" t="str">
            <v>manuela.lluen@metso.com</v>
          </cell>
          <cell r="V166" t="str">
            <v>manuela.lluen@gmail.com</v>
          </cell>
          <cell r="W166" t="str">
            <v xml:space="preserve">AV. JAVIER PRADO 6591 </v>
          </cell>
          <cell r="X166" t="str">
            <v>LA MOLINA</v>
          </cell>
          <cell r="Y166" t="str">
            <v>LIMA</v>
          </cell>
          <cell r="Z166" t="str">
            <v>LIMA</v>
          </cell>
          <cell r="AA166">
            <v>44697</v>
          </cell>
          <cell r="AB166" t="str">
            <v>LIMA</v>
          </cell>
          <cell r="AC166" t="str">
            <v>CRONOS</v>
          </cell>
        </row>
        <row r="167">
          <cell r="C167" t="str">
            <v>40191679</v>
          </cell>
          <cell r="D167">
            <v>1616</v>
          </cell>
          <cell r="E167">
            <v>437181</v>
          </cell>
          <cell r="F167" t="str">
            <v>MAMANI</v>
          </cell>
          <cell r="G167" t="str">
            <v>MAMANI</v>
          </cell>
          <cell r="H167" t="str">
            <v>LETICIA JULIETA</v>
          </cell>
          <cell r="I167" t="str">
            <v>LETICIA JULIETA MAMANI MAMANI</v>
          </cell>
          <cell r="J167" t="str">
            <v>PE012205</v>
          </cell>
          <cell r="K167" t="str">
            <v>FSE RECLUTAMIENTO + ACREDITACIÓN</v>
          </cell>
          <cell r="L167" t="str">
            <v>COGS</v>
          </cell>
          <cell r="M167" t="str">
            <v>MA SAM HR</v>
          </cell>
          <cell r="N167" t="str">
            <v>PEREA ARNAO, DIANA MARIA</v>
          </cell>
          <cell r="O167" t="str">
            <v>40191679</v>
          </cell>
          <cell r="P167" t="str">
            <v>ANALYST, ACCREDITATION</v>
          </cell>
          <cell r="Q167" t="str">
            <v>F</v>
          </cell>
          <cell r="R167">
            <v>29022</v>
          </cell>
          <cell r="S167" t="str">
            <v>9-1791-2227</v>
          </cell>
          <cell r="T167" t="str">
            <v>9-5233-2357</v>
          </cell>
          <cell r="U167" t="str">
            <v>leticia.mamani@metso.com</v>
          </cell>
          <cell r="V167" t="str">
            <v>letiucps@gmail.com</v>
          </cell>
          <cell r="W167" t="str">
            <v>AV. SAN MIGUEL DE PIURA 422</v>
          </cell>
          <cell r="X167" t="str">
            <v>HUNTER</v>
          </cell>
          <cell r="Y167" t="str">
            <v>AREQUIPA</v>
          </cell>
          <cell r="Z167" t="str">
            <v>AREQUIPA</v>
          </cell>
          <cell r="AA167">
            <v>44697</v>
          </cell>
          <cell r="AB167" t="str">
            <v>AREQUIPA</v>
          </cell>
          <cell r="AC167" t="str">
            <v>AREQUIPA</v>
          </cell>
        </row>
        <row r="168">
          <cell r="C168" t="str">
            <v>70561224</v>
          </cell>
          <cell r="D168">
            <v>1617</v>
          </cell>
          <cell r="E168">
            <v>437104</v>
          </cell>
          <cell r="F168" t="str">
            <v>CAMPOS</v>
          </cell>
          <cell r="G168" t="str">
            <v>PORTUGAL</v>
          </cell>
          <cell r="H168" t="str">
            <v>JOSE ALFREDO</v>
          </cell>
          <cell r="I168" t="str">
            <v>JOSE ALFREDO CAMPOS PORTUGAL</v>
          </cell>
          <cell r="J168" t="str">
            <v>PE013379</v>
          </cell>
          <cell r="K168" t="str">
            <v>PROPOSAL - PUMPS</v>
          </cell>
          <cell r="L168" t="str">
            <v>SGA</v>
          </cell>
          <cell r="M168" t="str">
            <v>MIN PUMPS PROPOSAL</v>
          </cell>
          <cell r="N168" t="str">
            <v>KOSKI, TERO</v>
          </cell>
          <cell r="O168" t="str">
            <v>70561224</v>
          </cell>
          <cell r="P168" t="str">
            <v>TEAM LEADER, PUMPS PROPOSAL</v>
          </cell>
          <cell r="Q168" t="str">
            <v>M</v>
          </cell>
          <cell r="R168">
            <v>34665</v>
          </cell>
          <cell r="S168" t="str">
            <v>9-8907-1672</v>
          </cell>
          <cell r="T168" t="str">
            <v>9-5170-3889</v>
          </cell>
          <cell r="U168" t="str">
            <v>jose.a.campos@metso.com</v>
          </cell>
          <cell r="V168" t="str">
            <v>jcampos064@gmail.com</v>
          </cell>
          <cell r="W168" t="str">
            <v>ABRAHAM VALDELOMAR N° 531 DPTO. 401</v>
          </cell>
          <cell r="X168" t="str">
            <v>PUEBLO LIBRE</v>
          </cell>
          <cell r="Y168" t="str">
            <v>LIMA</v>
          </cell>
          <cell r="Z168" t="str">
            <v>LIMA</v>
          </cell>
          <cell r="AA168">
            <v>44711</v>
          </cell>
          <cell r="AB168" t="str">
            <v>LIMA</v>
          </cell>
          <cell r="AC168" t="str">
            <v>LURIN</v>
          </cell>
        </row>
        <row r="169">
          <cell r="C169" t="str">
            <v>41143419</v>
          </cell>
          <cell r="D169">
            <v>1618</v>
          </cell>
          <cell r="E169">
            <v>437359</v>
          </cell>
          <cell r="F169" t="str">
            <v>AQUIJE</v>
          </cell>
          <cell r="G169" t="str">
            <v>SARAVIA</v>
          </cell>
          <cell r="H169" t="str">
            <v xml:space="preserve">EDWARD JOHANS </v>
          </cell>
          <cell r="I169" t="str">
            <v>EDWARD JOHANS  AQUIJE SARAVIA</v>
          </cell>
          <cell r="J169" t="str">
            <v>PE011100</v>
          </cell>
          <cell r="K169" t="str">
            <v>MANUFACTURING</v>
          </cell>
          <cell r="L169" t="str">
            <v>COGS</v>
          </cell>
          <cell r="M169" t="str">
            <v>CNS RUBBER &amp; POLYMET SUPPLY CHAIN</v>
          </cell>
          <cell r="N169" t="str">
            <v>AZAMBUJA JAIME, JESUS DAVID</v>
          </cell>
          <cell r="O169" t="str">
            <v>41143419</v>
          </cell>
          <cell r="P169" t="str">
            <v>TEAM LEADER, MAINTENANCE AND MANUFACTURING</v>
          </cell>
          <cell r="Q169" t="str">
            <v>M</v>
          </cell>
          <cell r="R169">
            <v>29845</v>
          </cell>
          <cell r="S169" t="str">
            <v>9-4546-4416</v>
          </cell>
          <cell r="T169" t="str">
            <v>9-5139-2670</v>
          </cell>
          <cell r="U169" t="str">
            <v>johans.aquije@metso.com</v>
          </cell>
          <cell r="V169" t="str">
            <v>johans.aquije@pucp.edu.pe</v>
          </cell>
          <cell r="W169" t="str">
            <v xml:space="preserve">AV. DE LOS PATRIOTAS N° 548 </v>
          </cell>
          <cell r="X169" t="str">
            <v>SAN MIGUEL</v>
          </cell>
          <cell r="Y169" t="str">
            <v>LIMA</v>
          </cell>
          <cell r="Z169" t="str">
            <v>LIMA</v>
          </cell>
          <cell r="AA169">
            <v>44713</v>
          </cell>
          <cell r="AB169" t="str">
            <v>LIMA</v>
          </cell>
          <cell r="AC169" t="str">
            <v>VULCANO</v>
          </cell>
        </row>
        <row r="170">
          <cell r="C170" t="str">
            <v>41621383</v>
          </cell>
          <cell r="D170">
            <v>1619</v>
          </cell>
          <cell r="E170">
            <v>437358</v>
          </cell>
          <cell r="F170" t="str">
            <v>FLORES</v>
          </cell>
          <cell r="G170" t="str">
            <v>ROSSEL</v>
          </cell>
          <cell r="H170" t="str">
            <v>LUIS MARTIN</v>
          </cell>
          <cell r="I170" t="str">
            <v>LUIS MARTIN FLORES ROSSEL</v>
          </cell>
          <cell r="J170" t="str">
            <v>PE012500</v>
          </cell>
          <cell r="K170" t="str">
            <v>TECH SUPPORT PE &amp; NORTH</v>
          </cell>
          <cell r="L170" t="str">
            <v>COGS</v>
          </cell>
          <cell r="M170" t="str">
            <v>TECHNICAL SUPPORT</v>
          </cell>
          <cell r="N170" t="str">
            <v>GALLEGOS PAREDES, ROGELIO ALAN</v>
          </cell>
          <cell r="O170" t="str">
            <v>41621383</v>
          </cell>
          <cell r="P170" t="str">
            <v>SR TECHNICAL SUPPORT</v>
          </cell>
          <cell r="Q170" t="str">
            <v>M</v>
          </cell>
          <cell r="R170">
            <v>30264</v>
          </cell>
          <cell r="S170" t="str">
            <v>9-8263-3704</v>
          </cell>
          <cell r="T170" t="str">
            <v>9-5170-4468</v>
          </cell>
          <cell r="U170" t="str">
            <v>luis.r.flores@metso.com</v>
          </cell>
          <cell r="V170" t="str">
            <v>luchoflores_11@hotmail.com</v>
          </cell>
          <cell r="W170" t="str">
            <v>CALLE SONOMORO URBANIZACION EL TREBOL 4TA ETAPA LOS OLIVOS</v>
          </cell>
          <cell r="X170" t="str">
            <v>LOS OLIVOS</v>
          </cell>
          <cell r="Y170" t="str">
            <v>LIMA</v>
          </cell>
          <cell r="Z170" t="str">
            <v>LIMA</v>
          </cell>
          <cell r="AA170">
            <v>44713</v>
          </cell>
          <cell r="AB170" t="str">
            <v>LIMA</v>
          </cell>
          <cell r="AC170" t="str">
            <v>VULCANO</v>
          </cell>
        </row>
        <row r="171">
          <cell r="C171" t="str">
            <v>71629150</v>
          </cell>
          <cell r="D171">
            <v>1620</v>
          </cell>
          <cell r="E171">
            <v>437357</v>
          </cell>
          <cell r="F171" t="str">
            <v>CHANCASANAMPA</v>
          </cell>
          <cell r="G171" t="str">
            <v>MONDALGO</v>
          </cell>
          <cell r="H171" t="str">
            <v>JOHN CHRISTIAN</v>
          </cell>
          <cell r="I171" t="str">
            <v>JOHN CHRISTIAN CHANCASANAMPA MONDALGO</v>
          </cell>
          <cell r="J171" t="str">
            <v>PE012207</v>
          </cell>
          <cell r="K171" t="str">
            <v>FSE HSE</v>
          </cell>
          <cell r="L171" t="str">
            <v>COGS</v>
          </cell>
          <cell r="M171" t="str">
            <v>MA SAM FSE &amp; LCS PE</v>
          </cell>
          <cell r="N171" t="str">
            <v>CHIRINOS  BOJORQUEZ, ROQUE MARTIN</v>
          </cell>
          <cell r="O171" t="str">
            <v>71629150</v>
          </cell>
          <cell r="P171" t="str">
            <v>SUPERVISOR, HSE</v>
          </cell>
          <cell r="Q171" t="str">
            <v>M</v>
          </cell>
          <cell r="R171">
            <v>33452</v>
          </cell>
          <cell r="S171" t="str">
            <v>9-7127-5633</v>
          </cell>
          <cell r="T171" t="str">
            <v>9-5233-0380</v>
          </cell>
          <cell r="U171" t="str">
            <v>john.chancasanampa@metso.com</v>
          </cell>
          <cell r="V171" t="str">
            <v>jchmondalgo@gmail.com</v>
          </cell>
          <cell r="W171" t="str">
            <v>AV. JOSE CARLOS MAREATEGUI 1784</v>
          </cell>
          <cell r="X171" t="str">
            <v>HUANCAYO</v>
          </cell>
          <cell r="Y171" t="str">
            <v>HUANCAYO</v>
          </cell>
          <cell r="Z171" t="str">
            <v>JUNIN</v>
          </cell>
          <cell r="AA171">
            <v>44713</v>
          </cell>
          <cell r="AB171" t="str">
            <v>LIMA</v>
          </cell>
          <cell r="AC171" t="str">
            <v>VULCANO</v>
          </cell>
        </row>
        <row r="172">
          <cell r="C172" t="str">
            <v>44507761</v>
          </cell>
          <cell r="D172">
            <v>1622</v>
          </cell>
          <cell r="E172">
            <v>439155</v>
          </cell>
          <cell r="F172" t="str">
            <v>PASSANO</v>
          </cell>
          <cell r="G172" t="str">
            <v>PAREDES</v>
          </cell>
          <cell r="H172" t="str">
            <v>GONZALO</v>
          </cell>
          <cell r="I172" t="str">
            <v>GONZALO PASSANO PAREDES</v>
          </cell>
          <cell r="J172" t="str">
            <v>PE013570</v>
          </cell>
          <cell r="K172" t="str">
            <v>MARKETING PERU &amp; NORTH</v>
          </cell>
          <cell r="L172" t="str">
            <v>SGA</v>
          </cell>
          <cell r="M172" t="str">
            <v>MA SAM MARKETING</v>
          </cell>
          <cell r="N172" t="str">
            <v>VALLEJO FERNANDEZ, MACARENA ANDREA</v>
          </cell>
          <cell r="O172" t="str">
            <v>44507761</v>
          </cell>
          <cell r="P172" t="str">
            <v>ASSISTANT MANAGER, MARKETING</v>
          </cell>
          <cell r="Q172" t="str">
            <v>M</v>
          </cell>
          <cell r="R172">
            <v>32044</v>
          </cell>
          <cell r="S172" t="str">
            <v>9-5895-1352</v>
          </cell>
          <cell r="T172" t="str">
            <v>9-5234-9345</v>
          </cell>
          <cell r="U172" t="str">
            <v>gonzalo.passano@metso.com</v>
          </cell>
          <cell r="V172" t="str">
            <v>gonzalopp87@gmail.com</v>
          </cell>
          <cell r="W172" t="str">
            <v>AV. SAN BORJA NORTE N° 353 DEPARTAMENTO 402</v>
          </cell>
          <cell r="X172" t="str">
            <v>SAN BORJA</v>
          </cell>
          <cell r="Y172" t="str">
            <v>LIMA</v>
          </cell>
          <cell r="Z172" t="str">
            <v>LIMA</v>
          </cell>
          <cell r="AA172">
            <v>44732</v>
          </cell>
          <cell r="AB172" t="str">
            <v>LIMA</v>
          </cell>
          <cell r="AC172" t="str">
            <v>CRONOS</v>
          </cell>
        </row>
        <row r="173">
          <cell r="C173" t="str">
            <v>71877432</v>
          </cell>
          <cell r="D173">
            <v>1623</v>
          </cell>
          <cell r="E173">
            <v>439154</v>
          </cell>
          <cell r="F173" t="str">
            <v>TERAN</v>
          </cell>
          <cell r="G173" t="str">
            <v>LAVILLA</v>
          </cell>
          <cell r="H173" t="str">
            <v xml:space="preserve">XIMENA DANITZA </v>
          </cell>
          <cell r="I173" t="str">
            <v>XIMENA DANITZA  TERAN LAVILLA</v>
          </cell>
          <cell r="J173" t="str">
            <v>PE011073</v>
          </cell>
          <cell r="K173" t="str">
            <v>SVS PE PROJECT LOGISTICS SAM</v>
          </cell>
          <cell r="L173" t="str">
            <v>COGS</v>
          </cell>
          <cell r="M173" t="str">
            <v>SVSGLO ORDER AND LOGISTICS OPERATIONS</v>
          </cell>
          <cell r="N173" t="str">
            <v>WOLFF, PAUL</v>
          </cell>
          <cell r="O173" t="str">
            <v>71877432</v>
          </cell>
          <cell r="P173" t="str">
            <v>SENIOR PROJECT LOGISTIC SPECIALIST</v>
          </cell>
          <cell r="Q173" t="str">
            <v>F</v>
          </cell>
          <cell r="R173">
            <v>33667</v>
          </cell>
          <cell r="S173" t="str">
            <v>9-9227-7567</v>
          </cell>
          <cell r="T173" t="str">
            <v>9-5139-0553</v>
          </cell>
          <cell r="U173" t="str">
            <v>ximena.teran@metso.com</v>
          </cell>
          <cell r="V173" t="str">
            <v>xteranl@gmail.com</v>
          </cell>
          <cell r="W173" t="str">
            <v xml:space="preserve">CALLE LA PAMPILLA N° 191 - DPTO. 404 URB. TAMBO DE MONTERRICO </v>
          </cell>
          <cell r="X173" t="str">
            <v>SANTIAGO DE SURCO</v>
          </cell>
          <cell r="Y173" t="str">
            <v>LIMA</v>
          </cell>
          <cell r="Z173" t="str">
            <v>LIMA</v>
          </cell>
          <cell r="AA173">
            <v>44732</v>
          </cell>
          <cell r="AB173" t="str">
            <v>LIMA</v>
          </cell>
          <cell r="AC173" t="str">
            <v>CRONOS</v>
          </cell>
        </row>
        <row r="174">
          <cell r="C174" t="str">
            <v>44410511</v>
          </cell>
          <cell r="D174">
            <v>1626</v>
          </cell>
          <cell r="E174">
            <v>439638</v>
          </cell>
          <cell r="F174" t="str">
            <v>CARRANZA</v>
          </cell>
          <cell r="G174" t="str">
            <v>CABALLERO</v>
          </cell>
          <cell r="H174" t="str">
            <v xml:space="preserve">CESAR ABRAHAM </v>
          </cell>
          <cell r="I174" t="str">
            <v>CESAR ABRAHAM  CARRANZA CABALLERO</v>
          </cell>
          <cell r="J174" t="str">
            <v>PE011150</v>
          </cell>
          <cell r="K174" t="str">
            <v>MANUFACTURING QUALITY CONTROL</v>
          </cell>
          <cell r="L174" t="str">
            <v>COGS</v>
          </cell>
          <cell r="M174" t="str">
            <v>CNS RUBBER &amp; POLYMET SUPPLY CHAIN</v>
          </cell>
          <cell r="N174" t="str">
            <v>SOBREVILLA ZEVALLOS, EDA</v>
          </cell>
          <cell r="O174" t="str">
            <v>44410511</v>
          </cell>
          <cell r="P174" t="str">
            <v>SENIOR ENGINEER, QHSE</v>
          </cell>
          <cell r="Q174" t="str">
            <v>M</v>
          </cell>
          <cell r="R174">
            <v>31953</v>
          </cell>
          <cell r="S174" t="str">
            <v>9-4015-0570</v>
          </cell>
          <cell r="T174" t="str">
            <v>9-5170-7578</v>
          </cell>
          <cell r="U174" t="str">
            <v>cesar.carranza@metso.com</v>
          </cell>
          <cell r="V174" t="str">
            <v>carranza.cesar27@gmail.com</v>
          </cell>
          <cell r="W174" t="str">
            <v>AV. PACÍFICO 175 - SAN MIGUEL</v>
          </cell>
          <cell r="X174" t="str">
            <v>SAN MIGUEL</v>
          </cell>
          <cell r="Y174" t="str">
            <v>LIMA</v>
          </cell>
          <cell r="Z174" t="str">
            <v>LIMA</v>
          </cell>
          <cell r="AA174">
            <v>44746</v>
          </cell>
          <cell r="AB174" t="str">
            <v>LIMA</v>
          </cell>
          <cell r="AC174" t="str">
            <v>VULCANO</v>
          </cell>
        </row>
        <row r="175">
          <cell r="C175" t="str">
            <v>42809832</v>
          </cell>
          <cell r="D175">
            <v>1627</v>
          </cell>
          <cell r="E175">
            <v>439637</v>
          </cell>
          <cell r="F175" t="str">
            <v>AGUIRRE</v>
          </cell>
          <cell r="G175" t="str">
            <v>MORI</v>
          </cell>
          <cell r="H175" t="str">
            <v>RONALD TOMAS</v>
          </cell>
          <cell r="I175" t="str">
            <v>RONALD TOMAS AGUIRRE MORI</v>
          </cell>
          <cell r="J175" t="str">
            <v>PE011372</v>
          </cell>
          <cell r="K175" t="str">
            <v>ORDER &amp; PRODUCTION PLANNING - PUMPS</v>
          </cell>
          <cell r="L175" t="str">
            <v>COGS</v>
          </cell>
          <cell r="M175" t="str">
            <v>MIN PUMPS OPERATIONS</v>
          </cell>
          <cell r="N175" t="str">
            <v>CARRION LA TORRE, FREDDY MARTIN</v>
          </cell>
          <cell r="O175" t="str">
            <v>42809832</v>
          </cell>
          <cell r="P175" t="str">
            <v>ASSISTANT MANAGER, PLANNING &amp; ORDER MANAGEMENT</v>
          </cell>
          <cell r="Q175" t="str">
            <v>M</v>
          </cell>
          <cell r="R175">
            <v>30965</v>
          </cell>
          <cell r="S175" t="str">
            <v>9-9750-3581</v>
          </cell>
          <cell r="T175" t="str">
            <v>9-5139-2488</v>
          </cell>
          <cell r="U175" t="str">
            <v>ronald.aguirre@metso.com</v>
          </cell>
          <cell r="V175" t="str">
            <v>aguirremori@gmail.com</v>
          </cell>
          <cell r="W175" t="str">
            <v>JR. YURACYACU N° 2137 DPTO. MANGOMARCA</v>
          </cell>
          <cell r="X175" t="str">
            <v>SAN JUAN DE LURIGANCHO</v>
          </cell>
          <cell r="Y175" t="str">
            <v>LIMA</v>
          </cell>
          <cell r="Z175" t="str">
            <v>LIMA</v>
          </cell>
          <cell r="AA175">
            <v>44746</v>
          </cell>
          <cell r="AB175" t="str">
            <v>LIMA</v>
          </cell>
          <cell r="AC175" t="str">
            <v>LURIN</v>
          </cell>
        </row>
        <row r="176">
          <cell r="C176" t="str">
            <v>43534778</v>
          </cell>
          <cell r="D176">
            <v>1629</v>
          </cell>
          <cell r="E176">
            <v>439772</v>
          </cell>
          <cell r="F176" t="str">
            <v>CACERES</v>
          </cell>
          <cell r="G176" t="str">
            <v>CAHUATA</v>
          </cell>
          <cell r="H176" t="str">
            <v>NICK VANDICK</v>
          </cell>
          <cell r="I176" t="str">
            <v>NICK VANDICK CACERES CAHUATA</v>
          </cell>
          <cell r="J176" t="str">
            <v>PE013025</v>
          </cell>
          <cell r="K176" t="str">
            <v xml:space="preserve">SAM NORTH </v>
          </cell>
          <cell r="L176" t="str">
            <v>SGA</v>
          </cell>
          <cell r="M176" t="str">
            <v>MA SAM SITE ACCOUNT MANAGEMENT - NORTH PE</v>
          </cell>
          <cell r="N176" t="str">
            <v>LUDEÑA SANCHEZ, PABLO</v>
          </cell>
          <cell r="O176" t="str">
            <v>43534778</v>
          </cell>
          <cell r="P176" t="str">
            <v>MANAGER, SITE ACCOUNT</v>
          </cell>
          <cell r="Q176" t="str">
            <v>M</v>
          </cell>
          <cell r="R176">
            <v>31515</v>
          </cell>
          <cell r="S176" t="str">
            <v>9-9334-3472</v>
          </cell>
          <cell r="T176" t="str">
            <v>9-5170-5738</v>
          </cell>
          <cell r="U176" t="str">
            <v>nick.caceres@metso.com</v>
          </cell>
          <cell r="V176" t="str">
            <v>ncaceres@pucp.pe</v>
          </cell>
          <cell r="W176" t="str">
            <v>AV. ALMIRANTE GRAU N° 1502</v>
          </cell>
          <cell r="X176" t="str">
            <v>BARRANCO</v>
          </cell>
          <cell r="Y176" t="str">
            <v>LIMA</v>
          </cell>
          <cell r="Z176" t="str">
            <v>LIMA</v>
          </cell>
          <cell r="AA176">
            <v>44760</v>
          </cell>
          <cell r="AB176" t="str">
            <v>LIMA</v>
          </cell>
          <cell r="AC176" t="str">
            <v>CRONOS</v>
          </cell>
        </row>
        <row r="177">
          <cell r="C177" t="str">
            <v>75244671</v>
          </cell>
          <cell r="D177">
            <v>1630</v>
          </cell>
          <cell r="E177">
            <v>439855</v>
          </cell>
          <cell r="F177" t="str">
            <v>CARTOLIN</v>
          </cell>
          <cell r="G177" t="str">
            <v>MARCELO</v>
          </cell>
          <cell r="H177" t="str">
            <v>FABIOLA KATHERIN</v>
          </cell>
          <cell r="I177" t="str">
            <v>FABIOLA KATHERIN CARTOLIN MARCELO</v>
          </cell>
          <cell r="J177" t="str">
            <v>PE011365</v>
          </cell>
          <cell r="K177" t="str">
            <v xml:space="preserve">FACTORY QUALITY - PUMPS </v>
          </cell>
          <cell r="L177" t="str">
            <v>COGS</v>
          </cell>
          <cell r="M177" t="str">
            <v>MIN PUMPS OPERATIONS</v>
          </cell>
          <cell r="N177" t="str">
            <v>LOAYZA LOPEZ, JORGE MARTIN</v>
          </cell>
          <cell r="O177" t="str">
            <v>75244671</v>
          </cell>
          <cell r="P177" t="str">
            <v>SUPERVISOR, HSE</v>
          </cell>
          <cell r="Q177" t="str">
            <v>F</v>
          </cell>
          <cell r="R177">
            <v>34424</v>
          </cell>
          <cell r="S177" t="str">
            <v>9-6655-1697</v>
          </cell>
          <cell r="T177" t="str">
            <v>9-2562-2700</v>
          </cell>
          <cell r="U177" t="str">
            <v>fabiola.cartolin@metso.com</v>
          </cell>
          <cell r="V177" t="str">
            <v>fabiolacartolin31@gmail.com</v>
          </cell>
          <cell r="W177" t="str">
            <v>MANZANA L LOTE 3 CHACRASANA - CHOSICA LURIGANCHO</v>
          </cell>
          <cell r="X177" t="str">
            <v>LURIGANCHO DE CHOSICA</v>
          </cell>
          <cell r="Y177" t="str">
            <v>LIMA</v>
          </cell>
          <cell r="Z177" t="str">
            <v>LIMA</v>
          </cell>
          <cell r="AA177">
            <v>44760</v>
          </cell>
          <cell r="AB177" t="str">
            <v>LIMA</v>
          </cell>
          <cell r="AC177" t="str">
            <v>LURIN</v>
          </cell>
        </row>
        <row r="178">
          <cell r="C178" t="str">
            <v>75464172</v>
          </cell>
          <cell r="D178">
            <v>1632</v>
          </cell>
          <cell r="E178">
            <v>439981</v>
          </cell>
          <cell r="F178" t="str">
            <v>SOTELO</v>
          </cell>
          <cell r="G178" t="str">
            <v>CABALLERO</v>
          </cell>
          <cell r="H178" t="str">
            <v xml:space="preserve">RICARDO GIOVANNI </v>
          </cell>
          <cell r="I178" t="str">
            <v>RICARDO GIOVANNI  SOTELO CABALLERO</v>
          </cell>
          <cell r="J178" t="str">
            <v>PE011313</v>
          </cell>
          <cell r="K178" t="str">
            <v>COE - PUMPS</v>
          </cell>
          <cell r="L178" t="str">
            <v>COGS</v>
          </cell>
          <cell r="M178" t="str">
            <v>MIN PUMPS OPERATIONS</v>
          </cell>
          <cell r="N178" t="str">
            <v>BERVERISCO MORALES, RICARDO MARTIN</v>
          </cell>
          <cell r="O178" t="str">
            <v>75464172</v>
          </cell>
          <cell r="P178" t="str">
            <v>ENGINEER, MECHANICAL DESIGN</v>
          </cell>
          <cell r="Q178" t="str">
            <v>M</v>
          </cell>
          <cell r="R178">
            <v>35194</v>
          </cell>
          <cell r="S178" t="str">
            <v>9-4020-6876</v>
          </cell>
          <cell r="T178" t="str">
            <v>9-5139-4258</v>
          </cell>
          <cell r="U178" t="str">
            <v>giovanni.sotelo@metso.com</v>
          </cell>
          <cell r="V178" t="str">
            <v>giosve9@gmail.com</v>
          </cell>
          <cell r="W178" t="str">
            <v>CALLE JOSÉ GABRIEL AGUILAR 637, PISO 3</v>
          </cell>
          <cell r="X178" t="str">
            <v>SAN MIGUEL</v>
          </cell>
          <cell r="Y178" t="str">
            <v>LIMA</v>
          </cell>
          <cell r="Z178" t="str">
            <v>LIMA</v>
          </cell>
          <cell r="AA178">
            <v>44774</v>
          </cell>
          <cell r="AB178" t="str">
            <v>LIMA</v>
          </cell>
          <cell r="AC178" t="str">
            <v>LURIN</v>
          </cell>
        </row>
        <row r="179">
          <cell r="C179" t="str">
            <v>41254453</v>
          </cell>
          <cell r="D179">
            <v>1633</v>
          </cell>
          <cell r="E179">
            <v>439982</v>
          </cell>
          <cell r="F179" t="str">
            <v>PEREZ</v>
          </cell>
          <cell r="G179" t="str">
            <v>REYES</v>
          </cell>
          <cell r="H179" t="str">
            <v>JORGE PETER</v>
          </cell>
          <cell r="I179" t="str">
            <v>JORGE PETER PEREZ REYES</v>
          </cell>
          <cell r="J179" t="str">
            <v>PE013267</v>
          </cell>
          <cell r="K179" t="str">
            <v>PERU LABORATORY</v>
          </cell>
          <cell r="L179" t="str">
            <v>COGS</v>
          </cell>
          <cell r="M179" t="str">
            <v>MA SAM SALES &amp; SERVICE PERU AND NORTH</v>
          </cell>
          <cell r="N179" t="str">
            <v>GORVENIA GORVENIA, HILARIO DAMASO</v>
          </cell>
          <cell r="O179" t="str">
            <v>41254453</v>
          </cell>
          <cell r="P179" t="str">
            <v>SPECIALIST TECHNICIAN, COMMINUTION LABORATORY</v>
          </cell>
          <cell r="Q179" t="str">
            <v>M</v>
          </cell>
          <cell r="R179">
            <v>29334</v>
          </cell>
          <cell r="S179" t="str">
            <v>9-9200-1733</v>
          </cell>
          <cell r="U179" t="str">
            <v>jorge.r.perez@metso.com</v>
          </cell>
          <cell r="V179" t="str">
            <v>jorge_pr14@hotmail.com</v>
          </cell>
          <cell r="W179" t="str">
            <v xml:space="preserve">SECTOR 4 MZ N LOTE N°2 ALTO CAYMA </v>
          </cell>
          <cell r="X179" t="str">
            <v>CAYMA</v>
          </cell>
          <cell r="Y179" t="str">
            <v>AREQUIPA</v>
          </cell>
          <cell r="Z179" t="str">
            <v>AREQUIPA</v>
          </cell>
          <cell r="AA179">
            <v>44774</v>
          </cell>
          <cell r="AB179" t="str">
            <v>AREQUIPA</v>
          </cell>
          <cell r="AC179" t="str">
            <v>AREQUIPA</v>
          </cell>
        </row>
        <row r="180">
          <cell r="C180" t="str">
            <v>41412580</v>
          </cell>
          <cell r="D180">
            <v>1634</v>
          </cell>
          <cell r="E180">
            <v>439983</v>
          </cell>
          <cell r="F180" t="str">
            <v>CRUZ</v>
          </cell>
          <cell r="G180" t="str">
            <v>GOMEZ</v>
          </cell>
          <cell r="H180" t="str">
            <v>MARCO ANTONIO</v>
          </cell>
          <cell r="I180" t="str">
            <v>MARCO ANTONIO CRUZ GOMEZ</v>
          </cell>
          <cell r="J180" t="str">
            <v>PE013267</v>
          </cell>
          <cell r="K180" t="str">
            <v>PERU LABORATORY</v>
          </cell>
          <cell r="L180" t="str">
            <v>COGS</v>
          </cell>
          <cell r="M180" t="str">
            <v>MA SAM SALES &amp; SERVICE PERU AND NORTH</v>
          </cell>
          <cell r="N180" t="str">
            <v>GORVENIA GORVENIA, HILARIO DAMASO</v>
          </cell>
          <cell r="O180" t="str">
            <v>41412580</v>
          </cell>
          <cell r="P180" t="str">
            <v>SPECIALIST TECHNICIAN, FLOTATION LABORATORY</v>
          </cell>
          <cell r="Q180" t="str">
            <v>M</v>
          </cell>
          <cell r="R180">
            <v>30177</v>
          </cell>
          <cell r="S180" t="str">
            <v>9-8129-8374</v>
          </cell>
          <cell r="U180" t="str">
            <v>marco.cruz@metso.com</v>
          </cell>
          <cell r="V180" t="str">
            <v>marcocruz386@hotmail.com</v>
          </cell>
          <cell r="W180" t="str">
            <v>AV. ANDRÉS AVELINO CÁCERES 130</v>
          </cell>
          <cell r="X180" t="str">
            <v>COMAS</v>
          </cell>
          <cell r="Y180" t="str">
            <v>LIMA</v>
          </cell>
          <cell r="Z180" t="str">
            <v>LIMA</v>
          </cell>
          <cell r="AA180">
            <v>44774</v>
          </cell>
          <cell r="AB180" t="str">
            <v>AREQUIPA</v>
          </cell>
          <cell r="AC180" t="str">
            <v>AREQUIPA</v>
          </cell>
        </row>
        <row r="181">
          <cell r="C181" t="str">
            <v>74036768</v>
          </cell>
          <cell r="D181">
            <v>1635</v>
          </cell>
          <cell r="E181">
            <v>440325</v>
          </cell>
          <cell r="F181" t="str">
            <v>OCHOA</v>
          </cell>
          <cell r="G181" t="str">
            <v>SALAS</v>
          </cell>
          <cell r="H181" t="str">
            <v>SERGIO FARID</v>
          </cell>
          <cell r="I181" t="str">
            <v>SERGIO FARID OCHOA SALAS</v>
          </cell>
          <cell r="J181" t="str">
            <v>PE012210</v>
          </cell>
          <cell r="K181" t="str">
            <v>SVS REPAIRS AQP</v>
          </cell>
          <cell r="L181" t="str">
            <v>COGS</v>
          </cell>
          <cell r="M181" t="str">
            <v>MA SAM REPAIRS CENTER PE</v>
          </cell>
          <cell r="N181" t="str">
            <v>COAHILA HUALLPA, EDGAR GIOVANI</v>
          </cell>
          <cell r="O181" t="str">
            <v>74036768</v>
          </cell>
          <cell r="P181" t="str">
            <v>COORDINATOR, PRODUCTION PLANNING &amp; COST</v>
          </cell>
          <cell r="Q181" t="str">
            <v>M</v>
          </cell>
          <cell r="R181">
            <v>34599</v>
          </cell>
          <cell r="S181" t="str">
            <v>9-7271-4591</v>
          </cell>
          <cell r="T181" t="str">
            <v>9-5234-6941</v>
          </cell>
          <cell r="U181" t="str">
            <v>sergio.ochoasalas@metso.com</v>
          </cell>
          <cell r="V181" t="str">
            <v>Faridochoas@gmail.com</v>
          </cell>
          <cell r="W181" t="str">
            <v>COOP. VILLA PORONGOCHE C DPTO 12</v>
          </cell>
          <cell r="X181" t="str">
            <v>PAUCARPATA</v>
          </cell>
          <cell r="Y181" t="str">
            <v>AREQUIPA</v>
          </cell>
          <cell r="Z181" t="str">
            <v>AREQUIPA</v>
          </cell>
          <cell r="AA181">
            <v>44788</v>
          </cell>
          <cell r="AB181" t="str">
            <v>AREQUIPA</v>
          </cell>
          <cell r="AC181" t="str">
            <v>AREQUIPA</v>
          </cell>
        </row>
        <row r="182">
          <cell r="C182" t="str">
            <v>70469609</v>
          </cell>
          <cell r="D182">
            <v>1636</v>
          </cell>
          <cell r="E182">
            <v>440324</v>
          </cell>
          <cell r="F182" t="str">
            <v>CONDORI</v>
          </cell>
          <cell r="G182" t="str">
            <v>GUZMAN</v>
          </cell>
          <cell r="H182" t="str">
            <v>ELIANA PAOLA</v>
          </cell>
          <cell r="I182" t="str">
            <v>ELIANA PAOLA CONDORI GUZMAN</v>
          </cell>
          <cell r="J182" t="str">
            <v>PE012203</v>
          </cell>
          <cell r="K182" t="str">
            <v>FSE STRATEGIC PLANNING</v>
          </cell>
          <cell r="L182" t="str">
            <v>COGS</v>
          </cell>
          <cell r="M182" t="str">
            <v>MA SAM FSE &amp; LCS PE</v>
          </cell>
          <cell r="N182" t="str">
            <v>PEREZ MALAGA, HECTOR ALONSO</v>
          </cell>
          <cell r="O182" t="str">
            <v>70469609</v>
          </cell>
          <cell r="P182" t="str">
            <v>ENGINEER, FS AND LCS PLANNING &amp; COST</v>
          </cell>
          <cell r="Q182" t="str">
            <v>F</v>
          </cell>
          <cell r="R182">
            <v>35868</v>
          </cell>
          <cell r="S182" t="str">
            <v>9-8797-4947</v>
          </cell>
          <cell r="T182" t="str">
            <v>9-5234-0066</v>
          </cell>
          <cell r="U182" t="str">
            <v>eliana.condori@metso.com</v>
          </cell>
          <cell r="V182" t="str">
            <v>elianapaolacg@gmail.com</v>
          </cell>
          <cell r="W182" t="str">
            <v>AV. LIMA N° 801 URB. RESIDENCIAL EL HARAS CASA 01, VALLECITO</v>
          </cell>
          <cell r="X182" t="str">
            <v>AREQUIPA</v>
          </cell>
          <cell r="Y182" t="str">
            <v>AREQUIPA</v>
          </cell>
          <cell r="Z182" t="str">
            <v>AREQUIPA</v>
          </cell>
          <cell r="AA182">
            <v>44788</v>
          </cell>
          <cell r="AB182" t="str">
            <v>AREQUIPA</v>
          </cell>
          <cell r="AC182" t="str">
            <v>AREQUIPA</v>
          </cell>
        </row>
        <row r="183">
          <cell r="C183" t="str">
            <v>71406439</v>
          </cell>
          <cell r="D183">
            <v>1637</v>
          </cell>
          <cell r="E183">
            <v>440323</v>
          </cell>
          <cell r="F183" t="str">
            <v>ALIAGA</v>
          </cell>
          <cell r="G183" t="str">
            <v>FIGUEROA</v>
          </cell>
          <cell r="H183" t="str">
            <v>JOSEPH ANTHONY</v>
          </cell>
          <cell r="I183" t="str">
            <v>JOSEPH ANTHONY ALIAGA FIGUEROA</v>
          </cell>
          <cell r="J183" t="str">
            <v>PE011965</v>
          </cell>
          <cell r="K183" t="str">
            <v>QUOTE &amp; ORDER MANAGEMENT</v>
          </cell>
          <cell r="L183" t="str">
            <v>SGA</v>
          </cell>
          <cell r="M183" t="str">
            <v>MA SAM SERVICE COMMERCIAL SUPPORT</v>
          </cell>
          <cell r="N183" t="str">
            <v>LI PIMENTEL, YAZMIN LOURDES</v>
          </cell>
          <cell r="O183" t="str">
            <v>71406439</v>
          </cell>
          <cell r="P183" t="str">
            <v>ANALYST, CUSTOMER SERVICE</v>
          </cell>
          <cell r="Q183" t="str">
            <v>M</v>
          </cell>
          <cell r="R183">
            <v>35775</v>
          </cell>
          <cell r="S183" t="str">
            <v>9-5042-0893</v>
          </cell>
          <cell r="T183" t="str">
            <v>9-7639-5950</v>
          </cell>
          <cell r="U183" t="str">
            <v>joseph.aliaga@metso.com</v>
          </cell>
          <cell r="V183" t="str">
            <v>joseph_AF@outlook.com</v>
          </cell>
          <cell r="W183" t="str">
            <v xml:space="preserve">PASAJE LOS CEDROS MZ. CRC LOTE 1 </v>
          </cell>
          <cell r="X183" t="str">
            <v>LURIGANCHO DE CHOSICA</v>
          </cell>
          <cell r="Y183" t="str">
            <v>LIMA</v>
          </cell>
          <cell r="Z183" t="str">
            <v>LIMA</v>
          </cell>
          <cell r="AA183">
            <v>44788</v>
          </cell>
          <cell r="AB183" t="str">
            <v>LIMA</v>
          </cell>
          <cell r="AC183" t="str">
            <v>CRONOS</v>
          </cell>
        </row>
        <row r="184">
          <cell r="C184" t="str">
            <v>45675365</v>
          </cell>
          <cell r="D184">
            <v>1638</v>
          </cell>
          <cell r="E184">
            <v>440322</v>
          </cell>
          <cell r="F184" t="str">
            <v>URETA</v>
          </cell>
          <cell r="G184" t="str">
            <v>LOZA</v>
          </cell>
          <cell r="H184" t="str">
            <v>JUDITH BRISAYDA</v>
          </cell>
          <cell r="I184" t="str">
            <v>JUDITH BRISAYDA URETA LOZA</v>
          </cell>
          <cell r="J184" t="str">
            <v>PE011965</v>
          </cell>
          <cell r="K184" t="str">
            <v>QUOTE &amp; ORDER MANAGEMENT</v>
          </cell>
          <cell r="L184" t="str">
            <v>SGA</v>
          </cell>
          <cell r="M184" t="str">
            <v>MA SAM SERVICE COMMERCIAL SUPPORT</v>
          </cell>
          <cell r="N184" t="str">
            <v>LOAYZA GONZALES, ROCIO SILVIA</v>
          </cell>
          <cell r="O184" t="str">
            <v>45675365</v>
          </cell>
          <cell r="P184" t="str">
            <v>ANALYST, CUSTOMER SERVICE</v>
          </cell>
          <cell r="Q184" t="str">
            <v>F</v>
          </cell>
          <cell r="R184">
            <v>32602</v>
          </cell>
          <cell r="S184" t="str">
            <v>9-8940-2220</v>
          </cell>
          <cell r="T184" t="str">
            <v>9-8970-1235</v>
          </cell>
          <cell r="U184" t="str">
            <v>judith.ureta@metso.com</v>
          </cell>
          <cell r="V184" t="str">
            <v>judith.brisayda@gmail.com</v>
          </cell>
          <cell r="W184" t="str">
            <v>AV. LAS MAGNOLIAS N° 1065 MZ. A LT. 23-24</v>
          </cell>
          <cell r="X184" t="str">
            <v>EL AGUSTINO</v>
          </cell>
          <cell r="Y184" t="str">
            <v>LIMA</v>
          </cell>
          <cell r="Z184" t="str">
            <v>LIMA</v>
          </cell>
          <cell r="AA184">
            <v>44788</v>
          </cell>
          <cell r="AB184" t="str">
            <v>LIMA</v>
          </cell>
          <cell r="AC184" t="str">
            <v>CRONOS</v>
          </cell>
        </row>
        <row r="185">
          <cell r="C185" t="str">
            <v>71324899</v>
          </cell>
          <cell r="D185">
            <v>1640</v>
          </cell>
          <cell r="E185">
            <v>440631</v>
          </cell>
          <cell r="F185" t="str">
            <v>BEJARANO</v>
          </cell>
          <cell r="G185" t="str">
            <v>CARBAJAL</v>
          </cell>
          <cell r="H185" t="str">
            <v xml:space="preserve">CARLOS FRANCISCO </v>
          </cell>
          <cell r="I185" t="str">
            <v>CARLOS FRANCISCO  BEJARANO CARBAJAL</v>
          </cell>
          <cell r="J185" t="str">
            <v>PE012232</v>
          </cell>
          <cell r="K185" t="str">
            <v>REP QUALITY &amp; ENGINEERING</v>
          </cell>
          <cell r="L185" t="str">
            <v>COGS</v>
          </cell>
          <cell r="M185" t="str">
            <v>MA SAM REPAIRS CENTER PE</v>
          </cell>
          <cell r="N185" t="str">
            <v>AYCHASI ROCA, MIGUEL ANGEL</v>
          </cell>
          <cell r="O185" t="str">
            <v>71324899</v>
          </cell>
          <cell r="P185" t="str">
            <v>ENGINEER, QA/QC</v>
          </cell>
          <cell r="Q185" t="str">
            <v>M</v>
          </cell>
          <cell r="R185">
            <v>34594</v>
          </cell>
          <cell r="S185" t="str">
            <v>9-5667-1416</v>
          </cell>
          <cell r="T185" t="str">
            <v>9-9497-7905</v>
          </cell>
          <cell r="U185" t="str">
            <v>carlos.bejarano@metso.com</v>
          </cell>
          <cell r="V185" t="str">
            <v>carlos_fbc1994@hotmail.com</v>
          </cell>
          <cell r="W185" t="str">
            <v>RESIDENCIAL LA CATEDRAL D-7 DPTO 3ER PISO</v>
          </cell>
          <cell r="X185" t="str">
            <v>SACHACA</v>
          </cell>
          <cell r="Y185" t="str">
            <v>AREQUIPA</v>
          </cell>
          <cell r="Z185" t="str">
            <v>AREQUIPA</v>
          </cell>
          <cell r="AA185">
            <v>44795</v>
          </cell>
          <cell r="AB185" t="str">
            <v>AREQUIPA</v>
          </cell>
          <cell r="AC185" t="str">
            <v>AREQUIPA</v>
          </cell>
        </row>
        <row r="186">
          <cell r="C186" t="str">
            <v>44802665</v>
          </cell>
          <cell r="D186">
            <v>1641</v>
          </cell>
          <cell r="E186">
            <v>440632</v>
          </cell>
          <cell r="F186" t="str">
            <v>CUELA</v>
          </cell>
          <cell r="G186" t="str">
            <v>HUARHUA</v>
          </cell>
          <cell r="H186" t="str">
            <v>ALEXANDER LEE JUNIOR</v>
          </cell>
          <cell r="I186" t="str">
            <v>ALEXANDER LEE JUNIOR CUELA HUARHUA</v>
          </cell>
          <cell r="J186" t="str">
            <v>PE012232</v>
          </cell>
          <cell r="K186" t="str">
            <v>REP QUALITY &amp; ENGINEERING</v>
          </cell>
          <cell r="L186" t="str">
            <v>COGS</v>
          </cell>
          <cell r="M186" t="str">
            <v>MA SAM REPAIRS CENTER PE</v>
          </cell>
          <cell r="N186" t="str">
            <v>AYCHASI ROCA, MIGUEL ANGEL</v>
          </cell>
          <cell r="O186" t="str">
            <v>44802665</v>
          </cell>
          <cell r="P186" t="str">
            <v>ENGINEER, QA/QC</v>
          </cell>
          <cell r="Q186" t="str">
            <v>M</v>
          </cell>
          <cell r="R186">
            <v>31962</v>
          </cell>
          <cell r="S186" t="str">
            <v>9-9725-9000</v>
          </cell>
          <cell r="T186" t="str">
            <v>9-9480-1969</v>
          </cell>
          <cell r="U186" t="str">
            <v>alexander.cuela@metso.com</v>
          </cell>
          <cell r="V186" t="str">
            <v>aljcuela@gmail.com</v>
          </cell>
          <cell r="W186" t="str">
            <v xml:space="preserve">CALLE 22 AGOSTO N° 142  </v>
          </cell>
          <cell r="X186" t="str">
            <v>MIRAFLORES</v>
          </cell>
          <cell r="Y186" t="str">
            <v>AREQUIPA</v>
          </cell>
          <cell r="Z186" t="str">
            <v>AREQUIPA</v>
          </cell>
          <cell r="AA186">
            <v>44795</v>
          </cell>
          <cell r="AB186" t="str">
            <v>AREQUIPA</v>
          </cell>
          <cell r="AC186" t="str">
            <v>AREQUIPA</v>
          </cell>
        </row>
        <row r="187">
          <cell r="C187" t="str">
            <v>71244382</v>
          </cell>
          <cell r="D187">
            <v>1642</v>
          </cell>
          <cell r="E187">
            <v>440637</v>
          </cell>
          <cell r="F187" t="str">
            <v>INFANTAS</v>
          </cell>
          <cell r="G187" t="str">
            <v>SEGOVIA</v>
          </cell>
          <cell r="H187" t="str">
            <v xml:space="preserve">JOSUE EDGARDO </v>
          </cell>
          <cell r="I187" t="str">
            <v>JOSUE EDGARDO  INFANTAS SEGOVIA</v>
          </cell>
          <cell r="J187" t="str">
            <v>PE012232</v>
          </cell>
          <cell r="K187" t="str">
            <v>REP QUALITY &amp; ENGINEERING</v>
          </cell>
          <cell r="L187" t="str">
            <v>COGS</v>
          </cell>
          <cell r="M187" t="str">
            <v>MA SAM REPAIRS CENTER PE</v>
          </cell>
          <cell r="N187" t="str">
            <v>AYCHASI ROCA, MIGUEL ANGEL</v>
          </cell>
          <cell r="O187" t="str">
            <v>71244382</v>
          </cell>
          <cell r="P187" t="str">
            <v>ENGINEER, QUALITY CONTROL</v>
          </cell>
          <cell r="Q187" t="str">
            <v>M</v>
          </cell>
          <cell r="R187">
            <v>34316</v>
          </cell>
          <cell r="S187" t="str">
            <v>9-8400-2349</v>
          </cell>
          <cell r="T187" t="str">
            <v>9-9479-5058</v>
          </cell>
          <cell r="U187" t="str">
            <v>josue.infantas@metso.com</v>
          </cell>
          <cell r="V187" t="str">
            <v>jinfantassegovia@gmail.com</v>
          </cell>
          <cell r="W187" t="str">
            <v>AV. AUGUSTO SALAVERRY N° 104 URB. PROGRESISTA</v>
          </cell>
          <cell r="X187" t="str">
            <v>PAUCARPATA</v>
          </cell>
          <cell r="Y187" t="str">
            <v>AREQUIPA</v>
          </cell>
          <cell r="Z187" t="str">
            <v>AREQUIPA</v>
          </cell>
          <cell r="AA187">
            <v>44795</v>
          </cell>
          <cell r="AB187" t="str">
            <v>AREQUIPA</v>
          </cell>
          <cell r="AC187" t="str">
            <v>AREQUIPA</v>
          </cell>
        </row>
        <row r="188">
          <cell r="C188" t="str">
            <v>70016937</v>
          </cell>
          <cell r="D188">
            <v>1643</v>
          </cell>
          <cell r="E188">
            <v>440638</v>
          </cell>
          <cell r="F188" t="str">
            <v>TORRES</v>
          </cell>
          <cell r="G188" t="str">
            <v>VELASQUEZ</v>
          </cell>
          <cell r="H188" t="str">
            <v xml:space="preserve">BRANDON GHILMAR </v>
          </cell>
          <cell r="I188" t="str">
            <v>BRANDON GHILMAR  TORRES VELASQUEZ</v>
          </cell>
          <cell r="J188" t="str">
            <v>PE012232</v>
          </cell>
          <cell r="K188" t="str">
            <v>REP QUALITY &amp; ENGINEERING</v>
          </cell>
          <cell r="L188" t="str">
            <v>COGS</v>
          </cell>
          <cell r="M188" t="str">
            <v>MA SAM REPAIRS CENTER PE</v>
          </cell>
          <cell r="N188" t="str">
            <v>AYCHASI ROCA, MIGUEL ANGEL</v>
          </cell>
          <cell r="O188" t="str">
            <v>70016937</v>
          </cell>
          <cell r="P188" t="str">
            <v>ENGINEER, QUALITY CONTROL</v>
          </cell>
          <cell r="Q188" t="str">
            <v>M</v>
          </cell>
          <cell r="R188">
            <v>34343</v>
          </cell>
          <cell r="S188" t="str">
            <v>9-6382-9249</v>
          </cell>
          <cell r="T188" t="str">
            <v>9-8236-6241</v>
          </cell>
          <cell r="U188" t="str">
            <v>brandon.torres@metso.com</v>
          </cell>
          <cell r="V188" t="str">
            <v>torresbrandonj@gmail.com</v>
          </cell>
          <cell r="W188" t="str">
            <v xml:space="preserve">URB. VILLAMAR N° E10 </v>
          </cell>
          <cell r="X188" t="str">
            <v>MARIANO MELGAR</v>
          </cell>
          <cell r="Y188" t="str">
            <v>AREQUIPA</v>
          </cell>
          <cell r="Z188" t="str">
            <v>AREQUIPA</v>
          </cell>
          <cell r="AA188">
            <v>44795</v>
          </cell>
          <cell r="AB188" t="str">
            <v>AREQUIPA</v>
          </cell>
          <cell r="AC188" t="str">
            <v>AREQUIPA</v>
          </cell>
        </row>
        <row r="189">
          <cell r="C189" t="str">
            <v>46179816</v>
          </cell>
          <cell r="D189">
            <v>1644</v>
          </cell>
          <cell r="E189">
            <v>440873</v>
          </cell>
          <cell r="F189" t="str">
            <v>LIZANA</v>
          </cell>
          <cell r="G189" t="str">
            <v>LAURENTE</v>
          </cell>
          <cell r="H189" t="str">
            <v>YENNYFER YANNET</v>
          </cell>
          <cell r="I189" t="str">
            <v>YENNYFER YANNET LIZANA LAURENTE</v>
          </cell>
          <cell r="J189" t="str">
            <v>PE011603</v>
          </cell>
          <cell r="K189" t="str">
            <v>PRODUCT SUPPORT ML SAM</v>
          </cell>
          <cell r="L189" t="str">
            <v>COGS</v>
          </cell>
          <cell r="M189" t="str">
            <v>CNS RUBBER &amp; POLYMET SUPPLY CHAIN</v>
          </cell>
          <cell r="N189" t="str">
            <v>MARCZYNSKI, ANDRESSA</v>
          </cell>
          <cell r="O189" t="str">
            <v>46179816</v>
          </cell>
          <cell r="P189" t="str">
            <v>SPECIALIST, ORDER MANAGEMENT</v>
          </cell>
          <cell r="Q189" t="str">
            <v>F</v>
          </cell>
          <cell r="R189">
            <v>32791</v>
          </cell>
          <cell r="S189" t="str">
            <v>9-6444-2036</v>
          </cell>
          <cell r="T189" t="str">
            <v>9-5139-7458</v>
          </cell>
          <cell r="U189" t="str">
            <v>yennyfer.lizana@metso.com</v>
          </cell>
          <cell r="V189" t="str">
            <v>yennlizana@gmail.com</v>
          </cell>
          <cell r="W189" t="str">
            <v>CALLE FLOR DE AMANCAES ASOC. MONTERREY MZ. G LOTE 17</v>
          </cell>
          <cell r="X189" t="str">
            <v>SANTA ANITA</v>
          </cell>
          <cell r="Y189" t="str">
            <v>LIMA</v>
          </cell>
          <cell r="Z189" t="str">
            <v>LIMA</v>
          </cell>
          <cell r="AA189">
            <v>44805</v>
          </cell>
          <cell r="AB189" t="str">
            <v>LIMA</v>
          </cell>
          <cell r="AC189" t="str">
            <v>VULCANO</v>
          </cell>
        </row>
        <row r="190">
          <cell r="C190" t="str">
            <v>46819505</v>
          </cell>
          <cell r="D190">
            <v>1645</v>
          </cell>
          <cell r="E190">
            <v>440876</v>
          </cell>
          <cell r="F190" t="str">
            <v>PALACO</v>
          </cell>
          <cell r="G190" t="str">
            <v>GUZMAN</v>
          </cell>
          <cell r="H190" t="str">
            <v>DANGELO BENJAMIN</v>
          </cell>
          <cell r="I190" t="str">
            <v>DANGELO BENJAMIN PALACO GUZMAN</v>
          </cell>
          <cell r="J190" t="str">
            <v>PE012202</v>
          </cell>
          <cell r="K190" t="str">
            <v>FSE RELINING&amp;SHUTDOWN</v>
          </cell>
          <cell r="L190" t="str">
            <v>COGS</v>
          </cell>
          <cell r="M190" t="str">
            <v>MA SAM FSE &amp; LCS PE</v>
          </cell>
          <cell r="N190" t="str">
            <v>MENDOZA CALDERON, MARCO POLO</v>
          </cell>
          <cell r="O190" t="str">
            <v>46819505</v>
          </cell>
          <cell r="P190" t="str">
            <v>RELINING &amp; SHUTDOWN SUPERVISOR</v>
          </cell>
          <cell r="Q190" t="str">
            <v>M</v>
          </cell>
          <cell r="R190">
            <v>33202</v>
          </cell>
          <cell r="S190" t="str">
            <v>9-8413-2909</v>
          </cell>
          <cell r="T190" t="str">
            <v>9-5234-5874</v>
          </cell>
          <cell r="U190" t="str">
            <v>dangelo.palaco@metso.com</v>
          </cell>
          <cell r="V190" t="str">
            <v>dangelopalaco@gmail.com</v>
          </cell>
          <cell r="W190" t="str">
            <v>AV KENNEDY S/N ANEXO TIO GRANDE-SACHACA</v>
          </cell>
          <cell r="X190" t="str">
            <v>SACHACA</v>
          </cell>
          <cell r="Y190" t="str">
            <v xml:space="preserve">AREQUIPA </v>
          </cell>
          <cell r="Z190" t="str">
            <v xml:space="preserve">AREQUIPA </v>
          </cell>
          <cell r="AA190">
            <v>44805</v>
          </cell>
          <cell r="AB190" t="str">
            <v>AREQUIPA</v>
          </cell>
          <cell r="AC190" t="str">
            <v>AREQUIPA</v>
          </cell>
        </row>
        <row r="191">
          <cell r="C191" t="str">
            <v>44143508</v>
          </cell>
          <cell r="D191">
            <v>1646</v>
          </cell>
          <cell r="E191">
            <v>440916</v>
          </cell>
          <cell r="F191" t="str">
            <v>RAMON</v>
          </cell>
          <cell r="G191" t="str">
            <v>REYNOSO</v>
          </cell>
          <cell r="H191" t="str">
            <v>GIANCARLO GERALD</v>
          </cell>
          <cell r="I191" t="str">
            <v>GIANCARLO GERALD RAMON REYNOSO</v>
          </cell>
          <cell r="J191" t="str">
            <v>PE013540</v>
          </cell>
          <cell r="K191" t="str">
            <v>CONTRACT ENGINEERS</v>
          </cell>
          <cell r="L191" t="str">
            <v>COGS</v>
          </cell>
          <cell r="M191" t="str">
            <v>MA SAM SALES &amp; SERVICE PERU AND NORTH</v>
          </cell>
          <cell r="N191" t="str">
            <v>TARAZONA PAZ, HECTOR DIEGO</v>
          </cell>
          <cell r="O191" t="str">
            <v>44143508</v>
          </cell>
          <cell r="P191" t="str">
            <v>SR ENGINEER, INHOUSE CONTRACTS</v>
          </cell>
          <cell r="Q191" t="str">
            <v>M</v>
          </cell>
          <cell r="R191">
            <v>31644</v>
          </cell>
          <cell r="S191" t="str">
            <v>9-5216-5571</v>
          </cell>
          <cell r="T191" t="str">
            <v>9-5139-6867</v>
          </cell>
          <cell r="U191" t="str">
            <v>giancarlo.ramon@metso.com</v>
          </cell>
          <cell r="V191" t="str">
            <v>giancarlo.ramon1@gmail.com</v>
          </cell>
          <cell r="W191" t="str">
            <v>AVENIDA CIRCUNVALACION 674, EL TAMBO - CONDOMINIO EL ROSEDAL( A 2 CUADRAS DE LA UNIVERSIDAD UTP )</v>
          </cell>
          <cell r="X191" t="str">
            <v>EL TAMBO</v>
          </cell>
          <cell r="Y191" t="str">
            <v>HUANCAYO</v>
          </cell>
          <cell r="Z191" t="str">
            <v>JUNIN</v>
          </cell>
          <cell r="AA191">
            <v>44809</v>
          </cell>
          <cell r="AB191" t="str">
            <v>LIMA</v>
          </cell>
          <cell r="AC191" t="str">
            <v>CRONOS</v>
          </cell>
        </row>
        <row r="192">
          <cell r="C192" t="str">
            <v>45139868</v>
          </cell>
          <cell r="D192">
            <v>1647</v>
          </cell>
          <cell r="E192">
            <v>440907</v>
          </cell>
          <cell r="F192" t="str">
            <v>BRITTO</v>
          </cell>
          <cell r="G192" t="str">
            <v>MENDOZA</v>
          </cell>
          <cell r="H192" t="str">
            <v>MARIA FIORELA</v>
          </cell>
          <cell r="I192" t="str">
            <v>MARIA FIORELA BRITTO MENDOZA</v>
          </cell>
          <cell r="J192" t="str">
            <v>PE012208</v>
          </cell>
          <cell r="K192" t="str">
            <v>FSE CYN</v>
          </cell>
          <cell r="L192" t="str">
            <v>COGS</v>
          </cell>
          <cell r="M192" t="str">
            <v>MA SAM FSE &amp; LCS PE</v>
          </cell>
          <cell r="N192" t="str">
            <v>POZO DIAZ, JASON</v>
          </cell>
          <cell r="O192" t="str">
            <v>45139868</v>
          </cell>
          <cell r="P192" t="str">
            <v>FIELD SERVICE SUPPORT</v>
          </cell>
          <cell r="Q192" t="str">
            <v>F</v>
          </cell>
          <cell r="R192">
            <v>32325</v>
          </cell>
          <cell r="S192" t="str">
            <v>9-2141-6298</v>
          </cell>
          <cell r="T192" t="str">
            <v>9-5139-9438</v>
          </cell>
          <cell r="U192" t="str">
            <v>fiorela.britto@metso.com</v>
          </cell>
          <cell r="V192" t="str">
            <v>ma.fiorela.britto@gmail.com</v>
          </cell>
          <cell r="W192" t="str">
            <v>AV. TEODORO VALCARCEL N° 891 URB. PRIMAVERA</v>
          </cell>
          <cell r="X192" t="str">
            <v>TRUJILLO</v>
          </cell>
          <cell r="Y192" t="str">
            <v>TRUJILLO</v>
          </cell>
          <cell r="Z192" t="str">
            <v>LA LIBERTAD</v>
          </cell>
          <cell r="AA192">
            <v>44809</v>
          </cell>
          <cell r="AB192" t="str">
            <v>LIMA</v>
          </cell>
          <cell r="AC192" t="str">
            <v>VULCANO</v>
          </cell>
        </row>
        <row r="193">
          <cell r="C193" t="str">
            <v>71792049</v>
          </cell>
          <cell r="D193">
            <v>1649</v>
          </cell>
          <cell r="E193">
            <v>441212</v>
          </cell>
          <cell r="F193" t="str">
            <v>MENDOZA</v>
          </cell>
          <cell r="G193" t="str">
            <v>AMES</v>
          </cell>
          <cell r="H193" t="str">
            <v>ANDREA CAROLINA</v>
          </cell>
          <cell r="I193" t="str">
            <v>ANDREA CAROLINA MENDOZA AMES</v>
          </cell>
          <cell r="J193" t="str">
            <v>PE011965</v>
          </cell>
          <cell r="K193" t="str">
            <v>QUOTE &amp; ORDER MANAGEMENT</v>
          </cell>
          <cell r="L193" t="str">
            <v>SGA</v>
          </cell>
          <cell r="M193" t="str">
            <v>MA SAM SERVICE COMMERCIAL SUPPORT</v>
          </cell>
          <cell r="N193" t="str">
            <v>LI PIMENTEL, YAZMIN LOURDES</v>
          </cell>
          <cell r="O193" t="str">
            <v>71792049</v>
          </cell>
          <cell r="P193" t="str">
            <v>ANALYST, CUSTOMER SERVICE</v>
          </cell>
          <cell r="Q193" t="str">
            <v>F</v>
          </cell>
          <cell r="R193">
            <v>34636</v>
          </cell>
          <cell r="S193" t="str">
            <v>9-6167-2755</v>
          </cell>
          <cell r="T193" t="str">
            <v>9-8757-1269</v>
          </cell>
          <cell r="U193" t="str">
            <v>andrea.mendoza@metso.com</v>
          </cell>
          <cell r="V193" t="str">
            <v>andrea.mendoza.ames@gmail.com</v>
          </cell>
          <cell r="W193" t="str">
            <v>AV. DEL RIO 103 DEPARTAMENTO 1303</v>
          </cell>
          <cell r="X193" t="str">
            <v>PUEBLO LIBRE</v>
          </cell>
          <cell r="Y193" t="str">
            <v>LIMA</v>
          </cell>
          <cell r="Z193" t="str">
            <v>LIMA</v>
          </cell>
          <cell r="AA193">
            <v>44837</v>
          </cell>
          <cell r="AB193" t="str">
            <v>LIMA</v>
          </cell>
          <cell r="AC193" t="str">
            <v>CRONOS</v>
          </cell>
        </row>
        <row r="194">
          <cell r="C194" t="str">
            <v>46898364</v>
          </cell>
          <cell r="D194">
            <v>1650</v>
          </cell>
          <cell r="E194">
            <v>441430</v>
          </cell>
          <cell r="F194" t="str">
            <v>BARZOLA</v>
          </cell>
          <cell r="G194" t="str">
            <v>PEREZ</v>
          </cell>
          <cell r="H194" t="str">
            <v xml:space="preserve">DANEK </v>
          </cell>
          <cell r="I194" t="str">
            <v>DANEK  BARZOLA PEREZ</v>
          </cell>
          <cell r="J194" t="str">
            <v>PE012202</v>
          </cell>
          <cell r="K194" t="str">
            <v>FSE RELINING&amp;SHUTDOWN</v>
          </cell>
          <cell r="L194" t="str">
            <v>COGS</v>
          </cell>
          <cell r="M194" t="str">
            <v>MA SAM FSE &amp; LCS PE</v>
          </cell>
          <cell r="N194" t="str">
            <v>BUTRON ZUÑIGA, BARRY GABRIEL</v>
          </cell>
          <cell r="O194" t="str">
            <v>46898364</v>
          </cell>
          <cell r="P194" t="str">
            <v>TEAM LEADER, EXECUTION &amp; COST PLANNER</v>
          </cell>
          <cell r="Q194" t="str">
            <v>M</v>
          </cell>
          <cell r="R194">
            <v>33682</v>
          </cell>
          <cell r="S194" t="str">
            <v>9-8427-3190</v>
          </cell>
          <cell r="T194" t="str">
            <v>9-5170-0404</v>
          </cell>
          <cell r="U194" t="str">
            <v>danek.barzola@metso.com</v>
          </cell>
          <cell r="V194" t="str">
            <v>drkdanek@gmail.com</v>
          </cell>
          <cell r="W194" t="str">
            <v>PASAJE TOVAR N° 207</v>
          </cell>
          <cell r="X194" t="str">
            <v>CHILCA</v>
          </cell>
          <cell r="Y194" t="str">
            <v>HUANCAYO</v>
          </cell>
          <cell r="Z194" t="str">
            <v>JUNIN</v>
          </cell>
          <cell r="AA194">
            <v>44837</v>
          </cell>
          <cell r="AB194" t="str">
            <v>LIMA</v>
          </cell>
          <cell r="AC194" t="str">
            <v>VULCANO</v>
          </cell>
        </row>
        <row r="195">
          <cell r="C195" t="str">
            <v>43635340</v>
          </cell>
          <cell r="D195">
            <v>1651</v>
          </cell>
          <cell r="E195">
            <v>441432</v>
          </cell>
          <cell r="F195" t="str">
            <v>ARANZAENS</v>
          </cell>
          <cell r="G195" t="str">
            <v>CAM</v>
          </cell>
          <cell r="H195" t="str">
            <v>CLAUDIA FIORELLA</v>
          </cell>
          <cell r="I195" t="str">
            <v>CLAUDIA FIORELLA ARANZAENS CAM</v>
          </cell>
          <cell r="J195" t="str">
            <v>PE013267</v>
          </cell>
          <cell r="K195" t="str">
            <v>PERU LABORATORY</v>
          </cell>
          <cell r="L195" t="str">
            <v>COGS</v>
          </cell>
          <cell r="M195" t="str">
            <v>MA SAM SALES &amp; SERVICE PERU AND NORTH</v>
          </cell>
          <cell r="N195" t="str">
            <v>GORVENIA GORVENIA, HILARIO DAMASO</v>
          </cell>
          <cell r="O195" t="str">
            <v>43635340</v>
          </cell>
          <cell r="P195" t="str">
            <v>ADMINISTRATIVE SUPPORT, LABORATORY</v>
          </cell>
          <cell r="Q195" t="str">
            <v>F</v>
          </cell>
          <cell r="R195">
            <v>31588</v>
          </cell>
          <cell r="S195" t="str">
            <v>9-4974-7078</v>
          </cell>
          <cell r="T195" t="str">
            <v>9-9735-3396</v>
          </cell>
          <cell r="U195" t="str">
            <v>claudia.aranzaens@metso.com</v>
          </cell>
          <cell r="V195" t="str">
            <v>caranzaenscam@gmail.com</v>
          </cell>
          <cell r="W195" t="str">
            <v>PROLONGACIÓN LOS ARCES 538, TORRES ADVANCE, DPTO. 510</v>
          </cell>
          <cell r="X195" t="str">
            <v>CAYMA</v>
          </cell>
          <cell r="Y195" t="str">
            <v>AREQUIPA</v>
          </cell>
          <cell r="Z195" t="str">
            <v>AREQUIPA</v>
          </cell>
          <cell r="AA195">
            <v>44837</v>
          </cell>
          <cell r="AB195" t="str">
            <v>AREQUIPA</v>
          </cell>
          <cell r="AC195" t="str">
            <v>AREQUIPA</v>
          </cell>
        </row>
        <row r="196">
          <cell r="C196" t="str">
            <v>70483834</v>
          </cell>
          <cell r="D196">
            <v>1652</v>
          </cell>
          <cell r="E196">
            <v>441512</v>
          </cell>
          <cell r="F196" t="str">
            <v>AHUMADA</v>
          </cell>
          <cell r="G196" t="str">
            <v>CUNEO</v>
          </cell>
          <cell r="H196" t="str">
            <v>LUIS ALBERTO</v>
          </cell>
          <cell r="I196" t="str">
            <v>LUIS ALBERTO AHUMADA CUNEO</v>
          </cell>
          <cell r="J196" t="str">
            <v>PE011930</v>
          </cell>
          <cell r="K196" t="str">
            <v>CONTRACT MNG &amp; REPORT</v>
          </cell>
          <cell r="L196" t="str">
            <v>COGS</v>
          </cell>
          <cell r="M196" t="str">
            <v>SVSGLO ORDER AND LOGISTICS OPERATIONS</v>
          </cell>
          <cell r="N196" t="str">
            <v>PEREZ GUILLEN, JORGE LUIS</v>
          </cell>
          <cell r="O196" t="str">
            <v>70483834</v>
          </cell>
          <cell r="P196" t="str">
            <v>ANALYST, CUSTOMER LOGISTIC OPTIMIZATION</v>
          </cell>
          <cell r="Q196" t="str">
            <v>M</v>
          </cell>
          <cell r="R196">
            <v>35559</v>
          </cell>
          <cell r="S196" t="str">
            <v>9-3132-1550</v>
          </cell>
          <cell r="T196" t="str">
            <v xml:space="preserve"> 9-5234-8188</v>
          </cell>
          <cell r="U196" t="str">
            <v>luis.ahumada@metso.com</v>
          </cell>
          <cell r="V196" t="str">
            <v>ahumadacuneo@hotmail.com</v>
          </cell>
          <cell r="W196" t="str">
            <v>CALLE EL SANTUARIO 180 INTERIOR 3 CIUDAD SATELITE SANTA ROSA - CALLAO</v>
          </cell>
          <cell r="X196" t="str">
            <v>CALLAO</v>
          </cell>
          <cell r="Y196" t="str">
            <v>CALLAO</v>
          </cell>
          <cell r="Z196" t="str">
            <v>CALLAO</v>
          </cell>
          <cell r="AA196">
            <v>44837</v>
          </cell>
          <cell r="AB196" t="str">
            <v>LIMA</v>
          </cell>
          <cell r="AC196" t="str">
            <v>CRONOS</v>
          </cell>
        </row>
        <row r="197">
          <cell r="C197" t="str">
            <v>41609782</v>
          </cell>
          <cell r="D197">
            <v>1653</v>
          </cell>
          <cell r="E197">
            <v>441723</v>
          </cell>
          <cell r="F197" t="str">
            <v xml:space="preserve">LOPEZ </v>
          </cell>
          <cell r="G197" t="str">
            <v>ROLDAN</v>
          </cell>
          <cell r="H197" t="str">
            <v>NODER DARIO</v>
          </cell>
          <cell r="I197" t="str">
            <v>NODER DARIO LOPEZ  ROLDAN</v>
          </cell>
          <cell r="J197" t="str">
            <v>PE012500</v>
          </cell>
          <cell r="K197" t="str">
            <v>TECH SUPPORT PE &amp; NORTH</v>
          </cell>
          <cell r="L197" t="str">
            <v>COGS</v>
          </cell>
          <cell r="M197" t="str">
            <v>TECHNICAL SUPPORT</v>
          </cell>
          <cell r="N197" t="str">
            <v>GALLEGOS PAREDES, ROGELIO ALAN</v>
          </cell>
          <cell r="O197" t="str">
            <v>41609782</v>
          </cell>
          <cell r="P197" t="str">
            <v>TECHNICAL SUPPORT</v>
          </cell>
          <cell r="Q197" t="str">
            <v>M</v>
          </cell>
          <cell r="R197">
            <v>30050</v>
          </cell>
          <cell r="S197" t="str">
            <v>9-3284-7386</v>
          </cell>
          <cell r="T197" t="str">
            <v>9-9461-3810</v>
          </cell>
          <cell r="U197" t="str">
            <v>noder.lopez@metso.com</v>
          </cell>
          <cell r="V197" t="str">
            <v>noderlopez.r@gmail.com</v>
          </cell>
          <cell r="W197" t="str">
            <v>CALLE INDO 116 URBANIZACION COOPERATIVA 58 LA CANTUTA</v>
          </cell>
          <cell r="X197" t="str">
            <v>JOSE LUIS BUSTAMANTE Y RIVERO</v>
          </cell>
          <cell r="Y197" t="str">
            <v>AREQUIPA</v>
          </cell>
          <cell r="Z197" t="str">
            <v>AREQUIPA</v>
          </cell>
          <cell r="AA197">
            <v>44851</v>
          </cell>
          <cell r="AB197" t="str">
            <v>AREQUIPA</v>
          </cell>
          <cell r="AC197" t="str">
            <v>AREQUIPA</v>
          </cell>
        </row>
        <row r="198">
          <cell r="C198" t="str">
            <v>48114790</v>
          </cell>
          <cell r="D198">
            <v>1654</v>
          </cell>
          <cell r="E198">
            <v>441969</v>
          </cell>
          <cell r="F198" t="str">
            <v>VASQUEZ</v>
          </cell>
          <cell r="G198" t="str">
            <v>VERGARA</v>
          </cell>
          <cell r="H198" t="str">
            <v>RODRIGO MANUEL</v>
          </cell>
          <cell r="I198" t="str">
            <v>RODRIGO MANUEL VASQUEZ VERGARA</v>
          </cell>
          <cell r="J198" t="str">
            <v>PE011389</v>
          </cell>
          <cell r="K198" t="str">
            <v>PURCHASING &amp; SOURCING - PUMPS</v>
          </cell>
          <cell r="L198" t="str">
            <v>COGS</v>
          </cell>
          <cell r="M198" t="str">
            <v>MIN PUMPS OPERATIONS</v>
          </cell>
          <cell r="N198" t="str">
            <v>CARRION LA TORRE, FREDDY MARTIN</v>
          </cell>
          <cell r="O198" t="str">
            <v>48114790</v>
          </cell>
          <cell r="P198" t="str">
            <v>TEAM LEADER, PUMPS OPERATION SOURCING &amp; PROCUREMENT</v>
          </cell>
          <cell r="Q198" t="str">
            <v>M</v>
          </cell>
          <cell r="R198">
            <v>34355</v>
          </cell>
          <cell r="S198" t="str">
            <v>9-6684-6642</v>
          </cell>
          <cell r="T198" t="str">
            <v>9-5139-9452</v>
          </cell>
          <cell r="U198" t="str">
            <v>rodrigo.vasquez@metso.com</v>
          </cell>
          <cell r="V198" t="str">
            <v>rodrigomanuelvv@gmail.com</v>
          </cell>
          <cell r="W198" t="str">
            <v>JR. SANTA HONORATA N° 203 DPTO 301 URB. PALOMINO</v>
          </cell>
          <cell r="X198" t="str">
            <v>CERCADO DE LIMA</v>
          </cell>
          <cell r="Y198" t="str">
            <v>LIMA</v>
          </cell>
          <cell r="Z198" t="str">
            <v>LIMA</v>
          </cell>
          <cell r="AA198">
            <v>44867</v>
          </cell>
          <cell r="AB198" t="str">
            <v>LIMA</v>
          </cell>
          <cell r="AC198" t="str">
            <v>LURIN</v>
          </cell>
        </row>
        <row r="199">
          <cell r="C199" t="str">
            <v>70885475</v>
          </cell>
          <cell r="D199">
            <v>1656</v>
          </cell>
          <cell r="E199">
            <v>442320</v>
          </cell>
          <cell r="F199" t="str">
            <v>BENAVIDES</v>
          </cell>
          <cell r="G199" t="str">
            <v>ALIAGA</v>
          </cell>
          <cell r="H199" t="str">
            <v>CRISTINA PATRICIA</v>
          </cell>
          <cell r="I199" t="str">
            <v>CRISTINA PATRICIA BENAVIDES ALIAGA</v>
          </cell>
          <cell r="J199" t="str">
            <v>PE013450</v>
          </cell>
          <cell r="K199" t="str">
            <v>SGI</v>
          </cell>
          <cell r="L199" t="str">
            <v>SGA</v>
          </cell>
          <cell r="M199" t="str">
            <v>MA SAM QEHS</v>
          </cell>
          <cell r="N199" t="str">
            <v>MENDEZ SENISSE, SANDRA INES</v>
          </cell>
          <cell r="O199" t="str">
            <v>70885475</v>
          </cell>
          <cell r="P199" t="str">
            <v>SPECIALIST, CUSTOMER CLAIMS</v>
          </cell>
          <cell r="Q199" t="str">
            <v>F</v>
          </cell>
          <cell r="R199">
            <v>35502</v>
          </cell>
          <cell r="S199" t="str">
            <v>9-3545-9439</v>
          </cell>
          <cell r="T199" t="str">
            <v>9-8315-1183</v>
          </cell>
          <cell r="U199" t="str">
            <v>cristina.benavides@metso.com</v>
          </cell>
          <cell r="V199" t="str">
            <v xml:space="preserve">cristina.benavidesa@pucp.edu.pe </v>
          </cell>
          <cell r="W199" t="str">
            <v>JIRON SANTA PAULA 510</v>
          </cell>
          <cell r="X199" t="str">
            <v>CERCADO DE LIMA</v>
          </cell>
          <cell r="Y199" t="str">
            <v>LIMA</v>
          </cell>
          <cell r="Z199" t="str">
            <v>LIMA</v>
          </cell>
          <cell r="AA199">
            <v>44879</v>
          </cell>
          <cell r="AB199" t="str">
            <v>LIMA</v>
          </cell>
          <cell r="AC199" t="str">
            <v>CRONOS</v>
          </cell>
        </row>
        <row r="200">
          <cell r="C200" t="str">
            <v>71690188</v>
          </cell>
          <cell r="D200">
            <v>1657</v>
          </cell>
          <cell r="E200">
            <v>442322</v>
          </cell>
          <cell r="F200" t="str">
            <v>CEDAMANOS</v>
          </cell>
          <cell r="G200" t="str">
            <v>CUENCA</v>
          </cell>
          <cell r="H200" t="str">
            <v xml:space="preserve">ROGER OMAR </v>
          </cell>
          <cell r="I200" t="str">
            <v>ROGER OMAR  CEDAMANOS CUENCA</v>
          </cell>
          <cell r="J200" t="str">
            <v>PE013203</v>
          </cell>
          <cell r="K200" t="str">
            <v>BDH ENGINEERING</v>
          </cell>
          <cell r="L200" t="str">
            <v>COGS</v>
          </cell>
          <cell r="M200" t="str">
            <v>SVS BENEFICIATION &amp; DEWATERING</v>
          </cell>
          <cell r="N200" t="str">
            <v>BRAND, SEAN</v>
          </cell>
          <cell r="O200" t="str">
            <v>71690188</v>
          </cell>
          <cell r="P200" t="str">
            <v>MECHANICAL ENGINEER, THICKENERS, SERVICES</v>
          </cell>
          <cell r="Q200" t="str">
            <v>M</v>
          </cell>
          <cell r="R200">
            <v>34184</v>
          </cell>
          <cell r="S200" t="str">
            <v>9-3026-5861</v>
          </cell>
          <cell r="T200" t="str">
            <v>9-5234-9005</v>
          </cell>
          <cell r="U200" t="str">
            <v>roger.cedamanos@metso.com</v>
          </cell>
          <cell r="V200" t="str">
            <v>rcedamanosc@uni.pe</v>
          </cell>
          <cell r="W200" t="str">
            <v>AV. SAN FELIPE N° 270 DPTO 1501</v>
          </cell>
          <cell r="X200" t="str">
            <v>JESUS MARIA</v>
          </cell>
          <cell r="Y200" t="str">
            <v>LIMA</v>
          </cell>
          <cell r="Z200" t="str">
            <v>LIMA</v>
          </cell>
          <cell r="AA200">
            <v>44879</v>
          </cell>
          <cell r="AB200" t="str">
            <v>LIMA</v>
          </cell>
          <cell r="AC200" t="str">
            <v>CRONOS</v>
          </cell>
        </row>
        <row r="201">
          <cell r="C201" t="str">
            <v>40143501</v>
          </cell>
          <cell r="D201">
            <v>1658</v>
          </cell>
          <cell r="E201">
            <v>442482</v>
          </cell>
          <cell r="F201" t="str">
            <v>VILLAFUERTE</v>
          </cell>
          <cell r="G201" t="str">
            <v>MENDOZA</v>
          </cell>
          <cell r="H201" t="str">
            <v>ALEJANDRO MANUEL</v>
          </cell>
          <cell r="I201" t="str">
            <v>ALEJANDRO MANUEL VILLAFUERTE MENDOZA</v>
          </cell>
          <cell r="J201" t="str">
            <v>PE011935</v>
          </cell>
          <cell r="K201" t="str">
            <v>INDIRECT PROCUREMENT</v>
          </cell>
          <cell r="L201" t="str">
            <v>COGS</v>
          </cell>
          <cell r="M201" t="str">
            <v>SVSS IPRO AMERICAS</v>
          </cell>
          <cell r="N201" t="str">
            <v>MORILLO SANTA CRUZ, KATIA PATRICIA</v>
          </cell>
          <cell r="O201" t="str">
            <v>40143501</v>
          </cell>
          <cell r="P201" t="str">
            <v>SPECIALIST, PURCHASING</v>
          </cell>
          <cell r="Q201" t="str">
            <v>M</v>
          </cell>
          <cell r="R201">
            <v>28879</v>
          </cell>
          <cell r="S201" t="str">
            <v>9-9700-1773</v>
          </cell>
          <cell r="T201" t="str">
            <v>9-6877-3356</v>
          </cell>
          <cell r="U201" t="str">
            <v>alejandro.villafuerte@metso.com</v>
          </cell>
          <cell r="V201" t="str">
            <v xml:space="preserve">alejandro.villafuerte.m@gmail.com  </v>
          </cell>
          <cell r="W201" t="str">
            <v>CALLE MIGUEL ANGEL 555</v>
          </cell>
          <cell r="X201" t="str">
            <v>SAN MARTIN DE PORRES</v>
          </cell>
          <cell r="Y201" t="str">
            <v>LIMA</v>
          </cell>
          <cell r="Z201" t="str">
            <v>LIMA</v>
          </cell>
          <cell r="AA201">
            <v>44879</v>
          </cell>
          <cell r="AB201" t="str">
            <v>LIMA</v>
          </cell>
          <cell r="AC201" t="str">
            <v>CRONOS</v>
          </cell>
        </row>
        <row r="202">
          <cell r="C202" t="str">
            <v>46013830</v>
          </cell>
          <cell r="D202">
            <v>1660</v>
          </cell>
          <cell r="E202">
            <v>442486</v>
          </cell>
          <cell r="F202" t="str">
            <v>CHAHUASONCCO</v>
          </cell>
          <cell r="G202" t="str">
            <v>PAPEL</v>
          </cell>
          <cell r="H202" t="str">
            <v>JORGE LUIS</v>
          </cell>
          <cell r="I202" t="str">
            <v>JORGE LUIS CHAHUASONCCO PAPEL</v>
          </cell>
          <cell r="J202" t="str">
            <v>PE012204</v>
          </cell>
          <cell r="K202" t="str">
            <v>FSE EIC</v>
          </cell>
          <cell r="L202" t="str">
            <v>COGS</v>
          </cell>
          <cell r="M202" t="str">
            <v>MA SAM FSE &amp; LCS PE</v>
          </cell>
          <cell r="N202" t="str">
            <v>AVALOS ROSAS, MANUEL ANTONIO</v>
          </cell>
          <cell r="O202" t="str">
            <v>46013830</v>
          </cell>
          <cell r="P202" t="str">
            <v>TECHNICIAN, FSE EIC</v>
          </cell>
          <cell r="Q202" t="str">
            <v>M</v>
          </cell>
          <cell r="R202">
            <v>32817</v>
          </cell>
          <cell r="S202" t="str">
            <v>9-5115-9185</v>
          </cell>
          <cell r="T202" t="str">
            <v>9-8083-5210</v>
          </cell>
          <cell r="U202" t="str">
            <v>jorge.chahuasoncco@metso.com</v>
          </cell>
          <cell r="V202" t="str">
            <v>jchahuasonccop@gmail.com</v>
          </cell>
          <cell r="W202" t="str">
            <v>URBANIZACION SEMIRURAL PACHACUTEC, ZONA F GRUPO ZONAL 19, MANZANA 5, JR TRUJILLO 13A-1</v>
          </cell>
          <cell r="X202" t="str">
            <v>CERRO COLORADO</v>
          </cell>
          <cell r="Y202" t="str">
            <v>AREQUIPA</v>
          </cell>
          <cell r="Z202" t="str">
            <v>AREQUIPA</v>
          </cell>
          <cell r="AA202">
            <v>44879</v>
          </cell>
          <cell r="AB202" t="str">
            <v>AREQUIPA</v>
          </cell>
          <cell r="AC202" t="str">
            <v>AREQUIPA</v>
          </cell>
        </row>
        <row r="203">
          <cell r="C203" t="str">
            <v>48474629</v>
          </cell>
          <cell r="D203">
            <v>1661</v>
          </cell>
          <cell r="E203">
            <v>442483</v>
          </cell>
          <cell r="F203" t="str">
            <v>RAMOS</v>
          </cell>
          <cell r="G203" t="str">
            <v>JIMENEZ</v>
          </cell>
          <cell r="H203" t="str">
            <v>ALESSANDRO PAUL</v>
          </cell>
          <cell r="I203" t="str">
            <v>ALESSANDRO PAUL RAMOS JIMENEZ</v>
          </cell>
          <cell r="J203" t="str">
            <v>PE012204</v>
          </cell>
          <cell r="K203" t="str">
            <v>FSE EIC</v>
          </cell>
          <cell r="L203" t="str">
            <v>COGS</v>
          </cell>
          <cell r="M203" t="str">
            <v>MA SAM FSE &amp; LCS PE</v>
          </cell>
          <cell r="N203" t="str">
            <v>AVALOS ROSAS, MANUEL ANTONIO</v>
          </cell>
          <cell r="O203" t="str">
            <v>48474629</v>
          </cell>
          <cell r="P203" t="str">
            <v>ENGINEER, FSE EIC</v>
          </cell>
          <cell r="Q203" t="str">
            <v>M</v>
          </cell>
          <cell r="R203">
            <v>34663</v>
          </cell>
          <cell r="S203" t="str">
            <v>9-4206-9883</v>
          </cell>
          <cell r="T203" t="str">
            <v>9-5411-2883</v>
          </cell>
          <cell r="U203" t="str">
            <v>alessandro.ramos@metso.com</v>
          </cell>
          <cell r="V203" t="str">
            <v>alessandro.ramos.jimenez@gmail.com</v>
          </cell>
          <cell r="W203" t="str">
            <v>JR. TRUJILLO 383</v>
          </cell>
          <cell r="X203" t="str">
            <v>HUANCAYO</v>
          </cell>
          <cell r="Y203" t="str">
            <v>HUANCAYO</v>
          </cell>
          <cell r="Z203" t="str">
            <v>JUNIN</v>
          </cell>
          <cell r="AA203">
            <v>44879</v>
          </cell>
          <cell r="AB203" t="str">
            <v>LIMA</v>
          </cell>
          <cell r="AC203" t="str">
            <v>VULCANO</v>
          </cell>
        </row>
        <row r="204">
          <cell r="C204" t="str">
            <v>42071141</v>
          </cell>
          <cell r="D204">
            <v>1662</v>
          </cell>
          <cell r="E204">
            <v>442517</v>
          </cell>
          <cell r="F204" t="str">
            <v>FLORES</v>
          </cell>
          <cell r="G204" t="str">
            <v>OTAZU</v>
          </cell>
          <cell r="H204" t="str">
            <v>HELEN SDENKA</v>
          </cell>
          <cell r="I204" t="str">
            <v>HELEN SDENKA FLORES OTAZU</v>
          </cell>
          <cell r="J204" t="str">
            <v>PE012205</v>
          </cell>
          <cell r="K204" t="str">
            <v>FSE RECLUTAMIENTO + ACREDITACIÓN</v>
          </cell>
          <cell r="L204" t="str">
            <v>COGS</v>
          </cell>
          <cell r="M204" t="str">
            <v>MA SAM HR</v>
          </cell>
          <cell r="N204" t="str">
            <v>ARMAS DOMINGUEZ, GISSELA MARILYN</v>
          </cell>
          <cell r="O204" t="str">
            <v>42071141</v>
          </cell>
          <cell r="P204" t="str">
            <v>ANALYST, RESOURCING</v>
          </cell>
          <cell r="Q204" t="str">
            <v>F</v>
          </cell>
          <cell r="R204">
            <v>30617</v>
          </cell>
          <cell r="S204" t="str">
            <v>9-5729-1787</v>
          </cell>
          <cell r="T204" t="str">
            <v>9-6770-6365</v>
          </cell>
          <cell r="U204" t="str">
            <v>sdenka.flores@metso.com</v>
          </cell>
          <cell r="V204" t="str">
            <v>akneds7@hotmail.com</v>
          </cell>
          <cell r="W204" t="str">
            <v xml:space="preserve">CALLE PRINCIPAL 219 SABANDIA </v>
          </cell>
          <cell r="X204" t="str">
            <v>AREQUIPA</v>
          </cell>
          <cell r="Y204" t="str">
            <v>AREQUIPA</v>
          </cell>
          <cell r="Z204" t="str">
            <v>AREQUIPA</v>
          </cell>
          <cell r="AA204">
            <v>44886</v>
          </cell>
          <cell r="AB204" t="str">
            <v>AREQUIPA</v>
          </cell>
          <cell r="AC204" t="str">
            <v>AREQUIPA</v>
          </cell>
        </row>
        <row r="205">
          <cell r="C205" t="str">
            <v>10722572</v>
          </cell>
          <cell r="D205">
            <v>1663</v>
          </cell>
          <cell r="E205">
            <v>442516</v>
          </cell>
          <cell r="F205" t="str">
            <v>GORVENIA</v>
          </cell>
          <cell r="G205" t="str">
            <v xml:space="preserve"> GORVENIA</v>
          </cell>
          <cell r="H205" t="str">
            <v>HILARIO DAMASO</v>
          </cell>
          <cell r="I205" t="str">
            <v>HILARIO DAMASO GORVENIA  GORVENIA</v>
          </cell>
          <cell r="J205" t="str">
            <v>PE013267</v>
          </cell>
          <cell r="K205" t="str">
            <v>PERU LABORATORY</v>
          </cell>
          <cell r="L205" t="str">
            <v>COGS</v>
          </cell>
          <cell r="M205" t="str">
            <v>MA SAM SALES &amp; SERVICE PERU AND NORTH</v>
          </cell>
          <cell r="N205" t="str">
            <v>KU CUADRA, EDUARDO ALBERTO</v>
          </cell>
          <cell r="O205" t="str">
            <v>10722572</v>
          </cell>
          <cell r="P205" t="str">
            <v>MANAGER, PROCESS</v>
          </cell>
          <cell r="Q205" t="str">
            <v>M</v>
          </cell>
          <cell r="R205">
            <v>28427</v>
          </cell>
          <cell r="S205" t="str">
            <v>9-9943-7055</v>
          </cell>
          <cell r="T205" t="str">
            <v>9-8426-6782</v>
          </cell>
          <cell r="U205" t="str">
            <v>hilario.gorvenia@metso.com</v>
          </cell>
          <cell r="V205" t="str">
            <v xml:space="preserve">hilario.gorvenia.g@gerens.edu.pe </v>
          </cell>
          <cell r="W205" t="str">
            <v>CALLE FRANCISCO REYES 145 URBANIZACION SANTA LUZMILA</v>
          </cell>
          <cell r="X205" t="str">
            <v>COMAS</v>
          </cell>
          <cell r="Y205" t="str">
            <v>LIMA</v>
          </cell>
          <cell r="Z205" t="str">
            <v>LIMA</v>
          </cell>
          <cell r="AA205">
            <v>44886</v>
          </cell>
          <cell r="AB205" t="str">
            <v>LIMA</v>
          </cell>
          <cell r="AC205" t="str">
            <v>CRONOS</v>
          </cell>
        </row>
        <row r="206">
          <cell r="C206" t="str">
            <v>45989784</v>
          </cell>
          <cell r="D206">
            <v>1664</v>
          </cell>
          <cell r="E206">
            <v>442840</v>
          </cell>
          <cell r="F206" t="str">
            <v>URIARTE</v>
          </cell>
          <cell r="G206" t="str">
            <v>VASQUEZ</v>
          </cell>
          <cell r="H206" t="str">
            <v>CARLOS RAFAEL</v>
          </cell>
          <cell r="I206" t="str">
            <v>CARLOS RAFAEL URIARTE VASQUEZ</v>
          </cell>
          <cell r="J206" t="str">
            <v>PE012500</v>
          </cell>
          <cell r="K206" t="str">
            <v>TECH SUPPORT PE &amp; NORTH</v>
          </cell>
          <cell r="L206" t="str">
            <v>COGS</v>
          </cell>
          <cell r="M206" t="str">
            <v>TECHNICAL SUPPORT</v>
          </cell>
          <cell r="N206" t="str">
            <v>RIVERA YLASACA, RICARDO SANTOS</v>
          </cell>
          <cell r="O206" t="str">
            <v>45989784</v>
          </cell>
          <cell r="P206" t="str">
            <v>SR TECHNICAL SUPPORT</v>
          </cell>
          <cell r="Q206" t="str">
            <v>M</v>
          </cell>
          <cell r="R206">
            <v>32795</v>
          </cell>
          <cell r="S206" t="str">
            <v>9-5937-3378</v>
          </cell>
          <cell r="T206" t="str">
            <v>9-1403-2309</v>
          </cell>
          <cell r="U206" t="str">
            <v>carlos.uriarte@metso.com</v>
          </cell>
          <cell r="V206" t="str">
            <v xml:space="preserve">c.uriarte@outlook.com </v>
          </cell>
          <cell r="W206" t="str">
            <v>AV. LOS ANGELES MANZANA J LOTE 2 URBANIZACIÓN PARQUE INDUSTRIAL EL ASESOR</v>
          </cell>
          <cell r="X206" t="str">
            <v>ATE</v>
          </cell>
          <cell r="Y206" t="str">
            <v>LIMA</v>
          </cell>
          <cell r="Z206" t="str">
            <v>LIMA</v>
          </cell>
          <cell r="AA206">
            <v>44900</v>
          </cell>
          <cell r="AB206" t="str">
            <v>LIMA</v>
          </cell>
          <cell r="AC206" t="str">
            <v>VULCANO</v>
          </cell>
        </row>
        <row r="207">
          <cell r="C207" t="str">
            <v>45492552</v>
          </cell>
          <cell r="D207">
            <v>1665</v>
          </cell>
          <cell r="E207">
            <v>442484</v>
          </cell>
          <cell r="F207" t="str">
            <v>MEDRANO</v>
          </cell>
          <cell r="G207" t="str">
            <v>SALVADOR</v>
          </cell>
          <cell r="H207" t="str">
            <v>JULIO CESAR</v>
          </cell>
          <cell r="I207" t="str">
            <v>JULIO CESAR MEDRANO SALVADOR</v>
          </cell>
          <cell r="J207" t="str">
            <v>PE013690</v>
          </cell>
          <cell r="K207" t="str">
            <v>PUMPS MANAGEMENT</v>
          </cell>
          <cell r="L207" t="str">
            <v>SGA</v>
          </cell>
          <cell r="M207" t="str">
            <v>MA SAM PUMPS SALES</v>
          </cell>
          <cell r="N207" t="str">
            <v>CORTEZ RODRIGUEZ, WILMAN RAFAEL</v>
          </cell>
          <cell r="O207" t="str">
            <v>45492552</v>
          </cell>
          <cell r="P207" t="str">
            <v>ENGINEER, SALES PUMPS</v>
          </cell>
          <cell r="Q207" t="str">
            <v>M</v>
          </cell>
          <cell r="R207">
            <v>32498</v>
          </cell>
          <cell r="S207" t="str">
            <v>9-5977-4876</v>
          </cell>
          <cell r="T207" t="str">
            <v>9-1403-2261</v>
          </cell>
          <cell r="U207" t="str">
            <v>julio.medrano@metso.com</v>
          </cell>
          <cell r="V207" t="str">
            <v>jc.medrano2112@gmail.com</v>
          </cell>
          <cell r="W207" t="str">
            <v>URBANIZACIÓN MIRASOL DE HUAMPANÍ MZ D LOTE 16</v>
          </cell>
          <cell r="X207" t="str">
            <v>LURIGANCHO-CHOSICA</v>
          </cell>
          <cell r="Y207" t="str">
            <v>LIMA</v>
          </cell>
          <cell r="Z207" t="str">
            <v>LIMA</v>
          </cell>
          <cell r="AA207">
            <v>44900</v>
          </cell>
          <cell r="AB207" t="str">
            <v>LIMA</v>
          </cell>
          <cell r="AC207" t="str">
            <v>CRONOS</v>
          </cell>
        </row>
        <row r="208">
          <cell r="C208" t="str">
            <v>10701016</v>
          </cell>
          <cell r="D208">
            <v>1666</v>
          </cell>
          <cell r="E208">
            <v>433657</v>
          </cell>
          <cell r="F208" t="str">
            <v>ADVINCULA</v>
          </cell>
          <cell r="G208" t="str">
            <v>ZEBALLOS</v>
          </cell>
          <cell r="H208" t="str">
            <v>ANTONIO MIGUEL</v>
          </cell>
          <cell r="I208" t="str">
            <v>ANTONIO MIGUEL ADVINCULA ZEBALLOS</v>
          </cell>
          <cell r="J208" t="str">
            <v>PE012101</v>
          </cell>
          <cell r="K208" t="str">
            <v>CAPEX DELIVERY MINERAL</v>
          </cell>
          <cell r="L208" t="str">
            <v>COGS</v>
          </cell>
          <cell r="M208" t="str">
            <v>MA SAM PROJECT, MARKET AREA DELIVERY ANDES</v>
          </cell>
          <cell r="N208" t="str">
            <v>MENDOZA VILLAGOMEZ, PEDRO GERARDO</v>
          </cell>
          <cell r="O208" t="str">
            <v>10701016</v>
          </cell>
          <cell r="P208" t="str">
            <v>PROJECT MANAGER</v>
          </cell>
          <cell r="Q208" t="str">
            <v>M</v>
          </cell>
          <cell r="R208">
            <v>28627</v>
          </cell>
          <cell r="S208" t="str">
            <v>9-9323-5215</v>
          </cell>
          <cell r="T208" t="str">
            <v>9-5232-6005</v>
          </cell>
          <cell r="U208" t="str">
            <v>antonio.advincula@metso.com</v>
          </cell>
          <cell r="V208" t="str">
            <v>a_advincula@hotmail.com</v>
          </cell>
          <cell r="W208" t="str">
            <v>CALLE LOS ROBLES 248 DEPARTAMENTO 704</v>
          </cell>
          <cell r="X208" t="str">
            <v>SAN ISIDRO</v>
          </cell>
          <cell r="Y208" t="str">
            <v>LIMA</v>
          </cell>
          <cell r="Z208" t="str">
            <v>LIMA</v>
          </cell>
          <cell r="AA208">
            <v>44900</v>
          </cell>
          <cell r="AB208" t="str">
            <v>LIMA</v>
          </cell>
          <cell r="AC208" t="str">
            <v>CRONOS</v>
          </cell>
        </row>
        <row r="209">
          <cell r="C209" t="str">
            <v>42935776</v>
          </cell>
          <cell r="D209">
            <v>1668</v>
          </cell>
          <cell r="E209">
            <v>443103</v>
          </cell>
          <cell r="F209" t="str">
            <v xml:space="preserve">BUSTAMANTE </v>
          </cell>
          <cell r="G209" t="str">
            <v>DEL AGUILA</v>
          </cell>
          <cell r="H209" t="str">
            <v xml:space="preserve">DANIEL </v>
          </cell>
          <cell r="I209" t="str">
            <v>DANIEL  BUSTAMANTE  DEL AGUILA</v>
          </cell>
          <cell r="J209" t="str">
            <v>PE011366</v>
          </cell>
          <cell r="K209" t="str">
            <v>OPERATION MGMT - PUMPS</v>
          </cell>
          <cell r="L209" t="str">
            <v>COGS</v>
          </cell>
          <cell r="M209" t="str">
            <v>MA SAM FINANCE</v>
          </cell>
          <cell r="N209" t="str">
            <v>CASTAÑEDA SULOAGA, CHRISTOPHER ALEJANDR</v>
          </cell>
          <cell r="O209" t="str">
            <v>42935776</v>
          </cell>
          <cell r="P209" t="str">
            <v>OPERATIONS CONTROLLER</v>
          </cell>
          <cell r="Q209" t="str">
            <v>M</v>
          </cell>
          <cell r="R209">
            <v>31166</v>
          </cell>
          <cell r="S209" t="str">
            <v>9-9448-4252</v>
          </cell>
          <cell r="T209" t="str">
            <v xml:space="preserve"> 9-6176-6766</v>
          </cell>
          <cell r="U209" t="str">
            <v>daniel.bustamante@metso.com</v>
          </cell>
          <cell r="V209" t="str">
            <v xml:space="preserve">bustamante85@gmail.com </v>
          </cell>
          <cell r="W209" t="str">
            <v>CALLE JOSÉ DOMINGO CHOQUEHUANCA 487 DPTO. 901</v>
          </cell>
          <cell r="X209" t="str">
            <v>MIRAFLORES</v>
          </cell>
          <cell r="Y209" t="str">
            <v>LIMA</v>
          </cell>
          <cell r="Z209" t="str">
            <v>LIMA</v>
          </cell>
          <cell r="AA209">
            <v>44914</v>
          </cell>
          <cell r="AB209" t="str">
            <v>LIMA</v>
          </cell>
          <cell r="AC209" t="str">
            <v>CRONOS</v>
          </cell>
        </row>
        <row r="210">
          <cell r="C210" t="str">
            <v>75726419</v>
          </cell>
          <cell r="D210">
            <v>1669</v>
          </cell>
          <cell r="E210">
            <v>443522</v>
          </cell>
          <cell r="F210" t="str">
            <v>ROJAS</v>
          </cell>
          <cell r="G210" t="str">
            <v>MAMANI</v>
          </cell>
          <cell r="H210" t="str">
            <v>XIMENA ARACELY</v>
          </cell>
          <cell r="I210" t="str">
            <v>XIMENA ARACELY ROJAS MAMANI</v>
          </cell>
          <cell r="J210" t="str">
            <v>PE011935</v>
          </cell>
          <cell r="K210" t="str">
            <v>INDIRECT PROCUREMENT</v>
          </cell>
          <cell r="L210" t="str">
            <v>COGS</v>
          </cell>
          <cell r="M210" t="str">
            <v>SVSS IPRO AMERICAS</v>
          </cell>
          <cell r="N210" t="str">
            <v>MORILLO SANTA CRUZ, KATIA PATRICIA</v>
          </cell>
          <cell r="O210" t="str">
            <v>75726419</v>
          </cell>
          <cell r="P210" t="str">
            <v>SPECIALIST, PURCHASING</v>
          </cell>
          <cell r="Q210" t="str">
            <v>F</v>
          </cell>
          <cell r="R210">
            <v>35266</v>
          </cell>
          <cell r="S210" t="str">
            <v>9-5777-7105</v>
          </cell>
          <cell r="T210" t="str">
            <v>9-8083-2946</v>
          </cell>
          <cell r="U210" t="str">
            <v>ximena.rojas@metso.com</v>
          </cell>
          <cell r="V210" t="str">
            <v>ximena.20rm@gmail.com</v>
          </cell>
          <cell r="W210" t="str">
            <v>RESIDENCIAL LA ARBOLEDA DPTO. 1406 CALLE 27 DE NOVIEMBRE 806</v>
          </cell>
          <cell r="X210" t="str">
            <v>CERRO COLORADO</v>
          </cell>
          <cell r="Y210" t="str">
            <v>AREQUIPA</v>
          </cell>
          <cell r="Z210" t="str">
            <v>AREQUIPA</v>
          </cell>
          <cell r="AA210">
            <v>44935</v>
          </cell>
          <cell r="AB210" t="str">
            <v>AREQUIPA</v>
          </cell>
          <cell r="AC210" t="str">
            <v>AREQUIPA</v>
          </cell>
        </row>
        <row r="211">
          <cell r="C211" t="str">
            <v>70557350</v>
          </cell>
          <cell r="D211">
            <v>1670</v>
          </cell>
          <cell r="E211">
            <v>443521</v>
          </cell>
          <cell r="F211" t="str">
            <v xml:space="preserve">RIEGA </v>
          </cell>
          <cell r="G211" t="str">
            <v>OCHARAN</v>
          </cell>
          <cell r="H211" t="str">
            <v>ANA LUCIA DEL CARMEN</v>
          </cell>
          <cell r="I211" t="str">
            <v>ANA LUCIA DEL CARMEN RIEGA  OCHARAN</v>
          </cell>
          <cell r="J211" t="str">
            <v>PE011389</v>
          </cell>
          <cell r="K211" t="str">
            <v>PURCHASING &amp; SOURCING - PUMPS</v>
          </cell>
          <cell r="L211" t="str">
            <v>COGS</v>
          </cell>
          <cell r="M211" t="str">
            <v>MIN PUMPS OPERATIONS</v>
          </cell>
          <cell r="N211" t="str">
            <v>VASQUEZ VERGARA, RODRIGO MANUEL</v>
          </cell>
          <cell r="O211" t="str">
            <v>70557350</v>
          </cell>
          <cell r="P211" t="str">
            <v>SPECIALIST, PROCUREMENT &amp; SOURCING</v>
          </cell>
          <cell r="Q211" t="str">
            <v>F</v>
          </cell>
          <cell r="R211">
            <v>35336</v>
          </cell>
          <cell r="S211" t="str">
            <v>9-9491-3220</v>
          </cell>
          <cell r="T211" t="str">
            <v>9-1403-1746</v>
          </cell>
          <cell r="U211" t="str">
            <v>ana.riega@metso.com</v>
          </cell>
          <cell r="V211" t="str">
            <v>alucia289@hotmail.com</v>
          </cell>
          <cell r="W211" t="str">
            <v>AV. JUAN VICENTE NICOLINI 560</v>
          </cell>
          <cell r="X211" t="str">
            <v>SAN MARTIN DE PORRES</v>
          </cell>
          <cell r="Y211" t="str">
            <v>LIMA</v>
          </cell>
          <cell r="Z211" t="str">
            <v>LIMA</v>
          </cell>
          <cell r="AA211">
            <v>44935</v>
          </cell>
          <cell r="AB211" t="str">
            <v>LIMA</v>
          </cell>
          <cell r="AC211" t="str">
            <v>LURIN</v>
          </cell>
        </row>
        <row r="212">
          <cell r="C212" t="str">
            <v>46472418</v>
          </cell>
          <cell r="D212">
            <v>1673</v>
          </cell>
          <cell r="E212">
            <v>443102</v>
          </cell>
          <cell r="F212" t="str">
            <v>SANTANA</v>
          </cell>
          <cell r="G212" t="str">
            <v>ESPINOZA</v>
          </cell>
          <cell r="H212" t="str">
            <v xml:space="preserve">DANIEL </v>
          </cell>
          <cell r="I212" t="str">
            <v>DANIEL  SANTANA ESPINOZA</v>
          </cell>
          <cell r="J212" t="str">
            <v>PE012208</v>
          </cell>
          <cell r="K212" t="str">
            <v>FSE CYN</v>
          </cell>
          <cell r="L212" t="str">
            <v>COGS</v>
          </cell>
          <cell r="M212" t="str">
            <v>MA SAM FSE &amp; LCS PE</v>
          </cell>
          <cell r="N212" t="str">
            <v>BUSTINZA SOTO, LUCIO ARTURO</v>
          </cell>
          <cell r="O212" t="str">
            <v>46472418</v>
          </cell>
          <cell r="P212" t="str">
            <v>FIELD SERVICE TECHNICIAN</v>
          </cell>
          <cell r="Q212" t="str">
            <v>M</v>
          </cell>
          <cell r="R212">
            <v>32983</v>
          </cell>
          <cell r="S212" t="str">
            <v>9-9019-6179</v>
          </cell>
          <cell r="T212" t="str">
            <v>9-1403-2310</v>
          </cell>
          <cell r="U212" t="str">
            <v>daniel.santana@metso.com</v>
          </cell>
          <cell r="V212" t="str">
            <v>ds9819852@gmail.com</v>
          </cell>
          <cell r="W212" t="str">
            <v>JR. LIMA N° 514 RAUL PORRAS BARRENECHEA - ALT. MUNICIPALIDAD DE CARABAYLLO</v>
          </cell>
          <cell r="X212" t="str">
            <v>CARABAYLLO</v>
          </cell>
          <cell r="Y212" t="str">
            <v>LIMA</v>
          </cell>
          <cell r="Z212" t="str">
            <v>LIMA</v>
          </cell>
          <cell r="AA212">
            <v>44935</v>
          </cell>
          <cell r="AB212" t="str">
            <v>LIMA</v>
          </cell>
          <cell r="AC212" t="str">
            <v>VULCANO</v>
          </cell>
        </row>
        <row r="213">
          <cell r="C213" t="str">
            <v>45285577</v>
          </cell>
          <cell r="D213">
            <v>1674</v>
          </cell>
          <cell r="E213">
            <v>443774</v>
          </cell>
          <cell r="F213" t="str">
            <v>LOAYZA</v>
          </cell>
          <cell r="G213" t="str">
            <v>ARANA</v>
          </cell>
          <cell r="H213" t="str">
            <v>JIMMY WILLMAN</v>
          </cell>
          <cell r="I213" t="str">
            <v>JIMMY WILLMAN LOAYZA ARANA</v>
          </cell>
          <cell r="J213" t="str">
            <v>PE012210</v>
          </cell>
          <cell r="K213" t="str">
            <v>SVS REPAIRS AQP</v>
          </cell>
          <cell r="L213" t="str">
            <v>COGS</v>
          </cell>
          <cell r="M213" t="str">
            <v>MA SAM REPAIRS CENTER PE</v>
          </cell>
          <cell r="N213" t="str">
            <v>HUALLPA CONDORHUANCA, HUMBERTO HORACIO</v>
          </cell>
          <cell r="O213" t="str">
            <v>45285577</v>
          </cell>
          <cell r="P213" t="str">
            <v>ADMINISTRATOR, CONTRACTS AND BIDDING REPAIRS</v>
          </cell>
          <cell r="Q213" t="str">
            <v>M</v>
          </cell>
          <cell r="R213">
            <v>32274</v>
          </cell>
          <cell r="S213" t="str">
            <v>9-4427-7121</v>
          </cell>
          <cell r="T213" t="str">
            <v>9-8083-6339</v>
          </cell>
          <cell r="U213" t="str">
            <v>jimmy.loayza@metso.com</v>
          </cell>
          <cell r="V213" t="str">
            <v>jim.loayza.arana@gmail.com</v>
          </cell>
          <cell r="W213" t="str">
            <v>COOP. VICTOR ANDRES BELAUNDE C-7</v>
          </cell>
          <cell r="X213" t="str">
            <v>YANAHUARA</v>
          </cell>
          <cell r="Y213" t="str">
            <v>AREQUIPA</v>
          </cell>
          <cell r="Z213" t="str">
            <v>AREQUIPA</v>
          </cell>
          <cell r="AA213">
            <v>44949</v>
          </cell>
          <cell r="AB213" t="str">
            <v>AREQUIPA</v>
          </cell>
          <cell r="AC213" t="str">
            <v>AREQUIPA</v>
          </cell>
        </row>
        <row r="214">
          <cell r="C214" t="str">
            <v>46721738</v>
          </cell>
          <cell r="D214">
            <v>1675</v>
          </cell>
          <cell r="E214">
            <v>443773</v>
          </cell>
          <cell r="F214" t="str">
            <v>GLORIA</v>
          </cell>
          <cell r="G214" t="str">
            <v>ARBIZU</v>
          </cell>
          <cell r="H214" t="str">
            <v>ALVARO RUBEN</v>
          </cell>
          <cell r="I214" t="str">
            <v>ALVARO RUBEN GLORIA ARBIZU</v>
          </cell>
          <cell r="J214" t="str">
            <v>PE011947</v>
          </cell>
          <cell r="K214" t="str">
            <v>STRATEGIC PROCUREMEN</v>
          </cell>
          <cell r="L214" t="str">
            <v>COGS</v>
          </cell>
          <cell r="M214" t="str">
            <v>SVSS TACTICAL SOURCING AMERICAS</v>
          </cell>
          <cell r="N214" t="str">
            <v>ROZET, BRUNO</v>
          </cell>
          <cell r="O214" t="str">
            <v>46721738</v>
          </cell>
          <cell r="P214" t="str">
            <v>TACTICAL SOURCING SPECIALIST</v>
          </cell>
          <cell r="Q214" t="str">
            <v>M</v>
          </cell>
          <cell r="R214">
            <v>33496</v>
          </cell>
          <cell r="S214" t="str">
            <v>9-8121-1757</v>
          </cell>
          <cell r="T214" t="str">
            <v>9-1403-2280</v>
          </cell>
          <cell r="U214" t="str">
            <v>alvaro.gloria@metso.com</v>
          </cell>
          <cell r="V214" t="str">
            <v>alvaro.gloria1@gmail.com</v>
          </cell>
          <cell r="W214" t="str">
            <v>CALLE LA LUNA 225</v>
          </cell>
          <cell r="X214" t="str">
            <v>SANTIAGO DE SURCO</v>
          </cell>
          <cell r="Y214" t="str">
            <v>LIMA</v>
          </cell>
          <cell r="Z214" t="str">
            <v>LIMA</v>
          </cell>
          <cell r="AA214">
            <v>44949</v>
          </cell>
          <cell r="AB214" t="str">
            <v>LIMA</v>
          </cell>
          <cell r="AC214" t="str">
            <v>CRONOS</v>
          </cell>
        </row>
        <row r="215">
          <cell r="C215" t="str">
            <v>44057979</v>
          </cell>
          <cell r="D215">
            <v>1678</v>
          </cell>
          <cell r="E215">
            <v>444275</v>
          </cell>
          <cell r="F215" t="str">
            <v>FABRIS</v>
          </cell>
          <cell r="G215" t="str">
            <v>GARCES</v>
          </cell>
          <cell r="H215" t="str">
            <v>BRENDA KATHERINE</v>
          </cell>
          <cell r="I215" t="str">
            <v>BRENDA KATHERINE FABRIS GARCES</v>
          </cell>
          <cell r="J215" t="str">
            <v>PE013400</v>
          </cell>
          <cell r="K215" t="str">
            <v>HUMAN RESOURCES &amp; GENERAL SERVICES</v>
          </cell>
          <cell r="L215" t="str">
            <v>SGA</v>
          </cell>
          <cell r="M215" t="str">
            <v>MA SAM HR</v>
          </cell>
          <cell r="N215" t="str">
            <v>MANCO PETREUCIC, LIZ YODY</v>
          </cell>
          <cell r="O215" t="str">
            <v>44057979</v>
          </cell>
          <cell r="P215" t="str">
            <v>LEADER, WELL-BEING &amp; OCCUPATIONAL HEALTH</v>
          </cell>
          <cell r="Q215" t="str">
            <v>F</v>
          </cell>
          <cell r="R215">
            <v>31697</v>
          </cell>
          <cell r="S215" t="str">
            <v>9-4271-1797</v>
          </cell>
          <cell r="T215" t="str">
            <v>9-1403-2281</v>
          </cell>
          <cell r="U215" t="str">
            <v>brenda.fabris@metso.com</v>
          </cell>
          <cell r="V215" t="str">
            <v>brendafg@gmail.com</v>
          </cell>
          <cell r="W215" t="str">
            <v>AVENIDA ANGAMOS ESTE 1533 DPTO 1102 SURQUILLO</v>
          </cell>
          <cell r="X215" t="str">
            <v>SURQUILLO</v>
          </cell>
          <cell r="Y215" t="str">
            <v>LIMA</v>
          </cell>
          <cell r="Z215" t="str">
            <v>LIMA</v>
          </cell>
          <cell r="AA215">
            <v>44977</v>
          </cell>
          <cell r="AB215" t="str">
            <v>LIMA</v>
          </cell>
          <cell r="AC215" t="str">
            <v>CRONOS</v>
          </cell>
        </row>
        <row r="216">
          <cell r="C216" t="str">
            <v>70542667</v>
          </cell>
          <cell r="D216">
            <v>1679</v>
          </cell>
          <cell r="E216">
            <v>444472</v>
          </cell>
          <cell r="F216" t="str">
            <v>SANDOVAL</v>
          </cell>
          <cell r="G216" t="str">
            <v>PAIPAY</v>
          </cell>
          <cell r="H216" t="str">
            <v>MARIO SALVATORE</v>
          </cell>
          <cell r="I216" t="str">
            <v>MARIO SALVATORE SANDOVAL PAIPAY</v>
          </cell>
          <cell r="J216" t="str">
            <v>PE011948</v>
          </cell>
          <cell r="K216" t="str">
            <v>QUALITY ASSURANCE</v>
          </cell>
          <cell r="L216" t="str">
            <v>COGS</v>
          </cell>
          <cell r="M216" t="str">
            <v>SVSS GLOBAL SOURCING</v>
          </cell>
          <cell r="N216" t="str">
            <v>TRINIDAD RAMON, CARLOS ENRIQUE</v>
          </cell>
          <cell r="O216" t="str">
            <v>70542667</v>
          </cell>
          <cell r="P216" t="str">
            <v>TEAM LEADER, SUPPLIER QUALITY SAM</v>
          </cell>
          <cell r="Q216" t="str">
            <v>M</v>
          </cell>
          <cell r="R216">
            <v>33170</v>
          </cell>
          <cell r="S216" t="str">
            <v>9-8315-5851</v>
          </cell>
          <cell r="T216" t="str">
            <v>9-1403-2285</v>
          </cell>
          <cell r="U216" t="str">
            <v>mario.sandoval@metso.com</v>
          </cell>
          <cell r="V216" t="str">
            <v>msandoval.cip@gmail.com</v>
          </cell>
          <cell r="W216" t="str">
            <v>JR. COMERCIO 217</v>
          </cell>
          <cell r="X216" t="str">
            <v>PACHACAMAC</v>
          </cell>
          <cell r="Y216" t="str">
            <v>LIMA</v>
          </cell>
          <cell r="Z216" t="str">
            <v>LIMA</v>
          </cell>
          <cell r="AA216">
            <v>44977</v>
          </cell>
          <cell r="AB216" t="str">
            <v>LIMA</v>
          </cell>
          <cell r="AC216" t="str">
            <v>CRONOS</v>
          </cell>
        </row>
        <row r="217">
          <cell r="C217" t="str">
            <v>72749653</v>
          </cell>
          <cell r="D217">
            <v>1681</v>
          </cell>
          <cell r="E217">
            <v>444669</v>
          </cell>
          <cell r="F217" t="str">
            <v>ZENAYUCA</v>
          </cell>
          <cell r="G217" t="str">
            <v>CORIMANYA</v>
          </cell>
          <cell r="H217" t="str">
            <v>NATHALY ALEJANDRA</v>
          </cell>
          <cell r="I217" t="str">
            <v>NATHALY ALEJANDRA ZENAYUCA CORIMANYA</v>
          </cell>
          <cell r="J217" t="str">
            <v>PE013670</v>
          </cell>
          <cell r="K217" t="str">
            <v>ACCOUNTING</v>
          </cell>
          <cell r="L217" t="str">
            <v>SGA</v>
          </cell>
          <cell r="M217" t="str">
            <v>MA SAM FINANCE</v>
          </cell>
          <cell r="N217" t="str">
            <v xml:space="preserve">HUAMAN PIZARRO, CRISTIAN BORIS </v>
          </cell>
          <cell r="O217" t="str">
            <v>72749653</v>
          </cell>
          <cell r="P217" t="str">
            <v>ANALYST, ACCOUNTING</v>
          </cell>
          <cell r="Q217" t="str">
            <v>F</v>
          </cell>
          <cell r="R217">
            <v>33229</v>
          </cell>
          <cell r="S217" t="str">
            <v>9-8080-8705</v>
          </cell>
          <cell r="T217" t="str">
            <v>9-4773-8105</v>
          </cell>
          <cell r="U217" t="str">
            <v>nathaly.zenayuca@metso.com</v>
          </cell>
          <cell r="V217" t="str">
            <v>nathalyazc@gmail.com</v>
          </cell>
          <cell r="W217" t="str">
            <v>CALLE JOSE MARIA CUADROS 109-B</v>
          </cell>
          <cell r="X217" t="str">
            <v>CERRO COLORADO</v>
          </cell>
          <cell r="Y217" t="str">
            <v>AREQUIPA</v>
          </cell>
          <cell r="Z217" t="str">
            <v>AREQUIPA</v>
          </cell>
          <cell r="AA217">
            <v>44986</v>
          </cell>
          <cell r="AB217" t="str">
            <v>AREQUIPA</v>
          </cell>
          <cell r="AC217" t="str">
            <v>AREQUIPA</v>
          </cell>
        </row>
        <row r="218">
          <cell r="C218" t="str">
            <v>72305606</v>
          </cell>
          <cell r="D218">
            <v>1682</v>
          </cell>
          <cell r="E218">
            <v>444671</v>
          </cell>
          <cell r="F218" t="str">
            <v>LAZO</v>
          </cell>
          <cell r="G218" t="str">
            <v>JAUREGUI</v>
          </cell>
          <cell r="H218" t="str">
            <v>YOSELIN MAYDA</v>
          </cell>
          <cell r="I218" t="str">
            <v>YOSELIN MAYDA LAZO JAUREGUI</v>
          </cell>
          <cell r="J218" t="str">
            <v>PE013670</v>
          </cell>
          <cell r="K218" t="str">
            <v>ACCOUNTING</v>
          </cell>
          <cell r="L218" t="str">
            <v>SGA</v>
          </cell>
          <cell r="M218" t="str">
            <v>MA SAM FINANCE</v>
          </cell>
          <cell r="N218" t="str">
            <v xml:space="preserve">HUAMAN PIZARRO, CRISTIAN BORIS </v>
          </cell>
          <cell r="O218" t="str">
            <v>72305606</v>
          </cell>
          <cell r="P218" t="str">
            <v>ANALYST, ACCOUNTING</v>
          </cell>
          <cell r="Q218" t="str">
            <v>F</v>
          </cell>
          <cell r="R218">
            <v>33727</v>
          </cell>
          <cell r="S218" t="str">
            <v>9-8417-7002</v>
          </cell>
          <cell r="T218" t="str">
            <v>9-9765-4390</v>
          </cell>
          <cell r="U218" t="str">
            <v>yoselin.lazo@metso.com</v>
          </cell>
          <cell r="V218" t="str">
            <v>josy_jl87@hotmail.com</v>
          </cell>
          <cell r="W218" t="str">
            <v>AYMARAS 577</v>
          </cell>
          <cell r="X218" t="str">
            <v>SANTA ANITA</v>
          </cell>
          <cell r="Y218" t="str">
            <v>LIMA</v>
          </cell>
          <cell r="Z218" t="str">
            <v>LIMA</v>
          </cell>
          <cell r="AA218">
            <v>44986</v>
          </cell>
          <cell r="AB218" t="str">
            <v>LIMA</v>
          </cell>
          <cell r="AC218" t="str">
            <v>VULCANO</v>
          </cell>
        </row>
        <row r="219">
          <cell r="C219" t="str">
            <v>73033056</v>
          </cell>
          <cell r="D219">
            <v>1683</v>
          </cell>
          <cell r="E219">
            <v>445025</v>
          </cell>
          <cell r="F219" t="str">
            <v>CARDOZO</v>
          </cell>
          <cell r="G219" t="str">
            <v>UGAZ</v>
          </cell>
          <cell r="H219" t="str">
            <v>RENZO MARINO</v>
          </cell>
          <cell r="I219" t="str">
            <v>RENZO MARINO CARDOZO UGAZ</v>
          </cell>
          <cell r="J219" t="str">
            <v>PE011603</v>
          </cell>
          <cell r="K219" t="str">
            <v>PRODUCT SUPPORT ML SAM</v>
          </cell>
          <cell r="L219" t="str">
            <v>SGA</v>
          </cell>
          <cell r="M219" t="str">
            <v>CNS MILL LINING</v>
          </cell>
          <cell r="N219" t="str">
            <v>GOMEZ GOMEZ, RODRIGO ANDRES</v>
          </cell>
          <cell r="O219" t="str">
            <v>73033056</v>
          </cell>
          <cell r="P219" t="str">
            <v>ENGINEER, MILL LINING PROPOSALS</v>
          </cell>
          <cell r="Q219" t="str">
            <v>M</v>
          </cell>
          <cell r="R219">
            <v>35695</v>
          </cell>
          <cell r="S219" t="str">
            <v>9-9359-6949</v>
          </cell>
          <cell r="T219" t="str">
            <v xml:space="preserve">9-9380-5813 </v>
          </cell>
          <cell r="U219" t="str">
            <v>renzo.cardozo@metso.com</v>
          </cell>
          <cell r="V219" t="str">
            <v xml:space="preserve">renzo.cardozou@pucp.edu.pe </v>
          </cell>
          <cell r="W219" t="str">
            <v>CALLE LOS ALAMOS CLD-6, CLUB RESIDENCIAL LOS GIRASOLES</v>
          </cell>
          <cell r="X219" t="str">
            <v>CHOSICA</v>
          </cell>
          <cell r="Y219" t="str">
            <v>LIMA</v>
          </cell>
          <cell r="Z219" t="str">
            <v>LIMA</v>
          </cell>
          <cell r="AA219">
            <v>44998</v>
          </cell>
          <cell r="AB219" t="str">
            <v>LIMA</v>
          </cell>
          <cell r="AC219" t="str">
            <v>VULCANO</v>
          </cell>
        </row>
        <row r="220">
          <cell r="C220" t="str">
            <v>44244481</v>
          </cell>
          <cell r="D220">
            <v>1684</v>
          </cell>
          <cell r="E220">
            <v>445023</v>
          </cell>
          <cell r="F220" t="str">
            <v>CAMPOS</v>
          </cell>
          <cell r="G220" t="str">
            <v>ANDIA</v>
          </cell>
          <cell r="H220" t="str">
            <v>EDWIN JESUS</v>
          </cell>
          <cell r="I220" t="str">
            <v>EDWIN JESUS CAMPOS ANDIA</v>
          </cell>
          <cell r="J220" t="str">
            <v>PE012500</v>
          </cell>
          <cell r="K220" t="str">
            <v>TECH SUPPORT PE &amp; NORTH</v>
          </cell>
          <cell r="L220" t="str">
            <v>COGS</v>
          </cell>
          <cell r="M220" t="str">
            <v>TECHNICAL SUPPORT</v>
          </cell>
          <cell r="N220" t="str">
            <v>RIVERA YLASACA, RICARDO SANTOS</v>
          </cell>
          <cell r="O220" t="str">
            <v>44244481</v>
          </cell>
          <cell r="P220" t="str">
            <v>SR TECHNICAL SUPPORT</v>
          </cell>
          <cell r="Q220" t="str">
            <v>M</v>
          </cell>
          <cell r="R220">
            <v>31905</v>
          </cell>
          <cell r="S220" t="str">
            <v>9-8272-9177</v>
          </cell>
          <cell r="T220" t="str">
            <v>9-1439-8095</v>
          </cell>
          <cell r="U220" t="str">
            <v>jesus.campos@metso.com</v>
          </cell>
          <cell r="V220" t="str">
            <v>jesusca087@gmail.com</v>
          </cell>
          <cell r="W220" t="str">
            <v xml:space="preserve">AV. INGLATERRA N° 105 </v>
          </cell>
          <cell r="X220" t="str">
            <v>JOSE LUIS BUSTAMANTE Y RIVERO</v>
          </cell>
          <cell r="Y220" t="str">
            <v>AREQUIPA</v>
          </cell>
          <cell r="Z220" t="str">
            <v>AREQUIPA</v>
          </cell>
          <cell r="AA220">
            <v>45005</v>
          </cell>
          <cell r="AB220" t="str">
            <v>AREQUIPA</v>
          </cell>
          <cell r="AC220" t="str">
            <v>AREQUIPA</v>
          </cell>
        </row>
        <row r="221">
          <cell r="C221" t="str">
            <v>70341641</v>
          </cell>
          <cell r="D221">
            <v>1685</v>
          </cell>
          <cell r="E221">
            <v>445026</v>
          </cell>
          <cell r="F221" t="str">
            <v>CHONG</v>
          </cell>
          <cell r="G221" t="str">
            <v>GAMERO</v>
          </cell>
          <cell r="H221" t="str">
            <v>KIMBERLY DAPHNE</v>
          </cell>
          <cell r="I221" t="str">
            <v>KIMBERLY DAPHNE CHONG GAMERO</v>
          </cell>
          <cell r="J221" t="str">
            <v>PE012210</v>
          </cell>
          <cell r="K221" t="str">
            <v>SVS REPAIRS AQP</v>
          </cell>
          <cell r="L221" t="str">
            <v>COGS</v>
          </cell>
          <cell r="M221" t="str">
            <v>MA SAM REPAIRS CENTER PE</v>
          </cell>
          <cell r="N221" t="str">
            <v>COAHILA HUALLPA, EDGAR GIOVANI</v>
          </cell>
          <cell r="O221" t="str">
            <v>70341641</v>
          </cell>
          <cell r="P221" t="str">
            <v>ASSISTANT, REPAIRS PLANNING &amp; COST</v>
          </cell>
          <cell r="Q221" t="str">
            <v>F</v>
          </cell>
          <cell r="R221">
            <v>34675</v>
          </cell>
          <cell r="S221" t="str">
            <v>9-5235-8687</v>
          </cell>
          <cell r="T221" t="str">
            <v>9-8731-8230</v>
          </cell>
          <cell r="U221" t="str">
            <v>kimberly.chong@metso.com</v>
          </cell>
          <cell r="V221" t="str">
            <v>kimberly.chong@ucsp.edu.pe</v>
          </cell>
          <cell r="W221" t="str">
            <v>URB. EL ROSARIO II O-4</v>
          </cell>
          <cell r="X221" t="str">
            <v>CERRO COLORADO</v>
          </cell>
          <cell r="Y221" t="str">
            <v>AREQUIPA</v>
          </cell>
          <cell r="Z221" t="str">
            <v>AREQUIPA</v>
          </cell>
          <cell r="AA221">
            <v>45005</v>
          </cell>
          <cell r="AB221" t="str">
            <v>AREQUIPA</v>
          </cell>
          <cell r="AC221" t="str">
            <v>AREQUIPA</v>
          </cell>
        </row>
        <row r="222">
          <cell r="C222" t="str">
            <v>72617921</v>
          </cell>
          <cell r="D222">
            <v>1686</v>
          </cell>
          <cell r="E222">
            <v>445126</v>
          </cell>
          <cell r="F222" t="str">
            <v xml:space="preserve">REAÑO </v>
          </cell>
          <cell r="G222" t="str">
            <v>LOPEZ</v>
          </cell>
          <cell r="H222" t="str">
            <v>MARIA JOSE</v>
          </cell>
          <cell r="I222" t="str">
            <v>MARIA JOSE REAÑO  LOPEZ</v>
          </cell>
          <cell r="J222" t="str">
            <v>PE013400</v>
          </cell>
          <cell r="K222" t="str">
            <v>HUMAN RESOURCES &amp; GENERAL SERVICES</v>
          </cell>
          <cell r="L222" t="str">
            <v>SGA</v>
          </cell>
          <cell r="M222" t="str">
            <v>MA SAM HR</v>
          </cell>
          <cell r="N222" t="str">
            <v>ARMAS DOMINGUEZ, GISSELA MARILYN</v>
          </cell>
          <cell r="O222" t="str">
            <v>72617921</v>
          </cell>
          <cell r="P222" t="str">
            <v>ANALYST, RESOURCING</v>
          </cell>
          <cell r="Q222" t="str">
            <v>F</v>
          </cell>
          <cell r="R222">
            <v>36731</v>
          </cell>
          <cell r="S222" t="str">
            <v>9-7631-3336</v>
          </cell>
          <cell r="T222" t="str">
            <v>9-8671-5711</v>
          </cell>
          <cell r="U222" t="str">
            <v>mariajose.reano@metso.com</v>
          </cell>
          <cell r="V222" t="str">
            <v>mjreano24@gmail.com</v>
          </cell>
          <cell r="W222" t="str">
            <v>CALLE LOS NEGOCIOS N° 280 TORRE E  DPTO. 401 -1</v>
          </cell>
          <cell r="X222" t="str">
            <v>SURQUILLO</v>
          </cell>
          <cell r="Y222" t="str">
            <v>LIMA</v>
          </cell>
          <cell r="Z222" t="str">
            <v>LIMA</v>
          </cell>
          <cell r="AA222">
            <v>45005</v>
          </cell>
          <cell r="AB222" t="str">
            <v>LIMA</v>
          </cell>
          <cell r="AC222" t="str">
            <v>CRONOS</v>
          </cell>
        </row>
        <row r="223">
          <cell r="C223" t="str">
            <v>43618489</v>
          </cell>
          <cell r="D223">
            <v>1687</v>
          </cell>
          <cell r="E223">
            <v>445024</v>
          </cell>
          <cell r="F223" t="str">
            <v xml:space="preserve">ALTAMIRANO </v>
          </cell>
          <cell r="G223" t="str">
            <v>PRINCIPE</v>
          </cell>
          <cell r="H223" t="str">
            <v>JOSE ABELARDO</v>
          </cell>
          <cell r="I223" t="str">
            <v>JOSE ABELARDO ALTAMIRANO  PRINCIPE</v>
          </cell>
          <cell r="J223" t="str">
            <v>PE011389</v>
          </cell>
          <cell r="K223" t="str">
            <v>PURCHASING &amp; SOURCING - PUMPS</v>
          </cell>
          <cell r="L223" t="str">
            <v>COGS</v>
          </cell>
          <cell r="M223" t="str">
            <v>MIN PUMPS OPERATIONS</v>
          </cell>
          <cell r="N223" t="str">
            <v>VASQUEZ VERGARA, RODRIGO MANUEL</v>
          </cell>
          <cell r="O223" t="str">
            <v>43618489</v>
          </cell>
          <cell r="P223" t="str">
            <v>SPECIALIST, PROCUREMENT &amp; SOURCING</v>
          </cell>
          <cell r="Q223" t="str">
            <v>M</v>
          </cell>
          <cell r="R223">
            <v>31598</v>
          </cell>
          <cell r="S223" t="str">
            <v>9-1411-8999</v>
          </cell>
          <cell r="T223" t="str">
            <v>9-1403-2311</v>
          </cell>
          <cell r="U223" t="str">
            <v>jose.altamirano@metso.com</v>
          </cell>
          <cell r="V223" t="str">
            <v>jaltamiranop@hotmail.com</v>
          </cell>
          <cell r="W223" t="str">
            <v>PASAJE SANTO THOMAS 135 2DA ZONA</v>
          </cell>
          <cell r="X223" t="str">
            <v>EL AGUSTINO</v>
          </cell>
          <cell r="Y223" t="str">
            <v>LIMA</v>
          </cell>
          <cell r="Z223" t="str">
            <v>LIMA</v>
          </cell>
          <cell r="AA223">
            <v>45019</v>
          </cell>
          <cell r="AB223" t="str">
            <v>LIMA</v>
          </cell>
          <cell r="AC223" t="str">
            <v>LURIN</v>
          </cell>
        </row>
        <row r="224">
          <cell r="C224" t="str">
            <v>25704490</v>
          </cell>
          <cell r="D224">
            <v>1688</v>
          </cell>
          <cell r="E224">
            <v>445343</v>
          </cell>
          <cell r="F224" t="str">
            <v xml:space="preserve">CHIRINOS </v>
          </cell>
          <cell r="G224" t="str">
            <v>BOJORQUEZ</v>
          </cell>
          <cell r="H224" t="str">
            <v>ROQUE MARTIN</v>
          </cell>
          <cell r="I224" t="str">
            <v>ROQUE MARTIN CHIRINOS  BOJORQUEZ</v>
          </cell>
          <cell r="J224" t="str">
            <v>PE012207</v>
          </cell>
          <cell r="K224" t="str">
            <v>FSE HSE</v>
          </cell>
          <cell r="L224" t="str">
            <v>COGS</v>
          </cell>
          <cell r="M224" t="str">
            <v>MA SAM FSE &amp; LCS PE</v>
          </cell>
          <cell r="N224" t="str">
            <v>CHERRES FIESTAS, MARCO ANTONIO</v>
          </cell>
          <cell r="O224" t="str">
            <v>25704490</v>
          </cell>
          <cell r="P224" t="str">
            <v>LEAD, HSE</v>
          </cell>
          <cell r="Q224" t="str">
            <v>M</v>
          </cell>
          <cell r="R224">
            <v>26097</v>
          </cell>
          <cell r="S224" t="str">
            <v>9-8750-0421</v>
          </cell>
          <cell r="T224" t="str">
            <v>9-1403-2314</v>
          </cell>
          <cell r="U224" t="str">
            <v>roque.chirinos@metso.com</v>
          </cell>
          <cell r="V224" t="str">
            <v xml:space="preserve">quemartin@hotmail.com </v>
          </cell>
          <cell r="W224" t="str">
            <v>AV. PÍO XII N° 229 URB. MARANGA 6TA ETAPA</v>
          </cell>
          <cell r="X224" t="str">
            <v>SAN MIGUEL</v>
          </cell>
          <cell r="Y224" t="str">
            <v>LIMA</v>
          </cell>
          <cell r="Z224" t="str">
            <v>LIMA</v>
          </cell>
          <cell r="AA224">
            <v>45019</v>
          </cell>
          <cell r="AB224" t="str">
            <v>LIMA</v>
          </cell>
          <cell r="AC224" t="str">
            <v>VULCANO</v>
          </cell>
        </row>
        <row r="225">
          <cell r="C225" t="str">
            <v>73276160</v>
          </cell>
          <cell r="D225">
            <v>1689</v>
          </cell>
          <cell r="E225">
            <v>445586</v>
          </cell>
          <cell r="F225" t="str">
            <v>VARGAS</v>
          </cell>
          <cell r="G225" t="str">
            <v>BAITA</v>
          </cell>
          <cell r="H225" t="str">
            <v>YOANELA ALEXANDRA</v>
          </cell>
          <cell r="I225" t="str">
            <v>YOANELA ALEXANDRA VARGAS BAITA</v>
          </cell>
          <cell r="J225" t="str">
            <v>PE012210</v>
          </cell>
          <cell r="K225" t="str">
            <v>SVS REPAIRS AQP</v>
          </cell>
          <cell r="L225" t="str">
            <v>COGS</v>
          </cell>
          <cell r="M225" t="str">
            <v>MA SAM REPAIRS CENTER PE</v>
          </cell>
          <cell r="N225" t="str">
            <v>AYCHASI ROCA, MIGUEL ANGEL</v>
          </cell>
          <cell r="O225" t="str">
            <v>73276160</v>
          </cell>
          <cell r="P225" t="str">
            <v>ASSISTANT, PRODUCTION CONTROL</v>
          </cell>
          <cell r="Q225" t="str">
            <v>F</v>
          </cell>
          <cell r="R225">
            <v>36164</v>
          </cell>
          <cell r="S225" t="str">
            <v>9-4944-2793</v>
          </cell>
          <cell r="T225" t="str">
            <v>9-8798-2637</v>
          </cell>
          <cell r="U225" t="str">
            <v>yoanela.vargas@metso.com</v>
          </cell>
          <cell r="V225" t="str">
            <v>yvargasb@unsa.edu.pe</v>
          </cell>
          <cell r="W225" t="str">
            <v>CALLE MARISCAL NIETO  N° 316</v>
          </cell>
          <cell r="X225" t="str">
            <v>JACOBO HUNTER</v>
          </cell>
          <cell r="Y225" t="str">
            <v>AREQUIPA</v>
          </cell>
          <cell r="Z225" t="str">
            <v>AREQUIPA</v>
          </cell>
          <cell r="AA225">
            <v>45026</v>
          </cell>
          <cell r="AB225" t="str">
            <v>AREQUIPA</v>
          </cell>
          <cell r="AC225" t="str">
            <v>AREQUIPA</v>
          </cell>
        </row>
        <row r="226">
          <cell r="C226" t="str">
            <v>21125316</v>
          </cell>
          <cell r="D226">
            <v>1690</v>
          </cell>
          <cell r="E226">
            <v>445773</v>
          </cell>
          <cell r="F226" t="str">
            <v xml:space="preserve">SANTIVAÑEZ </v>
          </cell>
          <cell r="G226" t="str">
            <v>ORIHUELA</v>
          </cell>
          <cell r="H226" t="str">
            <v>LY JESUS</v>
          </cell>
          <cell r="I226" t="str">
            <v>LY JESUS SANTIVAÑEZ  ORIHUELA</v>
          </cell>
          <cell r="J226" t="str">
            <v>PE012503</v>
          </cell>
          <cell r="K226" t="str">
            <v>TSS, MILL &amp; CHUTE LINING</v>
          </cell>
          <cell r="L226" t="str">
            <v>SGA</v>
          </cell>
          <cell r="M226" t="str">
            <v>TECHNICAL SALES SUPPORT-MILL &amp; CHUTE LINING</v>
          </cell>
          <cell r="N226" t="str">
            <v>JARA FERNANDEZ, CARLOS RAFAEL</v>
          </cell>
          <cell r="O226" t="str">
            <v>21125316</v>
          </cell>
          <cell r="P226" t="str">
            <v>SPECIALIST ENGINEER, TECHNICAL SALES SUPPORT</v>
          </cell>
          <cell r="Q226" t="str">
            <v>M</v>
          </cell>
          <cell r="R226">
            <v>28507</v>
          </cell>
          <cell r="S226" t="str">
            <v>9-2182-2138</v>
          </cell>
          <cell r="T226" t="str">
            <v>9-8920-9496</v>
          </cell>
          <cell r="U226" t="str">
            <v>ly.santivanez@metso.com</v>
          </cell>
          <cell r="V226" t="str">
            <v>leejso79@hotmail.com</v>
          </cell>
          <cell r="W226" t="str">
            <v xml:space="preserve">CALLE GOZZOLI SUR 116 URB SAN BORJA SUR DPTO 401 </v>
          </cell>
          <cell r="X226" t="str">
            <v>SAN BORJA</v>
          </cell>
          <cell r="Y226" t="str">
            <v>LIMA</v>
          </cell>
          <cell r="Z226" t="str">
            <v>LIMA</v>
          </cell>
          <cell r="AA226">
            <v>45033</v>
          </cell>
          <cell r="AB226" t="str">
            <v>LIMA</v>
          </cell>
          <cell r="AC226" t="str">
            <v>CRONOS</v>
          </cell>
        </row>
        <row r="227">
          <cell r="C227" t="str">
            <v>74453276</v>
          </cell>
          <cell r="D227">
            <v>1691</v>
          </cell>
          <cell r="E227">
            <v>446133</v>
          </cell>
          <cell r="F227" t="str">
            <v xml:space="preserve">CHACHAPOYAS </v>
          </cell>
          <cell r="G227" t="str">
            <v>DE LOS SANTOS</v>
          </cell>
          <cell r="H227" t="str">
            <v>JACKIE LIZETH</v>
          </cell>
          <cell r="I227" t="str">
            <v>JACKIE LIZETH CHACHAPOYAS  DE LOS SANTOS</v>
          </cell>
          <cell r="J227" t="str">
            <v>PE012203</v>
          </cell>
          <cell r="K227" t="str">
            <v>FSE STRATEGIC PLANNING</v>
          </cell>
          <cell r="L227" t="str">
            <v>COGS</v>
          </cell>
          <cell r="M227" t="str">
            <v>MA SAM FSE &amp; LCS PE</v>
          </cell>
          <cell r="N227" t="str">
            <v>YOVERA MELENDEZ, MARCO AURELIO</v>
          </cell>
          <cell r="O227" t="str">
            <v>74453276</v>
          </cell>
          <cell r="P227" t="str">
            <v>ANALYST, FS AND LCS PROPOSAL</v>
          </cell>
          <cell r="Q227" t="str">
            <v>F</v>
          </cell>
          <cell r="R227">
            <v>35406</v>
          </cell>
          <cell r="S227" t="str">
            <v>9-9899-8936</v>
          </cell>
          <cell r="T227" t="str">
            <v>9-6145-6489</v>
          </cell>
          <cell r="U227" t="str">
            <v>jackie.chachapoyas@metso.com</v>
          </cell>
          <cell r="V227" t="str">
            <v>jackie.lcdls@gmail.com</v>
          </cell>
          <cell r="W227" t="str">
            <v>Jr. MANUEL GONZALES 1119 - LINCE - LIMA</v>
          </cell>
          <cell r="X227" t="str">
            <v>LINCE</v>
          </cell>
          <cell r="Y227" t="str">
            <v>LIMA</v>
          </cell>
          <cell r="Z227" t="str">
            <v>LIMA</v>
          </cell>
          <cell r="AA227">
            <v>45048</v>
          </cell>
          <cell r="AB227" t="str">
            <v>LIMA</v>
          </cell>
          <cell r="AC227" t="str">
            <v>CRONOS</v>
          </cell>
        </row>
        <row r="228">
          <cell r="C228" t="str">
            <v>41356334</v>
          </cell>
          <cell r="D228">
            <v>1692</v>
          </cell>
          <cell r="E228">
            <v>446134</v>
          </cell>
          <cell r="F228" t="str">
            <v>SAAVEDRA</v>
          </cell>
          <cell r="G228" t="str">
            <v>SANCHEZ</v>
          </cell>
          <cell r="H228" t="str">
            <v>FRANCISCO JAVIER</v>
          </cell>
          <cell r="I228" t="str">
            <v>FRANCISCO JAVIER SAAVEDRA SANCHEZ</v>
          </cell>
          <cell r="J228" t="str">
            <v>PE013670</v>
          </cell>
          <cell r="K228" t="str">
            <v>ACCOUNTING</v>
          </cell>
          <cell r="L228" t="str">
            <v>SGA</v>
          </cell>
          <cell r="M228" t="str">
            <v>MA SAM FINANCE</v>
          </cell>
          <cell r="N228" t="str">
            <v>MARQUEZ CONCHA, CARLOS ENRIQUE</v>
          </cell>
          <cell r="O228" t="str">
            <v>41356334</v>
          </cell>
          <cell r="P228" t="str">
            <v>ASSISTANT MANAGER, FINANCE &amp; ACCOUNTING</v>
          </cell>
          <cell r="Q228" t="str">
            <v>M</v>
          </cell>
          <cell r="R228">
            <v>30144</v>
          </cell>
          <cell r="S228" t="str">
            <v>9-4420-6487</v>
          </cell>
          <cell r="T228" t="str">
            <v>9-1403-2321</v>
          </cell>
          <cell r="U228" t="str">
            <v>francisco.saavedra@metso.com</v>
          </cell>
          <cell r="V228" t="str">
            <v>franciscosaavedra01@gmail.com</v>
          </cell>
          <cell r="W228" t="str">
            <v>CALLE CONDE DE LA VEGA DEL REY 138</v>
          </cell>
          <cell r="X228" t="str">
            <v>SURCO</v>
          </cell>
          <cell r="Y228" t="str">
            <v>LIMA</v>
          </cell>
          <cell r="Z228" t="str">
            <v>LIMA</v>
          </cell>
          <cell r="AA228">
            <v>45054</v>
          </cell>
          <cell r="AB228" t="str">
            <v>LIMA</v>
          </cell>
          <cell r="AC228" t="str">
            <v>CRONOS</v>
          </cell>
        </row>
        <row r="229">
          <cell r="C229" t="str">
            <v>72810774</v>
          </cell>
          <cell r="D229">
            <v>1693</v>
          </cell>
          <cell r="E229">
            <v>446306</v>
          </cell>
          <cell r="F229" t="str">
            <v>TAPIA</v>
          </cell>
          <cell r="G229" t="str">
            <v>CASTRO</v>
          </cell>
          <cell r="H229" t="str">
            <v>MARIANA</v>
          </cell>
          <cell r="I229" t="str">
            <v>MARIANA TAPIA CASTRO</v>
          </cell>
          <cell r="J229" t="str">
            <v>PE011965</v>
          </cell>
          <cell r="K229" t="str">
            <v>QUOTE &amp; ORDER MANAGEMENT</v>
          </cell>
          <cell r="L229" t="str">
            <v>SGA</v>
          </cell>
          <cell r="M229" t="str">
            <v>MA SAM SERVICE COMMERCIAL SUPPORT</v>
          </cell>
          <cell r="N229" t="str">
            <v>LOAYZA GONZALES, ROCIO SILVIA</v>
          </cell>
          <cell r="O229" t="str">
            <v>72810774</v>
          </cell>
          <cell r="P229" t="str">
            <v>ANALYST, CUSTOMER SERVICE</v>
          </cell>
          <cell r="Q229" t="str">
            <v>F</v>
          </cell>
          <cell r="R229">
            <v>36022</v>
          </cell>
          <cell r="S229" t="str">
            <v>9-8206-5980</v>
          </cell>
          <cell r="T229" t="str">
            <v>9-9737-9124</v>
          </cell>
          <cell r="U229" t="str">
            <v>mariana.tapia@metso.com</v>
          </cell>
          <cell r="V229" t="str">
            <v>mariana.tapia@pucp.edu.pe</v>
          </cell>
          <cell r="W229" t="str">
            <v>AV. VICTOR CASTRO IGLESIAS 745</v>
          </cell>
          <cell r="X229" t="str">
            <v>SJM</v>
          </cell>
          <cell r="Y229" t="str">
            <v>LIMA</v>
          </cell>
          <cell r="Z229" t="str">
            <v>LIMA</v>
          </cell>
          <cell r="AA229">
            <v>45061</v>
          </cell>
          <cell r="AB229" t="str">
            <v>LIMA</v>
          </cell>
          <cell r="AC229" t="str">
            <v>CRONOS</v>
          </cell>
        </row>
        <row r="230">
          <cell r="C230" t="str">
            <v>74641493</v>
          </cell>
          <cell r="D230">
            <v>1694</v>
          </cell>
          <cell r="E230">
            <v>446367</v>
          </cell>
          <cell r="F230" t="str">
            <v>BAYETO</v>
          </cell>
          <cell r="G230" t="str">
            <v>CABRERA</v>
          </cell>
          <cell r="H230" t="str">
            <v>ALEJANDRA BELEN</v>
          </cell>
          <cell r="I230" t="str">
            <v>ALEJANDRA BELEN BAYETO CABRERA</v>
          </cell>
          <cell r="J230" t="str">
            <v>PE013400</v>
          </cell>
          <cell r="K230" t="str">
            <v>HUMAN RESOURCES &amp; GENERAL SERVICES</v>
          </cell>
          <cell r="L230" t="str">
            <v>SGA</v>
          </cell>
          <cell r="M230" t="str">
            <v>MA SAM HR</v>
          </cell>
          <cell r="N230" t="str">
            <v>SERPA RODRIGUEZ, LUCIA CARMITA</v>
          </cell>
          <cell r="O230" t="str">
            <v>74641493</v>
          </cell>
          <cell r="P230" t="str">
            <v>ANALYST, TALENT &amp; COMMUNICATIONS</v>
          </cell>
          <cell r="Q230" t="str">
            <v>F</v>
          </cell>
          <cell r="R230">
            <v>36132</v>
          </cell>
          <cell r="S230" t="str">
            <v>9-6932-9521</v>
          </cell>
          <cell r="T230" t="str">
            <v>9-8067-6723</v>
          </cell>
          <cell r="U230" t="str">
            <v>alejandra.bayeto@metso.com</v>
          </cell>
          <cell r="V230" t="str">
            <v>alejandrabayeto98@gmail.com</v>
          </cell>
          <cell r="W230" t="str">
            <v>AV. FRANCISCO BOLOGNESI 389 -COMAS</v>
          </cell>
          <cell r="X230" t="str">
            <v>COMAS</v>
          </cell>
          <cell r="Y230" t="str">
            <v>LIMA</v>
          </cell>
          <cell r="Z230" t="str">
            <v>LIMA</v>
          </cell>
          <cell r="AA230">
            <v>45061</v>
          </cell>
          <cell r="AB230" t="str">
            <v>LIMA</v>
          </cell>
          <cell r="AC230" t="str">
            <v>CRONOS</v>
          </cell>
        </row>
        <row r="231">
          <cell r="C231" t="str">
            <v>44444490</v>
          </cell>
          <cell r="D231">
            <v>1697</v>
          </cell>
          <cell r="E231">
            <v>446659</v>
          </cell>
          <cell r="F231" t="str">
            <v>GUTIERREZ</v>
          </cell>
          <cell r="G231" t="str">
            <v>RIVERA</v>
          </cell>
          <cell r="H231" t="str">
            <v>ALAN CARLOS</v>
          </cell>
          <cell r="I231" t="str">
            <v>ALAN CARLOS GUTIERREZ RIVERA</v>
          </cell>
          <cell r="J231" t="str">
            <v>PE012204</v>
          </cell>
          <cell r="K231" t="str">
            <v>FSE EIC</v>
          </cell>
          <cell r="L231" t="str">
            <v>COGS</v>
          </cell>
          <cell r="M231" t="str">
            <v>MA SAM FSE &amp; LCS PE</v>
          </cell>
          <cell r="N231" t="str">
            <v>AVALOS ROSAS, MANUEL ANTONIO</v>
          </cell>
          <cell r="O231" t="str">
            <v>44444490</v>
          </cell>
          <cell r="P231" t="str">
            <v>LEADER, FSE EIC</v>
          </cell>
          <cell r="Q231" t="str">
            <v>M</v>
          </cell>
          <cell r="R231">
            <v>32000</v>
          </cell>
          <cell r="S231" t="str">
            <v>9-4049-2736</v>
          </cell>
          <cell r="T231" t="str">
            <v>9-3267-2025</v>
          </cell>
          <cell r="U231" t="str">
            <v>alan.gutierrez@metso.com</v>
          </cell>
          <cell r="V231" t="str">
            <v>gutierrezriveraa@gmail.com</v>
          </cell>
          <cell r="W231" t="str">
            <v>CL. SANTA ROSAURA 194 DPTO. 202 URB. LOS ALAMOS</v>
          </cell>
          <cell r="X231" t="str">
            <v>SANTIAGO DE SURCO</v>
          </cell>
          <cell r="Y231" t="str">
            <v>LIMA</v>
          </cell>
          <cell r="Z231" t="str">
            <v>LIMA</v>
          </cell>
          <cell r="AA231">
            <v>45082</v>
          </cell>
          <cell r="AB231" t="str">
            <v>LIMA</v>
          </cell>
          <cell r="AC231" t="str">
            <v>CRONOS</v>
          </cell>
        </row>
        <row r="232">
          <cell r="C232" t="str">
            <v>71351430</v>
          </cell>
          <cell r="D232">
            <v>1698</v>
          </cell>
          <cell r="E232">
            <v>446660</v>
          </cell>
          <cell r="F232" t="str">
            <v>ESPINOZA</v>
          </cell>
          <cell r="G232" t="str">
            <v>EGOAVIL</v>
          </cell>
          <cell r="H232" t="str">
            <v>JOSE DIEGO</v>
          </cell>
          <cell r="I232" t="str">
            <v>JOSE DIEGO ESPINOZA EGOAVIL</v>
          </cell>
          <cell r="J232" t="str">
            <v>PE013197</v>
          </cell>
          <cell r="K232" t="str">
            <v>R&amp;P SC SAM REGIONAL SUPPLY</v>
          </cell>
          <cell r="L232" t="str">
            <v>SGA</v>
          </cell>
          <cell r="M232" t="str">
            <v>CNS FINANCE</v>
          </cell>
          <cell r="N232" t="str">
            <v xml:space="preserve">ROJAS AGUIRRE, HENRY WILLIAMS </v>
          </cell>
          <cell r="O232" t="str">
            <v>71351430</v>
          </cell>
          <cell r="P232" t="str">
            <v>OPERATION CONTROLLER</v>
          </cell>
          <cell r="Q232" t="str">
            <v>M</v>
          </cell>
          <cell r="R232">
            <v>34365</v>
          </cell>
          <cell r="S232" t="str">
            <v>9-9533-9372</v>
          </cell>
          <cell r="T232" t="str">
            <v>9-1482-7135</v>
          </cell>
          <cell r="U232" t="str">
            <v>diego.espinoza@metso.com</v>
          </cell>
          <cell r="V232" t="str">
            <v>personal.diegoespinoza@gmail.com</v>
          </cell>
          <cell r="W232" t="str">
            <v>CALLE SAMIRIA 283 - TORRE 6 DEPARTAMENTO 503</v>
          </cell>
          <cell r="X232" t="str">
            <v>SURQUILLO</v>
          </cell>
          <cell r="Y232" t="str">
            <v>LIMA</v>
          </cell>
          <cell r="Z232" t="str">
            <v>LIMA</v>
          </cell>
          <cell r="AA232">
            <v>45082</v>
          </cell>
          <cell r="AB232" t="str">
            <v>LIMA</v>
          </cell>
          <cell r="AC232" t="str">
            <v>VULCANO</v>
          </cell>
        </row>
        <row r="233">
          <cell r="C233" t="str">
            <v>46969734</v>
          </cell>
          <cell r="D233">
            <v>1699</v>
          </cell>
          <cell r="E233">
            <v>446651</v>
          </cell>
          <cell r="F233" t="str">
            <v>ESPEJO</v>
          </cell>
          <cell r="G233" t="str">
            <v>MONTOYA</v>
          </cell>
          <cell r="H233" t="str">
            <v>MIGUEL ANGEL</v>
          </cell>
          <cell r="I233" t="str">
            <v>MIGUEL ANGEL ESPEJO MONTOYA</v>
          </cell>
          <cell r="J233" t="str">
            <v>PE011965</v>
          </cell>
          <cell r="K233" t="str">
            <v>QUOTE &amp; ORDER MANAGEMENT</v>
          </cell>
          <cell r="L233" t="str">
            <v>SGA</v>
          </cell>
          <cell r="M233" t="str">
            <v>MA SAM SERVICE COMMERCIAL SUPPORT</v>
          </cell>
          <cell r="N233" t="str">
            <v>LI PIMENTEL, YAZMIN LOURDES</v>
          </cell>
          <cell r="O233" t="str">
            <v>46969734</v>
          </cell>
          <cell r="P233" t="str">
            <v>ANALYST, CUSTOMER SERVICE</v>
          </cell>
          <cell r="Q233" t="str">
            <v>M</v>
          </cell>
          <cell r="R233">
            <v>33494</v>
          </cell>
          <cell r="S233" t="str">
            <v>9-3490-1916</v>
          </cell>
          <cell r="T233" t="str">
            <v>9-1403-2341</v>
          </cell>
          <cell r="U233" t="str">
            <v>miguel.espejo@metso.com</v>
          </cell>
          <cell r="V233" t="str">
            <v>miguel.espejo.m@gmail.com</v>
          </cell>
          <cell r="W233" t="str">
            <v>PASAJE VENUS 107, URB: CIUDAD Y CAMPO</v>
          </cell>
          <cell r="X233" t="str">
            <v>RIMAC</v>
          </cell>
          <cell r="Y233" t="str">
            <v>LIMA</v>
          </cell>
          <cell r="Z233" t="str">
            <v>LIMA</v>
          </cell>
          <cell r="AA233">
            <v>45082</v>
          </cell>
          <cell r="AB233" t="str">
            <v>LIMA</v>
          </cell>
          <cell r="AC233" t="str">
            <v>CRONOS</v>
          </cell>
        </row>
        <row r="234">
          <cell r="C234" t="str">
            <v>45984095</v>
          </cell>
          <cell r="D234">
            <v>1705</v>
          </cell>
          <cell r="E234">
            <v>447081</v>
          </cell>
          <cell r="F234" t="str">
            <v>SALAS</v>
          </cell>
          <cell r="G234" t="str">
            <v>VALENCIA</v>
          </cell>
          <cell r="H234" t="str">
            <v>HOLGER GERALD</v>
          </cell>
          <cell r="I234" t="str">
            <v>HOLGER GERALD SALAS VALENCIA</v>
          </cell>
          <cell r="J234" t="str">
            <v>PE012203</v>
          </cell>
          <cell r="K234" t="str">
            <v>FSE STRATEGIC PLANNING</v>
          </cell>
          <cell r="L234" t="str">
            <v>COGS</v>
          </cell>
          <cell r="M234" t="str">
            <v>MA SAM FSE &amp; LCS PE</v>
          </cell>
          <cell r="N234" t="str">
            <v>PEREZ MALAGA, HECTOR ALONSO</v>
          </cell>
          <cell r="O234" t="str">
            <v>45984095</v>
          </cell>
          <cell r="P234" t="str">
            <v>ENGINEER, DEMAND PLANNER</v>
          </cell>
          <cell r="Q234" t="str">
            <v>M</v>
          </cell>
          <cell r="R234">
            <v>32581</v>
          </cell>
          <cell r="S234" t="str">
            <v>9-6532-1458</v>
          </cell>
          <cell r="T234" t="str">
            <v>9-6411-3407</v>
          </cell>
          <cell r="U234" t="str">
            <v>gerald.salas@metso.com</v>
          </cell>
          <cell r="V234" t="str">
            <v>gerald.salas@ucsp.edu.pe</v>
          </cell>
          <cell r="W234" t="str">
            <v>URB. PANORAMA C28B ARQEUIPA</v>
          </cell>
          <cell r="X234" t="str">
            <v>AREQUIPA</v>
          </cell>
          <cell r="Y234" t="str">
            <v>AREQUIPA</v>
          </cell>
          <cell r="Z234" t="str">
            <v>AREQUIPA</v>
          </cell>
          <cell r="AA234">
            <v>45110</v>
          </cell>
          <cell r="AB234" t="str">
            <v>AREQUIPA</v>
          </cell>
          <cell r="AC234" t="str">
            <v>AREQUIPA</v>
          </cell>
        </row>
        <row r="235">
          <cell r="C235" t="str">
            <v>46721736</v>
          </cell>
          <cell r="D235">
            <v>1706</v>
          </cell>
          <cell r="E235">
            <v>447080</v>
          </cell>
          <cell r="F235" t="str">
            <v>PEREZ</v>
          </cell>
          <cell r="G235" t="str">
            <v>PANTA</v>
          </cell>
          <cell r="H235" t="str">
            <v>IVETTE PATRICIA</v>
          </cell>
          <cell r="I235" t="str">
            <v>IVETTE PATRICIA PEREZ PANTA</v>
          </cell>
          <cell r="J235" t="str">
            <v>PE013400</v>
          </cell>
          <cell r="K235" t="str">
            <v>HUMAN RESOURCES &amp; GENERAL SERVICES</v>
          </cell>
          <cell r="L235" t="str">
            <v>SGA</v>
          </cell>
          <cell r="M235" t="str">
            <v>MA SAM HR</v>
          </cell>
          <cell r="N235" t="str">
            <v>SERPA RODRIGUEZ, LUCIA CARMITA</v>
          </cell>
          <cell r="O235" t="str">
            <v>46721736</v>
          </cell>
          <cell r="P235" t="str">
            <v>ANALYST, LEARNING &amp; DEVELOPMENT</v>
          </cell>
          <cell r="Q235" t="str">
            <v>F</v>
          </cell>
          <cell r="R235">
            <v>33621</v>
          </cell>
          <cell r="S235" t="str">
            <v>9-9199-1299</v>
          </cell>
          <cell r="T235" t="str">
            <v>9-7434-4812</v>
          </cell>
          <cell r="U235" t="str">
            <v>ivette.perez@metso.com</v>
          </cell>
          <cell r="V235" t="str">
            <v>ivette.pp@hotmail.com</v>
          </cell>
          <cell r="W235" t="str">
            <v>CALLE VASARI 262 DPTO 102 - SAN BORJA</v>
          </cell>
          <cell r="X235" t="str">
            <v>SAN BORJA</v>
          </cell>
          <cell r="Y235" t="str">
            <v>LIMA</v>
          </cell>
          <cell r="Z235" t="str">
            <v>LIMA</v>
          </cell>
          <cell r="AA235">
            <v>45110</v>
          </cell>
          <cell r="AB235" t="str">
            <v>LIMA</v>
          </cell>
          <cell r="AC235" t="str">
            <v>CRONOS</v>
          </cell>
        </row>
        <row r="236">
          <cell r="C236" t="str">
            <v>72518775</v>
          </cell>
          <cell r="D236">
            <v>1707</v>
          </cell>
          <cell r="E236">
            <v>447079</v>
          </cell>
          <cell r="F236" t="str">
            <v xml:space="preserve">PUMA </v>
          </cell>
          <cell r="G236" t="str">
            <v>FLORES</v>
          </cell>
          <cell r="H236" t="str">
            <v>HABERLYN ALBERT</v>
          </cell>
          <cell r="I236" t="str">
            <v>HABERLYN ALBERT PUMA  FLORES</v>
          </cell>
          <cell r="J236" t="str">
            <v>PE012204</v>
          </cell>
          <cell r="K236" t="str">
            <v>FSE EIC</v>
          </cell>
          <cell r="L236" t="str">
            <v>COGS</v>
          </cell>
          <cell r="M236" t="str">
            <v>MA SAM FSE &amp; LCS PE</v>
          </cell>
          <cell r="N236" t="str">
            <v>AVALOS ROSAS, MANUEL ANTONIO</v>
          </cell>
          <cell r="O236" t="str">
            <v>72518775</v>
          </cell>
          <cell r="P236" t="str">
            <v>ENGINEER, FSE EIC</v>
          </cell>
          <cell r="Q236" t="str">
            <v>M</v>
          </cell>
          <cell r="R236">
            <v>34378</v>
          </cell>
          <cell r="S236" t="str">
            <v>9-5813-3319</v>
          </cell>
          <cell r="T236" t="str">
            <v>9-8689-2836</v>
          </cell>
          <cell r="U236" t="str">
            <v>haberlyn.puma@metso.com</v>
          </cell>
          <cell r="V236" t="str">
            <v>albert.pumaf@gmail.com</v>
          </cell>
          <cell r="W236" t="str">
            <v>CALLE DIAGONAL 199</v>
          </cell>
          <cell r="X236" t="str">
            <v>JACOBO HUNTER</v>
          </cell>
          <cell r="Y236" t="str">
            <v>AREQUIPA</v>
          </cell>
          <cell r="Z236" t="str">
            <v>AREQUIPA</v>
          </cell>
          <cell r="AA236">
            <v>45110</v>
          </cell>
          <cell r="AB236" t="str">
            <v>AREQUIPA</v>
          </cell>
          <cell r="AC236" t="str">
            <v>AREQUIPA</v>
          </cell>
        </row>
        <row r="237">
          <cell r="C237" t="str">
            <v>72803803</v>
          </cell>
          <cell r="D237">
            <v>1708</v>
          </cell>
          <cell r="E237">
            <v>447077</v>
          </cell>
          <cell r="F237" t="str">
            <v>TOROCAHUA</v>
          </cell>
          <cell r="G237" t="str">
            <v>TAPIA</v>
          </cell>
          <cell r="H237" t="str">
            <v>LUIS ANGEL</v>
          </cell>
          <cell r="I237" t="str">
            <v>LUIS ANGEL TOROCAHUA TAPIA</v>
          </cell>
          <cell r="J237" t="str">
            <v>PE012502</v>
          </cell>
          <cell r="K237" t="str">
            <v>TSS CRUSHERS WEARS</v>
          </cell>
          <cell r="L237" t="str">
            <v>SGA</v>
          </cell>
          <cell r="M237" t="str">
            <v>TECHNICAL SALES SUPPORT</v>
          </cell>
          <cell r="N237" t="str">
            <v>ROJAS CORTES, JORGE OMAR</v>
          </cell>
          <cell r="O237" t="str">
            <v>72803803</v>
          </cell>
          <cell r="P237" t="str">
            <v>SENIOR ENGINEER, TECHNICAL SALES SUPPORT</v>
          </cell>
          <cell r="Q237" t="str">
            <v>M</v>
          </cell>
          <cell r="R237">
            <v>35424</v>
          </cell>
          <cell r="S237" t="str">
            <v>9-4018-3538</v>
          </cell>
          <cell r="T237" t="str">
            <v>9-6413-4679</v>
          </cell>
          <cell r="U237" t="str">
            <v>luis.torocahua@metso.com</v>
          </cell>
          <cell r="V237" t="str">
            <v xml:space="preserve">luistot2596@gmail.com </v>
          </cell>
          <cell r="W237" t="str">
            <v>URBANIZACION TERESA DE JESUS, MANZANA E LOTE 22</v>
          </cell>
          <cell r="X237" t="str">
            <v>CERRO COLORADO</v>
          </cell>
          <cell r="Y237" t="str">
            <v>AREQUIPA</v>
          </cell>
          <cell r="Z237" t="str">
            <v>AREQUIPA</v>
          </cell>
          <cell r="AA237">
            <v>45110</v>
          </cell>
          <cell r="AB237" t="str">
            <v>AREQUIPA</v>
          </cell>
          <cell r="AC237" t="str">
            <v>AREQUIPA</v>
          </cell>
        </row>
        <row r="238">
          <cell r="C238" t="str">
            <v>43133849</v>
          </cell>
          <cell r="D238">
            <v>1709</v>
          </cell>
          <cell r="E238">
            <v>447191</v>
          </cell>
          <cell r="F238" t="str">
            <v xml:space="preserve">MENDOZA </v>
          </cell>
          <cell r="G238" t="str">
            <v>HUAYANE</v>
          </cell>
          <cell r="H238" t="str">
            <v>VICTOR EDUARDO</v>
          </cell>
          <cell r="I238" t="str">
            <v>VICTOR EDUARDO MENDOZA  HUAYANE</v>
          </cell>
          <cell r="J238" t="str">
            <v>PE011975</v>
          </cell>
          <cell r="K238" t="str">
            <v>PROJECT AND DEPLOYMENT AMERICAS</v>
          </cell>
          <cell r="L238" t="str">
            <v>SGA</v>
          </cell>
          <cell r="M238" t="str">
            <v>SVSGLO LOGISTICS EXCELLENCE</v>
          </cell>
          <cell r="N238" t="str">
            <v>LATTU, HELI</v>
          </cell>
          <cell r="O238" t="str">
            <v>43133849</v>
          </cell>
          <cell r="P238" t="str">
            <v>PROJECT AND DEPLOYMENT MANAGER, AMERICAS</v>
          </cell>
          <cell r="Q238" t="str">
            <v>M</v>
          </cell>
          <cell r="R238">
            <v>31250</v>
          </cell>
          <cell r="S238" t="str">
            <v>9-9328-2424</v>
          </cell>
          <cell r="T238" t="str">
            <v>9-8656-1321</v>
          </cell>
          <cell r="U238" t="str">
            <v>victor.mendoza@metso.com</v>
          </cell>
          <cell r="V238" t="str">
            <v>Victormendozahuayane@gmail.com</v>
          </cell>
          <cell r="W238" t="str">
            <v>CALLE RAMADAL 102 DEPARTAMENTO 202</v>
          </cell>
          <cell r="X238" t="str">
            <v>SURCO</v>
          </cell>
          <cell r="Y238" t="str">
            <v>LIMA</v>
          </cell>
          <cell r="Z238" t="str">
            <v>LIMA</v>
          </cell>
          <cell r="AA238">
            <v>45110</v>
          </cell>
          <cell r="AB238" t="str">
            <v>LIMA</v>
          </cell>
          <cell r="AC238" t="str">
            <v>CRONOS</v>
          </cell>
        </row>
        <row r="239">
          <cell r="C239" t="str">
            <v>29427388</v>
          </cell>
          <cell r="D239">
            <v>1710</v>
          </cell>
          <cell r="E239">
            <v>447239</v>
          </cell>
          <cell r="F239" t="str">
            <v xml:space="preserve">PORTUGAL </v>
          </cell>
          <cell r="G239" t="str">
            <v>CATACORA</v>
          </cell>
          <cell r="H239" t="str">
            <v>IVER PAUL</v>
          </cell>
          <cell r="I239" t="str">
            <v>IVER PAUL PORTUGAL  CATACORA</v>
          </cell>
          <cell r="J239" t="str">
            <v>PE012218</v>
          </cell>
          <cell r="K239" t="str">
            <v>PSE REP MANAGEMENT</v>
          </cell>
          <cell r="L239" t="str">
            <v>SGA</v>
          </cell>
          <cell r="M239" t="str">
            <v>SVS PROFESSIONAL SERVICES</v>
          </cell>
          <cell r="N239" t="str">
            <v>HELMS, STEPHAN</v>
          </cell>
          <cell r="O239" t="str">
            <v>29427388</v>
          </cell>
          <cell r="P239" t="str">
            <v>PROJECT MANAGER, SAM SERVICE CENTRE PROJECTS</v>
          </cell>
          <cell r="Q239" t="str">
            <v>M</v>
          </cell>
          <cell r="R239">
            <v>25938</v>
          </cell>
          <cell r="S239" t="str">
            <v>9-5960-9130</v>
          </cell>
          <cell r="T239" t="str">
            <v>9-8425-4078</v>
          </cell>
          <cell r="U239" t="str">
            <v>iver.portugal@metso.com</v>
          </cell>
          <cell r="V239" t="str">
            <v>iverpaul@yahoo.com</v>
          </cell>
          <cell r="W239" t="str">
            <v>URB. LA ENCANTADA, MANZANA ÚNICA, LOTE 4. DISTRITO DE CAYMA. AREQUIPA.</v>
          </cell>
          <cell r="X239" t="str">
            <v>CAYMA</v>
          </cell>
          <cell r="Y239" t="str">
            <v>AREQUIPA</v>
          </cell>
          <cell r="Z239" t="str">
            <v>AREQUIPA</v>
          </cell>
          <cell r="AA239">
            <v>45124</v>
          </cell>
          <cell r="AB239" t="str">
            <v>AREQUIPA</v>
          </cell>
          <cell r="AC239" t="str">
            <v>AREQUIPA</v>
          </cell>
        </row>
        <row r="240">
          <cell r="C240" t="str">
            <v>45506064</v>
          </cell>
          <cell r="D240">
            <v>1711</v>
          </cell>
          <cell r="E240">
            <v>447240</v>
          </cell>
          <cell r="F240" t="str">
            <v>MARIN</v>
          </cell>
          <cell r="G240" t="str">
            <v>BELTRAN</v>
          </cell>
          <cell r="H240" t="str">
            <v>LINDA BRIGUET</v>
          </cell>
          <cell r="I240" t="str">
            <v>LINDA BRIGUET MARIN BELTRAN</v>
          </cell>
          <cell r="J240" t="str">
            <v>PE011372</v>
          </cell>
          <cell r="K240" t="str">
            <v>ORDER &amp; PRODUCTION PLANNING - PUMPS</v>
          </cell>
          <cell r="L240" t="str">
            <v>COGS</v>
          </cell>
          <cell r="M240" t="str">
            <v>MIN PUMPS OPERATIONS</v>
          </cell>
          <cell r="N240" t="str">
            <v>AGUIRRE MORI, RONALD TOMAS</v>
          </cell>
          <cell r="O240" t="str">
            <v>45506064</v>
          </cell>
          <cell r="P240" t="str">
            <v>COORDINATOR, REGIONAL INVENTORY MANAGEMENT</v>
          </cell>
          <cell r="Q240" t="str">
            <v>F</v>
          </cell>
          <cell r="R240">
            <v>32522</v>
          </cell>
          <cell r="S240" t="str">
            <v>9-8907-7331</v>
          </cell>
          <cell r="T240" t="str">
            <v>9-9346-8409</v>
          </cell>
          <cell r="U240" t="str">
            <v>linda.marin@metso.com</v>
          </cell>
          <cell r="V240" t="str">
            <v>lindab.marin@gmail.com</v>
          </cell>
          <cell r="W240" t="str">
            <v>JIRON TIAHUANACO 948, URB. ZARATE</v>
          </cell>
          <cell r="X240" t="str">
            <v>SAN JUAN DE LURIGANCHO</v>
          </cell>
          <cell r="Y240" t="str">
            <v>LIMA</v>
          </cell>
          <cell r="Z240" t="str">
            <v>LIMA</v>
          </cell>
          <cell r="AA240">
            <v>45124</v>
          </cell>
          <cell r="AB240" t="str">
            <v>LIMA</v>
          </cell>
          <cell r="AC240" t="str">
            <v>LURIN</v>
          </cell>
        </row>
        <row r="241">
          <cell r="C241" t="str">
            <v>71075382</v>
          </cell>
          <cell r="D241">
            <v>1712</v>
          </cell>
          <cell r="E241">
            <v>447706</v>
          </cell>
          <cell r="F241" t="str">
            <v>IGME</v>
          </cell>
          <cell r="G241" t="str">
            <v>GOMEZ</v>
          </cell>
          <cell r="H241" t="str">
            <v>DANIEL JOSE</v>
          </cell>
          <cell r="I241" t="str">
            <v>DANIEL JOSE IGME GOMEZ</v>
          </cell>
          <cell r="J241" t="str">
            <v>PE012210</v>
          </cell>
          <cell r="K241" t="str">
            <v>SVS REPAIRS AQP</v>
          </cell>
          <cell r="L241" t="str">
            <v>COGS</v>
          </cell>
          <cell r="M241" t="str">
            <v>MA SAM REPAIRS CENTER PE</v>
          </cell>
          <cell r="N241" t="str">
            <v>COAHILA HUALLPA, EDGAR GIOVANI</v>
          </cell>
          <cell r="O241" t="str">
            <v>71075382</v>
          </cell>
          <cell r="P241" t="str">
            <v>COORDINATOR, DEMAND PLANNING</v>
          </cell>
          <cell r="Q241" t="str">
            <v>M</v>
          </cell>
          <cell r="R241">
            <v>35456</v>
          </cell>
          <cell r="S241" t="str">
            <v>9-7997-9271</v>
          </cell>
          <cell r="T241" t="str">
            <v>9-9470-8937</v>
          </cell>
          <cell r="U241" t="str">
            <v>daniel.igme@metso.com</v>
          </cell>
          <cell r="V241" t="str">
            <v>danieligme97@gmail.com</v>
          </cell>
          <cell r="W241" t="str">
            <v>VILLA LOS FRANCOS MZ B LT 12</v>
          </cell>
          <cell r="X241" t="str">
            <v>JOSE LUIS BUSTAMANTE Y RIBERO</v>
          </cell>
          <cell r="Y241" t="str">
            <v>AREQUIPA</v>
          </cell>
          <cell r="Z241" t="str">
            <v>AREQUIPA</v>
          </cell>
          <cell r="AA241">
            <v>45139</v>
          </cell>
          <cell r="AB241" t="str">
            <v>AREQUIPA</v>
          </cell>
          <cell r="AC241" t="str">
            <v>AREQUIPA</v>
          </cell>
        </row>
        <row r="242">
          <cell r="C242" t="str">
            <v>42741850</v>
          </cell>
          <cell r="D242">
            <v>1715</v>
          </cell>
          <cell r="E242">
            <v>447710</v>
          </cell>
          <cell r="F242" t="str">
            <v>MAMANI</v>
          </cell>
          <cell r="G242" t="str">
            <v>SERRANO</v>
          </cell>
          <cell r="H242" t="str">
            <v>FELICITAS MERCEDES</v>
          </cell>
          <cell r="I242" t="str">
            <v>FELICITAS MERCEDES MAMANI SERRANO</v>
          </cell>
          <cell r="J242" t="str">
            <v>PE011935</v>
          </cell>
          <cell r="K242" t="str">
            <v>INDIRECT PROCUREMENT</v>
          </cell>
          <cell r="L242" t="str">
            <v>COGS</v>
          </cell>
          <cell r="M242" t="str">
            <v>SVSS IPRO AMERICAS</v>
          </cell>
          <cell r="N242" t="str">
            <v>JIMENEZ TORO, JAVIER ERNESTO</v>
          </cell>
          <cell r="O242" t="str">
            <v>42741850</v>
          </cell>
          <cell r="P242" t="str">
            <v>SPECIALIST, SOURCING</v>
          </cell>
          <cell r="Q242" t="str">
            <v>F</v>
          </cell>
          <cell r="R242">
            <v>30955</v>
          </cell>
          <cell r="S242" t="str">
            <v>9-4971-3562</v>
          </cell>
          <cell r="T242" t="str">
            <v>9-5125-5219</v>
          </cell>
          <cell r="U242" t="str">
            <v>mercedes.mamani@metso.com</v>
          </cell>
          <cell r="V242" t="str">
            <v>mercedes.mamaniserrano@gmail.com</v>
          </cell>
          <cell r="W242" t="str">
            <v>AV. VENEZUELA N° 5197 A 104</v>
          </cell>
          <cell r="X242" t="str">
            <v>SAN MIGUEL</v>
          </cell>
          <cell r="Y242" t="str">
            <v>LIMA</v>
          </cell>
          <cell r="Z242" t="str">
            <v>LIMA</v>
          </cell>
          <cell r="AA242">
            <v>45139</v>
          </cell>
          <cell r="AB242" t="str">
            <v>LIMA</v>
          </cell>
          <cell r="AC242" t="str">
            <v>CRONOS</v>
          </cell>
        </row>
        <row r="243">
          <cell r="C243" t="str">
            <v>71642462</v>
          </cell>
          <cell r="D243">
            <v>1717</v>
          </cell>
          <cell r="E243">
            <v>447936</v>
          </cell>
          <cell r="F243" t="str">
            <v xml:space="preserve">CORNEJO </v>
          </cell>
          <cell r="G243" t="str">
            <v>CASTRO</v>
          </cell>
          <cell r="H243" t="str">
            <v>PATRICIA MILAGROS</v>
          </cell>
          <cell r="I243" t="str">
            <v>PATRICIA MILAGROS CORNEJO  CASTRO</v>
          </cell>
          <cell r="J243" t="str">
            <v>PE012203</v>
          </cell>
          <cell r="K243" t="str">
            <v>FSE STRATEGIC PLANNING</v>
          </cell>
          <cell r="L243" t="str">
            <v>COGS</v>
          </cell>
          <cell r="M243" t="str">
            <v>MA SAM FSE &amp; LCS PE</v>
          </cell>
          <cell r="N243" t="str">
            <v>PEREZ MALAGA, HECTOR ALONSO</v>
          </cell>
          <cell r="O243" t="str">
            <v>71642462</v>
          </cell>
          <cell r="P243" t="str">
            <v>ENGINEER, PROJECT CONTROL FSE&amp;LCS</v>
          </cell>
          <cell r="Q243" t="str">
            <v>F</v>
          </cell>
          <cell r="R243">
            <v>34612</v>
          </cell>
          <cell r="S243" t="str">
            <v>9-8253-1340</v>
          </cell>
          <cell r="T243" t="str">
            <v>9-9497-5781</v>
          </cell>
          <cell r="U243" t="str">
            <v>patricia.cornejo@metso.com</v>
          </cell>
          <cell r="V243" t="str">
            <v>patty.pmcc@gmail.com</v>
          </cell>
          <cell r="W243" t="str">
            <v>VILLA VERDE 2 TORRE 5 DPTO 602</v>
          </cell>
          <cell r="X243" t="str">
            <v>CERRO COLORADO</v>
          </cell>
          <cell r="Y243" t="str">
            <v>AREQUIPA</v>
          </cell>
          <cell r="Z243" t="str">
            <v>AREQUIPA</v>
          </cell>
          <cell r="AA243">
            <v>45152</v>
          </cell>
          <cell r="AB243" t="str">
            <v>AREQUIPA</v>
          </cell>
          <cell r="AC243" t="str">
            <v>AREQUIPA</v>
          </cell>
        </row>
        <row r="244">
          <cell r="C244" t="str">
            <v>40935094</v>
          </cell>
          <cell r="D244">
            <v>1718</v>
          </cell>
          <cell r="E244">
            <v>447935</v>
          </cell>
          <cell r="F244" t="str">
            <v>ARAUJO</v>
          </cell>
          <cell r="G244" t="str">
            <v>RAMOS</v>
          </cell>
          <cell r="H244" t="str">
            <v>ROCIO DEL CARMEN</v>
          </cell>
          <cell r="I244" t="str">
            <v>ROCIO DEL CARMEN ARAUJO RAMOS</v>
          </cell>
          <cell r="J244" t="str">
            <v>PE011150</v>
          </cell>
          <cell r="K244" t="str">
            <v>MANUFACTURING QUALITY CONTROL</v>
          </cell>
          <cell r="L244" t="str">
            <v>COGS</v>
          </cell>
          <cell r="M244" t="str">
            <v>CNS RUBBER &amp; POLYMET SUPPLY CHAIN</v>
          </cell>
          <cell r="N244" t="str">
            <v>SOBREVILLA ZEVALLOS, EDA</v>
          </cell>
          <cell r="O244" t="str">
            <v>40935094</v>
          </cell>
          <cell r="P244" t="str">
            <v>ENGINEER, QUALITY CONTROL</v>
          </cell>
          <cell r="Q244" t="str">
            <v>F</v>
          </cell>
          <cell r="R244">
            <v>29718</v>
          </cell>
          <cell r="S244" t="str">
            <v>9-9358-0045</v>
          </cell>
          <cell r="T244" t="str">
            <v>9-7228-7535</v>
          </cell>
          <cell r="U244" t="str">
            <v>rocio.araujo@metso.com</v>
          </cell>
          <cell r="V244" t="str">
            <v>rocio_araujo81@hotmail.com</v>
          </cell>
          <cell r="W244" t="str">
            <v>CALLE EL PACAYAL 179 - 2DO PISO</v>
          </cell>
          <cell r="X244" t="str">
            <v>LA MOLINA</v>
          </cell>
          <cell r="Y244" t="str">
            <v>LIMA</v>
          </cell>
          <cell r="Z244" t="str">
            <v>LIMA</v>
          </cell>
          <cell r="AA244">
            <v>45152</v>
          </cell>
          <cell r="AB244" t="str">
            <v>LIMA</v>
          </cell>
          <cell r="AC244" t="str">
            <v>VULCANO</v>
          </cell>
        </row>
        <row r="245">
          <cell r="C245" t="str">
            <v>70501178</v>
          </cell>
          <cell r="D245">
            <v>1719</v>
          </cell>
          <cell r="E245">
            <v>447933</v>
          </cell>
          <cell r="F245" t="str">
            <v>CHOQUEHUANCA</v>
          </cell>
          <cell r="G245" t="str">
            <v>ACO</v>
          </cell>
          <cell r="H245" t="str">
            <v>LUIS MIGUEL</v>
          </cell>
          <cell r="I245" t="str">
            <v>LUIS MIGUEL CHOQUEHUANCA ACO</v>
          </cell>
          <cell r="J245" t="str">
            <v>PE013540</v>
          </cell>
          <cell r="K245" t="str">
            <v>CONTRACT ENGINEERS</v>
          </cell>
          <cell r="L245" t="str">
            <v>COGS</v>
          </cell>
          <cell r="M245" t="str">
            <v>MA SAM SALES &amp; SERVICE PERU AND NORTH</v>
          </cell>
          <cell r="N245" t="str">
            <v>MESCUA HUAMAN, FRANK JOSEP</v>
          </cell>
          <cell r="O245" t="str">
            <v>70501178</v>
          </cell>
          <cell r="P245" t="str">
            <v xml:space="preserve">
SR ENGINEER, INHOUSE CONTRACTS</v>
          </cell>
          <cell r="Q245" t="str">
            <v>M</v>
          </cell>
          <cell r="R245">
            <v>33850</v>
          </cell>
          <cell r="S245" t="str">
            <v>9-3027-4187</v>
          </cell>
          <cell r="T245" t="str">
            <v>9-9498-0538</v>
          </cell>
          <cell r="U245" t="str">
            <v>luis.choquehuanca@metso.com</v>
          </cell>
          <cell r="V245" t="str">
            <v>l.choquehuanca.mec@gmail.com</v>
          </cell>
          <cell r="W245" t="str">
            <v>DANIEL ALCIDES CARRION E-16 DPTO 4 URB. COOPERATIVA DANIEL ALCIDES CARRION</v>
          </cell>
          <cell r="X245" t="str">
            <v>JOSE LUIS BUSTAMANTE Y RIVERO</v>
          </cell>
          <cell r="Y245" t="str">
            <v>AREQUIPA</v>
          </cell>
          <cell r="Z245" t="str">
            <v>AREQUIPA</v>
          </cell>
          <cell r="AA245">
            <v>45166</v>
          </cell>
          <cell r="AB245" t="str">
            <v>AREQUIPA</v>
          </cell>
          <cell r="AC245" t="str">
            <v>AREQUIPA</v>
          </cell>
        </row>
        <row r="246">
          <cell r="C246" t="str">
            <v>000144285</v>
          </cell>
          <cell r="D246">
            <v>1721</v>
          </cell>
          <cell r="E246">
            <v>448596</v>
          </cell>
          <cell r="F246" t="str">
            <v>ZHANG</v>
          </cell>
          <cell r="H246" t="str">
            <v>SHU JUN</v>
          </cell>
          <cell r="I246" t="str">
            <v xml:space="preserve">SHU JUN ZHANG </v>
          </cell>
          <cell r="J246" t="str">
            <v>PE013025</v>
          </cell>
          <cell r="K246" t="str">
            <v>SAM NORTH</v>
          </cell>
          <cell r="L246" t="str">
            <v>SGA</v>
          </cell>
          <cell r="M246" t="str">
            <v>MA SAM SITE ACCOUNT MANAGEMENT – NORTH PE</v>
          </cell>
          <cell r="N246" t="str">
            <v>CACERES CAHUATA, NICK VANDICK</v>
          </cell>
          <cell r="O246" t="str">
            <v>000144285</v>
          </cell>
          <cell r="P246" t="str">
            <v>LEADER, SALES ACCOUNT</v>
          </cell>
          <cell r="Q246" t="str">
            <v>F</v>
          </cell>
          <cell r="R246">
            <v>30425</v>
          </cell>
          <cell r="S246" t="str">
            <v>9-4720-0115</v>
          </cell>
          <cell r="T246" t="str">
            <v>9-9714-2645</v>
          </cell>
          <cell r="U246" t="str">
            <v>patty.zhang@metso.com</v>
          </cell>
          <cell r="V246" t="str">
            <v>pattyzhangxu@hotmail.com</v>
          </cell>
          <cell r="W246" t="str">
            <v>AVENIDA LAS PALMERAS 500- CONDOMINIO MIRAMAR TORRE 1 DEPARTAMENTO 104</v>
          </cell>
          <cell r="X246" t="str">
            <v>SAN BARTOLO</v>
          </cell>
          <cell r="Y246" t="str">
            <v>LIMA</v>
          </cell>
          <cell r="Z246" t="str">
            <v>LIMA</v>
          </cell>
          <cell r="AA246">
            <v>45189</v>
          </cell>
          <cell r="AB246" t="str">
            <v>LIMA</v>
          </cell>
          <cell r="AC246" t="str">
            <v>CRONOS</v>
          </cell>
        </row>
        <row r="247">
          <cell r="C247" t="str">
            <v>45322352</v>
          </cell>
          <cell r="D247">
            <v>1722</v>
          </cell>
          <cell r="E247">
            <v>448706</v>
          </cell>
          <cell r="F247" t="str">
            <v>QUESADA</v>
          </cell>
          <cell r="G247" t="str">
            <v>MUNAR</v>
          </cell>
          <cell r="H247" t="str">
            <v>JUAN ANDRES</v>
          </cell>
          <cell r="I247" t="str">
            <v>JUAN ANDRES QUESADA MUNAR</v>
          </cell>
          <cell r="J247" t="str">
            <v>PE011915</v>
          </cell>
          <cell r="K247" t="str">
            <v>CUSTOMER LOGISTIC SUPPORT</v>
          </cell>
          <cell r="L247" t="str">
            <v>COGS</v>
          </cell>
          <cell r="M247" t="str">
            <v>SVSGLO ORDER AND LOGISTICS OPERATIONS</v>
          </cell>
          <cell r="N247" t="str">
            <v>ANDERSON PERTUISET, MATIAS MIJAEL</v>
          </cell>
          <cell r="O247" t="str">
            <v>45322352</v>
          </cell>
          <cell r="P247" t="str">
            <v>ENGINEER, COLLABORATIVE PLANNING</v>
          </cell>
          <cell r="Q247" t="str">
            <v>M</v>
          </cell>
          <cell r="R247">
            <v>32429</v>
          </cell>
          <cell r="S247" t="str">
            <v>9-5595-0310</v>
          </cell>
          <cell r="T247" t="str">
            <v>9-5631-9546</v>
          </cell>
          <cell r="U247" t="str">
            <v>juan.quesada@metso.com</v>
          </cell>
          <cell r="V247" t="str">
            <v>juan.quesadam88@gmail.com</v>
          </cell>
          <cell r="W247" t="str">
            <v>JR. PEDRO MARTINTO N° 173 DPTO. 1001</v>
          </cell>
          <cell r="X247" t="str">
            <v>BARRANCO</v>
          </cell>
          <cell r="Y247" t="str">
            <v>LIMA</v>
          </cell>
          <cell r="Z247" t="str">
            <v>LIMA</v>
          </cell>
          <cell r="AA247">
            <v>45201</v>
          </cell>
          <cell r="AB247" t="str">
            <v>LIMA</v>
          </cell>
          <cell r="AC247" t="str">
            <v>CRONOS</v>
          </cell>
        </row>
        <row r="248">
          <cell r="C248" t="str">
            <v>72284136</v>
          </cell>
          <cell r="D248">
            <v>1723</v>
          </cell>
          <cell r="E248">
            <v>448705</v>
          </cell>
          <cell r="F248" t="str">
            <v>CABRERA</v>
          </cell>
          <cell r="G248" t="str">
            <v>BOLIVAR</v>
          </cell>
          <cell r="H248" t="str">
            <v>JUNIOR EDILWEIS</v>
          </cell>
          <cell r="I248" t="str">
            <v>JUNIOR EDILWEIS CABRERA BOLIVAR</v>
          </cell>
          <cell r="J248" t="str">
            <v>PE012501</v>
          </cell>
          <cell r="K248" t="str">
            <v>TSS CRUSHERS PRODUCTS</v>
          </cell>
          <cell r="L248" t="str">
            <v>SGA</v>
          </cell>
          <cell r="M248" t="str">
            <v>MA SAM SERVICE TECHNICAL SUPPORT</v>
          </cell>
          <cell r="N248" t="str">
            <v>GOMEZ SILVA, FERNANDO JAVIER</v>
          </cell>
          <cell r="O248" t="str">
            <v>72284136</v>
          </cell>
          <cell r="P248" t="str">
            <v>ENGINEER, TECHNICAL SALES SUPPORT</v>
          </cell>
          <cell r="Q248" t="str">
            <v>M</v>
          </cell>
          <cell r="R248">
            <v>35142</v>
          </cell>
          <cell r="S248" t="str">
            <v>9-5092-5820</v>
          </cell>
          <cell r="T248" t="str">
            <v>9-9467-6231</v>
          </cell>
          <cell r="U248" t="str">
            <v>junior.cabrera@metso.com</v>
          </cell>
          <cell r="V248" t="str">
            <v>cabrerajunior18@gmail.com</v>
          </cell>
          <cell r="W248" t="str">
            <v>AUGUSTO FREYRE E20</v>
          </cell>
          <cell r="X248" t="str">
            <v>JACOBO HUNTER</v>
          </cell>
          <cell r="Y248" t="str">
            <v>AREQUIPA</v>
          </cell>
          <cell r="Z248" t="str">
            <v>AREQUIPA</v>
          </cell>
          <cell r="AA248">
            <v>45201</v>
          </cell>
          <cell r="AB248" t="str">
            <v>AREQUIPA</v>
          </cell>
          <cell r="AC248" t="str">
            <v>AREQUIPA</v>
          </cell>
        </row>
        <row r="249">
          <cell r="C249" t="str">
            <v>72094528</v>
          </cell>
          <cell r="D249">
            <v>1724</v>
          </cell>
          <cell r="E249">
            <v>448704</v>
          </cell>
          <cell r="F249" t="str">
            <v>HARO</v>
          </cell>
          <cell r="G249" t="str">
            <v>CARRILLO</v>
          </cell>
          <cell r="H249" t="str">
            <v>RENZO MANUEL</v>
          </cell>
          <cell r="I249" t="str">
            <v>RENZO MANUEL HARO CARRILLO</v>
          </cell>
          <cell r="J249" t="str">
            <v>PE012506</v>
          </cell>
          <cell r="K249" t="str">
            <v>BENEFICIATION &amp; FILTRATION</v>
          </cell>
          <cell r="L249" t="str">
            <v>SGA</v>
          </cell>
          <cell r="M249" t="str">
            <v>TECHNICAL SALES SUPPORT</v>
          </cell>
          <cell r="N249" t="str">
            <v>STRUBE ARELLANO, ALEXANDER PATRICIO</v>
          </cell>
          <cell r="O249" t="str">
            <v>72094528</v>
          </cell>
          <cell r="P249" t="str">
            <v>ENGINEER, TECHNICAL SALES SUPPORT</v>
          </cell>
          <cell r="Q249" t="str">
            <v>M</v>
          </cell>
          <cell r="R249">
            <v>36193</v>
          </cell>
          <cell r="S249" t="str">
            <v>9-9459-0290</v>
          </cell>
          <cell r="T249" t="str">
            <v>9-5627-6089</v>
          </cell>
          <cell r="U249" t="str">
            <v>renzo.haro@metso.com</v>
          </cell>
          <cell r="V249" t="str">
            <v>renzoharoc@hotmail.com</v>
          </cell>
          <cell r="W249" t="str">
            <v>JR. MORRO SOLAR N° 244</v>
          </cell>
          <cell r="X249" t="str">
            <v>SURCO</v>
          </cell>
          <cell r="Y249" t="str">
            <v>LIMA</v>
          </cell>
          <cell r="Z249" t="str">
            <v>LIMA</v>
          </cell>
          <cell r="AA249">
            <v>45201</v>
          </cell>
          <cell r="AB249" t="str">
            <v>LIMA</v>
          </cell>
          <cell r="AC249" t="str">
            <v>CRONOS</v>
          </cell>
        </row>
        <row r="250">
          <cell r="C250" t="str">
            <v>41350261</v>
          </cell>
          <cell r="D250">
            <v>1726</v>
          </cell>
          <cell r="E250">
            <v>448828</v>
          </cell>
          <cell r="F250" t="str">
            <v xml:space="preserve">TORRES </v>
          </cell>
          <cell r="G250" t="str">
            <v>BRUNO</v>
          </cell>
          <cell r="H250" t="str">
            <v>OSCAR ARMANDO</v>
          </cell>
          <cell r="I250" t="str">
            <v>OSCAR ARMANDO TORRES  BRUNO</v>
          </cell>
          <cell r="J250" t="str">
            <v>PE013022</v>
          </cell>
          <cell r="K250" t="str">
            <v>SAM CENTER</v>
          </cell>
          <cell r="L250" t="str">
            <v>SGA</v>
          </cell>
          <cell r="M250" t="str">
            <v>MA SAM SITE ACCOUNT MANAGEMENT – CENTER PE</v>
          </cell>
          <cell r="N250" t="str">
            <v>VARGAS BELLINA, JOSE ANTONIO</v>
          </cell>
          <cell r="O250" t="str">
            <v>41350261</v>
          </cell>
          <cell r="P250" t="str">
            <v>LEADER, SALES ACCOUNT</v>
          </cell>
          <cell r="Q250" t="str">
            <v>M</v>
          </cell>
          <cell r="R250">
            <v>29990</v>
          </cell>
          <cell r="S250" t="str">
            <v>9-9275-8159</v>
          </cell>
          <cell r="T250" t="str">
            <v>9-9468-1901</v>
          </cell>
          <cell r="U250" t="str">
            <v>oscar.torres@metso.com</v>
          </cell>
          <cell r="V250" t="str">
            <v xml:space="preserve">otorresbruno@gmail.com </v>
          </cell>
          <cell r="W250" t="str">
            <v>AV. REPUBLICA 141-B</v>
          </cell>
          <cell r="X250" t="str">
            <v>MARIANO MELGAR</v>
          </cell>
          <cell r="Y250" t="str">
            <v>AREQUIPA</v>
          </cell>
          <cell r="Z250" t="str">
            <v>AREQUIPA</v>
          </cell>
          <cell r="AA250">
            <v>45208</v>
          </cell>
          <cell r="AB250" t="str">
            <v>AREQUIPA</v>
          </cell>
          <cell r="AC250" t="str">
            <v>AREQUIPA</v>
          </cell>
        </row>
        <row r="251">
          <cell r="C251" t="str">
            <v>44977605</v>
          </cell>
          <cell r="D251">
            <v>1727</v>
          </cell>
          <cell r="E251">
            <v>448827</v>
          </cell>
          <cell r="F251" t="str">
            <v xml:space="preserve">CCOA </v>
          </cell>
          <cell r="G251" t="str">
            <v>PHOCCO</v>
          </cell>
          <cell r="H251" t="str">
            <v>LUIS ARMANDO</v>
          </cell>
          <cell r="I251" t="str">
            <v>LUIS ARMANDO CCOA  PHOCCO</v>
          </cell>
          <cell r="J251" t="str">
            <v>PE013028</v>
          </cell>
          <cell r="K251" t="str">
            <v>SAM SOUTH</v>
          </cell>
          <cell r="L251" t="str">
            <v>SGA</v>
          </cell>
          <cell r="M251" t="str">
            <v>MA SAM SITE ACCOUNT MANAGEMENT – SOUTH PE</v>
          </cell>
          <cell r="N251" t="str">
            <v>MESCUA HUAMAN, FRANK JOSEP</v>
          </cell>
          <cell r="O251" t="str">
            <v>44977605</v>
          </cell>
          <cell r="P251" t="str">
            <v>LEADER, SALES ACCOUNT</v>
          </cell>
          <cell r="Q251" t="str">
            <v>M</v>
          </cell>
          <cell r="R251">
            <v>31866</v>
          </cell>
          <cell r="S251" t="str">
            <v>9-9022-5309</v>
          </cell>
          <cell r="T251" t="str">
            <v>9-9468-8299</v>
          </cell>
          <cell r="U251" t="str">
            <v>luis.ccoa@metso.com</v>
          </cell>
          <cell r="V251" t="str">
            <v xml:space="preserve">luisccoaphocco@gmail.com </v>
          </cell>
          <cell r="W251" t="str">
            <v>VALLE BLANCO PREMIUM EDIFICIO 1 DEPARTAMENTO 1003</v>
          </cell>
          <cell r="X251" t="str">
            <v>CERRO COLORADO</v>
          </cell>
          <cell r="Y251" t="str">
            <v>AREQUIPA</v>
          </cell>
          <cell r="Z251" t="str">
            <v>AREQUIPA</v>
          </cell>
          <cell r="AA251">
            <v>45208</v>
          </cell>
          <cell r="AB251" t="str">
            <v>AREQUIPA</v>
          </cell>
          <cell r="AC251" t="str">
            <v>AREQUIPA</v>
          </cell>
        </row>
        <row r="252">
          <cell r="C252" t="str">
            <v>61181944</v>
          </cell>
          <cell r="D252">
            <v>1728</v>
          </cell>
          <cell r="E252">
            <v>448952</v>
          </cell>
          <cell r="F252" t="str">
            <v>TRUJILLO</v>
          </cell>
          <cell r="G252" t="str">
            <v>PORTOCARRERO</v>
          </cell>
          <cell r="H252" t="str">
            <v>LUZ CAROLINA</v>
          </cell>
          <cell r="I252" t="str">
            <v>LUZ CAROLINA TRUJILLO PORTOCARRERO</v>
          </cell>
          <cell r="J252" t="str">
            <v>PE012205</v>
          </cell>
          <cell r="K252" t="str">
            <v>FSE RECLUTAMIENTO + ACREDITACIÓN</v>
          </cell>
          <cell r="L252" t="str">
            <v>COGS</v>
          </cell>
          <cell r="M252" t="str">
            <v>MA SAM HR</v>
          </cell>
          <cell r="N252" t="str">
            <v>PEREA ARNAO, DIANA MARIA</v>
          </cell>
          <cell r="O252" t="str">
            <v>61181944</v>
          </cell>
          <cell r="P252" t="str">
            <v>ANALYST, ACCREDITATION</v>
          </cell>
          <cell r="Q252" t="str">
            <v>F</v>
          </cell>
          <cell r="R252">
            <v>34085</v>
          </cell>
          <cell r="S252" t="str">
            <v>9-9182-4668</v>
          </cell>
          <cell r="T252" t="str">
            <v>9-9490-9126</v>
          </cell>
          <cell r="U252" t="str">
            <v>carolina.trujillo@metso.com</v>
          </cell>
          <cell r="V252" t="str">
            <v>luz.caro.trujillo@gmail.com</v>
          </cell>
          <cell r="W252" t="str">
            <v>CALLE TAHUAYCANI 133 A</v>
          </cell>
          <cell r="X252" t="str">
            <v>SACHACA</v>
          </cell>
          <cell r="Y252" t="str">
            <v>AREQUIPA</v>
          </cell>
          <cell r="Z252" t="str">
            <v>AREQUIPA</v>
          </cell>
          <cell r="AA252">
            <v>45208</v>
          </cell>
          <cell r="AB252" t="str">
            <v>AREQUIPA</v>
          </cell>
          <cell r="AC252" t="str">
            <v>AREQUIPA</v>
          </cell>
        </row>
        <row r="253">
          <cell r="C253" t="str">
            <v>70218255</v>
          </cell>
          <cell r="D253">
            <v>1729</v>
          </cell>
          <cell r="E253">
            <v>448951</v>
          </cell>
          <cell r="F253" t="str">
            <v>DILL´ERVA</v>
          </cell>
          <cell r="G253" t="str">
            <v>HERNANDEZ</v>
          </cell>
          <cell r="H253" t="str">
            <v>RICARDO MANUEL</v>
          </cell>
          <cell r="I253" t="str">
            <v>RICARDO MANUEL DILL´ERVA HERNANDEZ</v>
          </cell>
          <cell r="J253" t="str">
            <v>PE012202</v>
          </cell>
          <cell r="K253" t="str">
            <v>FSE RELINING&amp;SHUTDOWN</v>
          </cell>
          <cell r="L253" t="str">
            <v>COGS</v>
          </cell>
          <cell r="M253" t="str">
            <v>MA SAM FSE &amp; LCS PE</v>
          </cell>
          <cell r="N253" t="str">
            <v>GILBERTI GALARZA, YOEL FRANCISCO</v>
          </cell>
          <cell r="O253" t="str">
            <v>70218255</v>
          </cell>
          <cell r="P253" t="str">
            <v>ASSISTANT, SITE SERVICE</v>
          </cell>
          <cell r="Q253" t="str">
            <v>M</v>
          </cell>
          <cell r="R253">
            <v>36276</v>
          </cell>
          <cell r="S253" t="str">
            <v>9-5757-7457</v>
          </cell>
          <cell r="T253" t="str">
            <v>9-9138-9621</v>
          </cell>
          <cell r="U253" t="str">
            <v>ricardo.dill'erva@metso.com</v>
          </cell>
          <cell r="V253" t="str">
            <v xml:space="preserve">ricardo.dillerva.hernandez@gmail.com </v>
          </cell>
          <cell r="W253" t="str">
            <v>ILO - ENACE - LUIS E VALCARCEL MZ48 LT 02</v>
          </cell>
          <cell r="X253" t="str">
            <v>ILO</v>
          </cell>
          <cell r="Y253" t="str">
            <v>ILO</v>
          </cell>
          <cell r="Z253" t="str">
            <v>MOQUEGUA</v>
          </cell>
          <cell r="AA253">
            <v>45208</v>
          </cell>
          <cell r="AB253" t="str">
            <v>AREQUIPA</v>
          </cell>
          <cell r="AC253" t="str">
            <v>AREQUIPA</v>
          </cell>
        </row>
        <row r="254">
          <cell r="C254" t="str">
            <v>46067316</v>
          </cell>
          <cell r="D254">
            <v>1731</v>
          </cell>
          <cell r="E254">
            <v>448946</v>
          </cell>
          <cell r="F254" t="str">
            <v>CORCUERA</v>
          </cell>
          <cell r="G254" t="str">
            <v>CABANILLAS</v>
          </cell>
          <cell r="H254" t="str">
            <v>CARLOS ANDRES</v>
          </cell>
          <cell r="I254" t="str">
            <v>CARLOS ANDRES CORCUERA CABANILLAS</v>
          </cell>
          <cell r="J254" t="str">
            <v>PE012207</v>
          </cell>
          <cell r="K254" t="str">
            <v>FSE HSE</v>
          </cell>
          <cell r="L254" t="str">
            <v>COGS</v>
          </cell>
          <cell r="M254" t="str">
            <v>MA SAM FSE &amp; LCS PE</v>
          </cell>
          <cell r="N254" t="str">
            <v>CHIRINOS  BOJORQUEZ, ROQUE MARTIN</v>
          </cell>
          <cell r="O254" t="str">
            <v>46067316</v>
          </cell>
          <cell r="P254" t="str">
            <v>SUPERVISOR, HSE</v>
          </cell>
          <cell r="Q254" t="str">
            <v>M</v>
          </cell>
          <cell r="R254">
            <v>33001</v>
          </cell>
          <cell r="S254" t="str">
            <v>9-4865-2041</v>
          </cell>
          <cell r="T254" t="str">
            <v>9-4684-2436</v>
          </cell>
          <cell r="U254" t="str">
            <v>andres.corcuera@metso.com</v>
          </cell>
          <cell r="V254" t="str">
            <v>andres.corcuera@outlook.com</v>
          </cell>
          <cell r="W254" t="str">
            <v>AV. PARQUE DE LAS LEYENDAS 258 DPTO 1103</v>
          </cell>
          <cell r="X254" t="str">
            <v>SAN MIGUEL</v>
          </cell>
          <cell r="Y254" t="str">
            <v>LIMA</v>
          </cell>
          <cell r="Z254" t="str">
            <v>LIMA</v>
          </cell>
          <cell r="AA254">
            <v>45208</v>
          </cell>
          <cell r="AB254" t="str">
            <v>LIMA</v>
          </cell>
          <cell r="AC254" t="str">
            <v>VULCANO</v>
          </cell>
        </row>
        <row r="255">
          <cell r="C255" t="str">
            <v>73897466</v>
          </cell>
          <cell r="D255">
            <v>1732</v>
          </cell>
          <cell r="E255">
            <v>448945</v>
          </cell>
          <cell r="F255" t="str">
            <v>SAMILLAN</v>
          </cell>
          <cell r="G255" t="str">
            <v>HUARANCA</v>
          </cell>
          <cell r="H255" t="str">
            <v>ERICK JOEL</v>
          </cell>
          <cell r="I255" t="str">
            <v>ERICK JOEL SAMILLAN HUARANCA</v>
          </cell>
          <cell r="J255" t="str">
            <v>PE012500</v>
          </cell>
          <cell r="K255" t="str">
            <v>TECH SUPPORT PE &amp; NORTH</v>
          </cell>
          <cell r="L255" t="str">
            <v>COGS</v>
          </cell>
          <cell r="M255" t="str">
            <v>TECHNICAL SUPPORT</v>
          </cell>
          <cell r="N255" t="str">
            <v>GALLEGOS PAREDES, ROGELIO ALAN</v>
          </cell>
          <cell r="O255" t="str">
            <v>73897466</v>
          </cell>
          <cell r="P255" t="str">
            <v>TECHNICAL SUPPORT</v>
          </cell>
          <cell r="Q255" t="str">
            <v>M</v>
          </cell>
          <cell r="R255">
            <v>34242</v>
          </cell>
          <cell r="S255" t="str">
            <v>9-8428-2796</v>
          </cell>
          <cell r="T255" t="str">
            <v>9-4772-9176</v>
          </cell>
          <cell r="U255" t="str">
            <v>erick.samillan@metso.com</v>
          </cell>
          <cell r="V255" t="str">
            <v>erick.samillan93@gmail.com</v>
          </cell>
          <cell r="W255" t="str">
            <v>PT. PAMPAS DEL CUSCO SUB-LOTE 2A. ZONA 3 MZ. D</v>
          </cell>
          <cell r="X255" t="str">
            <v>JACOBO HUNTER</v>
          </cell>
          <cell r="Y255" t="str">
            <v>AREQUIPA</v>
          </cell>
          <cell r="Z255" t="str">
            <v>AREQUIPA</v>
          </cell>
          <cell r="AA255">
            <v>45215</v>
          </cell>
          <cell r="AB255" t="str">
            <v>AREQUIPA</v>
          </cell>
          <cell r="AC255" t="str">
            <v>AREQUIPA</v>
          </cell>
        </row>
        <row r="256">
          <cell r="C256" t="str">
            <v>41553161</v>
          </cell>
          <cell r="D256">
            <v>1733</v>
          </cell>
          <cell r="E256">
            <v>449143</v>
          </cell>
          <cell r="F256" t="str">
            <v>LOPEZ</v>
          </cell>
          <cell r="G256" t="str">
            <v>HUANCA</v>
          </cell>
          <cell r="H256" t="str">
            <v>JUAN CARLOS</v>
          </cell>
          <cell r="I256" t="str">
            <v>JUAN CARLOS LOPEZ HUANCA</v>
          </cell>
          <cell r="J256" t="str">
            <v>PE012208</v>
          </cell>
          <cell r="K256" t="str">
            <v>FSE CYN</v>
          </cell>
          <cell r="L256" t="str">
            <v>COGS</v>
          </cell>
          <cell r="M256" t="str">
            <v>MA SAM FSE &amp; LCS PE</v>
          </cell>
          <cell r="N256" t="str">
            <v>FERNANDEZ PUJAICO, ALFREDO MARTIN</v>
          </cell>
          <cell r="O256" t="str">
            <v>41553161</v>
          </cell>
          <cell r="P256" t="str">
            <v>ENGINEER, FIELD SERVICE</v>
          </cell>
          <cell r="Q256" t="str">
            <v>M</v>
          </cell>
          <cell r="R256">
            <v>29996</v>
          </cell>
          <cell r="S256" t="str">
            <v>9-3738-3038</v>
          </cell>
          <cell r="T256" t="str">
            <v>9-8739-4751</v>
          </cell>
          <cell r="U256" t="str">
            <v>juan.lopez7@metso.com</v>
          </cell>
          <cell r="V256" t="str">
            <v xml:space="preserve">juanclopezh@gmail.com </v>
          </cell>
          <cell r="W256" t="str">
            <v>AV. PASEO DE LA REPUBLICA 1351</v>
          </cell>
          <cell r="X256" t="str">
            <v>CHORRILLOS</v>
          </cell>
          <cell r="Y256" t="str">
            <v>LIMA</v>
          </cell>
          <cell r="Z256" t="str">
            <v>LIMA</v>
          </cell>
          <cell r="AA256">
            <v>45222</v>
          </cell>
          <cell r="AB256" t="str">
            <v>LIMA</v>
          </cell>
          <cell r="AC256" t="str">
            <v>VULCANO</v>
          </cell>
        </row>
        <row r="257">
          <cell r="C257" t="str">
            <v>74956308</v>
          </cell>
          <cell r="D257">
            <v>1734</v>
          </cell>
          <cell r="E257">
            <v>443552</v>
          </cell>
          <cell r="F257" t="str">
            <v>CCALLOMAMANI</v>
          </cell>
          <cell r="G257" t="str">
            <v>HUALPA</v>
          </cell>
          <cell r="H257" t="str">
            <v>ERIX</v>
          </cell>
          <cell r="I257" t="str">
            <v>ERIX CCALLOMAMANI HUALPA</v>
          </cell>
          <cell r="J257" t="str">
            <v>PE011372</v>
          </cell>
          <cell r="K257" t="str">
            <v>ORDER &amp; PRODUCTION PLANNING - PUMPS</v>
          </cell>
          <cell r="L257" t="str">
            <v>COGS</v>
          </cell>
          <cell r="M257" t="str">
            <v>MIN PUMPS OPERATIONS</v>
          </cell>
          <cell r="N257" t="str">
            <v>AGUIRRE MORI, RONALD TOMAS</v>
          </cell>
          <cell r="O257" t="str">
            <v>74956308</v>
          </cell>
          <cell r="P257" t="str">
            <v>ANALYST, PUMPS PLANNING</v>
          </cell>
          <cell r="Q257" t="str">
            <v>M</v>
          </cell>
          <cell r="R257">
            <v>36012</v>
          </cell>
          <cell r="S257" t="str">
            <v>9-2948-6315</v>
          </cell>
          <cell r="T257" t="str">
            <v>9-1403-2234</v>
          </cell>
          <cell r="U257" t="str">
            <v>erix.ccallomamani@metso.com</v>
          </cell>
          <cell r="V257" t="str">
            <v>erixhualpa@gmail.com</v>
          </cell>
          <cell r="W257" t="str">
            <v>A.H AMPLIACIÓN EL MIRADOR III MZ. G LT.02</v>
          </cell>
          <cell r="X257" t="str">
            <v>SAN JUAN DE LURIGANCHO</v>
          </cell>
          <cell r="Y257" t="str">
            <v>LIMA</v>
          </cell>
          <cell r="Z257" t="str">
            <v>LIMA</v>
          </cell>
          <cell r="AA257">
            <v>45236</v>
          </cell>
          <cell r="AB257" t="str">
            <v>LIMA</v>
          </cell>
          <cell r="AC257" t="str">
            <v>LURIN</v>
          </cell>
        </row>
        <row r="258">
          <cell r="C258" t="str">
            <v>48307635</v>
          </cell>
          <cell r="D258">
            <v>1735</v>
          </cell>
          <cell r="E258">
            <v>449454</v>
          </cell>
          <cell r="F258" t="str">
            <v>FALERO</v>
          </cell>
          <cell r="G258" t="str">
            <v>PAICO</v>
          </cell>
          <cell r="H258" t="str">
            <v>EUSEBIO</v>
          </cell>
          <cell r="I258" t="str">
            <v>EUSEBIO FALERO PAICO</v>
          </cell>
          <cell r="J258" t="str">
            <v>PE012208</v>
          </cell>
          <cell r="K258" t="str">
            <v>FSE CYN</v>
          </cell>
          <cell r="L258" t="str">
            <v>COGS</v>
          </cell>
          <cell r="M258" t="str">
            <v>MA SAM FSE &amp; LCS PE</v>
          </cell>
          <cell r="N258" t="str">
            <v>POZO DIAZ, JASON</v>
          </cell>
          <cell r="O258" t="str">
            <v>48307635</v>
          </cell>
          <cell r="P258" t="str">
            <v>PLANNER EXECUTION &amp; COST</v>
          </cell>
          <cell r="Q258" t="str">
            <v>M</v>
          </cell>
          <cell r="R258">
            <v>34480</v>
          </cell>
          <cell r="S258" t="str">
            <v>9-4727-8616</v>
          </cell>
          <cell r="T258" t="str">
            <v>9-8760-7499</v>
          </cell>
          <cell r="U258" t="str">
            <v>eusebio.falero@metso.com</v>
          </cell>
          <cell r="V258" t="str">
            <v>efalero2015@gmail.com</v>
          </cell>
          <cell r="W258" t="str">
            <v>JR. CALLANO N° 210</v>
          </cell>
          <cell r="X258" t="str">
            <v>BARRANCA</v>
          </cell>
          <cell r="Y258" t="str">
            <v>BARRANCA</v>
          </cell>
          <cell r="Z258" t="str">
            <v>LIMA</v>
          </cell>
          <cell r="AA258">
            <v>45243</v>
          </cell>
          <cell r="AB258" t="str">
            <v>LIMA</v>
          </cell>
          <cell r="AC258" t="str">
            <v>VULCANO</v>
          </cell>
        </row>
        <row r="259">
          <cell r="C259" t="str">
            <v>75689574</v>
          </cell>
          <cell r="D259">
            <v>1736</v>
          </cell>
          <cell r="E259">
            <v>439600</v>
          </cell>
          <cell r="F259" t="str">
            <v>LOYOLA</v>
          </cell>
          <cell r="G259" t="str">
            <v>LAVADO</v>
          </cell>
          <cell r="H259" t="str">
            <v>LUIS FERNANDO</v>
          </cell>
          <cell r="I259" t="str">
            <v>LUIS FERNANDO LOYOLA LAVADO</v>
          </cell>
          <cell r="J259" t="str">
            <v>PE012502</v>
          </cell>
          <cell r="K259" t="str">
            <v>TSS CRUSHERS WEARS</v>
          </cell>
          <cell r="L259" t="str">
            <v>SGA</v>
          </cell>
          <cell r="M259" t="str">
            <v>TECHNICAL SALES SUPPORT</v>
          </cell>
          <cell r="N259" t="str">
            <v>ROJAS CORTES, JORGE OMAR</v>
          </cell>
          <cell r="O259" t="str">
            <v>75689574</v>
          </cell>
          <cell r="P259" t="str">
            <v>ENGINEER, TECHNICAL SALES SUPPORT</v>
          </cell>
          <cell r="Q259" t="str">
            <v>M</v>
          </cell>
          <cell r="R259">
            <v>35796</v>
          </cell>
          <cell r="S259" t="str">
            <v>9-2698-1249</v>
          </cell>
          <cell r="T259" t="str">
            <v>9-9347-9538</v>
          </cell>
          <cell r="U259" t="str">
            <v>fernando.loyola@metso.com</v>
          </cell>
          <cell r="V259" t="str">
            <v>fernandolfll27@outlook.com</v>
          </cell>
          <cell r="W259" t="str">
            <v>CALLE HUARAZ MZ. 130 LT. 23 ANCON</v>
          </cell>
          <cell r="X259" t="str">
            <v>ANCON</v>
          </cell>
          <cell r="Y259" t="str">
            <v>LIMA</v>
          </cell>
          <cell r="Z259" t="str">
            <v>LIMA</v>
          </cell>
          <cell r="AA259">
            <v>45250</v>
          </cell>
          <cell r="AB259" t="str">
            <v>LIMA</v>
          </cell>
          <cell r="AC259" t="str">
            <v>CRONOS</v>
          </cell>
        </row>
        <row r="260">
          <cell r="C260" t="str">
            <v>72380740</v>
          </cell>
          <cell r="D260">
            <v>1737</v>
          </cell>
          <cell r="E260">
            <v>441313</v>
          </cell>
          <cell r="F260" t="str">
            <v xml:space="preserve">MAS </v>
          </cell>
          <cell r="G260" t="str">
            <v>RAMIREZ</v>
          </cell>
          <cell r="H260" t="str">
            <v>GIANCARLO</v>
          </cell>
          <cell r="I260" t="str">
            <v>GIANCARLO MAS  RAMIREZ</v>
          </cell>
          <cell r="J260" t="str">
            <v>PE011930</v>
          </cell>
          <cell r="K260" t="str">
            <v>CONTRACT MNG &amp; REPORT</v>
          </cell>
          <cell r="L260" t="str">
            <v>COGS</v>
          </cell>
          <cell r="M260" t="str">
            <v>SVSGLO ORDER AND LOGISTICS OPERATIONS</v>
          </cell>
          <cell r="N260" t="str">
            <v>SEPULVEDA, MARIA</v>
          </cell>
          <cell r="O260" t="str">
            <v>72380740</v>
          </cell>
          <cell r="P260" t="str">
            <v>ANALYST, CUSTOMER LOGISTIC SUPPORT</v>
          </cell>
          <cell r="Q260" t="str">
            <v>M</v>
          </cell>
          <cell r="R260">
            <v>36640</v>
          </cell>
          <cell r="S260" t="str">
            <v>9-6937-7334</v>
          </cell>
          <cell r="U260" t="str">
            <v>giancarlo.mas@metso.com</v>
          </cell>
          <cell r="V260" t="str">
            <v>giancarlomas2000@gmail.com</v>
          </cell>
          <cell r="W260" t="str">
            <v>AV. GUARDIA PERUANA 1282</v>
          </cell>
          <cell r="X260" t="str">
            <v>CHORRILLOS</v>
          </cell>
          <cell r="Y260" t="str">
            <v>LIMA</v>
          </cell>
          <cell r="Z260" t="str">
            <v>LIMA</v>
          </cell>
          <cell r="AA260">
            <v>45250</v>
          </cell>
          <cell r="AB260" t="str">
            <v>LIMA</v>
          </cell>
          <cell r="AC260" t="str">
            <v>CRONOS</v>
          </cell>
        </row>
        <row r="261">
          <cell r="C261" t="str">
            <v>47277740</v>
          </cell>
          <cell r="D261">
            <v>1744</v>
          </cell>
          <cell r="E261">
            <v>449984</v>
          </cell>
          <cell r="F261" t="str">
            <v xml:space="preserve">VEGA </v>
          </cell>
          <cell r="G261" t="str">
            <v>RAYMONDI</v>
          </cell>
          <cell r="H261" t="str">
            <v>GABRIELA NIEVES</v>
          </cell>
          <cell r="I261" t="str">
            <v>GABRIELA NIEVES VEGA  RAYMONDI</v>
          </cell>
          <cell r="J261" t="str">
            <v>PE012205</v>
          </cell>
          <cell r="K261" t="str">
            <v>FSE RECLUTAMIENTO + ACREDITACIÓN</v>
          </cell>
          <cell r="L261" t="str">
            <v>COGS</v>
          </cell>
          <cell r="M261" t="str">
            <v>MA SAM HR</v>
          </cell>
          <cell r="N261" t="str">
            <v>PEREA ARNAO, DIANA MARIA</v>
          </cell>
          <cell r="O261" t="str">
            <v>47277740</v>
          </cell>
          <cell r="P261" t="str">
            <v>ANALYST, ACCREDITATION</v>
          </cell>
          <cell r="Q261" t="str">
            <v>F</v>
          </cell>
          <cell r="R261">
            <v>33594</v>
          </cell>
          <cell r="S261" t="str">
            <v>9-9110-5912</v>
          </cell>
          <cell r="T261" t="str">
            <v>9-4335-7144</v>
          </cell>
          <cell r="U261" t="str">
            <v>gabriela.vega@metso.com</v>
          </cell>
          <cell r="V261" t="str">
            <v>gave.yuki@gmail.com</v>
          </cell>
          <cell r="W261" t="str">
            <v>AV. ANDRES AVELINO CACERES MZ E LT 23 ASOC. ALAMEDA DE VILLA</v>
          </cell>
          <cell r="X261" t="str">
            <v>CHORRILLOS</v>
          </cell>
          <cell r="Y261" t="str">
            <v>LIMA</v>
          </cell>
          <cell r="Z261" t="str">
            <v>LIMA</v>
          </cell>
          <cell r="AA261">
            <v>45278</v>
          </cell>
          <cell r="AB261" t="str">
            <v>LIMA</v>
          </cell>
          <cell r="AC261" t="str">
            <v>VULCANO</v>
          </cell>
        </row>
        <row r="262">
          <cell r="C262" t="str">
            <v>42758309</v>
          </cell>
          <cell r="D262">
            <v>1745</v>
          </cell>
          <cell r="E262">
            <v>449983</v>
          </cell>
          <cell r="F262" t="str">
            <v>MEDINA</v>
          </cell>
          <cell r="G262" t="str">
            <v>ALCA</v>
          </cell>
          <cell r="H262" t="str">
            <v>JORGE ENRIQUE</v>
          </cell>
          <cell r="I262" t="str">
            <v>JORGE ENRIQUE MEDINA ALCA</v>
          </cell>
          <cell r="J262" t="str">
            <v>PE012209</v>
          </cell>
          <cell r="K262" t="str">
            <v>FSE SUR</v>
          </cell>
          <cell r="L262" t="str">
            <v>COGS</v>
          </cell>
          <cell r="M262" t="str">
            <v>MA SAM FSE &amp; LCS PE</v>
          </cell>
          <cell r="N262" t="str">
            <v>ARTICA BAZAN, FRANCISCO JAVIER</v>
          </cell>
          <cell r="O262" t="str">
            <v>42758309</v>
          </cell>
          <cell r="P262" t="str">
            <v>SENIOR ENGINEER, FIELD SERVICE</v>
          </cell>
          <cell r="Q262" t="str">
            <v>M</v>
          </cell>
          <cell r="R262">
            <v>31020</v>
          </cell>
          <cell r="S262" t="str">
            <v>9-4685-3710</v>
          </cell>
          <cell r="T262" t="str">
            <v>9-9481-3349</v>
          </cell>
          <cell r="U262" t="str">
            <v>jorge.medina@metso.com</v>
          </cell>
          <cell r="V262" t="str">
            <v>jmedina.alca@gmail.com</v>
          </cell>
          <cell r="W262" t="str">
            <v>PASAJE MICHELL 105 3 PISO DEPARTAMENTO A</v>
          </cell>
          <cell r="X262" t="str">
            <v>CERRO COLORADO</v>
          </cell>
          <cell r="Y262" t="str">
            <v>AREQUIPA</v>
          </cell>
          <cell r="Z262" t="str">
            <v>AREQUIPA</v>
          </cell>
          <cell r="AA262">
            <v>45278</v>
          </cell>
          <cell r="AB262" t="str">
            <v>AREQUIPA</v>
          </cell>
          <cell r="AC262" t="str">
            <v>AREQUIPA</v>
          </cell>
        </row>
        <row r="263">
          <cell r="C263" t="str">
            <v>46663014</v>
          </cell>
          <cell r="D263">
            <v>1748</v>
          </cell>
          <cell r="E263">
            <v>450257</v>
          </cell>
          <cell r="F263" t="str">
            <v>RIVERA</v>
          </cell>
          <cell r="G263" t="str">
            <v>CERVANTES</v>
          </cell>
          <cell r="H263" t="str">
            <v>ALBERTO ALONSO</v>
          </cell>
          <cell r="I263" t="str">
            <v>ALBERTO ALONSO RIVERA CERVANTES</v>
          </cell>
          <cell r="J263" t="str">
            <v>PE012503</v>
          </cell>
          <cell r="K263" t="str">
            <v>TSS, MILL &amp; CHUTE LINING</v>
          </cell>
          <cell r="L263" t="str">
            <v>SGA</v>
          </cell>
          <cell r="M263" t="str">
            <v>TECHNICAL SALES SUPPORT-MILL &amp; CHUTE LINING</v>
          </cell>
          <cell r="N263" t="str">
            <v>JARA FERNANDEZ, CARLOS RAFAEL</v>
          </cell>
          <cell r="O263" t="str">
            <v>46663014</v>
          </cell>
          <cell r="P263" t="str">
            <v>SENIOR ENGINEER, TECHNICAL SALES SUPPORT</v>
          </cell>
          <cell r="Q263" t="str">
            <v>M</v>
          </cell>
          <cell r="R263">
            <v>33094</v>
          </cell>
          <cell r="S263" t="str">
            <v>9-8253-2452</v>
          </cell>
          <cell r="T263" t="str">
            <v>9-8389-8067</v>
          </cell>
          <cell r="U263" t="str">
            <v>alberto.a.rivera@metso.com</v>
          </cell>
          <cell r="V263" t="str">
            <v>ariveracervantes@gmail.com</v>
          </cell>
          <cell r="W263" t="str">
            <v>CALLE LAS DALIAS, CONDOMINIO VALLE BLANCO PREMIUM, TORRE 1, DEPARTAMENTO 1001</v>
          </cell>
          <cell r="X263" t="str">
            <v>CERRO COLORADO</v>
          </cell>
          <cell r="Y263" t="str">
            <v>AREQUIPA</v>
          </cell>
          <cell r="Z263" t="str">
            <v>AREQUIPA</v>
          </cell>
          <cell r="AA263">
            <v>45293</v>
          </cell>
          <cell r="AB263" t="str">
            <v>AREQUIPA</v>
          </cell>
          <cell r="AC263" t="str">
            <v>AREQUIPA</v>
          </cell>
        </row>
        <row r="264">
          <cell r="C264" t="str">
            <v>73042777</v>
          </cell>
          <cell r="D264">
            <v>1749</v>
          </cell>
          <cell r="E264">
            <v>432323</v>
          </cell>
          <cell r="F264" t="str">
            <v xml:space="preserve">DE LA CRUZ </v>
          </cell>
          <cell r="G264" t="str">
            <v>MALLMA</v>
          </cell>
          <cell r="H264" t="str">
            <v>ARACELI JAZMIN</v>
          </cell>
          <cell r="I264" t="str">
            <v>ARACELI JAZMIN DE LA CRUZ  MALLMA</v>
          </cell>
          <cell r="J264" t="str">
            <v>PE013400</v>
          </cell>
          <cell r="K264" t="str">
            <v>HUMAN RESOURCES &amp; GENERAL SERVICES</v>
          </cell>
          <cell r="L264" t="str">
            <v>SGA</v>
          </cell>
          <cell r="M264" t="str">
            <v>MA SAM HR</v>
          </cell>
          <cell r="N264" t="str">
            <v>MUSSI PAOLANI, IARA</v>
          </cell>
          <cell r="O264" t="str">
            <v>73042777</v>
          </cell>
          <cell r="P264" t="str">
            <v>SENIOR ANALYST, TRAINING AND DEVELOPMENT</v>
          </cell>
          <cell r="Q264" t="str">
            <v>F</v>
          </cell>
          <cell r="R264">
            <v>35079</v>
          </cell>
          <cell r="S264" t="str">
            <v>9-3405-4103</v>
          </cell>
          <cell r="T264" t="str">
            <v>9-8237-5959</v>
          </cell>
          <cell r="U264" t="str">
            <v>araceli.delacruz@metso.com</v>
          </cell>
          <cell r="V264" t="str">
            <v>aracelidm15@gmail.com</v>
          </cell>
          <cell r="W264" t="str">
            <v>AV MIGUEL IGLESIAS MZ.D, LOTE 3</v>
          </cell>
          <cell r="X264" t="str">
            <v>SAN JUAN DE MIRAFLORES</v>
          </cell>
          <cell r="Y264" t="str">
            <v>LIMA</v>
          </cell>
          <cell r="Z264" t="str">
            <v>LIMA</v>
          </cell>
          <cell r="AA264">
            <v>45294</v>
          </cell>
          <cell r="AB264" t="str">
            <v>LIMA</v>
          </cell>
          <cell r="AC264" t="str">
            <v>CRONOS</v>
          </cell>
        </row>
        <row r="265">
          <cell r="C265" t="str">
            <v>44686921</v>
          </cell>
          <cell r="D265">
            <v>1750</v>
          </cell>
          <cell r="E265">
            <v>450322</v>
          </cell>
          <cell r="F265" t="str">
            <v>VELASQUEZ</v>
          </cell>
          <cell r="G265" t="str">
            <v>SOTELO</v>
          </cell>
          <cell r="H265" t="str">
            <v>CRISTIAN EMERSON</v>
          </cell>
          <cell r="I265" t="str">
            <v>CRISTIAN EMERSON VELASQUEZ SOTELO</v>
          </cell>
          <cell r="J265" t="str">
            <v>PE012204</v>
          </cell>
          <cell r="K265" t="str">
            <v>FSE EIC</v>
          </cell>
          <cell r="L265" t="str">
            <v>COGS</v>
          </cell>
          <cell r="M265" t="str">
            <v>MA SAM FSE &amp; LCS PE</v>
          </cell>
          <cell r="N265" t="str">
            <v>AVALOS ROSAS, MANUEL ANTONIO</v>
          </cell>
          <cell r="O265" t="str">
            <v>44686921</v>
          </cell>
          <cell r="P265" t="str">
            <v>TECHNICIAN, FSE EIC</v>
          </cell>
          <cell r="Q265" t="str">
            <v>M</v>
          </cell>
          <cell r="R265">
            <v>31754</v>
          </cell>
          <cell r="S265" t="str">
            <v>9-8782-8190</v>
          </cell>
          <cell r="T265" t="str">
            <v>9-4824-0117</v>
          </cell>
          <cell r="U265" t="str">
            <v>cristian.e.velasquez@metso.com</v>
          </cell>
          <cell r="V265" t="str">
            <v>cristianvelasquez1312@gmail.com</v>
          </cell>
          <cell r="W265" t="str">
            <v>JR. MANUEL CORBACHO  N° 234  DPTO 3 URB. SANTA LUZMILA</v>
          </cell>
          <cell r="X265" t="str">
            <v>COMAS</v>
          </cell>
          <cell r="Y265" t="str">
            <v>LIMA</v>
          </cell>
          <cell r="Z265" t="str">
            <v>LIMA</v>
          </cell>
          <cell r="AA265">
            <v>45299</v>
          </cell>
          <cell r="AB265" t="str">
            <v>LIMA</v>
          </cell>
          <cell r="AC265" t="str">
            <v>VULCANO</v>
          </cell>
        </row>
        <row r="266">
          <cell r="C266" t="str">
            <v>71212905</v>
          </cell>
          <cell r="D266">
            <v>1751</v>
          </cell>
          <cell r="E266">
            <v>450247</v>
          </cell>
          <cell r="F266" t="str">
            <v xml:space="preserve">AYALA </v>
          </cell>
          <cell r="G266" t="str">
            <v>OJEDA</v>
          </cell>
          <cell r="H266" t="str">
            <v>ANTHONY ALEXIS</v>
          </cell>
          <cell r="I266" t="str">
            <v>ANTHONY ALEXIS AYALA  OJEDA</v>
          </cell>
          <cell r="J266" t="str">
            <v>PE012506</v>
          </cell>
          <cell r="K266" t="str">
            <v>BENEFICIATION &amp; FILTRATION</v>
          </cell>
          <cell r="L266" t="str">
            <v>SGA</v>
          </cell>
          <cell r="M266" t="str">
            <v>TECHNICAL SALES SUPPORT</v>
          </cell>
          <cell r="N266" t="str">
            <v>SOTO SAEZ, JORGE</v>
          </cell>
          <cell r="O266" t="str">
            <v>71212905</v>
          </cell>
          <cell r="P266" t="str">
            <v>SPECIALIST ENGINEER, TECHNICAL SALES SUPPORT</v>
          </cell>
          <cell r="Q266" t="str">
            <v>M</v>
          </cell>
          <cell r="R266">
            <v>34759</v>
          </cell>
          <cell r="S266" t="str">
            <v>9-8810-3565</v>
          </cell>
          <cell r="T266" t="str">
            <v>9-8437-2603</v>
          </cell>
          <cell r="U266" t="str">
            <v>anthony.ayala@metso.com</v>
          </cell>
          <cell r="V266" t="str">
            <v>anthony.ayala.ojeda@gmail.com</v>
          </cell>
          <cell r="W266" t="str">
            <v>PSJ. LAGO OMEGA 134 URB. BENJAMIN DOIG</v>
          </cell>
          <cell r="X266" t="str">
            <v>LA PERLA</v>
          </cell>
          <cell r="Y266" t="str">
            <v>CALLAO</v>
          </cell>
          <cell r="Z266" t="str">
            <v>LIMA</v>
          </cell>
          <cell r="AA266">
            <v>45306</v>
          </cell>
          <cell r="AB266" t="str">
            <v>LIMA</v>
          </cell>
          <cell r="AC266" t="str">
            <v>CRONOS</v>
          </cell>
        </row>
        <row r="267">
          <cell r="C267" t="str">
            <v>26731461</v>
          </cell>
          <cell r="D267">
            <v>1754</v>
          </cell>
          <cell r="E267">
            <v>450454</v>
          </cell>
          <cell r="F267" t="str">
            <v>BASAURI</v>
          </cell>
          <cell r="G267" t="str">
            <v>CUEVA</v>
          </cell>
          <cell r="H267" t="str">
            <v>CARLOS ALBERTO</v>
          </cell>
          <cell r="I267" t="str">
            <v>CARLOS ALBERTO BASAURI CUEVA</v>
          </cell>
          <cell r="J267" t="str">
            <v>PE012222</v>
          </cell>
          <cell r="K267" t="str">
            <v>FSE PROJECTS EXECUTION</v>
          </cell>
          <cell r="L267" t="str">
            <v>COGS</v>
          </cell>
          <cell r="M267" t="str">
            <v>MA SAM FSE &amp; LCS PE</v>
          </cell>
          <cell r="N267" t="str">
            <v>BOBADILLA AÑASCO, PEDRO PABLO NAPOLEON</v>
          </cell>
          <cell r="O267" t="str">
            <v>26731461</v>
          </cell>
          <cell r="P267" t="str">
            <v>ASSISTANT MANAGER, FIELD PROJECT</v>
          </cell>
          <cell r="Q267" t="str">
            <v>M</v>
          </cell>
          <cell r="R267">
            <v>28493</v>
          </cell>
          <cell r="S267" t="str">
            <v>9-7683-5588</v>
          </cell>
          <cell r="T267" t="str">
            <v>9-4164-8257</v>
          </cell>
          <cell r="U267" t="str">
            <v>carlos.basauri@metso.com</v>
          </cell>
          <cell r="V267" t="str">
            <v>cbasauri@cip.org.pe</v>
          </cell>
          <cell r="W267" t="str">
            <v>PASAJE VIRGEN DEL CARMEN 114</v>
          </cell>
          <cell r="X267" t="str">
            <v>CAJAMARCA</v>
          </cell>
          <cell r="Y267" t="str">
            <v>CAJAMARCA</v>
          </cell>
          <cell r="Z267" t="str">
            <v>CAJAMARCA</v>
          </cell>
          <cell r="AA267">
            <v>45306</v>
          </cell>
          <cell r="AB267" t="str">
            <v>LIMA</v>
          </cell>
          <cell r="AC267" t="str">
            <v>CRONOS</v>
          </cell>
        </row>
        <row r="268">
          <cell r="C268" t="str">
            <v>70931111</v>
          </cell>
          <cell r="D268">
            <v>1756</v>
          </cell>
          <cell r="E268">
            <v>446304</v>
          </cell>
          <cell r="F268" t="str">
            <v>LUJAN</v>
          </cell>
          <cell r="G268" t="str">
            <v>HUAMAN</v>
          </cell>
          <cell r="H268" t="str">
            <v>JULIO CESAR</v>
          </cell>
          <cell r="I268" t="str">
            <v>JULIO CESAR LUJAN HUAMAN</v>
          </cell>
          <cell r="J268" t="str">
            <v>PE011313</v>
          </cell>
          <cell r="K268" t="str">
            <v>COE - PUMPS</v>
          </cell>
          <cell r="L268" t="str">
            <v>COGS</v>
          </cell>
          <cell r="M268" t="str">
            <v>MIN PUMPS OPERATIONS</v>
          </cell>
          <cell r="N268" t="str">
            <v>BERVERISCO MORALES, RICARDO MARTIN</v>
          </cell>
          <cell r="O268" t="str">
            <v>70931111</v>
          </cell>
          <cell r="P268" t="str">
            <v>JR ENGINEER, MECHANICAL DESIGN</v>
          </cell>
          <cell r="Q268" t="str">
            <v>M</v>
          </cell>
          <cell r="R268">
            <v>36539</v>
          </cell>
          <cell r="S268" t="str">
            <v>9-6604-8851</v>
          </cell>
          <cell r="T268" t="str">
            <v>9-1403-2322</v>
          </cell>
          <cell r="U268" t="str">
            <v>julio.lujan@metso.com</v>
          </cell>
          <cell r="V268" t="str">
            <v>julioclujanh@gmail.com</v>
          </cell>
          <cell r="W268" t="str">
            <v>MZ. H LOTE 8 PSJE ESMERALDA-ASOC. LA GRAMA</v>
          </cell>
          <cell r="X268" t="str">
            <v>PUENTE PIEDRA</v>
          </cell>
          <cell r="Y268" t="str">
            <v>LIMA</v>
          </cell>
          <cell r="Z268" t="str">
            <v>LIMA</v>
          </cell>
          <cell r="AA268">
            <v>45337</v>
          </cell>
          <cell r="AB268" t="str">
            <v>LIMA</v>
          </cell>
          <cell r="AC268" t="str">
            <v>LURIN</v>
          </cell>
        </row>
        <row r="269">
          <cell r="C269" t="str">
            <v>71088027</v>
          </cell>
          <cell r="D269">
            <v>1757</v>
          </cell>
          <cell r="E269">
            <v>523860</v>
          </cell>
          <cell r="F269" t="str">
            <v>MENIS</v>
          </cell>
          <cell r="G269" t="str">
            <v>CARBAJAL</v>
          </cell>
          <cell r="H269" t="str">
            <v>JONATHAN ALEXANDER</v>
          </cell>
          <cell r="I269" t="str">
            <v>JONATHAN ALEXANDER MENIS CARBAJAL</v>
          </cell>
          <cell r="J269" t="str">
            <v>PE012500</v>
          </cell>
          <cell r="K269" t="str">
            <v>TECH SUPPORT PE &amp; NORTH</v>
          </cell>
          <cell r="L269" t="str">
            <v>COGS</v>
          </cell>
          <cell r="M269" t="str">
            <v>TECHNICAL SUPPORT</v>
          </cell>
          <cell r="N269" t="str">
            <v>GALLEGOS PAREDES, ROGELIO ALAN</v>
          </cell>
          <cell r="O269" t="str">
            <v>71088027</v>
          </cell>
          <cell r="P269" t="str">
            <v>SR TECHNICAL SUPPORT</v>
          </cell>
          <cell r="Q269" t="str">
            <v>M</v>
          </cell>
          <cell r="R269">
            <v>33370</v>
          </cell>
          <cell r="S269" t="str">
            <v>9-3929-5525</v>
          </cell>
          <cell r="T269" t="str">
            <v>9-8919-0782</v>
          </cell>
          <cell r="U269" t="str">
            <v>jonathan.menis@metso.com</v>
          </cell>
          <cell r="V269" t="str">
            <v>jmenis12@gmail.com</v>
          </cell>
          <cell r="W269" t="str">
            <v>PASAJE SANTA CRUZ 102, URBANIZACION EL SEÑORIAL, DEPARTAMENTO 301</v>
          </cell>
          <cell r="X269" t="str">
            <v>CAYMA</v>
          </cell>
          <cell r="Y269" t="str">
            <v>AREQUIPA</v>
          </cell>
          <cell r="Z269" t="str">
            <v>AREQUIPA</v>
          </cell>
          <cell r="AA269">
            <v>45341</v>
          </cell>
          <cell r="AB269" t="str">
            <v>AREQUIPA</v>
          </cell>
          <cell r="AC269" t="str">
            <v>AREQUIPA</v>
          </cell>
        </row>
        <row r="270">
          <cell r="C270" t="str">
            <v>71457723</v>
          </cell>
          <cell r="D270">
            <v>1759</v>
          </cell>
          <cell r="E270">
            <v>448580</v>
          </cell>
          <cell r="F270" t="str">
            <v>AZPILCUETA</v>
          </cell>
          <cell r="G270" t="str">
            <v>RUBINA</v>
          </cell>
          <cell r="H270" t="str">
            <v>FRANCESCA STEPHANIE</v>
          </cell>
          <cell r="I270" t="str">
            <v>FRANCESCA STEPHANIE AZPILCUETA RUBINA</v>
          </cell>
          <cell r="J270" t="str">
            <v>PE012208</v>
          </cell>
          <cell r="K270" t="str">
            <v>FSE CYN</v>
          </cell>
          <cell r="L270" t="str">
            <v>COGS</v>
          </cell>
          <cell r="M270" t="str">
            <v>MA SAM FSE &amp; LCS PE</v>
          </cell>
          <cell r="N270" t="str">
            <v>POZO DIAZ, JASON</v>
          </cell>
          <cell r="O270" t="str">
            <v>71457723</v>
          </cell>
          <cell r="P270" t="str">
            <v>ASSISTANT, DOCUMENT CONTROL</v>
          </cell>
          <cell r="Q270" t="str">
            <v>F</v>
          </cell>
          <cell r="R270">
            <v>33765</v>
          </cell>
          <cell r="S270" t="str">
            <v>9-9248-6925</v>
          </cell>
          <cell r="T270" t="str">
            <v>9-9481-3630</v>
          </cell>
          <cell r="U270" t="str">
            <v>francesca.azpilcueta@metso.com</v>
          </cell>
          <cell r="V270" t="str">
            <v>francesca.azpilcueta@gmail.com</v>
          </cell>
          <cell r="W270" t="str">
            <v>URB. LA CHACRITA E-1 EDIFICIO EL PARQUE DPTO 502</v>
          </cell>
          <cell r="X270" t="str">
            <v>CAYMA</v>
          </cell>
          <cell r="Y270" t="str">
            <v>AREQUIPA</v>
          </cell>
          <cell r="Z270" t="str">
            <v>AREQUIPA</v>
          </cell>
          <cell r="AA270">
            <v>45341</v>
          </cell>
          <cell r="AB270" t="str">
            <v>AREQUIPA</v>
          </cell>
          <cell r="AC270" t="str">
            <v>AREQUIPA</v>
          </cell>
        </row>
        <row r="271">
          <cell r="C271" t="str">
            <v>45155045</v>
          </cell>
          <cell r="D271">
            <v>1763</v>
          </cell>
          <cell r="E271">
            <v>450986</v>
          </cell>
          <cell r="F271" t="str">
            <v>FELIX</v>
          </cell>
          <cell r="G271" t="str">
            <v>SHAPIAMA</v>
          </cell>
          <cell r="H271" t="str">
            <v>EVER MODESTO</v>
          </cell>
          <cell r="I271" t="str">
            <v>EVER MODESTO FELIX SHAPIAMA</v>
          </cell>
          <cell r="J271" t="str">
            <v>PE011324</v>
          </cell>
          <cell r="K271" t="str">
            <v>ENG. HUB MAT. TRANSP</v>
          </cell>
          <cell r="L271" t="str">
            <v>COGS</v>
          </cell>
          <cell r="M271" t="str">
            <v>CNS MATERIAL TRANSPORTATION</v>
          </cell>
          <cell r="N271" t="str">
            <v>DARKEN, CRAIG</v>
          </cell>
          <cell r="O271" t="str">
            <v>45155045</v>
          </cell>
          <cell r="P271" t="str">
            <v>ASSISTANT MANAGER, CCS REGIONAL ENGINEERING</v>
          </cell>
          <cell r="Q271" t="str">
            <v>M</v>
          </cell>
          <cell r="R271">
            <v>32291</v>
          </cell>
          <cell r="S271" t="str">
            <v> 9-6375-2979</v>
          </cell>
          <cell r="T271" t="str">
            <v>9-4976-0208</v>
          </cell>
          <cell r="U271" t="str">
            <v>ever.felix@metso.com</v>
          </cell>
          <cell r="V271" t="str">
            <v>ever.felix.sh@gmail.com</v>
          </cell>
          <cell r="W271" t="str">
            <v>AV. SEPARADORA INDUSTRIAL 2022 - DPTO 401</v>
          </cell>
          <cell r="X271" t="str">
            <v>LA MOLINA</v>
          </cell>
          <cell r="Y271" t="str">
            <v>LIMA</v>
          </cell>
          <cell r="Z271" t="str">
            <v>LIMA</v>
          </cell>
          <cell r="AA271">
            <v>45355</v>
          </cell>
          <cell r="AB271" t="str">
            <v>LIMA</v>
          </cell>
          <cell r="AC271" t="str">
            <v>CRONOS</v>
          </cell>
        </row>
        <row r="272">
          <cell r="C272" t="str">
            <v>74129941</v>
          </cell>
          <cell r="D272">
            <v>1764</v>
          </cell>
          <cell r="E272">
            <v>450985</v>
          </cell>
          <cell r="F272" t="str">
            <v>RIVERO</v>
          </cell>
          <cell r="G272" t="str">
            <v>HUAMAN</v>
          </cell>
          <cell r="H272" t="str">
            <v>LUIS FELIPE</v>
          </cell>
          <cell r="I272" t="str">
            <v>LUIS FELIPE RIVERO HUAMAN</v>
          </cell>
          <cell r="J272" t="str">
            <v>PE013203</v>
          </cell>
          <cell r="K272" t="str">
            <v>BDH ENGINEERING</v>
          </cell>
          <cell r="L272" t="str">
            <v>COGS</v>
          </cell>
          <cell r="M272" t="str">
            <v>SVS BENEFICIATION &amp; DEWATERING</v>
          </cell>
          <cell r="N272" t="str">
            <v>MASOUMI, AMIR</v>
          </cell>
          <cell r="O272" t="str">
            <v>74129941</v>
          </cell>
          <cell r="P272" t="str">
            <v>MECHANICAL ENGINEER, FILTER - BDH</v>
          </cell>
          <cell r="Q272" t="str">
            <v>M</v>
          </cell>
          <cell r="R272">
            <v>34612</v>
          </cell>
          <cell r="S272" t="str">
            <v>9-5915-6650</v>
          </cell>
          <cell r="T272" t="str">
            <v>9-8601-9383</v>
          </cell>
          <cell r="U272" t="str">
            <v>luis.rivero@metso.com</v>
          </cell>
          <cell r="V272" t="str">
            <v>luis.rivero@utec.edu.pe</v>
          </cell>
          <cell r="W272" t="str">
            <v>JIRON MONTE CAOBA 1046</v>
          </cell>
          <cell r="X272" t="str">
            <v>SANTIAGO DE SURCO</v>
          </cell>
          <cell r="Y272" t="str">
            <v>LIMA</v>
          </cell>
          <cell r="Z272" t="str">
            <v>LIMA</v>
          </cell>
          <cell r="AA272">
            <v>45355</v>
          </cell>
          <cell r="AB272" t="str">
            <v>LIMA</v>
          </cell>
          <cell r="AC272" t="str">
            <v>CRONOS</v>
          </cell>
        </row>
        <row r="273">
          <cell r="C273" t="str">
            <v>43453700</v>
          </cell>
          <cell r="D273">
            <v>1765</v>
          </cell>
          <cell r="E273">
            <v>450984</v>
          </cell>
          <cell r="F273" t="str">
            <v>VERA</v>
          </cell>
          <cell r="G273" t="str">
            <v>ROMAN</v>
          </cell>
          <cell r="H273" t="str">
            <v>CARMEN MILAGROS</v>
          </cell>
          <cell r="I273" t="str">
            <v>CARMEN MILAGROS VERA ROMAN</v>
          </cell>
          <cell r="J273" t="str">
            <v>PE012202</v>
          </cell>
          <cell r="K273" t="str">
            <v>FSE RELINING&amp;SHUTDOWN</v>
          </cell>
          <cell r="L273" t="str">
            <v>COGS</v>
          </cell>
          <cell r="M273" t="str">
            <v>MA SAM FSE &amp; LCS PE</v>
          </cell>
          <cell r="N273" t="str">
            <v>GILBERTI GALARZA, YOEL FRANCISCO</v>
          </cell>
          <cell r="O273" t="str">
            <v>43453700</v>
          </cell>
          <cell r="P273" t="str">
            <v>ASSISTANT, SITE SERVICE</v>
          </cell>
          <cell r="Q273" t="str">
            <v>F</v>
          </cell>
          <cell r="R273">
            <v>31346</v>
          </cell>
          <cell r="S273" t="str">
            <v>9-9466-8655</v>
          </cell>
          <cell r="T273" t="str">
            <v>9-8252-4595</v>
          </cell>
          <cell r="U273" t="str">
            <v>carmen.vera@metso.com</v>
          </cell>
          <cell r="V273" t="str">
            <v>cmilagrosvera@gmail.com</v>
          </cell>
          <cell r="W273" t="str">
            <v>AV. BRASIL 1387 DPTO 1303</v>
          </cell>
          <cell r="X273" t="str">
            <v>JESUS MARIA</v>
          </cell>
          <cell r="Y273" t="str">
            <v>LIMA</v>
          </cell>
          <cell r="Z273" t="str">
            <v>LIMA</v>
          </cell>
          <cell r="AA273">
            <v>45355</v>
          </cell>
          <cell r="AB273" t="str">
            <v>LIMA</v>
          </cell>
          <cell r="AC273" t="str">
            <v>VULCANO</v>
          </cell>
        </row>
        <row r="274">
          <cell r="C274" t="str">
            <v>43695746</v>
          </cell>
          <cell r="D274">
            <v>1770</v>
          </cell>
          <cell r="E274">
            <v>447708</v>
          </cell>
          <cell r="F274" t="str">
            <v>QUISPE</v>
          </cell>
          <cell r="G274" t="str">
            <v>SALAS</v>
          </cell>
          <cell r="H274" t="str">
            <v>KARINA ROSARIO</v>
          </cell>
          <cell r="I274" t="str">
            <v>KARINA ROSARIO QUISPE SALAS</v>
          </cell>
          <cell r="J274" t="str">
            <v>PE012204</v>
          </cell>
          <cell r="K274" t="str">
            <v>FSE EIC</v>
          </cell>
          <cell r="L274" t="str">
            <v>COGS</v>
          </cell>
          <cell r="M274" t="str">
            <v>MA SAM FSE &amp; LCS PE</v>
          </cell>
          <cell r="N274" t="str">
            <v>GUTIERREZ RIVERA, ALAN CARLOS</v>
          </cell>
          <cell r="O274" t="str">
            <v>43695746</v>
          </cell>
          <cell r="P274" t="str">
            <v>JR PLANNER, EXECUTION &amp; COST</v>
          </cell>
          <cell r="Q274" t="str">
            <v>F</v>
          </cell>
          <cell r="R274">
            <v>31588</v>
          </cell>
          <cell r="S274" t="str">
            <v>9-5628-7568</v>
          </cell>
          <cell r="T274" t="str">
            <v>9-8052-3048</v>
          </cell>
          <cell r="U274" t="str">
            <v>karina.quispe@metso.com</v>
          </cell>
          <cell r="V274" t="str">
            <v>kqsalas@gmail.com</v>
          </cell>
          <cell r="W274" t="str">
            <v>ARIAS ARAGUEZ 913</v>
          </cell>
          <cell r="X274" t="str">
            <v>MARIANO MELGAR</v>
          </cell>
          <cell r="Y274" t="str">
            <v>AREQUJIPA</v>
          </cell>
          <cell r="Z274" t="str">
            <v>AREQUIPA</v>
          </cell>
          <cell r="AA274">
            <v>45383</v>
          </cell>
          <cell r="AB274" t="str">
            <v>AREQUIPA</v>
          </cell>
          <cell r="AC274" t="str">
            <v>AREQUIPA</v>
          </cell>
        </row>
        <row r="275">
          <cell r="C275" t="str">
            <v>76339159</v>
          </cell>
          <cell r="D275">
            <v>1771</v>
          </cell>
          <cell r="E275">
            <v>451480</v>
          </cell>
          <cell r="F275" t="str">
            <v xml:space="preserve">ROMERO </v>
          </cell>
          <cell r="G275" t="str">
            <v>VILLACRIZ</v>
          </cell>
          <cell r="H275" t="str">
            <v>VERONIC SHIRLEY</v>
          </cell>
          <cell r="I275" t="str">
            <v>VERONIC SHIRLEY ROMERO  VILLACRIZ</v>
          </cell>
          <cell r="J275" t="str">
            <v>PE011947</v>
          </cell>
          <cell r="K275" t="str">
            <v>STRATEGIC PROCUREMEN</v>
          </cell>
          <cell r="L275" t="str">
            <v>COGS</v>
          </cell>
          <cell r="M275" t="str">
            <v>SVSS TACTICAL SOURCING AMERICAS</v>
          </cell>
          <cell r="N275" t="str">
            <v>STRUWE, KATARINA</v>
          </cell>
          <cell r="O275" t="str">
            <v>76339159</v>
          </cell>
          <cell r="P275" t="str">
            <v>TACTICAL SOURCING SPECIALIST</v>
          </cell>
          <cell r="Q275" t="str">
            <v>F</v>
          </cell>
          <cell r="R275">
            <v>35052</v>
          </cell>
          <cell r="S275" t="str">
            <v>9-4814-0842</v>
          </cell>
          <cell r="T275" t="str">
            <v>9-7323-8140</v>
          </cell>
          <cell r="U275" t="str">
            <v>veronic.romero@metso.com</v>
          </cell>
          <cell r="V275" t="str">
            <v>romero.veronic@pucp.pe</v>
          </cell>
          <cell r="W275" t="str">
            <v>AVENIDA LA FONTANA 1116</v>
          </cell>
          <cell r="X275" t="str">
            <v>LA MOLINA</v>
          </cell>
          <cell r="Y275" t="str">
            <v>LIMA</v>
          </cell>
          <cell r="Z275" t="str">
            <v>LIMA</v>
          </cell>
          <cell r="AA275">
            <v>45383</v>
          </cell>
          <cell r="AB275" t="str">
            <v>LIMA</v>
          </cell>
          <cell r="AC275" t="str">
            <v>CRONOS</v>
          </cell>
        </row>
        <row r="276">
          <cell r="C276" t="str">
            <v>70013002</v>
          </cell>
          <cell r="D276">
            <v>1772</v>
          </cell>
          <cell r="E276">
            <v>451643</v>
          </cell>
          <cell r="F276" t="str">
            <v>FAVARO</v>
          </cell>
          <cell r="G276" t="str">
            <v>CACERES</v>
          </cell>
          <cell r="H276" t="str">
            <v>BRUNO ANTONIO</v>
          </cell>
          <cell r="I276" t="str">
            <v>BRUNO ANTONIO FAVARO CACERES</v>
          </cell>
          <cell r="J276" t="str">
            <v>PE011389</v>
          </cell>
          <cell r="K276" t="str">
            <v>PURCHASING &amp; SOURCING - PUMPS</v>
          </cell>
          <cell r="L276" t="str">
            <v>COGS</v>
          </cell>
          <cell r="M276" t="str">
            <v>MIN PUMPS OPERATIONS</v>
          </cell>
          <cell r="N276" t="str">
            <v>VASQUEZ VERGARA, RODRIGO MANUEL</v>
          </cell>
          <cell r="O276" t="str">
            <v>70013002</v>
          </cell>
          <cell r="P276" t="str">
            <v>SPECIALIST, PROCUREMENT &amp; SOURCING</v>
          </cell>
          <cell r="Q276" t="str">
            <v>M</v>
          </cell>
          <cell r="R276">
            <v>34499</v>
          </cell>
          <cell r="S276" t="str">
            <v>9-9463-2188</v>
          </cell>
          <cell r="T276" t="str">
            <v>9-7323-8220</v>
          </cell>
          <cell r="U276" t="str">
            <v>bruno.favaro@metso.com</v>
          </cell>
          <cell r="V276" t="str">
            <v xml:space="preserve">bfavaro94@gmail.com </v>
          </cell>
          <cell r="W276" t="str">
            <v>AV. LAGUNA GRANDE 1059 DPTO 403 URB. LAS TERRAZAS</v>
          </cell>
          <cell r="X276" t="str">
            <v>LA MOLINA</v>
          </cell>
          <cell r="Y276" t="str">
            <v>LIMA</v>
          </cell>
          <cell r="Z276" t="str">
            <v>LIMA</v>
          </cell>
          <cell r="AA276">
            <v>45390</v>
          </cell>
          <cell r="AB276" t="str">
            <v>LIMA</v>
          </cell>
          <cell r="AC276" t="str">
            <v>LURIN</v>
          </cell>
        </row>
        <row r="277">
          <cell r="C277" t="str">
            <v>42835616</v>
          </cell>
          <cell r="D277">
            <v>1773</v>
          </cell>
          <cell r="E277">
            <v>451642</v>
          </cell>
          <cell r="F277" t="str">
            <v xml:space="preserve">TORRES </v>
          </cell>
          <cell r="G277" t="str">
            <v>HERRERA</v>
          </cell>
          <cell r="H277" t="str">
            <v>JUAN ALEXIS</v>
          </cell>
          <cell r="I277" t="str">
            <v>JUAN ALEXIS TORRES  HERRERA</v>
          </cell>
          <cell r="J277" t="str">
            <v>PE012209</v>
          </cell>
          <cell r="K277" t="str">
            <v>FSE SUR</v>
          </cell>
          <cell r="L277" t="str">
            <v>COGS</v>
          </cell>
          <cell r="M277" t="str">
            <v>MA SAM FSE &amp; LCS PE</v>
          </cell>
          <cell r="N277" t="str">
            <v>GUTIERREZ VALENCIA, EDULFO RENAULT</v>
          </cell>
          <cell r="O277" t="str">
            <v>42835616</v>
          </cell>
          <cell r="P277" t="str">
            <v>ENGINEER, FSE WET TECHNOLOGY</v>
          </cell>
          <cell r="Q277" t="str">
            <v>M</v>
          </cell>
          <cell r="R277">
            <v>31026</v>
          </cell>
          <cell r="S277" t="str">
            <v>9-6535-1815</v>
          </cell>
          <cell r="T277" t="str">
            <v>9-1328-7144</v>
          </cell>
          <cell r="U277" t="str">
            <v>juan.torres@metso.com</v>
          </cell>
          <cell r="V277" t="str">
            <v>jtorresh.aqp@gmail.com</v>
          </cell>
          <cell r="W277" t="str">
            <v>URB. EL PALACIO L-1B II ETAPA</v>
          </cell>
          <cell r="X277" t="str">
            <v>SACHACA</v>
          </cell>
          <cell r="Y277" t="str">
            <v>AREQUIPA</v>
          </cell>
          <cell r="Z277" t="str">
            <v>AREQUIPA</v>
          </cell>
          <cell r="AA277">
            <v>45390</v>
          </cell>
          <cell r="AB277" t="str">
            <v>AREQUIPA</v>
          </cell>
          <cell r="AC277" t="str">
            <v>AREQUIPA</v>
          </cell>
        </row>
        <row r="278">
          <cell r="C278" t="str">
            <v>42494292</v>
          </cell>
          <cell r="D278">
            <v>1774</v>
          </cell>
          <cell r="E278">
            <v>451640</v>
          </cell>
          <cell r="F278" t="str">
            <v>GAMBOA</v>
          </cell>
          <cell r="G278" t="str">
            <v>LEYVA</v>
          </cell>
          <cell r="H278" t="str">
            <v>DANIELA STEFANIE</v>
          </cell>
          <cell r="I278" t="str">
            <v>DANIELA STEFANIE GAMBOA LEYVA</v>
          </cell>
          <cell r="J278" t="str">
            <v>PE012202</v>
          </cell>
          <cell r="K278" t="str">
            <v>FSE RELINING&amp;SHUTDOWN</v>
          </cell>
          <cell r="L278" t="str">
            <v>COGS</v>
          </cell>
          <cell r="M278" t="str">
            <v>MA SAM FSE &amp; LCS PE</v>
          </cell>
          <cell r="N278" t="str">
            <v>GILBERTI GALARZA, YOEL FRANCISCO</v>
          </cell>
          <cell r="O278" t="str">
            <v>42494292</v>
          </cell>
          <cell r="P278" t="str">
            <v>PLANNER EXECUTION &amp; COST</v>
          </cell>
          <cell r="Q278" t="str">
            <v>F</v>
          </cell>
          <cell r="R278" t="str">
            <v xml:space="preserve">18/06/1984	</v>
          </cell>
          <cell r="S278" t="str">
            <v>9-9174-6206</v>
          </cell>
          <cell r="T278" t="str">
            <v>9-7323-8926</v>
          </cell>
          <cell r="U278" t="str">
            <v>daniela.gamboa@metso.com</v>
          </cell>
          <cell r="V278" t="str">
            <v>danielastefaniegl@gmail.com</v>
          </cell>
          <cell r="W278" t="str">
            <v>JIRÓN PACASMAYO MZ-M LT-4 VILLA MARIA</v>
          </cell>
          <cell r="X278" t="str">
            <v>NUEVO CHIMBOTE</v>
          </cell>
          <cell r="Y278" t="str">
            <v>SANTA</v>
          </cell>
          <cell r="Z278" t="str">
            <v>ANCASH</v>
          </cell>
          <cell r="AA278">
            <v>45390</v>
          </cell>
          <cell r="AB278" t="str">
            <v>LIMA</v>
          </cell>
          <cell r="AC278" t="str">
            <v>VULCANO</v>
          </cell>
        </row>
        <row r="279">
          <cell r="C279" t="str">
            <v>77071019</v>
          </cell>
          <cell r="D279">
            <v>1775</v>
          </cell>
          <cell r="E279">
            <v>445341</v>
          </cell>
          <cell r="F279" t="str">
            <v>ABANTO</v>
          </cell>
          <cell r="G279" t="str">
            <v>GALVÁN</v>
          </cell>
          <cell r="H279" t="str">
            <v>ARIANA NICOLE</v>
          </cell>
          <cell r="I279" t="str">
            <v>ARIANA NICOLE ABANTO GALVÁN</v>
          </cell>
          <cell r="J279" t="str">
            <v>PE012209</v>
          </cell>
          <cell r="K279" t="str">
            <v>FSE SUR</v>
          </cell>
          <cell r="L279" t="str">
            <v>COGS</v>
          </cell>
          <cell r="M279" t="str">
            <v>MA SAM FSE &amp; LCS PE</v>
          </cell>
          <cell r="N279" t="str">
            <v>POZO DIAZ, JASON</v>
          </cell>
          <cell r="O279" t="str">
            <v>77071019</v>
          </cell>
          <cell r="P279" t="str">
            <v>ASSISTANT, SITE SERVICE</v>
          </cell>
          <cell r="Q279" t="str">
            <v>F</v>
          </cell>
          <cell r="R279">
            <v>36934</v>
          </cell>
          <cell r="S279" t="str">
            <v>9-8995-7396</v>
          </cell>
          <cell r="T279" t="str">
            <v>9-9286-5129</v>
          </cell>
          <cell r="U279" t="str">
            <v>ariana.abanto@metso.com</v>
          </cell>
          <cell r="V279" t="str">
            <v>aabanto.galvan@gmail.com</v>
          </cell>
          <cell r="W279" t="str">
            <v>URBANIZACIÓN EL MIRADOR A-10</v>
          </cell>
          <cell r="X279" t="str">
            <v>CAYMA</v>
          </cell>
          <cell r="Y279" t="str">
            <v>AREQUIPA</v>
          </cell>
          <cell r="Z279" t="str">
            <v>AREQUIPA</v>
          </cell>
          <cell r="AA279">
            <v>45392</v>
          </cell>
          <cell r="AB279" t="str">
            <v>AREQUIPA</v>
          </cell>
          <cell r="AC279" t="str">
            <v>AREQUIPA</v>
          </cell>
        </row>
        <row r="280">
          <cell r="C280" t="str">
            <v>40040993</v>
          </cell>
          <cell r="D280">
            <v>1776</v>
          </cell>
          <cell r="E280">
            <v>451896</v>
          </cell>
          <cell r="F280" t="str">
            <v>TORRES</v>
          </cell>
          <cell r="G280" t="str">
            <v>PEREA</v>
          </cell>
          <cell r="H280" t="str">
            <v>LUIS FERNANDO</v>
          </cell>
          <cell r="I280" t="str">
            <v>LUIS FERNANDO TORRES PEREA</v>
          </cell>
          <cell r="J280" t="str">
            <v>PE012506</v>
          </cell>
          <cell r="K280" t="str">
            <v>BENEFICIATION &amp; FILTRATION</v>
          </cell>
          <cell r="L280" t="str">
            <v>SGA</v>
          </cell>
          <cell r="M280" t="str">
            <v>TECHNICAL SALES SUPPORT</v>
          </cell>
          <cell r="N280" t="str">
            <v>STRUBE ARELLANO, ALEXANDER PATRICIO</v>
          </cell>
          <cell r="O280" t="str">
            <v>40040993</v>
          </cell>
          <cell r="P280" t="str">
            <v>ASSISTANT MANAGER, TECHNICAL SALES SUPPORT</v>
          </cell>
          <cell r="Q280" t="str">
            <v>M</v>
          </cell>
          <cell r="R280">
            <v>28597</v>
          </cell>
          <cell r="S280" t="str">
            <v>9-9366-1381</v>
          </cell>
          <cell r="T280" t="str">
            <v>9-9189-9899</v>
          </cell>
          <cell r="U280" t="str">
            <v>luis.f.torres@metso.com</v>
          </cell>
          <cell r="V280" t="str">
            <v xml:space="preserve">luis.lftp@outlook.com </v>
          </cell>
          <cell r="W280" t="str">
            <v>AV. DEL PARQUE SUR 416, DPTO 601</v>
          </cell>
          <cell r="X280" t="str">
            <v>SAN ISIDRO</v>
          </cell>
          <cell r="Y280" t="str">
            <v>LIMA</v>
          </cell>
          <cell r="Z280" t="str">
            <v>LIMA</v>
          </cell>
          <cell r="AA280">
            <v>45404</v>
          </cell>
          <cell r="AB280" t="str">
            <v>LIMA</v>
          </cell>
          <cell r="AC280" t="str">
            <v>CRONOS</v>
          </cell>
        </row>
        <row r="281">
          <cell r="C281" t="str">
            <v>45548305</v>
          </cell>
          <cell r="D281">
            <v>1777</v>
          </cell>
          <cell r="E281">
            <v>451772</v>
          </cell>
          <cell r="F281" t="str">
            <v>GUTIERREZ</v>
          </cell>
          <cell r="G281" t="str">
            <v>LOZANO</v>
          </cell>
          <cell r="H281" t="str">
            <v>GREYLY JHOHANY</v>
          </cell>
          <cell r="I281" t="str">
            <v>GREYLY JHOHANY GUTIERREZ LOZANO</v>
          </cell>
          <cell r="J281" t="str">
            <v>PE012205</v>
          </cell>
          <cell r="K281" t="str">
            <v>FSE RECLUTAMIENTO + ACREDITACIÓN</v>
          </cell>
          <cell r="L281" t="str">
            <v>COGS</v>
          </cell>
          <cell r="M281" t="str">
            <v>MA SAM HR</v>
          </cell>
          <cell r="N281" t="str">
            <v>ARMAS DOMINGUEZ, GISSELA MARILYN</v>
          </cell>
          <cell r="O281" t="str">
            <v>45548305</v>
          </cell>
          <cell r="P281" t="str">
            <v>ANALYST, RESOURCING</v>
          </cell>
          <cell r="Q281" t="str">
            <v>F</v>
          </cell>
          <cell r="R281">
            <v>32513</v>
          </cell>
          <cell r="S281" t="str">
            <v>9-1521-6067</v>
          </cell>
          <cell r="T281" t="str">
            <v>9-6701-4498</v>
          </cell>
          <cell r="U281" t="str">
            <v>greyly.gutierrez@metso.com</v>
          </cell>
          <cell r="V281" t="str">
            <v>psic.greylygl@gmail.com</v>
          </cell>
          <cell r="W281" t="str">
            <v>VILLA YOLITA MEZA LT8</v>
          </cell>
          <cell r="X281" t="str">
            <v>CARABAYLLO</v>
          </cell>
          <cell r="Y281" t="str">
            <v>LIMA</v>
          </cell>
          <cell r="Z281" t="str">
            <v>LIMA</v>
          </cell>
          <cell r="AA281">
            <v>45404</v>
          </cell>
          <cell r="AB281" t="str">
            <v>LIMA</v>
          </cell>
          <cell r="AC281" t="str">
            <v>VULCANO</v>
          </cell>
        </row>
        <row r="282">
          <cell r="C282" t="str">
            <v>40304829</v>
          </cell>
          <cell r="D282">
            <v>1778</v>
          </cell>
          <cell r="E282">
            <v>452128</v>
          </cell>
          <cell r="F282" t="str">
            <v>MENDOZA</v>
          </cell>
          <cell r="G282" t="str">
            <v>TTITO</v>
          </cell>
          <cell r="H282" t="str">
            <v>VICTOR RAUL</v>
          </cell>
          <cell r="I282" t="str">
            <v>VICTOR RAUL MENDOZA TTITO</v>
          </cell>
          <cell r="J282" t="str">
            <v>PE013540</v>
          </cell>
          <cell r="K282" t="str">
            <v>CONTRACT ENGINEERS</v>
          </cell>
          <cell r="L282" t="str">
            <v>COGS</v>
          </cell>
          <cell r="M282" t="str">
            <v>MA SAM SALES &amp; SERVICE PERU AND NORTH</v>
          </cell>
          <cell r="N282" t="str">
            <v>VARGAS BELLINA, JOSE ANTONIO</v>
          </cell>
          <cell r="O282" t="str">
            <v>40304829</v>
          </cell>
          <cell r="P282" t="str">
            <v>ENGINEER, CONTRACTS</v>
          </cell>
          <cell r="Q282" t="str">
            <v>M</v>
          </cell>
          <cell r="R282">
            <v>29135</v>
          </cell>
          <cell r="S282" t="str">
            <v>9-6006-8617</v>
          </cell>
          <cell r="T282" t="str">
            <v>9-9189-2386</v>
          </cell>
          <cell r="U282" t="str">
            <v>victor.r.mendoza@metso.com</v>
          </cell>
          <cell r="V282" t="str">
            <v xml:space="preserve">rauldebrandeis@hotmail.com </v>
          </cell>
          <cell r="W282" t="str">
            <v>CENTRO POBLADO B2 MZ-M LOTE 26</v>
          </cell>
          <cell r="X282" t="str">
            <v>MAJES</v>
          </cell>
          <cell r="Y282" t="str">
            <v>CAYLLOMA</v>
          </cell>
          <cell r="Z282" t="str">
            <v>AREQUIPA</v>
          </cell>
          <cell r="AA282">
            <v>45418</v>
          </cell>
          <cell r="AB282" t="str">
            <v>AREQUIPA</v>
          </cell>
          <cell r="AC282" t="str">
            <v>AREQUIPA</v>
          </cell>
        </row>
        <row r="283">
          <cell r="C283" t="str">
            <v>72132049</v>
          </cell>
          <cell r="D283">
            <v>1779</v>
          </cell>
          <cell r="E283">
            <v>452127</v>
          </cell>
          <cell r="F283" t="str">
            <v>VELASQUEZ</v>
          </cell>
          <cell r="G283" t="str">
            <v>PONCE</v>
          </cell>
          <cell r="H283" t="str">
            <v>VICTOR RODRIGO</v>
          </cell>
          <cell r="I283" t="str">
            <v>VICTOR RODRIGO VELASQUEZ PONCE</v>
          </cell>
          <cell r="J283" t="str">
            <v>PE012207</v>
          </cell>
          <cell r="K283" t="str">
            <v>FSE HSE</v>
          </cell>
          <cell r="L283" t="str">
            <v>COGS</v>
          </cell>
          <cell r="M283" t="str">
            <v>MA SAM FSE &amp; LCS PE</v>
          </cell>
          <cell r="N283" t="str">
            <v>DELGADO VALLADARES, JAVIER ENRIQUE</v>
          </cell>
          <cell r="O283" t="str">
            <v>72132049</v>
          </cell>
          <cell r="P283" t="str">
            <v>SR SUPERVISOR, HSE</v>
          </cell>
          <cell r="Q283" t="str">
            <v>M</v>
          </cell>
          <cell r="R283">
            <v>33456</v>
          </cell>
          <cell r="S283" t="str">
            <v>9-9354-4570</v>
          </cell>
          <cell r="T283" t="str">
            <v>9-5635-9592</v>
          </cell>
          <cell r="U283" t="str">
            <v>victor.velasquez@metso.com</v>
          </cell>
          <cell r="V283" t="str">
            <v>vicrock72@gmail.com</v>
          </cell>
          <cell r="W283" t="str">
            <v>AV. GUTEMBERG 310 GRAFICOS ALTO SELVA ALEGRE</v>
          </cell>
          <cell r="X283" t="str">
            <v>ALTO SELVA ALEGRE</v>
          </cell>
          <cell r="Y283" t="str">
            <v>AREQUIPA</v>
          </cell>
          <cell r="Z283" t="str">
            <v>AREQUIPA</v>
          </cell>
          <cell r="AA283">
            <v>45418</v>
          </cell>
          <cell r="AB283" t="str">
            <v>AREQUIPA</v>
          </cell>
          <cell r="AC283" t="str">
            <v>AREQUIPA</v>
          </cell>
        </row>
        <row r="284">
          <cell r="C284" t="str">
            <v>29708158</v>
          </cell>
          <cell r="D284">
            <v>1781</v>
          </cell>
          <cell r="E284">
            <v>452125</v>
          </cell>
          <cell r="F284" t="str">
            <v>SALINAS</v>
          </cell>
          <cell r="G284" t="str">
            <v>GUILLEN</v>
          </cell>
          <cell r="H284" t="str">
            <v>EDWIN ARNALDO</v>
          </cell>
          <cell r="I284" t="str">
            <v>EDWIN ARNALDO SALINAS GUILLEN</v>
          </cell>
          <cell r="J284" t="str">
            <v>PE012206</v>
          </cell>
          <cell r="K284" t="str">
            <v>FSE TECHNICAL ADVISOR</v>
          </cell>
          <cell r="L284" t="str">
            <v>COGS</v>
          </cell>
          <cell r="M284" t="str">
            <v>MA SAM FSE &amp; LCS PE</v>
          </cell>
          <cell r="N284" t="str">
            <v>MIRANDA PALACIOS, LEONARDO JAVIER</v>
          </cell>
          <cell r="O284" t="str">
            <v>29708158</v>
          </cell>
          <cell r="P284" t="str">
            <v>TECHNICAL ADVISOR</v>
          </cell>
          <cell r="Q284" t="str">
            <v>M</v>
          </cell>
          <cell r="R284">
            <v>28162</v>
          </cell>
          <cell r="S284" t="str">
            <v>9-7630-0930</v>
          </cell>
          <cell r="T284" t="str">
            <v>9-6182-7256</v>
          </cell>
          <cell r="U284" t="str">
            <v>edwin.a.salinas@metso.com</v>
          </cell>
          <cell r="V284" t="str">
            <v>edwin.salinas.g@gmail.com</v>
          </cell>
          <cell r="W284" t="str">
            <v>JR. MELCHOR FRISANCHO #349</v>
          </cell>
          <cell r="X284" t="str">
            <v>SURCO</v>
          </cell>
          <cell r="Y284" t="str">
            <v>LIMA</v>
          </cell>
          <cell r="Z284" t="str">
            <v>LIMA</v>
          </cell>
          <cell r="AA284">
            <v>45418</v>
          </cell>
          <cell r="AB284" t="str">
            <v>LIMA</v>
          </cell>
          <cell r="AC284" t="str">
            <v>CRONOS</v>
          </cell>
        </row>
        <row r="285">
          <cell r="C285" t="str">
            <v>18136159</v>
          </cell>
          <cell r="D285">
            <v>1782</v>
          </cell>
          <cell r="E285">
            <v>510178</v>
          </cell>
          <cell r="F285" t="str">
            <v>SANCHEZ</v>
          </cell>
          <cell r="G285" t="str">
            <v>GALVEZ</v>
          </cell>
          <cell r="H285" t="str">
            <v>JORGE EUSEBIO</v>
          </cell>
          <cell r="I285" t="str">
            <v>JORGE EUSEBIO SANCHEZ GALVEZ</v>
          </cell>
          <cell r="J285" t="str">
            <v>PE012208</v>
          </cell>
          <cell r="K285" t="str">
            <v>FSE CYN</v>
          </cell>
          <cell r="L285" t="str">
            <v>COGS</v>
          </cell>
          <cell r="M285" t="str">
            <v>MA SAM FSE &amp; LCS PE</v>
          </cell>
          <cell r="N285" t="str">
            <v>ARTICA BAZAN, FRANCISCO JAVIER</v>
          </cell>
          <cell r="O285" t="str">
            <v>18136159</v>
          </cell>
          <cell r="P285" t="str">
            <v>SPECIALIST ENGINEER, FSE DRY TECHNOLOGY</v>
          </cell>
          <cell r="Q285" t="str">
            <v>M</v>
          </cell>
          <cell r="R285">
            <v>27208</v>
          </cell>
          <cell r="S285" t="str">
            <v>9-5008-6393</v>
          </cell>
          <cell r="T285" t="str">
            <v>9-8425-3410</v>
          </cell>
          <cell r="U285" t="str">
            <v>jorge.sanchez@metso.com</v>
          </cell>
          <cell r="V285" t="str">
            <v>jsanchezg0007@gmail.com</v>
          </cell>
          <cell r="W285" t="str">
            <v>RESIDENCIAL SOL DE HUANCHACO MZ F LT 01</v>
          </cell>
          <cell r="X285" t="str">
            <v>HUANCHACO</v>
          </cell>
          <cell r="Y285" t="str">
            <v>TRUJILLO</v>
          </cell>
          <cell r="Z285" t="str">
            <v>LA LIBERTAD</v>
          </cell>
          <cell r="AA285">
            <v>45425</v>
          </cell>
          <cell r="AB285" t="str">
            <v>LIMA</v>
          </cell>
          <cell r="AC285" t="str">
            <v>VULCANO</v>
          </cell>
        </row>
        <row r="286">
          <cell r="C286" t="str">
            <v>41310656</v>
          </cell>
          <cell r="D286">
            <v>1784</v>
          </cell>
          <cell r="E286">
            <v>452204</v>
          </cell>
          <cell r="F286" t="str">
            <v>LLERENA</v>
          </cell>
          <cell r="G286" t="str">
            <v>MEDINA</v>
          </cell>
          <cell r="H286" t="str">
            <v>JAVIER MAURICIO</v>
          </cell>
          <cell r="I286" t="str">
            <v>JAVIER MAURICIO LLERENA MEDINA</v>
          </cell>
          <cell r="J286" t="str">
            <v>PE012505</v>
          </cell>
          <cell r="K286" t="str">
            <v>TSS GBPM</v>
          </cell>
          <cell r="L286" t="str">
            <v>SGA</v>
          </cell>
          <cell r="M286" t="str">
            <v>TECHNICAL SALES SUPPORT</v>
          </cell>
          <cell r="N286" t="str">
            <v>HUAMANI ROMANI, ELWIN FREDY</v>
          </cell>
          <cell r="O286" t="str">
            <v>41310656</v>
          </cell>
          <cell r="P286" t="str">
            <v>SENIOR ENGINEER, TECHNICAL SALES SUPPORT</v>
          </cell>
          <cell r="Q286" t="str">
            <v>M</v>
          </cell>
          <cell r="R286">
            <v>30093</v>
          </cell>
          <cell r="S286" t="str">
            <v>9-8658-0629</v>
          </cell>
          <cell r="T286" t="str">
            <v>9-9189-4293</v>
          </cell>
          <cell r="U286" t="str">
            <v>javier.llerena@metso.com</v>
          </cell>
          <cell r="V286" t="str">
            <v>javier.llerena.m@gmail.com</v>
          </cell>
          <cell r="W286" t="str">
            <v>CALLE TOULON 280 DEPARTAMENTO 201</v>
          </cell>
          <cell r="X286" t="str">
            <v>LA MOLINA</v>
          </cell>
          <cell r="Y286" t="str">
            <v>LIMA</v>
          </cell>
          <cell r="Z286" t="str">
            <v>LIMA</v>
          </cell>
          <cell r="AA286">
            <v>45432</v>
          </cell>
          <cell r="AB286" t="str">
            <v>LIMA</v>
          </cell>
          <cell r="AC286" t="str">
            <v>CRONOS</v>
          </cell>
        </row>
        <row r="287">
          <cell r="C287" t="str">
            <v>48340105</v>
          </cell>
          <cell r="D287">
            <v>1785</v>
          </cell>
          <cell r="E287">
            <v>452203</v>
          </cell>
          <cell r="F287" t="str">
            <v>PASCUAL</v>
          </cell>
          <cell r="G287" t="str">
            <v>VELASQUEZ</v>
          </cell>
          <cell r="H287" t="str">
            <v>DIEGO MARCO</v>
          </cell>
          <cell r="I287" t="str">
            <v>DIEGO MARCO PASCUAL VELASQUEZ</v>
          </cell>
          <cell r="J287" t="str">
            <v>PE012208</v>
          </cell>
          <cell r="K287" t="str">
            <v>FSE CYN</v>
          </cell>
          <cell r="L287" t="str">
            <v>COGS</v>
          </cell>
          <cell r="M287" t="str">
            <v>MA SAM FSE &amp; LCS PE</v>
          </cell>
          <cell r="N287" t="str">
            <v>ARTICA BAZAN, FRANCISCO JAVIER</v>
          </cell>
          <cell r="O287" t="str">
            <v>48340105</v>
          </cell>
          <cell r="P287" t="str">
            <v>ENGINEER, FSE DRY TECHNOLOGY</v>
          </cell>
          <cell r="Q287" t="str">
            <v>M</v>
          </cell>
          <cell r="R287">
            <v>34564</v>
          </cell>
          <cell r="S287" t="str">
            <v>9-7490-9811</v>
          </cell>
          <cell r="T287" t="str">
            <v>9-8425-3433</v>
          </cell>
          <cell r="U287" t="str">
            <v>diego.pascual@metso.com</v>
          </cell>
          <cell r="V287" t="str">
            <v>pascualvdiego@gmail.com</v>
          </cell>
          <cell r="W287" t="str">
            <v>CALLE MADRID 160 MAYORAZGO</v>
          </cell>
          <cell r="X287" t="str">
            <v>ATE</v>
          </cell>
          <cell r="Y287" t="str">
            <v>LIMA</v>
          </cell>
          <cell r="Z287" t="str">
            <v>LIMA</v>
          </cell>
          <cell r="AA287">
            <v>45432</v>
          </cell>
          <cell r="AB287" t="str">
            <v>LIMA</v>
          </cell>
          <cell r="AC287" t="str">
            <v>VULCANO</v>
          </cell>
        </row>
        <row r="288">
          <cell r="C288" t="str">
            <v>75076889</v>
          </cell>
          <cell r="D288">
            <v>1786</v>
          </cell>
          <cell r="E288">
            <v>442678</v>
          </cell>
          <cell r="F288" t="str">
            <v>MALDONADO</v>
          </cell>
          <cell r="G288" t="str">
            <v>COAGUILA</v>
          </cell>
          <cell r="H288" t="str">
            <v>MICHEL MILAGROS</v>
          </cell>
          <cell r="I288" t="str">
            <v>MICHEL MILAGROS MALDONADO COAGUILA</v>
          </cell>
          <cell r="J288" t="str">
            <v>PE012210</v>
          </cell>
          <cell r="K288" t="str">
            <v>SVS REPAIRS AQP</v>
          </cell>
          <cell r="L288" t="str">
            <v>COGS</v>
          </cell>
          <cell r="M288" t="str">
            <v>MA SAM REPAIRS CENTER PE</v>
          </cell>
          <cell r="N288" t="str">
            <v>HERRERA SOTELO, DANNY DAVID</v>
          </cell>
          <cell r="O288" t="str">
            <v>75076889</v>
          </cell>
          <cell r="P288" t="str">
            <v>ANALYST, HSE</v>
          </cell>
          <cell r="Q288" t="str">
            <v>F</v>
          </cell>
          <cell r="R288">
            <v>36131</v>
          </cell>
          <cell r="S288" t="str">
            <v>9-8804-4109</v>
          </cell>
          <cell r="T288" t="str">
            <v>9-6630-7251</v>
          </cell>
          <cell r="U288" t="str">
            <v>michel.maldonado@metso.com</v>
          </cell>
          <cell r="V288" t="str">
            <v>mmaldonadocoaguila@gmail.com</v>
          </cell>
          <cell r="W288" t="str">
            <v>URB. CESAR VALLEJO K-6</v>
          </cell>
          <cell r="X288" t="str">
            <v>PAUCARPATA</v>
          </cell>
          <cell r="Y288" t="str">
            <v>AREQUIPA</v>
          </cell>
          <cell r="Z288" t="str">
            <v>AREQUIPA</v>
          </cell>
          <cell r="AA288">
            <v>45432</v>
          </cell>
          <cell r="AB288" t="str">
            <v>AREQUIPA</v>
          </cell>
          <cell r="AC288" t="str">
            <v>AREQUIPA</v>
          </cell>
        </row>
        <row r="289">
          <cell r="C289" t="str">
            <v>70462278</v>
          </cell>
          <cell r="D289">
            <v>1788</v>
          </cell>
          <cell r="E289">
            <v>441942</v>
          </cell>
          <cell r="F289" t="str">
            <v xml:space="preserve">MAMANI </v>
          </cell>
          <cell r="G289" t="str">
            <v>PRADO</v>
          </cell>
          <cell r="H289" t="str">
            <v>ARACELI CLAUDIA</v>
          </cell>
          <cell r="I289" t="str">
            <v>ARACELI CLAUDIA MAMANI  PRADO</v>
          </cell>
          <cell r="J289" t="str">
            <v>PE013021</v>
          </cell>
          <cell r="K289" t="str">
            <v>COMMERCIAL SUPPORT</v>
          </cell>
          <cell r="L289" t="str">
            <v>SGA</v>
          </cell>
          <cell r="M289" t="str">
            <v>MA SAM SERVICE COMMERCIAL SUPPORT</v>
          </cell>
          <cell r="N289" t="str">
            <v>FERRO VELARDE, MARIANA CAROLINA</v>
          </cell>
          <cell r="O289" t="str">
            <v>70462278</v>
          </cell>
          <cell r="P289" t="str">
            <v>ANALYST, CUSTOMER MARKET INTELLINGENCE</v>
          </cell>
          <cell r="Q289" t="str">
            <v>F</v>
          </cell>
          <cell r="R289">
            <v>36718</v>
          </cell>
          <cell r="S289" t="str">
            <v>9-3692-4202</v>
          </cell>
          <cell r="T289" t="str">
            <v>9-8477-6455</v>
          </cell>
          <cell r="U289" t="str">
            <v>araceli.mamani@metso.com</v>
          </cell>
          <cell r="V289" t="str">
            <v>aracelicmp.1107@gmail.com</v>
          </cell>
          <cell r="W289" t="str">
            <v>JR. DAVID LEÓN 323</v>
          </cell>
          <cell r="X289" t="str">
            <v>COMAS</v>
          </cell>
          <cell r="Y289" t="str">
            <v>LIMA</v>
          </cell>
          <cell r="Z289" t="str">
            <v>LIMA</v>
          </cell>
          <cell r="AA289">
            <v>45434</v>
          </cell>
          <cell r="AB289" t="str">
            <v>LIMA</v>
          </cell>
          <cell r="AC289" t="str">
            <v>CRONOS</v>
          </cell>
        </row>
        <row r="290">
          <cell r="C290" t="str">
            <v>44572471</v>
          </cell>
          <cell r="D290">
            <v>1789</v>
          </cell>
          <cell r="E290">
            <v>449488</v>
          </cell>
          <cell r="F290" t="str">
            <v>CRUZADO</v>
          </cell>
          <cell r="G290" t="str">
            <v>BARRETO</v>
          </cell>
          <cell r="H290" t="str">
            <v>MARITZA KATERIN</v>
          </cell>
          <cell r="I290" t="str">
            <v>MARITZA KATERIN CRUZADO BARRETO</v>
          </cell>
          <cell r="J290" t="str">
            <v>PE012204</v>
          </cell>
          <cell r="K290" t="str">
            <v>FSE EIC</v>
          </cell>
          <cell r="L290" t="str">
            <v>COGS</v>
          </cell>
          <cell r="M290" t="str">
            <v>MA SAM FSE &amp; LCS PE</v>
          </cell>
          <cell r="N290" t="str">
            <v>AVALOS ROSAS, MANUEL ANTONIO</v>
          </cell>
          <cell r="O290" t="str">
            <v>44572471</v>
          </cell>
          <cell r="P290" t="str">
            <v>PLANNER EXECUTION &amp; COST</v>
          </cell>
          <cell r="Q290" t="str">
            <v>F</v>
          </cell>
          <cell r="R290">
            <v>31995</v>
          </cell>
          <cell r="S290" t="str">
            <v>9-5972-1025</v>
          </cell>
          <cell r="T290" t="str">
            <v>9-8744-8458</v>
          </cell>
          <cell r="U290" t="str">
            <v>maritza.cruzado@metso.com</v>
          </cell>
          <cell r="V290" t="str">
            <v>maritza_cr_ba@hotmail.com</v>
          </cell>
          <cell r="W290" t="str">
            <v>GIRASOLES 205 DPTO 402</v>
          </cell>
          <cell r="X290" t="str">
            <v>VICTOR LARCO</v>
          </cell>
          <cell r="Y290" t="str">
            <v>TRUJILLO</v>
          </cell>
          <cell r="Z290" t="str">
            <v>LA LIBERTAD</v>
          </cell>
          <cell r="AA290">
            <v>45474</v>
          </cell>
          <cell r="AB290" t="str">
            <v>LIMA</v>
          </cell>
          <cell r="AC290" t="str">
            <v>VULCANO</v>
          </cell>
        </row>
        <row r="291">
          <cell r="C291" t="str">
            <v>73177594</v>
          </cell>
          <cell r="D291">
            <v>1790</v>
          </cell>
          <cell r="E291">
            <v>447834</v>
          </cell>
          <cell r="F291" t="str">
            <v>ACHAHUE</v>
          </cell>
          <cell r="G291" t="str">
            <v>PONGO</v>
          </cell>
          <cell r="H291" t="str">
            <v>YESSENIA LUISA</v>
          </cell>
          <cell r="I291" t="str">
            <v>YESSENIA LUISA ACHAHUE PONGO</v>
          </cell>
          <cell r="J291" t="str">
            <v>PE011935</v>
          </cell>
          <cell r="K291" t="str">
            <v>INDIRECT PROCUREMENT</v>
          </cell>
          <cell r="L291" t="str">
            <v>COGS</v>
          </cell>
          <cell r="M291" t="str">
            <v>SVSS IPRO AMERICAS</v>
          </cell>
          <cell r="N291" t="str">
            <v>MORILLO SANTA CRUZ, KATIA PATRICIA</v>
          </cell>
          <cell r="O291" t="str">
            <v>73177594</v>
          </cell>
          <cell r="P291" t="str">
            <v>SPECIALIST, PURCHASING</v>
          </cell>
          <cell r="Q291" t="str">
            <v>F</v>
          </cell>
          <cell r="R291">
            <v>34507</v>
          </cell>
          <cell r="S291" t="str">
            <v>9-3185-2756</v>
          </cell>
          <cell r="T291" t="str">
            <v>9-6238-4595</v>
          </cell>
          <cell r="U291" t="str">
            <v>yessenia.achahue@metso.com</v>
          </cell>
          <cell r="V291" t="str">
            <v>yachahue19@gmail.com</v>
          </cell>
          <cell r="W291" t="str">
            <v>AV. MANUEL OLGUIN 729</v>
          </cell>
          <cell r="X291" t="str">
            <v>SURCO</v>
          </cell>
          <cell r="Y291" t="str">
            <v>LIMA</v>
          </cell>
          <cell r="Z291" t="str">
            <v>LIMA</v>
          </cell>
          <cell r="AA291">
            <v>45474</v>
          </cell>
          <cell r="AB291" t="str">
            <v>AREQUIPA</v>
          </cell>
          <cell r="AC291" t="str">
            <v>AREQUIPA</v>
          </cell>
        </row>
        <row r="292">
          <cell r="C292" t="str">
            <v>74826134</v>
          </cell>
          <cell r="D292">
            <v>1791</v>
          </cell>
          <cell r="E292">
            <v>452992</v>
          </cell>
          <cell r="F292" t="str">
            <v>MARROQUIN</v>
          </cell>
          <cell r="G292" t="str">
            <v>ESCALANTE</v>
          </cell>
          <cell r="H292" t="str">
            <v>WENDY ESTHER</v>
          </cell>
          <cell r="I292" t="str">
            <v>WENDY ESTHER MARROQUIN ESCALANTE</v>
          </cell>
          <cell r="J292" t="str">
            <v>PE012205</v>
          </cell>
          <cell r="K292" t="str">
            <v>FSE RECLUTAMIENTO + ACREDITACIÓN</v>
          </cell>
          <cell r="L292" t="str">
            <v>COGS</v>
          </cell>
          <cell r="M292" t="str">
            <v>MA SAM HR</v>
          </cell>
          <cell r="N292" t="str">
            <v>PEREA ARNAO, DIANA MARIA</v>
          </cell>
          <cell r="O292" t="str">
            <v>74826134</v>
          </cell>
          <cell r="P292" t="str">
            <v>ASSISTANT, ACCREDITATION</v>
          </cell>
          <cell r="Q292" t="str">
            <v>F</v>
          </cell>
          <cell r="R292">
            <v>35305</v>
          </cell>
          <cell r="S292" t="str">
            <v>9-9281-5505</v>
          </cell>
          <cell r="T292" t="str">
            <v>9-8793-9374</v>
          </cell>
          <cell r="U292" t="str">
            <v>wendy.marroquin@metso.com</v>
          </cell>
          <cell r="V292" t="str">
            <v>wendy.marroquin@ucsp.edu.pe</v>
          </cell>
          <cell r="W292" t="str">
            <v>ALAMEDA SALAVERRY, CALLE 22B, R-21</v>
          </cell>
          <cell r="X292" t="str">
            <v>MIRAFLORES</v>
          </cell>
          <cell r="Y292" t="str">
            <v>AREQUIPA</v>
          </cell>
          <cell r="Z292" t="str">
            <v>AREQUIPA</v>
          </cell>
          <cell r="AA292">
            <v>45474</v>
          </cell>
          <cell r="AB292" t="str">
            <v>AREQUIPA</v>
          </cell>
          <cell r="AC292" t="str">
            <v>AREQUIPA</v>
          </cell>
        </row>
        <row r="293">
          <cell r="C293" t="str">
            <v>09964936</v>
          </cell>
          <cell r="D293">
            <v>1792</v>
          </cell>
          <cell r="E293">
            <v>453119</v>
          </cell>
          <cell r="F293" t="str">
            <v>PERALES</v>
          </cell>
          <cell r="G293" t="str">
            <v>ESPINOZA</v>
          </cell>
          <cell r="H293" t="str">
            <v>LUIS ARTURO</v>
          </cell>
          <cell r="I293" t="str">
            <v>LUIS ARTURO PERALES ESPINOZA</v>
          </cell>
          <cell r="J293" t="str">
            <v>PE013540</v>
          </cell>
          <cell r="K293" t="str">
            <v>CONTRACT ENGINEERS</v>
          </cell>
          <cell r="L293" t="str">
            <v>COGS</v>
          </cell>
          <cell r="M293" t="str">
            <v>MA SAM SALES &amp; SERVICE PERU AND NORTH</v>
          </cell>
          <cell r="N293" t="str">
            <v>KU CUADRA, EDUARDO ALBERTO</v>
          </cell>
          <cell r="O293" t="str">
            <v>09964936</v>
          </cell>
          <cell r="P293" t="str">
            <v>LEADER ENGINEER, PROCESS ADVISOR CONTRACTS</v>
          </cell>
          <cell r="Q293" t="str">
            <v>M</v>
          </cell>
          <cell r="R293">
            <v>26217</v>
          </cell>
          <cell r="S293" t="str">
            <v>9-9912-0887</v>
          </cell>
          <cell r="T293" t="str">
            <v>9-8756-5422</v>
          </cell>
          <cell r="U293" t="str">
            <v>luis.perales@metso.com</v>
          </cell>
          <cell r="V293" t="str">
            <v>luis.arturo.peraless@gmail.com</v>
          </cell>
          <cell r="W293" t="str">
            <v>AVENIDA BOULEVARD DE SURCO N° 242 DPTO 602</v>
          </cell>
          <cell r="X293" t="str">
            <v>SAN BORJA</v>
          </cell>
          <cell r="Y293" t="str">
            <v>LIMA</v>
          </cell>
          <cell r="Z293" t="str">
            <v>LIMA</v>
          </cell>
          <cell r="AA293">
            <v>45488</v>
          </cell>
          <cell r="AB293" t="str">
            <v>LIMA</v>
          </cell>
          <cell r="AC293" t="str">
            <v>CRONOS</v>
          </cell>
        </row>
        <row r="294">
          <cell r="C294" t="str">
            <v>75083026</v>
          </cell>
          <cell r="D294">
            <v>1793</v>
          </cell>
          <cell r="E294">
            <v>448480</v>
          </cell>
          <cell r="F294" t="str">
            <v>SIERRALTA</v>
          </cell>
          <cell r="G294" t="str">
            <v>VILLANUEVA</v>
          </cell>
          <cell r="H294" t="str">
            <v>FRANCESCA MILUSKA</v>
          </cell>
          <cell r="I294" t="str">
            <v>FRANCESCA MILUSKA SIERRALTA VILLANUEVA</v>
          </cell>
          <cell r="J294" t="str">
            <v>PE011965</v>
          </cell>
          <cell r="K294" t="str">
            <v>QUOTE &amp; ORDER MANAGEMENT</v>
          </cell>
          <cell r="L294" t="str">
            <v>SGA</v>
          </cell>
          <cell r="M294" t="str">
            <v>MA SAM SERVICE COMMERCIAL SUPPORT</v>
          </cell>
          <cell r="N294" t="str">
            <v>LOAYZA GONZALES, ROCIO SILVIA</v>
          </cell>
          <cell r="O294" t="str">
            <v>75083026</v>
          </cell>
          <cell r="P294" t="str">
            <v>ANALYST, CUSTOMER SERVICE</v>
          </cell>
          <cell r="Q294" t="str">
            <v>F</v>
          </cell>
          <cell r="R294">
            <v>36537</v>
          </cell>
          <cell r="S294" t="str">
            <v>9-8608-7679</v>
          </cell>
          <cell r="T294" t="str">
            <v>9-8635-4964</v>
          </cell>
          <cell r="U294" t="str">
            <v>francesca.sierralta@metso.com</v>
          </cell>
          <cell r="V294" t="str">
            <v>francescasierralta24@gmail.com</v>
          </cell>
          <cell r="W294" t="str">
            <v>JR. JEAN FRANCOIS MILLET  N° 196</v>
          </cell>
          <cell r="X294" t="str">
            <v>SANTIAGO DE SURCO</v>
          </cell>
          <cell r="Y294" t="str">
            <v>LIMA</v>
          </cell>
          <cell r="Z294" t="str">
            <v>LIMA</v>
          </cell>
          <cell r="AA294">
            <v>45488</v>
          </cell>
          <cell r="AB294" t="str">
            <v>LIMA</v>
          </cell>
          <cell r="AC294" t="str">
            <v>CRONOS</v>
          </cell>
        </row>
        <row r="295">
          <cell r="C295" t="str">
            <v>75920762</v>
          </cell>
          <cell r="D295">
            <v>1795</v>
          </cell>
          <cell r="E295">
            <v>453454</v>
          </cell>
          <cell r="F295" t="str">
            <v>GUTIERREZ</v>
          </cell>
          <cell r="G295" t="str">
            <v>CARTAGENA</v>
          </cell>
          <cell r="H295" t="str">
            <v>BRYAN OSMAR</v>
          </cell>
          <cell r="I295" t="str">
            <v>BRYAN OSMAR GUTIERREZ CARTAGENA</v>
          </cell>
          <cell r="J295" t="str">
            <v>PE012504</v>
          </cell>
          <cell r="K295" t="str">
            <v>TSS SCREENING</v>
          </cell>
          <cell r="L295" t="str">
            <v>SGA</v>
          </cell>
          <cell r="M295" t="str">
            <v>TECHNICAL SALES SUPPORT</v>
          </cell>
          <cell r="N295" t="str">
            <v>ROJO BORROYE, ANDRES OSVALDO</v>
          </cell>
          <cell r="O295" t="str">
            <v>75920762</v>
          </cell>
          <cell r="P295" t="str">
            <v>ENGINEER, TECHNICAL SALES SUPPORT</v>
          </cell>
          <cell r="Q295" t="str">
            <v>M</v>
          </cell>
          <cell r="R295">
            <v>34765</v>
          </cell>
          <cell r="S295" t="str">
            <v>9-5326-2064</v>
          </cell>
          <cell r="T295" t="str">
            <v>9-9484-3074</v>
          </cell>
          <cell r="U295" t="str">
            <v>bryan.gutierrez@metso.com</v>
          </cell>
          <cell r="V295" t="str">
            <v>bryan.mec5@outlook.es</v>
          </cell>
          <cell r="W295" t="str">
            <v>URB. SANTA CATALINA BLOCK 8 DPTO 515</v>
          </cell>
          <cell r="X295" t="str">
            <v>JOSE LUIS BUSTAMANTE Y RIVERO</v>
          </cell>
          <cell r="Y295" t="str">
            <v>AREQUIPA</v>
          </cell>
          <cell r="Z295" t="str">
            <v>AREQUIPA</v>
          </cell>
          <cell r="AA295">
            <v>45509</v>
          </cell>
          <cell r="AB295" t="str">
            <v>AREQUIPA</v>
          </cell>
          <cell r="AC295" t="str">
            <v>AREQUIPA</v>
          </cell>
        </row>
        <row r="296">
          <cell r="C296" t="str">
            <v>44736429</v>
          </cell>
          <cell r="D296">
            <v>1797</v>
          </cell>
          <cell r="E296">
            <v>453449</v>
          </cell>
          <cell r="F296" t="str">
            <v>RAMIREZ</v>
          </cell>
          <cell r="G296" t="str">
            <v>AGUIRRE</v>
          </cell>
          <cell r="H296" t="str">
            <v>ESTELA</v>
          </cell>
          <cell r="I296" t="str">
            <v>ESTELA RAMIREZ AGUIRRE</v>
          </cell>
          <cell r="J296" t="str">
            <v>PE012202</v>
          </cell>
          <cell r="K296" t="str">
            <v>FSE RELINING&amp;SHUTDOWN</v>
          </cell>
          <cell r="L296" t="str">
            <v>COGS</v>
          </cell>
          <cell r="M296" t="str">
            <v>MA SAM FSE &amp; LCS PE</v>
          </cell>
          <cell r="N296" t="str">
            <v>ITO CHURA, JOHNY</v>
          </cell>
          <cell r="O296" t="str">
            <v>44736429</v>
          </cell>
          <cell r="P296" t="str">
            <v>SUPERVISOR, HSE</v>
          </cell>
          <cell r="Q296" t="str">
            <v>F</v>
          </cell>
          <cell r="R296">
            <v>31936</v>
          </cell>
          <cell r="S296" t="str">
            <v>9-5823-2330</v>
          </cell>
          <cell r="T296" t="str">
            <v>9-8696-2292</v>
          </cell>
          <cell r="U296" t="str">
            <v>estela.ramirez@metso.com</v>
          </cell>
          <cell r="V296" t="str">
            <v>estela.ra8@gmail.com</v>
          </cell>
          <cell r="W296" t="str">
            <v>URB. LOMAS ALAMEDA DPTO 310</v>
          </cell>
          <cell r="X296" t="str">
            <v>MIRAFLORES</v>
          </cell>
          <cell r="Y296" t="str">
            <v>AREQUIPA</v>
          </cell>
          <cell r="Z296" t="str">
            <v>AREQUIPA</v>
          </cell>
          <cell r="AA296">
            <v>45509</v>
          </cell>
          <cell r="AB296" t="str">
            <v>AREQUIPA</v>
          </cell>
          <cell r="AC296" t="str">
            <v>AREQUIPA</v>
          </cell>
        </row>
        <row r="297">
          <cell r="C297" t="str">
            <v>46651227</v>
          </cell>
          <cell r="D297">
            <v>1799</v>
          </cell>
          <cell r="E297">
            <v>452306</v>
          </cell>
          <cell r="F297" t="str">
            <v xml:space="preserve">ROEL </v>
          </cell>
          <cell r="G297" t="str">
            <v>NORIEGA</v>
          </cell>
          <cell r="H297" t="str">
            <v>DAFNE STEFANNY</v>
          </cell>
          <cell r="I297" t="str">
            <v>DAFNE STEFANNY ROEL  NORIEGA</v>
          </cell>
          <cell r="J297" t="str">
            <v>PE013400</v>
          </cell>
          <cell r="K297" t="str">
            <v>HUMAN RESOURCES &amp; GENERAL SERVICES</v>
          </cell>
          <cell r="L297" t="str">
            <v>SGA</v>
          </cell>
          <cell r="M297" t="str">
            <v>MA SAM HR</v>
          </cell>
          <cell r="N297" t="str">
            <v>MANCO PETREUCIC, LIZ YODY</v>
          </cell>
          <cell r="O297" t="str">
            <v>46651227</v>
          </cell>
          <cell r="P297" t="str">
            <v>HR GENERALIST</v>
          </cell>
          <cell r="Q297" t="str">
            <v>F</v>
          </cell>
          <cell r="R297">
            <v>33191</v>
          </cell>
          <cell r="S297" t="str">
            <v>9-6216-9728</v>
          </cell>
          <cell r="T297" t="str">
            <v>9-7323-7399</v>
          </cell>
          <cell r="U297" t="str">
            <v>dafne.roel@metso.com</v>
          </cell>
          <cell r="V297" t="str">
            <v>dafneroel@hotmail.com</v>
          </cell>
          <cell r="W297" t="str">
            <v>ROUSSEAU 231</v>
          </cell>
          <cell r="X297" t="str">
            <v>SAN BORJA</v>
          </cell>
          <cell r="Y297" t="str">
            <v>LIMA</v>
          </cell>
          <cell r="Z297" t="str">
            <v>LIMA</v>
          </cell>
          <cell r="AA297">
            <v>45509</v>
          </cell>
          <cell r="AB297" t="str">
            <v>LIMA</v>
          </cell>
          <cell r="AC297" t="str">
            <v>CRONOS</v>
          </cell>
        </row>
        <row r="298">
          <cell r="C298" t="str">
            <v>29515079</v>
          </cell>
          <cell r="D298">
            <v>1800</v>
          </cell>
          <cell r="E298">
            <v>453586</v>
          </cell>
          <cell r="F298" t="str">
            <v>TEJADA</v>
          </cell>
          <cell r="G298" t="str">
            <v>LLOSA</v>
          </cell>
          <cell r="H298" t="str">
            <v>JAVIER ANTONIO</v>
          </cell>
          <cell r="I298" t="str">
            <v>JAVIER ANTONIO TEJADA LLOSA</v>
          </cell>
          <cell r="J298" t="str">
            <v>PE012201</v>
          </cell>
          <cell r="K298" t="str">
            <v>FSE TASK FORCE</v>
          </cell>
          <cell r="L298" t="str">
            <v>COGS</v>
          </cell>
          <cell r="M298" t="str">
            <v>MA SAM FSE &amp; LCS PE</v>
          </cell>
          <cell r="N298" t="str">
            <v>LLERENA REVILLA, ISELA MARELY</v>
          </cell>
          <cell r="O298" t="str">
            <v>29515079</v>
          </cell>
          <cell r="P298" t="str">
            <v>SUPERVISOR, HSE</v>
          </cell>
          <cell r="Q298" t="str">
            <v>M</v>
          </cell>
          <cell r="R298">
            <v>26110</v>
          </cell>
          <cell r="S298" t="str">
            <v>9-8653-3368</v>
          </cell>
          <cell r="T298" t="str">
            <v>9-8741-1027</v>
          </cell>
          <cell r="U298" t="str">
            <v>javier.teja@metso.com</v>
          </cell>
          <cell r="V298" t="str">
            <v>javiertejada702@gmail.com</v>
          </cell>
          <cell r="W298" t="str">
            <v>CALLE LIBERTAD 100 -C</v>
          </cell>
          <cell r="X298" t="str">
            <v>UCHUMAYO</v>
          </cell>
          <cell r="Y298" t="str">
            <v>AREQUIPA</v>
          </cell>
          <cell r="Z298" t="str">
            <v>AREQUIPA</v>
          </cell>
          <cell r="AA298">
            <v>45516</v>
          </cell>
          <cell r="AB298" t="str">
            <v>AREQUIPA</v>
          </cell>
          <cell r="AC298" t="str">
            <v>AREQUIPA</v>
          </cell>
        </row>
        <row r="299">
          <cell r="C299" t="str">
            <v>70744592</v>
          </cell>
          <cell r="D299">
            <v>1801</v>
          </cell>
          <cell r="E299">
            <v>453566</v>
          </cell>
          <cell r="F299" t="str">
            <v>CRUZ</v>
          </cell>
          <cell r="G299" t="str">
            <v>AYQUI</v>
          </cell>
          <cell r="H299" t="str">
            <v>MAGALI DEYANIRA</v>
          </cell>
          <cell r="I299" t="str">
            <v>MAGALI DEYANIRA CRUZ AYQUI</v>
          </cell>
          <cell r="J299" t="str">
            <v>PE012205</v>
          </cell>
          <cell r="K299" t="str">
            <v>FSE RECLUTAMIENTO + ACREDITACIÓN</v>
          </cell>
          <cell r="L299" t="str">
            <v>COGS</v>
          </cell>
          <cell r="M299" t="str">
            <v>MA SAM HR</v>
          </cell>
          <cell r="N299" t="str">
            <v>PEREA ARNAO, DIANA MARIA</v>
          </cell>
          <cell r="O299" t="str">
            <v>70744592</v>
          </cell>
          <cell r="P299" t="str">
            <v>ASSISTANT, ACCREDITATION</v>
          </cell>
          <cell r="Q299" t="str">
            <v>F</v>
          </cell>
          <cell r="R299">
            <v>33712</v>
          </cell>
          <cell r="S299" t="str">
            <v>9-8470-0190</v>
          </cell>
          <cell r="T299" t="str">
            <v>9-7937-2739</v>
          </cell>
          <cell r="U299" t="str">
            <v>magali.cruz@metso.com</v>
          </cell>
          <cell r="V299" t="str">
            <v>magalideyaniracruzayqui@gmail.com</v>
          </cell>
          <cell r="W299" t="str">
            <v xml:space="preserve">CALLE LAS DALIAS N° 121  DPTO 3 </v>
          </cell>
          <cell r="X299" t="str">
            <v>SOCABAYA</v>
          </cell>
          <cell r="Y299" t="str">
            <v>AREQUIPA</v>
          </cell>
          <cell r="Z299" t="str">
            <v>AREQUIPA</v>
          </cell>
          <cell r="AA299">
            <v>45516</v>
          </cell>
          <cell r="AB299" t="str">
            <v>AREQUIPA</v>
          </cell>
          <cell r="AC299" t="str">
            <v>AREQUIPA</v>
          </cell>
        </row>
        <row r="300">
          <cell r="C300" t="str">
            <v>71918300</v>
          </cell>
          <cell r="D300">
            <v>1802</v>
          </cell>
          <cell r="E300">
            <v>453587</v>
          </cell>
          <cell r="F300" t="str">
            <v>CHAVEZ</v>
          </cell>
          <cell r="G300" t="str">
            <v>IRUPAILLA</v>
          </cell>
          <cell r="H300" t="str">
            <v>FRANCIS STUARD</v>
          </cell>
          <cell r="I300" t="str">
            <v>FRANCIS STUARD CHAVEZ IRUPAILLA</v>
          </cell>
          <cell r="J300" t="str">
            <v>PE012500</v>
          </cell>
          <cell r="K300" t="str">
            <v>TECH SUPPORT PE &amp; NORTH</v>
          </cell>
          <cell r="L300" t="str">
            <v>COGS</v>
          </cell>
          <cell r="M300" t="str">
            <v>TECHNICAL SUPPORT</v>
          </cell>
          <cell r="N300" t="str">
            <v>GALLEGOS PAREDES, ROGELIO ALAN</v>
          </cell>
          <cell r="O300" t="str">
            <v>71918300</v>
          </cell>
          <cell r="P300" t="str">
            <v>TECHNICAL SUPPORT</v>
          </cell>
          <cell r="Q300" t="str">
            <v>M</v>
          </cell>
          <cell r="R300">
            <v>33700</v>
          </cell>
          <cell r="S300" t="str">
            <v>9-3175-3108</v>
          </cell>
          <cell r="T300" t="str">
            <v>9-7323-6955</v>
          </cell>
          <cell r="U300" t="str">
            <v>francis.chavez@metso.com</v>
          </cell>
          <cell r="V300" t="str">
            <v>f.chavez.industrial@gmail.com</v>
          </cell>
          <cell r="W300" t="str">
            <v>MZ Q LOTE 27 CONJUNTO RESIDENCIAL SANTISIMO SALVADOR</v>
          </cell>
          <cell r="X300" t="str">
            <v>LURIN</v>
          </cell>
          <cell r="Y300" t="str">
            <v>LIMA</v>
          </cell>
          <cell r="Z300" t="str">
            <v>LIMA</v>
          </cell>
          <cell r="AA300">
            <v>45523</v>
          </cell>
          <cell r="AB300" t="str">
            <v>LIMA</v>
          </cell>
          <cell r="AC300" t="str">
            <v>VULCANO</v>
          </cell>
        </row>
        <row r="301">
          <cell r="C301" t="str">
            <v>10714151</v>
          </cell>
          <cell r="D301">
            <v>1803</v>
          </cell>
          <cell r="E301">
            <v>453605</v>
          </cell>
          <cell r="F301" t="str">
            <v>SOTO</v>
          </cell>
          <cell r="G301" t="str">
            <v>SALAS</v>
          </cell>
          <cell r="H301" t="str">
            <v>GUSTAVO ALBERTO</v>
          </cell>
          <cell r="I301" t="str">
            <v>GUSTAVO ALBERTO SOTO SALAS</v>
          </cell>
          <cell r="J301" t="str">
            <v>PE011073</v>
          </cell>
          <cell r="K301" t="str">
            <v>SVS PE PROJECT LOGISTICS SAM</v>
          </cell>
          <cell r="L301" t="str">
            <v>COGS</v>
          </cell>
          <cell r="M301" t="str">
            <v>SVSGLO ORDER AND LOGISTICS OPERATIONS</v>
          </cell>
          <cell r="N301" t="str">
            <v>WOLFF, PAUL</v>
          </cell>
          <cell r="O301" t="str">
            <v>10714151</v>
          </cell>
          <cell r="P301" t="str">
            <v>SENIOR PROJECT LOGISTIC SPECIALIST</v>
          </cell>
          <cell r="Q301" t="str">
            <v>M</v>
          </cell>
          <cell r="R301">
            <v>28585</v>
          </cell>
          <cell r="S301" t="str">
            <v>9-0400-1223</v>
          </cell>
          <cell r="T301" t="str">
            <v>9-732-36742</v>
          </cell>
          <cell r="U301" t="str">
            <v>gustavo.soto@metso.com</v>
          </cell>
          <cell r="V301" t="str">
            <v>gustavo_soto23@hotmail.com / ga.sotos@alum.up.edu.pe</v>
          </cell>
          <cell r="W301" t="str">
            <v>CALLE LOS ROMANCES 279</v>
          </cell>
          <cell r="X301" t="str">
            <v>LA MOLINA</v>
          </cell>
          <cell r="Y301" t="str">
            <v>LIMA</v>
          </cell>
          <cell r="Z301" t="str">
            <v>LIMA</v>
          </cell>
          <cell r="AA301">
            <v>45523</v>
          </cell>
          <cell r="AB301" t="str">
            <v>LIMA</v>
          </cell>
          <cell r="AC301" t="str">
            <v>CRONOS</v>
          </cell>
        </row>
        <row r="302">
          <cell r="C302" t="str">
            <v>40013601</v>
          </cell>
          <cell r="D302">
            <v>1804</v>
          </cell>
          <cell r="E302">
            <v>453755</v>
          </cell>
          <cell r="F302" t="str">
            <v>COTRINA</v>
          </cell>
          <cell r="G302" t="str">
            <v>GUARNIZ</v>
          </cell>
          <cell r="H302" t="str">
            <v>EDWIN PAUL</v>
          </cell>
          <cell r="I302" t="str">
            <v>EDWIN PAUL COTRINA GUARNIZ</v>
          </cell>
          <cell r="J302" t="str">
            <v>PE012503</v>
          </cell>
          <cell r="K302" t="str">
            <v>TSS, MILL &amp; CHUTE LINING</v>
          </cell>
          <cell r="L302" t="str">
            <v>SGA</v>
          </cell>
          <cell r="M302" t="str">
            <v>TECHNICAL SALES SUPPORT</v>
          </cell>
          <cell r="N302" t="str">
            <v>JARA FERNANDEZ, CARLOS RAFAEL</v>
          </cell>
          <cell r="O302" t="str">
            <v>40013601</v>
          </cell>
          <cell r="P302" t="str">
            <v>SPECIALIST ENGINEER, TECHNICAL SALES SUPPORT</v>
          </cell>
          <cell r="Q302" t="str">
            <v>M</v>
          </cell>
          <cell r="R302">
            <v>28402</v>
          </cell>
          <cell r="S302" t="str">
            <v>9-8742-7111</v>
          </cell>
          <cell r="T302" t="str">
            <v>9-9787-8857</v>
          </cell>
          <cell r="U302" t="str">
            <v>edwin.cotrina@metso.com</v>
          </cell>
          <cell r="V302" t="str">
            <v>edwin.cotrina@gmail.com</v>
          </cell>
          <cell r="W302" t="str">
            <v>CALLE LOS CANTAROS MANZANA A LOTE 18 URB LAS PALMAS 2 SEGUNDA ETAPA EL GOLF</v>
          </cell>
          <cell r="X302" t="str">
            <v>VICTOR LARCO</v>
          </cell>
          <cell r="Y302" t="str">
            <v>TRUJILLO</v>
          </cell>
          <cell r="Z302" t="str">
            <v>LA LIBERTAD</v>
          </cell>
          <cell r="AA302">
            <v>45537</v>
          </cell>
          <cell r="AB302" t="str">
            <v>AREQUIPA</v>
          </cell>
          <cell r="AC302" t="str">
            <v>AREQUIPA</v>
          </cell>
        </row>
        <row r="303">
          <cell r="C303" t="str">
            <v>40989008</v>
          </cell>
          <cell r="D303">
            <v>1805</v>
          </cell>
          <cell r="E303">
            <v>453649</v>
          </cell>
          <cell r="F303" t="str">
            <v>SANDOVAL</v>
          </cell>
          <cell r="G303" t="str">
            <v>PINEDA</v>
          </cell>
          <cell r="H303" t="str">
            <v>RONAL WASHINGTON</v>
          </cell>
          <cell r="I303" t="str">
            <v>RONAL WASHINGTON SANDOVAL PINEDA</v>
          </cell>
          <cell r="J303" t="str">
            <v>PE012207</v>
          </cell>
          <cell r="K303" t="str">
            <v>FSE HSE</v>
          </cell>
          <cell r="L303" t="str">
            <v>COGS</v>
          </cell>
          <cell r="M303" t="str">
            <v>MA SAM FSE &amp; LCS PE</v>
          </cell>
          <cell r="N303" t="str">
            <v>GUTIERREZ RIVERA, LUIS ANTHONY</v>
          </cell>
          <cell r="O303" t="str">
            <v>40989008</v>
          </cell>
          <cell r="P303" t="str">
            <v>SR SUPERVISOR, HSE</v>
          </cell>
          <cell r="Q303" t="str">
            <v>M</v>
          </cell>
          <cell r="R303">
            <v>29816</v>
          </cell>
          <cell r="S303" t="str">
            <v>9-8779-0067</v>
          </cell>
          <cell r="T303" t="str">
            <v>9-7324-3977</v>
          </cell>
          <cell r="U303" t="str">
            <v>ronal.sandoval@metso.com</v>
          </cell>
          <cell r="V303" t="str">
            <v>rw.sandovalp@gmail.com</v>
          </cell>
          <cell r="W303" t="str">
            <v>CALLE 3 VOLCANES 305 CIUDAD BLANCA</v>
          </cell>
          <cell r="X303" t="str">
            <v>PAUCARPATA</v>
          </cell>
          <cell r="Y303" t="str">
            <v>AREQUIPA</v>
          </cell>
          <cell r="Z303" t="str">
            <v>AREQUIPA</v>
          </cell>
          <cell r="AA303">
            <v>45537</v>
          </cell>
          <cell r="AB303" t="str">
            <v>AREQUIPA</v>
          </cell>
          <cell r="AC303" t="str">
            <v>AREQUIPA</v>
          </cell>
        </row>
        <row r="304">
          <cell r="C304" t="str">
            <v>43803352</v>
          </cell>
          <cell r="D304">
            <v>1806</v>
          </cell>
          <cell r="E304">
            <v>453889</v>
          </cell>
          <cell r="F304" t="str">
            <v>CERIN</v>
          </cell>
          <cell r="G304" t="str">
            <v>CORCUERA</v>
          </cell>
          <cell r="H304" t="str">
            <v>LUIS ALBERTO</v>
          </cell>
          <cell r="I304" t="str">
            <v>LUIS ALBERTO CERIN CORCUERA</v>
          </cell>
          <cell r="J304" t="str">
            <v>PE012207</v>
          </cell>
          <cell r="K304" t="str">
            <v>FSE HSE</v>
          </cell>
          <cell r="L304" t="str">
            <v>COGS</v>
          </cell>
          <cell r="M304" t="str">
            <v>MA SAM FSE &amp; LCS PE</v>
          </cell>
          <cell r="N304" t="str">
            <v>CHIRINOS  BOJORQUEZ, ROQUE MARTIN</v>
          </cell>
          <cell r="O304" t="str">
            <v>43803352</v>
          </cell>
          <cell r="P304" t="str">
            <v>SUPERVISOR, HSE</v>
          </cell>
          <cell r="Q304" t="str">
            <v>M</v>
          </cell>
          <cell r="R304">
            <v>31622</v>
          </cell>
          <cell r="S304" t="str">
            <v>9-6143-9481</v>
          </cell>
          <cell r="T304" t="str">
            <v>9-5322-2276</v>
          </cell>
          <cell r="U304" t="str">
            <v>luis.cerin@metso.com</v>
          </cell>
          <cell r="V304" t="str">
            <v>luan290928@gmail.com</v>
          </cell>
          <cell r="W304" t="str">
            <v>MZ 28 LOTE 11 2DA ZONA BAYOVAR</v>
          </cell>
          <cell r="X304" t="str">
            <v>SAN JUAN DE LURIGANCHO</v>
          </cell>
          <cell r="Y304" t="str">
            <v>LIMA</v>
          </cell>
          <cell r="Z304" t="str">
            <v>LIMA</v>
          </cell>
          <cell r="AA304">
            <v>45537</v>
          </cell>
          <cell r="AB304" t="str">
            <v>LIMA</v>
          </cell>
          <cell r="AC304" t="str">
            <v>VULCANO</v>
          </cell>
        </row>
        <row r="305">
          <cell r="C305" t="str">
            <v>46468417</v>
          </cell>
          <cell r="D305">
            <v>1807</v>
          </cell>
          <cell r="E305">
            <v>430525</v>
          </cell>
          <cell r="F305" t="str">
            <v>ALEJANDRO</v>
          </cell>
          <cell r="G305" t="str">
            <v>ORELLANA</v>
          </cell>
          <cell r="H305" t="str">
            <v>BRAULIO</v>
          </cell>
          <cell r="I305" t="str">
            <v>BRAULIO ALEJANDRO ORELLANA</v>
          </cell>
          <cell r="J305" t="str">
            <v>PE012202</v>
          </cell>
          <cell r="K305" t="str">
            <v>FSE RELINING&amp;SHUTDOWN</v>
          </cell>
          <cell r="L305" t="str">
            <v>COGS</v>
          </cell>
          <cell r="M305" t="str">
            <v>MA SAM FSE &amp; LCS PE</v>
          </cell>
          <cell r="N305" t="str">
            <v>BUTRON ZUÑIGA, BARRY GABRIEL</v>
          </cell>
          <cell r="O305" t="str">
            <v>46468417</v>
          </cell>
          <cell r="P305" t="str">
            <v>RELINING &amp; SHUTDOWN SUPERVISOR</v>
          </cell>
          <cell r="Q305" t="str">
            <v>M</v>
          </cell>
          <cell r="R305">
            <v>33084</v>
          </cell>
          <cell r="S305" t="str">
            <v>9-3752-6153</v>
          </cell>
          <cell r="T305" t="str">
            <v>9-4233-2348</v>
          </cell>
          <cell r="U305" t="str">
            <v>braulio.alejandro@metso.com</v>
          </cell>
          <cell r="V305" t="str">
            <v>alejandro.orellana3007@gmail.com</v>
          </cell>
          <cell r="W305" t="str">
            <v>NACION WANKA MZ. L 17 DPTO 4 - ALTO LA MERCED</v>
          </cell>
          <cell r="X305" t="str">
            <v>HUANCAYO</v>
          </cell>
          <cell r="Y305" t="str">
            <v>HUANCAYO</v>
          </cell>
          <cell r="Z305" t="str">
            <v>JUNIN</v>
          </cell>
          <cell r="AA305">
            <v>45537</v>
          </cell>
          <cell r="AB305" t="str">
            <v>LIMA</v>
          </cell>
          <cell r="AC305" t="str">
            <v>VULCANO</v>
          </cell>
        </row>
        <row r="306">
          <cell r="C306" t="str">
            <v>29309523</v>
          </cell>
          <cell r="D306">
            <v>1808</v>
          </cell>
          <cell r="E306">
            <v>453888</v>
          </cell>
          <cell r="F306" t="str">
            <v>TORRES</v>
          </cell>
          <cell r="G306" t="str">
            <v>ENRIQUEZ</v>
          </cell>
          <cell r="H306" t="str">
            <v>LUIS HECTOR</v>
          </cell>
          <cell r="I306" t="str">
            <v>LUIS HECTOR TORRES ENRIQUEZ</v>
          </cell>
          <cell r="J306" t="str">
            <v>PE012204</v>
          </cell>
          <cell r="K306" t="str">
            <v>FSE EIC</v>
          </cell>
          <cell r="L306" t="str">
            <v>COGS</v>
          </cell>
          <cell r="M306" t="str">
            <v>MA SAM FSE &amp; LCS PE</v>
          </cell>
          <cell r="N306" t="str">
            <v>GUTIERREZ RIVERA, ALAN CARLOS</v>
          </cell>
          <cell r="O306" t="str">
            <v>29309523</v>
          </cell>
          <cell r="P306" t="str">
            <v>SENIOR SPECIALIST, LARGE ELECTRICAL ENGINES</v>
          </cell>
          <cell r="Q306" t="str">
            <v>M</v>
          </cell>
          <cell r="R306">
            <v>21060</v>
          </cell>
          <cell r="S306" t="str">
            <v>9-6574-7699</v>
          </cell>
          <cell r="T306" t="str">
            <v>9-5327-6641</v>
          </cell>
          <cell r="U306" t="str">
            <v>luis.torres-enriquez@metso.com</v>
          </cell>
          <cell r="V306" t="str">
            <v>luis.torres@conservab.com</v>
          </cell>
          <cell r="W306" t="str">
            <v>URB PABLO VI MZM LT14  SEGUNDA ETAPA</v>
          </cell>
          <cell r="X306" t="str">
            <v>AREQUIPA</v>
          </cell>
          <cell r="Y306" t="str">
            <v>AREQUIPA</v>
          </cell>
          <cell r="Z306" t="str">
            <v>AREQUIPA</v>
          </cell>
          <cell r="AA306">
            <v>45537</v>
          </cell>
          <cell r="AB306" t="str">
            <v>AREQUIPA</v>
          </cell>
          <cell r="AC306" t="str">
            <v>AREQUIPA</v>
          </cell>
        </row>
        <row r="307">
          <cell r="C307" t="str">
            <v>09548586</v>
          </cell>
          <cell r="D307">
            <v>1809</v>
          </cell>
          <cell r="E307">
            <v>453943</v>
          </cell>
          <cell r="F307" t="str">
            <v>PACHECO</v>
          </cell>
          <cell r="G307" t="str">
            <v>MEJIA</v>
          </cell>
          <cell r="H307" t="str">
            <v>IVIS MARTIN</v>
          </cell>
          <cell r="I307" t="str">
            <v>IVIS MARTIN PACHECO MEJIA</v>
          </cell>
          <cell r="J307" t="str">
            <v>PE012203</v>
          </cell>
          <cell r="K307" t="str">
            <v>FSE STRATEGIC PLANNING</v>
          </cell>
          <cell r="L307" t="str">
            <v>COGS</v>
          </cell>
          <cell r="M307" t="str">
            <v>MA SAM FSE &amp; LCS PE</v>
          </cell>
          <cell r="N307" t="str">
            <v>PEREZ MALAGA, HECTOR ALONSO</v>
          </cell>
          <cell r="O307" t="str">
            <v>09548586</v>
          </cell>
          <cell r="P307" t="str">
            <v>ADMINISTRATOR, FS AND LCS CONTRACT</v>
          </cell>
          <cell r="Q307" t="str">
            <v>M</v>
          </cell>
          <cell r="R307">
            <v>26348</v>
          </cell>
          <cell r="S307" t="str">
            <v>9-9317-9882</v>
          </cell>
          <cell r="T307" t="str">
            <v>9-7323-9413</v>
          </cell>
          <cell r="U307" t="str">
            <v>ivis.pacheco@metso.com</v>
          </cell>
          <cell r="V307" t="str">
            <v>ivis.pacheco@gmail.com</v>
          </cell>
          <cell r="W307" t="str">
            <v>AV. CHIMPU OCLLO 125. URB SANTA ISABEL</v>
          </cell>
          <cell r="X307" t="str">
            <v>CARABAYLLO</v>
          </cell>
          <cell r="Y307" t="str">
            <v>LIMA</v>
          </cell>
          <cell r="Z307" t="str">
            <v>LIMA</v>
          </cell>
          <cell r="AA307">
            <v>45544</v>
          </cell>
          <cell r="AB307" t="str">
            <v>LIMA</v>
          </cell>
          <cell r="AC307" t="str">
            <v>CRONOS</v>
          </cell>
        </row>
        <row r="308">
          <cell r="C308" t="str">
            <v>07523875</v>
          </cell>
          <cell r="D308">
            <v>1810</v>
          </cell>
          <cell r="E308">
            <v>454091</v>
          </cell>
          <cell r="F308" t="str">
            <v xml:space="preserve">LOBATO </v>
          </cell>
          <cell r="G308" t="str">
            <v>YSLA</v>
          </cell>
          <cell r="H308" t="str">
            <v>MANUEL ARMANDO</v>
          </cell>
          <cell r="I308" t="str">
            <v>MANUEL ARMANDO LOBATO  YSLA</v>
          </cell>
          <cell r="J308" t="str">
            <v>PE013022</v>
          </cell>
          <cell r="K308" t="str">
            <v>SAM CENTER</v>
          </cell>
          <cell r="L308" t="str">
            <v>SGA</v>
          </cell>
          <cell r="M308" t="str">
            <v>MA SAM SITE ACCOUNT MANAGEMENT – SOUTH PE</v>
          </cell>
          <cell r="N308" t="str">
            <v>VARGAS BELLINA, JOSE ANTONIO</v>
          </cell>
          <cell r="O308" t="str">
            <v>07523875</v>
          </cell>
          <cell r="P308" t="str">
            <v>LEADER, SALES ACCOUNT</v>
          </cell>
          <cell r="Q308" t="str">
            <v>M</v>
          </cell>
          <cell r="R308">
            <v>28414</v>
          </cell>
          <cell r="S308" t="str">
            <v>9-9636-0365</v>
          </cell>
          <cell r="T308" t="str">
            <v>9-7324-1224</v>
          </cell>
          <cell r="U308" t="str">
            <v>manuel.lobato@metso.com</v>
          </cell>
          <cell r="V308" t="str">
            <v>lobato.ma@pucp.edu.pe</v>
          </cell>
          <cell r="W308" t="str">
            <v>AV SAN BORJA NORTE 142, DEPARTAMENTO 201</v>
          </cell>
          <cell r="X308" t="str">
            <v>SAN BORJA</v>
          </cell>
          <cell r="Y308" t="str">
            <v>LIMA</v>
          </cell>
          <cell r="Z308" t="str">
            <v>LIMA</v>
          </cell>
          <cell r="AA308">
            <v>45558</v>
          </cell>
          <cell r="AB308" t="str">
            <v>LIMA</v>
          </cell>
          <cell r="AC308" t="str">
            <v>CRONOS</v>
          </cell>
        </row>
        <row r="309">
          <cell r="C309" t="str">
            <v>70212608</v>
          </cell>
          <cell r="D309">
            <v>1811</v>
          </cell>
          <cell r="E309">
            <v>448486</v>
          </cell>
          <cell r="F309" t="str">
            <v>MOLINA</v>
          </cell>
          <cell r="G309" t="str">
            <v>FLORES</v>
          </cell>
          <cell r="H309" t="str">
            <v>BRUNO FABIAN</v>
          </cell>
          <cell r="I309" t="str">
            <v>BRUNO FABIAN MOLINA FLORES</v>
          </cell>
          <cell r="J309" t="str">
            <v>PE013379</v>
          </cell>
          <cell r="K309" t="str">
            <v>PROPOSAL - PUMPS</v>
          </cell>
          <cell r="L309" t="str">
            <v>SGA</v>
          </cell>
          <cell r="M309" t="str">
            <v>MIN PUMPS PROPOSAL</v>
          </cell>
          <cell r="N309" t="str">
            <v>KOSKI, TERO</v>
          </cell>
          <cell r="O309" t="str">
            <v>70212608</v>
          </cell>
          <cell r="P309" t="str">
            <v>ENGINEER PROPOSAL</v>
          </cell>
          <cell r="Q309" t="str">
            <v>M</v>
          </cell>
          <cell r="R309">
            <v>36920</v>
          </cell>
          <cell r="S309" t="str">
            <v>9-7622-8286</v>
          </cell>
          <cell r="T309" t="str">
            <v>9-8634-0271</v>
          </cell>
          <cell r="U309" t="str">
            <v>bruno.molina@metso.com</v>
          </cell>
          <cell r="V309" t="str">
            <v>brunomolinaflores@gmail.com</v>
          </cell>
          <cell r="W309" t="str">
            <v>AV. JUAN VALER SANDOVAL 599 E DPTO 1404</v>
          </cell>
          <cell r="X309" t="str">
            <v>PUEBLO LIBRE</v>
          </cell>
          <cell r="Y309" t="str">
            <v>LIMA</v>
          </cell>
          <cell r="Z309" t="str">
            <v>LIMA</v>
          </cell>
          <cell r="AA309">
            <v>45558</v>
          </cell>
          <cell r="AB309" t="str">
            <v>LIMA</v>
          </cell>
          <cell r="AC309" t="str">
            <v>LURIN</v>
          </cell>
        </row>
        <row r="310">
          <cell r="C310" t="str">
            <v>71481603</v>
          </cell>
          <cell r="D310">
            <v>1814</v>
          </cell>
          <cell r="E310">
            <v>454558</v>
          </cell>
          <cell r="F310" t="str">
            <v>ENCISO</v>
          </cell>
          <cell r="G310" t="str">
            <v>BACA</v>
          </cell>
          <cell r="H310" t="str">
            <v>MARX CESAR</v>
          </cell>
          <cell r="I310" t="str">
            <v>MARX CESAR ENCISO BACA</v>
          </cell>
          <cell r="J310" t="str">
            <v>PE012223</v>
          </cell>
          <cell r="K310" t="str">
            <v>CAAS PEBBLES CHINALCO</v>
          </cell>
          <cell r="L310" t="str">
            <v>COGS</v>
          </cell>
          <cell r="M310" t="str">
            <v>MA SAM FSE &amp; LCS PE</v>
          </cell>
          <cell r="N310" t="str">
            <v>BASAURI CUEVA, CARLOS ALBERTO</v>
          </cell>
          <cell r="O310" t="str">
            <v>71481603</v>
          </cell>
          <cell r="P310" t="str">
            <v>SENIOR ENGINEER, PROJECT ENGINEERING</v>
          </cell>
          <cell r="Q310" t="str">
            <v>M</v>
          </cell>
          <cell r="R310">
            <v>34581</v>
          </cell>
          <cell r="S310" t="str">
            <v>9-8188-8653</v>
          </cell>
          <cell r="T310" t="str">
            <v>9-4377-7667</v>
          </cell>
          <cell r="U310" t="str">
            <v>marx.enciso@metso.com</v>
          </cell>
          <cell r="V310" t="str">
            <v>marx.enciso.b@uni.pe</v>
          </cell>
          <cell r="W310" t="str">
            <v>JR. JOSE LEGUIA Y MELENDEZ 1073</v>
          </cell>
          <cell r="X310" t="str">
            <v>PUEBLO LIBRE</v>
          </cell>
          <cell r="Y310" t="str">
            <v>LIMA</v>
          </cell>
          <cell r="Z310" t="str">
            <v>LIMA</v>
          </cell>
          <cell r="AA310">
            <v>45586</v>
          </cell>
          <cell r="AB310" t="str">
            <v>LIMA</v>
          </cell>
          <cell r="AC310" t="str">
            <v>VULCANO</v>
          </cell>
        </row>
        <row r="311">
          <cell r="C311" t="str">
            <v>40521317</v>
          </cell>
          <cell r="D311">
            <v>1815</v>
          </cell>
          <cell r="E311">
            <v>454839</v>
          </cell>
          <cell r="F311" t="str">
            <v>BERNABE</v>
          </cell>
          <cell r="G311" t="str">
            <v>DOLORES</v>
          </cell>
          <cell r="H311" t="str">
            <v>CHRISTIAN FELIX</v>
          </cell>
          <cell r="I311" t="str">
            <v>CHRISTIAN FELIX BERNABE DOLORES</v>
          </cell>
          <cell r="J311" t="str">
            <v>PE012500</v>
          </cell>
          <cell r="K311" t="str">
            <v>TECH SUPPORT PE &amp; NORTH</v>
          </cell>
          <cell r="L311" t="str">
            <v>COGS</v>
          </cell>
          <cell r="M311" t="str">
            <v>TECHNICAL SUPPORT</v>
          </cell>
          <cell r="N311" t="str">
            <v>RIVERA YLASACA, RICARDO SANTOS</v>
          </cell>
          <cell r="O311" t="str">
            <v>40521317</v>
          </cell>
          <cell r="P311" t="str">
            <v>SR TECHNICAL SUPPORT</v>
          </cell>
          <cell r="Q311" t="str">
            <v>M</v>
          </cell>
          <cell r="R311">
            <v>29314</v>
          </cell>
          <cell r="S311" t="str">
            <v>9-6017-2179</v>
          </cell>
          <cell r="T311" t="str">
            <v>9-5172-0392</v>
          </cell>
          <cell r="U311" t="str">
            <v>christian.bernabe@metso.com</v>
          </cell>
          <cell r="V311" t="str">
            <v>christian.bernabe@outlook.com</v>
          </cell>
          <cell r="W311" t="str">
            <v xml:space="preserve">JR. HUARAZ 1650 </v>
          </cell>
          <cell r="X311" t="str">
            <v>BREÑA</v>
          </cell>
          <cell r="Y311" t="str">
            <v>LIMA</v>
          </cell>
          <cell r="Z311" t="str">
            <v>LIMA</v>
          </cell>
          <cell r="AA311">
            <v>45600</v>
          </cell>
          <cell r="AB311" t="str">
            <v>LIMA</v>
          </cell>
          <cell r="AC311" t="str">
            <v>VULCANO</v>
          </cell>
        </row>
        <row r="312">
          <cell r="C312" t="str">
            <v>16011427</v>
          </cell>
          <cell r="D312">
            <v>1816</v>
          </cell>
          <cell r="E312">
            <v>535982</v>
          </cell>
          <cell r="F312" t="str">
            <v xml:space="preserve">MIRANDA </v>
          </cell>
          <cell r="G312" t="str">
            <v>PALACIOS</v>
          </cell>
          <cell r="H312" t="str">
            <v>LEONARDO JAVIER</v>
          </cell>
          <cell r="I312" t="str">
            <v>LEONARDO JAVIER MIRANDA  PALACIOS</v>
          </cell>
          <cell r="J312" t="str">
            <v>PE013513</v>
          </cell>
          <cell r="K312" t="str">
            <v>SVS LCS-FSE SALES</v>
          </cell>
          <cell r="L312" t="str">
            <v>SGA</v>
          </cell>
          <cell r="M312" t="str">
            <v>MA SAM FSE &amp; LCS PE</v>
          </cell>
          <cell r="N312" t="str">
            <v>BOBADILLA AÑASCO, PEDRO PABLO NAPOLEON</v>
          </cell>
          <cell r="O312" t="str">
            <v>16011427</v>
          </cell>
          <cell r="P312" t="str">
            <v>MANAGER, SERVICE SALES</v>
          </cell>
          <cell r="Q312" t="str">
            <v>M</v>
          </cell>
          <cell r="R312">
            <v>27775</v>
          </cell>
          <cell r="S312" t="str">
            <v>9-9348-8813</v>
          </cell>
          <cell r="T312" t="str">
            <v>9-7324-0812</v>
          </cell>
          <cell r="U312" t="str">
            <v>leonardo.miranda@metso.com</v>
          </cell>
          <cell r="V312" t="str">
            <v>leomir92@hotmail.com</v>
          </cell>
          <cell r="W312" t="str">
            <v>JR. BATALLON CALLAO SUR 530 URB. LAS GARDENIAS</v>
          </cell>
          <cell r="X312" t="str">
            <v>SANTIAGO DE SURCO</v>
          </cell>
          <cell r="Y312" t="str">
            <v>LIMA</v>
          </cell>
          <cell r="Z312" t="str">
            <v>LIMA</v>
          </cell>
          <cell r="AA312">
            <v>45600</v>
          </cell>
          <cell r="AB312" t="str">
            <v>LIMA</v>
          </cell>
          <cell r="AC312" t="str">
            <v>CRONOS</v>
          </cell>
        </row>
        <row r="313">
          <cell r="C313" t="str">
            <v>70489252</v>
          </cell>
          <cell r="D313">
            <v>1817</v>
          </cell>
          <cell r="E313">
            <v>448918</v>
          </cell>
          <cell r="F313" t="str">
            <v>ASCARATE</v>
          </cell>
          <cell r="G313" t="str">
            <v>CORONEL</v>
          </cell>
          <cell r="H313" t="str">
            <v>RAFAEL ANGEL</v>
          </cell>
          <cell r="I313" t="str">
            <v>RAFAEL ANGEL ASCARATE CORONEL</v>
          </cell>
          <cell r="J313" t="str">
            <v>PE012203</v>
          </cell>
          <cell r="K313" t="str">
            <v>FSE STRATEGIC PLANNING</v>
          </cell>
          <cell r="L313" t="str">
            <v>COGS</v>
          </cell>
          <cell r="M313" t="str">
            <v>MA SAM FSE &amp; LCS PE</v>
          </cell>
          <cell r="N313" t="str">
            <v>PEREZ MALAGA, HECTOR ALONSO</v>
          </cell>
          <cell r="O313" t="str">
            <v>70489252</v>
          </cell>
          <cell r="P313" t="str">
            <v>ANALYST, STRATEGIC PLANNING AND PROPOSAL</v>
          </cell>
          <cell r="Q313" t="str">
            <v>M</v>
          </cell>
          <cell r="R313">
            <v>35650</v>
          </cell>
          <cell r="S313" t="str">
            <v>9-9793-4353</v>
          </cell>
          <cell r="T313" t="str">
            <v>9-5629-4634</v>
          </cell>
          <cell r="U313" t="str">
            <v>rafael.c.ascarate@metso.com</v>
          </cell>
          <cell r="V313" t="str">
            <v>r.ascarate@pucp.edu.pe</v>
          </cell>
          <cell r="W313" t="str">
            <v>MZ B LT 10 LOS CHASQUIS</v>
          </cell>
          <cell r="X313" t="str">
            <v>SAN MARTIN DE PORRES</v>
          </cell>
          <cell r="Y313" t="str">
            <v>LIMA</v>
          </cell>
          <cell r="Z313" t="str">
            <v>LIMA</v>
          </cell>
          <cell r="AA313">
            <v>45600</v>
          </cell>
          <cell r="AB313" t="str">
            <v>LIMA</v>
          </cell>
          <cell r="AC313" t="str">
            <v>CRONOS</v>
          </cell>
        </row>
        <row r="314">
          <cell r="C314" t="str">
            <v>10671749</v>
          </cell>
          <cell r="D314">
            <v>1819</v>
          </cell>
          <cell r="E314">
            <v>422430</v>
          </cell>
          <cell r="F314" t="str">
            <v>RUPAY</v>
          </cell>
          <cell r="G314" t="str">
            <v>ALIAGA</v>
          </cell>
          <cell r="H314" t="str">
            <v>DELFOR</v>
          </cell>
          <cell r="I314" t="str">
            <v>DELFOR RUPAY ALIAGA</v>
          </cell>
          <cell r="J314" t="str">
            <v>PE013025</v>
          </cell>
          <cell r="K314" t="str">
            <v>SAM NORTH</v>
          </cell>
          <cell r="L314" t="str">
            <v>SGA</v>
          </cell>
          <cell r="M314" t="str">
            <v>MA SAM SITE ACCOUNT MANAGEMENT – NORTH PE</v>
          </cell>
          <cell r="N314" t="str">
            <v>CACERES CAHUATA, NICK VANDICK</v>
          </cell>
          <cell r="O314" t="str">
            <v>10671749</v>
          </cell>
          <cell r="P314" t="str">
            <v>LEADER, SALES ACCOUNT</v>
          </cell>
          <cell r="Q314" t="str">
            <v>M</v>
          </cell>
          <cell r="R314">
            <v>28510</v>
          </cell>
          <cell r="S314" t="str">
            <v>9-8072-1480</v>
          </cell>
          <cell r="T314" t="str">
            <v>9-7324-1262</v>
          </cell>
          <cell r="U314" t="str">
            <v>delfor.rupay@metso.com</v>
          </cell>
          <cell r="V314" t="str">
            <v>delfor.rupay@gmail.com</v>
          </cell>
          <cell r="W314" t="str">
            <v>AV. NUEVO ALCAZAR 110</v>
          </cell>
          <cell r="X314" t="str">
            <v>RIMAC</v>
          </cell>
          <cell r="Y314" t="str">
            <v>LIMA</v>
          </cell>
          <cell r="Z314" t="str">
            <v>LIMA</v>
          </cell>
          <cell r="AA314">
            <v>45609</v>
          </cell>
          <cell r="AB314" t="str">
            <v>LIMA</v>
          </cell>
          <cell r="AC314" t="str">
            <v>CRONOS</v>
          </cell>
        </row>
        <row r="315">
          <cell r="C315" t="str">
            <v>75818010</v>
          </cell>
          <cell r="D315">
            <v>1820</v>
          </cell>
          <cell r="E315">
            <v>454974</v>
          </cell>
          <cell r="F315" t="str">
            <v>FRANCO</v>
          </cell>
          <cell r="G315" t="str">
            <v>VASQUEZ</v>
          </cell>
          <cell r="H315" t="str">
            <v>BRUNO ENRIQUE</v>
          </cell>
          <cell r="I315" t="str">
            <v>BRUNO ENRIQUE FRANCO VASQUEZ</v>
          </cell>
          <cell r="J315" t="str">
            <v>PE011324</v>
          </cell>
          <cell r="K315" t="str">
            <v>ENG. HUB MAT. TRANSP</v>
          </cell>
          <cell r="L315" t="str">
            <v>COGS</v>
          </cell>
          <cell r="M315" t="str">
            <v>CNS MATERIAL TRANSPORTATION</v>
          </cell>
          <cell r="N315" t="str">
            <v>FELIX SHAPIAMA, EVER MODESTO</v>
          </cell>
          <cell r="O315" t="str">
            <v>75818010</v>
          </cell>
          <cell r="P315" t="str">
            <v>PRODUCT APPLICATION SPECIALIST</v>
          </cell>
          <cell r="Q315" t="str">
            <v>M</v>
          </cell>
          <cell r="R315">
            <v>34992</v>
          </cell>
          <cell r="S315" t="str">
            <v>9-5027-3541</v>
          </cell>
          <cell r="T315" t="str">
            <v>9-5378-1505</v>
          </cell>
          <cell r="U315" t="str">
            <v>bruno.franco@metso.com</v>
          </cell>
          <cell r="V315" t="str">
            <v>brunofrancov@outlook.com</v>
          </cell>
          <cell r="W315" t="str">
            <v>AV. MIROQUESADA 449 DPTO 1004 - URB. SAN FELIPE</v>
          </cell>
          <cell r="X315" t="str">
            <v>MAGDALENA DEL MAR</v>
          </cell>
          <cell r="Y315" t="str">
            <v>LIMA</v>
          </cell>
          <cell r="Z315" t="str">
            <v>LIMA</v>
          </cell>
          <cell r="AA315">
            <v>45614</v>
          </cell>
          <cell r="AB315" t="str">
            <v>LIMA</v>
          </cell>
          <cell r="AC315" t="str">
            <v>CRONOS</v>
          </cell>
        </row>
        <row r="316">
          <cell r="C316" t="str">
            <v>72188661</v>
          </cell>
          <cell r="D316">
            <v>1821</v>
          </cell>
          <cell r="E316">
            <v>450452</v>
          </cell>
          <cell r="F316" t="str">
            <v>MURILLO</v>
          </cell>
          <cell r="G316" t="str">
            <v>QUIJAHUAMAN</v>
          </cell>
          <cell r="H316" t="str">
            <v>ANDREA MILENA</v>
          </cell>
          <cell r="I316" t="str">
            <v>ANDREA MILENA MURILLO QUIJAHUAMAN</v>
          </cell>
          <cell r="J316" t="str">
            <v>PE012500</v>
          </cell>
          <cell r="K316" t="str">
            <v>TECH SUPPORT PE &amp; NORTH</v>
          </cell>
          <cell r="L316" t="str">
            <v>COGS</v>
          </cell>
          <cell r="M316" t="str">
            <v>TECHNICAL SUPPORT</v>
          </cell>
          <cell r="N316" t="str">
            <v>RIVERA YLASACA, RICARDO SANTOS</v>
          </cell>
          <cell r="O316" t="str">
            <v>72188661</v>
          </cell>
          <cell r="P316" t="str">
            <v>SUPPORT, TECHNICAL SUPPORT</v>
          </cell>
          <cell r="Q316" t="str">
            <v>F</v>
          </cell>
          <cell r="R316">
            <v>34257</v>
          </cell>
          <cell r="S316" t="str">
            <v>9-6811-8479</v>
          </cell>
          <cell r="T316" t="str">
            <v>9-4028-2401</v>
          </cell>
          <cell r="U316" t="str">
            <v>andrea.murillo@metso.com</v>
          </cell>
          <cell r="V316" t="str">
            <v>andrea.murillo@ucsp.edu.pe</v>
          </cell>
          <cell r="W316" t="str">
            <v>CALLE TACNA 1111 B DPTO 301</v>
          </cell>
          <cell r="X316" t="str">
            <v>YANAHUARA</v>
          </cell>
          <cell r="Y316" t="str">
            <v>AREQUIPA</v>
          </cell>
          <cell r="Z316" t="str">
            <v>AREQUIPA</v>
          </cell>
          <cell r="AA316">
            <v>45614</v>
          </cell>
          <cell r="AB316" t="str">
            <v>AREQUIPA</v>
          </cell>
          <cell r="AC316" t="str">
            <v>AREQUIPA</v>
          </cell>
        </row>
        <row r="317">
          <cell r="C317" t="str">
            <v>74580499</v>
          </cell>
          <cell r="D317">
            <v>1822</v>
          </cell>
          <cell r="E317">
            <v>446649</v>
          </cell>
          <cell r="F317" t="str">
            <v>COYA</v>
          </cell>
          <cell r="G317" t="str">
            <v>ROJAS</v>
          </cell>
          <cell r="H317" t="str">
            <v>ERNESTO FRANCISCO</v>
          </cell>
          <cell r="I317" t="str">
            <v>ERNESTO FRANCISCO COYA ROJAS</v>
          </cell>
          <cell r="J317" t="str">
            <v>PE011930</v>
          </cell>
          <cell r="K317" t="str">
            <v>CONTRACT MNG &amp; REPORT</v>
          </cell>
          <cell r="L317" t="str">
            <v>COGS</v>
          </cell>
          <cell r="M317" t="str">
            <v>SVSGLO ORDER AND LOGISTICS OPERATIONS</v>
          </cell>
          <cell r="N317" t="str">
            <v>OSORIO LOBOS, MARCELA ANDREA</v>
          </cell>
          <cell r="O317" t="str">
            <v>74580499</v>
          </cell>
          <cell r="P317" t="str">
            <v>ANALYST, CUSTOMER LOGISTIC SUPPORT</v>
          </cell>
          <cell r="Q317" t="str">
            <v>M</v>
          </cell>
          <cell r="R317">
            <v>36791</v>
          </cell>
          <cell r="S317" t="str">
            <v>9-9382-3651</v>
          </cell>
          <cell r="T317" t="str">
            <v>9-8303-9293</v>
          </cell>
          <cell r="U317" t="str">
            <v>ernesto.coya@metso.com</v>
          </cell>
          <cell r="V317" t="str">
            <v>ecoya222@gmail.com</v>
          </cell>
          <cell r="W317" t="str">
            <v>CALLE LA LADERA N° 115 - DPTO 4 URB. LA PLANICIE</v>
          </cell>
          <cell r="X317" t="str">
            <v>LA MOLINA</v>
          </cell>
          <cell r="Y317" t="str">
            <v>LIMA</v>
          </cell>
          <cell r="Z317" t="str">
            <v>LIMA</v>
          </cell>
          <cell r="AA317">
            <v>45614</v>
          </cell>
          <cell r="AB317" t="str">
            <v>LIMA</v>
          </cell>
          <cell r="AC317" t="str">
            <v>CRONOS</v>
          </cell>
        </row>
        <row r="318">
          <cell r="C318" t="str">
            <v>45133470</v>
          </cell>
          <cell r="D318">
            <v>1823</v>
          </cell>
          <cell r="E318">
            <v>455230</v>
          </cell>
          <cell r="F318" t="str">
            <v>ANTON</v>
          </cell>
          <cell r="G318" t="str">
            <v>GOMEZ DE LA TORRE</v>
          </cell>
          <cell r="H318" t="str">
            <v>JAVIER PAUL</v>
          </cell>
          <cell r="I318" t="str">
            <v>JAVIER PAUL ANTON GOMEZ DE LA TORRE</v>
          </cell>
          <cell r="J318" t="str">
            <v>PE011324</v>
          </cell>
          <cell r="K318" t="str">
            <v>ENG. HUB MAT. TRANSP</v>
          </cell>
          <cell r="L318" t="str">
            <v>COGS</v>
          </cell>
          <cell r="M318" t="str">
            <v>CNS MATERIAL TRANSPORTATION</v>
          </cell>
          <cell r="N318" t="str">
            <v>FELIX SHAPIAMA, EVER MODESTO</v>
          </cell>
          <cell r="O318" t="str">
            <v>45133470</v>
          </cell>
          <cell r="P318" t="str">
            <v>MECHANICAL DESIGNER</v>
          </cell>
          <cell r="Q318" t="str">
            <v>M</v>
          </cell>
          <cell r="R318">
            <v>32008</v>
          </cell>
          <cell r="S318" t="str">
            <v>9-3593-1015</v>
          </cell>
          <cell r="T318" t="str">
            <v>9-8309-7434</v>
          </cell>
          <cell r="U318" t="str">
            <v>javier.anton@metso.com</v>
          </cell>
          <cell r="V318" t="str">
            <v>javier.anton@outlook.com</v>
          </cell>
          <cell r="W318" t="str">
            <v>URB. OLIMPO MZ E LT 39</v>
          </cell>
          <cell r="X318" t="str">
            <v>SAN MARTIN DE PORRES</v>
          </cell>
          <cell r="Y318" t="str">
            <v>LIMA</v>
          </cell>
          <cell r="Z318" t="str">
            <v>LIMA</v>
          </cell>
          <cell r="AA318">
            <v>45628</v>
          </cell>
          <cell r="AB318" t="str">
            <v>LIMA</v>
          </cell>
          <cell r="AC318" t="str">
            <v>CRONOS</v>
          </cell>
        </row>
        <row r="319">
          <cell r="C319" t="str">
            <v>74427849</v>
          </cell>
          <cell r="D319">
            <v>1824</v>
          </cell>
          <cell r="E319">
            <v>455229</v>
          </cell>
          <cell r="F319" t="str">
            <v xml:space="preserve">FRANCISCO </v>
          </cell>
          <cell r="G319" t="str">
            <v>SALCEDO</v>
          </cell>
          <cell r="H319" t="str">
            <v>ELVIS VICTOR</v>
          </cell>
          <cell r="I319" t="str">
            <v>ELVIS VICTOR FRANCISCO  SALCEDO</v>
          </cell>
          <cell r="J319" t="str">
            <v>PE011324</v>
          </cell>
          <cell r="K319" t="str">
            <v>ENG. HUB MAT. TRANSP</v>
          </cell>
          <cell r="L319" t="str">
            <v>COGS</v>
          </cell>
          <cell r="M319" t="str">
            <v>CNS MATERIAL TRANSPORTATION</v>
          </cell>
          <cell r="N319" t="str">
            <v>FELIX SHAPIAMA, EVER MODESTO</v>
          </cell>
          <cell r="O319" t="str">
            <v>74427849</v>
          </cell>
          <cell r="P319" t="str">
            <v>MECHANICAL DESIGNER</v>
          </cell>
          <cell r="Q319" t="str">
            <v>M</v>
          </cell>
          <cell r="R319">
            <v>35238</v>
          </cell>
          <cell r="S319" t="str">
            <v>9-4055-4525</v>
          </cell>
          <cell r="T319" t="str">
            <v>9-4032-3862</v>
          </cell>
          <cell r="U319" t="str">
            <v>elvis.francisco@metso.com</v>
          </cell>
          <cell r="V319" t="str">
            <v>elvisvictor22.06@gmail.com</v>
          </cell>
          <cell r="W319" t="str">
            <v>AA.HH MONTE CALVARIO MZ. I LT. 03</v>
          </cell>
          <cell r="X319" t="str">
            <v>COMAS</v>
          </cell>
          <cell r="Y319" t="str">
            <v>LIMA</v>
          </cell>
          <cell r="Z319" t="str">
            <v>LIMA</v>
          </cell>
          <cell r="AA319">
            <v>45628</v>
          </cell>
          <cell r="AB319" t="str">
            <v>LIMA</v>
          </cell>
          <cell r="AC319" t="str">
            <v>CRONOS</v>
          </cell>
        </row>
        <row r="320">
          <cell r="C320" t="str">
            <v>71857984</v>
          </cell>
          <cell r="D320">
            <v>1825</v>
          </cell>
          <cell r="E320">
            <v>448502</v>
          </cell>
          <cell r="F320" t="str">
            <v>BEJARANO</v>
          </cell>
          <cell r="G320" t="str">
            <v>PAREDES</v>
          </cell>
          <cell r="H320" t="str">
            <v>FERNANDA ANTUANE</v>
          </cell>
          <cell r="I320" t="str">
            <v>FERNANDA ANTUANE BEJARANO PAREDES</v>
          </cell>
          <cell r="J320" t="str">
            <v>PE013530</v>
          </cell>
          <cell r="K320" t="str">
            <v>WAREHOUSE SPCC</v>
          </cell>
          <cell r="L320" t="str">
            <v>COGS</v>
          </cell>
          <cell r="M320" t="str">
            <v>CONSIGNMENT &amp; OPA CONTRACTS</v>
          </cell>
          <cell r="N320" t="str">
            <v>GARCIA CHAVEZ, IDA LIZ</v>
          </cell>
          <cell r="O320" t="str">
            <v>71857984</v>
          </cell>
          <cell r="P320" t="str">
            <v>JR ENGINEER, CONSIGNMENT &amp; OPA CONTRACTS</v>
          </cell>
          <cell r="Q320" t="str">
            <v>F</v>
          </cell>
          <cell r="R320">
            <v>36662</v>
          </cell>
          <cell r="S320" t="str">
            <v>9-1630-5436</v>
          </cell>
          <cell r="T320" t="str">
            <v>9-7972-2341</v>
          </cell>
          <cell r="U320" t="str">
            <v>fernanda.bejarano@metso.com</v>
          </cell>
          <cell r="V320" t="str">
            <v>fernandabejarano16@gmail.com</v>
          </cell>
          <cell r="W320" t="str">
            <v>MANZANA B LOTE 37 SECTOR 2 URBANIZACIÓN PACHACAMAC</v>
          </cell>
          <cell r="X320" t="str">
            <v>VILLA EL SALVADOR</v>
          </cell>
          <cell r="Y320" t="str">
            <v>LIMA</v>
          </cell>
          <cell r="Z320" t="str">
            <v>LIMA</v>
          </cell>
          <cell r="AA320">
            <v>45636</v>
          </cell>
          <cell r="AB320" t="str">
            <v>LIMA</v>
          </cell>
          <cell r="AC320" t="str">
            <v>CRONOS</v>
          </cell>
        </row>
        <row r="321">
          <cell r="C321" t="str">
            <v>72186385</v>
          </cell>
          <cell r="D321">
            <v>1826</v>
          </cell>
          <cell r="E321">
            <v>448422</v>
          </cell>
          <cell r="F321" t="str">
            <v xml:space="preserve">CABA </v>
          </cell>
          <cell r="G321" t="str">
            <v>CORNEJO</v>
          </cell>
          <cell r="H321" t="str">
            <v>FRANCISCO ESTEFANO</v>
          </cell>
          <cell r="I321" t="str">
            <v>FRANCISCO ESTEFANO CABA  CORNEJO</v>
          </cell>
          <cell r="J321" t="str">
            <v>PE013020</v>
          </cell>
          <cell r="K321" t="str">
            <v>SALES &amp; SERVICE PE &amp; NORTH</v>
          </cell>
          <cell r="L321" t="str">
            <v>SGA</v>
          </cell>
          <cell r="M321" t="str">
            <v>MA SAM SALES &amp; SERVICE PERU AND NORTH</v>
          </cell>
          <cell r="N321" t="str">
            <v>PEZO SANCHEZ, JOE JOHNY</v>
          </cell>
          <cell r="O321" t="str">
            <v>72186385</v>
          </cell>
          <cell r="P321" t="str">
            <v>EXECUTIVE ASSISTANT, MANAGMENT &amp; ADMINISTRATION</v>
          </cell>
          <cell r="Q321" t="str">
            <v>M</v>
          </cell>
          <cell r="R321">
            <v>36214</v>
          </cell>
          <cell r="S321" t="str">
            <v>9-8080-1843</v>
          </cell>
          <cell r="T321" t="str">
            <v>9-1403-2273</v>
          </cell>
          <cell r="U321" t="str">
            <v>francisco.caba@metso.com</v>
          </cell>
          <cell r="V321" t="str">
            <v>francisco.caba@ucsp.edu.pe</v>
          </cell>
          <cell r="W321" t="str">
            <v>CALLE LOS OLIVOS 183 3ER PISO URBANIZACIÓN  LOS ALERCES MONTERRICO SURCO</v>
          </cell>
          <cell r="X321" t="str">
            <v>SANTIAGO DE SURCO</v>
          </cell>
          <cell r="Y321" t="str">
            <v>AREQUIPA</v>
          </cell>
          <cell r="Z321" t="str">
            <v>AREQUIPA</v>
          </cell>
          <cell r="AA321">
            <v>45642</v>
          </cell>
          <cell r="AB321" t="str">
            <v>LIMA</v>
          </cell>
          <cell r="AC321" t="str">
            <v>CRONOS</v>
          </cell>
        </row>
        <row r="322">
          <cell r="C322" t="str">
            <v>71768683</v>
          </cell>
          <cell r="D322">
            <v>1827</v>
          </cell>
          <cell r="E322">
            <v>455428</v>
          </cell>
          <cell r="F322" t="str">
            <v>DEL CARPIO</v>
          </cell>
          <cell r="G322" t="str">
            <v>MOTTA</v>
          </cell>
          <cell r="H322" t="str">
            <v>LUIS ANGEL</v>
          </cell>
          <cell r="I322" t="str">
            <v>LUIS ANGEL DEL CARPIO MOTTA</v>
          </cell>
          <cell r="J322" t="str">
            <v>PE012500</v>
          </cell>
          <cell r="K322" t="str">
            <v>TECH SUPPORT PE &amp; NORTH</v>
          </cell>
          <cell r="L322" t="str">
            <v>COGS</v>
          </cell>
          <cell r="M322" t="str">
            <v>TECHNICAL SUPPORT</v>
          </cell>
          <cell r="N322" t="str">
            <v>RIVERA YLASACA, RICARDO SANTOS</v>
          </cell>
          <cell r="O322" t="str">
            <v>71768683</v>
          </cell>
          <cell r="P322" t="str">
            <v>TECHNICAL SUPPORT</v>
          </cell>
          <cell r="Q322" t="str">
            <v>M</v>
          </cell>
          <cell r="R322">
            <v>34061</v>
          </cell>
          <cell r="S322" t="str">
            <v>9-5933-1155</v>
          </cell>
          <cell r="T322" t="str">
            <v>9-8783-8735</v>
          </cell>
          <cell r="U322" t="str">
            <v>luis.delcarpio@metso.com</v>
          </cell>
          <cell r="V322" t="str">
            <v>luisdcmt2@gmail.com</v>
          </cell>
          <cell r="W322" t="str">
            <v>CALLE URUGUAY 200</v>
          </cell>
          <cell r="X322" t="str">
            <v>JACOBO HUNTER</v>
          </cell>
          <cell r="Y322" t="str">
            <v>LIMA</v>
          </cell>
          <cell r="Z322" t="str">
            <v>LIMA</v>
          </cell>
          <cell r="AA322">
            <v>45646</v>
          </cell>
          <cell r="AB322" t="str">
            <v>AREQUIPA</v>
          </cell>
          <cell r="AC322" t="str">
            <v>AREQUIPA</v>
          </cell>
        </row>
        <row r="323">
          <cell r="C323" t="str">
            <v>73262477</v>
          </cell>
          <cell r="D323">
            <v>1828</v>
          </cell>
          <cell r="E323">
            <v>449974</v>
          </cell>
          <cell r="F323" t="str">
            <v>TARAZONA</v>
          </cell>
          <cell r="G323" t="str">
            <v>QUISPE</v>
          </cell>
          <cell r="H323" t="str">
            <v>TIRSA DANAE</v>
          </cell>
          <cell r="I323" t="str">
            <v>TIRSA DANAE TARAZONA QUISPE</v>
          </cell>
          <cell r="J323" t="str">
            <v>PE013671</v>
          </cell>
          <cell r="K323" t="str">
            <v>FINANCE &amp; CONTROLLING</v>
          </cell>
          <cell r="L323" t="str">
            <v>SGA</v>
          </cell>
          <cell r="M323" t="str">
            <v>MA SAM FINANCE &amp; ACCOUNTING CL</v>
          </cell>
          <cell r="N323" t="str">
            <v>CACERES ARIZAGA, CARMEN EDELMIRA</v>
          </cell>
          <cell r="O323" t="str">
            <v>73262477</v>
          </cell>
          <cell r="P323" t="str">
            <v>ANALYST, FINANCIAL</v>
          </cell>
          <cell r="Q323" t="str">
            <v>F</v>
          </cell>
          <cell r="R323">
            <v>36953</v>
          </cell>
          <cell r="S323" t="str">
            <v>9-4017-5349</v>
          </cell>
          <cell r="T323" t="str">
            <v>9-9736-2281</v>
          </cell>
          <cell r="U323" t="str">
            <v>tirsa.tarazona@metso.com</v>
          </cell>
          <cell r="V323" t="str">
            <v>tirsatarazona@gmail.com</v>
          </cell>
          <cell r="W323" t="str">
            <v>JR. PARINACOCHA 1850 - BALCONCILLO</v>
          </cell>
          <cell r="X323" t="str">
            <v>LA VICTORIA</v>
          </cell>
          <cell r="Y323" t="str">
            <v>LIMA</v>
          </cell>
          <cell r="Z323" t="str">
            <v>LIMA</v>
          </cell>
          <cell r="AA323">
            <v>45663</v>
          </cell>
          <cell r="AB323" t="str">
            <v>LIMA</v>
          </cell>
          <cell r="AC323" t="str">
            <v>CRONOS</v>
          </cell>
        </row>
        <row r="324">
          <cell r="C324" t="str">
            <v>74490064</v>
          </cell>
          <cell r="D324">
            <v>1829</v>
          </cell>
          <cell r="E324">
            <v>455673</v>
          </cell>
          <cell r="F324" t="str">
            <v>RUMAY</v>
          </cell>
          <cell r="G324" t="str">
            <v>MONDRAGON</v>
          </cell>
          <cell r="H324" t="str">
            <v>PETER ANTONIO</v>
          </cell>
          <cell r="I324" t="str">
            <v>PETER ANTONIO RUMAY MONDRAGON</v>
          </cell>
          <cell r="J324" t="str">
            <v>PE011940</v>
          </cell>
          <cell r="K324" t="str">
            <v>WAREHOUSE &amp; QUALITY</v>
          </cell>
          <cell r="L324" t="str">
            <v>COGS</v>
          </cell>
          <cell r="M324" t="str">
            <v>SVSGLO GLOBAL LOGISTICS SERVICES MANAGEMENT</v>
          </cell>
          <cell r="N324" t="str">
            <v>VIZURRAGA ZACARIAS, ENA TAMARA</v>
          </cell>
          <cell r="O324" t="str">
            <v>74490064</v>
          </cell>
          <cell r="P324" t="str">
            <v>ANALYST, WAREHOUSE OPERATIONS</v>
          </cell>
          <cell r="Q324" t="str">
            <v>M</v>
          </cell>
          <cell r="R324">
            <v>35883</v>
          </cell>
          <cell r="S324" t="str">
            <v>9-7577-6365</v>
          </cell>
          <cell r="T324" t="str">
            <v>9-5920-2167</v>
          </cell>
          <cell r="U324" t="str">
            <v>peter.rumay@metso.com</v>
          </cell>
          <cell r="V324" t="str">
            <v>prumay71@gmail.com</v>
          </cell>
          <cell r="W324" t="str">
            <v>JR. NATALIO SANCHEZ LOTE 12 COMITE 102 URB. BARRIO NUEVO</v>
          </cell>
          <cell r="X324" t="str">
            <v>COMAS</v>
          </cell>
          <cell r="Y324" t="str">
            <v>LIMA</v>
          </cell>
          <cell r="Z324" t="str">
            <v>LIMA</v>
          </cell>
          <cell r="AA324">
            <v>45677</v>
          </cell>
          <cell r="AB324" t="str">
            <v>LIMA</v>
          </cell>
          <cell r="AC324" t="str">
            <v>CALLAO</v>
          </cell>
        </row>
        <row r="325">
          <cell r="C325" t="str">
            <v>41806533</v>
          </cell>
          <cell r="D325">
            <v>1830</v>
          </cell>
          <cell r="E325">
            <v>455623</v>
          </cell>
          <cell r="F325" t="str">
            <v>PACHECO</v>
          </cell>
          <cell r="G325" t="str">
            <v xml:space="preserve">CHAMBI </v>
          </cell>
          <cell r="H325" t="str">
            <v>JUAN LUIS</v>
          </cell>
          <cell r="I325" t="str">
            <v xml:space="preserve">JUAN LUIS PACHECO CHAMBI </v>
          </cell>
          <cell r="J325" t="str">
            <v>PE011947</v>
          </cell>
          <cell r="K325" t="str">
            <v>STRATEGIC PROCUREMEN</v>
          </cell>
          <cell r="L325" t="str">
            <v>COGS</v>
          </cell>
          <cell r="M325" t="str">
            <v>SVSS TACTICAL SOURCING AMERICAS</v>
          </cell>
          <cell r="N325" t="str">
            <v>TRINIDAD RAMON, CARLOS ENRIQUE</v>
          </cell>
          <cell r="O325" t="str">
            <v>41806533</v>
          </cell>
          <cell r="P325" t="str">
            <v>SENIOR ENGINEER, SOURCING</v>
          </cell>
          <cell r="Q325" t="str">
            <v>M</v>
          </cell>
          <cell r="R325">
            <v>30453</v>
          </cell>
          <cell r="S325" t="str">
            <v>9-8740-3701</v>
          </cell>
          <cell r="T325" t="str">
            <v>9-7971-6210</v>
          </cell>
          <cell r="U325" t="str">
            <v>juan.l.pacheco@metso.com</v>
          </cell>
          <cell r="V325" t="str">
            <v>juanluisp_17@hotmail.com</v>
          </cell>
          <cell r="W325" t="str">
            <v>CALLE LOS ALARIFES 1165, CONDOMINIO FLORESTA SUR, TORRE J, DPTO 505</v>
          </cell>
          <cell r="X325" t="str">
            <v>CHORRILLOS</v>
          </cell>
          <cell r="Y325" t="str">
            <v>LIMA</v>
          </cell>
          <cell r="Z325" t="str">
            <v>LIMA</v>
          </cell>
          <cell r="AA325">
            <v>45677</v>
          </cell>
          <cell r="AB325" t="str">
            <v>LIMA</v>
          </cell>
          <cell r="AC325" t="str">
            <v>CRONOS</v>
          </cell>
        </row>
        <row r="326">
          <cell r="C326" t="str">
            <v>70292655</v>
          </cell>
          <cell r="D326">
            <v>1831</v>
          </cell>
          <cell r="E326">
            <v>455862</v>
          </cell>
          <cell r="F326" t="str">
            <v>TEJADA</v>
          </cell>
          <cell r="G326" t="str">
            <v>FERNANDEZ</v>
          </cell>
          <cell r="H326" t="str">
            <v>MARIA JOSE</v>
          </cell>
          <cell r="I326" t="str">
            <v>MARIA JOSE TEJADA FERNANDEZ</v>
          </cell>
          <cell r="J326" t="str">
            <v>PE012202</v>
          </cell>
          <cell r="K326" t="str">
            <v>FSE RELINING&amp;SHUTDOWN</v>
          </cell>
          <cell r="L326" t="str">
            <v>COGS</v>
          </cell>
          <cell r="M326" t="str">
            <v>MA SAM FSE &amp; LCS PE</v>
          </cell>
          <cell r="N326" t="str">
            <v>BARZOLA PEREZ, DANEK</v>
          </cell>
          <cell r="O326" t="str">
            <v>70292655</v>
          </cell>
          <cell r="P326" t="str">
            <v>ASSISTANT, SITE SERVICE</v>
          </cell>
          <cell r="Q326" t="str">
            <v>F</v>
          </cell>
          <cell r="R326">
            <v>35701</v>
          </cell>
          <cell r="S326" t="str">
            <v>9-5819-0178</v>
          </cell>
          <cell r="T326" t="str">
            <v>9-4028-2544</v>
          </cell>
          <cell r="U326" t="str">
            <v>maria.tejada@metso.com</v>
          </cell>
          <cell r="V326" t="str">
            <v>majo.tejada28@gmail.com</v>
          </cell>
          <cell r="W326" t="str">
            <v>URB. BELLO MONTE A-1</v>
          </cell>
          <cell r="X326" t="str">
            <v>CAYMA</v>
          </cell>
          <cell r="Y326" t="str">
            <v>AREQUIPA</v>
          </cell>
          <cell r="Z326" t="str">
            <v>AREQUIPA</v>
          </cell>
          <cell r="AA326">
            <v>45677</v>
          </cell>
          <cell r="AB326" t="str">
            <v>AREQUIPA</v>
          </cell>
          <cell r="AC326" t="str">
            <v>AREQUIPA</v>
          </cell>
        </row>
        <row r="327">
          <cell r="C327" t="str">
            <v>41381728</v>
          </cell>
          <cell r="D327">
            <v>1832</v>
          </cell>
          <cell r="E327">
            <v>455927</v>
          </cell>
          <cell r="F327" t="str">
            <v xml:space="preserve">MITAC </v>
          </cell>
          <cell r="G327" t="str">
            <v>VALENZUELA</v>
          </cell>
          <cell r="H327" t="str">
            <v>RONALD RUBICK</v>
          </cell>
          <cell r="I327" t="str">
            <v>RONALD RUBICK MITAC  VALENZUELA</v>
          </cell>
          <cell r="J327" t="str">
            <v>PE013024</v>
          </cell>
          <cell r="K327" t="str">
            <v>MID MINING SALES</v>
          </cell>
          <cell r="L327" t="str">
            <v>SGA</v>
          </cell>
          <cell r="M327" t="str">
            <v>MA SAM SALES PE</v>
          </cell>
          <cell r="N327" t="str">
            <v>SAENZ CARRION, HARRY IVAN</v>
          </cell>
          <cell r="O327" t="str">
            <v>41381728</v>
          </cell>
          <cell r="P327" t="str">
            <v>LEADER, SALES ACCOUNT</v>
          </cell>
          <cell r="Q327" t="str">
            <v>M</v>
          </cell>
          <cell r="R327">
            <v>30168</v>
          </cell>
          <cell r="S327" t="str">
            <v>9-3255-2321</v>
          </cell>
          <cell r="T327" t="str">
            <v>9-7971-9869</v>
          </cell>
          <cell r="U327" t="str">
            <v>ronald.mitac@metso.com</v>
          </cell>
          <cell r="V327" t="str">
            <v xml:space="preserve">rmitac82@gmail.com </v>
          </cell>
          <cell r="W327" t="str">
            <v>CALLE LOS PINOS 274 URB. COVISEM</v>
          </cell>
          <cell r="X327" t="str">
            <v>SAN MARTIN DE PORRES</v>
          </cell>
          <cell r="Y327" t="str">
            <v>LIMA</v>
          </cell>
          <cell r="Z327" t="str">
            <v>LIMA</v>
          </cell>
          <cell r="AA327">
            <v>45691</v>
          </cell>
          <cell r="AB327" t="str">
            <v>LIMA</v>
          </cell>
          <cell r="AC327" t="str">
            <v>CRONOS</v>
          </cell>
        </row>
        <row r="328">
          <cell r="C328" t="str">
            <v>47874742</v>
          </cell>
          <cell r="D328">
            <v>1833</v>
          </cell>
          <cell r="E328">
            <v>456060</v>
          </cell>
          <cell r="F328" t="str">
            <v xml:space="preserve">PILLACA </v>
          </cell>
          <cell r="G328" t="str">
            <v>MEDINA</v>
          </cell>
          <cell r="H328" t="str">
            <v>GIOVANA ELIANA</v>
          </cell>
          <cell r="I328" t="str">
            <v>GIOVANA ELIANA PILLACA  MEDINA</v>
          </cell>
          <cell r="J328" t="str">
            <v>PE012205</v>
          </cell>
          <cell r="K328" t="str">
            <v>FSE RECLUTAMIENTO + ACREDITACIÓN</v>
          </cell>
          <cell r="L328" t="str">
            <v>COGS</v>
          </cell>
          <cell r="M328" t="str">
            <v>MA SAM HR</v>
          </cell>
          <cell r="N328" t="str">
            <v>PEREA ARNAO, DIANA MARIA</v>
          </cell>
          <cell r="O328" t="str">
            <v>47874742</v>
          </cell>
          <cell r="P328" t="str">
            <v>ASSISTANT, ACCREDITATION</v>
          </cell>
          <cell r="Q328" t="str">
            <v>F</v>
          </cell>
          <cell r="R328">
            <v>34139</v>
          </cell>
          <cell r="S328" t="str">
            <v>9-4113-5355</v>
          </cell>
          <cell r="T328" t="str">
            <v>9-7324-3000</v>
          </cell>
          <cell r="U328" t="str">
            <v>giovana.pillaca@metso.com</v>
          </cell>
          <cell r="V328" t="str">
            <v>gelianagpm@gmail.com</v>
          </cell>
          <cell r="W328" t="str">
            <v>AV.13 DE ENERO 2235, LA HUAYRONA</v>
          </cell>
          <cell r="X328" t="str">
            <v>SAN JUAN DE LURIGANCHO</v>
          </cell>
          <cell r="Y328" t="str">
            <v>LIMA</v>
          </cell>
          <cell r="Z328" t="str">
            <v>LIMA</v>
          </cell>
          <cell r="AA328">
            <v>45691</v>
          </cell>
          <cell r="AB328" t="str">
            <v>LIMA</v>
          </cell>
          <cell r="AC328" t="str">
            <v>VULCANO</v>
          </cell>
        </row>
        <row r="329">
          <cell r="C329" t="str">
            <v>46411379</v>
          </cell>
          <cell r="D329">
            <v>1834</v>
          </cell>
          <cell r="E329">
            <v>456058</v>
          </cell>
          <cell r="F329" t="str">
            <v>SAAVEDRA</v>
          </cell>
          <cell r="G329" t="str">
            <v>BLAS</v>
          </cell>
          <cell r="H329" t="str">
            <v>AIDA CONSUELO</v>
          </cell>
          <cell r="I329" t="str">
            <v>AIDA CONSUELO SAAVEDRA BLAS</v>
          </cell>
          <cell r="J329" t="str">
            <v>PE012205</v>
          </cell>
          <cell r="K329" t="str">
            <v>FSE RECLUTAMIENTO + ACREDITACIÓN</v>
          </cell>
          <cell r="L329" t="str">
            <v>COGS</v>
          </cell>
          <cell r="M329" t="str">
            <v>MA SAM HR</v>
          </cell>
          <cell r="N329" t="str">
            <v>PEREA ARNAO, DIANA MARIA</v>
          </cell>
          <cell r="O329" t="str">
            <v>46411379</v>
          </cell>
          <cell r="P329" t="str">
            <v>ASSISTANT, ACCREDITATION</v>
          </cell>
          <cell r="Q329" t="str">
            <v>F</v>
          </cell>
          <cell r="R329">
            <v>32984</v>
          </cell>
          <cell r="S329" t="str">
            <v>9-4130-6431</v>
          </cell>
          <cell r="T329" t="str">
            <v>9-4130-6431</v>
          </cell>
          <cell r="U329" t="str">
            <v>aida.saavedra@metso.com</v>
          </cell>
          <cell r="V329" t="str">
            <v>aidasaavedrab@gmail.com</v>
          </cell>
          <cell r="W329" t="str">
            <v>MANZANA P LOTE 13 URBANIZACION SAN GABRIEL - CALLE SANTA LUCIA</v>
          </cell>
          <cell r="X329" t="str">
            <v>SAN JUAN DE LURIGANCHO</v>
          </cell>
          <cell r="Y329" t="str">
            <v>LIMA</v>
          </cell>
          <cell r="Z329" t="str">
            <v>LIMA</v>
          </cell>
          <cell r="AA329">
            <v>45691</v>
          </cell>
          <cell r="AB329" t="str">
            <v>LIMA</v>
          </cell>
          <cell r="AC329" t="str">
            <v>VULCANO</v>
          </cell>
        </row>
        <row r="330">
          <cell r="C330" t="str">
            <v>74823452</v>
          </cell>
          <cell r="D330">
            <v>1835</v>
          </cell>
          <cell r="E330">
            <v>456057</v>
          </cell>
          <cell r="F330" t="str">
            <v xml:space="preserve">QUIROZ </v>
          </cell>
          <cell r="G330" t="str">
            <v>CONDORI</v>
          </cell>
          <cell r="H330" t="str">
            <v>NAYELI MARYLIN</v>
          </cell>
          <cell r="I330" t="str">
            <v>NAYELI MARYLIN QUIROZ  CONDORI</v>
          </cell>
          <cell r="J330" t="str">
            <v>PE012205</v>
          </cell>
          <cell r="K330" t="str">
            <v>FSE RECLUTAMIENTO + ACREDITACIÓN</v>
          </cell>
          <cell r="L330" t="str">
            <v>COGS</v>
          </cell>
          <cell r="M330" t="str">
            <v>MA SAM HR</v>
          </cell>
          <cell r="N330" t="str">
            <v>PEREA ARNAO, DIANA MARIA</v>
          </cell>
          <cell r="O330" t="str">
            <v>74823452</v>
          </cell>
          <cell r="P330" t="str">
            <v>ASSISTANT, ACCREDITATION</v>
          </cell>
          <cell r="Q330" t="str">
            <v>F</v>
          </cell>
          <cell r="R330">
            <v>34559</v>
          </cell>
          <cell r="S330" t="str">
            <v>9-1028-5532</v>
          </cell>
          <cell r="T330" t="str">
            <v>9-4028-2465</v>
          </cell>
          <cell r="U330" t="str">
            <v>nayeli.quiroz@metso.com</v>
          </cell>
          <cell r="V330" t="str">
            <v>marylinqc13@gmail.com</v>
          </cell>
          <cell r="W330" t="str">
            <v>COMPLEJO HABITACIONAL DEÁN VALDIVIA MZ-M LOTE 9</v>
          </cell>
          <cell r="X330" t="str">
            <v>CAYMA</v>
          </cell>
          <cell r="Y330" t="str">
            <v>AREQUIPA</v>
          </cell>
          <cell r="Z330" t="str">
            <v>AREQUIPA</v>
          </cell>
          <cell r="AA330">
            <v>45691</v>
          </cell>
          <cell r="AB330" t="str">
            <v>LIMA</v>
          </cell>
          <cell r="AC330" t="str">
            <v>AREQUIPA</v>
          </cell>
        </row>
        <row r="331">
          <cell r="C331" t="str">
            <v>72365134</v>
          </cell>
          <cell r="D331">
            <v>1836</v>
          </cell>
          <cell r="E331">
            <v>456056</v>
          </cell>
          <cell r="F331" t="str">
            <v>HUAMAN</v>
          </cell>
          <cell r="G331" t="str">
            <v>MANTILLA</v>
          </cell>
          <cell r="H331" t="str">
            <v>HEGI RUBEN</v>
          </cell>
          <cell r="I331" t="str">
            <v>HEGI RUBEN HUAMAN MANTILLA</v>
          </cell>
          <cell r="J331" t="str">
            <v>PE012208</v>
          </cell>
          <cell r="K331" t="str">
            <v>FSE CYN</v>
          </cell>
          <cell r="L331" t="str">
            <v>COGS</v>
          </cell>
          <cell r="M331" t="str">
            <v>MA SAM FSE &amp; LCS PE</v>
          </cell>
          <cell r="N331" t="str">
            <v>POZO DIAZ, JASON</v>
          </cell>
          <cell r="O331" t="str">
            <v>72365134</v>
          </cell>
          <cell r="P331" t="str">
            <v>JR PLANNER, EXECUTION &amp; COST</v>
          </cell>
          <cell r="Q331" t="str">
            <v>M</v>
          </cell>
          <cell r="R331">
            <v>36028</v>
          </cell>
          <cell r="S331" t="str">
            <v>9-9725-9813</v>
          </cell>
          <cell r="T331" t="str">
            <v>9-7324-1722</v>
          </cell>
          <cell r="U331" t="str">
            <v>ruben.huaman@metso.com</v>
          </cell>
          <cell r="V331" t="str">
            <v>hhuamanm@outlook.com</v>
          </cell>
          <cell r="W331" t="str">
            <v>MZ66 LT23 CALLE P. URB. TORRE BLANCA</v>
          </cell>
          <cell r="X331" t="str">
            <v>CARABAYLLO</v>
          </cell>
          <cell r="Y331" t="str">
            <v>LIMA</v>
          </cell>
          <cell r="Z331" t="str">
            <v>LIMA</v>
          </cell>
          <cell r="AA331">
            <v>45691</v>
          </cell>
          <cell r="AB331" t="str">
            <v>LIMA</v>
          </cell>
          <cell r="AC331" t="str">
            <v>VULCANO</v>
          </cell>
        </row>
        <row r="332">
          <cell r="C332" t="str">
            <v>75109810</v>
          </cell>
          <cell r="D332">
            <v>1837</v>
          </cell>
          <cell r="E332">
            <v>456261</v>
          </cell>
          <cell r="F332" t="str">
            <v>CORONEL</v>
          </cell>
          <cell r="G332" t="str">
            <v>CARPIO</v>
          </cell>
          <cell r="H332" t="str">
            <v>WILLIAM ANDRES</v>
          </cell>
          <cell r="I332" t="str">
            <v>WILLIAM ANDRES CORONEL CARPIO</v>
          </cell>
          <cell r="J332" t="str">
            <v>PE012208</v>
          </cell>
          <cell r="K332" t="str">
            <v>FSE CYN</v>
          </cell>
          <cell r="L332" t="str">
            <v>COGS</v>
          </cell>
          <cell r="M332" t="str">
            <v>MA SAM FSE &amp; LCS PE</v>
          </cell>
          <cell r="N332" t="str">
            <v>BUSTINZA SOTO, LUCIO ARTURO</v>
          </cell>
          <cell r="O332" t="str">
            <v>75109810</v>
          </cell>
          <cell r="P332" t="str">
            <v>ENGINEER, GRINDING TECHNOLOGY</v>
          </cell>
          <cell r="Q332" t="str">
            <v>M</v>
          </cell>
          <cell r="R332">
            <v>35344</v>
          </cell>
          <cell r="S332" t="str">
            <v>9-7304-8295</v>
          </cell>
          <cell r="T332" t="str">
            <v>9-9353-9330</v>
          </cell>
          <cell r="U332" t="str">
            <v>william.coronel@metso.com</v>
          </cell>
          <cell r="V332" t="str">
            <v>wcoronel610@gmail.com</v>
          </cell>
          <cell r="W332" t="str">
            <v>ANTENOR ORREGO MZH LT23- LA VICTORIA</v>
          </cell>
          <cell r="X332" t="str">
            <v>LA VICTORIA</v>
          </cell>
          <cell r="Y332" t="str">
            <v>LIMA</v>
          </cell>
          <cell r="Z332" t="str">
            <v>LIMA</v>
          </cell>
          <cell r="AA332">
            <v>45705</v>
          </cell>
          <cell r="AB332" t="str">
            <v>LIMA</v>
          </cell>
          <cell r="AC332" t="str">
            <v>VULCANO</v>
          </cell>
        </row>
        <row r="333">
          <cell r="C333" t="str">
            <v>40665629</v>
          </cell>
          <cell r="D333">
            <v>1838</v>
          </cell>
          <cell r="E333">
            <v>448600</v>
          </cell>
          <cell r="F333" t="str">
            <v>CUBA</v>
          </cell>
          <cell r="G333" t="str">
            <v>HUAROTO</v>
          </cell>
          <cell r="H333" t="str">
            <v>YOLY  ARACELY</v>
          </cell>
          <cell r="I333" t="str">
            <v>YOLY  ARACELY CUBA HUAROTO</v>
          </cell>
          <cell r="J333" t="str">
            <v>PE013400</v>
          </cell>
          <cell r="K333" t="str">
            <v>HUMAN RESOURCES &amp; GENERAL SERVICES</v>
          </cell>
          <cell r="L333" t="str">
            <v>SGA</v>
          </cell>
          <cell r="M333" t="str">
            <v>MA SAM HR</v>
          </cell>
          <cell r="N333" t="str">
            <v>GARCIA REATEGUI, CARLOS JAVIER</v>
          </cell>
          <cell r="O333" t="str">
            <v>40665629</v>
          </cell>
          <cell r="P333" t="str">
            <v>SENIOR ANALYST, EMPLOYEE ADMINISTRATION</v>
          </cell>
          <cell r="Q333" t="str">
            <v>F</v>
          </cell>
          <cell r="R333">
            <v>29480</v>
          </cell>
          <cell r="S333" t="str">
            <v>9-6955-7335</v>
          </cell>
          <cell r="T333" t="str">
            <v>9-4139-6596</v>
          </cell>
          <cell r="U333" t="str">
            <v>yoly.cuba@metso.com</v>
          </cell>
          <cell r="V333" t="str">
            <v>aracelych_2022@hotmail.com</v>
          </cell>
          <cell r="W333" t="str">
            <v>AV. MICAELA BASTIDAS 1201 -TORRES DEL CAMPO BLOCK F.30 DPTO 1201</v>
          </cell>
          <cell r="X333" t="str">
            <v>COMAS</v>
          </cell>
          <cell r="Y333" t="str">
            <v>LIMA</v>
          </cell>
          <cell r="Z333" t="str">
            <v>LIMA</v>
          </cell>
          <cell r="AA333">
            <v>45705</v>
          </cell>
          <cell r="AB333" t="str">
            <v>LIMA</v>
          </cell>
          <cell r="AC333" t="str">
            <v>CRONOS</v>
          </cell>
        </row>
        <row r="334">
          <cell r="C334" t="str">
            <v>72288261</v>
          </cell>
          <cell r="D334">
            <v>1839</v>
          </cell>
          <cell r="E334">
            <v>452004</v>
          </cell>
          <cell r="F334" t="str">
            <v>ESCARSENA</v>
          </cell>
          <cell r="G334" t="str">
            <v>VERGARA</v>
          </cell>
          <cell r="H334" t="str">
            <v>MARILYN BRIGIT</v>
          </cell>
          <cell r="I334" t="str">
            <v>MARILYN BRIGIT ESCARSENA VERGARA</v>
          </cell>
          <cell r="J334" t="str">
            <v>PE011935</v>
          </cell>
          <cell r="K334" t="str">
            <v>INDIRECT PROCUREMENT</v>
          </cell>
          <cell r="L334" t="str">
            <v>COGS</v>
          </cell>
          <cell r="M334" t="str">
            <v>SVSS IPRO AMERICAS</v>
          </cell>
          <cell r="N334" t="str">
            <v>MORILLO SANTA CRUZ, KATIA PATRICIA</v>
          </cell>
          <cell r="O334" t="str">
            <v>72288261</v>
          </cell>
          <cell r="P334" t="str">
            <v>ANALYST, PURCHASING</v>
          </cell>
          <cell r="Q334" t="str">
            <v>F</v>
          </cell>
          <cell r="R334" t="str">
            <v xml:space="preserve">13/09/2000	</v>
          </cell>
          <cell r="S334" t="str">
            <v>9-7990-2553</v>
          </cell>
          <cell r="T334" t="str">
            <v>9-8760-7282</v>
          </cell>
          <cell r="U334" t="str">
            <v>marilyn.escarsena@metso.com</v>
          </cell>
          <cell r="V334" t="str">
            <v>marilyn14ev@gmail.com</v>
          </cell>
          <cell r="W334" t="str">
            <v>CALLE ALBERTO GUILLÉN 614</v>
          </cell>
          <cell r="X334" t="str">
            <v>CERCADO</v>
          </cell>
          <cell r="Y334" t="str">
            <v>AREQUIPA</v>
          </cell>
          <cell r="Z334" t="str">
            <v>AREQUIPA</v>
          </cell>
          <cell r="AA334">
            <v>45719</v>
          </cell>
          <cell r="AB334" t="str">
            <v>AREQUIPA</v>
          </cell>
          <cell r="AC334" t="str">
            <v>AREQUIPA</v>
          </cell>
        </row>
        <row r="335">
          <cell r="C335" t="str">
            <v>71123168</v>
          </cell>
          <cell r="D335">
            <v>1840</v>
          </cell>
          <cell r="E335">
            <v>448487</v>
          </cell>
          <cell r="F335" t="str">
            <v>SAAVEDRA</v>
          </cell>
          <cell r="G335" t="str">
            <v>FAJARDO</v>
          </cell>
          <cell r="H335" t="str">
            <v>ALEJANDRO MARTIN</v>
          </cell>
          <cell r="I335" t="str">
            <v>ALEJANDRO MARTIN SAAVEDRA FAJARDO</v>
          </cell>
          <cell r="J335" t="str">
            <v>PE012202</v>
          </cell>
          <cell r="K335" t="str">
            <v>FSE RELINING&amp;SHUTDOWN</v>
          </cell>
          <cell r="L335" t="str">
            <v>COGS</v>
          </cell>
          <cell r="M335" t="str">
            <v>MA SAM FSE &amp; LCS PE</v>
          </cell>
          <cell r="N335" t="str">
            <v>GILBERTI GALARZA, YOEL FRANCISCO</v>
          </cell>
          <cell r="O335" t="str">
            <v>71123168</v>
          </cell>
          <cell r="P335" t="str">
            <v>ASSISTANT, SITE SERVICE</v>
          </cell>
          <cell r="Q335" t="str">
            <v>M</v>
          </cell>
          <cell r="R335">
            <v>36319</v>
          </cell>
          <cell r="S335" t="str">
            <v>9-8056-9498</v>
          </cell>
          <cell r="T335" t="str">
            <v>9-8756-7065</v>
          </cell>
          <cell r="U335" t="str">
            <v>alejandro.saavedra@metso.com</v>
          </cell>
          <cell r="V335" t="str">
            <v>alejandrosaavedrafajardo1999@gmail.com</v>
          </cell>
          <cell r="W335" t="str">
            <v>CALLE JOSE ALVAREZ CALDERON 367, TORRES DE LIMATAMBO</v>
          </cell>
          <cell r="X335" t="str">
            <v>SAN BORJA</v>
          </cell>
          <cell r="Y335" t="str">
            <v>LIMA</v>
          </cell>
          <cell r="Z335" t="str">
            <v>LIMA</v>
          </cell>
          <cell r="AA335">
            <v>45726</v>
          </cell>
          <cell r="AB335" t="str">
            <v>LIMA</v>
          </cell>
          <cell r="AC335" t="str">
            <v>VULCANO</v>
          </cell>
        </row>
        <row r="336">
          <cell r="C336" t="str">
            <v>71821174</v>
          </cell>
          <cell r="D336">
            <v>1841</v>
          </cell>
          <cell r="E336">
            <v>453519</v>
          </cell>
          <cell r="F336" t="str">
            <v>CORDOVA</v>
          </cell>
          <cell r="G336" t="str">
            <v>CUAYLA</v>
          </cell>
          <cell r="H336" t="str">
            <v>XIOMARA XIMENA</v>
          </cell>
          <cell r="I336" t="str">
            <v>XIOMARA XIMENA CORDOVA CUAYLA</v>
          </cell>
          <cell r="J336" t="str">
            <v>PE012202</v>
          </cell>
          <cell r="K336" t="str">
            <v>FSE RELINING&amp;SHUTDOWN</v>
          </cell>
          <cell r="L336" t="str">
            <v>COGS</v>
          </cell>
          <cell r="M336" t="str">
            <v>MA SAM FSE &amp; LCS PE</v>
          </cell>
          <cell r="N336" t="str">
            <v>GILBERTI GALARZA, YOEL FRANCISCO</v>
          </cell>
          <cell r="O336" t="str">
            <v>71821174</v>
          </cell>
          <cell r="P336" t="str">
            <v>ASSISTANT, SITE SERVICE</v>
          </cell>
          <cell r="Q336" t="str">
            <v>F</v>
          </cell>
          <cell r="R336">
            <v>36611</v>
          </cell>
          <cell r="S336" t="str">
            <v>9-2028-2062</v>
          </cell>
          <cell r="T336" t="str">
            <v>9-6181-8401</v>
          </cell>
          <cell r="U336" t="str">
            <v>xiomara.cordova@metso.com</v>
          </cell>
          <cell r="V336" t="str">
            <v>cordovax260@gmail.com</v>
          </cell>
          <cell r="W336" t="str">
            <v>RESIDENCIAL SANTA FE TAHUAYCAN S/N</v>
          </cell>
          <cell r="X336" t="str">
            <v>SACHACA</v>
          </cell>
          <cell r="Y336" t="str">
            <v>AREQUIPA</v>
          </cell>
          <cell r="Z336" t="str">
            <v>AREQUIPA</v>
          </cell>
          <cell r="AA336">
            <v>45726</v>
          </cell>
          <cell r="AB336" t="str">
            <v>AREQUIPA</v>
          </cell>
          <cell r="AC336" t="str">
            <v>AREQUIPA</v>
          </cell>
        </row>
        <row r="337">
          <cell r="C337" t="str">
            <v>46674012</v>
          </cell>
          <cell r="D337">
            <v>1842</v>
          </cell>
          <cell r="E337">
            <v>456717</v>
          </cell>
          <cell r="F337" t="str">
            <v>MACHUCA</v>
          </cell>
          <cell r="G337" t="str">
            <v>NORIEGA</v>
          </cell>
          <cell r="H337" t="str">
            <v>ELMER IVAN</v>
          </cell>
          <cell r="I337" t="str">
            <v>ELMER IVAN MACHUCA NORIEGA</v>
          </cell>
          <cell r="J337" t="str">
            <v>PE012222</v>
          </cell>
          <cell r="K337" t="str">
            <v>FSE PROJECTS EXECUTION</v>
          </cell>
          <cell r="L337" t="str">
            <v>COGS</v>
          </cell>
          <cell r="M337" t="str">
            <v>MA SAM FSE &amp; LCS PE</v>
          </cell>
          <cell r="N337" t="str">
            <v>BASAURI CUEVA, CARLOS ALBERTO</v>
          </cell>
          <cell r="O337" t="str">
            <v>46674012</v>
          </cell>
          <cell r="P337" t="str">
            <v>SR ENGINEER, PROJECT ENGINEERING</v>
          </cell>
          <cell r="Q337" t="str">
            <v>M</v>
          </cell>
          <cell r="R337">
            <v>33182</v>
          </cell>
          <cell r="S337" t="str">
            <v>9-9580-0996</v>
          </cell>
          <cell r="T337" t="str">
            <v>9-7323-9672</v>
          </cell>
          <cell r="U337" t="str">
            <v>elmer.machuca@metso.com</v>
          </cell>
          <cell r="V337" t="str">
            <v>eimachucan@gmail.com</v>
          </cell>
          <cell r="W337" t="str">
            <v>ASOCIACIÓN DE VIVIENDA CUDAD IMPERIAL MANZANA B LOTE 22</v>
          </cell>
          <cell r="X337" t="str">
            <v>PUENTE PIEDRA</v>
          </cell>
          <cell r="Y337" t="str">
            <v>LIMA</v>
          </cell>
          <cell r="Z337" t="str">
            <v>LIMA</v>
          </cell>
          <cell r="AA337">
            <v>45733</v>
          </cell>
          <cell r="AB337" t="str">
            <v>LIMA</v>
          </cell>
          <cell r="AC337" t="str">
            <v>VULCANO</v>
          </cell>
        </row>
        <row r="338">
          <cell r="C338" t="str">
            <v>10064371</v>
          </cell>
          <cell r="D338">
            <v>1843</v>
          </cell>
          <cell r="E338">
            <v>456718</v>
          </cell>
          <cell r="F338" t="str">
            <v>PALACIOS</v>
          </cell>
          <cell r="G338" t="str">
            <v>PEREZ</v>
          </cell>
          <cell r="H338" t="str">
            <v>OSCAR FRANCISCO</v>
          </cell>
          <cell r="I338" t="str">
            <v>OSCAR FRANCISCO PALACIOS PEREZ</v>
          </cell>
          <cell r="J338" t="str">
            <v>PE013540</v>
          </cell>
          <cell r="K338" t="str">
            <v>CONTRACT ENGINEERS</v>
          </cell>
          <cell r="L338" t="str">
            <v>COGS</v>
          </cell>
          <cell r="M338" t="str">
            <v>MA SAM SALES &amp; SERVICE PERU AND NORTH</v>
          </cell>
          <cell r="N338" t="str">
            <v>KU CUADRA, EDUARDO ALBERTO</v>
          </cell>
          <cell r="O338" t="str">
            <v>10064371</v>
          </cell>
          <cell r="P338" t="str">
            <v>SR ENGINEER, PROCESS ADVISOR CONTRACTS</v>
          </cell>
          <cell r="Q338" t="str">
            <v>M</v>
          </cell>
          <cell r="R338">
            <v>27306</v>
          </cell>
          <cell r="S338" t="str">
            <v>9-9661-4962</v>
          </cell>
          <cell r="T338" t="str">
            <v>9-5708-1116</v>
          </cell>
          <cell r="U338" t="str">
            <v>oscar.palacios@metso.com</v>
          </cell>
          <cell r="V338" t="str">
            <v xml:space="preserve">osckar74@gmail.com </v>
          </cell>
          <cell r="W338" t="str">
            <v>CALLE LOS MECÁNICOS Nº 140, URB. LA RIVIERA DE MONTERRICO</v>
          </cell>
          <cell r="X338" t="str">
            <v>LA MOLINA</v>
          </cell>
          <cell r="Y338" t="str">
            <v>LIMA</v>
          </cell>
          <cell r="Z338" t="str">
            <v>LIMA</v>
          </cell>
          <cell r="AA338">
            <v>45733</v>
          </cell>
          <cell r="AB338" t="str">
            <v xml:space="preserve">LIMA </v>
          </cell>
          <cell r="AC338" t="str">
            <v>CRONOS</v>
          </cell>
        </row>
        <row r="339">
          <cell r="C339" t="str">
            <v>09628757</v>
          </cell>
          <cell r="D339">
            <v>1844</v>
          </cell>
          <cell r="E339">
            <v>456720</v>
          </cell>
          <cell r="F339" t="str">
            <v>PANTOJA</v>
          </cell>
          <cell r="G339" t="str">
            <v>CASIMIRO</v>
          </cell>
          <cell r="H339" t="str">
            <v>FRASSHER JESUS</v>
          </cell>
          <cell r="I339" t="str">
            <v>FRASSHER JESUS PANTOJA CASIMIRO</v>
          </cell>
          <cell r="J339" t="str">
            <v>PE011100</v>
          </cell>
          <cell r="K339" t="str">
            <v>MANUFACTURING</v>
          </cell>
          <cell r="L339" t="str">
            <v>COGS</v>
          </cell>
          <cell r="M339" t="str">
            <v>CNS RUBBER &amp; POLYMET SUPPLY CHAIN</v>
          </cell>
          <cell r="N339" t="str">
            <v>AZAMBUJA JAIME, JESUS DAVID</v>
          </cell>
          <cell r="O339" t="str">
            <v>09628757</v>
          </cell>
          <cell r="P339" t="str">
            <v>ASSISTANT MANAGER, FACTORY OPERATIONS</v>
          </cell>
          <cell r="Q339" t="str">
            <v>M</v>
          </cell>
          <cell r="R339">
            <v>26507</v>
          </cell>
          <cell r="S339" t="str">
            <v>9-9991-5123</v>
          </cell>
          <cell r="T339" t="str">
            <v>9-7324-0551</v>
          </cell>
          <cell r="U339" t="str">
            <v>frassher.pantoja@metso.com</v>
          </cell>
          <cell r="V339" t="str">
            <v xml:space="preserve">jesusfpantoja@gmail.com </v>
          </cell>
          <cell r="W339" t="str">
            <v xml:space="preserve">JIRON HUARMEY 1526 URBANIZACION COVIDA </v>
          </cell>
          <cell r="X339" t="str">
            <v>LOS OLIVOS</v>
          </cell>
          <cell r="Y339" t="str">
            <v>LIMA</v>
          </cell>
          <cell r="Z339" t="str">
            <v>LIMA</v>
          </cell>
          <cell r="AA339">
            <v>45733</v>
          </cell>
          <cell r="AB339" t="str">
            <v>LIMA</v>
          </cell>
          <cell r="AC339" t="str">
            <v>VULCANO</v>
          </cell>
        </row>
        <row r="340">
          <cell r="C340" t="str">
            <v>42300559</v>
          </cell>
          <cell r="D340">
            <v>1845</v>
          </cell>
          <cell r="E340">
            <v>456721</v>
          </cell>
          <cell r="F340" t="str">
            <v>CASTILLO</v>
          </cell>
          <cell r="G340" t="str">
            <v>BENDEZU</v>
          </cell>
          <cell r="H340" t="str">
            <v>ENRIQUE NICHOLAS</v>
          </cell>
          <cell r="I340" t="str">
            <v>ENRIQUE NICHOLAS CASTILLO BENDEZU</v>
          </cell>
          <cell r="J340" t="str">
            <v>PE013024</v>
          </cell>
          <cell r="K340" t="str">
            <v>MID MINING SALES</v>
          </cell>
          <cell r="L340" t="str">
            <v>SGA</v>
          </cell>
          <cell r="M340" t="str">
            <v>MA SAM SALES PE</v>
          </cell>
          <cell r="N340" t="str">
            <v>SAENZ CARRION, HARRY IVAN</v>
          </cell>
          <cell r="O340" t="str">
            <v>42300559</v>
          </cell>
          <cell r="P340" t="str">
            <v>LEADER, SALES ACCOUNT</v>
          </cell>
          <cell r="Q340" t="str">
            <v>M</v>
          </cell>
          <cell r="R340">
            <v>30746</v>
          </cell>
          <cell r="S340" t="str">
            <v>9-6431-6177</v>
          </cell>
          <cell r="T340" t="str">
            <v>9-5708-1248</v>
          </cell>
          <cell r="U340" t="str">
            <v>enrique.castillo@metso.com</v>
          </cell>
          <cell r="V340" t="str">
            <v xml:space="preserve">enrinicho@hotmail.com </v>
          </cell>
          <cell r="W340" t="str">
            <v>AV. EL RETABLO 1880 URBANIZACION EL PINAR</v>
          </cell>
          <cell r="X340" t="str">
            <v>COMAS</v>
          </cell>
          <cell r="Y340" t="str">
            <v>LIMA</v>
          </cell>
          <cell r="Z340" t="str">
            <v>LIMA</v>
          </cell>
          <cell r="AA340">
            <v>45740</v>
          </cell>
          <cell r="AB340" t="str">
            <v>LIMA</v>
          </cell>
          <cell r="AC340" t="str">
            <v>CRONOS</v>
          </cell>
        </row>
        <row r="341">
          <cell r="C341" t="str">
            <v>45515118</v>
          </cell>
          <cell r="D341">
            <v>1846</v>
          </cell>
          <cell r="E341">
            <v>456898</v>
          </cell>
          <cell r="F341" t="str">
            <v>MONTES</v>
          </cell>
          <cell r="G341" t="str">
            <v>BELLEZA</v>
          </cell>
          <cell r="H341" t="str">
            <v>DONNIE ARMANDO</v>
          </cell>
          <cell r="I341" t="str">
            <v>DONNIE ARMANDO MONTES BELLEZA</v>
          </cell>
          <cell r="J341" t="str">
            <v>PE011366</v>
          </cell>
          <cell r="K341" t="str">
            <v>OPERATION MGMT - PUMPS</v>
          </cell>
          <cell r="L341" t="str">
            <v>COGS</v>
          </cell>
          <cell r="M341" t="str">
            <v>MIN PUMPS OPERATIONS</v>
          </cell>
          <cell r="N341" t="str">
            <v>LINDEFELT, SARA</v>
          </cell>
          <cell r="O341" t="str">
            <v>45515118</v>
          </cell>
          <cell r="P341" t="str">
            <v>PROJECT MANAGER, PUMPS</v>
          </cell>
          <cell r="Q341" t="str">
            <v>M</v>
          </cell>
          <cell r="R341">
            <v>32513</v>
          </cell>
          <cell r="S341" t="str">
            <v>9-6440-0063</v>
          </cell>
          <cell r="T341" t="str">
            <v>9-4130-7711</v>
          </cell>
          <cell r="U341" t="str">
            <v>donnie.montes@metso.com</v>
          </cell>
          <cell r="V341" t="str">
            <v>donnie.amb@gmail.com</v>
          </cell>
          <cell r="W341" t="str">
            <v>JIRON ELEODORO ZEVALLOS 173 DEPARTAMENTO 502 F</v>
          </cell>
          <cell r="X341" t="str">
            <v>LOS OLIVOS</v>
          </cell>
          <cell r="Y341" t="str">
            <v>LIMA</v>
          </cell>
          <cell r="Z341" t="str">
            <v>LIMA</v>
          </cell>
          <cell r="AA341">
            <v>45754</v>
          </cell>
          <cell r="AB341" t="str">
            <v>LIMA</v>
          </cell>
          <cell r="AC341" t="str">
            <v>LURIN</v>
          </cell>
        </row>
        <row r="342">
          <cell r="C342" t="str">
            <v>72948511</v>
          </cell>
          <cell r="D342">
            <v>1847</v>
          </cell>
          <cell r="E342">
            <v>456937</v>
          </cell>
          <cell r="F342" t="str">
            <v>QUISPE</v>
          </cell>
          <cell r="G342" t="str">
            <v>ATAUJE</v>
          </cell>
          <cell r="H342" t="str">
            <v>CRISTIAN DIEGO</v>
          </cell>
          <cell r="I342" t="str">
            <v>CRISTIAN DIEGO QUISPE ATAUJE</v>
          </cell>
          <cell r="J342" t="str">
            <v>PE012223</v>
          </cell>
          <cell r="K342" t="str">
            <v>CAAS PEBBLES CHINALCO</v>
          </cell>
          <cell r="L342" t="str">
            <v>COGS</v>
          </cell>
          <cell r="M342" t="str">
            <v>MA SAM FSE &amp; LCS PE</v>
          </cell>
          <cell r="N342" t="str">
            <v>BASAURI CUEVA, CARLOS ALBERTO</v>
          </cell>
          <cell r="O342" t="str">
            <v>72948511</v>
          </cell>
          <cell r="P342" t="str">
            <v>PROJECT CONTROL, ASSISTANT</v>
          </cell>
          <cell r="Q342" t="str">
            <v>M</v>
          </cell>
          <cell r="R342">
            <v>35131</v>
          </cell>
          <cell r="S342" t="str">
            <v>9-2696-5309</v>
          </cell>
          <cell r="U342" t="str">
            <v>cristian.a.quispe@metso.com</v>
          </cell>
          <cell r="V342" t="str">
            <v>cristiandiequis0731@gmail.com</v>
          </cell>
          <cell r="W342" t="str">
            <v>CARLOS IZAGUIRRE 1118</v>
          </cell>
          <cell r="X342" t="str">
            <v>LOS OLIVOS</v>
          </cell>
          <cell r="Y342" t="str">
            <v>LIMA</v>
          </cell>
          <cell r="Z342" t="str">
            <v>LIMA</v>
          </cell>
          <cell r="AA342">
            <v>45754</v>
          </cell>
          <cell r="AB342" t="str">
            <v>LIMA</v>
          </cell>
          <cell r="AC342" t="str">
            <v>VULCANO</v>
          </cell>
        </row>
        <row r="343">
          <cell r="C343" t="str">
            <v>41841619</v>
          </cell>
          <cell r="D343">
            <v>1848</v>
          </cell>
          <cell r="E343">
            <v>457136</v>
          </cell>
          <cell r="F343" t="str">
            <v>OTAZU</v>
          </cell>
          <cell r="G343" t="str">
            <v>CHOQUEPURA</v>
          </cell>
          <cell r="H343" t="str">
            <v>LUZ MARINA</v>
          </cell>
          <cell r="I343" t="str">
            <v>LUZ MARINA OTAZU CHOQUEPURA</v>
          </cell>
          <cell r="J343" t="str">
            <v>PE012201</v>
          </cell>
          <cell r="K343" t="str">
            <v>FSE TASK FORCE</v>
          </cell>
          <cell r="L343" t="str">
            <v>COGS</v>
          </cell>
          <cell r="M343" t="str">
            <v>MA SAM FSE &amp; LCS PE</v>
          </cell>
          <cell r="N343" t="str">
            <v>LLERENA REVILLA, ISELA MARELY</v>
          </cell>
          <cell r="O343" t="str">
            <v>41841619</v>
          </cell>
          <cell r="P343" t="str">
            <v>SUPERVISOR, HSE</v>
          </cell>
          <cell r="Q343" t="str">
            <v>F</v>
          </cell>
          <cell r="R343">
            <v>30474</v>
          </cell>
          <cell r="S343" t="str">
            <v>9-9706-4416</v>
          </cell>
          <cell r="T343" t="str">
            <v>9-6535-4029</v>
          </cell>
          <cell r="U343" t="str">
            <v>luz.otazu@metso.com</v>
          </cell>
          <cell r="V343" t="str">
            <v>ing.luzmarinaotazu@gmail.com</v>
          </cell>
          <cell r="W343" t="str">
            <v>URBANIZACIÓN CESAR VALLEJO MZ K LT 02</v>
          </cell>
          <cell r="X343" t="str">
            <v>PAUCARPATA</v>
          </cell>
          <cell r="Y343" t="str">
            <v>AREQUIPA</v>
          </cell>
          <cell r="Z343" t="str">
            <v>AREQUIPA</v>
          </cell>
          <cell r="AA343">
            <v>45754</v>
          </cell>
          <cell r="AB343" t="str">
            <v>AREQUIPA</v>
          </cell>
          <cell r="AC343" t="str">
            <v>AREQUIPA</v>
          </cell>
        </row>
        <row r="344">
          <cell r="C344" t="str">
            <v>10060677</v>
          </cell>
          <cell r="D344">
            <v>1849</v>
          </cell>
          <cell r="E344">
            <v>457135</v>
          </cell>
          <cell r="F344" t="str">
            <v xml:space="preserve">SOBREVILLA </v>
          </cell>
          <cell r="G344" t="str">
            <v>ZEVALLOS</v>
          </cell>
          <cell r="H344" t="str">
            <v xml:space="preserve">EDA </v>
          </cell>
          <cell r="I344" t="str">
            <v>EDA  SOBREVILLA  ZEVALLOS</v>
          </cell>
          <cell r="J344" t="str">
            <v>PE011150</v>
          </cell>
          <cell r="K344" t="str">
            <v>MANUFACTURING QUALITY CONTROL</v>
          </cell>
          <cell r="L344" t="str">
            <v>COGS</v>
          </cell>
          <cell r="M344" t="str">
            <v>CNS RUBBER &amp; POLYMET SUPPLY CHAIN</v>
          </cell>
          <cell r="N344" t="str">
            <v>AZAMBUJA JAIME, JESUS DAVID</v>
          </cell>
          <cell r="O344" t="str">
            <v>10060677</v>
          </cell>
          <cell r="P344" t="str">
            <v>LEADER, HSEQ</v>
          </cell>
          <cell r="Q344" t="str">
            <v>F</v>
          </cell>
          <cell r="R344">
            <v>26770</v>
          </cell>
          <cell r="S344" t="str">
            <v>9-9620-9528</v>
          </cell>
          <cell r="T344" t="str">
            <v>9-6238-3284</v>
          </cell>
          <cell r="U344" t="str">
            <v>eda.sobrevilla@metso.com</v>
          </cell>
          <cell r="V344" t="str">
            <v>eda.sobrevilla@gmail.com</v>
          </cell>
          <cell r="W344" t="str">
            <v>JR. HURÓN N°240 URB. RINCONADA DEL LAGO 2DA ETAPA</v>
          </cell>
          <cell r="X344" t="str">
            <v>LA MOLINA</v>
          </cell>
          <cell r="Y344" t="str">
            <v>LIMA</v>
          </cell>
          <cell r="Z344" t="str">
            <v>LIMA</v>
          </cell>
          <cell r="AA344">
            <v>45754</v>
          </cell>
          <cell r="AB344" t="str">
            <v>LIMA</v>
          </cell>
          <cell r="AC344" t="str">
            <v>VULCANO</v>
          </cell>
        </row>
        <row r="345">
          <cell r="C345" t="str">
            <v>70863421</v>
          </cell>
          <cell r="D345">
            <v>1851</v>
          </cell>
          <cell r="E345">
            <v>457262</v>
          </cell>
          <cell r="F345" t="str">
            <v xml:space="preserve">CARLIN </v>
          </cell>
          <cell r="G345" t="str">
            <v>RIOS</v>
          </cell>
          <cell r="H345" t="str">
            <v>GRECIA MIRIAN</v>
          </cell>
          <cell r="I345" t="str">
            <v>GRECIA MIRIAN CARLIN  RIOS</v>
          </cell>
          <cell r="J345" t="str">
            <v>PE012223</v>
          </cell>
          <cell r="K345" t="str">
            <v>CAAS PEBBLES CHINALCO</v>
          </cell>
          <cell r="L345" t="str">
            <v>COGS</v>
          </cell>
          <cell r="M345" t="str">
            <v>MA SAM HR</v>
          </cell>
          <cell r="N345" t="str">
            <v>ARMAS DOMINGUEZ, GISSELA MARILYN</v>
          </cell>
          <cell r="O345" t="str">
            <v>70863421</v>
          </cell>
          <cell r="P345" t="str">
            <v>ANALYST, RESOURCING</v>
          </cell>
          <cell r="Q345" t="str">
            <v>F</v>
          </cell>
          <cell r="R345">
            <v>35595</v>
          </cell>
          <cell r="S345" t="str">
            <v>9-7083-0815</v>
          </cell>
          <cell r="T345" t="str">
            <v>9-6535-3997</v>
          </cell>
          <cell r="U345" t="str">
            <v>grecia.carlin@metso.com</v>
          </cell>
          <cell r="V345" t="str">
            <v>greciacarlin1406@gmail.com</v>
          </cell>
          <cell r="W345" t="str">
            <v>LUIS ESPEJO TAMAYO 262</v>
          </cell>
          <cell r="X345" t="str">
            <v>CERCADO DE LIMA</v>
          </cell>
          <cell r="Y345" t="str">
            <v>LIMA</v>
          </cell>
          <cell r="Z345" t="str">
            <v>LIMA</v>
          </cell>
          <cell r="AA345">
            <v>45759</v>
          </cell>
          <cell r="AB345" t="str">
            <v>LIMA</v>
          </cell>
          <cell r="AC345" t="str">
            <v>VULCANO</v>
          </cell>
        </row>
        <row r="346">
          <cell r="C346" t="str">
            <v>41930429</v>
          </cell>
          <cell r="D346">
            <v>1852</v>
          </cell>
          <cell r="E346">
            <v>457134</v>
          </cell>
          <cell r="F346" t="str">
            <v>RONDAN</v>
          </cell>
          <cell r="G346" t="str">
            <v>VARGAS</v>
          </cell>
          <cell r="H346" t="str">
            <v>EDGAR JERSSON</v>
          </cell>
          <cell r="I346" t="str">
            <v>EDGAR JERSSON RONDAN VARGAS</v>
          </cell>
          <cell r="J346" t="str">
            <v>PE012209</v>
          </cell>
          <cell r="K346" t="str">
            <v>FSE SUR</v>
          </cell>
          <cell r="L346" t="str">
            <v>COGS</v>
          </cell>
          <cell r="M346" t="str">
            <v>MA SAM FSE &amp; LCS PE</v>
          </cell>
          <cell r="N346" t="str">
            <v>ARTICA BAZAN, FRANCISCO JAVIER</v>
          </cell>
          <cell r="O346" t="str">
            <v>41930429</v>
          </cell>
          <cell r="P346" t="str">
            <v>FIELD SERVICE SPECIALIST TECHNICIAN</v>
          </cell>
          <cell r="Q346" t="str">
            <v>M</v>
          </cell>
          <cell r="R346">
            <v>30385</v>
          </cell>
          <cell r="S346" t="str">
            <v>9-5922-7509</v>
          </cell>
          <cell r="T346" t="str">
            <v>9-6420-2188</v>
          </cell>
          <cell r="U346" t="str">
            <v>edgar.rondan@metso.com</v>
          </cell>
          <cell r="V346" t="str">
            <v>ejerssonrv@gmail.com</v>
          </cell>
          <cell r="W346" t="str">
            <v>CALLE MEXICO 205 VILLA EL GOLF</v>
          </cell>
          <cell r="X346" t="str">
            <v>SOCABAYA</v>
          </cell>
          <cell r="Y346" t="str">
            <v>AREQUIPA</v>
          </cell>
          <cell r="Z346" t="str">
            <v>AREQUIPA</v>
          </cell>
          <cell r="AA346">
            <v>45765</v>
          </cell>
          <cell r="AB346" t="str">
            <v>AREQUIPA</v>
          </cell>
          <cell r="AC346" t="str">
            <v>AREQUIPA</v>
          </cell>
        </row>
        <row r="347">
          <cell r="C347" t="str">
            <v>48338352</v>
          </cell>
          <cell r="D347">
            <v>1853</v>
          </cell>
          <cell r="E347">
            <v>457263</v>
          </cell>
          <cell r="F347" t="str">
            <v>FERNANDEZ</v>
          </cell>
          <cell r="G347" t="str">
            <v>INFANZON</v>
          </cell>
          <cell r="H347" t="str">
            <v>SHIRLEY TATIANA</v>
          </cell>
          <cell r="I347" t="str">
            <v>SHIRLEY TATIANA FERNANDEZ INFANZON</v>
          </cell>
          <cell r="J347" t="str">
            <v>PE011109</v>
          </cell>
          <cell r="K347" t="str">
            <v>MSE RUBBER PERU OPS PROC</v>
          </cell>
          <cell r="L347" t="str">
            <v>COGS</v>
          </cell>
          <cell r="M347" t="str">
            <v>CNS RUBBER &amp; POLYMET SUPPLY CHAIN</v>
          </cell>
          <cell r="N347" t="str">
            <v>CHUMPITAZ SANCHEZ, ROBERTO CARLOS</v>
          </cell>
          <cell r="O347" t="str">
            <v>48338352</v>
          </cell>
          <cell r="P347" t="str">
            <v>ANALYST, PRODUCTION PURCHASING</v>
          </cell>
          <cell r="Q347" t="str">
            <v>M</v>
          </cell>
          <cell r="R347">
            <v>34090</v>
          </cell>
          <cell r="S347" t="str">
            <v>9-4149-1400</v>
          </cell>
          <cell r="T347" t="str">
            <v>9-6238-4274</v>
          </cell>
          <cell r="U347" t="str">
            <v>shirley.fernandez@metso.com</v>
          </cell>
          <cell r="V347" t="str">
            <v>sfernandez.in93@gmail.com</v>
          </cell>
          <cell r="W347" t="str">
            <v>AV. CARLOS ALCORTA 223 CHORRILLOS</v>
          </cell>
          <cell r="X347" t="str">
            <v>CHORRILLOS</v>
          </cell>
          <cell r="Y347" t="str">
            <v>LIMA</v>
          </cell>
          <cell r="Z347" t="str">
            <v>LIMA</v>
          </cell>
          <cell r="AA347">
            <v>45768</v>
          </cell>
          <cell r="AB347" t="str">
            <v>LIMA</v>
          </cell>
          <cell r="AC347" t="str">
            <v>VULCANO</v>
          </cell>
        </row>
        <row r="348">
          <cell r="C348" t="str">
            <v>43145430</v>
          </cell>
          <cell r="D348">
            <v>1854</v>
          </cell>
          <cell r="E348">
            <v>457397</v>
          </cell>
          <cell r="F348" t="str">
            <v>ZAPATA</v>
          </cell>
          <cell r="G348" t="str">
            <v>PACHECO</v>
          </cell>
          <cell r="H348" t="str">
            <v>PIERRE PATRICK</v>
          </cell>
          <cell r="I348" t="str">
            <v>PIERRE PATRICK ZAPATA PACHECO</v>
          </cell>
          <cell r="J348" t="str">
            <v>PE012222</v>
          </cell>
          <cell r="K348" t="str">
            <v>FSE PROJECTS EXECUTION</v>
          </cell>
          <cell r="L348" t="str">
            <v>COGS</v>
          </cell>
          <cell r="M348" t="str">
            <v>MA SAM FSE &amp; LCS PE</v>
          </cell>
          <cell r="N348" t="str">
            <v>BASAURI CUEVA, CARLOS ALBERTO</v>
          </cell>
          <cell r="O348" t="str">
            <v>43145430</v>
          </cell>
          <cell r="P348" t="str">
            <v>ENGINEER, FIELD SERVICE PROJECT</v>
          </cell>
          <cell r="Q348" t="str">
            <v>F</v>
          </cell>
          <cell r="R348">
            <v>31260</v>
          </cell>
          <cell r="S348" t="str">
            <v>9-5372-2725</v>
          </cell>
          <cell r="T348" t="str">
            <v>9-6420-2774</v>
          </cell>
          <cell r="U348" t="str">
            <v>pierre.zapata@metso.com</v>
          </cell>
          <cell r="V348" t="str">
            <v xml:space="preserve">pier1885@gmail.com </v>
          </cell>
          <cell r="W348" t="str">
            <v>JR AREQUIPA 201</v>
          </cell>
          <cell r="X348" t="str">
            <v>MARISCAL NIETO</v>
          </cell>
          <cell r="Y348" t="str">
            <v>MOQUEGUA</v>
          </cell>
          <cell r="Z348" t="str">
            <v>MOQUEGUA</v>
          </cell>
          <cell r="AA348">
            <v>45768</v>
          </cell>
          <cell r="AB348" t="str">
            <v>AREQUIPA</v>
          </cell>
          <cell r="AC348" t="str">
            <v>AREQUIPA</v>
          </cell>
        </row>
        <row r="349">
          <cell r="C349" t="str">
            <v>10323097</v>
          </cell>
          <cell r="D349">
            <v>1855</v>
          </cell>
          <cell r="E349">
            <v>456899</v>
          </cell>
          <cell r="F349" t="str">
            <v>RENDON</v>
          </cell>
          <cell r="G349" t="str">
            <v>CARRANZA</v>
          </cell>
          <cell r="H349" t="str">
            <v>CLARA EVA</v>
          </cell>
          <cell r="I349" t="str">
            <v>CLARA EVA RENDON CARRANZA</v>
          </cell>
          <cell r="J349" t="str">
            <v>PE011100</v>
          </cell>
          <cell r="K349" t="str">
            <v>MANUFACTURING</v>
          </cell>
          <cell r="L349" t="str">
            <v>COGS</v>
          </cell>
          <cell r="M349" t="str">
            <v>CNS RUBBER &amp; POLYMET SUPPLY CHAIN</v>
          </cell>
          <cell r="N349" t="str">
            <v>AZAMBUJA JAIME, JESUS DAVID</v>
          </cell>
          <cell r="O349" t="str">
            <v>10323097</v>
          </cell>
          <cell r="P349" t="str">
            <v>LEADER, PRODUCTION PLANNING &amp; COST</v>
          </cell>
          <cell r="Q349" t="str">
            <v>M</v>
          </cell>
          <cell r="R349">
            <v>27577</v>
          </cell>
          <cell r="S349" t="str">
            <v>9-3302-2600</v>
          </cell>
          <cell r="T349" t="str">
            <v>9-6238-4276</v>
          </cell>
          <cell r="U349" t="str">
            <v>clara.rendon@metso.com</v>
          </cell>
          <cell r="V349" t="str">
            <v>clara.rendon@pucp.pe/ clara.rendon0207@gmail.com</v>
          </cell>
          <cell r="W349" t="str">
            <v>VILLA RIVIERA DPTO 202 A, LAS PALMAS</v>
          </cell>
          <cell r="X349" t="str">
            <v>PACHACAMAC</v>
          </cell>
          <cell r="Y349" t="str">
            <v>LIMA</v>
          </cell>
          <cell r="Z349" t="str">
            <v>LIMA</v>
          </cell>
          <cell r="AA349">
            <v>45771</v>
          </cell>
          <cell r="AB349" t="str">
            <v>LIMA</v>
          </cell>
          <cell r="AC349" t="str">
            <v>VULCANO</v>
          </cell>
        </row>
        <row r="350">
          <cell r="C350" t="str">
            <v>43242590</v>
          </cell>
          <cell r="D350">
            <v>1856</v>
          </cell>
          <cell r="E350">
            <v>457265</v>
          </cell>
          <cell r="F350" t="str">
            <v>MORILLO</v>
          </cell>
          <cell r="G350" t="str">
            <v>SANTA CRUZ</v>
          </cell>
          <cell r="H350" t="str">
            <v>KATIA PATRICIA</v>
          </cell>
          <cell r="I350" t="str">
            <v>KATIA PATRICIA MORILLO SANTA CRUZ</v>
          </cell>
          <cell r="J350" t="str">
            <v>PE011935</v>
          </cell>
          <cell r="K350" t="str">
            <v>INDIRECT PROCUREMENT</v>
          </cell>
          <cell r="L350" t="str">
            <v>COGS</v>
          </cell>
          <cell r="M350" t="str">
            <v>SVSS IPRO AMERICAS</v>
          </cell>
          <cell r="N350" t="str">
            <v>JIMENEZ TORO, JAVIER ERNESTO</v>
          </cell>
          <cell r="O350" t="str">
            <v>43242590</v>
          </cell>
          <cell r="P350" t="str">
            <v>TEAM LEADER, PURCHASING</v>
          </cell>
          <cell r="Q350" t="str">
            <v>M</v>
          </cell>
          <cell r="R350">
            <v>31282</v>
          </cell>
          <cell r="S350" t="str">
            <v>9-8070-4811</v>
          </cell>
          <cell r="T350" t="str">
            <v>9-6238-4399</v>
          </cell>
          <cell r="U350" t="str">
            <v>katia.morillo@metso.com</v>
          </cell>
          <cell r="V350" t="str">
            <v>k.morillo@outlook.com</v>
          </cell>
          <cell r="W350" t="str">
            <v>AV. PASEO DE LA REPÚBLICA 4095, DPTO 207</v>
          </cell>
          <cell r="X350" t="str">
            <v>SURQUILLO</v>
          </cell>
          <cell r="Y350" t="str">
            <v>LIMA</v>
          </cell>
          <cell r="Z350" t="str">
            <v>LIMA</v>
          </cell>
          <cell r="AA350">
            <v>45775</v>
          </cell>
          <cell r="AB350" t="str">
            <v>LIMA</v>
          </cell>
          <cell r="AC350" t="str">
            <v>CRONOS</v>
          </cell>
        </row>
        <row r="351">
          <cell r="C351" t="str">
            <v>41620398</v>
          </cell>
          <cell r="D351">
            <v>1857</v>
          </cell>
          <cell r="E351">
            <v>457330</v>
          </cell>
          <cell r="F351" t="str">
            <v xml:space="preserve">HERRADA </v>
          </cell>
          <cell r="G351" t="str">
            <v>GARCIA</v>
          </cell>
          <cell r="H351" t="str">
            <v>JORGE LUIS</v>
          </cell>
          <cell r="I351" t="str">
            <v>JORGE LUIS HERRADA  GARCIA</v>
          </cell>
          <cell r="J351" t="str">
            <v>PE013400</v>
          </cell>
          <cell r="K351" t="str">
            <v>HUMAN RESOURCES &amp; GENERAL SERVICES</v>
          </cell>
          <cell r="L351" t="str">
            <v>SGA</v>
          </cell>
          <cell r="M351" t="str">
            <v>MA SAM HR</v>
          </cell>
          <cell r="N351" t="str">
            <v>MANCO PETREUCIC, LIZ YODY</v>
          </cell>
          <cell r="O351" t="str">
            <v>41620398</v>
          </cell>
          <cell r="P351" t="str">
            <v>LEADER, HR OPERATIONS</v>
          </cell>
          <cell r="Q351" t="str">
            <v>F</v>
          </cell>
          <cell r="R351">
            <v>30292</v>
          </cell>
          <cell r="S351" t="str">
            <v>9-5071-2983</v>
          </cell>
          <cell r="T351" t="str">
            <v>9-6420-2787</v>
          </cell>
          <cell r="U351" t="str">
            <v>jorge.herrada@metso.com</v>
          </cell>
          <cell r="V351" t="str">
            <v xml:space="preserve">jorgeluisherrada@hotmail.com </v>
          </cell>
          <cell r="W351" t="str">
            <v xml:space="preserve">AV. AREQUIPA 508 APURIMAC </v>
          </cell>
          <cell r="X351" t="str">
            <v>ALTO SELVA ALEGRE</v>
          </cell>
          <cell r="Y351" t="str">
            <v>AREQUIPA</v>
          </cell>
          <cell r="Z351" t="str">
            <v>AREQUIPA</v>
          </cell>
          <cell r="AA351">
            <v>45775</v>
          </cell>
          <cell r="AB351" t="str">
            <v>AREQUIPA</v>
          </cell>
          <cell r="AC351" t="str">
            <v>AREQUIPA</v>
          </cell>
        </row>
        <row r="352">
          <cell r="C352" t="str">
            <v>73035527</v>
          </cell>
          <cell r="D352">
            <v>1860</v>
          </cell>
          <cell r="E352">
            <v>457800</v>
          </cell>
          <cell r="F352" t="str">
            <v>FRANCO</v>
          </cell>
          <cell r="G352" t="str">
            <v>QUIÑONEZ</v>
          </cell>
          <cell r="H352" t="str">
            <v>VICTOR ANDRE</v>
          </cell>
          <cell r="I352" t="str">
            <v>VICTOR ANDRE FRANCO QUIÑONEZ</v>
          </cell>
          <cell r="J352" t="str">
            <v>PE011920</v>
          </cell>
          <cell r="K352" t="str">
            <v>OPERATIVE PROCUREMEN</v>
          </cell>
          <cell r="L352" t="str">
            <v>COGS</v>
          </cell>
          <cell r="M352" t="str">
            <v>SVSGLO ORDER AND LOGISTICS OPERATIONS</v>
          </cell>
          <cell r="N352" t="str">
            <v>GUERRA CABANILLAS, MARIA CRUZ</v>
          </cell>
          <cell r="O352" t="str">
            <v>73035527</v>
          </cell>
          <cell r="P352" t="str">
            <v>ANALYST, OPERATIONAL PURCHASING</v>
          </cell>
          <cell r="Q352" t="str">
            <v>M</v>
          </cell>
          <cell r="R352">
            <v>36657</v>
          </cell>
          <cell r="S352" t="str">
            <v>9-6575-7298</v>
          </cell>
          <cell r="T352" t="str">
            <v>9-6238-4405</v>
          </cell>
          <cell r="U352" t="str">
            <v>victor.a.franco@metso.com</v>
          </cell>
          <cell r="V352" t="str">
            <v>francoq.victor@gmail.com</v>
          </cell>
          <cell r="W352" t="str">
            <v>CALLE LAS CAMELIAS 133 URB. PUENTE</v>
          </cell>
          <cell r="X352" t="str">
            <v>SANTA ANITA</v>
          </cell>
          <cell r="Y352" t="str">
            <v>LIMA</v>
          </cell>
          <cell r="Z352" t="str">
            <v>LIMA</v>
          </cell>
          <cell r="AA352">
            <v>45796</v>
          </cell>
          <cell r="AB352" t="str">
            <v>LIMA</v>
          </cell>
          <cell r="AC352" t="str">
            <v>CRONOS</v>
          </cell>
        </row>
        <row r="353">
          <cell r="C353" t="str">
            <v>29642488</v>
          </cell>
          <cell r="D353">
            <v>1861</v>
          </cell>
          <cell r="E353">
            <v>457876</v>
          </cell>
          <cell r="F353" t="str">
            <v xml:space="preserve">VILLANUEVA </v>
          </cell>
          <cell r="G353" t="str">
            <v>CARBAJAL</v>
          </cell>
          <cell r="H353" t="str">
            <v>JULIANO JOSE</v>
          </cell>
          <cell r="I353" t="str">
            <v>JULIANO JOSE VILLANUEVA  CARBAJAL</v>
          </cell>
          <cell r="J353" t="str">
            <v>PE013020</v>
          </cell>
          <cell r="K353" t="str">
            <v>SALES &amp; SERVICE PE &amp; NORTH</v>
          </cell>
          <cell r="L353" t="str">
            <v>SGA</v>
          </cell>
          <cell r="M353" t="str">
            <v>MA SAM SALES &amp; SERVICE PERU AND NORTH</v>
          </cell>
          <cell r="N353" t="str">
            <v>KU CUADRA, EDUARDO ALBERTO</v>
          </cell>
          <cell r="O353" t="str">
            <v>29642488</v>
          </cell>
          <cell r="P353" t="str">
            <v>SR MANAGER, BUSINESS DEVELOPMENT</v>
          </cell>
          <cell r="Q353" t="str">
            <v>M</v>
          </cell>
          <cell r="R353">
            <v>27494</v>
          </cell>
          <cell r="S353" t="str">
            <v>9-2681-3094</v>
          </cell>
          <cell r="T353" t="str">
            <v>9-6420-1627</v>
          </cell>
          <cell r="U353" t="str">
            <v>juliano.villanueva@metso.com</v>
          </cell>
          <cell r="V353" t="str">
            <v>giulianovillanueva3000@gmail.com</v>
          </cell>
          <cell r="W353" t="str">
            <v>URBANIZACION LOS ANGELES DE CAYMA CALLE 18 DEPARTAMENTO 301</v>
          </cell>
          <cell r="X353" t="str">
            <v>CAYMA</v>
          </cell>
          <cell r="Y353" t="str">
            <v>AREQUIPA</v>
          </cell>
          <cell r="Z353" t="str">
            <v>AREQUIPA</v>
          </cell>
          <cell r="AA353">
            <v>45792</v>
          </cell>
          <cell r="AB353" t="str">
            <v>AREQUIPA</v>
          </cell>
          <cell r="AC353" t="str">
            <v>AREQUIPA</v>
          </cell>
        </row>
        <row r="354">
          <cell r="C354" t="str">
            <v>45672585</v>
          </cell>
          <cell r="D354">
            <v>1862</v>
          </cell>
          <cell r="E354">
            <v>457646</v>
          </cell>
          <cell r="F354" t="str">
            <v>GONZALEZ</v>
          </cell>
          <cell r="G354" t="str">
            <v>RIVASPLATA</v>
          </cell>
          <cell r="H354" t="str">
            <v>JONATAN</v>
          </cell>
          <cell r="I354" t="str">
            <v>JONATAN GONZALEZ RIVASPLATA</v>
          </cell>
          <cell r="J354" t="str">
            <v>PE012201</v>
          </cell>
          <cell r="K354" t="str">
            <v>FSE TASK FORCE</v>
          </cell>
          <cell r="L354" t="str">
            <v>COGS</v>
          </cell>
          <cell r="M354" t="str">
            <v>MA SAM FSE &amp; LCS PE</v>
          </cell>
          <cell r="N354" t="str">
            <v>BUTRON ZUÑIGA, BARRY GABRIEL</v>
          </cell>
          <cell r="O354" t="str">
            <v>45672585</v>
          </cell>
          <cell r="P354" t="str">
            <v>RESIDENTE DE SERVICIO</v>
          </cell>
          <cell r="Q354" t="str">
            <v>M</v>
          </cell>
          <cell r="R354">
            <v>32488</v>
          </cell>
          <cell r="S354" t="str">
            <v>9-3874-5701</v>
          </cell>
          <cell r="T354" t="str">
            <v>9-6973-8520</v>
          </cell>
          <cell r="U354" t="str">
            <v>jonatan.gonzalez@metso.com</v>
          </cell>
          <cell r="V354" t="str">
            <v>jg-rivasplata@hotmail.com</v>
          </cell>
          <cell r="W354" t="str">
            <v>URBANIZACIÓN EL MOLLE MZ A LOTE 7</v>
          </cell>
          <cell r="X354" t="str">
            <v>JACOBO HUNTER</v>
          </cell>
          <cell r="Y354" t="str">
            <v>AREQUIPA</v>
          </cell>
          <cell r="Z354" t="str">
            <v>AREQUIPA</v>
          </cell>
          <cell r="AA354">
            <v>45796</v>
          </cell>
          <cell r="AB354" t="str">
            <v>AREQUIPA</v>
          </cell>
          <cell r="AC354" t="str">
            <v>AREQUIPA</v>
          </cell>
        </row>
        <row r="355">
          <cell r="C355" t="str">
            <v>46647884</v>
          </cell>
          <cell r="D355">
            <v>1863</v>
          </cell>
          <cell r="E355">
            <v>457802</v>
          </cell>
          <cell r="F355" t="str">
            <v>CHAVEZ</v>
          </cell>
          <cell r="G355" t="str">
            <v>ARMAS</v>
          </cell>
          <cell r="H355" t="str">
            <v>EDWAR GENARO</v>
          </cell>
          <cell r="I355" t="str">
            <v>EDWAR GENARO CHAVEZ ARMAS</v>
          </cell>
          <cell r="J355" t="str">
            <v>PE013267</v>
          </cell>
          <cell r="K355" t="str">
            <v>PERU LABORATORY</v>
          </cell>
          <cell r="L355" t="str">
            <v>COGS</v>
          </cell>
          <cell r="M355" t="str">
            <v>MA SAM SALES &amp; SERVICE PERU AND NORTH</v>
          </cell>
          <cell r="N355" t="str">
            <v>GORVENIA GORVENIA, HILARIO DAMASO</v>
          </cell>
          <cell r="O355" t="str">
            <v>46647884</v>
          </cell>
          <cell r="P355" t="str">
            <v>SR ENGINEER, COMMINUTION &amp; LABORATORY FLOTATION</v>
          </cell>
          <cell r="Q355" t="str">
            <v>M</v>
          </cell>
          <cell r="R355">
            <v>32698</v>
          </cell>
          <cell r="S355" t="str">
            <v>9-4224-4707</v>
          </cell>
          <cell r="T355" t="str">
            <v>9-6238-4202</v>
          </cell>
          <cell r="U355" t="str">
            <v>edwar.chavez@metso.com</v>
          </cell>
          <cell r="V355" t="str">
            <v xml:space="preserve">eca.unifigmm@gmail.com </v>
          </cell>
          <cell r="W355" t="str">
            <v>VILLA EL CARMEN MZ B LT 13</v>
          </cell>
          <cell r="X355" t="str">
            <v>SAN VICENTE</v>
          </cell>
          <cell r="Y355" t="str">
            <v>CAÑETE</v>
          </cell>
          <cell r="Z355" t="str">
            <v>LIMA</v>
          </cell>
          <cell r="AA355">
            <v>45796</v>
          </cell>
          <cell r="AB355" t="str">
            <v>AREQUIPA</v>
          </cell>
          <cell r="AC355" t="str">
            <v>AREQUIPA</v>
          </cell>
        </row>
        <row r="356">
          <cell r="C356" t="str">
            <v>29642931</v>
          </cell>
          <cell r="D356">
            <v>1864</v>
          </cell>
          <cell r="E356">
            <v>458135</v>
          </cell>
          <cell r="F356" t="str">
            <v xml:space="preserve">VILLA </v>
          </cell>
          <cell r="G356" t="str">
            <v>DE LA CRUZ</v>
          </cell>
          <cell r="H356" t="str">
            <v>LUIS ALBERTO</v>
          </cell>
          <cell r="I356" t="str">
            <v>LUIS ALBERTO VILLA  DE LA CRUZ</v>
          </cell>
          <cell r="J356" t="str">
            <v>PE012207</v>
          </cell>
          <cell r="K356" t="str">
            <v>FSE HSE</v>
          </cell>
          <cell r="L356" t="str">
            <v>COGS</v>
          </cell>
          <cell r="M356" t="str">
            <v>MA SAM FSE &amp; LCS PE</v>
          </cell>
          <cell r="N356" t="str">
            <v>LLERENA REVILLA, ISELA MARELY</v>
          </cell>
          <cell r="O356" t="str">
            <v>29642931</v>
          </cell>
          <cell r="P356" t="str">
            <v>SUPERVISOR, HSE</v>
          </cell>
          <cell r="Q356" t="str">
            <v>M</v>
          </cell>
          <cell r="R356">
            <v>27221</v>
          </cell>
          <cell r="S356" t="str">
            <v>9-3255-3356 - 9-5988-3550</v>
          </cell>
          <cell r="T356" t="str">
            <v>9-6420-2423</v>
          </cell>
          <cell r="U356" t="str">
            <v>luis.villa@metso.com</v>
          </cell>
          <cell r="V356" t="str">
            <v>albertovilla1107@gmail.com</v>
          </cell>
          <cell r="W356" t="str">
            <v>URB. LINDA VISTA QUINTA LA FLORESTA B1 CASA 6</v>
          </cell>
          <cell r="X356" t="str">
            <v>CAYMA</v>
          </cell>
          <cell r="Y356" t="str">
            <v>AREQUIPA</v>
          </cell>
          <cell r="Z356" t="str">
            <v>AREQUIPA</v>
          </cell>
          <cell r="AA356">
            <v>45810</v>
          </cell>
          <cell r="AB356" t="str">
            <v>AREQUIPA</v>
          </cell>
          <cell r="AC356" t="str">
            <v>AREQUIPA</v>
          </cell>
        </row>
        <row r="357">
          <cell r="C357" t="str">
            <v>29538848</v>
          </cell>
          <cell r="D357">
            <v>1865</v>
          </cell>
          <cell r="E357">
            <v>502901</v>
          </cell>
          <cell r="F357" t="str">
            <v xml:space="preserve">ROMERO </v>
          </cell>
          <cell r="G357" t="str">
            <v>VALDIVIA</v>
          </cell>
          <cell r="H357" t="str">
            <v>RONALD GUILLERMO</v>
          </cell>
          <cell r="I357" t="str">
            <v>RONALD GUILLERMO ROMERO  VALDIVIA</v>
          </cell>
          <cell r="J357" t="str">
            <v>PE012207</v>
          </cell>
          <cell r="K357" t="str">
            <v>FSE HSE</v>
          </cell>
          <cell r="L357" t="str">
            <v>COGS</v>
          </cell>
          <cell r="M357" t="str">
            <v>MA SAM FSE &amp; LCS PE</v>
          </cell>
          <cell r="N357" t="str">
            <v>ITO CHURA, JOHNY</v>
          </cell>
          <cell r="O357" t="str">
            <v>29538848</v>
          </cell>
          <cell r="P357" t="str">
            <v>SUPERVISOR, HSE</v>
          </cell>
          <cell r="Q357" t="str">
            <v>M</v>
          </cell>
          <cell r="R357">
            <v>25244</v>
          </cell>
          <cell r="S357" t="str">
            <v>9-4261-8888 - 9-1457-6875</v>
          </cell>
          <cell r="T357" t="str">
            <v>9-6420-2223</v>
          </cell>
          <cell r="U357" t="str">
            <v>ronald.romero@metso.com</v>
          </cell>
          <cell r="V357" t="str">
            <v>steven.romero27@gmail.com</v>
          </cell>
          <cell r="W357" t="str">
            <v>PASAJE OTOYA 321, URB. OBANDO</v>
          </cell>
          <cell r="X357" t="str">
            <v>CERCADO</v>
          </cell>
          <cell r="Y357" t="str">
            <v>AREQUIPA</v>
          </cell>
          <cell r="Z357" t="str">
            <v>AREQUIPA</v>
          </cell>
          <cell r="AA357">
            <v>45810</v>
          </cell>
          <cell r="AB357" t="str">
            <v>AREQUIPA</v>
          </cell>
          <cell r="AC357" t="str">
            <v>AREQUIPA</v>
          </cell>
        </row>
        <row r="358">
          <cell r="C358" t="str">
            <v>73365122</v>
          </cell>
          <cell r="D358">
            <v>1866</v>
          </cell>
          <cell r="E358">
            <v>458136</v>
          </cell>
          <cell r="F358" t="str">
            <v>VALDERRAMA</v>
          </cell>
          <cell r="G358" t="str">
            <v>VIRRUETA</v>
          </cell>
          <cell r="H358" t="str">
            <v>VICTOR LEONEL</v>
          </cell>
          <cell r="I358" t="str">
            <v>VICTOR LEONEL VALDERRAMA VIRRUETA</v>
          </cell>
          <cell r="J358" t="str">
            <v>PE012207</v>
          </cell>
          <cell r="K358" t="str">
            <v>FSE HSE</v>
          </cell>
          <cell r="L358" t="str">
            <v>COGS</v>
          </cell>
          <cell r="M358" t="str">
            <v>MA SAM FSE &amp; LCS PE</v>
          </cell>
          <cell r="N358" t="str">
            <v>LLERENA REVILLA, ISELA MARELY</v>
          </cell>
          <cell r="O358" t="str">
            <v>73365122</v>
          </cell>
          <cell r="P358" t="str">
            <v>SUPERVISOR, HSE</v>
          </cell>
          <cell r="Q358" t="str">
            <v>M</v>
          </cell>
          <cell r="R358">
            <v>34402</v>
          </cell>
          <cell r="S358" t="str">
            <v>9-8918-2000</v>
          </cell>
          <cell r="T358" t="str">
            <v>9-6420-2283</v>
          </cell>
          <cell r="U358" t="str">
            <v>victor.valderrama@metso.com</v>
          </cell>
          <cell r="V358" t="str">
            <v>v.valderrama.virrueta@gmail.com</v>
          </cell>
          <cell r="W358" t="str">
            <v>PASAJE MIGUEL GRAU 101, URB. SEMI RURAL PACHACUTEC</v>
          </cell>
          <cell r="X358" t="str">
            <v>CERRO COLORADO</v>
          </cell>
          <cell r="Y358" t="str">
            <v>AREQUIPA</v>
          </cell>
          <cell r="Z358" t="str">
            <v>AREQUIPA</v>
          </cell>
          <cell r="AA358">
            <v>45810</v>
          </cell>
          <cell r="AB358" t="str">
            <v>AREQUIPA</v>
          </cell>
          <cell r="AC358" t="str">
            <v>AREQUIPA</v>
          </cell>
        </row>
        <row r="359">
          <cell r="C359" t="str">
            <v>45553385</v>
          </cell>
          <cell r="D359">
            <v>1867</v>
          </cell>
          <cell r="E359">
            <v>458137</v>
          </cell>
          <cell r="F359" t="str">
            <v>CRUZ</v>
          </cell>
          <cell r="G359" t="str">
            <v>SIPRA</v>
          </cell>
          <cell r="H359" t="str">
            <v>FRANKLIN DAVID</v>
          </cell>
          <cell r="I359" t="str">
            <v>FRANKLIN DAVID CRUZ SIPRA</v>
          </cell>
          <cell r="J359" t="str">
            <v>PE012207</v>
          </cell>
          <cell r="K359" t="str">
            <v>FSE HSE</v>
          </cell>
          <cell r="L359" t="str">
            <v>COGS</v>
          </cell>
          <cell r="M359" t="str">
            <v>MA SAM FSE &amp; LCS PE</v>
          </cell>
          <cell r="N359" t="str">
            <v>DELGADO VALLADARES, JAVIER ENRIQUE</v>
          </cell>
          <cell r="O359" t="str">
            <v>45553385</v>
          </cell>
          <cell r="P359" t="str">
            <v>SUPERVISOR, HSE</v>
          </cell>
          <cell r="Q359" t="str">
            <v>M</v>
          </cell>
          <cell r="R359">
            <v>32456</v>
          </cell>
          <cell r="S359" t="str">
            <v>9-5629-0732</v>
          </cell>
          <cell r="T359" t="str">
            <v>9-6238-4409</v>
          </cell>
          <cell r="U359" t="str">
            <v>franklin.cruz@metso.com</v>
          </cell>
          <cell r="V359" t="str">
            <v>frankdavid_16@hotmail.com</v>
          </cell>
          <cell r="W359" t="str">
            <v>JR. LAREDO MZ 22 LOTE 6-A, SECTOR VICTOR RAUL HAYA DE LA TORRE</v>
          </cell>
          <cell r="X359" t="str">
            <v>LA ESPERANZA</v>
          </cell>
          <cell r="Y359" t="str">
            <v>TRUJILLO</v>
          </cell>
          <cell r="Z359" t="str">
            <v>TRUJILLO</v>
          </cell>
          <cell r="AA359">
            <v>45810</v>
          </cell>
          <cell r="AB359" t="str">
            <v>LIMA</v>
          </cell>
          <cell r="AC359" t="str">
            <v>VULCANO</v>
          </cell>
        </row>
        <row r="360">
          <cell r="C360" t="str">
            <v>41115541</v>
          </cell>
          <cell r="D360">
            <v>1868</v>
          </cell>
          <cell r="E360">
            <v>458138</v>
          </cell>
          <cell r="F360" t="str">
            <v xml:space="preserve">ALVAREZ </v>
          </cell>
          <cell r="G360" t="str">
            <v>GONZALES</v>
          </cell>
          <cell r="H360" t="str">
            <v>JIMY JACK</v>
          </cell>
          <cell r="I360" t="str">
            <v>JIMY JACK ALVAREZ  GONZALES</v>
          </cell>
          <cell r="J360" t="str">
            <v>PE012209</v>
          </cell>
          <cell r="K360" t="str">
            <v>FSE SUR</v>
          </cell>
          <cell r="L360" t="str">
            <v>COGS</v>
          </cell>
          <cell r="M360" t="str">
            <v>MA SAM FSE &amp; LCS PE</v>
          </cell>
          <cell r="N360" t="str">
            <v>POZO DIAZ, JASON</v>
          </cell>
          <cell r="O360" t="str">
            <v>41115541</v>
          </cell>
          <cell r="P360" t="str">
            <v>PLANNER EXECUTION</v>
          </cell>
          <cell r="Q360" t="str">
            <v>M</v>
          </cell>
          <cell r="R360">
            <v>29885</v>
          </cell>
          <cell r="S360" t="str">
            <v>9-7478-5870</v>
          </cell>
          <cell r="T360" t="str">
            <v>9-6420-2724</v>
          </cell>
          <cell r="U360" t="str">
            <v>jimy.alvarez@metso.com</v>
          </cell>
          <cell r="V360" t="str">
            <v>jimyalvarezg@gmail.com</v>
          </cell>
          <cell r="W360" t="str">
            <v>CALLE JUNIN 101, URBANIZACIÓN JORGE CHAVEZ</v>
          </cell>
          <cell r="X360" t="str">
            <v>PAUCARPATA</v>
          </cell>
          <cell r="Y360" t="str">
            <v>AREQUIPA</v>
          </cell>
          <cell r="Z360" t="str">
            <v>AREQUIPA</v>
          </cell>
          <cell r="AA360">
            <v>45810</v>
          </cell>
          <cell r="AB360" t="str">
            <v>AREQUIPA</v>
          </cell>
          <cell r="AC360" t="str">
            <v>AREQUIPA</v>
          </cell>
        </row>
        <row r="361">
          <cell r="C361" t="str">
            <v>75593335</v>
          </cell>
          <cell r="D361">
            <v>1870</v>
          </cell>
          <cell r="E361">
            <v>450988</v>
          </cell>
          <cell r="F361" t="str">
            <v>SANCHEZ</v>
          </cell>
          <cell r="G361" t="str">
            <v>LUCERO</v>
          </cell>
          <cell r="H361" t="str">
            <v>ANA LUCIA</v>
          </cell>
          <cell r="I361" t="str">
            <v>ANA LUCIA SANCHEZ LUCERO</v>
          </cell>
          <cell r="J361" t="str">
            <v>PE011965</v>
          </cell>
          <cell r="K361" t="str">
            <v>QUOTE &amp; ORDER MANAGEMENT</v>
          </cell>
          <cell r="L361" t="str">
            <v>SGA</v>
          </cell>
          <cell r="M361" t="str">
            <v>MA SAM SERVICE COMMERCIAL SUPPORT</v>
          </cell>
          <cell r="N361" t="str">
            <v>LI PIMENTEL, YAZMIN LOURDES</v>
          </cell>
          <cell r="O361" t="str">
            <v>75593335</v>
          </cell>
          <cell r="P361" t="str">
            <v>ASSISTANT, CUSTOMER SERVICE</v>
          </cell>
          <cell r="Q361" t="str">
            <v>F</v>
          </cell>
          <cell r="R361">
            <v>37720</v>
          </cell>
          <cell r="S361" t="str">
            <v>9-4752-7194</v>
          </cell>
          <cell r="T361" t="str">
            <v>9-5935-3751</v>
          </cell>
          <cell r="U361" t="str">
            <v>analucia.sanchez@metso.com</v>
          </cell>
          <cell r="V361" t="str">
            <v>analu0904@outlook.com</v>
          </cell>
          <cell r="W361" t="str">
            <v>CALLE MAURICE UTRILLO 261</v>
          </cell>
          <cell r="X361" t="str">
            <v>SAN BORJA</v>
          </cell>
          <cell r="Y361" t="str">
            <v>LIMA</v>
          </cell>
          <cell r="Z361" t="str">
            <v>LIMA</v>
          </cell>
          <cell r="AA361">
            <v>45810</v>
          </cell>
          <cell r="AB361" t="str">
            <v>LIMA</v>
          </cell>
          <cell r="AC361" t="str">
            <v>CRONOS</v>
          </cell>
        </row>
        <row r="362">
          <cell r="C362" t="str">
            <v>40331488</v>
          </cell>
          <cell r="D362">
            <v>1873</v>
          </cell>
          <cell r="E362">
            <v>458499</v>
          </cell>
          <cell r="F362" t="str">
            <v>GONZALES</v>
          </cell>
          <cell r="G362" t="str">
            <v>PONCE</v>
          </cell>
          <cell r="H362" t="str">
            <v>LIZETH</v>
          </cell>
          <cell r="I362" t="str">
            <v>LIZETH GONZALES PONCE</v>
          </cell>
          <cell r="J362" t="str">
            <v>PE012209</v>
          </cell>
          <cell r="K362" t="str">
            <v>FSE SUR</v>
          </cell>
          <cell r="L362" t="str">
            <v>COGS</v>
          </cell>
          <cell r="M362" t="str">
            <v>MA SAM FSE &amp; LCS PE</v>
          </cell>
          <cell r="N362" t="str">
            <v>POZO DIAZ, JASON</v>
          </cell>
          <cell r="O362" t="str">
            <v>40331488</v>
          </cell>
          <cell r="P362" t="str">
            <v>SUPERVISOR, HSE</v>
          </cell>
          <cell r="Q362" t="str">
            <v>F</v>
          </cell>
          <cell r="R362">
            <v>29114</v>
          </cell>
          <cell r="S362" t="str">
            <v>9-9231-6151</v>
          </cell>
          <cell r="T362" t="str">
            <v>9-8602-2434</v>
          </cell>
          <cell r="U362" t="str">
            <v>lizeth.gonzales@metso.com</v>
          </cell>
          <cell r="V362" t="str">
            <v>lychrist@hotmail.com</v>
          </cell>
          <cell r="W362" t="str">
            <v>URBANIZACION VILLA AURORA I1</v>
          </cell>
          <cell r="X362" t="str">
            <v>JOSE LUIS BUSTAMANTE Y RIVERO</v>
          </cell>
          <cell r="Y362" t="str">
            <v>AREQUIPA</v>
          </cell>
          <cell r="Z362" t="str">
            <v>AREQUIPA</v>
          </cell>
          <cell r="AA362">
            <v>45831</v>
          </cell>
          <cell r="AB362" t="str">
            <v>AREQUIPA</v>
          </cell>
          <cell r="AC362" t="str">
            <v>AREQUIPA</v>
          </cell>
        </row>
        <row r="363">
          <cell r="C363" t="str">
            <v>47182684</v>
          </cell>
          <cell r="D363">
            <v>1874</v>
          </cell>
          <cell r="E363">
            <v>458498</v>
          </cell>
          <cell r="F363" t="str">
            <v xml:space="preserve">ANDRADE </v>
          </cell>
          <cell r="G363" t="str">
            <v>MENDOZA</v>
          </cell>
          <cell r="H363" t="str">
            <v>EDWIN LEANDRO</v>
          </cell>
          <cell r="I363" t="str">
            <v>EDWIN LEANDRO ANDRADE  MENDOZA</v>
          </cell>
          <cell r="J363" t="str">
            <v>PE012207</v>
          </cell>
          <cell r="K363" t="str">
            <v>FSE HSE</v>
          </cell>
          <cell r="L363" t="str">
            <v>COGS</v>
          </cell>
          <cell r="M363" t="str">
            <v>MA SAM FSE &amp; LCS PE</v>
          </cell>
          <cell r="N363" t="str">
            <v>LLERENA REVILLA, ISELA MARELY</v>
          </cell>
          <cell r="O363" t="str">
            <v>47182684</v>
          </cell>
          <cell r="P363" t="str">
            <v>SUPERVISOR, HSE</v>
          </cell>
          <cell r="Q363" t="str">
            <v>M</v>
          </cell>
          <cell r="R363" t="str">
            <v>08/6/1992</v>
          </cell>
          <cell r="S363" t="str">
            <v>9-7475-7127</v>
          </cell>
          <cell r="T363" t="str">
            <v>9-8602-2871</v>
          </cell>
          <cell r="U363" t="str">
            <v>edwin.andrade@metso.com</v>
          </cell>
          <cell r="V363" t="str">
            <v>edwin.leandrade@gmail.com</v>
          </cell>
          <cell r="W363" t="str">
            <v>AH JOSE OLAYA ZONA B, MZA H, LT 8 CA FLORES</v>
          </cell>
          <cell r="X363" t="str">
            <v>CAYMA</v>
          </cell>
          <cell r="Y363" t="str">
            <v>AREQUIPA</v>
          </cell>
          <cell r="Z363" t="str">
            <v>AREQUIPA</v>
          </cell>
          <cell r="AA363">
            <v>45831</v>
          </cell>
          <cell r="AB363" t="str">
            <v>AREQUIPA</v>
          </cell>
          <cell r="AC363" t="str">
            <v>AREQUIPA</v>
          </cell>
        </row>
        <row r="364">
          <cell r="C364" t="str">
            <v>76023986</v>
          </cell>
          <cell r="D364">
            <v>1875</v>
          </cell>
          <cell r="E364">
            <v>457804</v>
          </cell>
          <cell r="F364" t="str">
            <v>ÑAÑA</v>
          </cell>
          <cell r="G364" t="str">
            <v>HUZCO</v>
          </cell>
          <cell r="H364" t="str">
            <v>JACKELINE</v>
          </cell>
          <cell r="I364" t="str">
            <v>JACKELINE ÑAÑA HUZCO</v>
          </cell>
          <cell r="J364" t="str">
            <v>PE012202</v>
          </cell>
          <cell r="K364" t="str">
            <v>FSE RELINING&amp;SHUTDOWN</v>
          </cell>
          <cell r="L364" t="str">
            <v>COGS</v>
          </cell>
          <cell r="M364" t="str">
            <v>MA SAM FSE &amp; LCS PE</v>
          </cell>
          <cell r="N364" t="str">
            <v>BARZOLA PEREZ, DANEK</v>
          </cell>
          <cell r="O364" t="str">
            <v>76023986</v>
          </cell>
          <cell r="P364" t="str">
            <v>ASSISTANT, SITE SERVICE</v>
          </cell>
          <cell r="Q364" t="str">
            <v>F</v>
          </cell>
          <cell r="R364">
            <v>35351</v>
          </cell>
          <cell r="S364" t="str">
            <v>9-2576-7215</v>
          </cell>
          <cell r="T364" t="str">
            <v>9-6238-2991</v>
          </cell>
          <cell r="U364" t="str">
            <v>jackeline.nana@metso.com</v>
          </cell>
          <cell r="V364" t="str">
            <v>jackeline13.nana@gmail.com</v>
          </cell>
          <cell r="W364" t="str">
            <v>AV. INDUSTRIAL 263</v>
          </cell>
          <cell r="X364" t="str">
            <v>ATE</v>
          </cell>
          <cell r="Y364" t="str">
            <v>LIMA</v>
          </cell>
          <cell r="Z364" t="str">
            <v>LIMA</v>
          </cell>
          <cell r="AA364">
            <v>45831</v>
          </cell>
          <cell r="AB364" t="str">
            <v>LIMA</v>
          </cell>
          <cell r="AC364" t="str">
            <v>VULCANO</v>
          </cell>
        </row>
        <row r="365">
          <cell r="C365" t="str">
            <v>70772020</v>
          </cell>
          <cell r="D365">
            <v>1876</v>
          </cell>
          <cell r="E365">
            <v>458497</v>
          </cell>
          <cell r="F365" t="str">
            <v>RODRIGUEZ</v>
          </cell>
          <cell r="G365" t="str">
            <v>TUFINO</v>
          </cell>
          <cell r="H365" t="str">
            <v>VIVIANA GUISSELA</v>
          </cell>
          <cell r="I365" t="str">
            <v>VIVIANA GUISSELA RODRIGUEZ TUFINO</v>
          </cell>
          <cell r="J365" t="str">
            <v>PE012202</v>
          </cell>
          <cell r="K365" t="str">
            <v>FSE RELINING&amp;SHUTDOWN</v>
          </cell>
          <cell r="L365" t="str">
            <v>COGS</v>
          </cell>
          <cell r="M365" t="str">
            <v>MA SAM FSE &amp; LCS PE</v>
          </cell>
          <cell r="N365" t="str">
            <v>BARZOLA PEREZ, DANEK</v>
          </cell>
          <cell r="O365" t="str">
            <v>70772020</v>
          </cell>
          <cell r="P365" t="str">
            <v>ASSISTANT, SITE SERVICE</v>
          </cell>
          <cell r="Q365" t="str">
            <v>F</v>
          </cell>
          <cell r="R365">
            <v>34843</v>
          </cell>
          <cell r="S365" t="str">
            <v>9-8465-4845</v>
          </cell>
          <cell r="T365" t="str">
            <v>9-6238-3933</v>
          </cell>
          <cell r="U365" t="str">
            <v>viviana.rodriguez@metso.com</v>
          </cell>
          <cell r="V365" t="str">
            <v>guissela742@hotmail.com</v>
          </cell>
          <cell r="W365" t="str">
            <v>LA ENCANTADA 111- EL TAMBO - HUANCAYO - JUNIN - AV. SIMON BOLIVAR S/N</v>
          </cell>
          <cell r="X365" t="str">
            <v>SIMON BOLIVAR</v>
          </cell>
          <cell r="Y365" t="str">
            <v>HUANCAYO</v>
          </cell>
          <cell r="Z365" t="str">
            <v>JUNIN</v>
          </cell>
          <cell r="AA365">
            <v>45831</v>
          </cell>
          <cell r="AB365" t="str">
            <v>LIMA</v>
          </cell>
          <cell r="AC365" t="str">
            <v>VULCANO</v>
          </cell>
        </row>
        <row r="366">
          <cell r="C366" t="str">
            <v>72921523</v>
          </cell>
          <cell r="D366">
            <v>1877</v>
          </cell>
          <cell r="E366">
            <v>448479</v>
          </cell>
          <cell r="F366" t="str">
            <v>VENTE</v>
          </cell>
          <cell r="G366" t="str">
            <v>COLAN</v>
          </cell>
          <cell r="H366" t="str">
            <v>THALIA NICOLLE</v>
          </cell>
          <cell r="I366" t="str">
            <v>THALIA NICOLLE VENTE COLAN</v>
          </cell>
          <cell r="J366" t="str">
            <v>PE012203</v>
          </cell>
          <cell r="K366" t="str">
            <v>FSE STRATEGIC PLANNING</v>
          </cell>
          <cell r="L366" t="str">
            <v>COGS</v>
          </cell>
          <cell r="M366" t="str">
            <v>MA SAM FSE &amp; LCS PE</v>
          </cell>
          <cell r="N366" t="str">
            <v>PEREZ MALAGA, HECTOR ALONSO</v>
          </cell>
          <cell r="O366" t="str">
            <v>72921523</v>
          </cell>
          <cell r="P366" t="str">
            <v>ASSISTANT, FIELD SERVICE &amp; LCS</v>
          </cell>
          <cell r="Q366" t="str">
            <v>F</v>
          </cell>
          <cell r="R366">
            <v>36916</v>
          </cell>
          <cell r="S366" t="str">
            <v>9-4563-0555</v>
          </cell>
          <cell r="T366" t="str">
            <v>9-6238-3665</v>
          </cell>
          <cell r="U366" t="str">
            <v>thalia.vente@metso.com</v>
          </cell>
          <cell r="V366" t="str">
            <v>thaliaventecolan6@gmail.com</v>
          </cell>
          <cell r="W366" t="str">
            <v>AVENIDA PASEO DE LA REPÚBLICA 6210, MIRAFLORES</v>
          </cell>
          <cell r="X366" t="str">
            <v>MIRAFLORES</v>
          </cell>
          <cell r="Y366" t="str">
            <v>LIMA</v>
          </cell>
          <cell r="Z366" t="str">
            <v>LIMA</v>
          </cell>
          <cell r="AA366">
            <v>45840</v>
          </cell>
          <cell r="AB366" t="str">
            <v>LIMA</v>
          </cell>
          <cell r="AC366" t="str">
            <v>CRONOS</v>
          </cell>
        </row>
        <row r="367">
          <cell r="C367" t="str">
            <v>47375931</v>
          </cell>
          <cell r="D367">
            <v>1878</v>
          </cell>
          <cell r="E367">
            <v>458610</v>
          </cell>
          <cell r="F367" t="str">
            <v>GARCIA</v>
          </cell>
          <cell r="G367" t="str">
            <v>MAS</v>
          </cell>
          <cell r="H367" t="str">
            <v>SEGUNDO ROBINSON</v>
          </cell>
          <cell r="I367" t="str">
            <v>SEGUNDO ROBINSON GARCIA MAS</v>
          </cell>
          <cell r="J367" t="str">
            <v>PE013267</v>
          </cell>
          <cell r="K367" t="str">
            <v>PERU LABORATORY</v>
          </cell>
          <cell r="L367" t="str">
            <v>COGS</v>
          </cell>
          <cell r="M367" t="str">
            <v>MA SAM SALES &amp; SERVICE PERU AND NORTH</v>
          </cell>
          <cell r="N367" t="str">
            <v>GORVENIA GORVENIA, HILARIO DAMASO</v>
          </cell>
          <cell r="O367" t="str">
            <v>47375931</v>
          </cell>
          <cell r="P367" t="str">
            <v>SR ENGINEER, COMMINUTION &amp; LABORATORY FLOTATION</v>
          </cell>
          <cell r="Q367" t="str">
            <v>M</v>
          </cell>
          <cell r="R367">
            <v>33891</v>
          </cell>
          <cell r="S367" t="str">
            <v>9-7244-8183</v>
          </cell>
          <cell r="T367" t="str">
            <v>9-6238-3259</v>
          </cell>
          <cell r="U367" t="str">
            <v>segundo.garcia@metso.com</v>
          </cell>
          <cell r="V367" t="str">
            <v>segundo.garcia.m@uni.pe</v>
          </cell>
          <cell r="W367" t="str">
            <v>AV. LAS GAVIOTAS 964 - URB. LA CAMPIÑA</v>
          </cell>
          <cell r="X367" t="str">
            <v>CHORRILLOS</v>
          </cell>
          <cell r="Y367" t="str">
            <v>LIMA</v>
          </cell>
          <cell r="Z367" t="str">
            <v>LIMA</v>
          </cell>
          <cell r="AA367">
            <v>45845</v>
          </cell>
          <cell r="AB367" t="str">
            <v>AREQUIPA</v>
          </cell>
          <cell r="AC367" t="str">
            <v>AREQUIPA</v>
          </cell>
        </row>
        <row r="368">
          <cell r="C368" t="str">
            <v>70050249</v>
          </cell>
          <cell r="D368">
            <v>1879</v>
          </cell>
          <cell r="E368">
            <v>458869</v>
          </cell>
          <cell r="F368" t="str">
            <v xml:space="preserve">CARDENAS </v>
          </cell>
          <cell r="G368" t="str">
            <v>ZANABRIA</v>
          </cell>
          <cell r="H368" t="str">
            <v>ADRIANA CAROLINA</v>
          </cell>
          <cell r="I368" t="str">
            <v>ADRIANA CAROLINA CARDENAS  ZANABRIA</v>
          </cell>
          <cell r="J368" t="str">
            <v>PE012223</v>
          </cell>
          <cell r="K368" t="str">
            <v>CAAS PEBBLES CHINALCO</v>
          </cell>
          <cell r="L368" t="str">
            <v>COGS</v>
          </cell>
          <cell r="M368" t="str">
            <v>MA SAM HR</v>
          </cell>
          <cell r="N368" t="str">
            <v>ARMAS DOMINGUEZ, GISSELA MARILYN</v>
          </cell>
          <cell r="O368" t="str">
            <v>70050249</v>
          </cell>
          <cell r="P368" t="str">
            <v>ASISTENTE DE RECLUTAMIENTO</v>
          </cell>
          <cell r="Q368" t="str">
            <v>F</v>
          </cell>
          <cell r="R368">
            <v>36991</v>
          </cell>
          <cell r="S368" t="str">
            <v>9-8426-4437</v>
          </cell>
          <cell r="T368" t="str">
            <v>9-6238-3989</v>
          </cell>
          <cell r="U368" t="str">
            <v>adriana.cardenas@metso.com</v>
          </cell>
          <cell r="V368" t="str">
            <v>adrianaccz1004@gmail.com</v>
          </cell>
          <cell r="W368" t="str">
            <v>CALLE MIGUEL DE ARRIAGA 167</v>
          </cell>
          <cell r="X368" t="str">
            <v>PUEBLO LIBRE</v>
          </cell>
          <cell r="Y368" t="str">
            <v>LIMA</v>
          </cell>
          <cell r="Z368" t="str">
            <v>LIMA</v>
          </cell>
          <cell r="AA368">
            <v>45845</v>
          </cell>
          <cell r="AB368" t="str">
            <v>LIMA</v>
          </cell>
          <cell r="AC368" t="str">
            <v>VULCANO</v>
          </cell>
        </row>
        <row r="369">
          <cell r="C369" t="str">
            <v>60935937</v>
          </cell>
          <cell r="D369">
            <v>1881</v>
          </cell>
          <cell r="E369">
            <v>458963</v>
          </cell>
          <cell r="F369" t="str">
            <v>AMADO</v>
          </cell>
          <cell r="G369" t="str">
            <v>GOMEZ</v>
          </cell>
          <cell r="H369" t="str">
            <v>LUIS FABRIZIO</v>
          </cell>
          <cell r="I369" t="str">
            <v>LUIS FABRIZIO AMADO GOMEZ</v>
          </cell>
          <cell r="J369" t="str">
            <v>PE012209</v>
          </cell>
          <cell r="K369" t="str">
            <v>FSE SUR</v>
          </cell>
          <cell r="L369" t="str">
            <v>COGS</v>
          </cell>
          <cell r="M369" t="str">
            <v>MA SAM FSE &amp; LCS PE</v>
          </cell>
          <cell r="N369" t="str">
            <v>POZO DIAZ, JASON</v>
          </cell>
          <cell r="O369" t="str">
            <v>60935937</v>
          </cell>
          <cell r="P369" t="str">
            <v>ASSISTANT, PLANNING</v>
          </cell>
          <cell r="Q369" t="str">
            <v>M</v>
          </cell>
          <cell r="R369">
            <v>36666</v>
          </cell>
          <cell r="S369" t="str">
            <v>9-7934-6038</v>
          </cell>
          <cell r="T369" t="str">
            <v>9-8673-5268</v>
          </cell>
          <cell r="U369" t="str">
            <v>luis.amado@metso.com</v>
          </cell>
          <cell r="V369" t="str">
            <v>fabrizio.amadoo@gmail.com</v>
          </cell>
          <cell r="W369" t="str">
            <v>AV. PERU BRASIL MZ. M LT. 18</v>
          </cell>
          <cell r="X369" t="str">
            <v>CARUMAS</v>
          </cell>
          <cell r="Y369" t="str">
            <v>MARISCAL NIETO</v>
          </cell>
          <cell r="Z369" t="str">
            <v>MOQUEGUA</v>
          </cell>
          <cell r="AA369">
            <v>45847</v>
          </cell>
          <cell r="AB369" t="str">
            <v>AREQUIPA</v>
          </cell>
          <cell r="AC369" t="str">
            <v>AREQUIPA</v>
          </cell>
        </row>
        <row r="370">
          <cell r="C370" t="str">
            <v>70649451</v>
          </cell>
          <cell r="D370">
            <v>1882</v>
          </cell>
          <cell r="E370">
            <v>458611</v>
          </cell>
          <cell r="F370" t="str">
            <v>COLFER</v>
          </cell>
          <cell r="G370" t="str">
            <v>CHAVEZ</v>
          </cell>
          <cell r="H370" t="str">
            <v>ERICK JUNIOR</v>
          </cell>
          <cell r="I370" t="str">
            <v>ERICK JUNIOR COLFER CHAVEZ</v>
          </cell>
          <cell r="J370" t="str">
            <v>PE011372</v>
          </cell>
          <cell r="K370" t="str">
            <v>ORDER &amp; PRODUCTION PLANNING - PUMPS</v>
          </cell>
          <cell r="L370" t="str">
            <v>COGS</v>
          </cell>
          <cell r="M370" t="str">
            <v>MIN PUMPS OPERATIONS</v>
          </cell>
          <cell r="N370" t="str">
            <v>AGUIRRE MORI, RONALD TOMAS</v>
          </cell>
          <cell r="O370" t="str">
            <v>70649451</v>
          </cell>
          <cell r="P370" t="str">
            <v>COORDINATOR, PLANNING &amp; ORDER MANAGEMENT</v>
          </cell>
          <cell r="Q370" t="str">
            <v>M</v>
          </cell>
          <cell r="R370">
            <v>35180</v>
          </cell>
          <cell r="S370" t="str">
            <v>9-5418-6275</v>
          </cell>
          <cell r="T370" t="str">
            <v>9-7324-0973</v>
          </cell>
          <cell r="U370" t="str">
            <v>erick.colfer@metso.com</v>
          </cell>
          <cell r="V370" t="str">
            <v>erickcolfer@gmail.com</v>
          </cell>
          <cell r="W370" t="str">
            <v>SANTANDER 243 DPTO 602</v>
          </cell>
          <cell r="X370" t="str">
            <v>PUEBLO LIBRE</v>
          </cell>
          <cell r="Y370" t="str">
            <v>LIMA</v>
          </cell>
          <cell r="Z370" t="str">
            <v>LIMA</v>
          </cell>
          <cell r="AA370">
            <v>45852</v>
          </cell>
          <cell r="AB370" t="str">
            <v>LIMA</v>
          </cell>
          <cell r="AC370" t="str">
            <v>LURIN</v>
          </cell>
        </row>
        <row r="371">
          <cell r="C371" t="str">
            <v>45996010</v>
          </cell>
          <cell r="D371">
            <v>1885</v>
          </cell>
          <cell r="E371">
            <v>459014</v>
          </cell>
          <cell r="F371" t="str">
            <v>SANCHEZ</v>
          </cell>
          <cell r="G371" t="str">
            <v>JARA</v>
          </cell>
          <cell r="H371" t="str">
            <v>FELICIA MILAGROS</v>
          </cell>
          <cell r="I371" t="str">
            <v>FELICIA MILAGROS SANCHEZ JARA</v>
          </cell>
          <cell r="J371" t="str">
            <v>PE012223</v>
          </cell>
          <cell r="K371" t="str">
            <v>CAAS PEBBLES CHINALCO</v>
          </cell>
          <cell r="L371" t="str">
            <v>COGS</v>
          </cell>
          <cell r="M371" t="str">
            <v>MA SAM FSE &amp; LCS PE</v>
          </cell>
          <cell r="N371" t="str">
            <v>ARANA  RABANAL, WILLIAMS GILBERTO</v>
          </cell>
          <cell r="O371" t="str">
            <v>45996010</v>
          </cell>
          <cell r="P371" t="str">
            <v>SUPERVISOR DE SEGURIDAD</v>
          </cell>
          <cell r="Q371" t="str">
            <v>F</v>
          </cell>
          <cell r="R371">
            <v>32785</v>
          </cell>
          <cell r="S371" t="str">
            <v>9-1326-6928</v>
          </cell>
          <cell r="T371" t="str">
            <v>9-8655-5004</v>
          </cell>
          <cell r="U371" t="str">
            <v>felicia.sanchez@metso.com</v>
          </cell>
          <cell r="V371" t="str">
            <v xml:space="preserve">FMILAGROSSANCHEZJ@GMAIL.COM </v>
          </cell>
          <cell r="W371" t="str">
            <v>URBANIZACION NICOLAS GARATEA MAZ 62 LT 1 - NUEVO CHIMBOTE</v>
          </cell>
          <cell r="X371" t="str">
            <v>NUEVO CHIMBOTE</v>
          </cell>
          <cell r="Y371" t="str">
            <v>SANTA</v>
          </cell>
          <cell r="Z371" t="str">
            <v>ANCASH</v>
          </cell>
          <cell r="AA371">
            <v>45852</v>
          </cell>
          <cell r="AB371" t="str">
            <v>LIMA</v>
          </cell>
          <cell r="AC371" t="str">
            <v>VULCANO</v>
          </cell>
        </row>
        <row r="372">
          <cell r="C372" t="str">
            <v>71508988</v>
          </cell>
          <cell r="D372">
            <v>1886</v>
          </cell>
          <cell r="E372">
            <v>459029</v>
          </cell>
          <cell r="F372" t="str">
            <v xml:space="preserve">ZEVALLOS  </v>
          </cell>
          <cell r="G372" t="str">
            <v>LUDEÑA</v>
          </cell>
          <cell r="H372" t="str">
            <v>ALLISON GIULIANA</v>
          </cell>
          <cell r="I372" t="str">
            <v>ALLISON GIULIANA ZEVALLOS   LUDEÑA</v>
          </cell>
          <cell r="J372" t="str">
            <v>PE012223</v>
          </cell>
          <cell r="K372" t="str">
            <v>CAAS PEBBLES CHINALCO</v>
          </cell>
          <cell r="L372" t="str">
            <v>COGS</v>
          </cell>
          <cell r="M372" t="str">
            <v>MA SAM HR</v>
          </cell>
          <cell r="N372" t="str">
            <v>HERRADA GARCIA, JORGE LUIS</v>
          </cell>
          <cell r="O372" t="str">
            <v>71508988</v>
          </cell>
          <cell r="P372" t="str">
            <v>ASISTENTE DE ACREDITACIÓN</v>
          </cell>
          <cell r="Q372" t="str">
            <v>F</v>
          </cell>
          <cell r="R372">
            <v>34390</v>
          </cell>
          <cell r="S372" t="str">
            <v>9-6932-2842</v>
          </cell>
          <cell r="T372" t="str">
            <v>9-8673-3285</v>
          </cell>
          <cell r="U372" t="str">
            <v>allison.zevallos@metso.com</v>
          </cell>
          <cell r="V372" t="str">
            <v>ALLISONZEVALLOSLUDE@GMAIL.COM</v>
          </cell>
          <cell r="W372" t="str">
            <v xml:space="preserve">AV GREGORIO ESCOBEDO 426 DPTO 1905 </v>
          </cell>
          <cell r="X372" t="str">
            <v>JESUS MARIA</v>
          </cell>
          <cell r="Y372" t="str">
            <v>LIMA</v>
          </cell>
          <cell r="Z372" t="str">
            <v>LIMA</v>
          </cell>
          <cell r="AA372">
            <v>45853</v>
          </cell>
          <cell r="AB372" t="str">
            <v>LIMA</v>
          </cell>
          <cell r="AC372" t="str">
            <v>VULCANO</v>
          </cell>
        </row>
        <row r="373">
          <cell r="C373" t="str">
            <v>73026885</v>
          </cell>
          <cell r="D373">
            <v>1887</v>
          </cell>
          <cell r="E373">
            <v>459064</v>
          </cell>
          <cell r="F373" t="str">
            <v>CALLA</v>
          </cell>
          <cell r="G373" t="str">
            <v>GUZMAN</v>
          </cell>
          <cell r="H373" t="str">
            <v>NATHALI MURIEL</v>
          </cell>
          <cell r="I373" t="str">
            <v>NATHALI MURIEL CALLA GUZMAN</v>
          </cell>
          <cell r="J373" t="str">
            <v>PE012204</v>
          </cell>
          <cell r="K373" t="str">
            <v>FSE EIC</v>
          </cell>
          <cell r="L373" t="str">
            <v>COGS</v>
          </cell>
          <cell r="M373" t="str">
            <v>MA SAM FSE &amp; LCS PE</v>
          </cell>
          <cell r="N373" t="str">
            <v>AVALOS ROSAS, MANUEL ANTONIO</v>
          </cell>
          <cell r="O373" t="str">
            <v>73026885</v>
          </cell>
          <cell r="P373" t="str">
            <v>JR PLANNER, EXECUTION &amp; COST</v>
          </cell>
          <cell r="Q373" t="str">
            <v>F</v>
          </cell>
          <cell r="R373">
            <v>35957</v>
          </cell>
          <cell r="S373" t="str">
            <v>9-2118-0196</v>
          </cell>
          <cell r="T373" t="str">
            <v>9-8673-3489</v>
          </cell>
          <cell r="U373" t="str">
            <v>nathali.calla@metso.com</v>
          </cell>
          <cell r="V373" t="str">
            <v>murielcallaguzman@gmail.com</v>
          </cell>
          <cell r="W373" t="str">
            <v>RODRIGUEZ BALLON 304</v>
          </cell>
          <cell r="X373" t="str">
            <v>MIRAFLORES</v>
          </cell>
          <cell r="Y373" t="str">
            <v>AREQUIPA</v>
          </cell>
          <cell r="Z373" t="str">
            <v>AREQUIPA</v>
          </cell>
          <cell r="AA373">
            <v>45859</v>
          </cell>
          <cell r="AB373" t="str">
            <v>LIMA</v>
          </cell>
          <cell r="AC373" t="str">
            <v>VULCANO</v>
          </cell>
        </row>
        <row r="374">
          <cell r="C374" t="str">
            <v>70838438</v>
          </cell>
          <cell r="D374">
            <v>1888</v>
          </cell>
          <cell r="E374">
            <v>453513</v>
          </cell>
          <cell r="F374" t="str">
            <v xml:space="preserve">CHECA </v>
          </cell>
          <cell r="G374" t="str">
            <v>FLORES</v>
          </cell>
          <cell r="H374" t="str">
            <v>GERSON EFRAIN</v>
          </cell>
          <cell r="I374" t="str">
            <v>GERSON EFRAIN CHECA  FLORES</v>
          </cell>
          <cell r="J374" t="str">
            <v>PE013690</v>
          </cell>
          <cell r="K374" t="str">
            <v>PUMPS MANAGEMENT</v>
          </cell>
          <cell r="L374" t="str">
            <v>SGA</v>
          </cell>
          <cell r="M374" t="str">
            <v>MA SAM PUMPS SALES</v>
          </cell>
          <cell r="N374" t="str">
            <v>CORTEZ RODRIGUEZ, WILMAN RAFAEL</v>
          </cell>
          <cell r="O374" t="str">
            <v>70838438</v>
          </cell>
          <cell r="P374" t="str">
            <v>JR ENGINEER, PUMPS APPLICATION</v>
          </cell>
          <cell r="Q374" t="str">
            <v>M</v>
          </cell>
          <cell r="R374">
            <v>37362</v>
          </cell>
          <cell r="S374" t="str">
            <v>9-8980-1487</v>
          </cell>
          <cell r="T374" t="str">
            <v>9-7324-3566</v>
          </cell>
          <cell r="U374" t="str">
            <v>gerson.checa@metso.com</v>
          </cell>
          <cell r="V374" t="str">
            <v>gerchecaf2023@gmail.com</v>
          </cell>
          <cell r="W374" t="str">
            <v>CALLE CHINCHA, URB. JHON F. KENNEDY MZ. C LT 3</v>
          </cell>
          <cell r="X374" t="str">
            <v>JOSE LUIS BUSTAMENTE Y RIVERO</v>
          </cell>
          <cell r="Y374" t="str">
            <v>AREQUIPA</v>
          </cell>
          <cell r="Z374" t="str">
            <v>AREQUIPA</v>
          </cell>
          <cell r="AA374">
            <v>45859</v>
          </cell>
          <cell r="AB374" t="str">
            <v>AREQUIPA</v>
          </cell>
          <cell r="AC374" t="str">
            <v>AREQUIPA</v>
          </cell>
        </row>
        <row r="375">
          <cell r="C375" t="str">
            <v>29540618</v>
          </cell>
          <cell r="D375">
            <v>1889</v>
          </cell>
          <cell r="E375">
            <v>459316</v>
          </cell>
          <cell r="F375" t="str">
            <v xml:space="preserve">FRISANCHO </v>
          </cell>
          <cell r="G375" t="str">
            <v>TORO</v>
          </cell>
          <cell r="H375" t="str">
            <v>SANDRO ENRIQUE</v>
          </cell>
          <cell r="I375" t="str">
            <v>SANDRO ENRIQUE FRISANCHO  TORO</v>
          </cell>
          <cell r="J375" t="str">
            <v>PE013540</v>
          </cell>
          <cell r="K375" t="str">
            <v>CONTRACT ENGINEERS</v>
          </cell>
          <cell r="L375" t="str">
            <v>COGS</v>
          </cell>
          <cell r="M375" t="str">
            <v>MA SAM SALES &amp; SERVICE PERU AND NORTH</v>
          </cell>
          <cell r="N375" t="str">
            <v>KU CUADRA, EDUARDO ALBERTO</v>
          </cell>
          <cell r="O375" t="str">
            <v>29540618</v>
          </cell>
          <cell r="P375" t="str">
            <v>SR ENGINEER, PROCESS ADVISOR CONTRACTS</v>
          </cell>
          <cell r="Q375" t="str">
            <v>M</v>
          </cell>
          <cell r="R375">
            <v>25320</v>
          </cell>
          <cell r="S375" t="str">
            <v>9-4915-1038</v>
          </cell>
          <cell r="T375" t="str">
            <v>9-6238-3737</v>
          </cell>
          <cell r="U375" t="str">
            <v>sandro.frisancho@metso.com</v>
          </cell>
          <cell r="V375" t="str">
            <v>sandroft@yahoo.com</v>
          </cell>
          <cell r="W375" t="str">
            <v>CALLE MISTI 403</v>
          </cell>
          <cell r="X375" t="str">
            <v>YANAHUARA</v>
          </cell>
          <cell r="Y375" t="str">
            <v>WANCHAQ</v>
          </cell>
          <cell r="Z375" t="str">
            <v>CUSCO</v>
          </cell>
          <cell r="AA375">
            <v>45873</v>
          </cell>
          <cell r="AB375" t="str">
            <v>AREQUIPA</v>
          </cell>
          <cell r="AC375" t="str">
            <v>AREQUIPA</v>
          </cell>
        </row>
        <row r="376">
          <cell r="C376" t="str">
            <v>45269635</v>
          </cell>
          <cell r="D376">
            <v>1890</v>
          </cell>
          <cell r="E376">
            <v>459317</v>
          </cell>
          <cell r="F376" t="str">
            <v>CONDEZO</v>
          </cell>
          <cell r="G376" t="str">
            <v>LOPEZ</v>
          </cell>
          <cell r="H376" t="str">
            <v>ANIBAL JUAN</v>
          </cell>
          <cell r="I376" t="str">
            <v>ANIBAL JUAN CONDEZO LOPEZ</v>
          </cell>
          <cell r="J376" t="str">
            <v>PE012500</v>
          </cell>
          <cell r="K376" t="str">
            <v>TECH SUPPORT PE &amp; NORTH</v>
          </cell>
          <cell r="L376" t="str">
            <v>COGS</v>
          </cell>
          <cell r="M376" t="str">
            <v>TECHNICAL SUPPORT</v>
          </cell>
          <cell r="N376" t="str">
            <v>GALLEGOS PAREDES, ROGELIO ALAN</v>
          </cell>
          <cell r="O376" t="str">
            <v>45269635</v>
          </cell>
          <cell r="P376" t="str">
            <v>TECHNICAL SUPPORT</v>
          </cell>
          <cell r="Q376" t="str">
            <v>M</v>
          </cell>
          <cell r="R376">
            <v>32328</v>
          </cell>
          <cell r="S376" t="str">
            <v>9-4814-7471</v>
          </cell>
          <cell r="U376" t="str">
            <v>anibal.condezo@metso.com</v>
          </cell>
          <cell r="V376" t="str">
            <v>anibaljuancondezolopez@gmail.com</v>
          </cell>
          <cell r="W376" t="str">
            <v>AV SAN ANTONIO DE CARABAYLLO,  PASAJE PARAISO</v>
          </cell>
          <cell r="X376" t="str">
            <v>PUENTE PIEDRA</v>
          </cell>
          <cell r="Y376" t="str">
            <v>YANAHUARA</v>
          </cell>
          <cell r="Z376" t="str">
            <v>AREQUIPA</v>
          </cell>
          <cell r="AA376">
            <v>45873</v>
          </cell>
          <cell r="AB376" t="str">
            <v>LIMA</v>
          </cell>
          <cell r="AC376" t="str">
            <v>VULCANO</v>
          </cell>
        </row>
        <row r="377">
          <cell r="C377" t="str">
            <v>07865839</v>
          </cell>
          <cell r="D377">
            <v>1891</v>
          </cell>
          <cell r="E377">
            <v>537981</v>
          </cell>
          <cell r="F377" t="str">
            <v>CHAVEZ</v>
          </cell>
          <cell r="G377" t="str">
            <v>GUZMAN</v>
          </cell>
          <cell r="H377" t="str">
            <v>ERNESTO SENEFELDER</v>
          </cell>
          <cell r="I377" t="str">
            <v>ERNESTO SENEFELDER CHAVEZ GUZMAN</v>
          </cell>
          <cell r="J377" t="str">
            <v>PE013514</v>
          </cell>
          <cell r="K377" t="str">
            <v>MIN SALES</v>
          </cell>
          <cell r="L377" t="str">
            <v>SGA</v>
          </cell>
          <cell r="M377" t="str">
            <v>MA SAM MINERALS SALES</v>
          </cell>
          <cell r="N377" t="str">
            <v>OLIVAS MARQUEZ, ALEX EDUARDO</v>
          </cell>
          <cell r="O377" t="str">
            <v>07865839</v>
          </cell>
          <cell r="P377" t="str">
            <v>MANAGER, SALES</v>
          </cell>
          <cell r="Q377" t="str">
            <v>M</v>
          </cell>
          <cell r="R377">
            <v>25110</v>
          </cell>
          <cell r="S377" t="str">
            <v>9-9720-0154</v>
          </cell>
          <cell r="T377" t="str">
            <v>9-8685-8518</v>
          </cell>
          <cell r="U377" t="str">
            <v>ernesto.chavez@metso.com</v>
          </cell>
          <cell r="V377" t="str">
            <v>chene_chavez@hotmail.com</v>
          </cell>
          <cell r="W377" t="str">
            <v>JIRON TOMASAL 336 TORRE 2 DEPARTAMENTO 404</v>
          </cell>
          <cell r="X377" t="str">
            <v>SANTIAGO DE SURCO</v>
          </cell>
          <cell r="Y377" t="str">
            <v>PUENTE PIEDRA</v>
          </cell>
          <cell r="Z377" t="str">
            <v>LIMA</v>
          </cell>
          <cell r="AA377">
            <v>45873</v>
          </cell>
          <cell r="AB377" t="str">
            <v>LIMA</v>
          </cell>
          <cell r="AC377" t="str">
            <v>CRONOS</v>
          </cell>
        </row>
        <row r="378">
          <cell r="C378" t="str">
            <v>47806440</v>
          </cell>
          <cell r="D378">
            <v>1892</v>
          </cell>
          <cell r="E378">
            <v>459318</v>
          </cell>
          <cell r="F378" t="str">
            <v>GUEVARA</v>
          </cell>
          <cell r="G378" t="str">
            <v>RODRIGUEZ</v>
          </cell>
          <cell r="H378" t="str">
            <v>JOHANNA NATALI</v>
          </cell>
          <cell r="I378" t="str">
            <v>JOHANNA NATALI GUEVARA RODRIGUEZ</v>
          </cell>
          <cell r="J378" t="str">
            <v>PE011935</v>
          </cell>
          <cell r="K378" t="str">
            <v>INDIRECT PROCUREMENT</v>
          </cell>
          <cell r="L378" t="str">
            <v>COGS</v>
          </cell>
          <cell r="M378" t="str">
            <v>SVSS IPRO AMERICAS</v>
          </cell>
          <cell r="N378" t="str">
            <v>MORILLO SANTA CRUZ, KATIA PATRICIA</v>
          </cell>
          <cell r="O378" t="str">
            <v>47806440</v>
          </cell>
          <cell r="P378" t="str">
            <v>SPECIALIST, PURCHASING</v>
          </cell>
          <cell r="Q378" t="str">
            <v>F</v>
          </cell>
          <cell r="R378">
            <v>33768</v>
          </cell>
          <cell r="S378" t="str">
            <v>9-7735-2896</v>
          </cell>
          <cell r="T378" t="str">
            <v>9-8686-2164</v>
          </cell>
          <cell r="U378" t="str">
            <v>johanna.guevara@metso.com</v>
          </cell>
          <cell r="V378" t="str">
            <v xml:space="preserve">jngr_1306@outlook.com </v>
          </cell>
          <cell r="W378" t="str">
            <v>JR. MONTE EBANO 368 DPTO 401</v>
          </cell>
          <cell r="X378" t="str">
            <v>SANTIAGO DE SURCO</v>
          </cell>
          <cell r="Y378" t="str">
            <v>LIMA</v>
          </cell>
          <cell r="Z378" t="str">
            <v>LIMA</v>
          </cell>
          <cell r="AA378">
            <v>45880</v>
          </cell>
          <cell r="AB378" t="str">
            <v>LIMA</v>
          </cell>
          <cell r="AC378" t="str">
            <v>CRONOS</v>
          </cell>
        </row>
        <row r="379">
          <cell r="C379" t="str">
            <v>44563217</v>
          </cell>
          <cell r="D379">
            <v>1893</v>
          </cell>
          <cell r="E379">
            <v>459404</v>
          </cell>
          <cell r="F379" t="str">
            <v xml:space="preserve">ORIHUELA </v>
          </cell>
          <cell r="G379" t="str">
            <v>ESPINOZA</v>
          </cell>
          <cell r="H379" t="str">
            <v>OSWALDO FAUSTO</v>
          </cell>
          <cell r="I379" t="str">
            <v>OSWALDO FAUSTO ORIHUELA  ESPINOZA</v>
          </cell>
          <cell r="J379" t="str">
            <v>PE012203</v>
          </cell>
          <cell r="K379" t="str">
            <v>FSE STRATEGIC PLANNING</v>
          </cell>
          <cell r="L379" t="str">
            <v>COGS</v>
          </cell>
          <cell r="M379" t="str">
            <v>MA SAM FSE &amp; LCS PE</v>
          </cell>
          <cell r="N379" t="str">
            <v>YOVERA MELENDEZ, MARCO AURELIO</v>
          </cell>
          <cell r="O379" t="str">
            <v>44563217</v>
          </cell>
          <cell r="P379" t="str">
            <v>SR ENGINEER PROJECT COSTS ESTIMATOR</v>
          </cell>
          <cell r="Q379" t="str">
            <v>M</v>
          </cell>
          <cell r="R379">
            <v>32055</v>
          </cell>
          <cell r="S379" t="str">
            <v>9-4859-0544</v>
          </cell>
          <cell r="T379" t="str">
            <v>9-8686-1816</v>
          </cell>
          <cell r="U379" t="str">
            <v>oswaldo.orihuela@metso.com</v>
          </cell>
          <cell r="V379" t="str">
            <v>oswaldo.orihuela.espinoza@gmail.com</v>
          </cell>
          <cell r="W379" t="str">
            <v>CALLE ITALIA MZ. H LOTE 13 URB. RISSO DPTO. 501</v>
          </cell>
          <cell r="X379" t="str">
            <v>SANTA ANITA</v>
          </cell>
          <cell r="Y379" t="str">
            <v>LIMA</v>
          </cell>
          <cell r="Z379" t="str">
            <v>LIMA</v>
          </cell>
          <cell r="AA379">
            <v>45880</v>
          </cell>
          <cell r="AB379" t="str">
            <v>LIMA</v>
          </cell>
          <cell r="AC379" t="str">
            <v>CRONOS</v>
          </cell>
        </row>
        <row r="380">
          <cell r="C380" t="str">
            <v>73100245</v>
          </cell>
          <cell r="D380">
            <v>1894</v>
          </cell>
          <cell r="E380">
            <v>459530</v>
          </cell>
          <cell r="F380" t="str">
            <v>PEÑA</v>
          </cell>
          <cell r="G380" t="str">
            <v>RAMOS</v>
          </cell>
          <cell r="H380" t="str">
            <v>MELISA LINDSAY</v>
          </cell>
          <cell r="I380" t="str">
            <v>MELISA LINDSAY PEÑA RAMOS</v>
          </cell>
          <cell r="J380" t="str">
            <v>PE012205</v>
          </cell>
          <cell r="K380" t="str">
            <v>FSE RECLUTAMIENTO + ACREDITACIÓN</v>
          </cell>
          <cell r="L380" t="str">
            <v>COGS</v>
          </cell>
          <cell r="M380" t="str">
            <v>MA SAM HR</v>
          </cell>
          <cell r="N380" t="str">
            <v>ARMAS DOMINGUEZ, GISSELA MARILYN</v>
          </cell>
          <cell r="O380" t="str">
            <v>73100245</v>
          </cell>
          <cell r="P380" t="str">
            <v>ASISTENTE DE RECLUTAMIENTO</v>
          </cell>
          <cell r="Q380" t="str">
            <v>F</v>
          </cell>
          <cell r="R380">
            <v>36549</v>
          </cell>
          <cell r="S380" t="str">
            <v>9-1044-0902</v>
          </cell>
          <cell r="T380" t="str">
            <v>9-8685-4464</v>
          </cell>
          <cell r="U380" t="str">
            <v>melisa.pena@metso.com</v>
          </cell>
          <cell r="V380" t="str">
            <v>melisalindsayp@gmail.com</v>
          </cell>
          <cell r="W380" t="str">
            <v>CHOSICA MANZA E LOTE 17 URB. YANACOTO</v>
          </cell>
          <cell r="X380" t="str">
            <v>LURIGANCHO</v>
          </cell>
          <cell r="Y380" t="str">
            <v>LIMA</v>
          </cell>
          <cell r="Z380" t="str">
            <v>LIMA</v>
          </cell>
          <cell r="AA380">
            <v>45880</v>
          </cell>
          <cell r="AB380" t="str">
            <v>LIMA</v>
          </cell>
          <cell r="AC380" t="str">
            <v>VULCANO</v>
          </cell>
        </row>
        <row r="381">
          <cell r="C381" t="str">
            <v>41150425</v>
          </cell>
          <cell r="D381">
            <v>1895</v>
          </cell>
          <cell r="E381">
            <v>459499</v>
          </cell>
          <cell r="F381" t="str">
            <v>ARMAS</v>
          </cell>
          <cell r="G381" t="str">
            <v>DOMINGUEZ</v>
          </cell>
          <cell r="H381" t="str">
            <v>GISSELA MARILYN</v>
          </cell>
          <cell r="I381" t="str">
            <v>GISSELA MARILYN ARMAS DOMINGUEZ</v>
          </cell>
          <cell r="J381" t="str">
            <v>PE013400</v>
          </cell>
          <cell r="K381" t="str">
            <v>HUMAN RESOURCES &amp; GENERAL SERVICES</v>
          </cell>
          <cell r="L381" t="str">
            <v>SGA</v>
          </cell>
          <cell r="M381" t="str">
            <v>MA SAM HR</v>
          </cell>
          <cell r="N381" t="str">
            <v>MUSSI PAOLANI, IARA</v>
          </cell>
          <cell r="O381" t="str">
            <v>41150425</v>
          </cell>
          <cell r="P381" t="str">
            <v>ASSISTANT MANAGER, RESOURCING</v>
          </cell>
          <cell r="Q381" t="str">
            <v>F</v>
          </cell>
          <cell r="R381">
            <v>29912</v>
          </cell>
          <cell r="S381" t="str">
            <v>9-5673-6785</v>
          </cell>
          <cell r="T381" t="str">
            <v>9-8686-4552</v>
          </cell>
          <cell r="U381" t="str">
            <v>gissela.armas@metso.com</v>
          </cell>
          <cell r="V381" t="str">
            <v>gisselaarmasd@gmail.com</v>
          </cell>
          <cell r="W381" t="str">
            <v>JR PUNTA SAL 353 DPTO 401</v>
          </cell>
          <cell r="X381" t="str">
            <v>SANTIAGO DE SURCO</v>
          </cell>
          <cell r="Y381" t="str">
            <v>LIMA</v>
          </cell>
          <cell r="Z381" t="str">
            <v>LIMA</v>
          </cell>
          <cell r="AA381">
            <v>45881</v>
          </cell>
          <cell r="AB381" t="str">
            <v>LIMA</v>
          </cell>
          <cell r="AC381" t="str">
            <v>CRONOS</v>
          </cell>
        </row>
        <row r="382">
          <cell r="C382" t="str">
            <v>07507865</v>
          </cell>
          <cell r="D382">
            <v>1896</v>
          </cell>
          <cell r="E382">
            <v>126047</v>
          </cell>
          <cell r="F382" t="str">
            <v xml:space="preserve">VELAYARCE </v>
          </cell>
          <cell r="G382" t="str">
            <v>VALENCIA</v>
          </cell>
          <cell r="H382" t="str">
            <v>RICARDO ANTONIO</v>
          </cell>
          <cell r="I382" t="str">
            <v>RICARDO ANTONIO VELAYARCE  VALENCIA</v>
          </cell>
          <cell r="J382" t="str">
            <v>PE013670</v>
          </cell>
          <cell r="K382" t="str">
            <v>ACCOUNTING</v>
          </cell>
          <cell r="L382" t="str">
            <v>SGA</v>
          </cell>
          <cell r="M382" t="str">
            <v>MA SAM FINANCE</v>
          </cell>
          <cell r="N382" t="str">
            <v>MARQUEZ CONCHA, CARLOS ENRIQUE</v>
          </cell>
          <cell r="O382" t="str">
            <v>07507865</v>
          </cell>
          <cell r="P382" t="str">
            <v>ASSISTANT MANAGER, INVOICING &amp; INTERNAL CONTROL</v>
          </cell>
          <cell r="Q382" t="str">
            <v>M</v>
          </cell>
          <cell r="R382">
            <v>27878</v>
          </cell>
          <cell r="S382" t="str">
            <v>9-4020-6340</v>
          </cell>
          <cell r="T382" t="str">
            <v>9-6238-3810</v>
          </cell>
          <cell r="U382" t="str">
            <v>ricardo.velayarce@metso.com</v>
          </cell>
          <cell r="V382" t="str">
            <v>rvelayarce@gmail.com</v>
          </cell>
          <cell r="W382" t="str">
            <v>JIRON JOSE GALVEZ 162 DEPARTAMENTO 201</v>
          </cell>
          <cell r="X382" t="str">
            <v>MAGDALENA DEL MAR</v>
          </cell>
          <cell r="Y382" t="str">
            <v>LIMA</v>
          </cell>
          <cell r="Z382" t="str">
            <v>LIMA</v>
          </cell>
          <cell r="AA382">
            <v>45887</v>
          </cell>
          <cell r="AB382" t="str">
            <v>LIMA</v>
          </cell>
          <cell r="AC382" t="str">
            <v>CRONOS</v>
          </cell>
        </row>
        <row r="383">
          <cell r="C383" t="str">
            <v>10244207</v>
          </cell>
          <cell r="D383">
            <v>1897</v>
          </cell>
          <cell r="E383">
            <v>459607</v>
          </cell>
          <cell r="F383" t="str">
            <v>CAYO</v>
          </cell>
          <cell r="G383" t="str">
            <v>ÑAÑEZ</v>
          </cell>
          <cell r="H383" t="str">
            <v>EDGAR CESAR</v>
          </cell>
          <cell r="I383" t="str">
            <v>EDGAR CESAR CAYO ÑAÑEZ</v>
          </cell>
          <cell r="J383" t="str">
            <v>PE012216</v>
          </cell>
          <cell r="K383" t="str">
            <v>FSE INDIRECT COSTS</v>
          </cell>
          <cell r="L383" t="str">
            <v>COGS</v>
          </cell>
          <cell r="M383" t="str">
            <v>SVSS IPRO AMERICAS</v>
          </cell>
          <cell r="N383" t="str">
            <v>MORILLO SANTA CRUZ, KATIA PATRICIA</v>
          </cell>
          <cell r="O383" t="str">
            <v>10244207</v>
          </cell>
          <cell r="P383" t="str">
            <v>SPECIALIST, PURCHASING</v>
          </cell>
          <cell r="Q383" t="str">
            <v>M</v>
          </cell>
          <cell r="R383">
            <v>27473</v>
          </cell>
          <cell r="S383" t="str">
            <v>9-9760-4159</v>
          </cell>
          <cell r="T383" t="str">
            <v>9-6238-4012</v>
          </cell>
          <cell r="U383" t="str">
            <v>edgar.cayo@metso.com</v>
          </cell>
          <cell r="V383" t="str">
            <v>edgarcesarc@hotmail.com</v>
          </cell>
          <cell r="W383" t="str">
            <v>ASOC. SANTA ROSA MZ A LT 9 URB SAN GREGORIO</v>
          </cell>
          <cell r="X383" t="str">
            <v>ATE</v>
          </cell>
          <cell r="Y383" t="str">
            <v>LIMA</v>
          </cell>
          <cell r="Z383" t="str">
            <v>LIMA</v>
          </cell>
          <cell r="AA383">
            <v>45887</v>
          </cell>
          <cell r="AB383" t="str">
            <v>LIMA</v>
          </cell>
          <cell r="AC383" t="str">
            <v>CRONOS</v>
          </cell>
        </row>
        <row r="384">
          <cell r="C384" t="str">
            <v>72397160</v>
          </cell>
          <cell r="D384">
            <v>1898</v>
          </cell>
          <cell r="E384">
            <v>459636</v>
          </cell>
          <cell r="F384" t="str">
            <v>MOLLO</v>
          </cell>
          <cell r="G384" t="str">
            <v>YAULLI</v>
          </cell>
          <cell r="H384" t="str">
            <v>JOSLAN MARCO</v>
          </cell>
          <cell r="I384" t="str">
            <v>JOSLAN MARCO MOLLO YAULLI</v>
          </cell>
          <cell r="J384" t="str">
            <v>PE012207</v>
          </cell>
          <cell r="K384" t="str">
            <v>FSE HSE</v>
          </cell>
          <cell r="L384" t="str">
            <v>COGS</v>
          </cell>
          <cell r="M384" t="str">
            <v>MA SAM FSE &amp; LCS PE</v>
          </cell>
          <cell r="N384" t="str">
            <v>ITO CHURA, JOHNY</v>
          </cell>
          <cell r="O384" t="str">
            <v>72397160</v>
          </cell>
          <cell r="P384" t="str">
            <v>SUPERVISOR, HSE</v>
          </cell>
          <cell r="Q384" t="str">
            <v>M</v>
          </cell>
          <cell r="R384">
            <v>33785</v>
          </cell>
          <cell r="S384" t="str">
            <v>9-6952-8431</v>
          </cell>
          <cell r="T384" t="str">
            <v>9-6238-4169</v>
          </cell>
          <cell r="U384" t="str">
            <v>joslan.mollo@metso.com</v>
          </cell>
          <cell r="V384" t="str">
            <v>joslan.my@gmail.com</v>
          </cell>
          <cell r="W384" t="str">
            <v>URB. LA MOLINA MZ H5</v>
          </cell>
          <cell r="X384" t="str">
            <v>UCHUMAYO</v>
          </cell>
          <cell r="Y384" t="str">
            <v>AREQUIPA</v>
          </cell>
          <cell r="Z384" t="str">
            <v>AREQUIPA</v>
          </cell>
          <cell r="AA384">
            <v>45887</v>
          </cell>
          <cell r="AB384" t="str">
            <v>LIMA</v>
          </cell>
          <cell r="AC384" t="str">
            <v>VULCANO</v>
          </cell>
        </row>
        <row r="385">
          <cell r="C385" t="str">
            <v>71082261</v>
          </cell>
          <cell r="D385">
            <v>1899</v>
          </cell>
          <cell r="E385">
            <v>448474</v>
          </cell>
          <cell r="F385" t="str">
            <v>PANTIGOZO</v>
          </cell>
          <cell r="G385" t="str">
            <v>MELGAR</v>
          </cell>
          <cell r="H385" t="str">
            <v>VALERIA EMILIA</v>
          </cell>
          <cell r="I385" t="str">
            <v>VALERIA EMILIA PANTIGOZO MELGAR</v>
          </cell>
          <cell r="J385" t="str">
            <v>PE012203</v>
          </cell>
          <cell r="K385" t="str">
            <v>FSE STRATEGIC PLANNING</v>
          </cell>
          <cell r="L385" t="str">
            <v>COGS</v>
          </cell>
          <cell r="M385" t="str">
            <v>MA SAM FSE &amp; LCS PE</v>
          </cell>
          <cell r="N385" t="str">
            <v>PEREZ MALAGA, HECTOR ALONSO</v>
          </cell>
          <cell r="O385" t="str">
            <v>71082261</v>
          </cell>
          <cell r="P385" t="str">
            <v>ASSISTANT, DEMAND PLANNING</v>
          </cell>
          <cell r="Q385" t="str">
            <v>F</v>
          </cell>
          <cell r="R385">
            <v>36768</v>
          </cell>
          <cell r="S385" t="str">
            <v>9-9002-1755</v>
          </cell>
          <cell r="T385" t="str">
            <v>9-6238-4016</v>
          </cell>
          <cell r="U385" t="str">
            <v>valeria.pantigozo@metso.com</v>
          </cell>
          <cell r="V385" t="str">
            <v>valeria.pantigozo@hotmail.com</v>
          </cell>
          <cell r="W385" t="str">
            <v>RESIDENCIAL LA EXPLANADA D-21 DPTO 301, LOS ARCES</v>
          </cell>
          <cell r="X385" t="str">
            <v>CAYMA</v>
          </cell>
          <cell r="Y385" t="str">
            <v>AREQUIPA</v>
          </cell>
          <cell r="Z385" t="str">
            <v>AREQUIPA</v>
          </cell>
          <cell r="AA385">
            <v>45887</v>
          </cell>
          <cell r="AB385" t="str">
            <v>AREQUIPA</v>
          </cell>
          <cell r="AC385" t="str">
            <v>AREQUIPA</v>
          </cell>
        </row>
        <row r="386">
          <cell r="C386" t="str">
            <v>48516122</v>
          </cell>
          <cell r="D386">
            <v>1900</v>
          </cell>
          <cell r="E386">
            <v>459652</v>
          </cell>
          <cell r="F386" t="str">
            <v>ZEVALLOS</v>
          </cell>
          <cell r="G386" t="str">
            <v>GRANADOS</v>
          </cell>
          <cell r="H386" t="str">
            <v>ERIKA NELY</v>
          </cell>
          <cell r="I386" t="str">
            <v>ERIKA NELY ZEVALLOS GRANADOS</v>
          </cell>
          <cell r="J386" t="str">
            <v>PE012205</v>
          </cell>
          <cell r="K386" t="str">
            <v>FSE RECLUTAMIENTO + ACREDITACIÓN</v>
          </cell>
          <cell r="L386" t="str">
            <v>COGS</v>
          </cell>
          <cell r="M386" t="str">
            <v>MA SAM HR</v>
          </cell>
          <cell r="N386" t="str">
            <v>HERRADA GARCIA, JORGE LUIS</v>
          </cell>
          <cell r="O386" t="str">
            <v>48516122</v>
          </cell>
          <cell r="P386" t="str">
            <v>ASSISTANT, ACCREDITATION</v>
          </cell>
          <cell r="Q386" t="str">
            <v>F</v>
          </cell>
          <cell r="R386">
            <v>34676</v>
          </cell>
          <cell r="S386" t="str">
            <v>9-8155-5354</v>
          </cell>
          <cell r="U386" t="str">
            <v>erika.zevallos@metso.com</v>
          </cell>
          <cell r="V386" t="str">
            <v>erikazgra.077@gmail.com</v>
          </cell>
          <cell r="W386" t="str">
            <v>JR. GRAU S/N</v>
          </cell>
          <cell r="X386" t="str">
            <v>YAULI</v>
          </cell>
          <cell r="Y386" t="str">
            <v>YAULI</v>
          </cell>
          <cell r="Z386" t="str">
            <v>JUNIN</v>
          </cell>
          <cell r="AA386">
            <v>45889</v>
          </cell>
          <cell r="AB386" t="str">
            <v>LIMA</v>
          </cell>
          <cell r="AC386" t="str">
            <v>VULCANO</v>
          </cell>
        </row>
        <row r="387">
          <cell r="C387" t="str">
            <v>42694626</v>
          </cell>
          <cell r="D387">
            <v>1902</v>
          </cell>
          <cell r="E387">
            <v>459606</v>
          </cell>
          <cell r="F387" t="str">
            <v xml:space="preserve">REYES </v>
          </cell>
          <cell r="G387" t="str">
            <v>SUAREZ</v>
          </cell>
          <cell r="H387" t="str">
            <v>ELIAS  JOSUE</v>
          </cell>
          <cell r="I387" t="str">
            <v>ELIAS  JOSUE REYES  SUAREZ</v>
          </cell>
          <cell r="J387" t="str">
            <v>PE013022</v>
          </cell>
          <cell r="K387" t="str">
            <v>SAM CENTER</v>
          </cell>
          <cell r="L387" t="str">
            <v>SGA</v>
          </cell>
          <cell r="M387" t="str">
            <v>MA SAM SITE ACCOUNT MANAGEMENT – CENTER PE</v>
          </cell>
          <cell r="N387" t="str">
            <v>VARGAS BELLINA, JOSE ANTONIO</v>
          </cell>
          <cell r="O387" t="str">
            <v>42694626</v>
          </cell>
          <cell r="P387" t="str">
            <v>SR LEADER, SALES ACCOUNT</v>
          </cell>
          <cell r="Q387" t="str">
            <v>M</v>
          </cell>
          <cell r="R387">
            <v>30752</v>
          </cell>
          <cell r="S387" t="str">
            <v>9-8358-2724</v>
          </cell>
          <cell r="T387" t="str">
            <v>9-6238-3800</v>
          </cell>
          <cell r="U387" t="str">
            <v>josue.reyes@metso.com</v>
          </cell>
          <cell r="V387" t="str">
            <v>reyessuarezjosue@gmail.com</v>
          </cell>
          <cell r="W387" t="str">
            <v>AV. TIZON Y BUENO 170 DPTO 608</v>
          </cell>
          <cell r="X387" t="str">
            <v>JESUS MARIA</v>
          </cell>
          <cell r="Y387" t="str">
            <v>LIMA</v>
          </cell>
          <cell r="Z387" t="str">
            <v>LIMA</v>
          </cell>
          <cell r="AA387">
            <v>45894</v>
          </cell>
          <cell r="AB387" t="str">
            <v>LIMA</v>
          </cell>
          <cell r="AC387" t="str">
            <v>CRONOS</v>
          </cell>
        </row>
        <row r="388">
          <cell r="C388" t="str">
            <v>46825617</v>
          </cell>
          <cell r="D388">
            <v>1903</v>
          </cell>
          <cell r="E388">
            <v>459692</v>
          </cell>
          <cell r="F388" t="str">
            <v>VITE</v>
          </cell>
          <cell r="G388" t="str">
            <v>PANTIGOZO</v>
          </cell>
          <cell r="H388" t="str">
            <v>VANIA PAMELA</v>
          </cell>
          <cell r="I388" t="str">
            <v>VANIA PAMELA VITE PANTIGOZO</v>
          </cell>
          <cell r="J388" t="str">
            <v>PE012205</v>
          </cell>
          <cell r="K388" t="str">
            <v>FSE RECLUTAMIENTO + ACREDITACIÓN</v>
          </cell>
          <cell r="L388" t="str">
            <v>COGS</v>
          </cell>
          <cell r="M388" t="str">
            <v>MA SAM HR</v>
          </cell>
          <cell r="N388" t="str">
            <v>ARMAS DOMINGUEZ, GISSELA MARILYN</v>
          </cell>
          <cell r="O388" t="str">
            <v>46825617</v>
          </cell>
          <cell r="P388" t="str">
            <v>ASSISTANT, RESOURCING</v>
          </cell>
          <cell r="Q388" t="str">
            <v>F</v>
          </cell>
          <cell r="R388">
            <v>33519</v>
          </cell>
          <cell r="S388" t="str">
            <v>9-1301-5515</v>
          </cell>
          <cell r="T388" t="str">
            <v>9-6537-3534</v>
          </cell>
          <cell r="U388" t="str">
            <v>vania.vite@metso.com</v>
          </cell>
          <cell r="V388" t="str">
            <v>vania.vitep@gmail.com</v>
          </cell>
          <cell r="W388" t="str">
            <v>CALLE LEONHARD EULER 380</v>
          </cell>
          <cell r="X388" t="str">
            <v>SAN BORJA</v>
          </cell>
          <cell r="Y388" t="str">
            <v>LIMA</v>
          </cell>
          <cell r="Z388" t="str">
            <v>LIMA</v>
          </cell>
          <cell r="AA388">
            <v>45894</v>
          </cell>
          <cell r="AB388" t="str">
            <v>LIMA</v>
          </cell>
          <cell r="AC388" t="str">
            <v>VULCANO</v>
          </cell>
        </row>
        <row r="389">
          <cell r="C389" t="str">
            <v>70908295</v>
          </cell>
          <cell r="D389">
            <v>1904</v>
          </cell>
          <cell r="E389">
            <v>459693</v>
          </cell>
          <cell r="F389" t="str">
            <v>TOVAR</v>
          </cell>
          <cell r="G389" t="str">
            <v>HUAMANI</v>
          </cell>
          <cell r="H389" t="str">
            <v>MONICA WENDY</v>
          </cell>
          <cell r="I389" t="str">
            <v>MONICA WENDY TOVAR HUAMANI</v>
          </cell>
          <cell r="J389" t="str">
            <v>PE012205</v>
          </cell>
          <cell r="K389" t="str">
            <v>FSE RECLUTAMIENTO + ACREDITACIÓN</v>
          </cell>
          <cell r="L389" t="str">
            <v>COGS</v>
          </cell>
          <cell r="M389" t="str">
            <v>MA SAM HR</v>
          </cell>
          <cell r="N389" t="str">
            <v>ARMAS DOMINGUEZ, GISSELA MARILYN</v>
          </cell>
          <cell r="O389" t="str">
            <v>70908295</v>
          </cell>
          <cell r="P389" t="str">
            <v>ASSISTANT, RESOURCING</v>
          </cell>
          <cell r="Q389" t="str">
            <v>F</v>
          </cell>
          <cell r="R389">
            <v>34081</v>
          </cell>
          <cell r="S389" t="str">
            <v>9-7907-1139</v>
          </cell>
          <cell r="T389" t="str">
            <v>9-8685-4500</v>
          </cell>
          <cell r="U389" t="str">
            <v>monica.tovar@metso.com</v>
          </cell>
          <cell r="V389" t="str">
            <v>monicawth22@gmail.com</v>
          </cell>
          <cell r="W389" t="str">
            <v>MZ. D LT 8 AAHH. SIMON BOLIVAR I</v>
          </cell>
          <cell r="X389" t="str">
            <v>SAN JUAN DE LURIGANCHO</v>
          </cell>
          <cell r="Y389" t="str">
            <v>LIMA</v>
          </cell>
          <cell r="Z389" t="str">
            <v>LIMA</v>
          </cell>
          <cell r="AA389">
            <v>45894</v>
          </cell>
          <cell r="AB389" t="str">
            <v>LIMA</v>
          </cell>
          <cell r="AC389" t="str">
            <v>VULCANO</v>
          </cell>
        </row>
        <row r="390">
          <cell r="C390" t="str">
            <v>80638965</v>
          </cell>
          <cell r="D390">
            <v>1906</v>
          </cell>
          <cell r="E390">
            <v>459889</v>
          </cell>
          <cell r="F390" t="str">
            <v>ARBULU</v>
          </cell>
          <cell r="G390" t="str">
            <v>SPIERS</v>
          </cell>
          <cell r="H390" t="str">
            <v>MIGUEL</v>
          </cell>
          <cell r="I390" t="str">
            <v>MIGUEL ARBULU SPIERS</v>
          </cell>
          <cell r="J390" t="str">
            <v>PE011100</v>
          </cell>
          <cell r="K390" t="str">
            <v>MANUFACTURING</v>
          </cell>
          <cell r="L390" t="str">
            <v>COGS</v>
          </cell>
          <cell r="M390" t="str">
            <v>CNS RUBBER &amp; POLYMET SUPPLY CHAIN</v>
          </cell>
          <cell r="N390" t="str">
            <v>AZAMBUJA JAIME, JESUS DAVID</v>
          </cell>
          <cell r="O390" t="str">
            <v>80638965</v>
          </cell>
          <cell r="P390" t="str">
            <v>LEADER, LOGISTIC</v>
          </cell>
          <cell r="Q390" t="str">
            <v>M</v>
          </cell>
          <cell r="R390">
            <v>28771</v>
          </cell>
          <cell r="S390" t="str">
            <v>9-6820-2633</v>
          </cell>
          <cell r="T390" t="str">
            <v>9-8686-2457</v>
          </cell>
          <cell r="U390" t="str">
            <v>miguel.arbulu@metso.com</v>
          </cell>
          <cell r="V390" t="str">
            <v>spiers@hotmail.com</v>
          </cell>
          <cell r="W390" t="str">
            <v>AV. DE LOS PATRIOTRAS 359 DPTO. 302 - URB. MARANGA</v>
          </cell>
          <cell r="X390" t="str">
            <v>SAN MIGUEL</v>
          </cell>
          <cell r="Y390" t="str">
            <v>LIMA</v>
          </cell>
          <cell r="Z390" t="str">
            <v>LIMA</v>
          </cell>
          <cell r="AA390">
            <v>45901</v>
          </cell>
          <cell r="AB390" t="str">
            <v>LIMA</v>
          </cell>
          <cell r="AC390" t="str">
            <v>VULCANO</v>
          </cell>
        </row>
        <row r="391">
          <cell r="C391" t="str">
            <v>43506205</v>
          </cell>
          <cell r="D391">
            <v>1907</v>
          </cell>
          <cell r="E391">
            <v>123537</v>
          </cell>
          <cell r="F391" t="str">
            <v>PINGUZ</v>
          </cell>
          <cell r="G391" t="str">
            <v>ANAYA</v>
          </cell>
          <cell r="H391" t="str">
            <v>ROGEL ANTONIO</v>
          </cell>
          <cell r="I391" t="str">
            <v>ROGEL ANTONIO PINGUZ ANAYA</v>
          </cell>
          <cell r="J391" t="str">
            <v>PE012507</v>
          </cell>
          <cell r="K391" t="str">
            <v>TSS INT.SERVICES SOLUTIONS</v>
          </cell>
          <cell r="L391" t="str">
            <v>SGA</v>
          </cell>
          <cell r="M391" t="str">
            <v>CNSISS METSO OUTOTEC TRAINING ACADEMY</v>
          </cell>
          <cell r="N391" t="str">
            <v>SOARES, GUSTAVO</v>
          </cell>
          <cell r="O391" t="str">
            <v>43506205</v>
          </cell>
          <cell r="P391" t="str">
            <v>GLOBAL TRAINING SPECIALIST - FILTRATION</v>
          </cell>
          <cell r="Q391" t="str">
            <v>M</v>
          </cell>
          <cell r="R391">
            <v>31440</v>
          </cell>
          <cell r="S391" t="str">
            <v>9-9077-0771</v>
          </cell>
          <cell r="T391" t="str">
            <v>9-6973-7498</v>
          </cell>
          <cell r="U391" t="str">
            <v>rogel.pinguz@metso.com</v>
          </cell>
          <cell r="V391" t="str">
            <v>rogel281@gmail.com</v>
          </cell>
          <cell r="W391" t="str">
            <v>JIRÓN CAJAMARQUILLA 1468, URB. ZARATE</v>
          </cell>
          <cell r="X391" t="str">
            <v>SAN JUAN DE LURIGANCHO</v>
          </cell>
          <cell r="Y391" t="str">
            <v>LIMA</v>
          </cell>
          <cell r="Z391" t="str">
            <v>LIMA</v>
          </cell>
          <cell r="AA391">
            <v>45901</v>
          </cell>
          <cell r="AB391" t="str">
            <v>LIMA</v>
          </cell>
          <cell r="AC391" t="str">
            <v>CRONOS</v>
          </cell>
        </row>
        <row r="392">
          <cell r="C392" t="str">
            <v>71880201</v>
          </cell>
          <cell r="D392">
            <v>1908</v>
          </cell>
          <cell r="E392">
            <v>459892</v>
          </cell>
          <cell r="F392" t="str">
            <v>HUARANCCA</v>
          </cell>
          <cell r="G392" t="str">
            <v>QUISPE</v>
          </cell>
          <cell r="H392" t="str">
            <v>ERICK HERLEIN</v>
          </cell>
          <cell r="I392" t="str">
            <v>ERICK HERLEIN HUARANCCA QUISPE</v>
          </cell>
          <cell r="J392" t="str">
            <v>PE012205</v>
          </cell>
          <cell r="K392" t="str">
            <v>FSE RECLUTAMIENTO + ACREDITACIÓN</v>
          </cell>
          <cell r="L392" t="str">
            <v>COGS</v>
          </cell>
          <cell r="M392" t="str">
            <v>MA SAM HR</v>
          </cell>
          <cell r="N392" t="str">
            <v>ARMAS DOMINGUEZ, GISSELA MARILYN</v>
          </cell>
          <cell r="O392" t="str">
            <v>71880201</v>
          </cell>
          <cell r="P392" t="str">
            <v>ANALYST, RESOURCING</v>
          </cell>
          <cell r="Q392" t="str">
            <v>M</v>
          </cell>
          <cell r="R392">
            <v>35481</v>
          </cell>
          <cell r="S392" t="str">
            <v>9-5984-6063</v>
          </cell>
          <cell r="T392" t="str">
            <v>9-6238-3274</v>
          </cell>
          <cell r="U392" t="str">
            <v>erick.huarancca@metso.com</v>
          </cell>
          <cell r="V392" t="str">
            <v>ehuarancca@unsa.edu.pe</v>
          </cell>
          <cell r="W392" t="str">
            <v>PJ INDEPENDENCIA HUARANGAL ZONA B MZ I LT 20 ASA</v>
          </cell>
          <cell r="X392" t="str">
            <v>SELVA ALEGRE</v>
          </cell>
          <cell r="Y392" t="str">
            <v>AREQUIPA</v>
          </cell>
          <cell r="Z392" t="str">
            <v>AREQUIPA</v>
          </cell>
          <cell r="AA392">
            <v>45901</v>
          </cell>
          <cell r="AB392" t="str">
            <v>AREQUIPA</v>
          </cell>
          <cell r="AC392" t="str">
            <v>AREQUIPA</v>
          </cell>
        </row>
        <row r="393">
          <cell r="C393" t="str">
            <v>73993842</v>
          </cell>
          <cell r="D393">
            <v>1909</v>
          </cell>
          <cell r="E393">
            <v>453817</v>
          </cell>
          <cell r="F393" t="str">
            <v>CONZA</v>
          </cell>
          <cell r="G393" t="str">
            <v>CORIMANYA</v>
          </cell>
          <cell r="H393" t="str">
            <v>JEANCARLO MANUEL</v>
          </cell>
          <cell r="I393" t="str">
            <v>JEANCARLO MANUEL CONZA CORIMANYA</v>
          </cell>
          <cell r="J393" t="str">
            <v>PE012209</v>
          </cell>
          <cell r="K393" t="str">
            <v>FSE SUR</v>
          </cell>
          <cell r="L393" t="str">
            <v>COGS</v>
          </cell>
          <cell r="M393" t="str">
            <v>MA SAM FSE &amp; LCS PE</v>
          </cell>
          <cell r="N393" t="str">
            <v>POZO DIAZ, JASON</v>
          </cell>
          <cell r="O393" t="str">
            <v>73993842</v>
          </cell>
          <cell r="P393" t="str">
            <v>ASSISTANT, PLANNING</v>
          </cell>
          <cell r="Q393" t="str">
            <v>M</v>
          </cell>
          <cell r="R393">
            <v>36482</v>
          </cell>
          <cell r="S393" t="str">
            <v>9-2003-2327</v>
          </cell>
          <cell r="T393" t="str">
            <v>9-6420-2195</v>
          </cell>
          <cell r="U393" t="str">
            <v>jeancarlo.conza@metso.com</v>
          </cell>
          <cell r="V393" t="str">
            <v>jeancarlo12363@gmail.com</v>
          </cell>
          <cell r="W393" t="str">
            <v>URB. LOS CISNES A-7</v>
          </cell>
          <cell r="X393" t="str">
            <v>JOSE LUIS BUSTAMANTE Y RIVERO</v>
          </cell>
          <cell r="Y393" t="str">
            <v>AREQUIPA</v>
          </cell>
          <cell r="Z393" t="str">
            <v>AREQUIPA</v>
          </cell>
          <cell r="AA393">
            <v>45901</v>
          </cell>
          <cell r="AB393" t="str">
            <v>AREQUIPA</v>
          </cell>
          <cell r="AC393" t="str">
            <v>AREQUIPA</v>
          </cell>
        </row>
        <row r="394">
          <cell r="C394" t="str">
            <v>73470186</v>
          </cell>
          <cell r="D394">
            <v>1911</v>
          </cell>
          <cell r="E394">
            <v>459890</v>
          </cell>
          <cell r="F394" t="str">
            <v>CHAMBI</v>
          </cell>
          <cell r="G394" t="str">
            <v>HUAMANI</v>
          </cell>
          <cell r="H394" t="str">
            <v>BRIYITH MAGALI</v>
          </cell>
          <cell r="I394" t="str">
            <v>BRIYITH MAGALI CHAMBI HUAMANI</v>
          </cell>
          <cell r="J394" t="str">
            <v>PE012205</v>
          </cell>
          <cell r="K394" t="str">
            <v>FSE RECLUTAMIENTO + ACREDITACIÓN</v>
          </cell>
          <cell r="L394" t="str">
            <v>COGS</v>
          </cell>
          <cell r="M394" t="str">
            <v>MA SAM HR</v>
          </cell>
          <cell r="N394" t="str">
            <v>ARMAS DOMINGUEZ, GISSELA MARILYN</v>
          </cell>
          <cell r="O394" t="str">
            <v>73470186</v>
          </cell>
          <cell r="P394" t="str">
            <v>ASSISTANT, RESOURCING</v>
          </cell>
          <cell r="Q394" t="str">
            <v>F</v>
          </cell>
          <cell r="R394">
            <v>35781</v>
          </cell>
          <cell r="S394" t="str">
            <v>9-67027-787</v>
          </cell>
          <cell r="T394" t="str">
            <v>9-6972-9658</v>
          </cell>
          <cell r="U394" t="str">
            <v>briyith.chambi@metso.com</v>
          </cell>
          <cell r="V394" t="str">
            <v>bchambih@gmail.com</v>
          </cell>
          <cell r="W394" t="str">
            <v>AV LAS TORRES MZ N LT 20</v>
          </cell>
          <cell r="X394" t="str">
            <v>ALTO SELVA ALEGRE</v>
          </cell>
          <cell r="Y394" t="str">
            <v>AREQUIPA</v>
          </cell>
          <cell r="Z394" t="str">
            <v>AREQUIPA</v>
          </cell>
          <cell r="AA394">
            <v>45901</v>
          </cell>
          <cell r="AB394" t="str">
            <v>AREQUIPA</v>
          </cell>
          <cell r="AC394" t="str">
            <v>AREQUIPA</v>
          </cell>
        </row>
        <row r="395">
          <cell r="C395" t="str">
            <v>44140977</v>
          </cell>
          <cell r="D395">
            <v>1912</v>
          </cell>
          <cell r="E395">
            <v>460036</v>
          </cell>
          <cell r="F395" t="str">
            <v>HERREROS</v>
          </cell>
          <cell r="G395" t="str">
            <v>HUAMANI</v>
          </cell>
          <cell r="H395" t="str">
            <v>DANIEL WILBER</v>
          </cell>
          <cell r="I395" t="str">
            <v>DANIEL WILBER HERREROS HUAMANI</v>
          </cell>
          <cell r="J395" t="str">
            <v>PE012209</v>
          </cell>
          <cell r="K395" t="str">
            <v>FSE SUR</v>
          </cell>
          <cell r="L395" t="str">
            <v>COGS</v>
          </cell>
          <cell r="M395" t="str">
            <v>MA SAM FSE &amp; LCS PE</v>
          </cell>
          <cell r="N395" t="str">
            <v>DELGADO VALLADARES, JAVIER ENRIQUE</v>
          </cell>
          <cell r="O395" t="str">
            <v>44140977</v>
          </cell>
          <cell r="P395" t="str">
            <v>SUPERVISOR, HSE</v>
          </cell>
          <cell r="Q395" t="str">
            <v>M</v>
          </cell>
          <cell r="R395">
            <v>31829</v>
          </cell>
          <cell r="S395" t="str">
            <v>9-5119-5880</v>
          </cell>
          <cell r="T395" t="str">
            <v>9-6238-4183</v>
          </cell>
          <cell r="U395" t="str">
            <v>daniel.herreros@metso.com</v>
          </cell>
          <cell r="V395" t="str">
            <v>daniel.herreros21@gmail.com</v>
          </cell>
          <cell r="W395" t="str">
            <v xml:space="preserve">COOPERATIVA CRUCE DE CHILINA G 7 </v>
          </cell>
          <cell r="X395" t="str">
            <v>ALTO SELVA ALEGRE</v>
          </cell>
          <cell r="Y395" t="str">
            <v>AREQUIPA</v>
          </cell>
          <cell r="Z395" t="str">
            <v>AREQUIPA</v>
          </cell>
          <cell r="AA395">
            <v>45908</v>
          </cell>
          <cell r="AB395" t="str">
            <v>AREQUIPA</v>
          </cell>
          <cell r="AC395" t="str">
            <v>AREQUIPA</v>
          </cell>
        </row>
        <row r="396">
          <cell r="C396" t="str">
            <v>46960993</v>
          </cell>
          <cell r="D396">
            <v>1913</v>
          </cell>
          <cell r="E396">
            <v>460035</v>
          </cell>
          <cell r="F396" t="str">
            <v>MANRIQUE</v>
          </cell>
          <cell r="G396" t="str">
            <v>ALEMAN</v>
          </cell>
          <cell r="H396" t="str">
            <v>JUAN ALONSO</v>
          </cell>
          <cell r="I396" t="str">
            <v>JUAN ALONSO MANRIQUE ALEMAN</v>
          </cell>
          <cell r="J396" t="str">
            <v>PE013690</v>
          </cell>
          <cell r="K396" t="str">
            <v>PUMPS MANAGEMENT</v>
          </cell>
          <cell r="L396" t="str">
            <v>SGA</v>
          </cell>
          <cell r="M396" t="str">
            <v>MA SAM PUMPS SALES</v>
          </cell>
          <cell r="N396" t="str">
            <v>CORTEZ RODRIGUEZ, WILMAN RAFAEL</v>
          </cell>
          <cell r="O396" t="str">
            <v>46960993</v>
          </cell>
          <cell r="P396" t="str">
            <v>TECHNICAL SUPPORT PUMPS</v>
          </cell>
          <cell r="Q396" t="str">
            <v>M</v>
          </cell>
          <cell r="R396">
            <v>33316</v>
          </cell>
          <cell r="S396" t="str">
            <v>9-8669-7413</v>
          </cell>
          <cell r="T396" t="str">
            <v>9-6238-3104</v>
          </cell>
          <cell r="U396" t="str">
            <v>juan.manrique@metso.com</v>
          </cell>
          <cell r="V396" t="str">
            <v>alonsomanrique13@gmail.com</v>
          </cell>
          <cell r="W396" t="str">
            <v>CALLE BOLOGNESI 320</v>
          </cell>
          <cell r="X396" t="str">
            <v>TIABAYA</v>
          </cell>
          <cell r="Y396" t="str">
            <v>AREQUIPA</v>
          </cell>
          <cell r="Z396" t="str">
            <v>AREQUIPA</v>
          </cell>
          <cell r="AA396">
            <v>45915</v>
          </cell>
          <cell r="AB396" t="str">
            <v>AREQUIPA</v>
          </cell>
          <cell r="AC396" t="str">
            <v>AREQUIPA</v>
          </cell>
        </row>
        <row r="397">
          <cell r="C397" t="str">
            <v>46088717</v>
          </cell>
          <cell r="D397">
            <v>1914</v>
          </cell>
          <cell r="E397">
            <v>460053</v>
          </cell>
          <cell r="F397" t="str">
            <v>CUBA</v>
          </cell>
          <cell r="G397" t="str">
            <v>JARA</v>
          </cell>
          <cell r="H397" t="str">
            <v>CARLOS DANIEL</v>
          </cell>
          <cell r="I397" t="str">
            <v>CARLOS DANIEL CUBA JARA</v>
          </cell>
          <cell r="J397" t="str">
            <v>PE013690</v>
          </cell>
          <cell r="K397" t="str">
            <v>PUMPS MANAGEMENT</v>
          </cell>
          <cell r="L397" t="str">
            <v>SGA</v>
          </cell>
          <cell r="M397" t="str">
            <v>MA SAM PUMPS SALES</v>
          </cell>
          <cell r="N397" t="str">
            <v>VERA RUIZ, MANUEL</v>
          </cell>
          <cell r="O397" t="str">
            <v>46088717</v>
          </cell>
          <cell r="P397" t="str">
            <v>ASSISTANT MANAGER, SALES PUMPS</v>
          </cell>
          <cell r="Q397" t="str">
            <v>M</v>
          </cell>
          <cell r="R397">
            <v>32794</v>
          </cell>
          <cell r="S397" t="str">
            <v>9-9312-3911</v>
          </cell>
          <cell r="T397" t="str">
            <v>9-8719-3793</v>
          </cell>
          <cell r="U397" t="str">
            <v>carlos.cuba@metso.com</v>
          </cell>
          <cell r="V397" t="str">
            <v>ccubaj@uni.pe</v>
          </cell>
          <cell r="W397" t="str">
            <v>AV MICAELA BASTIDAS COMAS CONDOMINIO TORRES LAS PRADERAS MZ E BLOCK 2 DPTO 507</v>
          </cell>
          <cell r="X397" t="str">
            <v>COMAS</v>
          </cell>
          <cell r="Y397" t="str">
            <v>LIMA</v>
          </cell>
          <cell r="Z397" t="str">
            <v>LIMA</v>
          </cell>
          <cell r="AA397">
            <v>45915</v>
          </cell>
          <cell r="AB397" t="str">
            <v>LIMA</v>
          </cell>
          <cell r="AC397" t="str">
            <v>CRONOS</v>
          </cell>
        </row>
        <row r="398">
          <cell r="C398" t="str">
            <v>71005087</v>
          </cell>
          <cell r="D398">
            <v>1915</v>
          </cell>
          <cell r="E398">
            <v>460054</v>
          </cell>
          <cell r="F398" t="str">
            <v>MONZON</v>
          </cell>
          <cell r="G398" t="str">
            <v>MORE</v>
          </cell>
          <cell r="H398" t="str">
            <v>FARRAH NAIKE</v>
          </cell>
          <cell r="I398" t="str">
            <v>FARRAH NAIKE MONZON MORE</v>
          </cell>
          <cell r="J398" t="str">
            <v>PE012205</v>
          </cell>
          <cell r="K398" t="str">
            <v>FSE RECLUTAMIENTO + ACREDITACIÓN</v>
          </cell>
          <cell r="L398" t="str">
            <v>COGS</v>
          </cell>
          <cell r="M398" t="str">
            <v>MA SAM HR</v>
          </cell>
          <cell r="N398" t="str">
            <v>ARMAS DOMINGUEZ, GISSELA MARILYN</v>
          </cell>
          <cell r="O398" t="str">
            <v>71005087</v>
          </cell>
          <cell r="P398" t="str">
            <v>ANALYST, RESOURCING</v>
          </cell>
          <cell r="Q398" t="str">
            <v>F</v>
          </cell>
          <cell r="R398">
            <v>33316</v>
          </cell>
          <cell r="S398" t="str">
            <v>9-5734-1352</v>
          </cell>
          <cell r="T398" t="str">
            <v>9-6238-4173</v>
          </cell>
          <cell r="U398" t="str">
            <v>farrah.monzon@metso.com</v>
          </cell>
          <cell r="V398" t="str">
            <v>farrahnmm@gmail.com</v>
          </cell>
          <cell r="W398" t="str">
            <v>CALLE LOS ARCES 470</v>
          </cell>
          <cell r="X398" t="str">
            <v>CAYMA</v>
          </cell>
          <cell r="Y398" t="str">
            <v>AREQUIPA</v>
          </cell>
          <cell r="Z398" t="str">
            <v>AREQUIPA</v>
          </cell>
          <cell r="AA398">
            <v>45915</v>
          </cell>
          <cell r="AB398" t="str">
            <v>AREQUIPA</v>
          </cell>
          <cell r="AC398" t="str">
            <v>AREQUIPA</v>
          </cell>
        </row>
        <row r="399">
          <cell r="C399" t="str">
            <v>76778089</v>
          </cell>
          <cell r="D399">
            <v>1916</v>
          </cell>
          <cell r="E399">
            <v>460159</v>
          </cell>
          <cell r="F399" t="str">
            <v>PRADO</v>
          </cell>
          <cell r="G399" t="str">
            <v>LIMAS</v>
          </cell>
          <cell r="H399" t="str">
            <v>MARCOS DAVID</v>
          </cell>
          <cell r="I399" t="str">
            <v>MARCOS DAVID PRADO LIMAS</v>
          </cell>
          <cell r="J399" t="str">
            <v>PE012208</v>
          </cell>
          <cell r="K399" t="str">
            <v>FSE CYN</v>
          </cell>
          <cell r="L399" t="str">
            <v>COGS</v>
          </cell>
          <cell r="M399" t="str">
            <v>MA SAM FSE &amp; LCS PE</v>
          </cell>
          <cell r="N399" t="str">
            <v>POZO DIAZ, JASON</v>
          </cell>
          <cell r="O399" t="str">
            <v>76778089</v>
          </cell>
          <cell r="P399" t="str">
            <v>ASSISTANT, PLANNING</v>
          </cell>
          <cell r="Q399" t="str">
            <v>M</v>
          </cell>
          <cell r="R399">
            <v>36739</v>
          </cell>
          <cell r="S399" t="str">
            <v>9-6787-1737</v>
          </cell>
          <cell r="T399" t="str">
            <v>9-8656-6244</v>
          </cell>
          <cell r="U399" t="str">
            <v>marcos.prado@metso.com</v>
          </cell>
          <cell r="V399" t="str">
            <v>marcos.pradol@outlook.com</v>
          </cell>
          <cell r="W399" t="str">
            <v>CALLE PUERTO INCA #185 - URB LINCOLN</v>
          </cell>
          <cell r="X399" t="str">
            <v>SAN LUIS</v>
          </cell>
          <cell r="Y399" t="str">
            <v>LIMA</v>
          </cell>
          <cell r="Z399" t="str">
            <v>LIMA</v>
          </cell>
          <cell r="AA399">
            <v>45915</v>
          </cell>
          <cell r="AB399" t="str">
            <v>LIMA</v>
          </cell>
          <cell r="AC399" t="str">
            <v>VULCANO</v>
          </cell>
        </row>
        <row r="400">
          <cell r="C400" t="str">
            <v>70613492</v>
          </cell>
          <cell r="D400">
            <v>1917</v>
          </cell>
          <cell r="E400">
            <v>460158</v>
          </cell>
          <cell r="F400" t="str">
            <v>HERMOZA</v>
          </cell>
          <cell r="G400" t="str">
            <v>STEFANO</v>
          </cell>
          <cell r="H400" t="str">
            <v>MONICA CECILIA</v>
          </cell>
          <cell r="I400" t="str">
            <v>MONICA CECILIA HERMOZA STEFANO</v>
          </cell>
          <cell r="J400" t="str">
            <v>PE012205</v>
          </cell>
          <cell r="K400" t="str">
            <v>FSE RECLUTAMIENTO + ACREDITACIÓN</v>
          </cell>
          <cell r="L400" t="str">
            <v>COGS</v>
          </cell>
          <cell r="M400" t="str">
            <v>MA SAM HR</v>
          </cell>
          <cell r="N400" t="str">
            <v>HERRADA GARCIA, JORGE LUIS</v>
          </cell>
          <cell r="O400" t="str">
            <v>70613492</v>
          </cell>
          <cell r="P400" t="str">
            <v>ANALYST, ACCREDITATION</v>
          </cell>
          <cell r="Q400" t="str">
            <v>F</v>
          </cell>
          <cell r="R400">
            <v>33882</v>
          </cell>
          <cell r="S400" t="str">
            <v>9-5831-0150</v>
          </cell>
          <cell r="U400" t="str">
            <v>monica.hermoza@metso.com</v>
          </cell>
          <cell r="V400" t="str">
            <v>m.h.stefano.05@gmail.com</v>
          </cell>
          <cell r="W400" t="str">
            <v>FRANCISCO IBAÑEZ NRO 107 - UMACOLLO</v>
          </cell>
          <cell r="X400" t="str">
            <v>AREQUIPA</v>
          </cell>
          <cell r="Y400" t="str">
            <v>AREQUIPA</v>
          </cell>
          <cell r="Z400" t="str">
            <v>AREQUIPA</v>
          </cell>
          <cell r="AA400">
            <v>45915</v>
          </cell>
          <cell r="AB400" t="str">
            <v>AREQUIPA</v>
          </cell>
          <cell r="AC400" t="str">
            <v>AREQUIPA</v>
          </cell>
        </row>
        <row r="401">
          <cell r="C401" t="str">
            <v>45550047</v>
          </cell>
          <cell r="D401">
            <v>1918</v>
          </cell>
          <cell r="E401">
            <v>459979</v>
          </cell>
          <cell r="F401" t="str">
            <v>SAENZ</v>
          </cell>
          <cell r="G401" t="str">
            <v>CARRION</v>
          </cell>
          <cell r="H401" t="str">
            <v>HARRY IVAN</v>
          </cell>
          <cell r="I401" t="str">
            <v>HARRY IVAN SAENZ CARRION</v>
          </cell>
          <cell r="J401" t="str">
            <v>PE013024</v>
          </cell>
          <cell r="K401" t="str">
            <v>MID MINING SALES</v>
          </cell>
          <cell r="L401" t="str">
            <v>SGA</v>
          </cell>
          <cell r="M401" t="str">
            <v>MA SAM SALES PE</v>
          </cell>
          <cell r="N401" t="str">
            <v>PEZO SANCHEZ, JOE JOHNY</v>
          </cell>
          <cell r="O401" t="str">
            <v>45550047</v>
          </cell>
          <cell r="P401" t="str">
            <v>MANAGER, SITE ACCOUNT</v>
          </cell>
          <cell r="Q401" t="str">
            <v>M</v>
          </cell>
          <cell r="R401">
            <v>32292</v>
          </cell>
          <cell r="S401" t="str">
            <v>9-8657-4806</v>
          </cell>
          <cell r="T401" t="str">
            <v>9-5823-2922</v>
          </cell>
          <cell r="U401" t="str">
            <v>harry.saenz@metso.com</v>
          </cell>
          <cell r="V401" t="str">
            <v xml:space="preserve">harry.saenzc@gmail.com </v>
          </cell>
          <cell r="W401" t="str">
            <v>AV. TEJADA 215 DPTO 1103</v>
          </cell>
          <cell r="X401" t="str">
            <v>MIRAFLORES</v>
          </cell>
          <cell r="Y401" t="str">
            <v>LIMA</v>
          </cell>
          <cell r="Z401" t="str">
            <v>LIMA</v>
          </cell>
          <cell r="AA401">
            <v>45916</v>
          </cell>
          <cell r="AB401" t="str">
            <v>LIMA</v>
          </cell>
          <cell r="AC401" t="str">
            <v>CRONOS</v>
          </cell>
        </row>
        <row r="402">
          <cell r="C402" t="str">
            <v>72319103</v>
          </cell>
          <cell r="D402">
            <v>1919</v>
          </cell>
          <cell r="E402">
            <v>460175</v>
          </cell>
          <cell r="F402" t="str">
            <v>FERNANDEZ</v>
          </cell>
          <cell r="G402" t="str">
            <v>TORRES</v>
          </cell>
          <cell r="H402" t="str">
            <v>JULIETTE GABRIELA</v>
          </cell>
          <cell r="I402" t="str">
            <v>JULIETTE GABRIELA FERNANDEZ TORRES</v>
          </cell>
          <cell r="J402" t="str">
            <v>PE012205</v>
          </cell>
          <cell r="K402" t="str">
            <v>FSE RECLUTAMIENTO + ACREDITACIÓN</v>
          </cell>
          <cell r="L402" t="str">
            <v>COGS</v>
          </cell>
          <cell r="M402" t="str">
            <v>MA SAM HR</v>
          </cell>
          <cell r="N402" t="str">
            <v>PEREA ARNAO, DIANA MARIA</v>
          </cell>
          <cell r="O402" t="str">
            <v>72319103</v>
          </cell>
          <cell r="P402" t="str">
            <v>ASSISTANT, ACCREDITATION</v>
          </cell>
          <cell r="Q402" t="str">
            <v>F</v>
          </cell>
          <cell r="R402">
            <v>36198</v>
          </cell>
          <cell r="S402" t="str">
            <v>9-6005-2699</v>
          </cell>
          <cell r="T402" t="str">
            <v>9-6238-4169</v>
          </cell>
          <cell r="U402" t="str">
            <v>juliette.fernandez@metso.com</v>
          </cell>
          <cell r="V402" t="str">
            <v>juliette0799adm@gmail.com</v>
          </cell>
          <cell r="W402" t="str">
            <v>ASOC. DE VIV. CIUDAD MIUNICIPAL ZONA VIII MZ F LT 10</v>
          </cell>
          <cell r="X402" t="str">
            <v>YURA</v>
          </cell>
          <cell r="Y402" t="str">
            <v>AREQUIPA</v>
          </cell>
          <cell r="Z402" t="str">
            <v>AREQUIPA</v>
          </cell>
          <cell r="AA402">
            <v>45918</v>
          </cell>
          <cell r="AB402" t="str">
            <v>AREQUIPA</v>
          </cell>
          <cell r="AC402" t="str">
            <v>AREQUIPA</v>
          </cell>
        </row>
        <row r="403">
          <cell r="C403" t="str">
            <v>40310399</v>
          </cell>
          <cell r="D403">
            <v>1921</v>
          </cell>
          <cell r="E403">
            <v>460235</v>
          </cell>
          <cell r="F403" t="str">
            <v>POLO</v>
          </cell>
          <cell r="G403" t="str">
            <v>GAONA</v>
          </cell>
          <cell r="H403" t="str">
            <v>SERGIO VLADIMIR</v>
          </cell>
          <cell r="I403" t="str">
            <v>SERGIO VLADIMIR POLO GAONA</v>
          </cell>
          <cell r="J403" t="str">
            <v>PE012207</v>
          </cell>
          <cell r="K403" t="str">
            <v>FSE HSE</v>
          </cell>
          <cell r="L403" t="str">
            <v>COGS</v>
          </cell>
          <cell r="M403" t="str">
            <v>MA SAM FSE &amp; LCS PE</v>
          </cell>
          <cell r="N403" t="str">
            <v>CHERRES FIESTAS, MARCO ANTONIO</v>
          </cell>
          <cell r="O403" t="str">
            <v>40310399</v>
          </cell>
          <cell r="P403" t="str">
            <v>TECHNICIAN, HAZMAT &amp; FIRE CONTROL</v>
          </cell>
          <cell r="Q403" t="str">
            <v>M</v>
          </cell>
          <cell r="R403">
            <v>29086</v>
          </cell>
          <cell r="S403" t="str">
            <v>9-0211-5065</v>
          </cell>
          <cell r="T403" t="str">
            <v>9-8666-8256</v>
          </cell>
          <cell r="U403" t="str">
            <v>sergio.polo@metso.com</v>
          </cell>
          <cell r="V403" t="str">
            <v>spologaona19@gmail.com</v>
          </cell>
          <cell r="W403" t="str">
            <v>AV. MARIANO CARRANZA 724</v>
          </cell>
          <cell r="X403" t="str">
            <v>LIMA</v>
          </cell>
          <cell r="Y403" t="str">
            <v>LIMA</v>
          </cell>
          <cell r="Z403" t="str">
            <v>LIMA</v>
          </cell>
          <cell r="AA403">
            <v>45922</v>
          </cell>
          <cell r="AB403" t="str">
            <v>LIMA</v>
          </cell>
          <cell r="AC403" t="str">
            <v>VULCANO</v>
          </cell>
        </row>
        <row r="404">
          <cell r="C404" t="str">
            <v>76960805</v>
          </cell>
          <cell r="D404">
            <v>1922</v>
          </cell>
          <cell r="E404">
            <v>460288</v>
          </cell>
          <cell r="F404" t="str">
            <v>RAMIREZ</v>
          </cell>
          <cell r="G404" t="str">
            <v>HUARAYA</v>
          </cell>
          <cell r="H404" t="str">
            <v>DANA JHOSELYN</v>
          </cell>
          <cell r="I404" t="str">
            <v>DANA JHOSELYN RAMIREZ HUARAYA</v>
          </cell>
          <cell r="J404" t="str">
            <v>PE012205</v>
          </cell>
          <cell r="K404" t="str">
            <v>FSE RECLUTAMIENTO + ACREDITACIÓN</v>
          </cell>
          <cell r="L404" t="str">
            <v>COGS</v>
          </cell>
          <cell r="M404" t="str">
            <v>MA SAM HR</v>
          </cell>
          <cell r="N404" t="str">
            <v>PEREA ARNAO, DIANA MARIA</v>
          </cell>
          <cell r="O404" t="str">
            <v>76960805</v>
          </cell>
          <cell r="P404" t="str">
            <v>ASSISTANT, ACCREDITATION</v>
          </cell>
          <cell r="Q404" t="str">
            <v>F</v>
          </cell>
          <cell r="R404">
            <v>34700</v>
          </cell>
          <cell r="S404" t="str">
            <v>9-8442-5236</v>
          </cell>
          <cell r="T404" t="str">
            <v>9-9228-0681</v>
          </cell>
          <cell r="U404" t="str">
            <v>dana.ramirez@metso.com</v>
          </cell>
          <cell r="V404" t="str">
            <v>ramirezdana017@gmail.com</v>
          </cell>
          <cell r="W404" t="str">
            <v>CIUDAD MUNICIPAL ZN 7 MZ I LT 04</v>
          </cell>
          <cell r="X404" t="str">
            <v>CERRO COLORADO</v>
          </cell>
          <cell r="Y404" t="str">
            <v>AREQUIPA</v>
          </cell>
          <cell r="Z404" t="str">
            <v>AREQUIPA</v>
          </cell>
          <cell r="AA404">
            <v>45922</v>
          </cell>
          <cell r="AB404" t="str">
            <v>AREQUIPA</v>
          </cell>
          <cell r="AC404" t="str">
            <v>AREQUIPA</v>
          </cell>
        </row>
        <row r="405">
          <cell r="C405" t="str">
            <v>70507803</v>
          </cell>
          <cell r="D405">
            <v>1923</v>
          </cell>
          <cell r="E405">
            <v>460289</v>
          </cell>
          <cell r="F405" t="str">
            <v>GAGO</v>
          </cell>
          <cell r="G405" t="str">
            <v>HUAMAN</v>
          </cell>
          <cell r="H405" t="str">
            <v>STEFANY</v>
          </cell>
          <cell r="I405" t="str">
            <v>STEFANY GAGO HUAMAN</v>
          </cell>
          <cell r="J405" t="str">
            <v>PE012205</v>
          </cell>
          <cell r="K405" t="str">
            <v>FSE RECLUTAMIENTO + ACREDITACIÓN</v>
          </cell>
          <cell r="L405" t="str">
            <v>COGS</v>
          </cell>
          <cell r="M405" t="str">
            <v>MA SAM HR</v>
          </cell>
          <cell r="N405" t="str">
            <v>PEREA ARNAO, DIANA MARIA</v>
          </cell>
          <cell r="O405" t="str">
            <v>70507803</v>
          </cell>
          <cell r="P405" t="str">
            <v>ASSISTANT, ACCREDITATION</v>
          </cell>
          <cell r="Q405" t="str">
            <v>F</v>
          </cell>
          <cell r="R405">
            <v>34829</v>
          </cell>
          <cell r="S405" t="str">
            <v>9-6577-6765</v>
          </cell>
          <cell r="T405" t="str">
            <v>9-8655-7294</v>
          </cell>
          <cell r="U405" t="str">
            <v>stefany.gago@metso.com</v>
          </cell>
          <cell r="V405" t="str">
            <v>stefany.gago@gmail.com</v>
          </cell>
          <cell r="W405" t="str">
            <v>PSJE H 163 URB CARLOS CUETO FERNANDINI</v>
          </cell>
          <cell r="X405" t="str">
            <v>LOS OLIVOS</v>
          </cell>
          <cell r="Y405" t="str">
            <v>LIMA</v>
          </cell>
          <cell r="Z405" t="str">
            <v>LIMA</v>
          </cell>
          <cell r="AA405">
            <v>45922</v>
          </cell>
          <cell r="AB405" t="str">
            <v>LIMA</v>
          </cell>
          <cell r="AC405" t="str">
            <v>VULCANO</v>
          </cell>
        </row>
        <row r="406">
          <cell r="C406" t="str">
            <v>61634886</v>
          </cell>
          <cell r="D406">
            <v>1924</v>
          </cell>
          <cell r="E406">
            <v>460290</v>
          </cell>
          <cell r="F406" t="str">
            <v>MERINO</v>
          </cell>
          <cell r="G406" t="str">
            <v>DIAZ</v>
          </cell>
          <cell r="H406" t="str">
            <v>MONICA WINI</v>
          </cell>
          <cell r="I406" t="str">
            <v>MONICA WINI MERINO DIAZ</v>
          </cell>
          <cell r="J406" t="str">
            <v>PE012205</v>
          </cell>
          <cell r="K406" t="str">
            <v>FSE RECLUTAMIENTO + ACREDITACIÓN</v>
          </cell>
          <cell r="L406" t="str">
            <v>COGS</v>
          </cell>
          <cell r="M406" t="str">
            <v>MA SAM HR</v>
          </cell>
          <cell r="N406" t="str">
            <v>PEREA ARNAO, DIANA MARIA</v>
          </cell>
          <cell r="O406" t="str">
            <v>61634886</v>
          </cell>
          <cell r="P406" t="str">
            <v>ASSISTANT, ACCREDITATION</v>
          </cell>
          <cell r="Q406" t="str">
            <v>F</v>
          </cell>
          <cell r="R406">
            <v>34547</v>
          </cell>
          <cell r="S406" t="str">
            <v>9-4093-7902</v>
          </cell>
          <cell r="T406" t="str">
            <v>9-8656-1538</v>
          </cell>
          <cell r="U406" t="str">
            <v>monica.merino@metso.com</v>
          </cell>
          <cell r="V406" t="str">
            <v>merinodiazmonica@gmail.com</v>
          </cell>
          <cell r="W406" t="str">
            <v>AV DANIEL ALCIDES CARRION 340</v>
          </cell>
          <cell r="X406" t="str">
            <v>CARMEN DE LA LEGUA</v>
          </cell>
          <cell r="Y406" t="str">
            <v>CALLAO</v>
          </cell>
          <cell r="Z406" t="str">
            <v>LIMA</v>
          </cell>
          <cell r="AA406">
            <v>45922</v>
          </cell>
          <cell r="AB406" t="str">
            <v>LIMA</v>
          </cell>
          <cell r="AC406" t="str">
            <v>VULCANO</v>
          </cell>
        </row>
        <row r="407">
          <cell r="C407" t="str">
            <v>76649196</v>
          </cell>
          <cell r="D407">
            <v>1926</v>
          </cell>
          <cell r="E407">
            <v>460291</v>
          </cell>
          <cell r="F407" t="str">
            <v>ARIAS</v>
          </cell>
          <cell r="G407" t="str">
            <v>COPACONDORI</v>
          </cell>
          <cell r="H407" t="str">
            <v>JOSELYN ANA</v>
          </cell>
          <cell r="I407" t="str">
            <v>JOSELYN ANA ARIAS COPACONDORI</v>
          </cell>
          <cell r="J407" t="str">
            <v>PE012209</v>
          </cell>
          <cell r="K407" t="str">
            <v>FSE SUR</v>
          </cell>
          <cell r="L407" t="str">
            <v>COGS</v>
          </cell>
          <cell r="M407" t="str">
            <v>MA SAM FSE &amp; LCS PE</v>
          </cell>
          <cell r="N407" t="str">
            <v>POZO DIAZ, JASON</v>
          </cell>
          <cell r="O407" t="str">
            <v>76649196</v>
          </cell>
          <cell r="P407" t="str">
            <v>PLANNING SUPPORT FSE</v>
          </cell>
          <cell r="Q407" t="str">
            <v>F</v>
          </cell>
          <cell r="R407">
            <v>36490</v>
          </cell>
          <cell r="S407" t="str">
            <v>9-9414-6679 // 9-8255-9995</v>
          </cell>
          <cell r="T407" t="str">
            <v>9-6238-3270</v>
          </cell>
          <cell r="U407" t="str">
            <v>joselyn.arias@metso.com</v>
          </cell>
          <cell r="V407" t="str">
            <v>joselyn.arias@ucsp.edu.pe</v>
          </cell>
          <cell r="W407" t="str">
            <v>JIRON ALTO DEL ALIANZA P.J. VILLA ASUNCION MZ. L LT. 4</v>
          </cell>
          <cell r="X407" t="str">
            <v>ALTO SELVA ALEGRE</v>
          </cell>
          <cell r="Y407" t="str">
            <v>AREQUIPA</v>
          </cell>
          <cell r="Z407" t="str">
            <v>AREQUIPA</v>
          </cell>
          <cell r="AA407">
            <v>45929</v>
          </cell>
          <cell r="AB407" t="str">
            <v>AREQUIPA</v>
          </cell>
          <cell r="AC407" t="str">
            <v>AREQUIPA</v>
          </cell>
        </row>
        <row r="408">
          <cell r="C408" t="str">
            <v>72193883</v>
          </cell>
          <cell r="D408">
            <v>1929</v>
          </cell>
          <cell r="E408">
            <v>460432</v>
          </cell>
          <cell r="F408" t="str">
            <v>CONDE</v>
          </cell>
          <cell r="G408" t="str">
            <v>LLANOS</v>
          </cell>
          <cell r="H408" t="str">
            <v>JUAN DANIEL</v>
          </cell>
          <cell r="I408" t="str">
            <v>JUAN DANIEL CONDE LLANOS</v>
          </cell>
          <cell r="J408" t="str">
            <v>PE012503</v>
          </cell>
          <cell r="K408" t="str">
            <v>TSS, MILL &amp; CHUTE LINING</v>
          </cell>
          <cell r="L408" t="str">
            <v>SGA</v>
          </cell>
          <cell r="M408" t="str">
            <v>TECHNICAL SALES SUPPORT</v>
          </cell>
          <cell r="N408" t="str">
            <v>JARA FERNANDEZ, CARLOS RAFAEL</v>
          </cell>
          <cell r="O408" t="str">
            <v>72193883</v>
          </cell>
          <cell r="P408" t="str">
            <v>SENIOR ENGINEER, TECHNICAL SALES SUPPORT</v>
          </cell>
          <cell r="Q408" t="str">
            <v>M</v>
          </cell>
          <cell r="R408">
            <v>33955</v>
          </cell>
          <cell r="S408" t="str">
            <v>9-9298-3174</v>
          </cell>
          <cell r="T408" t="str">
            <v>9-6431-2957</v>
          </cell>
          <cell r="U408" t="str">
            <v>juan.conde@metso.com</v>
          </cell>
          <cell r="V408" t="str">
            <v>conde_1992@live.com</v>
          </cell>
          <cell r="W408" t="str">
            <v xml:space="preserve">MZ 07 LOTE 34 3ER SECTOR 9NA ETAPA URBANIZACIÓN MARISCAL CACERES </v>
          </cell>
          <cell r="X408" t="str">
            <v>SAN JUAN DE LURIGANCHO</v>
          </cell>
          <cell r="Y408" t="str">
            <v>LIMA</v>
          </cell>
          <cell r="Z408" t="str">
            <v>LIMA</v>
          </cell>
          <cell r="AA408">
            <v>45936</v>
          </cell>
          <cell r="AB408" t="str">
            <v>LIMA</v>
          </cell>
          <cell r="AC408" t="str">
            <v>CRONOS</v>
          </cell>
        </row>
        <row r="409">
          <cell r="C409" t="str">
            <v>42516353</v>
          </cell>
          <cell r="D409">
            <v>1930</v>
          </cell>
          <cell r="E409">
            <v>100534</v>
          </cell>
          <cell r="F409" t="str">
            <v>ARTICA</v>
          </cell>
          <cell r="G409" t="str">
            <v>BAZAN</v>
          </cell>
          <cell r="H409" t="str">
            <v>FRANCISCO JAVIER</v>
          </cell>
          <cell r="I409" t="str">
            <v>FRANCISCO JAVIER ARTICA BAZAN</v>
          </cell>
          <cell r="J409" t="str">
            <v>PE012208</v>
          </cell>
          <cell r="K409" t="str">
            <v>FSE CYN</v>
          </cell>
          <cell r="L409" t="str">
            <v>COGS</v>
          </cell>
          <cell r="M409" t="str">
            <v>MA SAM FSE &amp; LCS PE</v>
          </cell>
          <cell r="N409" t="str">
            <v>POZO DIAZ, JASON</v>
          </cell>
          <cell r="O409" t="str">
            <v>42516353</v>
          </cell>
          <cell r="P409" t="str">
            <v>ASSISTANT MANAGER, FSE DRY TECHNOLOGY</v>
          </cell>
          <cell r="Q409" t="str">
            <v>M</v>
          </cell>
          <cell r="R409">
            <v>30819</v>
          </cell>
          <cell r="S409" t="str">
            <v>9-6496-3158</v>
          </cell>
          <cell r="T409" t="str">
            <v>9-8922-3564</v>
          </cell>
          <cell r="U409" t="str">
            <v>francisco.artica@metso.com</v>
          </cell>
          <cell r="V409" t="str">
            <v xml:space="preserve">farticab@gmail.com </v>
          </cell>
          <cell r="W409" t="str">
            <v>AV SAN MARTIN DE PORRES SUB LT 3 BLOCK D DPTO 503</v>
          </cell>
          <cell r="X409" t="str">
            <v>ATE</v>
          </cell>
          <cell r="Y409" t="str">
            <v>LIMA</v>
          </cell>
          <cell r="Z409" t="str">
            <v>LIMA</v>
          </cell>
          <cell r="AA409">
            <v>45936</v>
          </cell>
          <cell r="AB409" t="str">
            <v>LIMA</v>
          </cell>
          <cell r="AC409" t="str">
            <v>VULCANO</v>
          </cell>
        </row>
        <row r="410">
          <cell r="C410" t="str">
            <v>75268844</v>
          </cell>
          <cell r="D410">
            <v>1931</v>
          </cell>
          <cell r="E410">
            <v>453518</v>
          </cell>
          <cell r="F410" t="str">
            <v>BENITES</v>
          </cell>
          <cell r="G410" t="str">
            <v>DURAND</v>
          </cell>
          <cell r="H410" t="str">
            <v>SARITA GISELLE</v>
          </cell>
          <cell r="I410" t="str">
            <v>SARITA GISELLE BENITES DURAND</v>
          </cell>
          <cell r="J410" t="str">
            <v>PE011930</v>
          </cell>
          <cell r="K410" t="str">
            <v>CONTRACT MNG &amp; REPORT</v>
          </cell>
          <cell r="L410" t="str">
            <v>COGS</v>
          </cell>
          <cell r="M410" t="str">
            <v>SVSGLO ORDER AND LOGISTICS OPERATIONS</v>
          </cell>
          <cell r="N410" t="str">
            <v>OSORIO LOBOS, MARCELA ANDREA</v>
          </cell>
          <cell r="O410" t="str">
            <v>75268844</v>
          </cell>
          <cell r="P410" t="str">
            <v>ANALYST, CUSTOMER LOGISTIC SUPPORT</v>
          </cell>
          <cell r="Q410" t="str">
            <v>F</v>
          </cell>
          <cell r="R410">
            <v>37395</v>
          </cell>
          <cell r="S410" t="str">
            <v>9-6537-2724</v>
          </cell>
          <cell r="T410" t="str">
            <v>9-1403-2304</v>
          </cell>
          <cell r="U410" t="str">
            <v>giselle.benites@metso.com</v>
          </cell>
          <cell r="V410" t="str">
            <v>giselle19bd@hotmail.com</v>
          </cell>
          <cell r="W410" t="str">
            <v>PASAJE SAN JUAN 879 ZONA A</v>
          </cell>
          <cell r="X410" t="str">
            <v>SAN JUAN DE MIRAFLORES</v>
          </cell>
          <cell r="Y410" t="str">
            <v>LIMA</v>
          </cell>
          <cell r="Z410" t="str">
            <v>LIMA</v>
          </cell>
          <cell r="AA410">
            <v>45936</v>
          </cell>
          <cell r="AB410" t="str">
            <v>LIMA</v>
          </cell>
          <cell r="AC410" t="str">
            <v>CRONOS</v>
          </cell>
        </row>
        <row r="411">
          <cell r="C411" t="str">
            <v>74026116</v>
          </cell>
          <cell r="D411">
            <v>1932</v>
          </cell>
          <cell r="E411">
            <v>453816</v>
          </cell>
          <cell r="F411" t="str">
            <v>DIAZ</v>
          </cell>
          <cell r="G411" t="str">
            <v>RODAS</v>
          </cell>
          <cell r="H411" t="str">
            <v>JOSE DIEGO</v>
          </cell>
          <cell r="I411" t="str">
            <v>JOSE DIEGO DIAZ RODAS</v>
          </cell>
          <cell r="J411" t="str">
            <v>PE012203</v>
          </cell>
          <cell r="K411" t="str">
            <v>FSE STRATEGIC PLANNING</v>
          </cell>
          <cell r="L411" t="str">
            <v>COGS</v>
          </cell>
          <cell r="M411" t="str">
            <v>MA SAM FSE &amp; LCS PE</v>
          </cell>
          <cell r="N411" t="str">
            <v>PEREZ MALAGA, HECTOR ALONSO</v>
          </cell>
          <cell r="O411" t="str">
            <v>74026116</v>
          </cell>
          <cell r="P411" t="str">
            <v>ANALYST, FS AND LCS PLANNING</v>
          </cell>
          <cell r="Q411" t="str">
            <v>M</v>
          </cell>
          <cell r="R411">
            <v>36620</v>
          </cell>
          <cell r="S411" t="str">
            <v>9-8675-5838</v>
          </cell>
          <cell r="T411" t="str">
            <v>9-9262-2864</v>
          </cell>
          <cell r="U411" t="str">
            <v>jose.d.diaz@metso.com</v>
          </cell>
          <cell r="V411" t="str">
            <v>josediegodiaz@gmail.com</v>
          </cell>
          <cell r="W411" t="str">
            <v>AV. SAN FELIPE 1035 DPTO 2101</v>
          </cell>
          <cell r="X411" t="str">
            <v>JESUS MARIA</v>
          </cell>
          <cell r="Y411" t="str">
            <v>LIMA</v>
          </cell>
          <cell r="Z411" t="str">
            <v>LIMA</v>
          </cell>
          <cell r="AA411">
            <v>45936</v>
          </cell>
          <cell r="AB411" t="str">
            <v>LIMA</v>
          </cell>
          <cell r="AC411" t="str">
            <v>CRONOS</v>
          </cell>
        </row>
        <row r="412">
          <cell r="C412" t="str">
            <v>40560328</v>
          </cell>
          <cell r="D412">
            <v>1933</v>
          </cell>
          <cell r="E412">
            <v>460482</v>
          </cell>
          <cell r="F412" t="str">
            <v>PAJUELO</v>
          </cell>
          <cell r="G412" t="str">
            <v>ARANIBAR</v>
          </cell>
          <cell r="H412" t="str">
            <v>ANGEL ALDEBARAN</v>
          </cell>
          <cell r="I412" t="str">
            <v>ANGEL ALDEBARAN PAJUELO ARANIBAR</v>
          </cell>
          <cell r="J412" t="str">
            <v>PE012203</v>
          </cell>
          <cell r="K412" t="str">
            <v>FSE STRATEGIC PLANNING</v>
          </cell>
          <cell r="L412" t="str">
            <v>COGS</v>
          </cell>
          <cell r="M412" t="str">
            <v>MA SAM FSE &amp; LCS PE</v>
          </cell>
          <cell r="N412" t="str">
            <v>PEREZ MALAGA, HECTOR ALONSO</v>
          </cell>
          <cell r="O412" t="str">
            <v>40560328</v>
          </cell>
          <cell r="P412" t="str">
            <v>ADMINISTRATOR, FS AND LCS CONTRACT</v>
          </cell>
          <cell r="Q412" t="str">
            <v>M</v>
          </cell>
          <cell r="R412">
            <v>29235</v>
          </cell>
          <cell r="S412" t="str">
            <v>9-8778-8338</v>
          </cell>
          <cell r="T412" t="str">
            <v>9-8666-7894</v>
          </cell>
          <cell r="U412" t="str">
            <v>angel.pajuelo@metso.com</v>
          </cell>
          <cell r="V412" t="str">
            <v>angel.pajuelo37@gmail.com</v>
          </cell>
          <cell r="W412" t="str">
            <v>AV. SALAVERRY 400 VALLECITO</v>
          </cell>
          <cell r="X412" t="str">
            <v>AREQUIPA</v>
          </cell>
          <cell r="Y412" t="str">
            <v>AREQUIPA</v>
          </cell>
          <cell r="Z412" t="str">
            <v>AREQUIPA</v>
          </cell>
          <cell r="AA412">
            <v>45936</v>
          </cell>
          <cell r="AB412" t="str">
            <v>AREQUIPA</v>
          </cell>
          <cell r="AC412" t="str">
            <v>AREQUIPA</v>
          </cell>
        </row>
        <row r="413">
          <cell r="C413" t="str">
            <v>80685709</v>
          </cell>
          <cell r="D413">
            <v>1934</v>
          </cell>
          <cell r="E413">
            <v>460483</v>
          </cell>
          <cell r="F413" t="str">
            <v>CHERRES</v>
          </cell>
          <cell r="G413" t="str">
            <v>FIESTAS</v>
          </cell>
          <cell r="H413" t="str">
            <v>MARCO ANTONIO</v>
          </cell>
          <cell r="I413" t="str">
            <v>MARCO ANTONIO CHERRES FIESTAS</v>
          </cell>
          <cell r="J413" t="str">
            <v>PE012207</v>
          </cell>
          <cell r="K413" t="str">
            <v>FSE HSE</v>
          </cell>
          <cell r="L413" t="str">
            <v>COGS</v>
          </cell>
          <cell r="M413" t="str">
            <v>MA SAM FSE &amp; LCS PE</v>
          </cell>
          <cell r="N413" t="str">
            <v>DELGADO VALLADARES, JAVIER ENRIQUE</v>
          </cell>
          <cell r="O413" t="str">
            <v>80685709</v>
          </cell>
          <cell r="P413" t="str">
            <v>SAFETY SENIOR ADVISOR, HSE</v>
          </cell>
          <cell r="Q413" t="str">
            <v>M</v>
          </cell>
          <cell r="R413">
            <v>27524</v>
          </cell>
          <cell r="S413" t="str">
            <v>9-1433-3945///9-9389-9589</v>
          </cell>
          <cell r="T413" t="str">
            <v>9-8415-5135</v>
          </cell>
          <cell r="U413" t="str">
            <v>marco.cherres@metso.com</v>
          </cell>
          <cell r="V413" t="str">
            <v>marciotony23@hotmail.com</v>
          </cell>
          <cell r="W413" t="str">
            <v>CALLE LAS DALIAS I-15, LOS ROSALES</v>
          </cell>
          <cell r="X413" t="str">
            <v>LOS OLIVOS</v>
          </cell>
          <cell r="Y413" t="str">
            <v>LIMA</v>
          </cell>
          <cell r="Z413" t="str">
            <v>LIMA</v>
          </cell>
          <cell r="AA413">
            <v>45943</v>
          </cell>
          <cell r="AB413" t="str">
            <v>LIMA</v>
          </cell>
          <cell r="AC413" t="str">
            <v>VULCANO</v>
          </cell>
        </row>
        <row r="414">
          <cell r="C414" t="str">
            <v>40293543</v>
          </cell>
          <cell r="D414">
            <v>1936</v>
          </cell>
          <cell r="E414">
            <v>460627</v>
          </cell>
          <cell r="F414" t="str">
            <v>GUTIERREZ</v>
          </cell>
          <cell r="G414" t="str">
            <v>RIVERA</v>
          </cell>
          <cell r="H414" t="str">
            <v>LUIS ANTHONY</v>
          </cell>
          <cell r="I414" t="str">
            <v>LUIS ANTHONY GUTIERREZ RIVERA</v>
          </cell>
          <cell r="J414" t="str">
            <v>PE012207</v>
          </cell>
          <cell r="K414" t="str">
            <v>FSE HSE</v>
          </cell>
          <cell r="L414" t="str">
            <v>COGS</v>
          </cell>
          <cell r="M414" t="str">
            <v>MA SAM FSE &amp; LCS PE</v>
          </cell>
          <cell r="N414" t="str">
            <v>CHERRES FIESTAS, MARCO ANTONIO</v>
          </cell>
          <cell r="O414" t="str">
            <v>40293543</v>
          </cell>
          <cell r="P414" t="str">
            <v>TEAM LEADER, HSE</v>
          </cell>
          <cell r="Q414" t="str">
            <v>M</v>
          </cell>
          <cell r="R414">
            <v>29046</v>
          </cell>
          <cell r="S414" t="str">
            <v>9-5955-8837</v>
          </cell>
          <cell r="T414" t="str">
            <v>9-9105-0312</v>
          </cell>
          <cell r="U414" t="str">
            <v>luis.a.gutierrez@metso.com</v>
          </cell>
          <cell r="V414" t="str">
            <v>anthony-gutierrez05@hotmail.com // luisanthony.gutierrez05@gmail.com</v>
          </cell>
          <cell r="W414" t="str">
            <v>JR ATAHUALPA A7 MZA LT7</v>
          </cell>
          <cell r="X414" t="str">
            <v>LA PERLA</v>
          </cell>
          <cell r="Y414" t="str">
            <v>CALLAO</v>
          </cell>
          <cell r="Z414" t="str">
            <v>LIMA</v>
          </cell>
          <cell r="AA414">
            <v>45950</v>
          </cell>
          <cell r="AB414" t="str">
            <v>LIMA</v>
          </cell>
          <cell r="AC414" t="str">
            <v>VULCANO</v>
          </cell>
        </row>
        <row r="415">
          <cell r="C415" t="str">
            <v>45764299</v>
          </cell>
          <cell r="D415">
            <v>1937</v>
          </cell>
          <cell r="E415">
            <v>460636</v>
          </cell>
          <cell r="F415" t="str">
            <v>QUINTANILLA</v>
          </cell>
          <cell r="G415" t="str">
            <v>CACERES</v>
          </cell>
          <cell r="H415" t="str">
            <v>JOSE ANTONIO</v>
          </cell>
          <cell r="I415" t="str">
            <v>JOSE ANTONIO QUINTANILLA CACERES</v>
          </cell>
          <cell r="J415" t="str">
            <v>PE011935</v>
          </cell>
          <cell r="K415" t="str">
            <v>INDIRECT PROCUREMENT</v>
          </cell>
          <cell r="L415" t="str">
            <v>COGS</v>
          </cell>
          <cell r="M415" t="str">
            <v>SVSS IPRO AMERICAS</v>
          </cell>
          <cell r="N415" t="str">
            <v>JIMENEZ JAVIER</v>
          </cell>
          <cell r="O415" t="str">
            <v>45764299</v>
          </cell>
          <cell r="P415" t="str">
            <v>SPECIALIST, SOURCING</v>
          </cell>
          <cell r="Q415" t="str">
            <v>M</v>
          </cell>
          <cell r="R415">
            <v>32595</v>
          </cell>
          <cell r="S415" t="str">
            <v>9-5968-6567 ///9-9247-6099</v>
          </cell>
          <cell r="T415" t="str">
            <v>9-8792-7262</v>
          </cell>
          <cell r="U415" t="str">
            <v>jose.quintanilla@metso.com</v>
          </cell>
          <cell r="V415" t="str">
            <v>jose.quintanilla.caceres@gmail.com</v>
          </cell>
          <cell r="W415" t="str">
            <v>CALLE MORONA 226 ZAMACOLA</v>
          </cell>
          <cell r="X415" t="str">
            <v>CERRO COLORADO</v>
          </cell>
          <cell r="Y415" t="str">
            <v>AREQUIPA</v>
          </cell>
          <cell r="Z415" t="str">
            <v>AREQUIPA</v>
          </cell>
          <cell r="AA415">
            <v>45950</v>
          </cell>
          <cell r="AB415" t="str">
            <v>AREQUIPA</v>
          </cell>
          <cell r="AC415" t="str">
            <v>AREQUIPA</v>
          </cell>
        </row>
        <row r="416">
          <cell r="C416" t="str">
            <v>73580569</v>
          </cell>
          <cell r="D416">
            <v>1938</v>
          </cell>
          <cell r="E416">
            <v>460668</v>
          </cell>
          <cell r="F416" t="str">
            <v>CALDERON</v>
          </cell>
          <cell r="G416" t="str">
            <v>GARCIA</v>
          </cell>
          <cell r="H416" t="str">
            <v>JORGE HENRY</v>
          </cell>
          <cell r="I416" t="str">
            <v>JORGE HENRY CALDERON GARCIA</v>
          </cell>
          <cell r="J416" t="str">
            <v>PE012201</v>
          </cell>
          <cell r="K416" t="str">
            <v>FSE TASK FORCE</v>
          </cell>
          <cell r="L416" t="str">
            <v>COGS</v>
          </cell>
          <cell r="M416" t="str">
            <v>MA SAM FSE &amp; LCS PE</v>
          </cell>
          <cell r="N416" t="str">
            <v>GILBERTI GALARZA, YOEL FRANCISCO</v>
          </cell>
          <cell r="O416" t="str">
            <v>73580569</v>
          </cell>
          <cell r="P416" t="str">
            <v>RELINING &amp; SHUTDOWN JR. ENGINEER</v>
          </cell>
          <cell r="Q416" t="str">
            <v>M</v>
          </cell>
          <cell r="R416">
            <v>36505</v>
          </cell>
          <cell r="S416" t="str">
            <v>9-7249-4553</v>
          </cell>
          <cell r="T416" t="str">
            <v>9-9106-9844</v>
          </cell>
          <cell r="U416" t="str">
            <v>jorge.a.calderon@metso.com</v>
          </cell>
          <cell r="V416" t="str">
            <v>jorgehenrycalderong1@gmail.com</v>
          </cell>
          <cell r="W416" t="str">
            <v>AV. SEÑOR DE LOS MILAGROS N° 308</v>
          </cell>
          <cell r="X416" t="str">
            <v>MARIANO MELGAR</v>
          </cell>
          <cell r="Y416" t="str">
            <v>AREQUIPA</v>
          </cell>
          <cell r="Z416" t="str">
            <v>AREQUIPA</v>
          </cell>
          <cell r="AA416">
            <v>45950</v>
          </cell>
          <cell r="AB416" t="str">
            <v>AREQUIPA</v>
          </cell>
          <cell r="AC416" t="str">
            <v>AREQUIPA</v>
          </cell>
        </row>
        <row r="417">
          <cell r="C417" t="str">
            <v>74718641</v>
          </cell>
          <cell r="D417">
            <v>1939</v>
          </cell>
          <cell r="E417">
            <v>460666</v>
          </cell>
          <cell r="F417" t="str">
            <v>RODRIGUEZ</v>
          </cell>
          <cell r="G417" t="str">
            <v>VALVERDE</v>
          </cell>
          <cell r="H417" t="str">
            <v>JESUS ERNESTO</v>
          </cell>
          <cell r="I417" t="str">
            <v>JESUS ERNESTO RODRIGUEZ VALVERDE</v>
          </cell>
          <cell r="J417" t="str">
            <v>PE012201</v>
          </cell>
          <cell r="K417" t="str">
            <v>FSE TASK FORCE</v>
          </cell>
          <cell r="L417" t="str">
            <v>COGS</v>
          </cell>
          <cell r="M417" t="str">
            <v>MA SAM FSE &amp; LCS PE</v>
          </cell>
          <cell r="N417" t="str">
            <v>GILBERTI GALARZA, YOEL FRANCISCO</v>
          </cell>
          <cell r="O417" t="str">
            <v>74718641</v>
          </cell>
          <cell r="P417" t="str">
            <v>RELINING &amp; SHUTDOWN JR. ENGINEER</v>
          </cell>
          <cell r="Q417" t="str">
            <v>M</v>
          </cell>
          <cell r="R417">
            <v>35848</v>
          </cell>
          <cell r="S417" t="str">
            <v>9-0491-9954</v>
          </cell>
          <cell r="T417" t="str">
            <v>9-8685-1953</v>
          </cell>
          <cell r="U417" t="str">
            <v>jesus.rodriguez@metso.com</v>
          </cell>
          <cell r="V417" t="str">
            <v>jesus47896@gmail.com</v>
          </cell>
          <cell r="W417" t="str">
            <v>MZ E LT 2 COOPERATIVA COVITI</v>
          </cell>
          <cell r="X417" t="str">
            <v>SAN MARTIN DE PORRES</v>
          </cell>
          <cell r="Y417" t="str">
            <v>LIMA</v>
          </cell>
          <cell r="Z417" t="str">
            <v>LIMA</v>
          </cell>
          <cell r="AA417">
            <v>45950</v>
          </cell>
          <cell r="AB417" t="str">
            <v>LIMA</v>
          </cell>
          <cell r="AC417" t="str">
            <v>VULCANO</v>
          </cell>
        </row>
        <row r="418">
          <cell r="C418" t="str">
            <v>71782499</v>
          </cell>
          <cell r="D418">
            <v>1941</v>
          </cell>
          <cell r="E418">
            <v>460892</v>
          </cell>
          <cell r="F418" t="str">
            <v>OCHOA</v>
          </cell>
          <cell r="G418" t="str">
            <v>CASTAÑON</v>
          </cell>
          <cell r="H418" t="str">
            <v>BRUNNO ALONSO</v>
          </cell>
          <cell r="I418" t="str">
            <v>BRUNNO ALONSO OCHOA CASTAÑON</v>
          </cell>
          <cell r="J418" t="str">
            <v>PE012201</v>
          </cell>
          <cell r="K418" t="str">
            <v>FSE TASK FORCE</v>
          </cell>
          <cell r="L418" t="str">
            <v>COGS</v>
          </cell>
          <cell r="M418" t="str">
            <v>MA SAM FSE &amp; LCS PE</v>
          </cell>
          <cell r="N418" t="str">
            <v>GILBERTI GALARZA, YOEL FRANCISCO</v>
          </cell>
          <cell r="O418" t="str">
            <v>71782499</v>
          </cell>
          <cell r="P418" t="str">
            <v>JR ENGINEER, RELINING AND SHUTDOWN</v>
          </cell>
          <cell r="Q418" t="str">
            <v>M</v>
          </cell>
          <cell r="R418">
            <v>37332</v>
          </cell>
          <cell r="S418" t="str">
            <v>9-1906-2016</v>
          </cell>
          <cell r="U418" t="str">
            <v>brunno.ochoa@metso.com</v>
          </cell>
          <cell r="V418" t="str">
            <v>brunno.ochoa.2002@gmail.com</v>
          </cell>
          <cell r="W418" t="str">
            <v>LORENZO BALLON 107 LA PERLA</v>
          </cell>
          <cell r="X418" t="str">
            <v>CERCADO</v>
          </cell>
          <cell r="Y418" t="str">
            <v>AREQUIPA</v>
          </cell>
          <cell r="Z418" t="str">
            <v>AREQUIPA</v>
          </cell>
          <cell r="AA418">
            <v>45964</v>
          </cell>
          <cell r="AB418" t="str">
            <v>AREQUIPA</v>
          </cell>
          <cell r="AC418" t="str">
            <v>AREQUIPA</v>
          </cell>
        </row>
        <row r="419">
          <cell r="C419" t="str">
            <v>29652642</v>
          </cell>
          <cell r="D419">
            <v>1942</v>
          </cell>
          <cell r="E419">
            <v>460861</v>
          </cell>
          <cell r="F419" t="str">
            <v>SANZ</v>
          </cell>
          <cell r="G419" t="str">
            <v>CARDENAS</v>
          </cell>
          <cell r="H419" t="str">
            <v>MARCO ANTONIO MELO</v>
          </cell>
          <cell r="I419" t="str">
            <v>MARCO ANTONIO MELO SANZ CARDENAS</v>
          </cell>
          <cell r="J419" t="str">
            <v>PE012209</v>
          </cell>
          <cell r="K419" t="str">
            <v>FSE SUR</v>
          </cell>
          <cell r="L419" t="str">
            <v>COGS</v>
          </cell>
          <cell r="M419" t="str">
            <v>MA SAM FSE &amp; LCS PE</v>
          </cell>
          <cell r="N419" t="str">
            <v>CARDENAS HUAMAN, RAUL</v>
          </cell>
          <cell r="O419" t="str">
            <v>29652642</v>
          </cell>
          <cell r="P419" t="str">
            <v>ENGINEER, FSE DRY TECHNOLOGY</v>
          </cell>
          <cell r="Q419" t="str">
            <v>M</v>
          </cell>
          <cell r="R419">
            <v>27275</v>
          </cell>
          <cell r="S419" t="str">
            <v>9-9992-1521</v>
          </cell>
          <cell r="U419" t="str">
            <v>marco.sanz@metso.com</v>
          </cell>
          <cell r="V419" t="str">
            <v>marcoantoniosanzcardenas@gmail.com</v>
          </cell>
          <cell r="W419" t="str">
            <v xml:space="preserve">URB PEDRO DIEZ CANSECO B7 </v>
          </cell>
          <cell r="X419" t="str">
            <v>JOSE LUIS BUSTAMENTE Y RIBERO</v>
          </cell>
          <cell r="Y419" t="str">
            <v>AREQUIPA</v>
          </cell>
          <cell r="Z419" t="str">
            <v>AREQUIPA</v>
          </cell>
          <cell r="AA419">
            <v>45964</v>
          </cell>
          <cell r="AB419" t="str">
            <v>AREQUIPA</v>
          </cell>
          <cell r="AC419" t="str">
            <v>AREQUIPA</v>
          </cell>
        </row>
        <row r="420">
          <cell r="C420" t="str">
            <v>77678664</v>
          </cell>
          <cell r="D420">
            <v>1943</v>
          </cell>
          <cell r="E420">
            <v>460891</v>
          </cell>
          <cell r="F420" t="str">
            <v>ACHIRI</v>
          </cell>
          <cell r="G420" t="str">
            <v>CCORA</v>
          </cell>
          <cell r="H420" t="str">
            <v>MARLENY JARLIN</v>
          </cell>
          <cell r="I420" t="str">
            <v>MARLENY JARLIN ACHIRI CCORA</v>
          </cell>
          <cell r="J420" t="str">
            <v>PE012205</v>
          </cell>
          <cell r="K420" t="str">
            <v>FSE RECLUTAMIENTO + ACREDITACIÓN</v>
          </cell>
          <cell r="L420" t="str">
            <v>COGS</v>
          </cell>
          <cell r="M420" t="str">
            <v>MA SAM HR</v>
          </cell>
          <cell r="N420" t="str">
            <v>PEREA ARNAO, DIANA MARIA</v>
          </cell>
          <cell r="O420" t="str">
            <v>77678664</v>
          </cell>
          <cell r="P420" t="str">
            <v>ASSISTANT, ACCREDITATION</v>
          </cell>
          <cell r="Q420" t="str">
            <v>F</v>
          </cell>
          <cell r="R420">
            <v>36040</v>
          </cell>
          <cell r="S420" t="str">
            <v>9-7442-3321</v>
          </cell>
          <cell r="U420" t="str">
            <v>marleny.achiri@metso.com</v>
          </cell>
          <cell r="V420" t="str">
            <v>jarlinachiri@gmail.com</v>
          </cell>
          <cell r="W420" t="str">
            <v>PROLOGRACIÓN PROGRESO 202-PACHACUTEC</v>
          </cell>
          <cell r="X420" t="str">
            <v>CERRO COLORADO</v>
          </cell>
          <cell r="Y420" t="str">
            <v>AREQUIPA</v>
          </cell>
          <cell r="Z420" t="str">
            <v>AREQUIPA</v>
          </cell>
          <cell r="AA420">
            <v>45964</v>
          </cell>
          <cell r="AB420" t="str">
            <v>AREQUIPA</v>
          </cell>
          <cell r="AC420" t="str">
            <v>AREQUIPA</v>
          </cell>
        </row>
        <row r="421">
          <cell r="C421" t="str">
            <v>45460829</v>
          </cell>
          <cell r="D421">
            <v>1944</v>
          </cell>
          <cell r="E421">
            <v>460890</v>
          </cell>
          <cell r="F421" t="str">
            <v>TAPIA</v>
          </cell>
          <cell r="G421" t="str">
            <v>ZAPATA</v>
          </cell>
          <cell r="H421" t="str">
            <v>LETICIA MILAGROS</v>
          </cell>
          <cell r="I421" t="str">
            <v>LETICIA MILAGROS TAPIA ZAPATA</v>
          </cell>
          <cell r="J421" t="str">
            <v>PE012205</v>
          </cell>
          <cell r="K421" t="str">
            <v>FSE RECLUTAMIENTO + ACREDITACIÓN</v>
          </cell>
          <cell r="L421" t="str">
            <v>COGS</v>
          </cell>
          <cell r="M421" t="str">
            <v>MA SAM HR</v>
          </cell>
          <cell r="N421" t="str">
            <v>PEREA ARNAO, DIANA MARIA</v>
          </cell>
          <cell r="O421" t="str">
            <v>45460829</v>
          </cell>
          <cell r="P421" t="str">
            <v>ASSISTANT, ACCREDITATION</v>
          </cell>
          <cell r="Q421" t="str">
            <v>F</v>
          </cell>
          <cell r="R421">
            <v>32411</v>
          </cell>
          <cell r="S421" t="str">
            <v>9-6337-7377</v>
          </cell>
          <cell r="U421" t="str">
            <v>leticia.tapia@metso.com</v>
          </cell>
          <cell r="V421" t="str">
            <v>l.tapiazapata@gmail.com</v>
          </cell>
          <cell r="W421" t="str">
            <v>PJ CERRO VERDE MZ L LT 8</v>
          </cell>
          <cell r="X421" t="str">
            <v>UCHUMAYO</v>
          </cell>
          <cell r="Y421" t="str">
            <v>AREQUIPA</v>
          </cell>
          <cell r="Z421" t="str">
            <v>AREQUIPA</v>
          </cell>
          <cell r="AA421">
            <v>45964</v>
          </cell>
          <cell r="AB421" t="str">
            <v>AREQUIPA</v>
          </cell>
          <cell r="AC421" t="str">
            <v>AREQUIPA</v>
          </cell>
        </row>
        <row r="422">
          <cell r="C422" t="str">
            <v>43967096</v>
          </cell>
          <cell r="D422">
            <v>1945</v>
          </cell>
          <cell r="E422">
            <v>460888</v>
          </cell>
          <cell r="F422" t="str">
            <v>ZEA</v>
          </cell>
          <cell r="G422" t="str">
            <v xml:space="preserve">PINTO   </v>
          </cell>
          <cell r="H422" t="str">
            <v>MARIELA DEL ROSARIO</v>
          </cell>
          <cell r="I422" t="str">
            <v xml:space="preserve">MARIELA DEL ROSARIO ZEA PINTO   </v>
          </cell>
          <cell r="J422" t="str">
            <v>PE013540</v>
          </cell>
          <cell r="K422" t="str">
            <v>CONTRACT ENGINEERS</v>
          </cell>
          <cell r="L422" t="str">
            <v>COGS</v>
          </cell>
          <cell r="M422" t="str">
            <v>MA SAM SALES &amp; SERVICE PERU AND NORTH</v>
          </cell>
          <cell r="N422" t="str">
            <v>HARRY IVAN SAENZ CARRION</v>
          </cell>
          <cell r="O422" t="str">
            <v>43967096</v>
          </cell>
          <cell r="P422" t="str">
            <v>ENGINEER, INHOUSE CONTRACTS</v>
          </cell>
          <cell r="Q422" t="str">
            <v>F</v>
          </cell>
          <cell r="R422">
            <v>31732</v>
          </cell>
          <cell r="S422" t="str">
            <v>9-7549-4997</v>
          </cell>
          <cell r="T422" t="str">
            <v>9-9105-1093</v>
          </cell>
          <cell r="U422" t="str">
            <v>mariela.zea@metso.com</v>
          </cell>
          <cell r="V422" t="str">
            <v>marielazeapinto@gmail.com</v>
          </cell>
          <cell r="W422" t="str">
            <v>URB. EL SOLAR DE CHALLAPAMPA C 6 RESIDENCIAL LOS CIPRESES DPTO 105</v>
          </cell>
          <cell r="X422" t="str">
            <v>CERRO COLORADO</v>
          </cell>
          <cell r="Y422" t="str">
            <v>AREQUIPA</v>
          </cell>
          <cell r="Z422" t="str">
            <v>AREQUIPA</v>
          </cell>
          <cell r="AA422">
            <v>45964</v>
          </cell>
          <cell r="AB422" t="str">
            <v>AREQUIPA</v>
          </cell>
          <cell r="AC422" t="str">
            <v>AREQUIPA</v>
          </cell>
        </row>
        <row r="423">
          <cell r="C423" t="str">
            <v>70345134</v>
          </cell>
          <cell r="D423">
            <v>1946</v>
          </cell>
          <cell r="E423">
            <v>460999</v>
          </cell>
          <cell r="F423" t="str">
            <v>CARNICA</v>
          </cell>
          <cell r="G423" t="str">
            <v>TORRES</v>
          </cell>
          <cell r="H423" t="str">
            <v>RAFAEL ANDERSON</v>
          </cell>
          <cell r="I423" t="str">
            <v>RAFAEL ANDERSON CARNICA TORRES</v>
          </cell>
          <cell r="J423" t="str">
            <v>PE012204</v>
          </cell>
          <cell r="K423" t="str">
            <v>FSE EIC</v>
          </cell>
          <cell r="L423" t="str">
            <v>COGS</v>
          </cell>
          <cell r="M423" t="str">
            <v>MA SAM FSE &amp; LCS PE</v>
          </cell>
          <cell r="N423" t="str">
            <v>AVALOS ROSAS, MANUEL ANTONIO</v>
          </cell>
          <cell r="O423" t="str">
            <v>70345134</v>
          </cell>
          <cell r="P423" t="str">
            <v>TECHNICIAN, FSE EIC</v>
          </cell>
          <cell r="Q423" t="str">
            <v>M</v>
          </cell>
          <cell r="R423">
            <v>34334</v>
          </cell>
          <cell r="S423" t="str">
            <v>9-2669-0502</v>
          </cell>
          <cell r="U423" t="str">
            <v>rafael.carnica@metso.com</v>
          </cell>
          <cell r="V423" t="str">
            <v>rafaelandersonmec@gmail.com</v>
          </cell>
          <cell r="W423" t="str">
            <v>PSJ GUERREROS N° 138</v>
          </cell>
          <cell r="X423" t="str">
            <v>CHILCA</v>
          </cell>
          <cell r="Y423" t="str">
            <v>HUANCAYO</v>
          </cell>
          <cell r="Z423" t="str">
            <v>JUNIN</v>
          </cell>
          <cell r="AA423">
            <v>45971</v>
          </cell>
          <cell r="AB423" t="str">
            <v>LIMA</v>
          </cell>
          <cell r="AC423" t="str">
            <v>VULCANO</v>
          </cell>
        </row>
        <row r="424">
          <cell r="C424" t="str">
            <v>73361182</v>
          </cell>
          <cell r="D424">
            <v>1947</v>
          </cell>
          <cell r="E424">
            <v>460998</v>
          </cell>
          <cell r="F424" t="str">
            <v>NARVAEZ</v>
          </cell>
          <cell r="G424" t="str">
            <v>OJEDA</v>
          </cell>
          <cell r="H424" t="str">
            <v>FELIX ERNESTO</v>
          </cell>
          <cell r="I424" t="str">
            <v>FELIX ERNESTO NARVAEZ OJEDA</v>
          </cell>
          <cell r="J424" t="str">
            <v>PE012204</v>
          </cell>
          <cell r="K424" t="str">
            <v>FSE EIC</v>
          </cell>
          <cell r="L424" t="str">
            <v>COGS</v>
          </cell>
          <cell r="M424" t="str">
            <v>MA SAM FSE &amp; LCS PE</v>
          </cell>
          <cell r="N424" t="str">
            <v>AVALOS ROSAS, MANUEL ANTONIO</v>
          </cell>
          <cell r="O424" t="str">
            <v>73361182</v>
          </cell>
          <cell r="P424" t="str">
            <v>TECHNICIAN, FSE EIC</v>
          </cell>
          <cell r="Q424" t="str">
            <v>M</v>
          </cell>
          <cell r="R424">
            <v>34733</v>
          </cell>
          <cell r="S424" t="str">
            <v>9-9888-6873</v>
          </cell>
          <cell r="U424" t="str">
            <v>felix.narvaez@metso.com</v>
          </cell>
          <cell r="V424" t="str">
            <v>fnarvaezojeda@gmail.com</v>
          </cell>
          <cell r="W424" t="str">
            <v>JR LIBERTAD 210</v>
          </cell>
          <cell r="X424" t="str">
            <v>PILCOMAYO</v>
          </cell>
          <cell r="Y424" t="str">
            <v>HUANCAYO</v>
          </cell>
          <cell r="Z424" t="str">
            <v>JUNIN</v>
          </cell>
          <cell r="AA424">
            <v>45971</v>
          </cell>
          <cell r="AB424" t="str">
            <v>LIMA</v>
          </cell>
          <cell r="AC424" t="str">
            <v>VULCANO</v>
          </cell>
        </row>
        <row r="425">
          <cell r="C425" t="str">
            <v>72640165</v>
          </cell>
          <cell r="D425">
            <v>1948</v>
          </cell>
          <cell r="E425">
            <v>460860</v>
          </cell>
          <cell r="F425" t="str">
            <v xml:space="preserve">REYES     </v>
          </cell>
          <cell r="G425" t="str">
            <v>ROSALES</v>
          </cell>
          <cell r="H425" t="str">
            <v>KATHERIN VANESA</v>
          </cell>
          <cell r="I425" t="str">
            <v>KATHERIN VANESA REYES      ROSALES</v>
          </cell>
          <cell r="J425" t="str">
            <v>PE013024</v>
          </cell>
          <cell r="K425" t="str">
            <v>MID MINING SALES</v>
          </cell>
          <cell r="L425" t="str">
            <v>SGA</v>
          </cell>
          <cell r="M425" t="str">
            <v>MA SAM SALES PE</v>
          </cell>
          <cell r="N425" t="str">
            <v>SAENZ CARRION, HARRY IVAN</v>
          </cell>
          <cell r="O425" t="str">
            <v>72640165</v>
          </cell>
          <cell r="P425" t="str">
            <v>LEADER, SALES ACCOUNT</v>
          </cell>
          <cell r="Q425" t="str">
            <v>F</v>
          </cell>
          <cell r="R425">
            <v>33800</v>
          </cell>
          <cell r="S425" t="str">
            <v>9-9911-3227</v>
          </cell>
          <cell r="T425" t="str">
            <v>9-8713-2816</v>
          </cell>
          <cell r="U425" t="str">
            <v>katherin.reyes@metso.com</v>
          </cell>
          <cell r="V425" t="str">
            <v>katy_15_07@hotmail.com</v>
          </cell>
          <cell r="W425" t="str">
            <v>JR. RAUL PORRAS Y BARRENECHEA  COOP. VIÑA SAN FRANCISCO MZ A LT. 07</v>
          </cell>
          <cell r="X425" t="str">
            <v>SANTA ANITA</v>
          </cell>
          <cell r="Y425" t="str">
            <v>LIMA</v>
          </cell>
          <cell r="Z425" t="str">
            <v>LIMA</v>
          </cell>
          <cell r="AA425">
            <v>45971</v>
          </cell>
          <cell r="AB425" t="str">
            <v>LIMA</v>
          </cell>
          <cell r="AC425" t="str">
            <v>CRONOS</v>
          </cell>
        </row>
        <row r="426">
          <cell r="C426" t="str">
            <v>10090058</v>
          </cell>
          <cell r="D426">
            <v>1949</v>
          </cell>
          <cell r="E426">
            <v>460949</v>
          </cell>
          <cell r="F426" t="str">
            <v>CARDENAS</v>
          </cell>
          <cell r="G426" t="str">
            <v>HUAMAN</v>
          </cell>
          <cell r="H426" t="str">
            <v>RAUL</v>
          </cell>
          <cell r="I426" t="str">
            <v>RAUL CARDENAS HUAMAN</v>
          </cell>
          <cell r="J426" t="str">
            <v>PE012209</v>
          </cell>
          <cell r="K426" t="str">
            <v>FSE SUR</v>
          </cell>
          <cell r="L426" t="str">
            <v>COGS</v>
          </cell>
          <cell r="M426" t="str">
            <v>MA SAM FSE &amp; LCS PE</v>
          </cell>
          <cell r="N426" t="str">
            <v>POZO DIAZ, JASON</v>
          </cell>
          <cell r="O426" t="str">
            <v>10090058</v>
          </cell>
          <cell r="P426" t="str">
            <v>SITE RESIDENT</v>
          </cell>
          <cell r="Q426" t="str">
            <v>M</v>
          </cell>
          <cell r="R426">
            <v>27642</v>
          </cell>
          <cell r="S426" t="str">
            <v>9-4582-5024</v>
          </cell>
          <cell r="U426" t="str">
            <v>raul.cardenas@metso.com</v>
          </cell>
          <cell r="V426" t="str">
            <v>raul.cardenash@ciplima.org.pe</v>
          </cell>
          <cell r="W426" t="str">
            <v>AV. ANTONIO MIROQUESADA 435 DPTO. 1401</v>
          </cell>
          <cell r="X426" t="str">
            <v>MAGDALENA DEL MAR</v>
          </cell>
          <cell r="Y426" t="str">
            <v>LIMA</v>
          </cell>
          <cell r="Z426" t="str">
            <v>LIMA</v>
          </cell>
          <cell r="AA426">
            <v>45972</v>
          </cell>
          <cell r="AB426" t="str">
            <v>AREQUIPA</v>
          </cell>
          <cell r="AC426" t="str">
            <v>AREQUIPA</v>
          </cell>
        </row>
        <row r="427">
          <cell r="C427" t="str">
            <v>71135822</v>
          </cell>
          <cell r="D427">
            <v>1950</v>
          </cell>
          <cell r="E427">
            <v>460893</v>
          </cell>
          <cell r="F427" t="str">
            <v>PINTO</v>
          </cell>
          <cell r="G427" t="str">
            <v>TAMAYO</v>
          </cell>
          <cell r="H427" t="str">
            <v>SEBASTIAN VIDAL</v>
          </cell>
          <cell r="I427" t="str">
            <v>SEBASTIAN VIDAL PINTO TAMAYO</v>
          </cell>
          <cell r="J427" t="str">
            <v>PE012201</v>
          </cell>
          <cell r="K427" t="str">
            <v>FSE TASK FORCE</v>
          </cell>
          <cell r="L427" t="str">
            <v>COGS</v>
          </cell>
          <cell r="M427" t="str">
            <v>MA SAM FSE &amp; LCS PE</v>
          </cell>
          <cell r="N427" t="str">
            <v>GILBERTI GALARZA, YOEL FRANCISCO</v>
          </cell>
          <cell r="O427" t="str">
            <v>71135822</v>
          </cell>
          <cell r="P427" t="str">
            <v>JR ENGINEER, RELINING AND SHUTDOWN</v>
          </cell>
          <cell r="Q427" t="str">
            <v>M</v>
          </cell>
          <cell r="R427">
            <v>37043</v>
          </cell>
          <cell r="S427" t="str">
            <v>9-7836-6076</v>
          </cell>
          <cell r="U427" t="str">
            <v>sebastian.a.pinto@metso.com</v>
          </cell>
          <cell r="V427" t="str">
            <v>sebas0106.pt@gmail.com</v>
          </cell>
          <cell r="W427" t="str">
            <v>URB. LOS ANGELES DE CAYMA C 25</v>
          </cell>
          <cell r="X427" t="str">
            <v>CAYMA</v>
          </cell>
          <cell r="Y427" t="str">
            <v>AREQUIPA</v>
          </cell>
          <cell r="Z427" t="str">
            <v>AREQUIPA</v>
          </cell>
          <cell r="AA427">
            <v>45978</v>
          </cell>
          <cell r="AB427" t="str">
            <v>AREQUIPA</v>
          </cell>
          <cell r="AC427" t="str">
            <v>AREQUIPA</v>
          </cell>
        </row>
        <row r="428">
          <cell r="C428" t="str">
            <v>80575314</v>
          </cell>
          <cell r="D428">
            <v>1951</v>
          </cell>
          <cell r="E428">
            <v>461071</v>
          </cell>
          <cell r="F428" t="str">
            <v>MARQUEZ</v>
          </cell>
          <cell r="G428" t="str">
            <v>HERRERA</v>
          </cell>
          <cell r="H428" t="str">
            <v>FREDY</v>
          </cell>
          <cell r="I428" t="str">
            <v>FREDY MARQUEZ HERRERA</v>
          </cell>
          <cell r="J428" t="str">
            <v>PE012207</v>
          </cell>
          <cell r="K428" t="str">
            <v>FSE HSE</v>
          </cell>
          <cell r="L428" t="str">
            <v>COGS</v>
          </cell>
          <cell r="M428" t="str">
            <v>MA SAM FSE &amp; LCS PE</v>
          </cell>
          <cell r="N428" t="str">
            <v>DELGADO VALLADARES, JAVIER ENRIQUE</v>
          </cell>
          <cell r="O428" t="str">
            <v>80575314</v>
          </cell>
          <cell r="P428" t="str">
            <v>LEAD, HSE</v>
          </cell>
          <cell r="Q428" t="str">
            <v>M</v>
          </cell>
          <cell r="R428">
            <v>27156</v>
          </cell>
          <cell r="S428" t="str">
            <v>9-6354-8636</v>
          </cell>
          <cell r="U428" t="str">
            <v>fredy.marquez@metso.com</v>
          </cell>
          <cell r="V428" t="str">
            <v xml:space="preserve"> fmh37@hotmail.com / fredymh28@hotmail.com</v>
          </cell>
          <cell r="W428" t="str">
            <v>URB. LA CATEDRAL B-20</v>
          </cell>
          <cell r="X428" t="str">
            <v>SACHACA</v>
          </cell>
          <cell r="Y428" t="str">
            <v>AREQUIPA</v>
          </cell>
          <cell r="Z428" t="str">
            <v>AREQUIPA</v>
          </cell>
          <cell r="AA428">
            <v>45978</v>
          </cell>
          <cell r="AB428" t="str">
            <v>LIMA</v>
          </cell>
          <cell r="AC428" t="str">
            <v>VULCANO</v>
          </cell>
        </row>
        <row r="429">
          <cell r="C429" t="str">
            <v>41787209</v>
          </cell>
          <cell r="D429">
            <v>1952</v>
          </cell>
          <cell r="E429">
            <v>461084</v>
          </cell>
          <cell r="F429" t="str">
            <v>AEDO</v>
          </cell>
          <cell r="G429" t="str">
            <v>QUIROZ</v>
          </cell>
          <cell r="H429" t="str">
            <v>DANIEL ALEXIS</v>
          </cell>
          <cell r="I429" t="str">
            <v>DANIEL ALEXIS AEDO QUIROZ</v>
          </cell>
          <cell r="J429" t="str">
            <v>PE012207</v>
          </cell>
          <cell r="K429" t="str">
            <v>FSE HSE</v>
          </cell>
          <cell r="L429" t="str">
            <v>COGS</v>
          </cell>
          <cell r="M429" t="str">
            <v>MA SAM FSE &amp; LCS PE</v>
          </cell>
          <cell r="N429" t="str">
            <v>DELGADO VALLADARES, JAVIER ENRIQUE</v>
          </cell>
          <cell r="O429" t="str">
            <v>41787209</v>
          </cell>
          <cell r="P429" t="str">
            <v>SUPERVISOR, HSE</v>
          </cell>
          <cell r="Q429" t="str">
            <v>M</v>
          </cell>
          <cell r="R429">
            <v>30453</v>
          </cell>
          <cell r="S429" t="str">
            <v>9-5695-9503</v>
          </cell>
          <cell r="U429" t="str">
            <v>daniel.aedo@metso.com</v>
          </cell>
          <cell r="V429" t="str">
            <v>danielaedoquiroz@gmail.com</v>
          </cell>
          <cell r="W429" t="str">
            <v>CALLE LEONCIO PRADO 205 - BELLAPAMPA</v>
          </cell>
          <cell r="X429" t="str">
            <v>SOCABAYA</v>
          </cell>
          <cell r="Y429" t="str">
            <v>AREQUIPA</v>
          </cell>
          <cell r="Z429" t="str">
            <v>AREQUIPA</v>
          </cell>
          <cell r="AA429">
            <v>45978</v>
          </cell>
          <cell r="AB429" t="str">
            <v>AREQUIPA</v>
          </cell>
          <cell r="AC429" t="str">
            <v>AREQUIPA</v>
          </cell>
        </row>
        <row r="430">
          <cell r="C430" t="str">
            <v>29688879</v>
          </cell>
          <cell r="D430">
            <v>1953</v>
          </cell>
          <cell r="E430">
            <v>461072</v>
          </cell>
          <cell r="F430" t="str">
            <v>LIMA</v>
          </cell>
          <cell r="G430" t="str">
            <v>LLERENA</v>
          </cell>
          <cell r="H430" t="str">
            <v>CESAR MARTIN</v>
          </cell>
          <cell r="I430" t="str">
            <v>CESAR MARTIN LIMA LLERENA</v>
          </cell>
          <cell r="J430" t="str">
            <v>PE012204</v>
          </cell>
          <cell r="K430" t="str">
            <v>FSE EIC</v>
          </cell>
          <cell r="L430" t="str">
            <v>COGS</v>
          </cell>
          <cell r="M430" t="str">
            <v>MA SAM FSE &amp; LCS PE</v>
          </cell>
          <cell r="N430" t="str">
            <v>AVALOS ROSAS, MANUEL ANTONIO</v>
          </cell>
          <cell r="O430" t="str">
            <v>29688879</v>
          </cell>
          <cell r="P430" t="str">
            <v>SUPERVISOR, EIC</v>
          </cell>
          <cell r="Q430" t="str">
            <v>M</v>
          </cell>
          <cell r="R430">
            <v>25176</v>
          </cell>
          <cell r="S430" t="str">
            <v>9-8919-2171</v>
          </cell>
          <cell r="V430" t="str">
            <v>cesarmlima04@gmail.com</v>
          </cell>
          <cell r="W430" t="str">
            <v>CALLE MADRE DE DIOS 306 - A ,PAMPA DE CAMARONES</v>
          </cell>
          <cell r="X430" t="str">
            <v>YANAHUARA</v>
          </cell>
          <cell r="Y430" t="str">
            <v>AREQUIPA</v>
          </cell>
          <cell r="Z430" t="str">
            <v>AREQUIPA</v>
          </cell>
          <cell r="AA430">
            <v>45978</v>
          </cell>
          <cell r="AB430" t="str">
            <v>AREQUIPA</v>
          </cell>
          <cell r="AC430" t="str">
            <v>AREQUIPA</v>
          </cell>
        </row>
        <row r="431">
          <cell r="C431" t="str">
            <v>70005411</v>
          </cell>
          <cell r="D431">
            <v>1954</v>
          </cell>
          <cell r="E431">
            <v>461143</v>
          </cell>
          <cell r="F431" t="str">
            <v xml:space="preserve">YACO     </v>
          </cell>
          <cell r="G431" t="str">
            <v>CUELA</v>
          </cell>
          <cell r="H431" t="str">
            <v>GABRIELA DEL ROSARIO</v>
          </cell>
          <cell r="I431" t="str">
            <v>GABRIELA DEL ROSARIO YACO      CUELA</v>
          </cell>
          <cell r="J431" t="str">
            <v>PE012205</v>
          </cell>
          <cell r="K431" t="str">
            <v>FSE RECLUTAMIENTO + ACREDITACIÓN</v>
          </cell>
          <cell r="L431" t="str">
            <v>COGS</v>
          </cell>
          <cell r="M431" t="str">
            <v>MA SAM HR</v>
          </cell>
          <cell r="N431" t="str">
            <v>PEREA ARNAO, DIANA MARIA</v>
          </cell>
          <cell r="O431" t="str">
            <v>70005411</v>
          </cell>
          <cell r="P431" t="str">
            <v>ASSISTANT, ACCREDITATION</v>
          </cell>
          <cell r="Q431" t="str">
            <v>F</v>
          </cell>
          <cell r="R431">
            <v>34414</v>
          </cell>
          <cell r="S431" t="str">
            <v>9-4022-7565</v>
          </cell>
          <cell r="U431" t="str">
            <v>gabriela.yaco@metso.com</v>
          </cell>
          <cell r="V431" t="str">
            <v>gabriela.yaco94@gmail.com</v>
          </cell>
          <cell r="W431" t="str">
            <v>COOP. GUILLERMO TORREBLANCA A-5</v>
          </cell>
          <cell r="X431" t="str">
            <v>YANAHUARA</v>
          </cell>
          <cell r="Y431" t="str">
            <v>AREQUIPA</v>
          </cell>
          <cell r="Z431" t="str">
            <v>AREQUIPA</v>
          </cell>
          <cell r="AA431">
            <v>45985</v>
          </cell>
          <cell r="AB431" t="str">
            <v>AREQUIPA</v>
          </cell>
          <cell r="AC431" t="str">
            <v>AREQUIPA</v>
          </cell>
        </row>
        <row r="432">
          <cell r="C432" t="str">
            <v>76156818</v>
          </cell>
          <cell r="D432">
            <v>1955</v>
          </cell>
          <cell r="E432">
            <v>461144</v>
          </cell>
          <cell r="F432" t="str">
            <v>GOMEZ</v>
          </cell>
          <cell r="G432" t="str">
            <v>QUISPE</v>
          </cell>
          <cell r="H432" t="str">
            <v>FLOR ALEXANDRA</v>
          </cell>
          <cell r="I432" t="str">
            <v>FLOR ALEXANDRA GOMEZ QUISPE</v>
          </cell>
          <cell r="J432" t="str">
            <v>PE012202</v>
          </cell>
          <cell r="K432" t="str">
            <v>FSE RELINING&amp;SHUTDOWN</v>
          </cell>
          <cell r="L432" t="str">
            <v>COGS</v>
          </cell>
          <cell r="M432" t="str">
            <v>MA SAM FSE &amp; LCS PE</v>
          </cell>
          <cell r="N432" t="str">
            <v>BARZOLA PEREZ, DANEK</v>
          </cell>
          <cell r="O432" t="str">
            <v>76156818</v>
          </cell>
          <cell r="P432" t="str">
            <v>ASSISTANT, SITE SERVICE</v>
          </cell>
          <cell r="Q432" t="str">
            <v>F</v>
          </cell>
          <cell r="R432">
            <v>36317</v>
          </cell>
          <cell r="S432" t="str">
            <v>9-2564-3244</v>
          </cell>
          <cell r="U432" t="str">
            <v>flor.gomez@metso.com</v>
          </cell>
          <cell r="V432" t="str">
            <v>alexa.gomez.0699@gmail.com</v>
          </cell>
          <cell r="W432" t="str">
            <v>JR. PRADO Y ALIAGA 114 ZONA B MZ 10 LT 17</v>
          </cell>
          <cell r="X432" t="str">
            <v>ALTO SELVA ALEGRE</v>
          </cell>
          <cell r="Y432" t="str">
            <v>AREQUIPA</v>
          </cell>
          <cell r="Z432" t="str">
            <v>AREQUIPA</v>
          </cell>
          <cell r="AA432">
            <v>45985</v>
          </cell>
          <cell r="AB432" t="str">
            <v>AREQUIPA</v>
          </cell>
          <cell r="AC432" t="str">
            <v>AREQUIPA</v>
          </cell>
        </row>
        <row r="433">
          <cell r="C433" t="str">
            <v>40928044</v>
          </cell>
          <cell r="D433">
            <v>1957</v>
          </cell>
          <cell r="E433">
            <v>330541</v>
          </cell>
          <cell r="F433" t="str">
            <v>MARTEL</v>
          </cell>
          <cell r="G433" t="str">
            <v>ACHING</v>
          </cell>
          <cell r="H433" t="str">
            <v>LUIGI JOSEPH</v>
          </cell>
          <cell r="I433" t="str">
            <v>LUIGI JOSEPH MARTEL ACHING</v>
          </cell>
          <cell r="J433" t="str">
            <v>PE011366</v>
          </cell>
          <cell r="K433" t="str">
            <v>OPERATION MGMT - PUMPS</v>
          </cell>
          <cell r="L433" t="str">
            <v>COGS</v>
          </cell>
          <cell r="M433" t="str">
            <v>MIN PUMPS OPERATIONS</v>
          </cell>
          <cell r="N433" t="str">
            <v>CARRION LA TORRE, FREDDY MARTIN</v>
          </cell>
          <cell r="O433" t="str">
            <v>40928044</v>
          </cell>
          <cell r="P433" t="str">
            <v>ASSISTANT MANAGER, FACTORY OPERATIONS</v>
          </cell>
          <cell r="Q433" t="str">
            <v>M</v>
          </cell>
          <cell r="R433">
            <v>29678</v>
          </cell>
          <cell r="S433" t="str">
            <v>9-8662-7863</v>
          </cell>
          <cell r="U433" t="str">
            <v>luigi.martel@metso.com</v>
          </cell>
          <cell r="V433" t="str">
            <v>martelachingluigi@gmail.com</v>
          </cell>
          <cell r="W433" t="str">
            <v>JIRÓN EL CAMINO 255 URBANIZACIÓN LA ENSENADA LA MOLINA</v>
          </cell>
          <cell r="X433" t="str">
            <v>LA MOLINA</v>
          </cell>
          <cell r="Y433" t="str">
            <v>LIMA</v>
          </cell>
          <cell r="Z433" t="str">
            <v>LIMA</v>
          </cell>
          <cell r="AA433">
            <v>45992</v>
          </cell>
          <cell r="AB433" t="str">
            <v>LIMA</v>
          </cell>
          <cell r="AC433" t="str">
            <v>LURIN</v>
          </cell>
        </row>
        <row r="434">
          <cell r="C434" t="str">
            <v>40096604</v>
          </cell>
          <cell r="D434">
            <v>1958</v>
          </cell>
          <cell r="E434">
            <v>461257</v>
          </cell>
          <cell r="F434" t="str">
            <v xml:space="preserve">ROJO </v>
          </cell>
          <cell r="G434" t="str">
            <v xml:space="preserve">DIAZ </v>
          </cell>
          <cell r="H434" t="str">
            <v>CARLOS IGOR</v>
          </cell>
          <cell r="I434" t="str">
            <v xml:space="preserve">CARLOS IGOR ROJO  DIAZ </v>
          </cell>
          <cell r="J434" t="str">
            <v>PE013028</v>
          </cell>
          <cell r="K434" t="str">
            <v>SAM SOUTH</v>
          </cell>
          <cell r="L434" t="str">
            <v>SGA</v>
          </cell>
          <cell r="M434" t="str">
            <v>MA SAM SITE ACCOUNT MANAGEMENT – SOUTH PE</v>
          </cell>
          <cell r="N434" t="str">
            <v>MESCUA HUAMAN, FRANK JOSEP</v>
          </cell>
          <cell r="O434" t="str">
            <v>40096604</v>
          </cell>
          <cell r="P434" t="str">
            <v>LEADER, SALES ACCOUNT</v>
          </cell>
          <cell r="Q434" t="str">
            <v>M</v>
          </cell>
          <cell r="R434">
            <v>28915</v>
          </cell>
          <cell r="S434" t="str">
            <v>9-8995-3443</v>
          </cell>
          <cell r="U434" t="str">
            <v>carlos.rojo@metso.com</v>
          </cell>
          <cell r="V434" t="str">
            <v>crojod@hotmail.com</v>
          </cell>
          <cell r="W434" t="str">
            <v xml:space="preserve">CALLE TAMBO REAL 280 DPTO 301 </v>
          </cell>
          <cell r="X434" t="str">
            <v>SANTIAGO DE SURCO</v>
          </cell>
          <cell r="Y434" t="str">
            <v>LIMA</v>
          </cell>
          <cell r="Z434" t="str">
            <v>LIMA</v>
          </cell>
          <cell r="AA434">
            <v>45992</v>
          </cell>
          <cell r="AB434" t="str">
            <v>LIMA</v>
          </cell>
          <cell r="AC434" t="str">
            <v>CRONOS</v>
          </cell>
        </row>
        <row r="435">
          <cell r="C435" t="str">
            <v>44489389</v>
          </cell>
          <cell r="D435">
            <v>1959</v>
          </cell>
          <cell r="E435">
            <v>449905</v>
          </cell>
          <cell r="F435" t="str">
            <v>ALATRISTA</v>
          </cell>
          <cell r="G435" t="str">
            <v>MIRANDA</v>
          </cell>
          <cell r="H435" t="str">
            <v>JULIO ALEJANDRO</v>
          </cell>
          <cell r="I435" t="str">
            <v>JULIO ALEJANDRO ALATRISTA MIRANDA</v>
          </cell>
          <cell r="J435" t="str">
            <v>PE012204</v>
          </cell>
          <cell r="K435" t="str">
            <v>FSE EIC</v>
          </cell>
          <cell r="L435" t="str">
            <v>COGS</v>
          </cell>
          <cell r="M435" t="str">
            <v>MA SAM FSE &amp; LCS PE</v>
          </cell>
          <cell r="N435" t="str">
            <v>AVALOS ROSAS, MANUEL ANTONIO</v>
          </cell>
          <cell r="O435" t="str">
            <v>44489389</v>
          </cell>
          <cell r="P435" t="str">
            <v>ENGINEER, FSE EIC</v>
          </cell>
          <cell r="Q435" t="str">
            <v>M</v>
          </cell>
          <cell r="R435">
            <v>31977</v>
          </cell>
          <cell r="S435" t="str">
            <v>9-4298-8985</v>
          </cell>
          <cell r="U435" t="str">
            <v>julio.alatrista@metso.com</v>
          </cell>
          <cell r="V435" t="str">
            <v>alatrista2005@hotmail.com</v>
          </cell>
          <cell r="W435" t="str">
            <v>CALLE LUIS MONTERO MZ  K LT 4 URB SANTO DOMINGUITO</v>
          </cell>
          <cell r="X435" t="str">
            <v>TRUJILLO</v>
          </cell>
          <cell r="Y435" t="str">
            <v>TRUJILLO</v>
          </cell>
          <cell r="Z435" t="str">
            <v>LA LIBERTAD</v>
          </cell>
          <cell r="AA435">
            <v>45992</v>
          </cell>
          <cell r="AB435" t="str">
            <v>LIMA</v>
          </cell>
          <cell r="AC435" t="str">
            <v>VULCANO</v>
          </cell>
        </row>
        <row r="436">
          <cell r="C436" t="str">
            <v>71424619</v>
          </cell>
          <cell r="D436">
            <v>1960</v>
          </cell>
          <cell r="E436">
            <v>461258</v>
          </cell>
          <cell r="F436" t="str">
            <v>ACOSTA</v>
          </cell>
          <cell r="G436" t="str">
            <v>GONZALES</v>
          </cell>
          <cell r="H436" t="str">
            <v>RENZO ROGER</v>
          </cell>
          <cell r="I436" t="str">
            <v>RENZO ROGER ACOSTA GONZALES</v>
          </cell>
          <cell r="J436" t="str">
            <v>PE012204</v>
          </cell>
          <cell r="K436" t="str">
            <v>FSE EIC</v>
          </cell>
          <cell r="L436" t="str">
            <v>COGS</v>
          </cell>
          <cell r="M436" t="str">
            <v>MA SAM FSE &amp; LCS PE</v>
          </cell>
          <cell r="N436" t="str">
            <v>AVALOS ROSAS, MANUEL ANTONIO</v>
          </cell>
          <cell r="O436" t="str">
            <v>71424619</v>
          </cell>
          <cell r="P436" t="str">
            <v>ENGINEER, CONTROL &amp; AUTOMATION, FSE EIC</v>
          </cell>
          <cell r="Q436" t="str">
            <v>M</v>
          </cell>
          <cell r="R436">
            <v>33917</v>
          </cell>
          <cell r="S436" t="str">
            <v>9-8981-8187</v>
          </cell>
          <cell r="U436" t="str">
            <v>renzo.acosta@metso.com</v>
          </cell>
          <cell r="V436" t="str">
            <v>renzoracostag@gmail.com</v>
          </cell>
          <cell r="W436" t="str">
            <v>PASAJE PRAGA 123</v>
          </cell>
          <cell r="X436" t="str">
            <v>SURQUILLO</v>
          </cell>
          <cell r="Y436" t="str">
            <v>LIMA</v>
          </cell>
          <cell r="Z436" t="str">
            <v>LIMA</v>
          </cell>
          <cell r="AA436">
            <v>45992</v>
          </cell>
          <cell r="AB436" t="str">
            <v>LIMA</v>
          </cell>
          <cell r="AC436" t="str">
            <v>VULCANO</v>
          </cell>
        </row>
        <row r="437">
          <cell r="C437" t="str">
            <v>29727291</v>
          </cell>
          <cell r="D437">
            <v>1961</v>
          </cell>
          <cell r="E437">
            <v>461259</v>
          </cell>
          <cell r="F437" t="str">
            <v>CAYRO</v>
          </cell>
          <cell r="G437" t="str">
            <v>ARMEJO</v>
          </cell>
          <cell r="H437" t="str">
            <v>JIM GIOVANNI</v>
          </cell>
          <cell r="I437" t="str">
            <v>JIM GIOVANNI CAYRO ARMEJO</v>
          </cell>
          <cell r="J437" t="str">
            <v>PE012204</v>
          </cell>
          <cell r="K437" t="str">
            <v>FSE EIC</v>
          </cell>
          <cell r="L437" t="str">
            <v>COGS</v>
          </cell>
          <cell r="M437" t="str">
            <v>MA SAM FSE &amp; LCS PE</v>
          </cell>
          <cell r="N437" t="str">
            <v>AVALOS ROSAS, MANUEL ANTONIO</v>
          </cell>
          <cell r="O437" t="str">
            <v>29727291</v>
          </cell>
          <cell r="P437" t="str">
            <v>SPECIALIST, VARIABLE SPEED DRIVES FSE EIC</v>
          </cell>
          <cell r="Q437" t="str">
            <v>M</v>
          </cell>
          <cell r="R437">
            <v>28410</v>
          </cell>
          <cell r="S437" t="str">
            <v>9-7310-8508</v>
          </cell>
          <cell r="U437" t="str">
            <v>jim.cayro@metso.com</v>
          </cell>
          <cell r="V437" t="str">
            <v>jimcayro@yahoo.es</v>
          </cell>
          <cell r="W437" t="str">
            <v>CALLE AMAZONAS N°900</v>
          </cell>
          <cell r="X437" t="str">
            <v>ALTO SELVA ALEGRE</v>
          </cell>
          <cell r="Y437" t="str">
            <v>AREQUIPA</v>
          </cell>
          <cell r="Z437" t="str">
            <v>AREQUIPA</v>
          </cell>
          <cell r="AA437">
            <v>45992</v>
          </cell>
          <cell r="AB437" t="str">
            <v>AREQUIPA</v>
          </cell>
          <cell r="AC437" t="str">
            <v>AREQUIPA</v>
          </cell>
        </row>
        <row r="438">
          <cell r="C438" t="str">
            <v>45881986</v>
          </cell>
          <cell r="D438">
            <v>1962</v>
          </cell>
          <cell r="E438">
            <v>461265</v>
          </cell>
          <cell r="F438" t="str">
            <v>SUAREZ</v>
          </cell>
          <cell r="G438" t="str">
            <v>CCAHUANA</v>
          </cell>
          <cell r="H438" t="str">
            <v>MIGUEL ADRIAN</v>
          </cell>
          <cell r="I438" t="str">
            <v>MIGUEL ADRIAN SUAREZ CCAHUANA</v>
          </cell>
          <cell r="J438" t="str">
            <v>PE012209</v>
          </cell>
          <cell r="K438" t="str">
            <v>FSE SUR</v>
          </cell>
          <cell r="L438" t="str">
            <v>COGS</v>
          </cell>
          <cell r="M438" t="str">
            <v>MA SAM FSE &amp; LCS PE</v>
          </cell>
          <cell r="N438" t="str">
            <v>CARDENAS HUAMAN, RAUL</v>
          </cell>
          <cell r="O438" t="str">
            <v>45881986</v>
          </cell>
          <cell r="P438" t="str">
            <v>PLANNER EXECUTION</v>
          </cell>
          <cell r="Q438" t="str">
            <v>M</v>
          </cell>
          <cell r="R438">
            <v>32664</v>
          </cell>
          <cell r="S438" t="str">
            <v>9-4024-0488</v>
          </cell>
          <cell r="U438" t="str">
            <v>miguel.suarez@metso.com</v>
          </cell>
          <cell r="V438" t="str">
            <v xml:space="preserve">miguel.adrian.sc@gmail.com </v>
          </cell>
          <cell r="W438" t="str">
            <v>BOULEVARD DE CAYMA A-6</v>
          </cell>
          <cell r="X438" t="str">
            <v>CAYMA</v>
          </cell>
          <cell r="Y438" t="str">
            <v>AREQUIPA</v>
          </cell>
          <cell r="Z438" t="str">
            <v>AREQUIPA</v>
          </cell>
          <cell r="AA438">
            <v>45992</v>
          </cell>
          <cell r="AB438" t="str">
            <v>AREQUIPA</v>
          </cell>
          <cell r="AC438" t="str">
            <v>AREQUIPA</v>
          </cell>
        </row>
        <row r="439">
          <cell r="C439" t="str">
            <v>72148822</v>
          </cell>
          <cell r="D439">
            <v>1963</v>
          </cell>
          <cell r="E439">
            <v>461382</v>
          </cell>
          <cell r="F439" t="str">
            <v>MEZA</v>
          </cell>
          <cell r="G439" t="str">
            <v>BERNAL</v>
          </cell>
          <cell r="H439" t="str">
            <v>EMILY THAIS</v>
          </cell>
          <cell r="I439" t="str">
            <v>EMILY THAIS MEZA BERNAL</v>
          </cell>
          <cell r="J439" t="str">
            <v>PE012209</v>
          </cell>
          <cell r="K439" t="str">
            <v>FSE SUR</v>
          </cell>
          <cell r="L439" t="str">
            <v>COGS</v>
          </cell>
          <cell r="M439" t="str">
            <v>MA SAM FSE &amp; LCS PE</v>
          </cell>
          <cell r="N439" t="str">
            <v>POZO DIAZ, JASON</v>
          </cell>
          <cell r="O439" t="str">
            <v>72148822</v>
          </cell>
          <cell r="P439" t="str">
            <v>PLANNER EXECUTION</v>
          </cell>
          <cell r="Q439" t="str">
            <v>M</v>
          </cell>
          <cell r="R439">
            <v>34025</v>
          </cell>
          <cell r="S439" t="str">
            <v>9-4420-0635</v>
          </cell>
          <cell r="V439" t="str">
            <v>em.thais72@gmail.com</v>
          </cell>
          <cell r="W439" t="str">
            <v>CALLE LOS ARCES 470</v>
          </cell>
          <cell r="X439" t="str">
            <v>CAYMA</v>
          </cell>
          <cell r="Y439" t="str">
            <v>AREQUIPA</v>
          </cell>
          <cell r="Z439" t="str">
            <v>AREQUIPA</v>
          </cell>
          <cell r="AA439">
            <v>46001</v>
          </cell>
          <cell r="AB439" t="str">
            <v>AREQUIPA</v>
          </cell>
          <cell r="AC439" t="str">
            <v>AREQUIPA</v>
          </cell>
        </row>
        <row r="440">
          <cell r="C440" t="str">
            <v>70983867</v>
          </cell>
          <cell r="D440">
            <v>1964</v>
          </cell>
          <cell r="E440">
            <v>461129</v>
          </cell>
          <cell r="F440" t="str">
            <v>LAZO</v>
          </cell>
          <cell r="G440" t="str">
            <v>ALEMAN</v>
          </cell>
          <cell r="H440" t="str">
            <v>YURI ALEJANDRO</v>
          </cell>
          <cell r="I440" t="str">
            <v>YURI ALEJANDRO LAZO ALEMAN</v>
          </cell>
          <cell r="J440" t="str">
            <v>PE013540</v>
          </cell>
          <cell r="K440" t="str">
            <v>CONTRACT ENGINEERS</v>
          </cell>
          <cell r="L440" t="str">
            <v>COGS</v>
          </cell>
          <cell r="M440" t="str">
            <v>MA SAM SALES &amp; SERVICE PERU AND NORTH</v>
          </cell>
          <cell r="N440" t="str">
            <v>MESCUA HUAMAN, FRANK JOSEP</v>
          </cell>
          <cell r="O440" t="str">
            <v>70983867</v>
          </cell>
          <cell r="P440" t="str">
            <v>SR. ENGINEER, INHOUSE CONTRACTS</v>
          </cell>
          <cell r="Q440" t="str">
            <v>M</v>
          </cell>
          <cell r="R440">
            <v>34240</v>
          </cell>
          <cell r="S440" t="str">
            <v>9-9600-0486</v>
          </cell>
          <cell r="V440" t="str">
            <v>yuri.lazo.aleman@gmail.com</v>
          </cell>
          <cell r="W440" t="str">
            <v>AV ALFONSO UGARTE 550 A</v>
          </cell>
          <cell r="X440" t="str">
            <v>CERCADO</v>
          </cell>
          <cell r="Y440" t="str">
            <v>AREQUIPA</v>
          </cell>
          <cell r="Z440" t="str">
            <v>AREQUIPA</v>
          </cell>
          <cell r="AA440">
            <v>46006</v>
          </cell>
          <cell r="AB440" t="str">
            <v>AREQUIPA</v>
          </cell>
          <cell r="AC440" t="str">
            <v>AREQUIPA</v>
          </cell>
        </row>
        <row r="441">
          <cell r="C441" t="str">
            <v>73099240</v>
          </cell>
          <cell r="D441">
            <v>1965</v>
          </cell>
          <cell r="E441">
            <v>461390</v>
          </cell>
          <cell r="F441" t="str">
            <v>FERNANDEZ</v>
          </cell>
          <cell r="G441" t="str">
            <v>GALOC</v>
          </cell>
          <cell r="H441" t="str">
            <v>EDUARDO JOSE</v>
          </cell>
          <cell r="I441" t="str">
            <v>EDUARDO JOSE FERNANDEZ GALOC</v>
          </cell>
          <cell r="J441" t="str">
            <v>PE012205</v>
          </cell>
          <cell r="K441" t="str">
            <v>FSE RECLUTAMIENTO + ACREDITACIÓN</v>
          </cell>
          <cell r="L441" t="str">
            <v>COGS</v>
          </cell>
          <cell r="M441" t="str">
            <v>MA SAM HR</v>
          </cell>
          <cell r="N441" t="str">
            <v>HERRADA GARCIA, JORGE LUIS</v>
          </cell>
          <cell r="O441" t="str">
            <v>73099240</v>
          </cell>
          <cell r="P441" t="str">
            <v>ASSISTANT, SERVICE SUPPORT</v>
          </cell>
          <cell r="Q441" t="str">
            <v>M</v>
          </cell>
          <cell r="R441">
            <v>36659</v>
          </cell>
          <cell r="S441" t="str">
            <v>9-8357-3288</v>
          </cell>
          <cell r="V441" t="str">
            <v>ejfernandezgaloc@gmail.com</v>
          </cell>
          <cell r="W441" t="str">
            <v>PARQUES DEL AGUSTINO, CONDOMINIO LOS ROBLES, TORRE 9, DPTO 402</v>
          </cell>
          <cell r="X441" t="str">
            <v>EL AGUSTINO</v>
          </cell>
          <cell r="Y441" t="str">
            <v>LIMA</v>
          </cell>
          <cell r="Z441" t="str">
            <v>LIMA</v>
          </cell>
          <cell r="AA441">
            <v>46006</v>
          </cell>
          <cell r="AB441" t="str">
            <v>LIMA</v>
          </cell>
          <cell r="AC441" t="str">
            <v>CRONOS</v>
          </cell>
        </row>
        <row r="442">
          <cell r="C442" t="str">
            <v>45259335</v>
          </cell>
          <cell r="D442">
            <v>1966</v>
          </cell>
          <cell r="E442">
            <v>461389</v>
          </cell>
          <cell r="F442" t="str">
            <v>HINOSTROZA</v>
          </cell>
          <cell r="G442" t="str">
            <v>ORIHUELA</v>
          </cell>
          <cell r="H442" t="str">
            <v>ANGEL  DAVID</v>
          </cell>
          <cell r="I442" t="str">
            <v>ANGEL  DAVID HINOSTROZA ORIHUELA</v>
          </cell>
          <cell r="J442" t="str">
            <v>PE011935</v>
          </cell>
          <cell r="K442" t="str">
            <v>INDIRECT PROCUREMENT</v>
          </cell>
          <cell r="L442" t="str">
            <v>COGS</v>
          </cell>
          <cell r="M442" t="str">
            <v>SVSS IPRO AMERICAS</v>
          </cell>
          <cell r="N442" t="str">
            <v>MORILLO SANTA CRUZ, KATIA PATRICIA</v>
          </cell>
          <cell r="O442" t="str">
            <v>45259335</v>
          </cell>
          <cell r="P442" t="str">
            <v>SPECIALIST PURCHASING</v>
          </cell>
          <cell r="Q442" t="str">
            <v>M</v>
          </cell>
          <cell r="R442">
            <v>32264</v>
          </cell>
          <cell r="S442" t="str">
            <v>9-4366-6944</v>
          </cell>
          <cell r="V442" t="str">
            <v>ahinostroza_ori_21@hotmail.com</v>
          </cell>
          <cell r="W442" t="str">
            <v>CALLE ALIANZA 306 ALTO SELVA ALEGRE</v>
          </cell>
          <cell r="X442" t="str">
            <v>ALTO SELVA ALEGRE</v>
          </cell>
          <cell r="Y442" t="str">
            <v>AREQUIPA</v>
          </cell>
          <cell r="Z442" t="str">
            <v>AREQUIPA</v>
          </cell>
          <cell r="AA442">
            <v>46007</v>
          </cell>
          <cell r="AB442" t="str">
            <v>AREQUIPA</v>
          </cell>
          <cell r="AC442" t="str">
            <v>AREQUIPA</v>
          </cell>
        </row>
        <row r="443">
          <cell r="C443" t="str">
            <v>76682481</v>
          </cell>
          <cell r="D443">
            <v>1967</v>
          </cell>
          <cell r="E443">
            <v>461655</v>
          </cell>
          <cell r="F443" t="str">
            <v>TACO</v>
          </cell>
          <cell r="G443" t="str">
            <v>CASTILLO</v>
          </cell>
          <cell r="H443" t="str">
            <v>JHUNIOR NOEL</v>
          </cell>
          <cell r="I443" t="str">
            <v>JHUNIOR NOEL TACO CASTILLO</v>
          </cell>
          <cell r="J443" t="str">
            <v>PE012210</v>
          </cell>
          <cell r="K443" t="str">
            <v>SVS REPAIRS AQP</v>
          </cell>
          <cell r="L443" t="str">
            <v>COGS</v>
          </cell>
          <cell r="M443" t="str">
            <v>MA SAM REPAIRS CENTER PE</v>
          </cell>
          <cell r="N443" t="str">
            <v>COAHILA HUALLPA, EDGAR GIOVANI</v>
          </cell>
          <cell r="O443" t="str">
            <v>76682481</v>
          </cell>
          <cell r="P443" t="str">
            <v>ADMINISTRATOR, CONTRACTS AND BIDDING REPAIRS</v>
          </cell>
          <cell r="Q443" t="str">
            <v>M</v>
          </cell>
          <cell r="R443">
            <v>34790</v>
          </cell>
          <cell r="S443" t="str">
            <v>9-4634-3209</v>
          </cell>
          <cell r="V443" t="str">
            <v>jhuniorcastillo@gmail.com</v>
          </cell>
          <cell r="W443" t="str">
            <v>UPIS. SAN JOSE MZ-D, LT - 04, PAMPAS DE POLANCO</v>
          </cell>
          <cell r="X443" t="str">
            <v>ALTO SELVA ALEGRE</v>
          </cell>
          <cell r="Y443" t="str">
            <v>AREQUIPA</v>
          </cell>
          <cell r="Z443" t="str">
            <v>AREQUIPA</v>
          </cell>
          <cell r="AA443">
            <v>46013</v>
          </cell>
          <cell r="AB443" t="str">
            <v>AREQUIPA</v>
          </cell>
          <cell r="AC443" t="str">
            <v>AREQUIPA</v>
          </cell>
        </row>
        <row r="444">
          <cell r="C444" t="str">
            <v>46187733</v>
          </cell>
          <cell r="D444">
            <v>1968</v>
          </cell>
          <cell r="E444">
            <v>461654</v>
          </cell>
          <cell r="F444" t="str">
            <v>ECHE</v>
          </cell>
          <cell r="G444" t="str">
            <v>QUIROZ</v>
          </cell>
          <cell r="H444" t="str">
            <v>EDWIN ALFREDO</v>
          </cell>
          <cell r="I444" t="str">
            <v>EDWIN ALFREDO ECHE QUIROZ</v>
          </cell>
          <cell r="J444" t="str">
            <v>PE012208</v>
          </cell>
          <cell r="K444" t="str">
            <v>FSE CYN</v>
          </cell>
          <cell r="L444" t="str">
            <v>COGS</v>
          </cell>
          <cell r="M444" t="str">
            <v>MA SAM FSE &amp; LCS PE</v>
          </cell>
          <cell r="N444" t="str">
            <v>POZO DIAZ, JASON</v>
          </cell>
          <cell r="O444" t="str">
            <v>46187733</v>
          </cell>
          <cell r="P444" t="str">
            <v>FS PLANNER EXECUTION</v>
          </cell>
          <cell r="Q444" t="str">
            <v>M</v>
          </cell>
          <cell r="R444">
            <v>32857</v>
          </cell>
          <cell r="S444" t="str">
            <v>9-4933-8032</v>
          </cell>
          <cell r="V444" t="str">
            <v>edwin.eche.q@gmail.com</v>
          </cell>
          <cell r="W444" t="str">
            <v xml:space="preserve">CALLE CONDESA DE LEMOS 250 DPTO.302 </v>
          </cell>
          <cell r="X444" t="str">
            <v>SAN MIGUEL</v>
          </cell>
          <cell r="Y444" t="str">
            <v>LIMA</v>
          </cell>
          <cell r="Z444" t="str">
            <v>LIMA</v>
          </cell>
          <cell r="AA444">
            <v>46013</v>
          </cell>
          <cell r="AB444" t="str">
            <v>LIMA</v>
          </cell>
          <cell r="AC444" t="str">
            <v>VULCANO</v>
          </cell>
        </row>
        <row r="445">
          <cell r="C445" t="str">
            <v>71314777</v>
          </cell>
          <cell r="D445">
            <v>1969</v>
          </cell>
          <cell r="E445">
            <v>461708</v>
          </cell>
          <cell r="F445" t="str">
            <v>CHANCAFE</v>
          </cell>
          <cell r="G445" t="str">
            <v>VALLADARES</v>
          </cell>
          <cell r="H445" t="str">
            <v>FERNANDO JOSE</v>
          </cell>
          <cell r="I445" t="str">
            <v>FERNANDO JOSE CHANCAFE VALLADARES</v>
          </cell>
          <cell r="J445" t="str">
            <v>PE013379</v>
          </cell>
          <cell r="K445" t="str">
            <v>PROPOSAL - PUMPS</v>
          </cell>
          <cell r="L445" t="str">
            <v>SGA</v>
          </cell>
          <cell r="M445" t="str">
            <v>MIN PUMPS PROPOSAL</v>
          </cell>
          <cell r="N445" t="str">
            <v>KOSKI, TERO</v>
          </cell>
          <cell r="O445" t="str">
            <v>71314777</v>
          </cell>
          <cell r="P445" t="str">
            <v>ENGINEER, PROPOSAL</v>
          </cell>
          <cell r="Q445" t="str">
            <v>M</v>
          </cell>
          <cell r="R445">
            <v>35335</v>
          </cell>
          <cell r="S445" t="str">
            <v>9-4448-6593</v>
          </cell>
          <cell r="V445" t="str">
            <v>fchancafev@uni.pe</v>
          </cell>
          <cell r="W445" t="str">
            <v>CALLE IRIS 166, DEPT. 301 URB EL OLIMPO II ETAPA</v>
          </cell>
          <cell r="X445" t="str">
            <v xml:space="preserve">ATE </v>
          </cell>
          <cell r="Y445" t="str">
            <v>LIMA</v>
          </cell>
          <cell r="Z445" t="str">
            <v>LIMA</v>
          </cell>
          <cell r="AA445">
            <v>46027</v>
          </cell>
          <cell r="AB445" t="str">
            <v>LIMA</v>
          </cell>
          <cell r="AC445" t="str">
            <v>LURIN</v>
          </cell>
        </row>
        <row r="446">
          <cell r="C446" t="str">
            <v>72649150</v>
          </cell>
          <cell r="D446">
            <v>1970</v>
          </cell>
          <cell r="E446">
            <v>461706</v>
          </cell>
          <cell r="F446" t="str">
            <v>VILLAVICENCIO</v>
          </cell>
          <cell r="G446" t="str">
            <v>ANCO</v>
          </cell>
          <cell r="H446" t="str">
            <v>SHEYLA VERONICA</v>
          </cell>
          <cell r="I446" t="str">
            <v>SHEYLA VERONICA VILLAVICENCIO ANCO</v>
          </cell>
          <cell r="J446" t="str">
            <v>PE012205</v>
          </cell>
          <cell r="K446" t="str">
            <v>FSE RECLUTAMIENTO + ACREDITACIÓN</v>
          </cell>
          <cell r="L446" t="str">
            <v>COGS</v>
          </cell>
          <cell r="M446" t="str">
            <v>MA SAM HR</v>
          </cell>
          <cell r="N446" t="str">
            <v>ARMAS DOMINGUEZ, GISSELA MARILYN</v>
          </cell>
          <cell r="O446" t="str">
            <v>72649150</v>
          </cell>
          <cell r="P446" t="str">
            <v>ANALYST, RESOURCING</v>
          </cell>
          <cell r="Q446" t="str">
            <v>F</v>
          </cell>
          <cell r="R446">
            <v>35166</v>
          </cell>
          <cell r="S446" t="str">
            <v>9-5095-0998</v>
          </cell>
          <cell r="V446" t="str">
            <v>villasheyla4@gmail.com</v>
          </cell>
          <cell r="W446" t="str">
            <v>URB. CAMPO VERDE G12 SACHACA</v>
          </cell>
          <cell r="X446" t="str">
            <v>SACHACA</v>
          </cell>
          <cell r="Y446" t="str">
            <v>AREQUIPA</v>
          </cell>
          <cell r="Z446" t="str">
            <v>AREQUIPA</v>
          </cell>
          <cell r="AA446">
            <v>46027</v>
          </cell>
          <cell r="AB446" t="str">
            <v>AREQUIPA</v>
          </cell>
          <cell r="AC446" t="str">
            <v>AREQUIPA</v>
          </cell>
        </row>
        <row r="447">
          <cell r="C447" t="str">
            <v>75563449</v>
          </cell>
          <cell r="D447">
            <v>1971</v>
          </cell>
          <cell r="E447">
            <v>461722</v>
          </cell>
          <cell r="F447" t="str">
            <v>FLORES</v>
          </cell>
          <cell r="G447" t="str">
            <v>LLANOS</v>
          </cell>
          <cell r="H447" t="str">
            <v>CRISTIAN ALFREDO</v>
          </cell>
          <cell r="I447" t="str">
            <v>CRISTIAN ALFREDO FLORES LLANOS</v>
          </cell>
          <cell r="J447" t="str">
            <v>PE011324</v>
          </cell>
          <cell r="K447" t="str">
            <v>ENG. HUB MAT. TRANSP</v>
          </cell>
          <cell r="L447" t="str">
            <v>COGS</v>
          </cell>
          <cell r="M447" t="str">
            <v>CNS MATERIAL TRANSPORTATION</v>
          </cell>
          <cell r="N447" t="str">
            <v>FELIX SHAPIAMA, EVER MODESTO</v>
          </cell>
          <cell r="O447" t="str">
            <v>75563449</v>
          </cell>
          <cell r="P447" t="str">
            <v>PRODUCT SALES APPLICATION SPECIALIST</v>
          </cell>
          <cell r="Q447" t="str">
            <v>M</v>
          </cell>
          <cell r="R447">
            <v>35417</v>
          </cell>
          <cell r="S447" t="str">
            <v>9-4664-1580</v>
          </cell>
          <cell r="V447" t="str">
            <v>cfloresll@unsa.edu.pe</v>
          </cell>
          <cell r="W447" t="str">
            <v xml:space="preserve">ASOCIACIÓN DE VIVIENDA TALLER-GRANJA "LA CABAÑA" DE PERUARBO SECTOR ARGENTINA ZONA II MANZANA B3 LOTE 2 </v>
          </cell>
          <cell r="X447" t="str">
            <v>CERRO COLORADO</v>
          </cell>
          <cell r="Y447" t="str">
            <v>AREQUIPA</v>
          </cell>
          <cell r="Z447" t="str">
            <v>AREQUIPA</v>
          </cell>
          <cell r="AA447">
            <v>46027</v>
          </cell>
          <cell r="AB447" t="str">
            <v>AREQUIPA</v>
          </cell>
          <cell r="AC447" t="str">
            <v>AREQUIPA</v>
          </cell>
        </row>
        <row r="448">
          <cell r="C448" t="str">
            <v>72388634</v>
          </cell>
          <cell r="D448">
            <v>1972</v>
          </cell>
          <cell r="E448">
            <v>461737</v>
          </cell>
          <cell r="F448" t="str">
            <v>MAMANI</v>
          </cell>
          <cell r="G448" t="str">
            <v>QUISPE</v>
          </cell>
          <cell r="H448" t="str">
            <v>ANDRES JOSE</v>
          </cell>
          <cell r="I448" t="str">
            <v>ANDRES JOSE MAMANI QUISPE</v>
          </cell>
          <cell r="J448" t="str">
            <v>PE013540</v>
          </cell>
          <cell r="K448" t="str">
            <v>CONTRACT ENGINEERS</v>
          </cell>
          <cell r="L448" t="str">
            <v>COGS</v>
          </cell>
          <cell r="M448" t="str">
            <v>MA SAM SALES &amp; SERVICE PERU AND NORTH</v>
          </cell>
          <cell r="N448" t="str">
            <v>MESCUA HUAMAN, FRANK JOSEP</v>
          </cell>
          <cell r="O448" t="str">
            <v>72388634</v>
          </cell>
          <cell r="P448" t="str">
            <v>ENGINEER, INHOUSE CONTRACTS</v>
          </cell>
          <cell r="Q448" t="str">
            <v>M</v>
          </cell>
          <cell r="R448">
            <v>33983</v>
          </cell>
          <cell r="S448" t="str">
            <v>9-4518-0452</v>
          </cell>
          <cell r="V448" t="str">
            <v>anmamani@unsa.edu.pe</v>
          </cell>
          <cell r="W448" t="str">
            <v>JAVIER HERAUD MZ Q LOTE 12 URB  PAMPAS DE POLANCO</v>
          </cell>
          <cell r="X448" t="str">
            <v>ALTO SELVA ALEGRE</v>
          </cell>
          <cell r="Y448" t="str">
            <v>AREQUIPA</v>
          </cell>
          <cell r="Z448" t="str">
            <v>AREQUIPA</v>
          </cell>
          <cell r="AA448">
            <v>46027</v>
          </cell>
          <cell r="AB448" t="str">
            <v>AREQUIPA</v>
          </cell>
          <cell r="AC448" t="str">
            <v>AREQUIPA</v>
          </cell>
        </row>
        <row r="449">
          <cell r="C449" t="str">
            <v>42478871</v>
          </cell>
          <cell r="D449">
            <v>1973</v>
          </cell>
          <cell r="E449">
            <v>453448</v>
          </cell>
          <cell r="F449" t="str">
            <v>MIXCAN</v>
          </cell>
          <cell r="G449" t="str">
            <v>LOAYZA</v>
          </cell>
          <cell r="H449" t="str">
            <v>WILMER ERNESTO</v>
          </cell>
          <cell r="I449" t="str">
            <v>WILMER ERNESTO MIXCAN LOAYZA</v>
          </cell>
          <cell r="J449" t="str">
            <v>PE012207</v>
          </cell>
          <cell r="K449" t="str">
            <v>FSE HSE</v>
          </cell>
          <cell r="L449" t="str">
            <v>COGS</v>
          </cell>
          <cell r="M449" t="str">
            <v>MA SAM FSE &amp; LCS PE</v>
          </cell>
          <cell r="N449" t="str">
            <v>DELGADO VALLADARES, JAVIER ENRIQUE</v>
          </cell>
          <cell r="O449" t="str">
            <v>42478871</v>
          </cell>
          <cell r="P449" t="str">
            <v>SUPERSIVOR HSE</v>
          </cell>
          <cell r="Q449" t="str">
            <v>M</v>
          </cell>
          <cell r="R449">
            <v>30715</v>
          </cell>
          <cell r="S449" t="str">
            <v>9-9994-5599</v>
          </cell>
          <cell r="V449" t="str">
            <v>wmixcan@unsa.edu.pe</v>
          </cell>
          <cell r="W449" t="str">
            <v>CALLE MADRE ELENA 110, CONDOMINIO ALEGRA DPTO. 1402 B</v>
          </cell>
          <cell r="X449" t="str">
            <v>JOSE LUIS BUSTAMANTE Y RIVERO</v>
          </cell>
          <cell r="Y449" t="str">
            <v>AREQUIPA</v>
          </cell>
          <cell r="Z449" t="str">
            <v>AREQUIPA</v>
          </cell>
          <cell r="AA449">
            <v>46027</v>
          </cell>
          <cell r="AB449" t="str">
            <v>AREQUIPA</v>
          </cell>
          <cell r="AC449" t="str">
            <v>AREQUIPA</v>
          </cell>
        </row>
        <row r="450">
          <cell r="C450" t="str">
            <v>70042054</v>
          </cell>
          <cell r="D450">
            <v>1974</v>
          </cell>
          <cell r="E450">
            <v>461805</v>
          </cell>
          <cell r="F450" t="str">
            <v>ROJAS</v>
          </cell>
          <cell r="G450" t="str">
            <v>MEZA</v>
          </cell>
          <cell r="H450" t="str">
            <v>MIRELLA LISSETH</v>
          </cell>
          <cell r="I450" t="str">
            <v>MIRELLA LISSETH ROJAS MEZA</v>
          </cell>
          <cell r="J450" t="str">
            <v>PE012205</v>
          </cell>
          <cell r="K450" t="str">
            <v>FSE RECLUTAMIENTO + ACREDITACIÓN</v>
          </cell>
          <cell r="L450" t="str">
            <v>COGS</v>
          </cell>
          <cell r="M450" t="str">
            <v>MA SAM HR</v>
          </cell>
          <cell r="N450" t="str">
            <v>HERRADA GARCIA, JORGE LUIS</v>
          </cell>
          <cell r="O450" t="str">
            <v>70042054</v>
          </cell>
          <cell r="P450" t="str">
            <v>ASSISTANT, ACCREDITATION</v>
          </cell>
          <cell r="Q450" t="str">
            <v>F</v>
          </cell>
          <cell r="R450">
            <v>35544</v>
          </cell>
          <cell r="S450" t="str">
            <v>9-7317-2918</v>
          </cell>
          <cell r="V450" t="str">
            <v>mrllrjs24@gmail.com</v>
          </cell>
          <cell r="W450" t="str">
            <v>CALLE 28 DE JULIO/ AV NUEVA ESPERANZA S/N</v>
          </cell>
          <cell r="X450" t="str">
            <v>HUANCAN</v>
          </cell>
          <cell r="Y450" t="str">
            <v>HUANCAYO</v>
          </cell>
          <cell r="Z450" t="str">
            <v>JUNIN</v>
          </cell>
          <cell r="AA450">
            <v>46027</v>
          </cell>
          <cell r="AB450" t="str">
            <v>LIMA</v>
          </cell>
          <cell r="AC450" t="str">
            <v>VULCANO</v>
          </cell>
        </row>
        <row r="451">
          <cell r="C451" t="str">
            <v>43108218</v>
          </cell>
          <cell r="D451">
            <v>7027</v>
          </cell>
          <cell r="E451">
            <v>445468</v>
          </cell>
          <cell r="F451" t="str">
            <v>LLERENA</v>
          </cell>
          <cell r="G451" t="str">
            <v>REVILLA</v>
          </cell>
          <cell r="H451" t="str">
            <v>ISELA MARELY</v>
          </cell>
          <cell r="I451" t="str">
            <v>ISELA MARELY LLERENA REVILLA</v>
          </cell>
          <cell r="J451" t="str">
            <v>PE012201</v>
          </cell>
          <cell r="K451" t="str">
            <v>FSE TASK FORCE</v>
          </cell>
          <cell r="L451" t="str">
            <v>COGS</v>
          </cell>
          <cell r="M451" t="str">
            <v>MA SAM FSE &amp; LCS PE</v>
          </cell>
          <cell r="N451" t="str">
            <v>GUTIERREZ RIVERA, LUIS ANTHONY</v>
          </cell>
          <cell r="O451" t="str">
            <v>43108218</v>
          </cell>
          <cell r="P451" t="str">
            <v>LEAD, HSE</v>
          </cell>
          <cell r="Q451" t="str">
            <v>F</v>
          </cell>
          <cell r="R451">
            <v>30701</v>
          </cell>
          <cell r="S451" t="str">
            <v>9-6332-7215</v>
          </cell>
          <cell r="T451" t="str">
            <v>9-8084-1578</v>
          </cell>
          <cell r="U451" t="str">
            <v>isela.llerena@metso.com</v>
          </cell>
          <cell r="V451" t="str">
            <v>isela-221@hotmail.com</v>
          </cell>
          <cell r="W451" t="str">
            <v>COMPLEJO HABITACIONAL IGNACIO ÁLVAREZ THOMAS SECTOR II P-7</v>
          </cell>
          <cell r="X451" t="str">
            <v>UCHUMAYO</v>
          </cell>
          <cell r="Y451" t="str">
            <v>AREQUIPA</v>
          </cell>
          <cell r="Z451" t="str">
            <v>AREQUIPA</v>
          </cell>
          <cell r="AA451">
            <v>45019</v>
          </cell>
          <cell r="AB451" t="str">
            <v>AREQUIPA</v>
          </cell>
          <cell r="AC451" t="str">
            <v>AREQUIPA</v>
          </cell>
        </row>
        <row r="452">
          <cell r="C452" t="str">
            <v>72529463</v>
          </cell>
          <cell r="D452">
            <v>7033</v>
          </cell>
          <cell r="E452">
            <v>445582</v>
          </cell>
          <cell r="F452" t="str">
            <v>TICONA</v>
          </cell>
          <cell r="G452" t="str">
            <v>FIGUEROA</v>
          </cell>
          <cell r="H452" t="str">
            <v>JOEL ALVARO</v>
          </cell>
          <cell r="I452" t="str">
            <v>JOEL ALVARO TICONA FIGUEROA</v>
          </cell>
          <cell r="J452" t="str">
            <v>PE012201</v>
          </cell>
          <cell r="K452" t="str">
            <v>FSE TASK FORCE</v>
          </cell>
          <cell r="L452" t="str">
            <v>COGS</v>
          </cell>
          <cell r="M452" t="str">
            <v>MA SAM FSE &amp; LCS PE</v>
          </cell>
          <cell r="N452" t="str">
            <v>GONZALEZ RIVASPLATA, JONATAN</v>
          </cell>
          <cell r="O452" t="str">
            <v>72529463</v>
          </cell>
          <cell r="P452" t="str">
            <v>MECHANICAL PLANNER</v>
          </cell>
          <cell r="Q452" t="str">
            <v>M</v>
          </cell>
          <cell r="R452">
            <v>33848</v>
          </cell>
          <cell r="S452" t="str">
            <v>9-5628-9406</v>
          </cell>
          <cell r="T452" t="str">
            <v>9-6431-4921</v>
          </cell>
          <cell r="U452" t="str">
            <v>joel.ticona@metso.com</v>
          </cell>
          <cell r="V452" t="str">
            <v>JTICONAFIGUEROA@GMAIL.COM</v>
          </cell>
          <cell r="W452" t="str">
            <v>AV. MIGUEL GRAU 1200 ZN C LT 1 MZ 14</v>
          </cell>
          <cell r="X452" t="str">
            <v>PAUCARPATA</v>
          </cell>
          <cell r="Y452" t="str">
            <v>AREQUIPA</v>
          </cell>
          <cell r="Z452" t="str">
            <v>AREQUIPA</v>
          </cell>
          <cell r="AA452">
            <v>45021</v>
          </cell>
          <cell r="AB452" t="str">
            <v>AREQUIPA</v>
          </cell>
          <cell r="AC452" t="str">
            <v>AREQUIPA</v>
          </cell>
        </row>
        <row r="453">
          <cell r="C453" t="str">
            <v>00456652</v>
          </cell>
          <cell r="D453">
            <v>7038</v>
          </cell>
          <cell r="E453">
            <v>448576</v>
          </cell>
          <cell r="F453" t="str">
            <v>MACEDO</v>
          </cell>
          <cell r="G453" t="str">
            <v>CHEVARRIA</v>
          </cell>
          <cell r="H453" t="str">
            <v xml:space="preserve">GUILLERMO </v>
          </cell>
          <cell r="I453" t="str">
            <v>GUILLERMO  MACEDO CHEVARRIA</v>
          </cell>
          <cell r="J453" t="str">
            <v>PE012201</v>
          </cell>
          <cell r="K453" t="str">
            <v>FSE TASK FORCE</v>
          </cell>
          <cell r="L453" t="str">
            <v>COGS</v>
          </cell>
          <cell r="M453" t="str">
            <v>MA SAM FSE &amp; LCS PE</v>
          </cell>
          <cell r="N453" t="str">
            <v>PEREZ MALAGA, HECTOR ALONSO</v>
          </cell>
          <cell r="O453" t="str">
            <v>00456652</v>
          </cell>
          <cell r="P453" t="str">
            <v>TECHNICAL INTERVIEWER</v>
          </cell>
          <cell r="Q453" t="str">
            <v>M</v>
          </cell>
          <cell r="R453">
            <v>24513</v>
          </cell>
          <cell r="S453" t="str">
            <v>9-5622-3051</v>
          </cell>
          <cell r="T453" t="str">
            <v>9-9389-7066</v>
          </cell>
          <cell r="U453" t="str">
            <v>guillermo.macedo@metso.com</v>
          </cell>
          <cell r="V453" t="str">
            <v>gmacedoch@gmail.com</v>
          </cell>
          <cell r="W453" t="str">
            <v>CALLE LIMA N° 129 URB. SANTA PATRICIA</v>
          </cell>
          <cell r="X453" t="str">
            <v>LA MOLINA</v>
          </cell>
          <cell r="Y453" t="str">
            <v>LIMA</v>
          </cell>
          <cell r="Z453" t="str">
            <v>LIMA</v>
          </cell>
          <cell r="AA453">
            <v>45187</v>
          </cell>
          <cell r="AB453" t="str">
            <v>AREQUIPA</v>
          </cell>
          <cell r="AC453" t="str">
            <v>AREQUIPA</v>
          </cell>
        </row>
        <row r="454">
          <cell r="C454" t="str">
            <v>43039213</v>
          </cell>
          <cell r="D454">
            <v>3110</v>
          </cell>
          <cell r="E454">
            <v>267023</v>
          </cell>
          <cell r="F454" t="str">
            <v>TARAZONA</v>
          </cell>
          <cell r="G454" t="str">
            <v>PAZ</v>
          </cell>
          <cell r="H454" t="str">
            <v>HECTOR DIEGO</v>
          </cell>
          <cell r="I454" t="str">
            <v>HECTOR DIEGO TARAZONA PAZ</v>
          </cell>
          <cell r="J454" t="str">
            <v>PE013025</v>
          </cell>
          <cell r="K454" t="str">
            <v>SAM NORTH</v>
          </cell>
          <cell r="L454" t="str">
            <v>SGA</v>
          </cell>
          <cell r="M454" t="str">
            <v>MA SAM SITE ACCOUNT MANAGEMENT – NORTH PE</v>
          </cell>
          <cell r="N454" t="str">
            <v>LUDEÑA SANCHEZ, PABLO</v>
          </cell>
          <cell r="O454" t="str">
            <v>43039213</v>
          </cell>
          <cell r="P454" t="str">
            <v>MANAGER, SITE ACCOUNT</v>
          </cell>
          <cell r="Q454" t="str">
            <v>M</v>
          </cell>
          <cell r="R454">
            <v>31206</v>
          </cell>
          <cell r="S454" t="str">
            <v>9-9750-5455</v>
          </cell>
          <cell r="T454" t="str">
            <v>9-9750-5455</v>
          </cell>
          <cell r="U454" t="str">
            <v>diego.tarazona@metso.com</v>
          </cell>
          <cell r="W454" t="str">
            <v>JR. LAS CRUCINELAS N° 780 URB. LAS FLORES DE PRIMAVERA</v>
          </cell>
          <cell r="X454" t="str">
            <v>SAN JUAN DE LURIGANCHO</v>
          </cell>
          <cell r="Y454" t="str">
            <v>LIMA</v>
          </cell>
          <cell r="Z454" t="str">
            <v>LIMA</v>
          </cell>
          <cell r="AA454">
            <v>38947</v>
          </cell>
          <cell r="AB454" t="str">
            <v>LIMA</v>
          </cell>
          <cell r="AC454" t="str">
            <v>CRONOS</v>
          </cell>
        </row>
        <row r="455">
          <cell r="C455" t="str">
            <v>40281685</v>
          </cell>
          <cell r="D455">
            <v>3137</v>
          </cell>
          <cell r="E455">
            <v>330268</v>
          </cell>
          <cell r="F455" t="str">
            <v>ESPINOZA</v>
          </cell>
          <cell r="G455" t="str">
            <v>ALIAGA</v>
          </cell>
          <cell r="H455" t="str">
            <v>WUALTER WILFIED</v>
          </cell>
          <cell r="I455" t="str">
            <v>WUALTER WILFIED ESPINOZA ALIAGA</v>
          </cell>
          <cell r="J455" t="str">
            <v>PE012500</v>
          </cell>
          <cell r="K455" t="str">
            <v>TECH SUPPORT PE &amp; NORTH</v>
          </cell>
          <cell r="L455" t="str">
            <v>COGS</v>
          </cell>
          <cell r="M455" t="str">
            <v>TECHNICAL SUPPORT</v>
          </cell>
          <cell r="N455" t="str">
            <v>GALLEGOS PAREDES, ROGELIO ALAN</v>
          </cell>
          <cell r="O455" t="str">
            <v>40281685</v>
          </cell>
          <cell r="P455" t="str">
            <v>SR TECHNICAL SUPPORT</v>
          </cell>
          <cell r="Q455" t="str">
            <v>M</v>
          </cell>
          <cell r="R455">
            <v>26721</v>
          </cell>
          <cell r="S455" t="str">
            <v>9-7640-2879</v>
          </cell>
          <cell r="T455" t="str">
            <v>9-6274-8301</v>
          </cell>
          <cell r="U455" t="str">
            <v>wualter.espinoza@metso.com</v>
          </cell>
          <cell r="W455" t="str">
            <v>CALLE ANTIGUO CAMINO AMANCAES N° 257</v>
          </cell>
          <cell r="X455" t="str">
            <v>RIMAC</v>
          </cell>
          <cell r="Y455" t="str">
            <v>LIMA</v>
          </cell>
          <cell r="Z455" t="str">
            <v>LIMA</v>
          </cell>
          <cell r="AA455">
            <v>40196</v>
          </cell>
          <cell r="AB455" t="str">
            <v>LIMA</v>
          </cell>
          <cell r="AC455" t="str">
            <v>VULCANO</v>
          </cell>
        </row>
        <row r="456">
          <cell r="C456" t="str">
            <v>40103579</v>
          </cell>
          <cell r="D456">
            <v>4163</v>
          </cell>
          <cell r="E456">
            <v>354953</v>
          </cell>
          <cell r="F456" t="str">
            <v>CHAVEZ</v>
          </cell>
          <cell r="G456" t="str">
            <v>NAVARRO</v>
          </cell>
          <cell r="H456" t="str">
            <v>JORGE ALEXANDER</v>
          </cell>
          <cell r="I456" t="str">
            <v>JORGE ALEXANDER CHAVEZ NAVARRO</v>
          </cell>
          <cell r="J456" t="str">
            <v>PE012505</v>
          </cell>
          <cell r="K456" t="str">
            <v xml:space="preserve">	TSS GBPM</v>
          </cell>
          <cell r="L456" t="str">
            <v>SGA</v>
          </cell>
          <cell r="M456" t="str">
            <v>TECHNICAL SALES SUPPORT</v>
          </cell>
          <cell r="N456" t="str">
            <v>HUAMANI ROMANI, ELWIN FREDY</v>
          </cell>
          <cell r="O456" t="str">
            <v>40103579</v>
          </cell>
          <cell r="P456" t="str">
            <v>ASSISTANT MANAGER, TECHNICAL SALES SUPPORT</v>
          </cell>
          <cell r="Q456" t="str">
            <v>M</v>
          </cell>
          <cell r="R456">
            <v>28229</v>
          </cell>
          <cell r="S456" t="str">
            <v>9-8966-3477</v>
          </cell>
          <cell r="T456" t="str">
            <v>9-8966-3477</v>
          </cell>
          <cell r="U456" t="str">
            <v>jorge.chavez@metso.com</v>
          </cell>
          <cell r="V456" t="str">
            <v>---------</v>
          </cell>
          <cell r="W456" t="str">
            <v>URBANIZACIÓN ASIS ZONA "A" - MZ C-6</v>
          </cell>
          <cell r="X456" t="str">
            <v>SACHACA</v>
          </cell>
          <cell r="Y456" t="str">
            <v>AREQUIPA</v>
          </cell>
          <cell r="Z456" t="str">
            <v>AREQUIPA</v>
          </cell>
          <cell r="AA456">
            <v>40897</v>
          </cell>
          <cell r="AB456" t="str">
            <v>AREQUIPA</v>
          </cell>
          <cell r="AC456" t="str">
            <v>AREQUIPA</v>
          </cell>
        </row>
        <row r="457">
          <cell r="C457" t="str">
            <v>41227234</v>
          </cell>
          <cell r="D457">
            <v>4129</v>
          </cell>
          <cell r="E457">
            <v>344098</v>
          </cell>
          <cell r="F457" t="str">
            <v>HERRERA</v>
          </cell>
          <cell r="G457" t="str">
            <v>SOTELO</v>
          </cell>
          <cell r="H457" t="str">
            <v>DANNY DAVID</v>
          </cell>
          <cell r="I457" t="str">
            <v>DANNY DAVID HERRERA SOTELO</v>
          </cell>
          <cell r="J457" t="str">
            <v>PE012210</v>
          </cell>
          <cell r="K457" t="str">
            <v>SVS REPAIRS AQP</v>
          </cell>
          <cell r="L457" t="str">
            <v>COGS</v>
          </cell>
          <cell r="M457" t="str">
            <v>MA SAM REPAIRS CENTER PE</v>
          </cell>
          <cell r="N457" t="str">
            <v>HERRERA TERRAZAS, JOEL EDGARDO</v>
          </cell>
          <cell r="O457" t="str">
            <v>41227234</v>
          </cell>
          <cell r="P457" t="str">
            <v>COORDINATOR, QEHS</v>
          </cell>
          <cell r="Q457" t="str">
            <v>M</v>
          </cell>
          <cell r="R457">
            <v>29706</v>
          </cell>
          <cell r="S457" t="str">
            <v>9-4049-6452</v>
          </cell>
          <cell r="T457" t="str">
            <v>9-4049-6452</v>
          </cell>
          <cell r="U457" t="str">
            <v>danny.herrera@metso.com</v>
          </cell>
          <cell r="V457" t="str">
            <v>------------</v>
          </cell>
          <cell r="W457" t="str">
            <v>URB. LOS PORTALES DE CAYMA A6</v>
          </cell>
          <cell r="X457" t="str">
            <v>CAYMA</v>
          </cell>
          <cell r="Y457" t="str">
            <v>AREQUIPA</v>
          </cell>
          <cell r="Z457" t="str">
            <v>AREQUIPA</v>
          </cell>
          <cell r="AA457">
            <v>40559</v>
          </cell>
          <cell r="AB457" t="str">
            <v>AREQUIPA</v>
          </cell>
          <cell r="AC457" t="str">
            <v>AREQUIPA</v>
          </cell>
        </row>
        <row r="458">
          <cell r="C458" t="str">
            <v>29640385</v>
          </cell>
          <cell r="D458">
            <v>4212</v>
          </cell>
          <cell r="E458">
            <v>366020</v>
          </cell>
          <cell r="F458" t="str">
            <v>GUTIERREZ</v>
          </cell>
          <cell r="G458" t="str">
            <v>VALENCIA</v>
          </cell>
          <cell r="H458" t="str">
            <v>EDULFO RENAULT</v>
          </cell>
          <cell r="I458" t="str">
            <v>EDULFO RENAULT GUTIERREZ VALENCIA</v>
          </cell>
          <cell r="J458" t="str">
            <v>PE012209</v>
          </cell>
          <cell r="K458" t="str">
            <v>FSE SUR</v>
          </cell>
          <cell r="L458" t="str">
            <v>COGS</v>
          </cell>
          <cell r="M458" t="str">
            <v>MA SAM FSE &amp; LCS PE</v>
          </cell>
          <cell r="N458" t="str">
            <v>POZO DIAZ, JASON</v>
          </cell>
          <cell r="O458" t="str">
            <v>29640385</v>
          </cell>
          <cell r="P458" t="str">
            <v>ASSISTANT MANAGER, FSE WET TECHNOLOGY</v>
          </cell>
          <cell r="Q458" t="str">
            <v>M</v>
          </cell>
          <cell r="R458">
            <v>27684</v>
          </cell>
          <cell r="S458" t="str">
            <v>9-4049-6333</v>
          </cell>
          <cell r="T458" t="str">
            <v>9-4049-6333</v>
          </cell>
          <cell r="U458" t="str">
            <v>edulfo.gutierrez@metso.com</v>
          </cell>
          <cell r="V458" t="str">
            <v>------------</v>
          </cell>
          <cell r="W458" t="str">
            <v xml:space="preserve">AV. BRASIL N° 418 </v>
          </cell>
          <cell r="X458" t="str">
            <v>ALTO SELVA ALEGRE</v>
          </cell>
          <cell r="Y458" t="str">
            <v>AREQUIPA</v>
          </cell>
          <cell r="Z458" t="str">
            <v>AREQUIPA</v>
          </cell>
          <cell r="AA458">
            <v>41162</v>
          </cell>
          <cell r="AB458" t="str">
            <v>AREQUIPA</v>
          </cell>
          <cell r="AC458" t="str">
            <v>AREQUIPA</v>
          </cell>
        </row>
        <row r="459">
          <cell r="C459" t="str">
            <v>44228633</v>
          </cell>
          <cell r="D459">
            <v>4003</v>
          </cell>
          <cell r="E459">
            <v>336089</v>
          </cell>
          <cell r="F459" t="str">
            <v xml:space="preserve">CASTRO </v>
          </cell>
          <cell r="G459" t="str">
            <v>PEREZ</v>
          </cell>
          <cell r="H459" t="str">
            <v>RONAL ORLANDO</v>
          </cell>
          <cell r="I459" t="str">
            <v>RONAL ORLANDO CASTRO  PEREZ</v>
          </cell>
          <cell r="J459" t="str">
            <v>PE013025</v>
          </cell>
          <cell r="K459" t="str">
            <v>SAM NORTH</v>
          </cell>
          <cell r="L459" t="str">
            <v>SGA</v>
          </cell>
          <cell r="M459" t="str">
            <v>MA SAM SITE ACCOUNT MANAGEMENT – NORTH PE</v>
          </cell>
          <cell r="N459" t="str">
            <v>TARAZONA PAZ, HECTOR DIEGO</v>
          </cell>
          <cell r="O459" t="str">
            <v>44228633</v>
          </cell>
          <cell r="P459" t="str">
            <v>LEADER, SALES ACCOUNT</v>
          </cell>
          <cell r="Q459" t="str">
            <v>M</v>
          </cell>
          <cell r="R459">
            <v>31906</v>
          </cell>
          <cell r="S459" t="str">
            <v>9-6779-2448</v>
          </cell>
          <cell r="T459" t="str">
            <v>9-4049-6464</v>
          </cell>
          <cell r="U459" t="str">
            <v>ronal.castro@metso.com</v>
          </cell>
          <cell r="V459" t="str">
            <v>-----------</v>
          </cell>
          <cell r="W459" t="str">
            <v xml:space="preserve">JR. DARIO VALDIZAN N° 172 URB. INGENIERIA </v>
          </cell>
          <cell r="X459" t="str">
            <v>SAN MARTIN DE PORRES</v>
          </cell>
          <cell r="Y459" t="str">
            <v>LIMA</v>
          </cell>
          <cell r="Z459" t="str">
            <v>LIMA</v>
          </cell>
          <cell r="AA459">
            <v>40260</v>
          </cell>
          <cell r="AB459" t="str">
            <v>LIMA</v>
          </cell>
          <cell r="AC459" t="str">
            <v>CRONOS</v>
          </cell>
        </row>
        <row r="460">
          <cell r="C460" t="str">
            <v>44071483</v>
          </cell>
          <cell r="D460">
            <v>4106</v>
          </cell>
          <cell r="E460">
            <v>336336</v>
          </cell>
          <cell r="F460" t="str">
            <v>CANO</v>
          </cell>
          <cell r="G460" t="str">
            <v>OLIVARES</v>
          </cell>
          <cell r="H460" t="str">
            <v>EDSON FERNANDO</v>
          </cell>
          <cell r="I460" t="str">
            <v>EDSON FERNANDO CANO OLIVARES</v>
          </cell>
          <cell r="J460" t="str">
            <v>PE012233</v>
          </cell>
          <cell r="K460" t="str">
            <v>REP SUPERVISION &amp; WAREHOUSE</v>
          </cell>
          <cell r="L460" t="str">
            <v>COGS</v>
          </cell>
          <cell r="M460" t="str">
            <v>MA SAM REPAIRS CENTER PE</v>
          </cell>
          <cell r="N460" t="str">
            <v>COAHILA HUALLPA, EDGAR GIOVANI</v>
          </cell>
          <cell r="O460" t="str">
            <v>44071483</v>
          </cell>
          <cell r="P460" t="str">
            <v>SUPERVISOR, WAREHOUSE</v>
          </cell>
          <cell r="Q460" t="str">
            <v>M</v>
          </cell>
          <cell r="R460">
            <v>31654</v>
          </cell>
          <cell r="S460" t="str">
            <v>9-5872-1202</v>
          </cell>
          <cell r="T460" t="str">
            <v>9-4049-6444</v>
          </cell>
          <cell r="U460" t="str">
            <v>edson.cano@metso.com</v>
          </cell>
          <cell r="V460" t="str">
            <v>--------------</v>
          </cell>
          <cell r="W460" t="str">
            <v xml:space="preserve">CALLE FRANCIA # 303 </v>
          </cell>
          <cell r="X460" t="str">
            <v>JACOBO DE HUNTER</v>
          </cell>
          <cell r="Y460" t="str">
            <v>AREQUIPA</v>
          </cell>
          <cell r="Z460" t="str">
            <v>AREQUIPA</v>
          </cell>
          <cell r="AA460">
            <v>40407</v>
          </cell>
          <cell r="AB460" t="str">
            <v>AREQUIPA</v>
          </cell>
          <cell r="AC460" t="str">
            <v>AREQUIPA</v>
          </cell>
        </row>
        <row r="461">
          <cell r="C461" t="str">
            <v>72433087</v>
          </cell>
          <cell r="D461">
            <v>3173</v>
          </cell>
          <cell r="E461">
            <v>531673</v>
          </cell>
          <cell r="F461" t="str">
            <v>ZUMARAN</v>
          </cell>
          <cell r="G461" t="str">
            <v>FERROFIN</v>
          </cell>
          <cell r="H461" t="str">
            <v>DIEGO MARTIN</v>
          </cell>
          <cell r="I461" t="str">
            <v>DIEGO MARTIN ZUMARAN FERROFIN</v>
          </cell>
          <cell r="J461" t="str">
            <v>PE013267</v>
          </cell>
          <cell r="K461" t="str">
            <v>PERU LABORATORY</v>
          </cell>
          <cell r="L461" t="str">
            <v>COGS</v>
          </cell>
          <cell r="M461" t="str">
            <v>MA SAM SALES &amp; SERVICE PERU AND NORTH</v>
          </cell>
          <cell r="N461" t="str">
            <v>GORVENIA GORVENIA, HILARIO DAMASO</v>
          </cell>
          <cell r="O461" t="str">
            <v>72433087</v>
          </cell>
          <cell r="P461" t="str">
            <v>ENGINEER, LABORATORY PROCESS</v>
          </cell>
          <cell r="Q461" t="str">
            <v>M</v>
          </cell>
          <cell r="R461">
            <v>33690</v>
          </cell>
          <cell r="S461" t="str">
            <v>9-8707-7518</v>
          </cell>
          <cell r="T461" t="str">
            <v>9-6416-5953</v>
          </cell>
          <cell r="U461" t="str">
            <v>diego.zumaran@metso.com</v>
          </cell>
          <cell r="W461" t="str">
            <v>UR. SANTA URSULA F-28</v>
          </cell>
          <cell r="X461" t="str">
            <v>JOSE LUIS BUSTAMANTE Y RIVERO</v>
          </cell>
          <cell r="Y461" t="str">
            <v>AREQUIPA</v>
          </cell>
          <cell r="Z461" t="str">
            <v>AREQUIPA</v>
          </cell>
          <cell r="AA461">
            <v>42807</v>
          </cell>
          <cell r="AB461" t="str">
            <v>AREQUIPA</v>
          </cell>
          <cell r="AC461" t="str">
            <v>AREQUIPA</v>
          </cell>
        </row>
        <row r="462">
          <cell r="C462" t="str">
            <v>42853698</v>
          </cell>
          <cell r="D462">
            <v>2109</v>
          </cell>
          <cell r="E462">
            <v>340542</v>
          </cell>
          <cell r="F462" t="str">
            <v>VALENCIA</v>
          </cell>
          <cell r="G462" t="str">
            <v>MONTALVO</v>
          </cell>
          <cell r="H462" t="str">
            <v xml:space="preserve">ANDRE MARK </v>
          </cell>
          <cell r="I462" t="str">
            <v>ANDRE MARK  VALENCIA MONTALVO</v>
          </cell>
          <cell r="J462" t="str">
            <v>PE011605</v>
          </cell>
          <cell r="K462" t="str">
            <v>COE PERU</v>
          </cell>
          <cell r="L462" t="str">
            <v>COGS</v>
          </cell>
          <cell r="M462" t="str">
            <v>CNS MILL LINING</v>
          </cell>
          <cell r="N462" t="str">
            <v>YALICO MARIN, GERSON ELIAS</v>
          </cell>
          <cell r="O462" t="str">
            <v>42853698</v>
          </cell>
          <cell r="P462" t="str">
            <v>ENGINEER, MLE</v>
          </cell>
          <cell r="Q462" t="str">
            <v>M</v>
          </cell>
          <cell r="R462">
            <v>31027</v>
          </cell>
          <cell r="S462" t="str">
            <v>9-8770-1315</v>
          </cell>
          <cell r="T462" t="str">
            <v>9-8770-1315</v>
          </cell>
          <cell r="U462" t="str">
            <v>andre.valencia@metso.com</v>
          </cell>
          <cell r="V462" t="str">
            <v>alquimistahagaren@gmail.com</v>
          </cell>
          <cell r="W462" t="str">
            <v xml:space="preserve">CALLE ANKARA # 181 URB. PORTALES DE JAVER PRADO </v>
          </cell>
          <cell r="X462" t="str">
            <v>ATE</v>
          </cell>
          <cell r="Y462" t="str">
            <v>LIMA</v>
          </cell>
          <cell r="Z462" t="str">
            <v>LIMA</v>
          </cell>
          <cell r="AA462">
            <v>40504</v>
          </cell>
          <cell r="AB462" t="str">
            <v>LIMA</v>
          </cell>
          <cell r="AC462" t="str">
            <v>VULCANO</v>
          </cell>
        </row>
        <row r="463">
          <cell r="C463" t="str">
            <v>20075605</v>
          </cell>
          <cell r="D463" t="str">
            <v>20075605</v>
          </cell>
          <cell r="E463">
            <v>115639</v>
          </cell>
          <cell r="F463" t="str">
            <v>CARDENAS</v>
          </cell>
          <cell r="G463" t="str">
            <v>DIONICIO</v>
          </cell>
          <cell r="H463" t="str">
            <v>MARCO ANTONIO</v>
          </cell>
          <cell r="I463" t="str">
            <v>MARCO ANTONIO CARDENAS DIONICIO</v>
          </cell>
          <cell r="J463" t="str">
            <v>PE013640</v>
          </cell>
          <cell r="K463" t="str">
            <v>IT AMER PERU</v>
          </cell>
          <cell r="L463" t="str">
            <v>SGA</v>
          </cell>
          <cell r="M463" t="str">
            <v>METSO IT</v>
          </cell>
          <cell r="N463" t="str">
            <v>CHAVEZ REYNA, YULIANO ALEXANDER</v>
          </cell>
          <cell r="O463" t="str">
            <v>20075605</v>
          </cell>
          <cell r="P463" t="str">
            <v>IT SPECIALIST</v>
          </cell>
          <cell r="Q463" t="str">
            <v>M</v>
          </cell>
          <cell r="R463">
            <v>27988</v>
          </cell>
          <cell r="S463" t="str">
            <v>9-8793-4436</v>
          </cell>
          <cell r="T463" t="str">
            <v>9-8722-2208</v>
          </cell>
          <cell r="U463" t="str">
            <v>marco.cardenas@metso.com</v>
          </cell>
          <cell r="W463" t="str">
            <v>URB. ESTRELLA ANDINA MZ B LT 22</v>
          </cell>
          <cell r="X463" t="str">
            <v>ATE VITARTE</v>
          </cell>
          <cell r="Y463" t="str">
            <v>LIMA</v>
          </cell>
          <cell r="Z463" t="str">
            <v>LIMA</v>
          </cell>
          <cell r="AA463">
            <v>40924</v>
          </cell>
          <cell r="AB463" t="str">
            <v>LIMA</v>
          </cell>
          <cell r="AC463" t="str">
            <v>CRONOS</v>
          </cell>
        </row>
        <row r="464">
          <cell r="C464" t="str">
            <v>04641818</v>
          </cell>
          <cell r="D464" t="str">
            <v>04641818</v>
          </cell>
          <cell r="E464">
            <v>126457</v>
          </cell>
          <cell r="F464" t="str">
            <v>CARDENAS</v>
          </cell>
          <cell r="G464" t="str">
            <v>TENORIO</v>
          </cell>
          <cell r="H464" t="str">
            <v>DIMAS ALBERTO</v>
          </cell>
          <cell r="I464" t="str">
            <v>DIMAS ALBERTO CARDENAS TENORIO</v>
          </cell>
          <cell r="J464" t="str">
            <v>PE012100</v>
          </cell>
          <cell r="K464" t="str">
            <v>SME METALS SALES</v>
          </cell>
          <cell r="L464" t="str">
            <v>SGA</v>
          </cell>
          <cell r="M464" t="str">
            <v>MA SAM MINERALS SALES</v>
          </cell>
          <cell r="N464" t="str">
            <v>VIGUERA, FELIPE</v>
          </cell>
          <cell r="O464" t="str">
            <v>04641818</v>
          </cell>
          <cell r="P464" t="str">
            <v>MANAGER, SMELTING SALES</v>
          </cell>
          <cell r="Q464" t="str">
            <v>M</v>
          </cell>
          <cell r="R464">
            <v>22734</v>
          </cell>
          <cell r="S464" t="str">
            <v>9-9227-8890</v>
          </cell>
          <cell r="T464" t="str">
            <v>9-8931-1013</v>
          </cell>
          <cell r="U464" t="str">
            <v>dimas.cardenas@metso.com</v>
          </cell>
          <cell r="W464" t="str">
            <v>CALLE AGUADA BLANCA N° 127 DPTO 402</v>
          </cell>
          <cell r="X464" t="str">
            <v>SANTIAGO DE SURCO</v>
          </cell>
          <cell r="Y464" t="str">
            <v>LIMA</v>
          </cell>
          <cell r="Z464" t="str">
            <v>LIMA</v>
          </cell>
          <cell r="AA464">
            <v>43467</v>
          </cell>
          <cell r="AB464" t="str">
            <v>LIMA</v>
          </cell>
          <cell r="AC464" t="str">
            <v>CRONOS</v>
          </cell>
        </row>
        <row r="465">
          <cell r="C465" t="str">
            <v>10045305</v>
          </cell>
          <cell r="D465" t="str">
            <v>10045305</v>
          </cell>
          <cell r="E465">
            <v>113206</v>
          </cell>
          <cell r="F465" t="str">
            <v>CARLO</v>
          </cell>
          <cell r="G465" t="str">
            <v>AGAMA</v>
          </cell>
          <cell r="H465" t="str">
            <v>MICHEL ROBERTO</v>
          </cell>
          <cell r="I465" t="str">
            <v>MICHEL ROBERTO CARLO AGAMA</v>
          </cell>
          <cell r="J465" t="str">
            <v>PE013514</v>
          </cell>
          <cell r="K465" t="str">
            <v>MIN SALES</v>
          </cell>
          <cell r="L465" t="str">
            <v>SGA</v>
          </cell>
          <cell r="M465" t="str">
            <v>MA SAM MINERALS SALES</v>
          </cell>
          <cell r="N465" t="str">
            <v>OLIVAS MARQUEZ, ALEX EDUARDO</v>
          </cell>
          <cell r="O465" t="str">
            <v>10045305</v>
          </cell>
          <cell r="P465" t="str">
            <v>MANAGER, SEPARATION PROCESSES SALES</v>
          </cell>
          <cell r="Q465" t="str">
            <v>M</v>
          </cell>
          <cell r="R465">
            <v>27011</v>
          </cell>
          <cell r="S465" t="str">
            <v>9-9461-1422</v>
          </cell>
          <cell r="T465" t="str">
            <v>9-9461-1422</v>
          </cell>
          <cell r="U465" t="str">
            <v>michel.carlo@metso.com</v>
          </cell>
          <cell r="W465" t="str">
            <v>CALLE EL MOLLE 162</v>
          </cell>
          <cell r="X465" t="str">
            <v>LA MOLINA</v>
          </cell>
          <cell r="Y465" t="str">
            <v>LIMA</v>
          </cell>
          <cell r="Z465" t="str">
            <v>LIMA</v>
          </cell>
          <cell r="AA465">
            <v>38061</v>
          </cell>
          <cell r="AB465" t="str">
            <v>LIMA</v>
          </cell>
          <cell r="AC465" t="str">
            <v>CRONOS</v>
          </cell>
        </row>
        <row r="466">
          <cell r="C466" t="str">
            <v>41386960</v>
          </cell>
          <cell r="D466" t="str">
            <v>41386960</v>
          </cell>
          <cell r="E466">
            <v>125246</v>
          </cell>
          <cell r="F466" t="str">
            <v>CARRASCO</v>
          </cell>
          <cell r="G466" t="str">
            <v>CASTRO</v>
          </cell>
          <cell r="H466" t="str">
            <v>JHON ROSE</v>
          </cell>
          <cell r="I466" t="str">
            <v>JHON ROSE CARRASCO CASTRO</v>
          </cell>
          <cell r="J466" t="str">
            <v>PE013024</v>
          </cell>
          <cell r="K466" t="str">
            <v>MID MINING SALES</v>
          </cell>
          <cell r="L466" t="str">
            <v>SGA</v>
          </cell>
          <cell r="M466" t="str">
            <v>MA SAM SALES PE</v>
          </cell>
          <cell r="N466" t="str">
            <v>SAENZ CARRION, HARRY IVAN</v>
          </cell>
          <cell r="O466" t="str">
            <v>41386960</v>
          </cell>
          <cell r="P466" t="str">
            <v>ASSISTANT MANAGER, SALES ACCOUNT</v>
          </cell>
          <cell r="Q466" t="str">
            <v>M</v>
          </cell>
          <cell r="R466">
            <v>30068</v>
          </cell>
          <cell r="S466" t="str">
            <v>9-5939-6273</v>
          </cell>
          <cell r="T466" t="str">
            <v>9-9461-1420</v>
          </cell>
          <cell r="U466" t="str">
            <v>jhon.carrasco@metso.com</v>
          </cell>
          <cell r="W466" t="str">
            <v>LOS PLATINOS #33, URB. ROSARIO DEL NORTE</v>
          </cell>
          <cell r="X466" t="str">
            <v>SAN MARTIN DE PORRES</v>
          </cell>
          <cell r="Y466" t="str">
            <v>LIMA</v>
          </cell>
          <cell r="Z466" t="str">
            <v>LIMA</v>
          </cell>
          <cell r="AA466">
            <v>43160</v>
          </cell>
          <cell r="AB466" t="str">
            <v>LIMA</v>
          </cell>
          <cell r="AC466" t="str">
            <v>CRONOS</v>
          </cell>
        </row>
        <row r="467">
          <cell r="C467" t="str">
            <v>44770227</v>
          </cell>
          <cell r="D467" t="str">
            <v>44770227</v>
          </cell>
          <cell r="E467">
            <v>125985</v>
          </cell>
          <cell r="F467" t="str">
            <v>DIAZ</v>
          </cell>
          <cell r="G467" t="str">
            <v>GARCIA</v>
          </cell>
          <cell r="H467" t="str">
            <v>SANDRO ANDRE</v>
          </cell>
          <cell r="I467" t="str">
            <v>SANDRO ANDRE DIAZ GARCIA</v>
          </cell>
          <cell r="J467" t="str">
            <v>PE013201</v>
          </cell>
          <cell r="K467" t="str">
            <v>TRE SVS BDP PROJECTS AND ENGINEERIN</v>
          </cell>
          <cell r="L467" t="str">
            <v>COGS</v>
          </cell>
          <cell r="M467" t="str">
            <v>SVS BENEFICIATION &amp; DEWATERING</v>
          </cell>
          <cell r="N467" t="str">
            <v>JAUREGUI CABRERA, LUIS ANDRES</v>
          </cell>
          <cell r="O467" t="str">
            <v>44770227</v>
          </cell>
          <cell r="P467" t="str">
            <v>PROJECT MANAGER, SVS BDH</v>
          </cell>
          <cell r="Q467" t="str">
            <v>M</v>
          </cell>
          <cell r="R467">
            <v>31982</v>
          </cell>
          <cell r="S467" t="str">
            <v>9-4931-2401</v>
          </cell>
          <cell r="T467" t="str">
            <v>9-8666-4155</v>
          </cell>
          <cell r="U467" t="str">
            <v>sandro.diaz@metso.com</v>
          </cell>
          <cell r="W467" t="str">
            <v>URB. SAN FERNANDO, CALLE VALLE RIESTRA N° 1312, DPTO 702</v>
          </cell>
          <cell r="X467" t="str">
            <v>TRUJILLO</v>
          </cell>
          <cell r="Y467" t="str">
            <v>TRUJILLO</v>
          </cell>
          <cell r="Z467" t="str">
            <v>LA LIBERTAD</v>
          </cell>
          <cell r="AA467">
            <v>43339</v>
          </cell>
          <cell r="AB467" t="str">
            <v>LIMA</v>
          </cell>
          <cell r="AC467" t="str">
            <v>CRONOS</v>
          </cell>
        </row>
        <row r="468">
          <cell r="C468" t="str">
            <v>08177871</v>
          </cell>
          <cell r="D468" t="str">
            <v>08177871</v>
          </cell>
          <cell r="E468">
            <v>115677</v>
          </cell>
          <cell r="F468" t="str">
            <v>FIGUEROA</v>
          </cell>
          <cell r="G468" t="str">
            <v>MARTINEZ</v>
          </cell>
          <cell r="H468" t="str">
            <v>JOHN PAUL</v>
          </cell>
          <cell r="I468" t="str">
            <v>JOHN PAUL FIGUEROA MARTINEZ</v>
          </cell>
          <cell r="J468" t="str">
            <v>PE013514</v>
          </cell>
          <cell r="K468" t="str">
            <v>MIN SALES</v>
          </cell>
          <cell r="L468" t="str">
            <v>SGA</v>
          </cell>
          <cell r="M468" t="str">
            <v>MA SAM MINERALS SALES</v>
          </cell>
          <cell r="N468" t="str">
            <v>OLIVAS MARQUEZ, ALEX EDUARDO</v>
          </cell>
          <cell r="O468" t="str">
            <v>08177871</v>
          </cell>
          <cell r="P468" t="str">
            <v>MANAGER, FILTRATION SALES</v>
          </cell>
          <cell r="Q468" t="str">
            <v>M</v>
          </cell>
          <cell r="R468">
            <v>28073</v>
          </cell>
          <cell r="S468" t="str">
            <v>9-9723-2500</v>
          </cell>
          <cell r="T468" t="str">
            <v>9-1495-6243</v>
          </cell>
          <cell r="U468" t="str">
            <v>john.figueroa@metso.com</v>
          </cell>
          <cell r="W468" t="str">
            <v>JR. LAS GAVIOTAS 2121. TORRE 1, DPTO 102. CONDOMINIO LOS LIBERTADORES DE SURCO</v>
          </cell>
          <cell r="X468" t="str">
            <v>SANTIAGO DE SURCO</v>
          </cell>
          <cell r="Y468" t="str">
            <v>LIMA</v>
          </cell>
          <cell r="Z468" t="str">
            <v>LIMA</v>
          </cell>
          <cell r="AA468">
            <v>43598</v>
          </cell>
          <cell r="AB468" t="str">
            <v>LIMA</v>
          </cell>
          <cell r="AC468" t="str">
            <v>CRONOS</v>
          </cell>
        </row>
        <row r="469">
          <cell r="C469" t="str">
            <v>06788345</v>
          </cell>
          <cell r="D469" t="str">
            <v>06788345</v>
          </cell>
          <cell r="E469">
            <v>113212</v>
          </cell>
          <cell r="F469" t="str">
            <v>GARCIA</v>
          </cell>
          <cell r="G469" t="str">
            <v>CHAVEZ</v>
          </cell>
          <cell r="H469" t="str">
            <v>IDA LIZ</v>
          </cell>
          <cell r="I469" t="str">
            <v>IDA LIZ GARCIA CHAVEZ</v>
          </cell>
          <cell r="J469" t="str">
            <v>PE013530</v>
          </cell>
          <cell r="K469" t="str">
            <v>WAREHOUSE SPCC</v>
          </cell>
          <cell r="L469" t="str">
            <v>COGS</v>
          </cell>
          <cell r="M469" t="str">
            <v>CONSIGNMENT &amp; OPA CONTRACTS</v>
          </cell>
          <cell r="N469" t="str">
            <v>PEZO SANCHEZ, JOE JOHNY</v>
          </cell>
          <cell r="O469" t="str">
            <v>06788345</v>
          </cell>
          <cell r="P469" t="str">
            <v>MANAGER, CONSIGNMENT &amp; OPA CONTRACTS</v>
          </cell>
          <cell r="Q469" t="str">
            <v>F</v>
          </cell>
          <cell r="R469">
            <v>25323</v>
          </cell>
          <cell r="S469" t="str">
            <v>9-8920-9497</v>
          </cell>
          <cell r="T469" t="str">
            <v>9-8920-9497</v>
          </cell>
          <cell r="U469" t="str">
            <v>liz.garcia@metso.com</v>
          </cell>
          <cell r="W469" t="str">
            <v>CALLE LOS APACHES 170</v>
          </cell>
          <cell r="X469" t="str">
            <v>SANTIAGO DE SURCO</v>
          </cell>
          <cell r="Y469" t="str">
            <v>LIMA</v>
          </cell>
          <cell r="Z469" t="str">
            <v>LIMA</v>
          </cell>
          <cell r="AA469">
            <v>35612</v>
          </cell>
          <cell r="AB469" t="str">
            <v>LIMA</v>
          </cell>
          <cell r="AC469" t="str">
            <v>CRONOS</v>
          </cell>
        </row>
        <row r="470">
          <cell r="C470" t="str">
            <v>44544493</v>
          </cell>
          <cell r="D470" t="str">
            <v>44544493</v>
          </cell>
          <cell r="E470">
            <v>119661</v>
          </cell>
          <cell r="F470" t="str">
            <v>GONZALEZ</v>
          </cell>
          <cell r="G470" t="str">
            <v>TORRES</v>
          </cell>
          <cell r="H470" t="str">
            <v>ROMY</v>
          </cell>
          <cell r="I470" t="str">
            <v>ROMY GONZALEZ TORRES</v>
          </cell>
          <cell r="J470" t="str">
            <v>PE013530</v>
          </cell>
          <cell r="K470" t="str">
            <v>WAREHOUSE SPCC</v>
          </cell>
          <cell r="L470" t="str">
            <v>COGS</v>
          </cell>
          <cell r="M470" t="str">
            <v>CONSIGNMENT &amp; OPA CONTRACTS</v>
          </cell>
          <cell r="N470" t="str">
            <v>GARCIA CHAVEZ, IDA LIZ</v>
          </cell>
          <cell r="O470" t="str">
            <v>44544493</v>
          </cell>
          <cell r="P470" t="str">
            <v>SR ENGINEER, CONSIGNMENT &amp; OPA CONTRACTS</v>
          </cell>
          <cell r="Q470" t="str">
            <v>F</v>
          </cell>
          <cell r="R470">
            <v>31869</v>
          </cell>
          <cell r="S470" t="str">
            <v>9-4581-6894</v>
          </cell>
          <cell r="T470" t="str">
            <v>9-5895-8372</v>
          </cell>
          <cell r="U470" t="str">
            <v>romy.gonzalez@metso.com</v>
          </cell>
          <cell r="W470" t="str">
            <v>CALLE FRANCISCO GRAÑA 610 DPTO 1303</v>
          </cell>
          <cell r="X470" t="str">
            <v>MAGDALENA DEL MAR</v>
          </cell>
          <cell r="Y470" t="str">
            <v>LIMA</v>
          </cell>
          <cell r="Z470" t="str">
            <v>LIMA</v>
          </cell>
          <cell r="AA470">
            <v>41834</v>
          </cell>
          <cell r="AB470" t="str">
            <v>LIMA</v>
          </cell>
          <cell r="AC470" t="str">
            <v>CRONOS</v>
          </cell>
        </row>
        <row r="471">
          <cell r="C471" t="str">
            <v>41421681</v>
          </cell>
          <cell r="D471" t="str">
            <v>41421681</v>
          </cell>
          <cell r="E471">
            <v>123607</v>
          </cell>
          <cell r="F471" t="str">
            <v>GUZMAN</v>
          </cell>
          <cell r="G471" t="str">
            <v>BENAVENTE</v>
          </cell>
          <cell r="H471" t="str">
            <v>RICHARD JOSE CARLOS</v>
          </cell>
          <cell r="I471" t="str">
            <v>RICHARD JOSE CARLOS GUZMAN BENAVENTE</v>
          </cell>
          <cell r="J471" t="str">
            <v>PE013202</v>
          </cell>
          <cell r="K471" t="str">
            <v>BDH TECHNICAL SUPPORT</v>
          </cell>
          <cell r="L471" t="str">
            <v>SGA</v>
          </cell>
          <cell r="M471" t="str">
            <v>SVS BENEFICIATION &amp; DEWATERING</v>
          </cell>
          <cell r="N471" t="str">
            <v>TOMASINO, JASON</v>
          </cell>
          <cell r="O471" t="str">
            <v>41421681</v>
          </cell>
          <cell r="P471" t="str">
            <v>SENIOR MANAGER, PRODUCT COMMERCIAL SUPPORT, FILTRATION</v>
          </cell>
          <cell r="Q471" t="str">
            <v>M</v>
          </cell>
          <cell r="R471">
            <v>30120</v>
          </cell>
          <cell r="S471" t="str">
            <v>9-9754-8047</v>
          </cell>
          <cell r="T471" t="str">
            <v>9-4398-6060</v>
          </cell>
          <cell r="U471" t="str">
            <v>jose.guzman@metso.com</v>
          </cell>
          <cell r="W471" t="str">
            <v>RESIDENCIAL ASIS, EDIFICIO BAVARIA, BLOCK A, DPTO. 503.</v>
          </cell>
          <cell r="X471" t="str">
            <v>SACHACA</v>
          </cell>
          <cell r="Y471" t="str">
            <v>AREQUIPA</v>
          </cell>
          <cell r="Z471" t="str">
            <v>AREQUIPA</v>
          </cell>
          <cell r="AA471">
            <v>42723</v>
          </cell>
          <cell r="AB471" t="str">
            <v>AREQUIPA</v>
          </cell>
          <cell r="AC471" t="str">
            <v>AREQUIPA</v>
          </cell>
        </row>
        <row r="472">
          <cell r="C472" t="str">
            <v>45892800</v>
          </cell>
          <cell r="D472" t="str">
            <v>45892800</v>
          </cell>
          <cell r="E472">
            <v>127478</v>
          </cell>
          <cell r="F472" t="str">
            <v>HUAMAN</v>
          </cell>
          <cell r="G472" t="str">
            <v>PIZARRO</v>
          </cell>
          <cell r="H472" t="str">
            <v>CRISTIAN BORIS</v>
          </cell>
          <cell r="I472" t="str">
            <v>CRISTIAN BORIS HUAMAN PIZARRO</v>
          </cell>
          <cell r="J472" t="str">
            <v>PE013670</v>
          </cell>
          <cell r="K472" t="str">
            <v>ACCOUNTING</v>
          </cell>
          <cell r="L472" t="str">
            <v>SGA</v>
          </cell>
          <cell r="M472" t="str">
            <v>MA SAM FINANCE</v>
          </cell>
          <cell r="N472" t="str">
            <v>SAAVEDRA SANCHEZ, FRANCISCO JAVIER</v>
          </cell>
          <cell r="O472" t="str">
            <v>45892800</v>
          </cell>
          <cell r="P472" t="str">
            <v>LEADER, ACCOUNT PAYABLE &amp; TAX</v>
          </cell>
          <cell r="Q472" t="str">
            <v>M</v>
          </cell>
          <cell r="R472">
            <v>32749</v>
          </cell>
          <cell r="S472" t="str">
            <v>9-5631-4830</v>
          </cell>
          <cell r="T472" t="str">
            <v>9-5171-0829</v>
          </cell>
          <cell r="U472" t="str">
            <v>cristian.huaman@metso.com</v>
          </cell>
          <cell r="W472" t="str">
            <v>JR. LA PERSEVERANCIA 441 URB. PRO</v>
          </cell>
          <cell r="X472" t="str">
            <v>LOS OLIVOS</v>
          </cell>
          <cell r="Y472" t="str">
            <v>LIMA</v>
          </cell>
          <cell r="Z472" t="str">
            <v>LIMA</v>
          </cell>
          <cell r="AA472">
            <v>43682</v>
          </cell>
          <cell r="AB472" t="str">
            <v>LIMA</v>
          </cell>
          <cell r="AC472" t="str">
            <v>VULCANO</v>
          </cell>
        </row>
        <row r="473">
          <cell r="C473" t="str">
            <v>43287851</v>
          </cell>
          <cell r="D473" t="str">
            <v>43287851</v>
          </cell>
          <cell r="E473">
            <v>119677</v>
          </cell>
          <cell r="F473" t="str">
            <v>LI</v>
          </cell>
          <cell r="G473" t="str">
            <v>PIMENTEL</v>
          </cell>
          <cell r="H473" t="str">
            <v>YAZMIN LOURDES</v>
          </cell>
          <cell r="I473" t="str">
            <v>YAZMIN LOURDES LI PIMENTEL</v>
          </cell>
          <cell r="J473" t="str">
            <v>PE011965</v>
          </cell>
          <cell r="K473" t="str">
            <v>QUOTE &amp; ORDER MANAGEMENT</v>
          </cell>
          <cell r="L473" t="str">
            <v>SGA</v>
          </cell>
          <cell r="M473" t="str">
            <v>MA SAM SERVICE COMMERCIAL SUPPORT</v>
          </cell>
          <cell r="N473" t="str">
            <v>CELEDONIO BALABARCA, JACKELINE NIEVES</v>
          </cell>
          <cell r="O473" t="str">
            <v>43287851</v>
          </cell>
          <cell r="P473" t="str">
            <v>TEAM LEADER, CUSTOMER SERVICE</v>
          </cell>
          <cell r="Q473" t="str">
            <v>F</v>
          </cell>
          <cell r="R473">
            <v>31266</v>
          </cell>
          <cell r="S473" t="str">
            <v>9-6776-0302</v>
          </cell>
          <cell r="T473" t="str">
            <v>9-8721-9611</v>
          </cell>
          <cell r="U473" t="str">
            <v>yazmin.li@metso.com</v>
          </cell>
          <cell r="W473" t="str">
            <v>CALLE ENRIQUE PALACIOS N° 1185</v>
          </cell>
          <cell r="X473" t="str">
            <v xml:space="preserve">MIRAFLORES </v>
          </cell>
          <cell r="Y473" t="str">
            <v>LIMA</v>
          </cell>
          <cell r="Z473" t="str">
            <v>LIMA</v>
          </cell>
          <cell r="AA473">
            <v>41841</v>
          </cell>
          <cell r="AB473" t="str">
            <v>LIMA</v>
          </cell>
          <cell r="AC473" t="str">
            <v>CRONOS</v>
          </cell>
        </row>
        <row r="474">
          <cell r="C474" t="str">
            <v>10432252</v>
          </cell>
          <cell r="D474" t="str">
            <v>10432252</v>
          </cell>
          <cell r="E474">
            <v>116543</v>
          </cell>
          <cell r="F474" t="str">
            <v>LOPEZ</v>
          </cell>
          <cell r="G474" t="str">
            <v>TRUJILLO</v>
          </cell>
          <cell r="H474" t="str">
            <v>VICTOR RAFAEL</v>
          </cell>
          <cell r="I474" t="str">
            <v>VICTOR RAFAEL LOPEZ TRUJILLO</v>
          </cell>
          <cell r="J474" t="str">
            <v>PE013464</v>
          </cell>
          <cell r="K474" t="str">
            <v>TSS INT.SERVICES SOLUTIONS</v>
          </cell>
          <cell r="L474" t="str">
            <v>SGA</v>
          </cell>
          <cell r="M474" t="str">
            <v>MA SAM MINERALS PROPOSALS MANAGEMENT</v>
          </cell>
          <cell r="N474" t="str">
            <v>TEISALA, ANTTI</v>
          </cell>
          <cell r="O474" t="str">
            <v>10432252</v>
          </cell>
          <cell r="P474" t="str">
            <v>PROPOSAL MANAGER</v>
          </cell>
          <cell r="Q474" t="str">
            <v>M</v>
          </cell>
          <cell r="R474">
            <v>27914</v>
          </cell>
          <cell r="S474" t="str">
            <v>9-4449-9171</v>
          </cell>
          <cell r="T474" t="str">
            <v>9-6778-5899</v>
          </cell>
          <cell r="U474" t="str">
            <v>rafael.lopez.t@metso.com</v>
          </cell>
          <cell r="W474" t="str">
            <v>AV. MICAELA BASTIDA 919, CONDOMINIO TORRES VISTAL SOL - BLOCK 16, DPTO 307</v>
          </cell>
          <cell r="X474" t="str">
            <v>COMAS</v>
          </cell>
          <cell r="Y474" t="str">
            <v>LIMA</v>
          </cell>
          <cell r="Z474" t="str">
            <v>LIMA</v>
          </cell>
          <cell r="AA474">
            <v>41106</v>
          </cell>
          <cell r="AB474" t="str">
            <v>LIMA</v>
          </cell>
          <cell r="AC474" t="str">
            <v>CRONOS</v>
          </cell>
        </row>
        <row r="475">
          <cell r="C475" t="str">
            <v>32134899</v>
          </cell>
          <cell r="D475" t="str">
            <v>32134899</v>
          </cell>
          <cell r="E475">
            <v>122937</v>
          </cell>
          <cell r="F475" t="str">
            <v>MARQUEZ</v>
          </cell>
          <cell r="G475" t="str">
            <v>RAMIREZ</v>
          </cell>
          <cell r="H475" t="str">
            <v>MILTON LESTER</v>
          </cell>
          <cell r="I475" t="str">
            <v>MILTON LESTER MARQUEZ RAMIREZ</v>
          </cell>
          <cell r="J475" t="str">
            <v>PE013530</v>
          </cell>
          <cell r="K475" t="str">
            <v>WAREHOUSE SPCC</v>
          </cell>
          <cell r="L475" t="str">
            <v>COGS</v>
          </cell>
          <cell r="M475" t="str">
            <v>CONSIGNMENT &amp; OPA CONTRACTS</v>
          </cell>
          <cell r="N475" t="str">
            <v>POSTIGO MATTOS, VALERIA KAROLA</v>
          </cell>
          <cell r="O475" t="str">
            <v>32134899</v>
          </cell>
          <cell r="P475" t="str">
            <v>WAREHOUSE WORKER</v>
          </cell>
          <cell r="Q475" t="str">
            <v>M</v>
          </cell>
          <cell r="R475">
            <v>26674</v>
          </cell>
          <cell r="S475" t="str">
            <v>9-4482-1362</v>
          </cell>
          <cell r="T475" t="str">
            <v>9-8792-0714</v>
          </cell>
          <cell r="U475" t="str">
            <v>milton.marquez@metso.com</v>
          </cell>
          <cell r="W475" t="str">
            <v>JIRON LOS ANDES No 181</v>
          </cell>
          <cell r="X475" t="str">
            <v>HUARMEY</v>
          </cell>
          <cell r="Y475" t="str">
            <v>HUARMEY</v>
          </cell>
          <cell r="Z475" t="str">
            <v>ANCASH</v>
          </cell>
          <cell r="AA475">
            <v>42506</v>
          </cell>
          <cell r="AB475" t="str">
            <v>HUARMEY</v>
          </cell>
          <cell r="AC475" t="str">
            <v>HUARMEY</v>
          </cell>
        </row>
        <row r="476">
          <cell r="C476" t="str">
            <v>09862026</v>
          </cell>
          <cell r="D476" t="str">
            <v>09862026</v>
          </cell>
          <cell r="E476">
            <v>119108</v>
          </cell>
          <cell r="F476" t="str">
            <v>MENDEZ</v>
          </cell>
          <cell r="G476" t="str">
            <v>SENISSE</v>
          </cell>
          <cell r="H476" t="str">
            <v>SANDRA INES</v>
          </cell>
          <cell r="I476" t="str">
            <v>SANDRA INES MENDEZ SENISSE</v>
          </cell>
          <cell r="J476" t="str">
            <v>PE013450</v>
          </cell>
          <cell r="K476" t="str">
            <v>SGI</v>
          </cell>
          <cell r="L476" t="str">
            <v>SGA</v>
          </cell>
          <cell r="M476" t="str">
            <v>MA SAM QEHS</v>
          </cell>
          <cell r="N476" t="str">
            <v>GUZMAN SAAVEDRA, MANUEL JESUS</v>
          </cell>
          <cell r="O476" t="str">
            <v>09862026</v>
          </cell>
          <cell r="P476" t="str">
            <v>MANAGER, IMS SOUTH AMERICA</v>
          </cell>
          <cell r="Q476" t="str">
            <v>F</v>
          </cell>
          <cell r="R476">
            <v>27641</v>
          </cell>
          <cell r="S476" t="str">
            <v>9-6274-6602</v>
          </cell>
          <cell r="T476" t="str">
            <v>9-6274-6602</v>
          </cell>
          <cell r="U476" t="str">
            <v>sandra.mendez@metso.com</v>
          </cell>
          <cell r="W476" t="str">
            <v>AV. 2 DE MAYO 1259 DPTO. 702 F  SAN ISIDRO</v>
          </cell>
          <cell r="X476" t="str">
            <v>SAN ISIDRO</v>
          </cell>
          <cell r="Y476" t="str">
            <v>LIMA</v>
          </cell>
          <cell r="Z476" t="str">
            <v>LIMA</v>
          </cell>
          <cell r="AA476">
            <v>41699</v>
          </cell>
          <cell r="AB476" t="str">
            <v>LIMA</v>
          </cell>
          <cell r="AC476" t="str">
            <v>CRONOS</v>
          </cell>
        </row>
        <row r="477">
          <cell r="C477" t="str">
            <v>10347762</v>
          </cell>
          <cell r="D477" t="str">
            <v>10347762</v>
          </cell>
          <cell r="E477">
            <v>113219</v>
          </cell>
          <cell r="F477" t="str">
            <v>MENDOZA</v>
          </cell>
          <cell r="G477" t="str">
            <v>VILLAGOMEZ</v>
          </cell>
          <cell r="H477" t="str">
            <v>PEDRO GERARDO</v>
          </cell>
          <cell r="I477" t="str">
            <v>PEDRO GERARDO MENDOZA VILLAGOMEZ</v>
          </cell>
          <cell r="J477" t="str">
            <v>PE012101</v>
          </cell>
          <cell r="K477" t="str">
            <v>CAPEX DELIVERY MINERAL</v>
          </cell>
          <cell r="L477" t="str">
            <v>COGS</v>
          </cell>
          <cell r="M477" t="str">
            <v>MA SAM PROJECT, MARKET AREA DELIVERY ANDES</v>
          </cell>
          <cell r="N477" t="str">
            <v>NAZER VARELA, ANTONIO</v>
          </cell>
          <cell r="O477" t="str">
            <v>10347762</v>
          </cell>
          <cell r="P477" t="str">
            <v>MANAGER, PROJECT MANAGEMENT</v>
          </cell>
          <cell r="Q477" t="str">
            <v>M</v>
          </cell>
          <cell r="R477">
            <v>28446</v>
          </cell>
          <cell r="S477" t="str">
            <v>9-9461-1424</v>
          </cell>
          <cell r="T477" t="str">
            <v>9-9461-1424</v>
          </cell>
          <cell r="U477" t="str">
            <v>gerardo.mendoza@metso.com</v>
          </cell>
          <cell r="W477" t="str">
            <v>JR. MATEO PUMACAHUA 2545</v>
          </cell>
          <cell r="X477" t="str">
            <v>LINCE</v>
          </cell>
          <cell r="Y477" t="str">
            <v>LIMA</v>
          </cell>
          <cell r="Z477" t="str">
            <v>LIMA</v>
          </cell>
          <cell r="AA477">
            <v>39601</v>
          </cell>
          <cell r="AB477" t="str">
            <v>LIMA</v>
          </cell>
          <cell r="AC477" t="str">
            <v>CRONOS</v>
          </cell>
        </row>
        <row r="478">
          <cell r="C478" t="str">
            <v>09390243</v>
          </cell>
          <cell r="D478" t="str">
            <v>09390243</v>
          </cell>
          <cell r="E478">
            <v>126027</v>
          </cell>
          <cell r="F478" t="str">
            <v>OLIVAS</v>
          </cell>
          <cell r="G478" t="str">
            <v>MARQUEZ</v>
          </cell>
          <cell r="H478" t="str">
            <v>ALEX EDUARDO</v>
          </cell>
          <cell r="I478" t="str">
            <v>ALEX EDUARDO OLIVAS MARQUEZ</v>
          </cell>
          <cell r="J478" t="str">
            <v>PE013514</v>
          </cell>
          <cell r="K478" t="str">
            <v>MIN SALES</v>
          </cell>
          <cell r="L478" t="str">
            <v>SGA</v>
          </cell>
          <cell r="M478" t="str">
            <v>MA SAM MINERALS SALES</v>
          </cell>
          <cell r="N478" t="str">
            <v>SAMANEZ GRINSTEN, JOSE FERNANDO</v>
          </cell>
          <cell r="O478" t="str">
            <v>09390243</v>
          </cell>
          <cell r="P478" t="str">
            <v>DIRECTOR, AM AND FE SALES - PERU AND NORTH</v>
          </cell>
          <cell r="Q478" t="str">
            <v>M</v>
          </cell>
          <cell r="R478">
            <v>25926</v>
          </cell>
          <cell r="S478" t="str">
            <v>9-9735-3828</v>
          </cell>
          <cell r="T478" t="str">
            <v>9-8276-8553</v>
          </cell>
          <cell r="U478" t="str">
            <v>alex.olivas@metso.com</v>
          </cell>
          <cell r="W478" t="str">
            <v>ALAMEDA DEL ARCO IRIS 242 DPTO 401</v>
          </cell>
          <cell r="X478" t="str">
            <v>SANTIAGO DE SURCO</v>
          </cell>
          <cell r="Y478" t="str">
            <v>LIMA</v>
          </cell>
          <cell r="Z478" t="str">
            <v>LIMA</v>
          </cell>
          <cell r="AA478">
            <v>43346</v>
          </cell>
          <cell r="AB478" t="str">
            <v>LIMA</v>
          </cell>
          <cell r="AC478" t="str">
            <v>CRONOS</v>
          </cell>
        </row>
        <row r="479">
          <cell r="C479" t="str">
            <v>44928009</v>
          </cell>
          <cell r="D479" t="str">
            <v>44928009</v>
          </cell>
          <cell r="E479">
            <v>123140</v>
          </cell>
          <cell r="F479" t="str">
            <v>ORTEGA</v>
          </cell>
          <cell r="G479" t="str">
            <v>SALAS</v>
          </cell>
          <cell r="H479" t="str">
            <v>EFRAIN</v>
          </cell>
          <cell r="I479" t="str">
            <v>EFRAIN ORTEGA SALAS</v>
          </cell>
          <cell r="J479" t="str">
            <v>PE011940</v>
          </cell>
          <cell r="K479" t="str">
            <v>WAREHOUSE &amp; QUALITY</v>
          </cell>
          <cell r="L479" t="str">
            <v>COGS</v>
          </cell>
          <cell r="M479" t="str">
            <v>SVSGLO GLOBAL LOGISTICS SERVICES MANAGEMENT</v>
          </cell>
          <cell r="N479" t="str">
            <v>CORDEIRO, DENILSON</v>
          </cell>
          <cell r="O479" t="str">
            <v>44928009</v>
          </cell>
          <cell r="P479" t="str">
            <v>SPECIALIST, WAREHOUSE OPERATIONS</v>
          </cell>
          <cell r="Q479" t="str">
            <v>M</v>
          </cell>
          <cell r="R479">
            <v>32102</v>
          </cell>
          <cell r="S479" t="str">
            <v>9-8246-8547</v>
          </cell>
          <cell r="T479" t="str">
            <v>9-6530-4299</v>
          </cell>
          <cell r="U479" t="str">
            <v>efrain.ortega@metso.com</v>
          </cell>
          <cell r="W479" t="str">
            <v>JR. SANTA MARIA N° 185 - EL SOL DE LA MOLINA</v>
          </cell>
          <cell r="X479" t="str">
            <v>LA MOLINA</v>
          </cell>
          <cell r="Y479" t="str">
            <v>LIMA</v>
          </cell>
          <cell r="Z479" t="str">
            <v>LIMA</v>
          </cell>
          <cell r="AA479">
            <v>42552</v>
          </cell>
          <cell r="AB479" t="str">
            <v>CALLAO</v>
          </cell>
          <cell r="AC479" t="str">
            <v>CALLAO</v>
          </cell>
        </row>
        <row r="480">
          <cell r="C480" t="str">
            <v>10802255</v>
          </cell>
          <cell r="D480" t="str">
            <v>10802255</v>
          </cell>
          <cell r="E480">
            <v>117863</v>
          </cell>
          <cell r="F480" t="str">
            <v>PARRA</v>
          </cell>
          <cell r="G480" t="str">
            <v>ATAUCUSI</v>
          </cell>
          <cell r="H480" t="str">
            <v>HERNAN</v>
          </cell>
          <cell r="I480" t="str">
            <v>HERNAN PARRA ATAUCUSI</v>
          </cell>
          <cell r="J480" t="str">
            <v>PE013201</v>
          </cell>
          <cell r="K480" t="str">
            <v>TRE SVS BDP PROJECTS AND ENGINEERIN</v>
          </cell>
          <cell r="L480" t="str">
            <v>COGS</v>
          </cell>
          <cell r="M480" t="str">
            <v>SVS BENEFICIATION &amp; DEWATERING</v>
          </cell>
          <cell r="N480" t="str">
            <v>JAUREGUI CABRERA, LUIS ANDRES</v>
          </cell>
          <cell r="O480" t="str">
            <v>10802255</v>
          </cell>
          <cell r="P480" t="str">
            <v>PROJECT MANAGER, SERVICES</v>
          </cell>
          <cell r="Q480" t="str">
            <v>M</v>
          </cell>
          <cell r="R480">
            <v>28297</v>
          </cell>
          <cell r="S480" t="str">
            <v>9-5679-6274</v>
          </cell>
          <cell r="T480" t="str">
            <v>9-8276-8554</v>
          </cell>
          <cell r="U480" t="str">
            <v>hernan.parra@metso.com</v>
          </cell>
          <cell r="W480" t="str">
            <v xml:space="preserve">ORTIZ DE ZEVALLOS N° 198 </v>
          </cell>
          <cell r="X480" t="str">
            <v>MIRAFLORES</v>
          </cell>
          <cell r="Y480" t="str">
            <v>LIMA</v>
          </cell>
          <cell r="Z480" t="str">
            <v>LIMA</v>
          </cell>
          <cell r="AA480">
            <v>41352</v>
          </cell>
          <cell r="AB480" t="str">
            <v>LIMA</v>
          </cell>
          <cell r="AC480" t="str">
            <v>CRONOS</v>
          </cell>
        </row>
        <row r="481">
          <cell r="C481" t="str">
            <v>42845978</v>
          </cell>
          <cell r="D481" t="str">
            <v>42845978</v>
          </cell>
          <cell r="E481">
            <v>425984</v>
          </cell>
          <cell r="F481" t="str">
            <v>POEMAPE</v>
          </cell>
          <cell r="G481" t="str">
            <v>ISMODES</v>
          </cell>
          <cell r="H481" t="str">
            <v>KAROL CLAUDIO</v>
          </cell>
          <cell r="I481" t="str">
            <v>KAROL CLAUDIO POEMAPE ISMODES</v>
          </cell>
          <cell r="J481" t="str">
            <v>PE012500</v>
          </cell>
          <cell r="K481" t="str">
            <v>TECH SUPPORT PE &amp; NORTH</v>
          </cell>
          <cell r="L481" t="str">
            <v>COGS</v>
          </cell>
          <cell r="M481" t="str">
            <v>TECHNICAL SUPPORT</v>
          </cell>
          <cell r="N481" t="str">
            <v>RIVERA YLASACA, RICARDO SANTOS</v>
          </cell>
          <cell r="O481" t="str">
            <v>42845978</v>
          </cell>
          <cell r="P481" t="str">
            <v>TECHNICAL SUPPORT, CONTRACT ADMINISTRATOR</v>
          </cell>
          <cell r="Q481" t="str">
            <v>M</v>
          </cell>
          <cell r="R481">
            <v>31082</v>
          </cell>
          <cell r="S481" t="str">
            <v>9-9374-6931</v>
          </cell>
          <cell r="T481" t="str">
            <v>9-6539-9638</v>
          </cell>
          <cell r="U481" t="str">
            <v>claudio.poemape@metso.com</v>
          </cell>
          <cell r="W481" t="str">
            <v>JR. DANIEL GARCES 404 PAMPLONA</v>
          </cell>
          <cell r="X481" t="str">
            <v>SAN JUAN DE MIRAFLORES</v>
          </cell>
          <cell r="Y481" t="str">
            <v>LIMA</v>
          </cell>
          <cell r="Z481" t="str">
            <v>LIMA</v>
          </cell>
          <cell r="AA481">
            <v>43208</v>
          </cell>
          <cell r="AB481" t="str">
            <v>LIMA</v>
          </cell>
          <cell r="AC481" t="str">
            <v>CRONOS</v>
          </cell>
        </row>
        <row r="482">
          <cell r="C482" t="str">
            <v>42207098</v>
          </cell>
          <cell r="D482" t="str">
            <v>42207098</v>
          </cell>
          <cell r="E482">
            <v>117113</v>
          </cell>
          <cell r="F482" t="str">
            <v>REYMUNDO</v>
          </cell>
          <cell r="G482" t="str">
            <v>ALVAREZ</v>
          </cell>
          <cell r="H482" t="str">
            <v>HUGO JOSE</v>
          </cell>
          <cell r="I482" t="str">
            <v>HUGO JOSE REYMUNDO ALVAREZ</v>
          </cell>
          <cell r="J482" t="str">
            <v>PE012208</v>
          </cell>
          <cell r="K482" t="str">
            <v>FSE CYN</v>
          </cell>
          <cell r="L482" t="str">
            <v>COGS</v>
          </cell>
          <cell r="M482" t="str">
            <v>MA SAM FSE &amp; LCS PE</v>
          </cell>
          <cell r="N482" t="str">
            <v>FERNANDEZ PUJAICO, ALFREDO MARTIN</v>
          </cell>
          <cell r="O482" t="str">
            <v>42207098</v>
          </cell>
          <cell r="P482" t="str">
            <v>SENIOR ENGINEER, FIELD SERVICE</v>
          </cell>
          <cell r="Q482" t="str">
            <v>M</v>
          </cell>
          <cell r="R482">
            <v>30151</v>
          </cell>
          <cell r="S482" t="str">
            <v>9-6274-6559</v>
          </cell>
          <cell r="T482" t="str">
            <v>9-6274-6559</v>
          </cell>
          <cell r="U482" t="str">
            <v>hugo.reymundo@metso.com</v>
          </cell>
          <cell r="W482" t="str">
            <v>JR. JOSÉ GALDEANO Y MENDOZA 638 - EDIFICI 15 - DEP 302.</v>
          </cell>
          <cell r="X482" t="str">
            <v>CERCADO DE LIMA</v>
          </cell>
          <cell r="Y482" t="str">
            <v>LIMA</v>
          </cell>
          <cell r="Z482" t="str">
            <v>LIMA</v>
          </cell>
          <cell r="AA482">
            <v>41191</v>
          </cell>
          <cell r="AB482" t="str">
            <v>LIMA</v>
          </cell>
          <cell r="AC482" t="str">
            <v>VULCANO</v>
          </cell>
        </row>
        <row r="483">
          <cell r="C483" t="str">
            <v>45886747</v>
          </cell>
          <cell r="D483" t="str">
            <v>45886747</v>
          </cell>
          <cell r="E483">
            <v>425972</v>
          </cell>
          <cell r="F483" t="str">
            <v>ROCA</v>
          </cell>
          <cell r="G483" t="str">
            <v>ANDAGUA</v>
          </cell>
          <cell r="H483" t="str">
            <v>SALVADOR JUNIOR</v>
          </cell>
          <cell r="I483" t="str">
            <v>SALVADOR JUNIOR ROCA ANDAGUA</v>
          </cell>
          <cell r="J483" t="str">
            <v>PE013022</v>
          </cell>
          <cell r="K483" t="str">
            <v>SAM CENTER</v>
          </cell>
          <cell r="L483" t="str">
            <v>SGA</v>
          </cell>
          <cell r="M483" t="str">
            <v>MA SAM SITE ACCOUNT MANAGEMENT – CENTER PE</v>
          </cell>
          <cell r="N483" t="str">
            <v>VARGAS BELLINA, JOSE ANTONIO</v>
          </cell>
          <cell r="O483" t="str">
            <v>45886747</v>
          </cell>
          <cell r="P483" t="str">
            <v>ASSISTANT MANAGER, SALES ACCOUNT</v>
          </cell>
          <cell r="Q483" t="str">
            <v>M</v>
          </cell>
          <cell r="R483">
            <v>32658</v>
          </cell>
          <cell r="S483" t="str">
            <v>9-6778-5903</v>
          </cell>
          <cell r="T483" t="str">
            <v>9-6778-5903</v>
          </cell>
          <cell r="U483" t="str">
            <v>salvador.roca@metso.com</v>
          </cell>
          <cell r="W483" t="str">
            <v>PARQUE EL CARMEN N°  1384</v>
          </cell>
          <cell r="X483" t="str">
            <v>PUEBLO LIBRE</v>
          </cell>
          <cell r="Y483" t="str">
            <v>LIMA</v>
          </cell>
          <cell r="Z483" t="str">
            <v>LIMA</v>
          </cell>
          <cell r="AA483">
            <v>41000</v>
          </cell>
          <cell r="AB483" t="str">
            <v>LIMA</v>
          </cell>
          <cell r="AC483" t="str">
            <v>CRONOS</v>
          </cell>
        </row>
        <row r="484">
          <cell r="C484" t="str">
            <v>17825295</v>
          </cell>
          <cell r="D484" t="str">
            <v>17825295</v>
          </cell>
          <cell r="E484">
            <v>114442</v>
          </cell>
          <cell r="F484" t="str">
            <v>RODRIGUEZ NOVOA</v>
          </cell>
          <cell r="G484" t="str">
            <v>GUERRERO</v>
          </cell>
          <cell r="H484" t="str">
            <v>JORGE ALBERTO</v>
          </cell>
          <cell r="I484" t="str">
            <v>JORGE ALBERTO RODRIGUEZ NOVOA GUERRERO</v>
          </cell>
          <cell r="J484" t="str">
            <v>PE012500</v>
          </cell>
          <cell r="K484" t="str">
            <v>TECH SUPPORT PE &amp; NORTH</v>
          </cell>
          <cell r="L484" t="str">
            <v>COGS</v>
          </cell>
          <cell r="M484" t="str">
            <v>TECHNICAL SUPPORT</v>
          </cell>
          <cell r="N484" t="str">
            <v>JIMENEZ CHACON, RICHARD JOHNY</v>
          </cell>
          <cell r="O484" t="str">
            <v>17825295</v>
          </cell>
          <cell r="P484" t="str">
            <v>ASSISTANT MANAGER, TECHNICAL SUPPORT</v>
          </cell>
          <cell r="Q484" t="str">
            <v>M</v>
          </cell>
          <cell r="R484">
            <v>21801</v>
          </cell>
          <cell r="S484" t="str">
            <v>9-8753-2180</v>
          </cell>
          <cell r="T484" t="str">
            <v>9-8753-2180</v>
          </cell>
          <cell r="U484" t="str">
            <v>jorge.rodriguez-novoa@metso.com</v>
          </cell>
          <cell r="W484" t="str">
            <v>JR. PHILIPP VON LEONARD 297 DPTO 204</v>
          </cell>
          <cell r="X484" t="str">
            <v>SAN BORJA</v>
          </cell>
          <cell r="Y484" t="str">
            <v>LIMA</v>
          </cell>
          <cell r="Z484" t="str">
            <v>LIMA</v>
          </cell>
          <cell r="AA484">
            <v>41244</v>
          </cell>
          <cell r="AB484" t="str">
            <v>LIMA</v>
          </cell>
          <cell r="AC484" t="str">
            <v>CRONOS</v>
          </cell>
        </row>
        <row r="485">
          <cell r="C485" t="str">
            <v>45694262</v>
          </cell>
          <cell r="D485" t="str">
            <v>45694262</v>
          </cell>
          <cell r="E485">
            <v>125772</v>
          </cell>
          <cell r="F485" t="str">
            <v>ROSELL</v>
          </cell>
          <cell r="G485" t="str">
            <v>CAMPOS</v>
          </cell>
          <cell r="H485" t="str">
            <v>JOSE ALBERTO</v>
          </cell>
          <cell r="I485" t="str">
            <v>JOSE ALBERTO ROSELL CAMPOS</v>
          </cell>
          <cell r="J485" t="str">
            <v>PE011965</v>
          </cell>
          <cell r="K485" t="str">
            <v>QUOTE &amp; ORDER MANAGEMENT</v>
          </cell>
          <cell r="L485" t="str">
            <v>SGA</v>
          </cell>
          <cell r="M485" t="str">
            <v>MA SAM SERVICE COMMERCIAL SUPPORT</v>
          </cell>
          <cell r="N485" t="str">
            <v>LOAYZA GONZALES, ROCIO SILVIA</v>
          </cell>
          <cell r="O485" t="str">
            <v>45694262</v>
          </cell>
          <cell r="P485" t="str">
            <v>ANALYST, CUSTOMER SERVICE</v>
          </cell>
          <cell r="Q485" t="str">
            <v>M</v>
          </cell>
          <cell r="R485">
            <v>32521</v>
          </cell>
          <cell r="S485" t="str">
            <v>9-5736-0270</v>
          </cell>
          <cell r="T485" t="str">
            <v>9-8917-7638</v>
          </cell>
          <cell r="U485" t="str">
            <v>jose.rosell@metso.com</v>
          </cell>
          <cell r="W485" t="str">
            <v>AV. BERTOLOTTO N° 111 - DPTO. 209</v>
          </cell>
          <cell r="X485" t="str">
            <v>SAN MIGUEL</v>
          </cell>
          <cell r="Y485" t="str">
            <v>LIMA</v>
          </cell>
          <cell r="Z485" t="str">
            <v>LIMA</v>
          </cell>
          <cell r="AA485">
            <v>43409</v>
          </cell>
          <cell r="AB485" t="str">
            <v>LIMA</v>
          </cell>
          <cell r="AC485" t="str">
            <v>CRONOS</v>
          </cell>
        </row>
        <row r="486">
          <cell r="C486" t="str">
            <v>07974434</v>
          </cell>
          <cell r="D486" t="str">
            <v>07974434</v>
          </cell>
          <cell r="E486">
            <v>113230</v>
          </cell>
          <cell r="F486" t="str">
            <v>RUIZ</v>
          </cell>
          <cell r="G486" t="str">
            <v>CASTILLO</v>
          </cell>
          <cell r="H486" t="str">
            <v>KARINA PATRICIA</v>
          </cell>
          <cell r="I486" t="str">
            <v>KARINA PATRICIA RUIZ CASTILLO</v>
          </cell>
          <cell r="J486" t="str">
            <v>PE013610</v>
          </cell>
          <cell r="K486" t="str">
            <v>GENERAL SERVICES LIMA</v>
          </cell>
          <cell r="L486" t="str">
            <v>SGA</v>
          </cell>
          <cell r="M486" t="str">
            <v>MA SAM HR</v>
          </cell>
          <cell r="N486" t="str">
            <v>MANCO PETREUCIC, LIZ YODY</v>
          </cell>
          <cell r="O486" t="str">
            <v>07974434</v>
          </cell>
          <cell r="P486" t="str">
            <v>LEADER, FACILITIES</v>
          </cell>
          <cell r="Q486" t="str">
            <v>F</v>
          </cell>
          <cell r="R486">
            <v>25855</v>
          </cell>
          <cell r="S486" t="str">
            <v>9-9555-3890</v>
          </cell>
          <cell r="T486" t="str">
            <v>9-9461-1409</v>
          </cell>
          <cell r="U486" t="str">
            <v>karina.ruiz@metso.com</v>
          </cell>
          <cell r="W486" t="str">
            <v>JR. JUAN VALER SANDOVAL 599E, DPTO 2004</v>
          </cell>
          <cell r="X486" t="str">
            <v>PUEBLO LIBRE</v>
          </cell>
          <cell r="Y486" t="str">
            <v>LIMA</v>
          </cell>
          <cell r="Z486" t="str">
            <v>LIMA</v>
          </cell>
          <cell r="AA486">
            <v>39573</v>
          </cell>
          <cell r="AB486" t="str">
            <v>LIMA</v>
          </cell>
          <cell r="AC486" t="str">
            <v>CRONOS</v>
          </cell>
        </row>
        <row r="487">
          <cell r="C487" t="str">
            <v>41422840</v>
          </cell>
          <cell r="D487" t="str">
            <v>41422840</v>
          </cell>
          <cell r="E487">
            <v>125723</v>
          </cell>
          <cell r="F487" t="str">
            <v>SANDOVAL</v>
          </cell>
          <cell r="G487" t="str">
            <v>MISARI</v>
          </cell>
          <cell r="H487" t="str">
            <v>LUIS ALBERTO</v>
          </cell>
          <cell r="I487" t="str">
            <v>LUIS ALBERTO SANDOVAL MISARI</v>
          </cell>
          <cell r="J487" t="str">
            <v>PE012101</v>
          </cell>
          <cell r="K487" t="str">
            <v>CAPEX DELIVERY MINERAL</v>
          </cell>
          <cell r="L487" t="str">
            <v>COGS</v>
          </cell>
          <cell r="M487" t="str">
            <v>MA SAM PROJECT, MARKET AREA DELIVERY ANDES</v>
          </cell>
          <cell r="N487" t="str">
            <v>MENDOZA VILLAGOMEZ, PEDRO GERARDO</v>
          </cell>
          <cell r="O487" t="str">
            <v>41422840</v>
          </cell>
          <cell r="P487" t="str">
            <v>PROJECT MANAGER</v>
          </cell>
          <cell r="Q487" t="str">
            <v>M</v>
          </cell>
          <cell r="R487">
            <v>30104</v>
          </cell>
          <cell r="S487" t="str">
            <v>9-9994-7616</v>
          </cell>
          <cell r="T487" t="str">
            <v>9-6838-5426</v>
          </cell>
          <cell r="U487" t="str">
            <v>luis.sandoval@metso.com</v>
          </cell>
          <cell r="W487" t="str">
            <v>AV. MARIANO CORNEJO N° 1430</v>
          </cell>
          <cell r="X487" t="str">
            <v>PUEBLO LIBRE</v>
          </cell>
          <cell r="Y487" t="str">
            <v>LIMA</v>
          </cell>
          <cell r="Z487" t="str">
            <v>LIMA</v>
          </cell>
          <cell r="AA487">
            <v>43252</v>
          </cell>
          <cell r="AB487" t="str">
            <v>LIMA</v>
          </cell>
          <cell r="AC487" t="str">
            <v>CRONOS</v>
          </cell>
        </row>
        <row r="488">
          <cell r="C488" t="str">
            <v>71768932</v>
          </cell>
          <cell r="D488" t="str">
            <v>71768932</v>
          </cell>
          <cell r="E488">
            <v>123786</v>
          </cell>
          <cell r="F488" t="str">
            <v>TENORIO</v>
          </cell>
          <cell r="G488" t="str">
            <v>PEREZ</v>
          </cell>
          <cell r="H488" t="str">
            <v>MARÍA JIMENA</v>
          </cell>
          <cell r="I488" t="str">
            <v>MARÍA JIMENA TENORIO PEREZ</v>
          </cell>
          <cell r="J488" t="str">
            <v>PE011920</v>
          </cell>
          <cell r="K488" t="str">
            <v>OPERATIVE PROCUREMEN</v>
          </cell>
          <cell r="L488" t="str">
            <v>COGS</v>
          </cell>
          <cell r="M488" t="str">
            <v>SVSGLO ORDER AND LOGISTICS OPERATIONS</v>
          </cell>
          <cell r="N488" t="str">
            <v>GUERRA CABANILLAS, MARIA CRUZ</v>
          </cell>
          <cell r="O488" t="str">
            <v>71768932</v>
          </cell>
          <cell r="P488" t="str">
            <v>ANALYST, OPERATIONAL PURCHASING</v>
          </cell>
          <cell r="Q488" t="str">
            <v>F</v>
          </cell>
          <cell r="R488">
            <v>34293</v>
          </cell>
          <cell r="S488" t="str">
            <v>9-8063-3374</v>
          </cell>
          <cell r="T488" t="str">
            <v>9-9461-1413</v>
          </cell>
          <cell r="U488" t="str">
            <v>maria.tenorio@metso.com</v>
          </cell>
          <cell r="W488" t="str">
            <v>CALLE 28 DE JULIO N° 261 DPTO. 101</v>
          </cell>
          <cell r="X488" t="str">
            <v>MAGDALENA DEL MAR</v>
          </cell>
          <cell r="Y488" t="str">
            <v>LIMA</v>
          </cell>
          <cell r="Z488" t="str">
            <v>LIMA</v>
          </cell>
          <cell r="AA488">
            <v>43160</v>
          </cell>
          <cell r="AB488" t="str">
            <v>LIMA</v>
          </cell>
          <cell r="AC488" t="str">
            <v>CRONOS</v>
          </cell>
        </row>
        <row r="489">
          <cell r="C489" t="str">
            <v>42557835</v>
          </cell>
          <cell r="D489" t="str">
            <v>42557835</v>
          </cell>
          <cell r="E489">
            <v>121977</v>
          </cell>
          <cell r="F489" t="str">
            <v>TITO</v>
          </cell>
          <cell r="G489" t="str">
            <v>TORRES</v>
          </cell>
          <cell r="H489" t="str">
            <v>JHON CHARLY</v>
          </cell>
          <cell r="I489" t="str">
            <v>JHON CHARLY TITO TORRES</v>
          </cell>
          <cell r="J489" t="str">
            <v>PE013530</v>
          </cell>
          <cell r="K489" t="str">
            <v>WAREHOUSE SPCC</v>
          </cell>
          <cell r="L489" t="str">
            <v>COGS</v>
          </cell>
          <cell r="M489" t="str">
            <v>CONSIGNMENT &amp; OPA CONTRACTS</v>
          </cell>
          <cell r="N489" t="str">
            <v>GUTIERREZ RIVERA, LUIS ANTHONY</v>
          </cell>
          <cell r="O489" t="str">
            <v>42557835</v>
          </cell>
          <cell r="P489" t="str">
            <v>WAREHOUSE WORKER</v>
          </cell>
          <cell r="Q489" t="str">
            <v>M</v>
          </cell>
          <cell r="R489">
            <v>30910</v>
          </cell>
          <cell r="S489" t="str">
            <v>9-8332-3564</v>
          </cell>
          <cell r="T489" t="str">
            <v>9-6167-4117</v>
          </cell>
          <cell r="U489" t="str">
            <v>jhon.tito@metso.com</v>
          </cell>
          <cell r="W489" t="str">
            <v>A.H. SANTO DOMINGO. AV PERU MZ K LT 15A</v>
          </cell>
          <cell r="X489" t="str">
            <v>HUARMEY</v>
          </cell>
          <cell r="Y489" t="str">
            <v>HUARMEY</v>
          </cell>
          <cell r="Z489" t="str">
            <v>ANCASH</v>
          </cell>
          <cell r="AA489">
            <v>42240</v>
          </cell>
          <cell r="AB489" t="str">
            <v>HUARMEY</v>
          </cell>
          <cell r="AC489" t="str">
            <v>HUARMEY</v>
          </cell>
        </row>
        <row r="490">
          <cell r="C490" t="str">
            <v>10552268</v>
          </cell>
          <cell r="D490" t="str">
            <v>10552268</v>
          </cell>
          <cell r="E490">
            <v>425942</v>
          </cell>
          <cell r="F490" t="str">
            <v>VARGAS</v>
          </cell>
          <cell r="G490" t="str">
            <v>BELLINA</v>
          </cell>
          <cell r="H490" t="str">
            <v>JOSE ANTONIO</v>
          </cell>
          <cell r="I490" t="str">
            <v>JOSE ANTONIO VARGAS BELLINA</v>
          </cell>
          <cell r="J490" t="str">
            <v>PE013022</v>
          </cell>
          <cell r="K490" t="str">
            <v>SAM CENTER</v>
          </cell>
          <cell r="L490" t="str">
            <v>SGA</v>
          </cell>
          <cell r="M490" t="str">
            <v>MA SAM SITE ACCOUNT MANAGEMENT – CENTER PE</v>
          </cell>
          <cell r="N490" t="str">
            <v>PEZO SANCHEZ, JOE JOHNY</v>
          </cell>
          <cell r="O490" t="str">
            <v>10552268</v>
          </cell>
          <cell r="P490" t="str">
            <v>SR MANAGER, SITE ACCOUNT</v>
          </cell>
          <cell r="Q490" t="str">
            <v>M</v>
          </cell>
          <cell r="R490">
            <v>28000</v>
          </cell>
          <cell r="S490" t="str">
            <v>9-8920-9498</v>
          </cell>
          <cell r="T490" t="str">
            <v>9-8920-9498</v>
          </cell>
          <cell r="U490" t="str">
            <v>jose.vargas@metso.com</v>
          </cell>
          <cell r="W490" t="str">
            <v>CALLE LOS HERRERILLOS N° 197, DPTO. 402</v>
          </cell>
          <cell r="X490" t="str">
            <v>SAN ISIDRO</v>
          </cell>
          <cell r="Y490" t="str">
            <v>LIMA</v>
          </cell>
          <cell r="Z490" t="str">
            <v>LIMA</v>
          </cell>
          <cell r="AA490">
            <v>40464</v>
          </cell>
          <cell r="AB490" t="str">
            <v>LIMA</v>
          </cell>
          <cell r="AC490" t="str">
            <v>CRONOS</v>
          </cell>
        </row>
        <row r="491">
          <cell r="C491" t="str">
            <v>10760319</v>
          </cell>
          <cell r="D491" t="str">
            <v>10760319</v>
          </cell>
          <cell r="E491">
            <v>113245</v>
          </cell>
          <cell r="F491" t="str">
            <v>VIZURRAGA</v>
          </cell>
          <cell r="G491" t="str">
            <v>ZACARIAS</v>
          </cell>
          <cell r="H491" t="str">
            <v>ENA TAMARA</v>
          </cell>
          <cell r="I491" t="str">
            <v>ENA TAMARA VIZURRAGA ZACARIAS</v>
          </cell>
          <cell r="J491" t="str">
            <v>PE011940</v>
          </cell>
          <cell r="K491" t="str">
            <v>WAREHOUSE &amp; QUALITY</v>
          </cell>
          <cell r="L491" t="str">
            <v>COGS</v>
          </cell>
          <cell r="M491" t="str">
            <v>SVSGLO GLOBAL LOGISTICS SERVICES MANAGEMENT</v>
          </cell>
          <cell r="N491" t="str">
            <v>CORDEIRO, DENILSON</v>
          </cell>
          <cell r="O491" t="str">
            <v>10760319</v>
          </cell>
          <cell r="P491" t="str">
            <v>LEADER, WAREHOUSE</v>
          </cell>
          <cell r="Q491" t="str">
            <v>F</v>
          </cell>
          <cell r="R491">
            <v>28269</v>
          </cell>
          <cell r="S491" t="str">
            <v>9-8968-9807</v>
          </cell>
          <cell r="T491" t="str">
            <v>9-4295-7314</v>
          </cell>
          <cell r="U491" t="str">
            <v>ena.vizurraga@metso.com</v>
          </cell>
          <cell r="W491" t="str">
            <v>LOS SAUCES N° 550 DPTO. 201</v>
          </cell>
          <cell r="X491" t="str">
            <v>LA MOLINA</v>
          </cell>
          <cell r="Y491" t="str">
            <v>LIMA</v>
          </cell>
          <cell r="Z491" t="str">
            <v>LIMA</v>
          </cell>
          <cell r="AA491">
            <v>39496</v>
          </cell>
          <cell r="AB491" t="str">
            <v>CALLAO</v>
          </cell>
          <cell r="AC491" t="str">
            <v>CALLAO</v>
          </cell>
        </row>
        <row r="492">
          <cell r="C492" t="str">
            <v>32136294</v>
          </cell>
          <cell r="D492" t="str">
            <v>32136294</v>
          </cell>
          <cell r="E492">
            <v>120731</v>
          </cell>
          <cell r="F492" t="str">
            <v>YAÑEZ</v>
          </cell>
          <cell r="G492" t="str">
            <v>JARA</v>
          </cell>
          <cell r="H492" t="str">
            <v>JUAN MARCIAL</v>
          </cell>
          <cell r="I492" t="str">
            <v>JUAN MARCIAL YAÑEZ JARA</v>
          </cell>
          <cell r="J492" t="str">
            <v>PE013530</v>
          </cell>
          <cell r="K492" t="str">
            <v>WAREHOUSE SPCC</v>
          </cell>
          <cell r="L492" t="str">
            <v>COGS</v>
          </cell>
          <cell r="M492" t="str">
            <v>CONSIGNMENT &amp; OPA CONTRACTS</v>
          </cell>
          <cell r="N492" t="str">
            <v>POSTIGO MATTOS, VALERIA KAROLA</v>
          </cell>
          <cell r="O492" t="str">
            <v>32136294</v>
          </cell>
          <cell r="P492" t="str">
            <v>WAREHOUSE WORKER</v>
          </cell>
          <cell r="Q492" t="str">
            <v>M</v>
          </cell>
          <cell r="R492">
            <v>27949</v>
          </cell>
          <cell r="S492" t="str">
            <v>9-8822-1175</v>
          </cell>
          <cell r="T492" t="str">
            <v>9-8792-0713</v>
          </cell>
          <cell r="U492" t="str">
            <v>juan.yanez@metso.com</v>
          </cell>
          <cell r="W492" t="str">
            <v>CALLE ACAPULCO MZ "F" LT "03" LA VICTORIA</v>
          </cell>
          <cell r="X492" t="str">
            <v xml:space="preserve">HUARMEY </v>
          </cell>
          <cell r="Y492" t="str">
            <v>HUARMEY</v>
          </cell>
          <cell r="Z492" t="str">
            <v>ANCASH</v>
          </cell>
          <cell r="AA492">
            <v>42058</v>
          </cell>
          <cell r="AB492" t="str">
            <v>HUARMEY</v>
          </cell>
          <cell r="AC492" t="str">
            <v>HUARMEY</v>
          </cell>
        </row>
        <row r="493">
          <cell r="C493" t="str">
            <v>09810715</v>
          </cell>
          <cell r="D493">
            <v>2023</v>
          </cell>
          <cell r="E493">
            <v>267004</v>
          </cell>
          <cell r="F493" t="str">
            <v>PRETEL</v>
          </cell>
          <cell r="G493" t="str">
            <v>CHICLAYO</v>
          </cell>
          <cell r="H493" t="str">
            <v>JUAN RODEL</v>
          </cell>
          <cell r="I493" t="str">
            <v>JUAN RODEL PRETEL CHICLAYO</v>
          </cell>
          <cell r="J493" t="str">
            <v>PE011125</v>
          </cell>
          <cell r="K493" t="str">
            <v>HANDLINING &amp; TERMINATION</v>
          </cell>
          <cell r="L493" t="str">
            <v>COGS</v>
          </cell>
          <cell r="M493" t="str">
            <v>CNS RUBBER &amp; POLYMET SUPPLY CHAIN</v>
          </cell>
          <cell r="N493" t="str">
            <v>PANTOJA CASIMIRO, FRASSHER JESUS</v>
          </cell>
          <cell r="O493" t="str">
            <v>09810715</v>
          </cell>
          <cell r="P493" t="str">
            <v>PLANT OPERATOR</v>
          </cell>
          <cell r="Q493" t="str">
            <v>M</v>
          </cell>
          <cell r="R493">
            <v>21730</v>
          </cell>
          <cell r="S493" t="str">
            <v>9-9352-3133</v>
          </cell>
          <cell r="V493" t="str">
            <v>jpretelch@hotmail.com</v>
          </cell>
          <cell r="W493" t="str">
            <v>MZ. E LT. 13 URB. PORTAL SANTA CLARA</v>
          </cell>
          <cell r="X493" t="str">
            <v>ATE VITARTE</v>
          </cell>
          <cell r="Y493" t="str">
            <v>LIMA</v>
          </cell>
          <cell r="Z493" t="str">
            <v>LIMA</v>
          </cell>
          <cell r="AA493">
            <v>33848</v>
          </cell>
          <cell r="AB493" t="str">
            <v>LIMA</v>
          </cell>
          <cell r="AC493" t="str">
            <v>VULCANO</v>
          </cell>
        </row>
        <row r="494">
          <cell r="C494" t="str">
            <v>10150578</v>
          </cell>
          <cell r="D494">
            <v>2030</v>
          </cell>
          <cell r="E494">
            <v>266992</v>
          </cell>
          <cell r="F494" t="str">
            <v>LICARES</v>
          </cell>
          <cell r="G494" t="str">
            <v>SOLANO</v>
          </cell>
          <cell r="H494" t="str">
            <v>ANTONIO ALFREDO</v>
          </cell>
          <cell r="I494" t="str">
            <v>ANTONIO ALFREDO LICARES SOLANO</v>
          </cell>
          <cell r="J494" t="str">
            <v>PE011125</v>
          </cell>
          <cell r="K494" t="str">
            <v>HANDLINING &amp; TERMINATION</v>
          </cell>
          <cell r="L494" t="str">
            <v>COGS</v>
          </cell>
          <cell r="M494" t="str">
            <v>CNS RUBBER &amp; POLYMET SUPPLY CHAIN</v>
          </cell>
          <cell r="N494" t="str">
            <v>PANTOJA CASIMIRO, FRASSHER JESUS</v>
          </cell>
          <cell r="O494" t="str">
            <v>10150578</v>
          </cell>
          <cell r="P494" t="str">
            <v>PLANT OPERATOR</v>
          </cell>
          <cell r="Q494" t="str">
            <v>M</v>
          </cell>
          <cell r="R494">
            <v>27080</v>
          </cell>
          <cell r="S494" t="str">
            <v>9-9755-6582</v>
          </cell>
          <cell r="U494" t="str">
            <v>antonio.licares@metso.com</v>
          </cell>
          <cell r="V494" t="str">
            <v>antoniolicares@gmail.com</v>
          </cell>
          <cell r="W494" t="str">
            <v xml:space="preserve">MZ. L LT. 16 P.R. PARIACHI  URB. PARIACHI </v>
          </cell>
          <cell r="X494" t="str">
            <v>ATE</v>
          </cell>
          <cell r="Y494" t="str">
            <v>LIMA</v>
          </cell>
          <cell r="Z494" t="str">
            <v>LIMA</v>
          </cell>
          <cell r="AA494">
            <v>35065</v>
          </cell>
          <cell r="AB494" t="str">
            <v>LIMA</v>
          </cell>
          <cell r="AC494" t="str">
            <v>VULCANO</v>
          </cell>
        </row>
        <row r="495">
          <cell r="C495" t="str">
            <v>40168223</v>
          </cell>
          <cell r="D495">
            <v>2036</v>
          </cell>
          <cell r="E495">
            <v>266999</v>
          </cell>
          <cell r="F495" t="str">
            <v>PALOMINO</v>
          </cell>
          <cell r="G495" t="str">
            <v>LLOCCLLA</v>
          </cell>
          <cell r="H495" t="str">
            <v>HECTOR ARTURO</v>
          </cell>
          <cell r="I495" t="str">
            <v>HECTOR ARTURO PALOMINO LLOCCLLA</v>
          </cell>
          <cell r="J495" t="str">
            <v>PE011125</v>
          </cell>
          <cell r="K495" t="str">
            <v>HANDLINING &amp; TERMINATION</v>
          </cell>
          <cell r="L495" t="str">
            <v>COGS</v>
          </cell>
          <cell r="M495" t="str">
            <v>CNS RUBBER &amp; POLYMET SUPPLY CHAIN</v>
          </cell>
          <cell r="N495" t="str">
            <v>PANTOJA CASIMIRO, FRASSHER JESUS</v>
          </cell>
          <cell r="O495" t="str">
            <v>40168223</v>
          </cell>
          <cell r="P495" t="str">
            <v>PLANT OPERATOR</v>
          </cell>
          <cell r="Q495" t="str">
            <v>M</v>
          </cell>
          <cell r="R495">
            <v>28983</v>
          </cell>
          <cell r="S495" t="str">
            <v>9-9655-5549</v>
          </cell>
          <cell r="V495" t="str">
            <v>pullyartur@hotmail.com</v>
          </cell>
          <cell r="W495" t="str">
            <v>MZ. F LT. 4 URB. VIVIENDA CRUZ DE MOTUPE</v>
          </cell>
          <cell r="X495" t="str">
            <v>VILLA EL SALVADOR</v>
          </cell>
          <cell r="Y495" t="str">
            <v>LIMA</v>
          </cell>
          <cell r="Z495" t="str">
            <v>LIMA</v>
          </cell>
          <cell r="AA495">
            <v>35572</v>
          </cell>
          <cell r="AB495" t="str">
            <v>LIMA</v>
          </cell>
          <cell r="AC495" t="str">
            <v>VULCANO</v>
          </cell>
        </row>
        <row r="496">
          <cell r="C496" t="str">
            <v>28066801</v>
          </cell>
          <cell r="D496">
            <v>2047</v>
          </cell>
          <cell r="E496">
            <v>266997</v>
          </cell>
          <cell r="F496" t="str">
            <v>MOSTACERO</v>
          </cell>
          <cell r="G496" t="str">
            <v>LEON</v>
          </cell>
          <cell r="H496" t="str">
            <v>LUIS ANTONIO</v>
          </cell>
          <cell r="I496" t="str">
            <v>LUIS ANTONIO MOSTACERO LEON</v>
          </cell>
          <cell r="J496" t="str">
            <v>PE011240</v>
          </cell>
          <cell r="K496" t="str">
            <v>MOLD ASSEMBLY</v>
          </cell>
          <cell r="L496" t="str">
            <v>COGS</v>
          </cell>
          <cell r="M496" t="str">
            <v>CNS RUBBER &amp; POLYMET SUPPLY CHAIN</v>
          </cell>
          <cell r="N496" t="str">
            <v>PANTOJA CASIMIRO, FRASSHER JESUS</v>
          </cell>
          <cell r="O496" t="str">
            <v>28066801</v>
          </cell>
          <cell r="P496" t="str">
            <v>PLANT OPERATOR</v>
          </cell>
          <cell r="Q496" t="str">
            <v>M</v>
          </cell>
          <cell r="R496">
            <v>28200</v>
          </cell>
          <cell r="S496" t="str">
            <v>9-3762-1188</v>
          </cell>
          <cell r="V496" t="str">
            <v>luismostaceroleon12@gmail.com</v>
          </cell>
          <cell r="W496" t="str">
            <v xml:space="preserve">CALLE VULCANO N°348 </v>
          </cell>
          <cell r="X496" t="str">
            <v>ATE</v>
          </cell>
          <cell r="Y496" t="str">
            <v>LIMA</v>
          </cell>
          <cell r="Z496" t="str">
            <v>LIMA</v>
          </cell>
          <cell r="AA496">
            <v>37277</v>
          </cell>
          <cell r="AB496" t="str">
            <v>LIMA</v>
          </cell>
          <cell r="AC496" t="str">
            <v>VULCANO</v>
          </cell>
        </row>
        <row r="497">
          <cell r="C497" t="str">
            <v>20421157</v>
          </cell>
          <cell r="D497">
            <v>2090</v>
          </cell>
          <cell r="E497">
            <v>322150</v>
          </cell>
          <cell r="F497" t="str">
            <v>NINANYA</v>
          </cell>
          <cell r="G497" t="str">
            <v>LAUREANO</v>
          </cell>
          <cell r="H497" t="str">
            <v>ALBERTO ATILIO</v>
          </cell>
          <cell r="I497" t="str">
            <v>ALBERTO ATILIO NINANYA LAUREANO</v>
          </cell>
          <cell r="J497" t="str">
            <v>PE011127</v>
          </cell>
          <cell r="K497" t="str">
            <v>PRESSES 1-2 &amp; 5-6</v>
          </cell>
          <cell r="L497" t="str">
            <v>COGS</v>
          </cell>
          <cell r="M497" t="str">
            <v>CNS RUBBER &amp; POLYMET SUPPLY CHAIN</v>
          </cell>
          <cell r="N497" t="str">
            <v>PANTOJA CASIMIRO, FRASSHER JESUS</v>
          </cell>
          <cell r="O497" t="str">
            <v>20421157</v>
          </cell>
          <cell r="P497" t="str">
            <v>PLANT OPERATOR</v>
          </cell>
          <cell r="Q497" t="str">
            <v>M</v>
          </cell>
          <cell r="R497">
            <v>28065</v>
          </cell>
          <cell r="S497" t="str">
            <v>9-8241-9078</v>
          </cell>
          <cell r="V497" t="str">
            <v>ninanyalaureanoalberto@gmail.com</v>
          </cell>
          <cell r="W497" t="str">
            <v xml:space="preserve">ASOCIACION SAN PEDRO MZ. F LT. 01 </v>
          </cell>
          <cell r="X497" t="str">
            <v xml:space="preserve"> ATE VITARTE</v>
          </cell>
          <cell r="Y497" t="str">
            <v>LIMA</v>
          </cell>
          <cell r="Z497" t="str">
            <v>LIMA</v>
          </cell>
          <cell r="AA497">
            <v>39681</v>
          </cell>
          <cell r="AB497" t="str">
            <v>LIMA</v>
          </cell>
          <cell r="AC497" t="str">
            <v>VULCANO</v>
          </cell>
        </row>
        <row r="498">
          <cell r="C498" t="str">
            <v>45852169</v>
          </cell>
          <cell r="D498">
            <v>2095</v>
          </cell>
          <cell r="E498">
            <v>330259</v>
          </cell>
          <cell r="F498" t="str">
            <v>BRENIS</v>
          </cell>
          <cell r="G498" t="str">
            <v>MATTA</v>
          </cell>
          <cell r="H498" t="str">
            <v xml:space="preserve">RALF ERICH </v>
          </cell>
          <cell r="I498" t="str">
            <v>RALF ERICH  BRENIS MATTA</v>
          </cell>
          <cell r="J498" t="str">
            <v>PE011122</v>
          </cell>
          <cell r="K498" t="str">
            <v>METAL MECANICA</v>
          </cell>
          <cell r="L498" t="str">
            <v>COGS</v>
          </cell>
          <cell r="M498" t="str">
            <v>CNS RUBBER &amp; POLYMET SUPPLY CHAIN</v>
          </cell>
          <cell r="N498" t="str">
            <v>PANTOJA CASIMIRO, FRASSHER JESUS</v>
          </cell>
          <cell r="O498" t="str">
            <v>45852169</v>
          </cell>
          <cell r="P498" t="str">
            <v>LEADER OPERATOR</v>
          </cell>
          <cell r="Q498" t="str">
            <v>M</v>
          </cell>
          <cell r="R498">
            <v>32723</v>
          </cell>
          <cell r="S498" t="str">
            <v>9-5234-7187</v>
          </cell>
          <cell r="T498" t="str">
            <v>9-3244-5707</v>
          </cell>
          <cell r="U498" t="str">
            <v>ralf.brenis@metso.com</v>
          </cell>
          <cell r="V498" t="str">
            <v>ralfbrenis@gmail.com</v>
          </cell>
          <cell r="W498" t="str">
            <v>URB. VIRGEN DE COCHARCAS MZ.  E LT.  12</v>
          </cell>
          <cell r="X498" t="str">
            <v>ATE VITARTE</v>
          </cell>
          <cell r="Y498" t="str">
            <v>LIMA</v>
          </cell>
          <cell r="Z498" t="str">
            <v>LIMA</v>
          </cell>
          <cell r="AA498">
            <v>40024</v>
          </cell>
          <cell r="AB498" t="str">
            <v>LIMA</v>
          </cell>
          <cell r="AC498" t="str">
            <v>VULCANO</v>
          </cell>
        </row>
        <row r="499">
          <cell r="C499" t="str">
            <v>42535229</v>
          </cell>
          <cell r="D499">
            <v>2111</v>
          </cell>
          <cell r="E499">
            <v>342046</v>
          </cell>
          <cell r="F499" t="str">
            <v>DE LA PEÑA</v>
          </cell>
          <cell r="G499" t="str">
            <v>SOLANO</v>
          </cell>
          <cell r="H499" t="str">
            <v>FELIX</v>
          </cell>
          <cell r="I499" t="str">
            <v>FELIX DE LA PEÑA SOLANO</v>
          </cell>
          <cell r="J499" t="str">
            <v>PE011940</v>
          </cell>
          <cell r="K499" t="str">
            <v>WAREHOUSE &amp; QUALITY</v>
          </cell>
          <cell r="L499" t="str">
            <v>COGS</v>
          </cell>
          <cell r="M499" t="str">
            <v>SVSGLO GLOBAL LOGISTICS SERVICES MANAGEMENT</v>
          </cell>
          <cell r="N499" t="str">
            <v>VIZURRAGA ZACARIAS, ENA TAMARA</v>
          </cell>
          <cell r="O499" t="str">
            <v>42535229</v>
          </cell>
          <cell r="P499" t="str">
            <v>ANALYST, WAREHOUSE OPERATIONS</v>
          </cell>
          <cell r="Q499" t="str">
            <v>M</v>
          </cell>
          <cell r="R499">
            <v>30871</v>
          </cell>
          <cell r="S499" t="str">
            <v>9-4215-4233</v>
          </cell>
          <cell r="T499" t="str">
            <v>9-9735-0517</v>
          </cell>
          <cell r="U499" t="str">
            <v>felix.delapena@metso.com</v>
          </cell>
          <cell r="V499" t="str">
            <v>Felix.delapena@metso.com</v>
          </cell>
          <cell r="W499" t="str">
            <v>AV. LOS ALGARROBOS 1749 CODOMIOS PARQUE DE VILLA 2</v>
          </cell>
          <cell r="X499" t="str">
            <v>VILLA EL SALVADOR</v>
          </cell>
          <cell r="Y499" t="str">
            <v>LIMA</v>
          </cell>
          <cell r="Z499" t="str">
            <v>LIMA</v>
          </cell>
          <cell r="AA499">
            <v>40562</v>
          </cell>
          <cell r="AB499" t="str">
            <v>CALLAO</v>
          </cell>
          <cell r="AC499" t="str">
            <v>CALLAO</v>
          </cell>
        </row>
        <row r="500">
          <cell r="C500" t="str">
            <v>41003131</v>
          </cell>
          <cell r="D500">
            <v>2114</v>
          </cell>
          <cell r="E500">
            <v>345005</v>
          </cell>
          <cell r="F500" t="str">
            <v>CHUQUIPA</v>
          </cell>
          <cell r="G500" t="str">
            <v>ARISTA</v>
          </cell>
          <cell r="H500" t="str">
            <v>CESAR ORLANDO</v>
          </cell>
          <cell r="I500" t="str">
            <v>CESAR ORLANDO CHUQUIPA ARISTA</v>
          </cell>
          <cell r="J500" t="str">
            <v>PE011127</v>
          </cell>
          <cell r="K500" t="str">
            <v>PRESSES 1-2 &amp; 5-6</v>
          </cell>
          <cell r="L500" t="str">
            <v>COGS</v>
          </cell>
          <cell r="M500" t="str">
            <v>CNS RUBBER &amp; POLYMET SUPPLY CHAIN</v>
          </cell>
          <cell r="N500" t="str">
            <v>PANTOJA CASIMIRO, FRASSHER JESUS</v>
          </cell>
          <cell r="O500" t="str">
            <v>41003131</v>
          </cell>
          <cell r="P500" t="str">
            <v>LEADER OPERATOR</v>
          </cell>
          <cell r="Q500" t="str">
            <v>M</v>
          </cell>
          <cell r="R500">
            <v>29809</v>
          </cell>
          <cell r="S500" t="str">
            <v>9-9499-6026</v>
          </cell>
          <cell r="T500" t="str">
            <v>9-4832-2716</v>
          </cell>
          <cell r="U500" t="str">
            <v>cesar.chuquipa@metso.com</v>
          </cell>
          <cell r="V500" t="str">
            <v>co11881@hotmail.com</v>
          </cell>
          <cell r="W500" t="str">
            <v xml:space="preserve">AV. FRANCISCO BOLOGNESI MZ. F LT. 2 URB. PRO - INDUSTRIAL </v>
          </cell>
          <cell r="X500" t="str">
            <v>SAN MARTIN DE PORRES</v>
          </cell>
          <cell r="Y500" t="str">
            <v>LIMA</v>
          </cell>
          <cell r="Z500" t="str">
            <v>LIMA</v>
          </cell>
          <cell r="AA500">
            <v>40651</v>
          </cell>
          <cell r="AB500" t="str">
            <v>LIMA</v>
          </cell>
          <cell r="AC500" t="str">
            <v>VULCANO</v>
          </cell>
        </row>
        <row r="501">
          <cell r="C501" t="str">
            <v>40744452</v>
          </cell>
          <cell r="D501">
            <v>2120</v>
          </cell>
          <cell r="E501">
            <v>351853</v>
          </cell>
          <cell r="F501" t="str">
            <v xml:space="preserve">VILLANUEVA </v>
          </cell>
          <cell r="G501" t="str">
            <v>VILLAVICENCIO</v>
          </cell>
          <cell r="H501" t="str">
            <v>LUIS ALBERTO</v>
          </cell>
          <cell r="I501" t="str">
            <v>LUIS ALBERTO VILLANUEVA  VILLAVICENCIO</v>
          </cell>
          <cell r="J501" t="str">
            <v>PE011127</v>
          </cell>
          <cell r="K501" t="str">
            <v>PRESSES 1-2 &amp; 5-6</v>
          </cell>
          <cell r="L501" t="str">
            <v>COGS</v>
          </cell>
          <cell r="M501" t="str">
            <v>CNS RUBBER &amp; POLYMET SUPPLY CHAIN</v>
          </cell>
          <cell r="N501" t="str">
            <v>PANTOJA CASIMIRO, FRASSHER JESUS</v>
          </cell>
          <cell r="O501" t="str">
            <v>40744452</v>
          </cell>
          <cell r="P501" t="str">
            <v>PLANT OPERATOR</v>
          </cell>
          <cell r="Q501" t="str">
            <v>M</v>
          </cell>
          <cell r="R501">
            <v>29326</v>
          </cell>
          <cell r="S501" t="str">
            <v>9-8102-0356</v>
          </cell>
          <cell r="V501" t="str">
            <v>luisvillanueva3335@gmail.com</v>
          </cell>
          <cell r="W501" t="str">
            <v>JR. RIO URUBAMBA #160 URB. TAHUANTINSUYO</v>
          </cell>
          <cell r="X501" t="str">
            <v>INDEPENDENCIA</v>
          </cell>
          <cell r="Y501" t="str">
            <v>LIMA</v>
          </cell>
          <cell r="Z501" t="str">
            <v>LIMA</v>
          </cell>
          <cell r="AA501">
            <v>40735</v>
          </cell>
          <cell r="AB501" t="str">
            <v>LIMA</v>
          </cell>
          <cell r="AC501" t="str">
            <v>VULCANO</v>
          </cell>
        </row>
        <row r="502">
          <cell r="C502" t="str">
            <v>42829398</v>
          </cell>
          <cell r="D502">
            <v>2123</v>
          </cell>
          <cell r="E502">
            <v>362337</v>
          </cell>
          <cell r="F502" t="str">
            <v xml:space="preserve">ORTIZ </v>
          </cell>
          <cell r="G502" t="str">
            <v>ORTIZ</v>
          </cell>
          <cell r="H502" t="str">
            <v>MIGUEL ANGEL</v>
          </cell>
          <cell r="I502" t="str">
            <v>MIGUEL ANGEL ORTIZ  ORTIZ</v>
          </cell>
          <cell r="J502" t="str">
            <v>PE011127</v>
          </cell>
          <cell r="K502" t="str">
            <v>PRESSES 1-2 &amp; 5-6</v>
          </cell>
          <cell r="L502" t="str">
            <v>COGS</v>
          </cell>
          <cell r="M502" t="str">
            <v>CNS RUBBER &amp; POLYMET SUPPLY CHAIN</v>
          </cell>
          <cell r="N502" t="str">
            <v>PANTOJA CASIMIRO, FRASSHER JESUS</v>
          </cell>
          <cell r="O502" t="str">
            <v>42829398</v>
          </cell>
          <cell r="P502" t="str">
            <v>PLANT OPERATOR</v>
          </cell>
          <cell r="Q502" t="str">
            <v>M</v>
          </cell>
          <cell r="R502">
            <v>30978</v>
          </cell>
          <cell r="S502" t="str">
            <v>9-2264-5466</v>
          </cell>
          <cell r="V502" t="str">
            <v>mao_lee@hotmail.com</v>
          </cell>
          <cell r="W502" t="str">
            <v>JOSE CARLOS MARIATEGUI # 3567</v>
          </cell>
          <cell r="X502" t="str">
            <v>VILLA MARIA DEL TRIUNFO</v>
          </cell>
          <cell r="Y502" t="str">
            <v>LIMA</v>
          </cell>
          <cell r="Z502" t="str">
            <v>LIMA</v>
          </cell>
          <cell r="AA502">
            <v>40931</v>
          </cell>
          <cell r="AB502" t="str">
            <v>LIMA</v>
          </cell>
          <cell r="AC502" t="str">
            <v>VULCANO</v>
          </cell>
        </row>
        <row r="503">
          <cell r="C503" t="str">
            <v>46901201</v>
          </cell>
          <cell r="D503">
            <v>2131</v>
          </cell>
          <cell r="E503">
            <v>364827</v>
          </cell>
          <cell r="F503" t="str">
            <v>VARGAS</v>
          </cell>
          <cell r="G503" t="str">
            <v>HUAMAN</v>
          </cell>
          <cell r="H503" t="str">
            <v>JOSE RICARDO</v>
          </cell>
          <cell r="I503" t="str">
            <v>JOSE RICARDO VARGAS HUAMAN</v>
          </cell>
          <cell r="J503" t="str">
            <v>PE011124</v>
          </cell>
          <cell r="K503" t="str">
            <v>EXTRUDED &amp; ROLLED</v>
          </cell>
          <cell r="L503" t="str">
            <v>COGS</v>
          </cell>
          <cell r="M503" t="str">
            <v>CNS RUBBER &amp; POLYMET SUPPLY CHAIN</v>
          </cell>
          <cell r="N503" t="str">
            <v>PANTOJA CASIMIRO, FRASSHER JESUS</v>
          </cell>
          <cell r="O503" t="str">
            <v>46901201</v>
          </cell>
          <cell r="P503" t="str">
            <v>PLANT OPERATOR</v>
          </cell>
          <cell r="Q503" t="str">
            <v>M</v>
          </cell>
          <cell r="R503">
            <v>33683</v>
          </cell>
          <cell r="S503" t="str">
            <v>9-8277-5655</v>
          </cell>
          <cell r="V503" t="str">
            <v>jvargashuaman57@gmail.com</v>
          </cell>
          <cell r="W503" t="str">
            <v xml:space="preserve">ASC. NUEVO HORIZONTE MZ. A LT. 12 </v>
          </cell>
          <cell r="X503" t="str">
            <v>ATE VITARTE</v>
          </cell>
          <cell r="Y503" t="str">
            <v>LIMA</v>
          </cell>
          <cell r="Z503" t="str">
            <v>LIMA</v>
          </cell>
          <cell r="AA503">
            <v>41122</v>
          </cell>
          <cell r="AB503" t="str">
            <v>LIMA</v>
          </cell>
          <cell r="AC503" t="str">
            <v>VULCANO</v>
          </cell>
        </row>
        <row r="504">
          <cell r="C504" t="str">
            <v>41530280</v>
          </cell>
          <cell r="D504">
            <v>2134</v>
          </cell>
          <cell r="E504">
            <v>366019</v>
          </cell>
          <cell r="F504" t="str">
            <v>POMAHUACRE</v>
          </cell>
          <cell r="G504" t="str">
            <v>ALFARO</v>
          </cell>
          <cell r="H504" t="str">
            <v>ANGEL</v>
          </cell>
          <cell r="I504" t="str">
            <v>ANGEL POMAHUACRE ALFARO</v>
          </cell>
          <cell r="J504" t="str">
            <v>PE011303</v>
          </cell>
          <cell r="K504" t="str">
            <v>ASSEMBLY 1 - PUMPS</v>
          </cell>
          <cell r="L504" t="str">
            <v>COGS</v>
          </cell>
          <cell r="M504" t="str">
            <v>MIN PUMPS OPERATIONS</v>
          </cell>
          <cell r="N504" t="str">
            <v>LOA ESPINOZA, GONZALO ALONSO</v>
          </cell>
          <cell r="O504" t="str">
            <v>41530280</v>
          </cell>
          <cell r="P504" t="str">
            <v>TECHNICIAN, PUMP ASSEMBLY</v>
          </cell>
          <cell r="Q504" t="str">
            <v>M</v>
          </cell>
          <cell r="R504">
            <v>30233</v>
          </cell>
          <cell r="S504" t="str">
            <v>9-8271-0065</v>
          </cell>
          <cell r="V504" t="str">
            <v>angelpa2010@hotmail.com</v>
          </cell>
          <cell r="W504" t="str">
            <v>CALLE CAMINO REAL MZ. R N° 18  URB. MATAZANGO</v>
          </cell>
          <cell r="X504" t="str">
            <v>LA MOLINA</v>
          </cell>
          <cell r="Y504" t="str">
            <v>LIMA</v>
          </cell>
          <cell r="Z504" t="str">
            <v>LIMA</v>
          </cell>
          <cell r="AA504">
            <v>41162</v>
          </cell>
          <cell r="AB504" t="str">
            <v>LIMA</v>
          </cell>
          <cell r="AC504" t="str">
            <v>LURIN</v>
          </cell>
        </row>
        <row r="505">
          <cell r="C505" t="str">
            <v>46443961</v>
          </cell>
          <cell r="D505">
            <v>2139</v>
          </cell>
          <cell r="E505">
            <v>100536</v>
          </cell>
          <cell r="F505" t="str">
            <v>SIERRALTA</v>
          </cell>
          <cell r="G505" t="str">
            <v>FERNANDEZ</v>
          </cell>
          <cell r="H505" t="str">
            <v>JUAN MARTIN</v>
          </cell>
          <cell r="I505" t="str">
            <v>JUAN MARTIN SIERRALTA FERNANDEZ</v>
          </cell>
          <cell r="J505" t="str">
            <v>PE011124</v>
          </cell>
          <cell r="K505" t="str">
            <v>EXTRUDED &amp; ROLLED</v>
          </cell>
          <cell r="L505" t="str">
            <v>COGS</v>
          </cell>
          <cell r="M505" t="str">
            <v>CNS RUBBER &amp; POLYMET SUPPLY CHAIN</v>
          </cell>
          <cell r="N505" t="str">
            <v>PANTOJA CASIMIRO, FRASSHER JESUS</v>
          </cell>
          <cell r="O505" t="str">
            <v>46443961</v>
          </cell>
          <cell r="P505" t="str">
            <v>PLANT OPERATOR</v>
          </cell>
          <cell r="Q505" t="str">
            <v>M</v>
          </cell>
          <cell r="R505">
            <v>32550</v>
          </cell>
          <cell r="S505" t="str">
            <v>9-6327-5104</v>
          </cell>
          <cell r="V505" t="str">
            <v>dragon_3000@hotmail.com</v>
          </cell>
          <cell r="W505" t="str">
            <v xml:space="preserve">LOS CERNICALOS LT. X-7 URB. LA UNION </v>
          </cell>
          <cell r="X505" t="str">
            <v>MANCHAY</v>
          </cell>
          <cell r="Y505" t="str">
            <v>LIMA</v>
          </cell>
          <cell r="Z505" t="str">
            <v>LIMA</v>
          </cell>
          <cell r="AA505">
            <v>41306</v>
          </cell>
          <cell r="AB505" t="str">
            <v>LIMA</v>
          </cell>
          <cell r="AC505" t="str">
            <v>VULCANO</v>
          </cell>
        </row>
        <row r="506">
          <cell r="C506" t="str">
            <v>41222839</v>
          </cell>
          <cell r="D506">
            <v>2171</v>
          </cell>
          <cell r="E506">
            <v>531898</v>
          </cell>
          <cell r="F506" t="str">
            <v>VALQUI</v>
          </cell>
          <cell r="G506" t="str">
            <v>DURAN</v>
          </cell>
          <cell r="H506" t="str">
            <v>CARLOS</v>
          </cell>
          <cell r="I506" t="str">
            <v>CARLOS VALQUI DURAN</v>
          </cell>
          <cell r="J506" t="str">
            <v>PE011830</v>
          </cell>
          <cell r="K506" t="str">
            <v>WAREHOUSE - MANUFACTURING</v>
          </cell>
          <cell r="L506" t="str">
            <v>COGS</v>
          </cell>
          <cell r="M506" t="str">
            <v>CNS RUBBER &amp; POLYMET SUPPLY CHAIN</v>
          </cell>
          <cell r="N506" t="str">
            <v>ARBULU SPIERS, MIGUEL</v>
          </cell>
          <cell r="O506" t="str">
            <v>41222839</v>
          </cell>
          <cell r="P506" t="str">
            <v>RECEPTION AND DISPATCH LEAD OPERATOR</v>
          </cell>
          <cell r="Q506" t="str">
            <v>M</v>
          </cell>
          <cell r="R506">
            <v>29739</v>
          </cell>
          <cell r="S506" t="str">
            <v>9-8755-5547</v>
          </cell>
          <cell r="T506" t="str">
            <v>9-8293-1165</v>
          </cell>
          <cell r="U506" t="str">
            <v>carlos.valqui@metso.com</v>
          </cell>
          <cell r="V506" t="str">
            <v>carlos-v4@hotmail.com</v>
          </cell>
          <cell r="W506" t="str">
            <v>CALLE INCA ROCA N° 145 SAN AGUSTIN</v>
          </cell>
          <cell r="X506" t="str">
            <v>COMAS</v>
          </cell>
          <cell r="Y506" t="str">
            <v>LIMA</v>
          </cell>
          <cell r="Z506" t="str">
            <v>LIMA</v>
          </cell>
          <cell r="AA506">
            <v>42807</v>
          </cell>
          <cell r="AB506" t="str">
            <v>LIMA</v>
          </cell>
          <cell r="AC506" t="str">
            <v>VULCANO</v>
          </cell>
        </row>
        <row r="507">
          <cell r="C507" t="str">
            <v>72426649</v>
          </cell>
          <cell r="D507">
            <v>2175</v>
          </cell>
          <cell r="E507">
            <v>534107</v>
          </cell>
          <cell r="F507" t="str">
            <v>GONZALES</v>
          </cell>
          <cell r="G507" t="str">
            <v>MESTANZA</v>
          </cell>
          <cell r="H507" t="str">
            <v>ANIBAL JAVIER</v>
          </cell>
          <cell r="I507" t="str">
            <v>ANIBAL JAVIER GONZALES MESTANZA</v>
          </cell>
          <cell r="J507" t="str">
            <v>PE011127</v>
          </cell>
          <cell r="K507" t="str">
            <v>PRESSES 1-2 &amp; 5-6</v>
          </cell>
          <cell r="L507" t="str">
            <v>COGS</v>
          </cell>
          <cell r="M507" t="str">
            <v>CNS RUBBER &amp; POLYMET SUPPLY CHAIN</v>
          </cell>
          <cell r="N507" t="str">
            <v>PANTOJA CASIMIRO, FRASSHER JESUS</v>
          </cell>
          <cell r="O507" t="str">
            <v>72426649</v>
          </cell>
          <cell r="P507" t="str">
            <v>PLANT OPERATOR</v>
          </cell>
          <cell r="Q507" t="str">
            <v>M</v>
          </cell>
          <cell r="R507">
            <v>33524</v>
          </cell>
          <cell r="S507" t="str">
            <v>9-4705-7821</v>
          </cell>
          <cell r="V507" t="str">
            <v>anibaljavier.gonzales.16@gmail.com</v>
          </cell>
          <cell r="W507" t="str">
            <v xml:space="preserve">SECTOR GRUPO 23A MZ. E LT 3 </v>
          </cell>
          <cell r="X507" t="str">
            <v>VILLA EL SALVADOR</v>
          </cell>
          <cell r="Y507" t="str">
            <v>LIMA</v>
          </cell>
          <cell r="Z507" t="str">
            <v>LIMA</v>
          </cell>
          <cell r="AA507">
            <v>42891</v>
          </cell>
          <cell r="AB507" t="str">
            <v>LIMA</v>
          </cell>
          <cell r="AC507" t="str">
            <v>VULCANO</v>
          </cell>
        </row>
        <row r="508">
          <cell r="C508" t="str">
            <v>47205399</v>
          </cell>
          <cell r="D508">
            <v>2176</v>
          </cell>
          <cell r="E508">
            <v>522799</v>
          </cell>
          <cell r="F508" t="str">
            <v>ABANTO</v>
          </cell>
          <cell r="G508" t="str">
            <v>TELLO</v>
          </cell>
          <cell r="H508" t="str">
            <v>ORLANDO ANATOLY</v>
          </cell>
          <cell r="I508" t="str">
            <v>ORLANDO ANATOLY ABANTO TELLO</v>
          </cell>
          <cell r="J508" t="str">
            <v>PE011835</v>
          </cell>
          <cell r="K508" t="str">
            <v>MANTENCION FABRICA</v>
          </cell>
          <cell r="L508" t="str">
            <v>COGS</v>
          </cell>
          <cell r="M508" t="str">
            <v>CNS RUBBER &amp; POLYMET SUPPLY CHAIN</v>
          </cell>
          <cell r="N508" t="str">
            <v>AQUIJE SARAVIA, EDWARD JOHANS</v>
          </cell>
          <cell r="O508" t="str">
            <v>47205399</v>
          </cell>
          <cell r="P508" t="str">
            <v>COORDINATOR, MAINTENANCE</v>
          </cell>
          <cell r="Q508" t="str">
            <v>M</v>
          </cell>
          <cell r="R508">
            <v>33841</v>
          </cell>
          <cell r="S508" t="str">
            <v>9-9136-8409</v>
          </cell>
          <cell r="T508" t="str">
            <v>9-9470-2912</v>
          </cell>
          <cell r="U508" t="str">
            <v>orlando.abanto@metso.com</v>
          </cell>
          <cell r="V508" t="str">
            <v>orlandoabanto_25@hotmail.com</v>
          </cell>
          <cell r="W508" t="str">
            <v>AV. AMPLIACION MZ. P1 LOTE 10 - URB. MARISCAL CACERES</v>
          </cell>
          <cell r="X508" t="str">
            <v>SAN JUAN DE LURIGANCHO</v>
          </cell>
          <cell r="Y508" t="str">
            <v>LIMA</v>
          </cell>
          <cell r="Z508" t="str">
            <v>LIMA</v>
          </cell>
          <cell r="AA508">
            <v>43164</v>
          </cell>
          <cell r="AB508" t="str">
            <v>LIMA</v>
          </cell>
          <cell r="AC508" t="str">
            <v>VULCANO</v>
          </cell>
        </row>
        <row r="509">
          <cell r="C509" t="str">
            <v>46755766</v>
          </cell>
          <cell r="D509">
            <v>2195</v>
          </cell>
          <cell r="E509">
            <v>421282</v>
          </cell>
          <cell r="F509" t="str">
            <v>ROMERO</v>
          </cell>
          <cell r="G509" t="str">
            <v>SOTO</v>
          </cell>
          <cell r="H509" t="str">
            <v>PERCY</v>
          </cell>
          <cell r="I509" t="str">
            <v>PERCY ROMERO SOTO</v>
          </cell>
          <cell r="J509" t="str">
            <v>PE011127</v>
          </cell>
          <cell r="K509" t="str">
            <v>PRESSES 1-2 &amp; 5-6</v>
          </cell>
          <cell r="L509" t="str">
            <v>COGS</v>
          </cell>
          <cell r="M509" t="str">
            <v>CNS RUBBER &amp; POLYMET SUPPLY CHAIN</v>
          </cell>
          <cell r="N509" t="str">
            <v>PANTOJA CASIMIRO, FRASSHER JESUS</v>
          </cell>
          <cell r="O509" t="str">
            <v>46755766</v>
          </cell>
          <cell r="P509" t="str">
            <v>PLANT OPERATOR</v>
          </cell>
          <cell r="Q509" t="str">
            <v>M</v>
          </cell>
          <cell r="R509">
            <v>32614</v>
          </cell>
          <cell r="S509" t="str">
            <v>9-3581-6509</v>
          </cell>
          <cell r="V509" t="str">
            <v>snayder168@hotmail.com</v>
          </cell>
          <cell r="W509" t="str">
            <v>AV. LA ESPERANZA MZ C LT 20 URB. LAS AMERICAS</v>
          </cell>
          <cell r="X509" t="str">
            <v>ATE VITARTE</v>
          </cell>
          <cell r="Y509" t="str">
            <v>LIMA</v>
          </cell>
          <cell r="Z509" t="str">
            <v>LIMA</v>
          </cell>
          <cell r="AA509">
            <v>43635</v>
          </cell>
          <cell r="AB509" t="str">
            <v>LIMA</v>
          </cell>
          <cell r="AC509" t="str">
            <v>VULCANO</v>
          </cell>
        </row>
        <row r="510">
          <cell r="C510" t="str">
            <v>43228355</v>
          </cell>
          <cell r="D510">
            <v>2199</v>
          </cell>
          <cell r="E510">
            <v>340541</v>
          </cell>
          <cell r="F510" t="str">
            <v>REMIGIO</v>
          </cell>
          <cell r="G510" t="str">
            <v>PEREZ</v>
          </cell>
          <cell r="H510" t="str">
            <v>LUIS ENRIQUE</v>
          </cell>
          <cell r="I510" t="str">
            <v>LUIS ENRIQUE REMIGIO PEREZ</v>
          </cell>
          <cell r="J510" t="str">
            <v>PE011150</v>
          </cell>
          <cell r="K510" t="str">
            <v>MANUFACTURING QUALITY CONTROL</v>
          </cell>
          <cell r="L510" t="str">
            <v>COGS</v>
          </cell>
          <cell r="M510" t="str">
            <v>CNS RUBBER &amp; POLYMET SUPPLY CHAIN</v>
          </cell>
          <cell r="N510" t="str">
            <v>SOBREVILLA ZEVALLOS, EDA</v>
          </cell>
          <cell r="O510" t="str">
            <v>43228355</v>
          </cell>
          <cell r="P510" t="str">
            <v>QUALITY INSPECTOR</v>
          </cell>
          <cell r="Q510" t="str">
            <v>M</v>
          </cell>
          <cell r="R510">
            <v>31332</v>
          </cell>
          <cell r="S510" t="str">
            <v>9-8312-6510</v>
          </cell>
          <cell r="T510" t="str">
            <v>9-1416-5997</v>
          </cell>
          <cell r="U510" t="str">
            <v>luis.remigio@metso.com</v>
          </cell>
          <cell r="V510" t="str">
            <v>luis.remigio1210@gmail.com</v>
          </cell>
          <cell r="W510" t="str">
            <v>CALLE CIRO ALEGRIA MANZANA B LOTE 29 ASENTAMIENTO HUMANO AEROPUERTO</v>
          </cell>
          <cell r="X510" t="str">
            <v>CALLAO</v>
          </cell>
          <cell r="Y510" t="str">
            <v>LIMA</v>
          </cell>
          <cell r="Z510" t="str">
            <v>LIMA</v>
          </cell>
          <cell r="AA510">
            <v>44335</v>
          </cell>
          <cell r="AB510" t="str">
            <v>LIMA</v>
          </cell>
          <cell r="AC510" t="str">
            <v>VULCANO</v>
          </cell>
        </row>
        <row r="511">
          <cell r="C511" t="str">
            <v>43531116</v>
          </cell>
          <cell r="D511">
            <v>2201</v>
          </cell>
          <cell r="E511">
            <v>436211</v>
          </cell>
          <cell r="F511" t="str">
            <v>CURAY</v>
          </cell>
          <cell r="G511" t="str">
            <v>ABURTO</v>
          </cell>
          <cell r="H511" t="str">
            <v>ERICK ELBERT</v>
          </cell>
          <cell r="I511" t="str">
            <v>ERICK ELBERT CURAY ABURTO</v>
          </cell>
          <cell r="J511" t="str">
            <v>PE011127</v>
          </cell>
          <cell r="K511" t="str">
            <v>PRESSES 1-2 &amp; 5-6</v>
          </cell>
          <cell r="L511" t="str">
            <v>COGS</v>
          </cell>
          <cell r="M511" t="str">
            <v>CNS RUBBER &amp; POLYMET SUPPLY CHAIN</v>
          </cell>
          <cell r="N511" t="str">
            <v>PANTOJA CASIMIRO, FRASSHER JESUS</v>
          </cell>
          <cell r="O511" t="str">
            <v>43531116</v>
          </cell>
          <cell r="P511" t="str">
            <v>PLANT OPERATOR</v>
          </cell>
          <cell r="Q511" t="str">
            <v>M</v>
          </cell>
          <cell r="R511">
            <v>30642</v>
          </cell>
          <cell r="S511" t="str">
            <v>9-0204-0865</v>
          </cell>
          <cell r="U511" t="str">
            <v>------------</v>
          </cell>
          <cell r="V511" t="str">
            <v>erickcurayaburto@gmail.com</v>
          </cell>
          <cell r="W511" t="str">
            <v>CALLE HUAYUCARY 210 COOPERATIVA 27 DE ABRIL</v>
          </cell>
          <cell r="X511" t="str">
            <v>ATE VITARTE</v>
          </cell>
          <cell r="Y511" t="str">
            <v>LIMA</v>
          </cell>
          <cell r="Z511" t="str">
            <v>LIMA</v>
          </cell>
          <cell r="AA511">
            <v>44655</v>
          </cell>
          <cell r="AB511" t="str">
            <v>LIMA</v>
          </cell>
          <cell r="AC511" t="str">
            <v>VULCANO</v>
          </cell>
        </row>
        <row r="512">
          <cell r="C512" t="str">
            <v>47145956</v>
          </cell>
          <cell r="D512">
            <v>2202</v>
          </cell>
          <cell r="E512">
            <v>436213</v>
          </cell>
          <cell r="F512" t="str">
            <v>GUERRERO</v>
          </cell>
          <cell r="G512" t="str">
            <v>CUSQUISIBAN</v>
          </cell>
          <cell r="H512" t="str">
            <v>ALEX</v>
          </cell>
          <cell r="I512" t="str">
            <v>ALEX GUERRERO CUSQUISIBAN</v>
          </cell>
          <cell r="J512" t="str">
            <v>PE011127</v>
          </cell>
          <cell r="K512" t="str">
            <v>PRESSES 1-2 &amp; 5-6</v>
          </cell>
          <cell r="L512" t="str">
            <v>COGS</v>
          </cell>
          <cell r="M512" t="str">
            <v>CNS RUBBER &amp; POLYMET SUPPLY CHAIN</v>
          </cell>
          <cell r="N512" t="str">
            <v>PANTOJA CASIMIRO, FRASSHER JESUS</v>
          </cell>
          <cell r="O512" t="str">
            <v>47145956</v>
          </cell>
          <cell r="P512" t="str">
            <v>PLANT OPERATOR</v>
          </cell>
          <cell r="Q512" t="str">
            <v>M</v>
          </cell>
          <cell r="R512">
            <v>33781</v>
          </cell>
          <cell r="S512" t="str">
            <v>9-6006-0644</v>
          </cell>
          <cell r="V512" t="str">
            <v>aguerrerocusquisiban@gmail.com</v>
          </cell>
          <cell r="W512" t="str">
            <v>MICAELA BASTIDAS MZ Y LT 28</v>
          </cell>
          <cell r="X512" t="str">
            <v>ATE</v>
          </cell>
          <cell r="Y512" t="str">
            <v>LIMA</v>
          </cell>
          <cell r="Z512" t="str">
            <v>LIMA</v>
          </cell>
          <cell r="AA512">
            <v>44655</v>
          </cell>
          <cell r="AB512" t="str">
            <v>LIMA</v>
          </cell>
          <cell r="AC512" t="str">
            <v>VULCANO</v>
          </cell>
        </row>
        <row r="513">
          <cell r="C513" t="str">
            <v>47261560</v>
          </cell>
          <cell r="D513">
            <v>2206</v>
          </cell>
          <cell r="E513">
            <v>437361</v>
          </cell>
          <cell r="F513" t="str">
            <v>SANCHEZ</v>
          </cell>
          <cell r="G513" t="str">
            <v>MARTINEZ</v>
          </cell>
          <cell r="H513" t="str">
            <v xml:space="preserve">JONATHAN PIERR </v>
          </cell>
          <cell r="I513" t="str">
            <v>JONATHAN PIERR  SANCHEZ MARTINEZ</v>
          </cell>
          <cell r="J513" t="str">
            <v>PE011127</v>
          </cell>
          <cell r="K513" t="str">
            <v>PRESSES 1-2 &amp; 5-6</v>
          </cell>
          <cell r="L513" t="str">
            <v>COGS</v>
          </cell>
          <cell r="M513" t="str">
            <v>CNS RUBBER &amp; POLYMET SUPPLY CHAIN</v>
          </cell>
          <cell r="N513" t="str">
            <v>PANTOJA CASIMIRO, FRASSHER JESUS</v>
          </cell>
          <cell r="O513" t="str">
            <v>47261560</v>
          </cell>
          <cell r="P513" t="str">
            <v>PLANT OPERATOR</v>
          </cell>
          <cell r="Q513" t="str">
            <v>M</v>
          </cell>
          <cell r="R513">
            <v>33256</v>
          </cell>
          <cell r="S513" t="str">
            <v>9-7848-5091</v>
          </cell>
          <cell r="V513" t="str">
            <v>devilish199137@gmail.com</v>
          </cell>
          <cell r="W513" t="str">
            <v xml:space="preserve">AV. NUEVA TOLEDO LOTE 120  </v>
          </cell>
          <cell r="X513" t="str">
            <v>CIENEGUILLA</v>
          </cell>
          <cell r="Y513" t="str">
            <v>LIMA</v>
          </cell>
          <cell r="Z513" t="str">
            <v>LIMA</v>
          </cell>
          <cell r="AA513">
            <v>44713</v>
          </cell>
          <cell r="AB513" t="str">
            <v>LIMA</v>
          </cell>
          <cell r="AC513" t="str">
            <v>VULCANO</v>
          </cell>
        </row>
        <row r="514">
          <cell r="C514" t="str">
            <v>60075325</v>
          </cell>
          <cell r="D514">
            <v>2207</v>
          </cell>
          <cell r="E514">
            <v>439579</v>
          </cell>
          <cell r="F514" t="str">
            <v>COSME</v>
          </cell>
          <cell r="G514" t="str">
            <v>ITO</v>
          </cell>
          <cell r="H514" t="str">
            <v>FRANCO GUSTAVO</v>
          </cell>
          <cell r="I514" t="str">
            <v>FRANCO GUSTAVO COSME ITO</v>
          </cell>
          <cell r="J514" t="str">
            <v>PE011127</v>
          </cell>
          <cell r="K514" t="str">
            <v>PRESSES 1-2 &amp; 5-6</v>
          </cell>
          <cell r="L514" t="str">
            <v>COGS</v>
          </cell>
          <cell r="M514" t="str">
            <v>CNS RUBBER &amp; POLYMET SUPPLY CHAIN</v>
          </cell>
          <cell r="N514" t="str">
            <v>PANTOJA CASIMIRO, FRASSHER JESUS</v>
          </cell>
          <cell r="O514" t="str">
            <v>60075325</v>
          </cell>
          <cell r="P514" t="str">
            <v>PLANT OPERATOR</v>
          </cell>
          <cell r="Q514" t="str">
            <v>M</v>
          </cell>
          <cell r="R514">
            <v>37363</v>
          </cell>
          <cell r="S514" t="str">
            <v>9-3554-5882</v>
          </cell>
          <cell r="V514" t="str">
            <v xml:space="preserve">wp123@outlook.es </v>
          </cell>
          <cell r="W514" t="str">
            <v>VIRGEN DEL CARMEN MZ. D LT. 12</v>
          </cell>
          <cell r="X514" t="str">
            <v>CIENEGUILLA</v>
          </cell>
          <cell r="Y514" t="str">
            <v>LIMA</v>
          </cell>
          <cell r="Z514" t="str">
            <v>LIMA</v>
          </cell>
          <cell r="AA514">
            <v>44746</v>
          </cell>
          <cell r="AB514" t="str">
            <v>LIMA</v>
          </cell>
          <cell r="AC514" t="str">
            <v>VULCANO</v>
          </cell>
        </row>
        <row r="515">
          <cell r="C515" t="str">
            <v>47571337</v>
          </cell>
          <cell r="D515">
            <v>2208</v>
          </cell>
          <cell r="E515">
            <v>439774</v>
          </cell>
          <cell r="F515" t="str">
            <v>PINEDO</v>
          </cell>
          <cell r="G515" t="str">
            <v>SABOYA</v>
          </cell>
          <cell r="H515" t="str">
            <v>SEGUNDO ADEMIR</v>
          </cell>
          <cell r="I515" t="str">
            <v>SEGUNDO ADEMIR PINEDO SABOYA</v>
          </cell>
          <cell r="J515" t="str">
            <v>PE011126</v>
          </cell>
          <cell r="K515" t="str">
            <v>SANDBLASTING (GRANALLADO)</v>
          </cell>
          <cell r="L515" t="str">
            <v>COGS</v>
          </cell>
          <cell r="M515" t="str">
            <v>CNS RUBBER &amp; POLYMET SUPPLY CHAIN</v>
          </cell>
          <cell r="N515" t="str">
            <v>ARBULU SPIERS, MIGUEL</v>
          </cell>
          <cell r="O515" t="str">
            <v>47571337</v>
          </cell>
          <cell r="P515" t="str">
            <v>RECEPTION AND DISPATCH OPERATOR</v>
          </cell>
          <cell r="Q515" t="str">
            <v>M</v>
          </cell>
          <cell r="R515">
            <v>33911</v>
          </cell>
          <cell r="S515" t="str">
            <v>9-5073-0761</v>
          </cell>
          <cell r="V515" t="str">
            <v>ademirpinedojg@gmail.com</v>
          </cell>
          <cell r="W515" t="str">
            <v>CALLE LAS ROSAS MZ. B LT. 36 - RESIDENCIAL STA MARIA DE NARANJAL</v>
          </cell>
          <cell r="X515" t="str">
            <v>SAN MARTIN DE PORRES</v>
          </cell>
          <cell r="Y515" t="str">
            <v>LIMA</v>
          </cell>
          <cell r="Z515" t="str">
            <v>LIMA</v>
          </cell>
          <cell r="AA515">
            <v>44760</v>
          </cell>
          <cell r="AB515" t="str">
            <v>LIMA</v>
          </cell>
          <cell r="AC515" t="str">
            <v>VULCANO</v>
          </cell>
        </row>
        <row r="516">
          <cell r="C516" t="str">
            <v>74500175</v>
          </cell>
          <cell r="D516">
            <v>2209</v>
          </cell>
          <cell r="E516">
            <v>440421</v>
          </cell>
          <cell r="F516" t="str">
            <v>CORREA</v>
          </cell>
          <cell r="G516" t="str">
            <v>IZQUIERDO</v>
          </cell>
          <cell r="H516" t="str">
            <v>LUIS ALBERTO</v>
          </cell>
          <cell r="I516" t="str">
            <v>LUIS ALBERTO CORREA IZQUIERDO</v>
          </cell>
          <cell r="J516" t="str">
            <v>PE011122</v>
          </cell>
          <cell r="K516" t="str">
            <v>METAL MECANICA</v>
          </cell>
          <cell r="L516" t="str">
            <v>COGS</v>
          </cell>
          <cell r="M516" t="str">
            <v>CNS RUBBER &amp; POLYMET SUPPLY CHAIN</v>
          </cell>
          <cell r="N516" t="str">
            <v>PANTOJA CASIMIRO, FRASSHER JESUS</v>
          </cell>
          <cell r="O516" t="str">
            <v>74500175</v>
          </cell>
          <cell r="P516" t="str">
            <v>PLANT OPERATOR MM</v>
          </cell>
          <cell r="Q516" t="str">
            <v>M</v>
          </cell>
          <cell r="R516">
            <v>35015</v>
          </cell>
          <cell r="S516" t="str">
            <v>9-7262-6429</v>
          </cell>
          <cell r="V516" t="str">
            <v>luis_ci@hotmail.es</v>
          </cell>
          <cell r="W516" t="str">
            <v>CALLE VULCANO N° 308 DPTO 4 PISO N° 3 - URB. 27 DE ABRIL</v>
          </cell>
          <cell r="X516" t="str">
            <v>ATE</v>
          </cell>
          <cell r="Y516" t="str">
            <v>LIMA</v>
          </cell>
          <cell r="Z516" t="str">
            <v>LIMA</v>
          </cell>
          <cell r="AA516">
            <v>44789</v>
          </cell>
          <cell r="AB516" t="str">
            <v>LIMA</v>
          </cell>
          <cell r="AC516" t="str">
            <v>VULCANO</v>
          </cell>
        </row>
        <row r="517">
          <cell r="C517" t="str">
            <v>42195335</v>
          </cell>
          <cell r="D517">
            <v>2210</v>
          </cell>
          <cell r="E517">
            <v>440422</v>
          </cell>
          <cell r="F517" t="str">
            <v>GODOY</v>
          </cell>
          <cell r="G517" t="str">
            <v>CHOQUE</v>
          </cell>
          <cell r="H517" t="str">
            <v>VICTOR MARTIN</v>
          </cell>
          <cell r="I517" t="str">
            <v>VICTOR MARTIN GODOY CHOQUE</v>
          </cell>
          <cell r="J517" t="str">
            <v>PE011122</v>
          </cell>
          <cell r="K517" t="str">
            <v>METAL MECANICA</v>
          </cell>
          <cell r="L517" t="str">
            <v>COGS</v>
          </cell>
          <cell r="M517" t="str">
            <v>CNS RUBBER &amp; POLYMET SUPPLY CHAIN</v>
          </cell>
          <cell r="N517" t="str">
            <v>PANTOJA CASIMIRO, FRASSHER JESUS</v>
          </cell>
          <cell r="O517" t="str">
            <v>42195335</v>
          </cell>
          <cell r="P517" t="str">
            <v>PLANT OPERATOR MM</v>
          </cell>
          <cell r="Q517" t="str">
            <v>M</v>
          </cell>
          <cell r="R517">
            <v>30665</v>
          </cell>
          <cell r="S517" t="str">
            <v>9-2590-8357</v>
          </cell>
          <cell r="V517" t="str">
            <v>marronkkon@gmail.com</v>
          </cell>
          <cell r="W517" t="str">
            <v>MZ J LT. 6 PRIMERO DE NOVIEMBRE URB. HUASCATA</v>
          </cell>
          <cell r="X517" t="str">
            <v>CHACLACAYO</v>
          </cell>
          <cell r="Y517" t="str">
            <v>LIMA</v>
          </cell>
          <cell r="Z517" t="str">
            <v>LIMA</v>
          </cell>
          <cell r="AA517">
            <v>44789</v>
          </cell>
          <cell r="AB517" t="str">
            <v>LIMA</v>
          </cell>
          <cell r="AC517" t="str">
            <v>VULCANO</v>
          </cell>
        </row>
        <row r="518">
          <cell r="C518" t="str">
            <v>45282076</v>
          </cell>
          <cell r="D518">
            <v>2211</v>
          </cell>
          <cell r="E518">
            <v>440423</v>
          </cell>
          <cell r="F518" t="str">
            <v>CUCHO</v>
          </cell>
          <cell r="G518" t="str">
            <v>PARRA</v>
          </cell>
          <cell r="H518" t="str">
            <v>WILDER JHONATAN</v>
          </cell>
          <cell r="I518" t="str">
            <v>WILDER JHONATAN CUCHO PARRA</v>
          </cell>
          <cell r="J518" t="str">
            <v>PE011122</v>
          </cell>
          <cell r="K518" t="str">
            <v>METAL MECANICA</v>
          </cell>
          <cell r="L518" t="str">
            <v>COGS</v>
          </cell>
          <cell r="M518" t="str">
            <v>CNS RUBBER &amp; POLYMET SUPPLY CHAIN</v>
          </cell>
          <cell r="N518" t="str">
            <v>PANTOJA CASIMIRO, FRASSHER JESUS</v>
          </cell>
          <cell r="O518" t="str">
            <v>45282076</v>
          </cell>
          <cell r="P518" t="str">
            <v>PLANT OPERATOR MM</v>
          </cell>
          <cell r="Q518" t="str">
            <v>M</v>
          </cell>
          <cell r="R518">
            <v>32390</v>
          </cell>
          <cell r="S518" t="str">
            <v>9-2545-8652</v>
          </cell>
          <cell r="V518" t="str">
            <v>wildercucho@gmail.com</v>
          </cell>
          <cell r="W518" t="str">
            <v>ASOCIACION DE PROPIETARIOS NUEVA PRIMAVERA MZ. D LT. SC-1</v>
          </cell>
          <cell r="X518" t="str">
            <v>ATE</v>
          </cell>
          <cell r="Y518" t="str">
            <v>LIMA</v>
          </cell>
          <cell r="Z518" t="str">
            <v>LIMA</v>
          </cell>
          <cell r="AA518">
            <v>44789</v>
          </cell>
          <cell r="AB518" t="str">
            <v>LIMA</v>
          </cell>
          <cell r="AC518" t="str">
            <v>VULCANO</v>
          </cell>
        </row>
        <row r="519">
          <cell r="C519" t="str">
            <v>43811912</v>
          </cell>
          <cell r="D519">
            <v>2212</v>
          </cell>
          <cell r="E519">
            <v>440424</v>
          </cell>
          <cell r="F519" t="str">
            <v>HORMAZA</v>
          </cell>
          <cell r="G519" t="str">
            <v>CLEMENTE</v>
          </cell>
          <cell r="H519" t="str">
            <v>JHON KENNEDY</v>
          </cell>
          <cell r="I519" t="str">
            <v>JHON KENNEDY HORMAZA CLEMENTE</v>
          </cell>
          <cell r="J519" t="str">
            <v>PE011122</v>
          </cell>
          <cell r="K519" t="str">
            <v>METAL MECANICA</v>
          </cell>
          <cell r="L519" t="str">
            <v>COGS</v>
          </cell>
          <cell r="M519" t="str">
            <v>CNS RUBBER &amp; POLYMET SUPPLY CHAIN</v>
          </cell>
          <cell r="N519" t="str">
            <v>PANTOJA CASIMIRO, FRASSHER JESUS</v>
          </cell>
          <cell r="O519" t="str">
            <v>43811912</v>
          </cell>
          <cell r="P519" t="str">
            <v>PLANT OPERATOR MM</v>
          </cell>
          <cell r="Q519" t="str">
            <v>M</v>
          </cell>
          <cell r="R519">
            <v>31641</v>
          </cell>
          <cell r="S519" t="str">
            <v>9-8733-9494</v>
          </cell>
          <cell r="V519" t="str">
            <v>jhonhormazaclemente@gmail.com</v>
          </cell>
          <cell r="W519" t="str">
            <v xml:space="preserve">ASOCIACION DE PROPIETARIOS (MZ. J LT. 2 URB. SANTA CLARA </v>
          </cell>
          <cell r="X519" t="str">
            <v>ATE</v>
          </cell>
          <cell r="Y519" t="str">
            <v>LIMA</v>
          </cell>
          <cell r="Z519" t="str">
            <v>LIMA</v>
          </cell>
          <cell r="AA519">
            <v>44789</v>
          </cell>
          <cell r="AB519" t="str">
            <v>LIMA</v>
          </cell>
          <cell r="AC519" t="str">
            <v>VULCANO</v>
          </cell>
        </row>
        <row r="520">
          <cell r="C520" t="str">
            <v>73127615</v>
          </cell>
          <cell r="D520">
            <v>2213</v>
          </cell>
          <cell r="E520">
            <v>440425</v>
          </cell>
          <cell r="F520" t="str">
            <v>PUCHOC</v>
          </cell>
          <cell r="G520" t="str">
            <v>LEON</v>
          </cell>
          <cell r="H520" t="str">
            <v>VICTOR FRANCISCO</v>
          </cell>
          <cell r="I520" t="str">
            <v>VICTOR FRANCISCO PUCHOC LEON</v>
          </cell>
          <cell r="J520" t="str">
            <v>PE011122</v>
          </cell>
          <cell r="K520" t="str">
            <v>METAL MECANICA</v>
          </cell>
          <cell r="L520" t="str">
            <v>COGS</v>
          </cell>
          <cell r="M520" t="str">
            <v>CNS RUBBER &amp; POLYMET SUPPLY CHAIN</v>
          </cell>
          <cell r="N520" t="str">
            <v>PANTOJA CASIMIRO, FRASSHER JESUS</v>
          </cell>
          <cell r="O520" t="str">
            <v>73127615</v>
          </cell>
          <cell r="P520" t="str">
            <v>PLANT OPERATOR MM</v>
          </cell>
          <cell r="Q520" t="str">
            <v>M</v>
          </cell>
          <cell r="R520">
            <v>34848</v>
          </cell>
          <cell r="S520" t="str">
            <v>9-8913-6178</v>
          </cell>
          <cell r="V520" t="str">
            <v>vic_pl95@hotmail.com</v>
          </cell>
          <cell r="W520" t="str">
            <v>ASENTAMIENTO HUAMANO HUAYCAN ZONA ¨D ¨ UCV 67 LT 180</v>
          </cell>
          <cell r="X520" t="str">
            <v>ATE</v>
          </cell>
          <cell r="Y520" t="str">
            <v>LIMA</v>
          </cell>
          <cell r="Z520" t="str">
            <v>LIMA</v>
          </cell>
          <cell r="AA520">
            <v>44789</v>
          </cell>
          <cell r="AB520" t="str">
            <v>LIMA</v>
          </cell>
          <cell r="AC520" t="str">
            <v>VULCANO</v>
          </cell>
        </row>
        <row r="521">
          <cell r="C521" t="str">
            <v>46981154</v>
          </cell>
          <cell r="D521">
            <v>2214</v>
          </cell>
          <cell r="E521">
            <v>440426</v>
          </cell>
          <cell r="F521" t="str">
            <v>HUAMAN</v>
          </cell>
          <cell r="G521" t="str">
            <v>CUCHO</v>
          </cell>
          <cell r="H521" t="str">
            <v>WILMER JERSON</v>
          </cell>
          <cell r="I521" t="str">
            <v>WILMER JERSON HUAMAN CUCHO</v>
          </cell>
          <cell r="J521" t="str">
            <v>PE011122</v>
          </cell>
          <cell r="K521" t="str">
            <v>METAL MECANICA</v>
          </cell>
          <cell r="L521" t="str">
            <v>COGS</v>
          </cell>
          <cell r="M521" t="str">
            <v>CNS RUBBER &amp; POLYMET SUPPLY CHAIN</v>
          </cell>
          <cell r="N521" t="str">
            <v>PANTOJA CASIMIRO, FRASSHER JESUS</v>
          </cell>
          <cell r="O521" t="str">
            <v>46981154</v>
          </cell>
          <cell r="P521" t="str">
            <v>PLANT OPERATOR MM</v>
          </cell>
          <cell r="Q521" t="str">
            <v>M</v>
          </cell>
          <cell r="R521">
            <v>33443</v>
          </cell>
          <cell r="S521" t="str">
            <v>9-4427-1950</v>
          </cell>
          <cell r="V521" t="str">
            <v>wilmerh2407@gmail.com</v>
          </cell>
          <cell r="W521" t="str">
            <v>ASOCIACION PROPIETARIOS NUEVA PRIMAVERA MZ. A3 LT. 15</v>
          </cell>
          <cell r="X521" t="str">
            <v>ATE</v>
          </cell>
          <cell r="Y521" t="str">
            <v>LIMA</v>
          </cell>
          <cell r="Z521" t="str">
            <v>LIMA</v>
          </cell>
          <cell r="AA521">
            <v>44789</v>
          </cell>
          <cell r="AB521" t="str">
            <v>LIMA</v>
          </cell>
          <cell r="AC521" t="str">
            <v>VULCANO</v>
          </cell>
        </row>
        <row r="522">
          <cell r="C522" t="str">
            <v>42707452</v>
          </cell>
          <cell r="D522">
            <v>2215</v>
          </cell>
          <cell r="E522">
            <v>440427</v>
          </cell>
          <cell r="F522" t="str">
            <v>CUCHO</v>
          </cell>
          <cell r="G522" t="str">
            <v>PARRA</v>
          </cell>
          <cell r="H522" t="str">
            <v>JUAN CARLOS</v>
          </cell>
          <cell r="I522" t="str">
            <v>JUAN CARLOS CUCHO PARRA</v>
          </cell>
          <cell r="J522" t="str">
            <v>PE011122</v>
          </cell>
          <cell r="K522" t="str">
            <v>METAL MECANICA</v>
          </cell>
          <cell r="L522" t="str">
            <v>COGS</v>
          </cell>
          <cell r="M522" t="str">
            <v>CNS RUBBER &amp; POLYMET SUPPLY CHAIN</v>
          </cell>
          <cell r="N522" t="str">
            <v>PANTOJA CASIMIRO, FRASSHER JESUS</v>
          </cell>
          <cell r="O522" t="str">
            <v>42707452</v>
          </cell>
          <cell r="P522" t="str">
            <v>PLANT OPERATOR MM</v>
          </cell>
          <cell r="Q522" t="str">
            <v>M</v>
          </cell>
          <cell r="R522">
            <v>30964</v>
          </cell>
          <cell r="S522" t="str">
            <v>9-5540-2810</v>
          </cell>
          <cell r="V522" t="str">
            <v>jcuchoparra@gmail.com</v>
          </cell>
          <cell r="W522" t="str">
            <v>ASOCIACION NUEVA PRIMAVERA MZ. A LT. 3</v>
          </cell>
          <cell r="X522" t="str">
            <v>ATE</v>
          </cell>
          <cell r="Y522" t="str">
            <v>LIMA</v>
          </cell>
          <cell r="Z522" t="str">
            <v>LIMA</v>
          </cell>
          <cell r="AA522">
            <v>44789</v>
          </cell>
          <cell r="AB522" t="str">
            <v>LIMA</v>
          </cell>
          <cell r="AC522" t="str">
            <v>VULCANO</v>
          </cell>
        </row>
        <row r="523">
          <cell r="C523" t="str">
            <v>16734927</v>
          </cell>
          <cell r="D523">
            <v>2216</v>
          </cell>
          <cell r="E523">
            <v>440428</v>
          </cell>
          <cell r="F523" t="str">
            <v>SILVA</v>
          </cell>
          <cell r="G523" t="str">
            <v>CAJUSOL</v>
          </cell>
          <cell r="H523" t="str">
            <v>JUAN</v>
          </cell>
          <cell r="I523" t="str">
            <v>JUAN SILVA CAJUSOL</v>
          </cell>
          <cell r="J523" t="str">
            <v>PE011122</v>
          </cell>
          <cell r="K523" t="str">
            <v>METAL MECANICA</v>
          </cell>
          <cell r="L523" t="str">
            <v>COGS</v>
          </cell>
          <cell r="M523" t="str">
            <v>CNS RUBBER &amp; POLYMET SUPPLY CHAIN</v>
          </cell>
          <cell r="N523" t="str">
            <v>ARBULU SPIERS, MIGUEL</v>
          </cell>
          <cell r="O523" t="str">
            <v>16734927</v>
          </cell>
          <cell r="P523" t="str">
            <v>PLANT OPERATOR FORKLIFT</v>
          </cell>
          <cell r="Q523" t="str">
            <v>M</v>
          </cell>
          <cell r="R523">
            <v>27564</v>
          </cell>
          <cell r="S523" t="str">
            <v>9-2956-8106</v>
          </cell>
          <cell r="T523" t="str">
            <v>9-6238-3838</v>
          </cell>
          <cell r="U523" t="str">
            <v>juan.a.silva@metso.com</v>
          </cell>
          <cell r="V523" t="str">
            <v>jsilvac00619@gmail.com</v>
          </cell>
          <cell r="W523" t="str">
            <v>JR. CUSCO N° 4050 DPTO. 101 URB. PERU</v>
          </cell>
          <cell r="X523" t="str">
            <v>SAN MARTIN DE PORRES</v>
          </cell>
          <cell r="Y523" t="str">
            <v>LIMA</v>
          </cell>
          <cell r="Z523" t="str">
            <v>LIMA</v>
          </cell>
          <cell r="AA523">
            <v>44789</v>
          </cell>
          <cell r="AB523" t="str">
            <v>LIMA</v>
          </cell>
          <cell r="AC523" t="str">
            <v>VULCANO</v>
          </cell>
        </row>
        <row r="524">
          <cell r="C524" t="str">
            <v>40989743</v>
          </cell>
          <cell r="D524">
            <v>2217</v>
          </cell>
          <cell r="E524">
            <v>440672</v>
          </cell>
          <cell r="F524" t="str">
            <v>MEDINA</v>
          </cell>
          <cell r="G524" t="str">
            <v>CASTILLO</v>
          </cell>
          <cell r="H524" t="str">
            <v xml:space="preserve">ALBERTO CARLOS </v>
          </cell>
          <cell r="I524" t="str">
            <v>ALBERTO CARLOS  MEDINA CASTILLO</v>
          </cell>
          <cell r="J524" t="str">
            <v>PE011126</v>
          </cell>
          <cell r="K524" t="str">
            <v>SANDBLASTING (GRANALLADO)</v>
          </cell>
          <cell r="L524" t="str">
            <v>COGS</v>
          </cell>
          <cell r="M524" t="str">
            <v>CNS RUBBER &amp; POLYMET SUPPLY CHAIN</v>
          </cell>
          <cell r="N524" t="str">
            <v>PANTOJA CASIMIRO, FRASSHER JESUS</v>
          </cell>
          <cell r="O524" t="str">
            <v>40989743</v>
          </cell>
          <cell r="P524" t="str">
            <v>PLANT OPERATOR</v>
          </cell>
          <cell r="Q524" t="str">
            <v>M</v>
          </cell>
          <cell r="R524">
            <v>29785</v>
          </cell>
          <cell r="S524" t="str">
            <v>9-4379-0013</v>
          </cell>
          <cell r="V524" t="str">
            <v>iray.sgi@gmail.com</v>
          </cell>
          <cell r="W524" t="str">
            <v xml:space="preserve">AV. ANTONIO JOSÉ DE SUCRE ZN D; MZ A ;LT 3 TAMBO VIEJO CIENEGUILLA </v>
          </cell>
          <cell r="X524" t="str">
            <v xml:space="preserve">CIENEGUILLA </v>
          </cell>
          <cell r="Y524" t="str">
            <v>LIMA</v>
          </cell>
          <cell r="Z524" t="str">
            <v>LIMA</v>
          </cell>
          <cell r="AA524">
            <v>44795</v>
          </cell>
          <cell r="AB524" t="str">
            <v>LIMA</v>
          </cell>
          <cell r="AC524" t="str">
            <v>VULCANO</v>
          </cell>
        </row>
        <row r="525">
          <cell r="C525" t="str">
            <v>76578948</v>
          </cell>
          <cell r="D525">
            <v>2219</v>
          </cell>
          <cell r="E525">
            <v>440652</v>
          </cell>
          <cell r="F525" t="str">
            <v>PINEDO</v>
          </cell>
          <cell r="G525" t="str">
            <v>ALVARADO</v>
          </cell>
          <cell r="H525" t="str">
            <v xml:space="preserve">JONATHAN OMAR </v>
          </cell>
          <cell r="I525" t="str">
            <v>JONATHAN OMAR  PINEDO ALVARADO</v>
          </cell>
          <cell r="J525" t="str">
            <v>PE011126</v>
          </cell>
          <cell r="K525" t="str">
            <v>SANDBLASTING (GRANALLADO)</v>
          </cell>
          <cell r="L525" t="str">
            <v>COGS</v>
          </cell>
          <cell r="M525" t="str">
            <v>CNS RUBBER &amp; POLYMET SUPPLY CHAIN</v>
          </cell>
          <cell r="N525" t="str">
            <v>PANTOJA CASIMIRO, FRASSHER JESUS</v>
          </cell>
          <cell r="O525" t="str">
            <v>76578948</v>
          </cell>
          <cell r="P525" t="str">
            <v>PLANT OPERATOR</v>
          </cell>
          <cell r="Q525" t="str">
            <v>M</v>
          </cell>
          <cell r="R525">
            <v>36223</v>
          </cell>
          <cell r="S525" t="str">
            <v>9-1610-0289</v>
          </cell>
          <cell r="V525" t="str">
            <v>pinedoalvaradojhonatan@gmail.com</v>
          </cell>
          <cell r="W525" t="str">
            <v xml:space="preserve">AV.BOLIVAR MZ F LOTE 15 ZONA E </v>
          </cell>
          <cell r="X525" t="str">
            <v xml:space="preserve">CIENEGUILLA </v>
          </cell>
          <cell r="Y525" t="str">
            <v>LIMA</v>
          </cell>
          <cell r="Z525" t="str">
            <v>LIMA</v>
          </cell>
          <cell r="AA525">
            <v>44795</v>
          </cell>
          <cell r="AB525" t="str">
            <v>LIMA</v>
          </cell>
          <cell r="AC525" t="str">
            <v>VULCANO</v>
          </cell>
        </row>
        <row r="526">
          <cell r="C526" t="str">
            <v>70658889</v>
          </cell>
          <cell r="D526">
            <v>2220</v>
          </cell>
          <cell r="E526">
            <v>440653</v>
          </cell>
          <cell r="F526" t="str">
            <v>PUA</v>
          </cell>
          <cell r="G526" t="str">
            <v>VALENCIA</v>
          </cell>
          <cell r="H526" t="str">
            <v xml:space="preserve">JEFFERSON  </v>
          </cell>
          <cell r="I526" t="str">
            <v>JEFFERSON   PUA VALENCIA</v>
          </cell>
          <cell r="J526" t="str">
            <v>PE011126</v>
          </cell>
          <cell r="K526" t="str">
            <v>SANDBLASTING (GRANALLADO)</v>
          </cell>
          <cell r="L526" t="str">
            <v>COGS</v>
          </cell>
          <cell r="M526" t="str">
            <v>CNS RUBBER &amp; POLYMET SUPPLY CHAIN</v>
          </cell>
          <cell r="N526" t="str">
            <v>PANTOJA CASIMIRO, FRASSHER JESUS</v>
          </cell>
          <cell r="O526" t="str">
            <v>70658889</v>
          </cell>
          <cell r="P526" t="str">
            <v>PLANT OPERATOR</v>
          </cell>
          <cell r="Q526" t="str">
            <v>M</v>
          </cell>
          <cell r="R526">
            <v>33252</v>
          </cell>
          <cell r="S526" t="str">
            <v>9-2874-8210</v>
          </cell>
          <cell r="V526" t="str">
            <v>jefferson.pua.27@gmail.com</v>
          </cell>
          <cell r="W526" t="str">
            <v>MZ B LT 32 ASOC.VIVIENDA TUPAC AMARU DE CURASCO</v>
          </cell>
          <cell r="X526" t="str">
            <v>CALLAO</v>
          </cell>
          <cell r="Y526" t="str">
            <v>CALLAO</v>
          </cell>
          <cell r="Z526" t="str">
            <v>CALLAO</v>
          </cell>
          <cell r="AA526">
            <v>44795</v>
          </cell>
          <cell r="AB526" t="str">
            <v>LIMA</v>
          </cell>
          <cell r="AC526" t="str">
            <v>VULCANO</v>
          </cell>
        </row>
        <row r="527">
          <cell r="C527" t="str">
            <v>73429714</v>
          </cell>
          <cell r="D527">
            <v>2221</v>
          </cell>
          <cell r="E527">
            <v>440654</v>
          </cell>
          <cell r="F527" t="str">
            <v>COILA</v>
          </cell>
          <cell r="G527" t="str">
            <v>HUANCA</v>
          </cell>
          <cell r="H527" t="str">
            <v xml:space="preserve">WASHINGTON  </v>
          </cell>
          <cell r="I527" t="str">
            <v>WASHINGTON   COILA HUANCA</v>
          </cell>
          <cell r="J527" t="str">
            <v>PE011150</v>
          </cell>
          <cell r="K527" t="str">
            <v>MANUFACTURING QUALITY CONTROL</v>
          </cell>
          <cell r="L527" t="str">
            <v>COGS</v>
          </cell>
          <cell r="M527" t="str">
            <v>CNS RUBBER &amp; POLYMET SUPPLY CHAIN</v>
          </cell>
          <cell r="N527" t="str">
            <v>SOBREVILLA ZEVALLOS, EDA</v>
          </cell>
          <cell r="O527" t="str">
            <v>73429714</v>
          </cell>
          <cell r="P527" t="str">
            <v>QUALITY INSPECTOR</v>
          </cell>
          <cell r="Q527" t="str">
            <v>M</v>
          </cell>
          <cell r="R527">
            <v>34416</v>
          </cell>
          <cell r="S527" t="str">
            <v>9-6311-9438</v>
          </cell>
          <cell r="T527" t="str">
            <v>9-8740-9724</v>
          </cell>
          <cell r="U527" t="str">
            <v>washington.coila@metso.com</v>
          </cell>
          <cell r="V527" t="str">
            <v>washicoila23@gmail.com</v>
          </cell>
          <cell r="W527" t="str">
            <v>ASENTAMIENTO HUMANO EL AMAUTA 1 ZONA A SECTOR 8 MZ X LOTE 13</v>
          </cell>
          <cell r="X527" t="str">
            <v>ATE</v>
          </cell>
          <cell r="Y527" t="str">
            <v>LIMA</v>
          </cell>
          <cell r="Z527" t="str">
            <v>LIMA</v>
          </cell>
          <cell r="AA527">
            <v>44795</v>
          </cell>
          <cell r="AB527" t="str">
            <v>LIMA</v>
          </cell>
          <cell r="AC527" t="str">
            <v>VULCANO</v>
          </cell>
        </row>
        <row r="528">
          <cell r="C528" t="str">
            <v>05344299</v>
          </cell>
          <cell r="D528">
            <v>2222</v>
          </cell>
          <cell r="E528">
            <v>440655</v>
          </cell>
          <cell r="F528" t="str">
            <v>VELASQUEZ</v>
          </cell>
          <cell r="G528" t="str">
            <v>NAVARRO</v>
          </cell>
          <cell r="H528" t="str">
            <v xml:space="preserve">HENRY  </v>
          </cell>
          <cell r="I528" t="str">
            <v>HENRY   VELASQUEZ NAVARRO</v>
          </cell>
          <cell r="J528" t="str">
            <v>PE011125</v>
          </cell>
          <cell r="K528" t="str">
            <v>HANDLINING &amp; TERMINATION</v>
          </cell>
          <cell r="L528" t="str">
            <v>COGS</v>
          </cell>
          <cell r="M528" t="str">
            <v>CNS RUBBER &amp; POLYMET SUPPLY CHAIN</v>
          </cell>
          <cell r="N528" t="str">
            <v>PANTOJA CASIMIRO, FRASSHER JESUS</v>
          </cell>
          <cell r="O528" t="str">
            <v>05344299</v>
          </cell>
          <cell r="P528" t="str">
            <v>PLANT OPERATOR</v>
          </cell>
          <cell r="Q528" t="str">
            <v>M</v>
          </cell>
          <cell r="R528">
            <v>27388</v>
          </cell>
          <cell r="S528" t="str">
            <v>9-2729-8312</v>
          </cell>
          <cell r="V528" t="str">
            <v>henry74velasquez@gmail.com</v>
          </cell>
          <cell r="W528" t="str">
            <v>MZ G1 LT 21 COOPERATIVA CANTO GRANDE</v>
          </cell>
          <cell r="X528" t="str">
            <v xml:space="preserve">SAN JUAN DE LURIGANCHO </v>
          </cell>
          <cell r="Y528" t="str">
            <v>LIMA</v>
          </cell>
          <cell r="Z528" t="str">
            <v>LIMA</v>
          </cell>
          <cell r="AA528">
            <v>44795</v>
          </cell>
          <cell r="AB528" t="str">
            <v>LIMA</v>
          </cell>
          <cell r="AC528" t="str">
            <v>VULCANO</v>
          </cell>
        </row>
        <row r="529">
          <cell r="C529" t="str">
            <v>47538339</v>
          </cell>
          <cell r="D529">
            <v>2224</v>
          </cell>
          <cell r="E529">
            <v>440657</v>
          </cell>
          <cell r="F529" t="str">
            <v>AGUIRRE</v>
          </cell>
          <cell r="G529" t="str">
            <v>ROMAN</v>
          </cell>
          <cell r="H529" t="str">
            <v xml:space="preserve">MIRKO ARTURO </v>
          </cell>
          <cell r="I529" t="str">
            <v>MIRKO ARTURO  AGUIRRE ROMAN</v>
          </cell>
          <cell r="J529" t="str">
            <v>PE011125</v>
          </cell>
          <cell r="K529" t="str">
            <v>HANDLINING &amp; TERMINATION</v>
          </cell>
          <cell r="L529" t="str">
            <v>COGS</v>
          </cell>
          <cell r="M529" t="str">
            <v>CNS RUBBER &amp; POLYMET SUPPLY CHAIN</v>
          </cell>
          <cell r="N529" t="str">
            <v>PANTOJA CASIMIRO, FRASSHER JESUS</v>
          </cell>
          <cell r="O529" t="str">
            <v>47538339</v>
          </cell>
          <cell r="P529" t="str">
            <v>PLANT OPERATOR</v>
          </cell>
          <cell r="Q529" t="str">
            <v>M</v>
          </cell>
          <cell r="R529">
            <v>33563</v>
          </cell>
          <cell r="S529" t="str">
            <v>9-8643-3639</v>
          </cell>
          <cell r="V529" t="str">
            <v>mirkoarturo28@gmail.com</v>
          </cell>
          <cell r="W529" t="str">
            <v xml:space="preserve">CENTRO PLOBADO TAMBO VIEJO ZN D MZ D LT 27 </v>
          </cell>
          <cell r="X529" t="str">
            <v>CIENEGUILLA</v>
          </cell>
          <cell r="Y529" t="str">
            <v>LIMA</v>
          </cell>
          <cell r="Z529" t="str">
            <v>LIMA</v>
          </cell>
          <cell r="AA529">
            <v>44795</v>
          </cell>
          <cell r="AB529" t="str">
            <v>LIMA</v>
          </cell>
          <cell r="AC529" t="str">
            <v>VULCANO</v>
          </cell>
        </row>
        <row r="530">
          <cell r="C530" t="str">
            <v>76556945</v>
          </cell>
          <cell r="D530">
            <v>2225</v>
          </cell>
          <cell r="E530">
            <v>440658</v>
          </cell>
          <cell r="F530" t="str">
            <v>ÑIQUEN</v>
          </cell>
          <cell r="G530" t="str">
            <v>NUNTON</v>
          </cell>
          <cell r="H530" t="str">
            <v xml:space="preserve">ALVARO EFRAIN </v>
          </cell>
          <cell r="I530" t="str">
            <v>ALVARO EFRAIN  ÑIQUEN NUNTON</v>
          </cell>
          <cell r="J530" t="str">
            <v>PE011125</v>
          </cell>
          <cell r="K530" t="str">
            <v>HANDLINING &amp; TERMINATION</v>
          </cell>
          <cell r="L530" t="str">
            <v>COGS</v>
          </cell>
          <cell r="M530" t="str">
            <v>CNS RUBBER &amp; POLYMET SUPPLY CHAIN</v>
          </cell>
          <cell r="N530" t="str">
            <v>PANTOJA CASIMIRO, FRASSHER JESUS</v>
          </cell>
          <cell r="O530" t="str">
            <v>76556945</v>
          </cell>
          <cell r="P530" t="str">
            <v>PLANT OPERATOR</v>
          </cell>
          <cell r="Q530" t="str">
            <v>M</v>
          </cell>
          <cell r="R530">
            <v>35836</v>
          </cell>
          <cell r="S530" t="str">
            <v>9-9429-9597</v>
          </cell>
          <cell r="V530" t="str">
            <v>niquenalvaro@gmail.com</v>
          </cell>
          <cell r="W530" t="str">
            <v>TAMBO VIEJO ZONA A INKA ROCA MZ4 LT.D</v>
          </cell>
          <cell r="X530" t="str">
            <v>CIENEGUILLA</v>
          </cell>
          <cell r="Y530" t="str">
            <v>LIMA</v>
          </cell>
          <cell r="Z530" t="str">
            <v>LIMA</v>
          </cell>
          <cell r="AA530">
            <v>44795</v>
          </cell>
          <cell r="AB530" t="str">
            <v>LIMA</v>
          </cell>
          <cell r="AC530" t="str">
            <v>VULCANO</v>
          </cell>
        </row>
        <row r="531">
          <cell r="C531" t="str">
            <v>004306303</v>
          </cell>
          <cell r="D531">
            <v>2226</v>
          </cell>
          <cell r="E531">
            <v>440659</v>
          </cell>
          <cell r="F531" t="str">
            <v>RODRIGUEZ</v>
          </cell>
          <cell r="H531" t="str">
            <v xml:space="preserve">LUIS ALFREDO  </v>
          </cell>
          <cell r="I531" t="str">
            <v xml:space="preserve">LUIS ALFREDO   RODRIGUEZ </v>
          </cell>
          <cell r="J531" t="str">
            <v>PE011125</v>
          </cell>
          <cell r="K531" t="str">
            <v>HANDLINING &amp; TERMINATION</v>
          </cell>
          <cell r="L531" t="str">
            <v>COGS</v>
          </cell>
          <cell r="M531" t="str">
            <v>CNS RUBBER &amp; POLYMET SUPPLY CHAIN</v>
          </cell>
          <cell r="N531" t="str">
            <v>PANTOJA CASIMIRO, FRASSHER JESUS</v>
          </cell>
          <cell r="O531" t="str">
            <v>004306303</v>
          </cell>
          <cell r="P531" t="str">
            <v>PLANT OPERATOR</v>
          </cell>
          <cell r="Q531" t="str">
            <v>M</v>
          </cell>
          <cell r="R531">
            <v>31903</v>
          </cell>
          <cell r="S531" t="str">
            <v>9-1731-7015</v>
          </cell>
          <cell r="V531" t="str">
            <v>luisrodriguez182@gmail.com</v>
          </cell>
          <cell r="W531" t="str">
            <v>URBANIZACIÓN SAN VALENTÍN MZ D LOTE 23</v>
          </cell>
          <cell r="X531" t="str">
            <v xml:space="preserve">SAN MARTÍN DE PORRES </v>
          </cell>
          <cell r="Y531" t="str">
            <v>LIMA</v>
          </cell>
          <cell r="Z531" t="str">
            <v>LIMA</v>
          </cell>
          <cell r="AA531">
            <v>44795</v>
          </cell>
          <cell r="AB531" t="str">
            <v>LIMA</v>
          </cell>
          <cell r="AC531" t="str">
            <v>VULCANO</v>
          </cell>
        </row>
        <row r="532">
          <cell r="C532" t="str">
            <v>46427069</v>
          </cell>
          <cell r="D532">
            <v>2228</v>
          </cell>
          <cell r="E532">
            <v>440661</v>
          </cell>
          <cell r="F532" t="str">
            <v>LARICO</v>
          </cell>
          <cell r="G532" t="str">
            <v>CHIRE</v>
          </cell>
          <cell r="H532" t="str">
            <v xml:space="preserve">RUBEN ARNALDO </v>
          </cell>
          <cell r="I532" t="str">
            <v>RUBEN ARNALDO  LARICO CHIRE</v>
          </cell>
          <cell r="J532" t="str">
            <v>PE011125</v>
          </cell>
          <cell r="K532" t="str">
            <v>HANDLINING &amp; TERMINATION</v>
          </cell>
          <cell r="L532" t="str">
            <v>COGS</v>
          </cell>
          <cell r="M532" t="str">
            <v>CNS RUBBER &amp; POLYMET SUPPLY CHAIN</v>
          </cell>
          <cell r="N532" t="str">
            <v>PANTOJA CASIMIRO, FRASSHER JESUS</v>
          </cell>
          <cell r="O532" t="str">
            <v>46427069</v>
          </cell>
          <cell r="P532" t="str">
            <v>PLANT OPERATOR</v>
          </cell>
          <cell r="Q532" t="str">
            <v>M</v>
          </cell>
          <cell r="R532">
            <v>33042</v>
          </cell>
          <cell r="S532" t="str">
            <v>9-4216-1511</v>
          </cell>
          <cell r="V532" t="str">
            <v>laricoruben147@gmail.com</v>
          </cell>
          <cell r="W532" t="str">
            <v>ASENTAMIENTO HUMANO EL AMAUTA ZONA A MZ X LOTE 20</v>
          </cell>
          <cell r="X532" t="str">
            <v>ATE</v>
          </cell>
          <cell r="Y532" t="str">
            <v>LIMA</v>
          </cell>
          <cell r="Z532" t="str">
            <v>LIMA</v>
          </cell>
          <cell r="AA532">
            <v>44795</v>
          </cell>
          <cell r="AB532" t="str">
            <v>LIMA</v>
          </cell>
          <cell r="AC532" t="str">
            <v>VULCANO</v>
          </cell>
        </row>
        <row r="533">
          <cell r="C533" t="str">
            <v>41591229</v>
          </cell>
          <cell r="D533">
            <v>2230</v>
          </cell>
          <cell r="E533">
            <v>440663</v>
          </cell>
          <cell r="F533" t="str">
            <v>ALEGRE</v>
          </cell>
          <cell r="G533" t="str">
            <v>CORONADO</v>
          </cell>
          <cell r="H533" t="str">
            <v xml:space="preserve">JOSUE SAMUEL </v>
          </cell>
          <cell r="I533" t="str">
            <v>JOSUE SAMUEL  ALEGRE CORONADO</v>
          </cell>
          <cell r="J533" t="str">
            <v>PE011380</v>
          </cell>
          <cell r="K533" t="str">
            <v>WAREHOUSE - PUMPS</v>
          </cell>
          <cell r="L533" t="str">
            <v>COGS</v>
          </cell>
          <cell r="M533" t="str">
            <v>CNSPM OPERATIONS PERU</v>
          </cell>
          <cell r="N533" t="str">
            <v>MARTEL ACHING, LUIGI JOSEPH</v>
          </cell>
          <cell r="O533" t="str">
            <v>41591229</v>
          </cell>
          <cell r="P533" t="str">
            <v>OPERATOR, PUMPS FACTORY WAREHOUSE</v>
          </cell>
          <cell r="Q533" t="str">
            <v>M</v>
          </cell>
          <cell r="R533">
            <v>30139</v>
          </cell>
          <cell r="S533" t="str">
            <v>9-9187-0671</v>
          </cell>
          <cell r="T533" t="str">
            <v>9-5637-6132</v>
          </cell>
          <cell r="U533" t="str">
            <v>josue.alegre@metso.com</v>
          </cell>
          <cell r="V533" t="str">
            <v xml:space="preserve">josuealegrecoronado@gmail.com </v>
          </cell>
          <cell r="W533" t="str">
            <v>ASOCIACIÓN SANTA INEZ MZ B LOTE 27</v>
          </cell>
          <cell r="X533" t="str">
            <v>ATE</v>
          </cell>
          <cell r="Y533" t="str">
            <v>LIMA</v>
          </cell>
          <cell r="Z533" t="str">
            <v>LIMA</v>
          </cell>
          <cell r="AA533">
            <v>44795</v>
          </cell>
          <cell r="AB533" t="str">
            <v>LIMA</v>
          </cell>
          <cell r="AC533" t="str">
            <v>LURIN</v>
          </cell>
        </row>
        <row r="534">
          <cell r="C534" t="str">
            <v>41343284</v>
          </cell>
          <cell r="D534">
            <v>2233</v>
          </cell>
          <cell r="E534">
            <v>440666</v>
          </cell>
          <cell r="F534" t="str">
            <v>NUÑEZ</v>
          </cell>
          <cell r="G534" t="str">
            <v>GARCIA</v>
          </cell>
          <cell r="H534" t="str">
            <v xml:space="preserve">IVAN DANIEL </v>
          </cell>
          <cell r="I534" t="str">
            <v>IVAN DANIEL  NUÑEZ GARCIA</v>
          </cell>
          <cell r="J534" t="str">
            <v>PE011835</v>
          </cell>
          <cell r="K534" t="str">
            <v>MANTENCION FABRICA</v>
          </cell>
          <cell r="L534" t="str">
            <v>COGS</v>
          </cell>
          <cell r="M534" t="str">
            <v>CNS RUBBER &amp; POLYMET SUPPLY CHAIN</v>
          </cell>
          <cell r="N534" t="str">
            <v>AQUIJE SARAVIA, EDWARD JOHANS</v>
          </cell>
          <cell r="O534" t="str">
            <v>41343284</v>
          </cell>
          <cell r="P534" t="str">
            <v>MAINTENANCE TECHNICIAN</v>
          </cell>
          <cell r="Q534" t="str">
            <v>M</v>
          </cell>
          <cell r="R534">
            <v>29464</v>
          </cell>
          <cell r="S534" t="str">
            <v>9-9109-7506</v>
          </cell>
          <cell r="V534" t="str">
            <v>ivandaniel8538@gmail.com</v>
          </cell>
          <cell r="W534" t="str">
            <v xml:space="preserve">JR. ALEJANDRO IGLESIAS N°265 </v>
          </cell>
          <cell r="X534" t="str">
            <v>COMAS</v>
          </cell>
          <cell r="Y534" t="str">
            <v>LIMA</v>
          </cell>
          <cell r="Z534" t="str">
            <v>LIMA</v>
          </cell>
          <cell r="AA534">
            <v>44795</v>
          </cell>
          <cell r="AB534" t="str">
            <v>LIMA</v>
          </cell>
          <cell r="AC534" t="str">
            <v>VULCANO</v>
          </cell>
        </row>
        <row r="535">
          <cell r="C535" t="str">
            <v>70582699</v>
          </cell>
          <cell r="D535">
            <v>2234</v>
          </cell>
          <cell r="E535">
            <v>440667</v>
          </cell>
          <cell r="F535" t="str">
            <v>LANDA</v>
          </cell>
          <cell r="G535" t="str">
            <v>REYES</v>
          </cell>
          <cell r="H535" t="str">
            <v xml:space="preserve">JEAN BRUNO </v>
          </cell>
          <cell r="I535" t="str">
            <v>JEAN BRUNO  LANDA REYES</v>
          </cell>
          <cell r="J535" t="str">
            <v>PE011835</v>
          </cell>
          <cell r="K535" t="str">
            <v>MANTENCION FABRICA</v>
          </cell>
          <cell r="L535" t="str">
            <v>COGS</v>
          </cell>
          <cell r="M535" t="str">
            <v>CNS RUBBER &amp; POLYMET SUPPLY CHAIN</v>
          </cell>
          <cell r="N535" t="str">
            <v>AQUIJE SARAVIA, EDWARD JOHANS</v>
          </cell>
          <cell r="O535" t="str">
            <v>70582699</v>
          </cell>
          <cell r="P535" t="str">
            <v>MAINTENANCE TECHNICIAN</v>
          </cell>
          <cell r="Q535" t="str">
            <v>M</v>
          </cell>
          <cell r="R535">
            <v>34996</v>
          </cell>
          <cell r="S535" t="str">
            <v>9-0744-9289</v>
          </cell>
          <cell r="V535" t="str">
            <v>bruno13_241@hotmail.com</v>
          </cell>
          <cell r="W535" t="str">
            <v>ASOCIACIÓN LAS GARDENIAS 1RA ETAPA MZ A LOT 17</v>
          </cell>
          <cell r="X535" t="str">
            <v xml:space="preserve">ATE </v>
          </cell>
          <cell r="Y535" t="str">
            <v>LIMA</v>
          </cell>
          <cell r="Z535" t="str">
            <v>LIMA</v>
          </cell>
          <cell r="AA535">
            <v>44795</v>
          </cell>
          <cell r="AB535" t="str">
            <v>LIMA</v>
          </cell>
          <cell r="AC535" t="str">
            <v>VULCANO</v>
          </cell>
        </row>
        <row r="536">
          <cell r="C536" t="str">
            <v>48978738</v>
          </cell>
          <cell r="D536">
            <v>2236</v>
          </cell>
          <cell r="E536">
            <v>440670</v>
          </cell>
          <cell r="F536" t="str">
            <v>PAUCAR</v>
          </cell>
          <cell r="G536" t="str">
            <v>GARCILAZO</v>
          </cell>
          <cell r="H536" t="str">
            <v xml:space="preserve">JUSTO ANDRES </v>
          </cell>
          <cell r="I536" t="str">
            <v>JUSTO ANDRES  PAUCAR GARCILAZO</v>
          </cell>
          <cell r="J536" t="str">
            <v>PE011835</v>
          </cell>
          <cell r="K536" t="str">
            <v>MANTENCION FABRICA</v>
          </cell>
          <cell r="L536" t="str">
            <v>COGS</v>
          </cell>
          <cell r="M536" t="str">
            <v>CNS RUBBER &amp; POLYMET SUPPLY CHAIN</v>
          </cell>
          <cell r="N536" t="str">
            <v>AQUIJE SARAVIA, EDWARD JOHANS</v>
          </cell>
          <cell r="O536" t="str">
            <v>48978738</v>
          </cell>
          <cell r="P536" t="str">
            <v>MAINTENANCE TECHNICIAN</v>
          </cell>
          <cell r="Q536" t="str">
            <v>M</v>
          </cell>
          <cell r="R536">
            <v>26733</v>
          </cell>
          <cell r="S536" t="str">
            <v>9-6237-5926</v>
          </cell>
          <cell r="V536" t="str">
            <v>justopaucar1973@gmail.com</v>
          </cell>
          <cell r="W536" t="str">
            <v>AV. EL RETABLO 399. URB. EL RETABLO. COMAS</v>
          </cell>
          <cell r="X536" t="str">
            <v>COMAS</v>
          </cell>
          <cell r="Y536" t="str">
            <v>LIMA</v>
          </cell>
          <cell r="Z536" t="str">
            <v>LIMA</v>
          </cell>
          <cell r="AA536">
            <v>44795</v>
          </cell>
          <cell r="AB536" t="str">
            <v>LIMA</v>
          </cell>
          <cell r="AC536" t="str">
            <v>VULCANO</v>
          </cell>
        </row>
        <row r="537">
          <cell r="C537" t="str">
            <v>45186387</v>
          </cell>
          <cell r="D537">
            <v>2239</v>
          </cell>
          <cell r="E537">
            <v>441211</v>
          </cell>
          <cell r="F537" t="str">
            <v>APOLINARES</v>
          </cell>
          <cell r="G537" t="str">
            <v>HUAMAYALLI</v>
          </cell>
          <cell r="H537" t="str">
            <v>CESAR FERNANDO</v>
          </cell>
          <cell r="I537" t="str">
            <v>CESAR FERNANDO APOLINARES HUAMAYALLI</v>
          </cell>
          <cell r="J537" t="str">
            <v>PE011122</v>
          </cell>
          <cell r="K537" t="str">
            <v>METAL MECANICA</v>
          </cell>
          <cell r="L537" t="str">
            <v>COGS</v>
          </cell>
          <cell r="M537" t="str">
            <v>CNS RUBBER &amp; POLYMET SUPPLY CHAIN</v>
          </cell>
          <cell r="N537" t="str">
            <v>PANTOJA CASIMIRO, FRASSHER JESUS</v>
          </cell>
          <cell r="O537" t="str">
            <v>45186387</v>
          </cell>
          <cell r="P537" t="str">
            <v>PLANT OPERATOR MM</v>
          </cell>
          <cell r="Q537" t="str">
            <v>M</v>
          </cell>
          <cell r="R537">
            <v>30660</v>
          </cell>
          <cell r="S537" t="str">
            <v>9-8303-0600</v>
          </cell>
          <cell r="V537" t="str">
            <v>cesar.84ap@gmail.com</v>
          </cell>
          <cell r="W537" t="str">
            <v>AV. MARAÑON MZ 12 LOTE 34 LAURA CALLER</v>
          </cell>
          <cell r="X537" t="str">
            <v>LOS OLIVOS</v>
          </cell>
          <cell r="Y537" t="str">
            <v>LIMA</v>
          </cell>
          <cell r="Z537" t="str">
            <v>LIMA</v>
          </cell>
          <cell r="AA537">
            <v>44823</v>
          </cell>
          <cell r="AB537" t="str">
            <v>LIMA</v>
          </cell>
          <cell r="AC537" t="str">
            <v>VULCANO</v>
          </cell>
        </row>
        <row r="538">
          <cell r="C538" t="str">
            <v>43063309</v>
          </cell>
          <cell r="D538">
            <v>2241</v>
          </cell>
          <cell r="E538">
            <v>443104</v>
          </cell>
          <cell r="F538" t="str">
            <v>TUESTA</v>
          </cell>
          <cell r="G538" t="str">
            <v>TUESTA</v>
          </cell>
          <cell r="H538" t="str">
            <v>JOSE ANTONIO</v>
          </cell>
          <cell r="I538" t="str">
            <v>JOSE ANTONIO TUESTA TUESTA</v>
          </cell>
          <cell r="J538" t="str">
            <v>PE011830</v>
          </cell>
          <cell r="K538" t="str">
            <v>WAREHOUSE - MANUFACTURING</v>
          </cell>
          <cell r="L538" t="str">
            <v>COGS</v>
          </cell>
          <cell r="M538" t="str">
            <v>CNS RUBBER &amp; POLYMET SUPPLY CHAIN</v>
          </cell>
          <cell r="N538" t="str">
            <v>ARBULU SPIERS, MIGUEL</v>
          </cell>
          <cell r="O538" t="str">
            <v>43063309</v>
          </cell>
          <cell r="P538" t="str">
            <v>RECEPTION AND DISPATCH OPERATOR</v>
          </cell>
          <cell r="Q538" t="str">
            <v>M</v>
          </cell>
          <cell r="R538">
            <v>30826</v>
          </cell>
          <cell r="S538" t="str">
            <v>9-6089-2320</v>
          </cell>
          <cell r="V538" t="str">
            <v>Jose24215@outlook.com</v>
          </cell>
          <cell r="W538" t="str">
            <v>CALLE LOS LIRIOS MZ C1 LOTE 18 LAS PRADERAS JICAMARCA</v>
          </cell>
          <cell r="X538" t="str">
            <v>SAN ANTONIO</v>
          </cell>
          <cell r="Y538" t="str">
            <v>HUAROCHIRI</v>
          </cell>
          <cell r="Z538" t="str">
            <v>LIMA</v>
          </cell>
          <cell r="AA538">
            <v>44914</v>
          </cell>
          <cell r="AB538" t="str">
            <v>LIMA</v>
          </cell>
          <cell r="AC538" t="str">
            <v>VULCANO</v>
          </cell>
        </row>
        <row r="539">
          <cell r="C539" t="str">
            <v>75175536</v>
          </cell>
          <cell r="D539">
            <v>2242</v>
          </cell>
          <cell r="E539">
            <v>443771</v>
          </cell>
          <cell r="F539" t="str">
            <v>MACHACA</v>
          </cell>
          <cell r="G539" t="str">
            <v>ZUÑIGA</v>
          </cell>
          <cell r="H539" t="str">
            <v>RONY BRANDO</v>
          </cell>
          <cell r="I539" t="str">
            <v>RONY BRANDO MACHACA ZUÑIGA</v>
          </cell>
          <cell r="J539" t="str">
            <v>PE011240</v>
          </cell>
          <cell r="K539" t="str">
            <v>MOLD ASSEMBLY</v>
          </cell>
          <cell r="L539" t="str">
            <v>COGS</v>
          </cell>
          <cell r="M539" t="str">
            <v>CNS RUBBER &amp; POLYMET SUPPLY CHAIN</v>
          </cell>
          <cell r="N539" t="str">
            <v>PANTOJA CASIMIRO, FRASSHER JESUS</v>
          </cell>
          <cell r="O539" t="str">
            <v>75175536</v>
          </cell>
          <cell r="P539" t="str">
            <v>PLANT OPERATOR</v>
          </cell>
          <cell r="Q539" t="str">
            <v>M</v>
          </cell>
          <cell r="R539">
            <v>35712</v>
          </cell>
          <cell r="S539" t="str">
            <v>9-7732-3894</v>
          </cell>
          <cell r="V539" t="str">
            <v>ronymachaca@hotmail.com</v>
          </cell>
          <cell r="W539" t="str">
            <v>ASENTAMIENTO HUMANO HUASCATA MANZANA T LOTE 16</v>
          </cell>
          <cell r="X539" t="str">
            <v>CHACLACAYO</v>
          </cell>
          <cell r="Y539" t="str">
            <v>LIMA</v>
          </cell>
          <cell r="Z539" t="str">
            <v>LIMA</v>
          </cell>
          <cell r="AA539">
            <v>44949</v>
          </cell>
          <cell r="AB539" t="str">
            <v>LIMA</v>
          </cell>
          <cell r="AC539" t="str">
            <v>VULCANO</v>
          </cell>
        </row>
        <row r="540">
          <cell r="C540" t="str">
            <v>72226540</v>
          </cell>
          <cell r="D540">
            <v>2244</v>
          </cell>
          <cell r="E540">
            <v>445125</v>
          </cell>
          <cell r="F540" t="str">
            <v>CONDORI</v>
          </cell>
          <cell r="G540" t="str">
            <v>LARICO</v>
          </cell>
          <cell r="H540" t="str">
            <v>JEAN MARCO</v>
          </cell>
          <cell r="I540" t="str">
            <v>JEAN MARCO CONDORI LARICO</v>
          </cell>
          <cell r="J540" t="str">
            <v>PE011125</v>
          </cell>
          <cell r="K540" t="str">
            <v>HANDLINING &amp; TERMINATION</v>
          </cell>
          <cell r="L540" t="str">
            <v>COGS</v>
          </cell>
          <cell r="M540" t="str">
            <v>CNS RUBBER &amp; POLYMET SUPPLY CHAIN</v>
          </cell>
          <cell r="N540" t="str">
            <v>PANTOJA CASIMIRO, FRASSHER JESUS</v>
          </cell>
          <cell r="O540" t="str">
            <v>72226540</v>
          </cell>
          <cell r="P540" t="str">
            <v>PLANT OPERATOR</v>
          </cell>
          <cell r="Q540" t="str">
            <v>M</v>
          </cell>
          <cell r="R540">
            <v>34665</v>
          </cell>
          <cell r="S540" t="str">
            <v>9-2941-8101</v>
          </cell>
          <cell r="V540" t="str">
            <v>jeanmarcocondori@gmail.com</v>
          </cell>
          <cell r="W540" t="str">
            <v>SANTA ROSA DE VALLE GARANDE MZN H2 LOTE 5</v>
          </cell>
          <cell r="X540" t="str">
            <v>ATE</v>
          </cell>
          <cell r="Y540" t="str">
            <v>LIMA</v>
          </cell>
          <cell r="Z540" t="str">
            <v>LIMA</v>
          </cell>
          <cell r="AA540">
            <v>45005</v>
          </cell>
          <cell r="AB540" t="str">
            <v>LIMA</v>
          </cell>
          <cell r="AC540" t="str">
            <v>VULCANO</v>
          </cell>
        </row>
        <row r="541">
          <cell r="C541" t="str">
            <v>71580427</v>
          </cell>
          <cell r="D541">
            <v>2245</v>
          </cell>
          <cell r="E541">
            <v>445481</v>
          </cell>
          <cell r="F541" t="str">
            <v>REYES</v>
          </cell>
          <cell r="G541" t="str">
            <v>HUAMAN</v>
          </cell>
          <cell r="H541" t="str">
            <v>ELIAS</v>
          </cell>
          <cell r="I541" t="str">
            <v>ELIAS REYES HUAMAN</v>
          </cell>
          <cell r="J541" t="str">
            <v>PE011125</v>
          </cell>
          <cell r="K541" t="str">
            <v>HANDLINING &amp; TERMINATION</v>
          </cell>
          <cell r="L541" t="str">
            <v>COGS</v>
          </cell>
          <cell r="M541" t="str">
            <v>CNS RUBBER &amp; POLYMET SUPPLY CHAIN</v>
          </cell>
          <cell r="N541" t="str">
            <v>PANTOJA CASIMIRO, FRASSHER JESUS</v>
          </cell>
          <cell r="O541" t="str">
            <v>71580427</v>
          </cell>
          <cell r="P541" t="str">
            <v>PLANT OPERATOR</v>
          </cell>
          <cell r="Q541" t="str">
            <v>M</v>
          </cell>
          <cell r="R541">
            <v>34076</v>
          </cell>
          <cell r="S541" t="str">
            <v>9-9493-6350</v>
          </cell>
          <cell r="U541" t="str">
            <v>elias.reyes@mogroup.com</v>
          </cell>
          <cell r="V541" t="str">
            <v>pincel_amor_depor@hotmail.com</v>
          </cell>
          <cell r="W541" t="str">
            <v>UCV 134 LOTE 59 ZONA I 4 HUAYCAN</v>
          </cell>
          <cell r="X541" t="str">
            <v>ATE VITARTE</v>
          </cell>
          <cell r="Y541" t="str">
            <v>LIMA</v>
          </cell>
          <cell r="Z541" t="str">
            <v>LIMA</v>
          </cell>
          <cell r="AA541">
            <v>45019</v>
          </cell>
          <cell r="AB541" t="str">
            <v>LIMA</v>
          </cell>
          <cell r="AC541" t="str">
            <v>VULCANO</v>
          </cell>
        </row>
        <row r="542">
          <cell r="C542" t="str">
            <v>00868711</v>
          </cell>
          <cell r="D542">
            <v>2247</v>
          </cell>
          <cell r="E542">
            <v>445772</v>
          </cell>
          <cell r="F542" t="str">
            <v>PINEDO</v>
          </cell>
          <cell r="G542" t="str">
            <v>SANANSIMA</v>
          </cell>
          <cell r="H542" t="str">
            <v>ADEMIR</v>
          </cell>
          <cell r="I542" t="str">
            <v>ADEMIR PINEDO SANANSIMA</v>
          </cell>
          <cell r="J542" t="str">
            <v>PE011127</v>
          </cell>
          <cell r="K542" t="str">
            <v>PRESSES 1-2 &amp; 5-6</v>
          </cell>
          <cell r="L542" t="str">
            <v>COGS</v>
          </cell>
          <cell r="M542" t="str">
            <v>CNS RUBBER &amp; POLYMET SUPPLY CHAIN</v>
          </cell>
          <cell r="N542" t="str">
            <v>PANTOJA CASIMIRO, FRASSHER JESUS</v>
          </cell>
          <cell r="O542" t="str">
            <v>00868711</v>
          </cell>
          <cell r="P542" t="str">
            <v>PLANT OPERATOR</v>
          </cell>
          <cell r="Q542" t="str">
            <v>M</v>
          </cell>
          <cell r="R542">
            <v>26300</v>
          </cell>
          <cell r="S542" t="str">
            <v>9-5145-7845</v>
          </cell>
          <cell r="V542" t="str">
            <v>pinedoademir@gmail.com</v>
          </cell>
          <cell r="W542" t="str">
            <v>CALLE LO SPLTANIS ASC. VIV. HIJOS PRIVILEGIADOS ACEVIA MZ. 2 LOTE 11</v>
          </cell>
          <cell r="X542" t="str">
            <v>CIENEGUILLA</v>
          </cell>
          <cell r="Y542" t="str">
            <v>LIMA</v>
          </cell>
          <cell r="Z542" t="str">
            <v>LIMA</v>
          </cell>
          <cell r="AA542">
            <v>45033</v>
          </cell>
          <cell r="AB542" t="str">
            <v>LIMA</v>
          </cell>
          <cell r="AC542" t="str">
            <v>VULCANO</v>
          </cell>
        </row>
        <row r="543">
          <cell r="C543" t="str">
            <v>42894133</v>
          </cell>
          <cell r="D543">
            <v>2250</v>
          </cell>
          <cell r="E543">
            <v>446989</v>
          </cell>
          <cell r="F543" t="str">
            <v>MUCHA</v>
          </cell>
          <cell r="G543" t="str">
            <v>HUATUCO</v>
          </cell>
          <cell r="H543" t="str">
            <v>GERSON DAVID</v>
          </cell>
          <cell r="I543" t="str">
            <v>GERSON DAVID MUCHA HUATUCO</v>
          </cell>
          <cell r="J543" t="str">
            <v>PE011830</v>
          </cell>
          <cell r="K543" t="str">
            <v>WAREHOUSE - MANUFACTURING</v>
          </cell>
          <cell r="L543" t="str">
            <v>COGS</v>
          </cell>
          <cell r="M543" t="str">
            <v>CNS RUBBER &amp; POLYMET SUPPLY CHAIN</v>
          </cell>
          <cell r="N543" t="str">
            <v>ARBULU SPIERS, MIGUEL</v>
          </cell>
          <cell r="O543" t="str">
            <v>42894133</v>
          </cell>
          <cell r="P543" t="str">
            <v>RECEPTION AND DISPATCH OPERATOR</v>
          </cell>
          <cell r="Q543" t="str">
            <v>M</v>
          </cell>
          <cell r="R543">
            <v>31109</v>
          </cell>
          <cell r="S543" t="str">
            <v>9-6153-1695</v>
          </cell>
          <cell r="V543" t="str">
            <v xml:space="preserve">gersondave2@outlook.com </v>
          </cell>
          <cell r="W543" t="str">
            <v xml:space="preserve">ASOCIACION RABINDRANATH MZ E LT 24 </v>
          </cell>
          <cell r="X543" t="str">
            <v>ATE</v>
          </cell>
          <cell r="Y543" t="str">
            <v>LIMA</v>
          </cell>
          <cell r="Z543" t="str">
            <v>LIMA</v>
          </cell>
          <cell r="AA543">
            <v>45096</v>
          </cell>
          <cell r="AB543" t="str">
            <v>LIMA</v>
          </cell>
          <cell r="AC543" t="str">
            <v>VULCANO</v>
          </cell>
        </row>
        <row r="544">
          <cell r="C544" t="str">
            <v>76848412</v>
          </cell>
          <cell r="D544">
            <v>2254</v>
          </cell>
          <cell r="E544">
            <v>447463</v>
          </cell>
          <cell r="F544" t="str">
            <v>RICO</v>
          </cell>
          <cell r="G544" t="str">
            <v>RAMOS</v>
          </cell>
          <cell r="H544" t="str">
            <v>WALTER</v>
          </cell>
          <cell r="I544" t="str">
            <v>WALTER RICO RAMOS</v>
          </cell>
          <cell r="J544" t="str">
            <v>PE011122</v>
          </cell>
          <cell r="K544" t="str">
            <v>METAL MECANICA</v>
          </cell>
          <cell r="L544" t="str">
            <v>COGS</v>
          </cell>
          <cell r="M544" t="str">
            <v>CNS RUBBER &amp; POLYMET SUPPLY CHAIN</v>
          </cell>
          <cell r="N544" t="str">
            <v>PANTOJA CASIMIRO, FRASSHER JESUS</v>
          </cell>
          <cell r="O544" t="str">
            <v>76848412</v>
          </cell>
          <cell r="P544" t="str">
            <v>PLANT OPERATOR</v>
          </cell>
          <cell r="Q544" t="str">
            <v>M</v>
          </cell>
          <cell r="R544">
            <v>34940</v>
          </cell>
          <cell r="S544" t="str">
            <v>9-3289-3464</v>
          </cell>
          <cell r="V544" t="str">
            <v xml:space="preserve">walterricoramos0908@gmail.com </v>
          </cell>
          <cell r="W544" t="str">
            <v>ASOCIACIÓN SEÑOR DE LA JUSTICIA MZ Q LOTE 8</v>
          </cell>
          <cell r="X544" t="str">
            <v>ATE</v>
          </cell>
          <cell r="Y544" t="str">
            <v>LIMA</v>
          </cell>
          <cell r="Z544" t="str">
            <v>LIMA</v>
          </cell>
          <cell r="AA544">
            <v>45117</v>
          </cell>
          <cell r="AB544" t="str">
            <v>LIMA</v>
          </cell>
          <cell r="AC544" t="str">
            <v>VULCANO</v>
          </cell>
        </row>
        <row r="545">
          <cell r="C545" t="str">
            <v>45035671</v>
          </cell>
          <cell r="D545">
            <v>2256</v>
          </cell>
          <cell r="E545">
            <v>448577</v>
          </cell>
          <cell r="F545" t="str">
            <v>TERRY</v>
          </cell>
          <cell r="G545" t="str">
            <v>ALONZO</v>
          </cell>
          <cell r="H545" t="str">
            <v>WILMER JULIAN</v>
          </cell>
          <cell r="I545" t="str">
            <v>WILMER JULIAN TERRY ALONZO</v>
          </cell>
          <cell r="J545" t="str">
            <v>PE011125</v>
          </cell>
          <cell r="K545" t="str">
            <v>HANDLINING &amp; TERMINATION</v>
          </cell>
          <cell r="L545" t="str">
            <v>COGS</v>
          </cell>
          <cell r="M545" t="str">
            <v>CNS RUBBER &amp; POLYMET SUPPLY CHAIN</v>
          </cell>
          <cell r="N545" t="str">
            <v>PANTOJA CASIMIRO, FRASSHER JESUS</v>
          </cell>
          <cell r="O545" t="str">
            <v>45035671</v>
          </cell>
          <cell r="P545" t="str">
            <v>PLANT OPERATOR</v>
          </cell>
          <cell r="Q545" t="str">
            <v>M</v>
          </cell>
          <cell r="R545">
            <v>31969</v>
          </cell>
          <cell r="S545" t="str">
            <v>9-1074-4347</v>
          </cell>
          <cell r="V545" t="str">
            <v>terry3717@hotmail.com</v>
          </cell>
          <cell r="W545" t="str">
            <v xml:space="preserve">MZ. G LTE 01 A.H. LAS ROCAS DE COLLIQUE 2 SCT. V </v>
          </cell>
          <cell r="X545" t="str">
            <v>COMAS</v>
          </cell>
          <cell r="Y545" t="str">
            <v>LIMA</v>
          </cell>
          <cell r="Z545" t="str">
            <v>LIMA</v>
          </cell>
          <cell r="AA545">
            <v>45187</v>
          </cell>
          <cell r="AB545" t="str">
            <v>LIMA</v>
          </cell>
          <cell r="AC545" t="str">
            <v>VULCANO</v>
          </cell>
        </row>
        <row r="546">
          <cell r="C546" t="str">
            <v>72656690</v>
          </cell>
          <cell r="D546">
            <v>2257</v>
          </cell>
          <cell r="E546">
            <v>449895</v>
          </cell>
          <cell r="F546" t="str">
            <v>INOCENTE</v>
          </cell>
          <cell r="G546" t="str">
            <v>INOCENTE</v>
          </cell>
          <cell r="H546" t="str">
            <v xml:space="preserve">EDUARD FERNANDO </v>
          </cell>
          <cell r="I546" t="str">
            <v>EDUARD FERNANDO  INOCENTE INOCENTE</v>
          </cell>
          <cell r="J546" t="str">
            <v>PE011125</v>
          </cell>
          <cell r="K546" t="str">
            <v>HANDLINING &amp; TERMINATION</v>
          </cell>
          <cell r="L546" t="str">
            <v>COGS</v>
          </cell>
          <cell r="M546" t="str">
            <v>CNS RUBBER &amp; POLYMET SUPPLY CHAIN</v>
          </cell>
          <cell r="N546" t="str">
            <v>PANTOJA CASIMIRO, FRASSHER JESUS</v>
          </cell>
          <cell r="O546" t="str">
            <v>72656690</v>
          </cell>
          <cell r="P546" t="str">
            <v>PLANT OPERATOR</v>
          </cell>
          <cell r="Q546" t="str">
            <v>M</v>
          </cell>
          <cell r="R546">
            <v>34903</v>
          </cell>
          <cell r="S546" t="str">
            <v>9-4716-5467</v>
          </cell>
          <cell r="V546" t="str">
            <v>trinchero_u.95@hotmail.com</v>
          </cell>
          <cell r="W546" t="str">
            <v xml:space="preserve">AV. LAS GARDENIAS M12 LT 2 </v>
          </cell>
          <cell r="X546" t="str">
            <v>SAN JUAN DE LURIGANCHO</v>
          </cell>
          <cell r="Y546" t="str">
            <v>LIMA</v>
          </cell>
          <cell r="Z546" t="str">
            <v>LIMA</v>
          </cell>
          <cell r="AA546">
            <v>45264</v>
          </cell>
          <cell r="AB546" t="str">
            <v>LIMA</v>
          </cell>
          <cell r="AC546" t="str">
            <v>VULCANO</v>
          </cell>
        </row>
        <row r="547">
          <cell r="C547" t="str">
            <v>47504005</v>
          </cell>
          <cell r="D547">
            <v>2258</v>
          </cell>
          <cell r="E547">
            <v>424006</v>
          </cell>
          <cell r="F547" t="str">
            <v>CAMPOS</v>
          </cell>
          <cell r="G547" t="str">
            <v>PERALTA</v>
          </cell>
          <cell r="H547" t="str">
            <v>ALBERTO</v>
          </cell>
          <cell r="I547" t="str">
            <v>ALBERTO CAMPOS PERALTA</v>
          </cell>
          <cell r="J547" t="str">
            <v>PE011126</v>
          </cell>
          <cell r="K547" t="str">
            <v>SANDBLASTING (GRANALLADO)</v>
          </cell>
          <cell r="L547" t="str">
            <v>COGS</v>
          </cell>
          <cell r="M547" t="str">
            <v>CNS RUBBER &amp; POLYMET SUPPLY CHAIN</v>
          </cell>
          <cell r="N547" t="str">
            <v>PANTOJA CASIMIRO, FRASSHER JESUS</v>
          </cell>
          <cell r="O547" t="str">
            <v>47504005</v>
          </cell>
          <cell r="P547" t="str">
            <v>PLANT OPERATOR</v>
          </cell>
          <cell r="Q547" t="str">
            <v>M</v>
          </cell>
          <cell r="R547">
            <v>33246</v>
          </cell>
          <cell r="S547" t="str">
            <v>9-0138-4060</v>
          </cell>
          <cell r="V547" t="str">
            <v>albertocampos1991a@gmail.com</v>
          </cell>
          <cell r="W547" t="str">
            <v>CALLE AZUCENAS MZ P LT 03</v>
          </cell>
          <cell r="X547" t="str">
            <v>SANTA ANITA</v>
          </cell>
          <cell r="Y547" t="str">
            <v>LIMA</v>
          </cell>
          <cell r="Z547" t="str">
            <v>LIMA</v>
          </cell>
          <cell r="AA547">
            <v>45278</v>
          </cell>
          <cell r="AB547" t="str">
            <v>LIMA</v>
          </cell>
          <cell r="AC547" t="str">
            <v>VULCANO</v>
          </cell>
        </row>
        <row r="548">
          <cell r="C548" t="str">
            <v>73449536</v>
          </cell>
          <cell r="D548">
            <v>2259</v>
          </cell>
          <cell r="E548">
            <v>451895</v>
          </cell>
          <cell r="F548" t="str">
            <v>COILA</v>
          </cell>
          <cell r="G548" t="str">
            <v>HUANCA</v>
          </cell>
          <cell r="H548" t="str">
            <v>LUIS ROMARIO</v>
          </cell>
          <cell r="I548" t="str">
            <v>LUIS ROMARIO COILA HUANCA</v>
          </cell>
          <cell r="J548" t="str">
            <v>PE011127</v>
          </cell>
          <cell r="K548" t="str">
            <v>PRESSES 1-2 &amp; 5-6</v>
          </cell>
          <cell r="L548" t="str">
            <v>COGS</v>
          </cell>
          <cell r="M548" t="str">
            <v>CNS RUBBER &amp; POLYMET SUPPLY CHAIN</v>
          </cell>
          <cell r="N548" t="str">
            <v>PANTOJA CASIMIRO, FRASSHER JESUS</v>
          </cell>
          <cell r="O548" t="str">
            <v>73449536</v>
          </cell>
          <cell r="P548" t="str">
            <v>PLANT OPERATOR</v>
          </cell>
          <cell r="Q548" t="str">
            <v>M</v>
          </cell>
          <cell r="R548">
            <v>37622</v>
          </cell>
          <cell r="S548" t="str">
            <v>9-1681-3516</v>
          </cell>
          <cell r="V548" t="str">
            <v>romariocoilahuanca1@gmail.com</v>
          </cell>
          <cell r="W548" t="str">
            <v xml:space="preserve">AA.HH EL AMAUTA 1 MZ X LOTE 13 SECTOR 8 </v>
          </cell>
          <cell r="X548" t="str">
            <v>ATE VITARTE</v>
          </cell>
          <cell r="Y548" t="str">
            <v>LIMA</v>
          </cell>
          <cell r="Z548" t="str">
            <v>LIMA</v>
          </cell>
          <cell r="AA548">
            <v>45393</v>
          </cell>
          <cell r="AB548" t="str">
            <v>LIMA</v>
          </cell>
          <cell r="AC548" t="str">
            <v>VULCANO</v>
          </cell>
        </row>
        <row r="549">
          <cell r="C549" t="str">
            <v>47449728</v>
          </cell>
          <cell r="D549">
            <v>2262</v>
          </cell>
          <cell r="E549">
            <v>453942</v>
          </cell>
          <cell r="F549" t="str">
            <v>LAULATE</v>
          </cell>
          <cell r="G549" t="str">
            <v>GUERRA</v>
          </cell>
          <cell r="H549" t="str">
            <v>DARVIN</v>
          </cell>
          <cell r="I549" t="str">
            <v>DARVIN LAULATE GUERRA</v>
          </cell>
          <cell r="J549" t="str">
            <v>PE011100</v>
          </cell>
          <cell r="K549" t="str">
            <v>MANUFACTURING</v>
          </cell>
          <cell r="L549" t="str">
            <v>COGS</v>
          </cell>
          <cell r="M549" t="str">
            <v>CNS RUBBER &amp; POLYMET SUPPLY CHAIN</v>
          </cell>
          <cell r="N549" t="str">
            <v>AQUIJE SARAVIA, EDWARD JOHANS</v>
          </cell>
          <cell r="O549" t="str">
            <v>47449728</v>
          </cell>
          <cell r="P549" t="str">
            <v>MAINTENANCE TECHNICIAN</v>
          </cell>
          <cell r="Q549" t="str">
            <v>M</v>
          </cell>
          <cell r="R549">
            <v>33414</v>
          </cell>
          <cell r="S549" t="str">
            <v>9-8647-0616</v>
          </cell>
          <cell r="V549" t="str">
            <v>darvinlaguer@outlook.com</v>
          </cell>
          <cell r="W549" t="str">
            <v>CALLE JUAN CRESPO Y CASTILLO 1872</v>
          </cell>
          <cell r="X549" t="str">
            <v>LIMA</v>
          </cell>
          <cell r="Y549" t="str">
            <v>LIMA</v>
          </cell>
          <cell r="Z549" t="str">
            <v>LIMA</v>
          </cell>
          <cell r="AA549">
            <v>45551</v>
          </cell>
          <cell r="AB549" t="str">
            <v>LIMA</v>
          </cell>
          <cell r="AC549" t="str">
            <v>VULCANO</v>
          </cell>
        </row>
        <row r="550">
          <cell r="C550" t="str">
            <v>46432908</v>
          </cell>
          <cell r="D550">
            <v>2265</v>
          </cell>
          <cell r="E550">
            <v>456606</v>
          </cell>
          <cell r="F550" t="str">
            <v>MOREANO</v>
          </cell>
          <cell r="G550" t="str">
            <v>VILLENA</v>
          </cell>
          <cell r="H550" t="str">
            <v>ALDO</v>
          </cell>
          <cell r="I550" t="str">
            <v>ALDO MOREANO VILLENA</v>
          </cell>
          <cell r="J550" t="str">
            <v>PE011100</v>
          </cell>
          <cell r="K550" t="str">
            <v>MANUFACTURING</v>
          </cell>
          <cell r="L550" t="str">
            <v>COGS</v>
          </cell>
          <cell r="M550" t="str">
            <v>CNS RUBBER &amp; POLYMET SUPPLY CHAIN</v>
          </cell>
          <cell r="N550" t="str">
            <v>PANTOJA CASIMIRO, FRASSHER JESUS</v>
          </cell>
          <cell r="O550" t="str">
            <v>46432908</v>
          </cell>
          <cell r="P550" t="str">
            <v>SUPERVISOR, PRODUCTION</v>
          </cell>
          <cell r="Q550" t="str">
            <v>M</v>
          </cell>
          <cell r="R550">
            <v>33060</v>
          </cell>
          <cell r="S550" t="str">
            <v>9-8044-4343</v>
          </cell>
          <cell r="T550" t="str">
            <v>9-7324-0603</v>
          </cell>
          <cell r="U550" t="str">
            <v>aldo.moreano@metso.com</v>
          </cell>
          <cell r="V550" t="str">
            <v>amoreanov@gmail.com</v>
          </cell>
          <cell r="W550" t="str">
            <v>JR. JOSE CARLOS MARIATEGUI 227</v>
          </cell>
          <cell r="X550" t="str">
            <v>COMAS</v>
          </cell>
          <cell r="Y550" t="str">
            <v>LIMA</v>
          </cell>
          <cell r="Z550" t="str">
            <v>LIMA</v>
          </cell>
          <cell r="AA550">
            <v>45733</v>
          </cell>
          <cell r="AB550" t="str">
            <v>LIMA</v>
          </cell>
          <cell r="AC550" t="str">
            <v>VULCANO</v>
          </cell>
        </row>
        <row r="551">
          <cell r="C551" t="str">
            <v>41535297</v>
          </cell>
          <cell r="D551">
            <v>2266</v>
          </cell>
          <cell r="E551">
            <v>447462</v>
          </cell>
          <cell r="F551" t="str">
            <v>CIRINEO</v>
          </cell>
          <cell r="G551" t="str">
            <v>JIMENEZ</v>
          </cell>
          <cell r="H551" t="str">
            <v>JUAN PABLO</v>
          </cell>
          <cell r="I551" t="str">
            <v>JUAN PABLO CIRINEO JIMENEZ</v>
          </cell>
          <cell r="J551" t="str">
            <v>PE011100</v>
          </cell>
          <cell r="K551" t="str">
            <v>MANUFACTURING</v>
          </cell>
          <cell r="L551" t="str">
            <v>COGS</v>
          </cell>
          <cell r="M551" t="str">
            <v>CNS RUBBER &amp; POLYMET SUPPLY CHAIN</v>
          </cell>
          <cell r="N551" t="str">
            <v>PANTOJA CASIMIRO, FRASSHER JESUS</v>
          </cell>
          <cell r="O551" t="str">
            <v>41535297</v>
          </cell>
          <cell r="P551" t="str">
            <v>PLANT OPERATOR MM</v>
          </cell>
          <cell r="Q551" t="str">
            <v>M</v>
          </cell>
          <cell r="R551">
            <v>30250</v>
          </cell>
          <cell r="S551" t="str">
            <v>9-4943-0640</v>
          </cell>
          <cell r="V551" t="str">
            <v>juan_pcj@outlook.com</v>
          </cell>
          <cell r="W551" t="str">
            <v>UCV 69 LT 13 ZONA D HUAYCAN ATE</v>
          </cell>
          <cell r="X551" t="str">
            <v>ATE VITARTE</v>
          </cell>
          <cell r="Y551" t="str">
            <v>LIMA</v>
          </cell>
          <cell r="Z551" t="str">
            <v>LIMA</v>
          </cell>
          <cell r="AA551">
            <v>45839</v>
          </cell>
          <cell r="AB551" t="str">
            <v>LIMA</v>
          </cell>
          <cell r="AC551" t="str">
            <v>VULCANO</v>
          </cell>
        </row>
        <row r="552">
          <cell r="C552" t="str">
            <v>71622414</v>
          </cell>
          <cell r="D552">
            <v>2267</v>
          </cell>
          <cell r="E552">
            <v>458607</v>
          </cell>
          <cell r="F552" t="str">
            <v>CAJALEAN</v>
          </cell>
          <cell r="G552" t="str">
            <v>BUSTAMANTE</v>
          </cell>
          <cell r="H552" t="str">
            <v>NORVIL</v>
          </cell>
          <cell r="I552" t="str">
            <v>NORVIL CAJALEAN BUSTAMANTE</v>
          </cell>
          <cell r="J552" t="str">
            <v>PE011100</v>
          </cell>
          <cell r="K552" t="str">
            <v>MANUFACTURING</v>
          </cell>
          <cell r="L552" t="str">
            <v>COGS</v>
          </cell>
          <cell r="M552" t="str">
            <v>CNS RUBBER &amp; POLYMET SUPPLY CHAIN</v>
          </cell>
          <cell r="N552" t="str">
            <v>PANTOJA CASIMIRO, FRASSHER JESUS</v>
          </cell>
          <cell r="O552" t="str">
            <v>71622414</v>
          </cell>
          <cell r="P552" t="str">
            <v>PLANT OPERATOR</v>
          </cell>
          <cell r="Q552" t="str">
            <v>M</v>
          </cell>
          <cell r="R552">
            <v>35089</v>
          </cell>
          <cell r="S552" t="str">
            <v>9-4340-3977</v>
          </cell>
          <cell r="V552" t="str">
            <v>norvytscb@gmail.com</v>
          </cell>
          <cell r="W552" t="str">
            <v>CALLE LOS CLAVELES MZ. D LT 34</v>
          </cell>
          <cell r="X552" t="str">
            <v>ATE VITARTE</v>
          </cell>
          <cell r="Y552" t="str">
            <v>LIMA</v>
          </cell>
          <cell r="Z552" t="str">
            <v>LIMA</v>
          </cell>
          <cell r="AA552">
            <v>45839</v>
          </cell>
          <cell r="AB552" t="str">
            <v>LIMA</v>
          </cell>
          <cell r="AC552" t="str">
            <v>VULCANO</v>
          </cell>
        </row>
        <row r="553">
          <cell r="C553" t="str">
            <v>42431003</v>
          </cell>
          <cell r="D553">
            <v>2268</v>
          </cell>
          <cell r="E553">
            <v>459126</v>
          </cell>
          <cell r="F553" t="str">
            <v>LOAYZA</v>
          </cell>
          <cell r="G553" t="str">
            <v>CARPIO</v>
          </cell>
          <cell r="H553" t="str">
            <v>LUIS MIGUEL</v>
          </cell>
          <cell r="I553" t="str">
            <v>LUIS MIGUEL LOAYZA CARPIO</v>
          </cell>
          <cell r="J553" t="str">
            <v>PE011100</v>
          </cell>
          <cell r="K553" t="str">
            <v>MANUFACTURING</v>
          </cell>
          <cell r="L553" t="str">
            <v>COGS</v>
          </cell>
          <cell r="M553" t="str">
            <v>CNS RUBBER &amp; POLYMET SUPPLY CHAIN</v>
          </cell>
          <cell r="N553" t="str">
            <v xml:space="preserve">MOREANO VILLENA, ALDO </v>
          </cell>
          <cell r="O553" t="str">
            <v>42431003</v>
          </cell>
          <cell r="P553" t="str">
            <v>PLANT OPERATOR</v>
          </cell>
          <cell r="Q553" t="str">
            <v>M</v>
          </cell>
          <cell r="R553">
            <v>30837</v>
          </cell>
          <cell r="S553" t="str">
            <v>9-9228-4560</v>
          </cell>
          <cell r="V553" t="str">
            <v xml:space="preserve">luisloayzacarpio@gmail.com </v>
          </cell>
          <cell r="W553" t="str">
            <v>HUAMPANI ALTO MZ S1 LOTE 5 LURIGANCHO CHOSICA</v>
          </cell>
          <cell r="X553" t="str">
            <v>CHOSICA</v>
          </cell>
          <cell r="Y553" t="str">
            <v>LIMA</v>
          </cell>
          <cell r="Z553" t="str">
            <v>LIMA</v>
          </cell>
          <cell r="AA553">
            <v>45859</v>
          </cell>
          <cell r="AB553" t="str">
            <v>LIMA</v>
          </cell>
          <cell r="AC553" t="str">
            <v>VULCANO</v>
          </cell>
        </row>
        <row r="554">
          <cell r="C554" t="str">
            <v>42934851</v>
          </cell>
          <cell r="D554">
            <v>2269</v>
          </cell>
          <cell r="E554">
            <v>459609</v>
          </cell>
          <cell r="F554" t="str">
            <v>CANAQUIRI</v>
          </cell>
          <cell r="G554" t="str">
            <v>CARITIMARI</v>
          </cell>
          <cell r="H554" t="str">
            <v>GUIDO</v>
          </cell>
          <cell r="I554" t="str">
            <v>GUIDO CANAQUIRI CARITIMARI</v>
          </cell>
          <cell r="J554" t="str">
            <v>PE011100</v>
          </cell>
          <cell r="K554" t="str">
            <v>MANUFACTURING</v>
          </cell>
          <cell r="L554" t="str">
            <v>COGS</v>
          </cell>
          <cell r="M554" t="str">
            <v>CNS RUBBER &amp; POLYMET SUPPLY CHAIN</v>
          </cell>
          <cell r="N554" t="str">
            <v>PANTOJA CASIMIRO, FRASSHER JESUS</v>
          </cell>
          <cell r="O554" t="str">
            <v>42934851</v>
          </cell>
          <cell r="P554" t="str">
            <v>PLANT OPERATOR</v>
          </cell>
          <cell r="Q554" t="str">
            <v>M</v>
          </cell>
          <cell r="R554">
            <v>31151</v>
          </cell>
          <cell r="S554" t="str">
            <v>9-0306-0400</v>
          </cell>
          <cell r="V554" t="str">
            <v>chacut_20@hotmail.com</v>
          </cell>
          <cell r="W554" t="str">
            <v>CALLE CALIFORNIA MZ - A LT 9</v>
          </cell>
          <cell r="X554" t="str">
            <v>SANTA ANITA</v>
          </cell>
          <cell r="Y554" t="str">
            <v>LIMA</v>
          </cell>
          <cell r="Z554" t="str">
            <v>LIMA</v>
          </cell>
          <cell r="AA554">
            <v>45887</v>
          </cell>
          <cell r="AB554" t="str">
            <v>LIMA</v>
          </cell>
          <cell r="AC554" t="str">
            <v>VULCANO</v>
          </cell>
        </row>
        <row r="555">
          <cell r="C555" t="str">
            <v>45611064</v>
          </cell>
          <cell r="D555">
            <v>2270</v>
          </cell>
          <cell r="E555">
            <v>459608</v>
          </cell>
          <cell r="F555" t="str">
            <v>TAIPE</v>
          </cell>
          <cell r="G555" t="str">
            <v>PRADO</v>
          </cell>
          <cell r="H555" t="str">
            <v>LUIS</v>
          </cell>
          <cell r="I555" t="str">
            <v>LUIS TAIPE PRADO</v>
          </cell>
          <cell r="J555" t="str">
            <v>PE011100</v>
          </cell>
          <cell r="K555" t="str">
            <v>MANUFACTURING</v>
          </cell>
          <cell r="L555" t="str">
            <v>COGS</v>
          </cell>
          <cell r="M555" t="str">
            <v>CNS RUBBER &amp; POLYMET SUPPLY CHAIN</v>
          </cell>
          <cell r="N555" t="str">
            <v>PANTOJA CASIMIRO, FRASSHER JESUS</v>
          </cell>
          <cell r="O555" t="str">
            <v>45611064</v>
          </cell>
          <cell r="P555" t="str">
            <v>PLANT OPERATOR</v>
          </cell>
          <cell r="Q555" t="str">
            <v>M</v>
          </cell>
          <cell r="R555">
            <v>32374</v>
          </cell>
          <cell r="S555" t="str">
            <v>9-3939-5298 /// 9-2975-3933</v>
          </cell>
          <cell r="V555" t="str">
            <v>ltaipeprado@gmail.com</v>
          </cell>
          <cell r="W555" t="str">
            <v>HORACIO ZEBALLOS GUPO L MZ A LOTE 2</v>
          </cell>
          <cell r="X555" t="str">
            <v>ATE</v>
          </cell>
          <cell r="Y555" t="str">
            <v>LIMA</v>
          </cell>
          <cell r="Z555" t="str">
            <v>LIMA</v>
          </cell>
          <cell r="AA555">
            <v>45887</v>
          </cell>
          <cell r="AB555" t="str">
            <v>LIMA</v>
          </cell>
          <cell r="AC555" t="str">
            <v>VULCANO</v>
          </cell>
        </row>
        <row r="556">
          <cell r="C556" t="str">
            <v>73938061</v>
          </cell>
          <cell r="D556">
            <v>2271</v>
          </cell>
          <cell r="E556">
            <v>459893</v>
          </cell>
          <cell r="F556" t="str">
            <v>MENDEZ</v>
          </cell>
          <cell r="G556" t="str">
            <v>ROJAS</v>
          </cell>
          <cell r="H556" t="str">
            <v>RELSON</v>
          </cell>
          <cell r="I556" t="str">
            <v>RELSON MENDEZ ROJAS</v>
          </cell>
          <cell r="J556" t="str">
            <v>PE011100</v>
          </cell>
          <cell r="K556" t="str">
            <v>MANUFACTURING</v>
          </cell>
          <cell r="L556" t="str">
            <v>COGS</v>
          </cell>
          <cell r="M556" t="str">
            <v>CNS RUBBER &amp; POLYMET SUPPLY CHAIN</v>
          </cell>
          <cell r="N556" t="str">
            <v>PANTOJA CASIMIRO, FRASSHER JESUS</v>
          </cell>
          <cell r="O556" t="str">
            <v>73938061</v>
          </cell>
          <cell r="P556" t="str">
            <v>PLANT OPERATOR</v>
          </cell>
          <cell r="Q556" t="str">
            <v>M</v>
          </cell>
          <cell r="R556">
            <v>34304</v>
          </cell>
          <cell r="S556" t="str">
            <v>9-7266-3101</v>
          </cell>
          <cell r="V556" t="str">
            <v>relsonmendezrojas@gmail.com</v>
          </cell>
          <cell r="W556" t="str">
            <v>ASENT. H. HUAYCAN UCV 139 ZONA I LT 31</v>
          </cell>
          <cell r="X556" t="str">
            <v>ATE</v>
          </cell>
          <cell r="Y556" t="str">
            <v>LIMA</v>
          </cell>
          <cell r="Z556" t="str">
            <v>LIMA</v>
          </cell>
          <cell r="AA556">
            <v>45901</v>
          </cell>
          <cell r="AB556" t="str">
            <v>LIMA</v>
          </cell>
          <cell r="AC556" t="str">
            <v>VULCANO</v>
          </cell>
        </row>
        <row r="557">
          <cell r="C557" t="str">
            <v>48880328</v>
          </cell>
          <cell r="D557">
            <v>2272</v>
          </cell>
          <cell r="E557">
            <v>460484</v>
          </cell>
          <cell r="F557" t="str">
            <v>CORONADO</v>
          </cell>
          <cell r="G557" t="str">
            <v>MACA</v>
          </cell>
          <cell r="H557" t="str">
            <v>RAUL JOSEMAL</v>
          </cell>
          <cell r="I557" t="str">
            <v>RAUL JOSEMAL CORONADO MACA</v>
          </cell>
          <cell r="J557" t="str">
            <v>PE011100</v>
          </cell>
          <cell r="K557" t="str">
            <v>MANUFACTURING</v>
          </cell>
          <cell r="L557" t="str">
            <v>COGS</v>
          </cell>
          <cell r="M557" t="str">
            <v>CNS RUBBER &amp; POLYMET SUPPLY CHAIN</v>
          </cell>
          <cell r="N557" t="str">
            <v>PANTOJA CASIMIRO, FRASSHER JESUS</v>
          </cell>
          <cell r="O557" t="str">
            <v>48880328</v>
          </cell>
          <cell r="P557" t="str">
            <v>PLANT OPERATOR</v>
          </cell>
          <cell r="Q557" t="str">
            <v>M</v>
          </cell>
          <cell r="R557">
            <v>34950</v>
          </cell>
          <cell r="S557" t="str">
            <v>9-2309-3876</v>
          </cell>
          <cell r="V557" t="str">
            <v>josimarcoronadomaca22@gmail.com</v>
          </cell>
          <cell r="W557" t="str">
            <v>N/S COOP. VIVIENDA LA FRAGATA MZ. Ñ LT.7</v>
          </cell>
          <cell r="X557" t="str">
            <v>SAN JUAN DE LURIGANCHO</v>
          </cell>
          <cell r="Y557" t="str">
            <v>LIMA</v>
          </cell>
          <cell r="Z557" t="str">
            <v>LIMA</v>
          </cell>
          <cell r="AA557">
            <v>45936</v>
          </cell>
          <cell r="AB557" t="str">
            <v>LIMA</v>
          </cell>
          <cell r="AC557" t="str">
            <v>VULCANO</v>
          </cell>
        </row>
        <row r="558">
          <cell r="C558" t="str">
            <v>29650104</v>
          </cell>
          <cell r="D558">
            <v>3140</v>
          </cell>
          <cell r="E558">
            <v>334538</v>
          </cell>
          <cell r="F558" t="str">
            <v>ORTEGA</v>
          </cell>
          <cell r="G558" t="str">
            <v>ARANIBAR</v>
          </cell>
          <cell r="H558" t="str">
            <v>ALAN ERICK ROGGER</v>
          </cell>
          <cell r="I558" t="str">
            <v>ALAN ERICK ROGGER ORTEGA ARANIBAR</v>
          </cell>
          <cell r="J558" t="str">
            <v>PE013530</v>
          </cell>
          <cell r="K558" t="str">
            <v>WAREHOUSE SPCC</v>
          </cell>
          <cell r="L558" t="str">
            <v>COGS</v>
          </cell>
          <cell r="M558" t="str">
            <v>CONSIGNMENT &amp; OPA CONTRACTS</v>
          </cell>
          <cell r="N558" t="str">
            <v>POSTIGO MATTOS, VALERIA KAROLA</v>
          </cell>
          <cell r="O558" t="str">
            <v>29650104</v>
          </cell>
          <cell r="P558" t="str">
            <v>WAREHOUSE WORKER</v>
          </cell>
          <cell r="Q558" t="str">
            <v>M</v>
          </cell>
          <cell r="R558">
            <v>26874</v>
          </cell>
          <cell r="S558" t="str">
            <v>9-5262-8122</v>
          </cell>
          <cell r="T558" t="str">
            <v>9-8751-2162</v>
          </cell>
          <cell r="U558" t="str">
            <v>alan.ortega@metso.com</v>
          </cell>
          <cell r="V558" t="str">
            <v>alan160505@outlook.es</v>
          </cell>
          <cell r="W558" t="str">
            <v xml:space="preserve">COMPLEJO HABITACIONAL VINATEA REYNOSO BLOCK H-405 </v>
          </cell>
          <cell r="X558" t="str">
            <v>JOSE LUIS BUSTAMANTE</v>
          </cell>
          <cell r="Y558" t="str">
            <v>AREQUIPA</v>
          </cell>
          <cell r="Z558" t="str">
            <v>AREQUIPA</v>
          </cell>
          <cell r="AA558">
            <v>40378</v>
          </cell>
          <cell r="AB558" t="str">
            <v>AREQUIPA</v>
          </cell>
          <cell r="AC558" t="str">
            <v>AREQUIPA</v>
          </cell>
        </row>
        <row r="559">
          <cell r="C559" t="str">
            <v>41440900</v>
          </cell>
          <cell r="D559">
            <v>3141</v>
          </cell>
          <cell r="E559">
            <v>334536</v>
          </cell>
          <cell r="F559" t="str">
            <v>FUENTES</v>
          </cell>
          <cell r="G559" t="str">
            <v>ARANIBAR</v>
          </cell>
          <cell r="H559" t="str">
            <v>JOSE BRANCO</v>
          </cell>
          <cell r="I559" t="str">
            <v>JOSE BRANCO FUENTES ARANIBAR</v>
          </cell>
          <cell r="J559" t="str">
            <v>PE013530</v>
          </cell>
          <cell r="K559" t="str">
            <v>WAREHOUSE SPCC</v>
          </cell>
          <cell r="L559" t="str">
            <v>COGS</v>
          </cell>
          <cell r="M559" t="str">
            <v>CONSIGNMENT &amp; OPA CONTRACTS</v>
          </cell>
          <cell r="N559" t="str">
            <v>POSTIGO MATTOS, VALERIA KAROLA</v>
          </cell>
          <cell r="O559" t="str">
            <v>41440900</v>
          </cell>
          <cell r="P559" t="str">
            <v>WAREHOUSE WORKER</v>
          </cell>
          <cell r="Q559" t="str">
            <v>M</v>
          </cell>
          <cell r="R559">
            <v>30105</v>
          </cell>
          <cell r="S559" t="str">
            <v>9-7478-9622</v>
          </cell>
          <cell r="U559" t="str">
            <v>jose.fuentes@metso.com</v>
          </cell>
          <cell r="V559" t="str">
            <v>branco5557@hotmail.com</v>
          </cell>
          <cell r="W559" t="str">
            <v>AVENIDA MANUEL CAMILO DE LA TORRE 120</v>
          </cell>
          <cell r="X559" t="str">
            <v>MOQUEGUA</v>
          </cell>
          <cell r="Y559" t="str">
            <v>MARISCAL NIETO</v>
          </cell>
          <cell r="Z559" t="str">
            <v>MOQUEGUA</v>
          </cell>
          <cell r="AA559">
            <v>40366</v>
          </cell>
          <cell r="AB559" t="str">
            <v>AREQUIPA</v>
          </cell>
          <cell r="AC559" t="str">
            <v>AREQUIPA</v>
          </cell>
        </row>
        <row r="560">
          <cell r="C560" t="str">
            <v>04434435</v>
          </cell>
          <cell r="D560">
            <v>3142</v>
          </cell>
          <cell r="E560">
            <v>334537</v>
          </cell>
          <cell r="F560" t="str">
            <v>LINARES</v>
          </cell>
          <cell r="G560" t="str">
            <v>RIOS</v>
          </cell>
          <cell r="H560" t="str">
            <v xml:space="preserve">MIGUEL JESUS </v>
          </cell>
          <cell r="I560" t="str">
            <v>MIGUEL JESUS  LINARES RIOS</v>
          </cell>
          <cell r="J560" t="str">
            <v>PE013530</v>
          </cell>
          <cell r="K560" t="str">
            <v>WAREHOUSE SPCC</v>
          </cell>
          <cell r="L560" t="str">
            <v>COGS</v>
          </cell>
          <cell r="M560" t="str">
            <v>CONSIGNMENT &amp; OPA CONTRACTS</v>
          </cell>
          <cell r="N560" t="str">
            <v>POSTIGO MATTOS, VALERIA KAROLA</v>
          </cell>
          <cell r="O560" t="str">
            <v>04434435</v>
          </cell>
          <cell r="P560" t="str">
            <v>WAREHOUSE WORKER</v>
          </cell>
          <cell r="Q560" t="str">
            <v>M</v>
          </cell>
          <cell r="R560">
            <v>26019</v>
          </cell>
          <cell r="S560" t="str">
            <v>9-5131-7814</v>
          </cell>
          <cell r="T560" t="str">
            <v>9-8751-2161</v>
          </cell>
          <cell r="U560" t="str">
            <v>miguel.linares@metso.com</v>
          </cell>
          <cell r="V560" t="str">
            <v>miguellinaresrios6@gmail.com</v>
          </cell>
          <cell r="W560" t="str">
            <v>URB. JOSÉ OLAYA Ñ-45 SAN FRANCISCO MOQUEGUA</v>
          </cell>
          <cell r="X560" t="str">
            <v>MOQUEGUA</v>
          </cell>
          <cell r="Y560" t="str">
            <v>MOQUEGUA</v>
          </cell>
          <cell r="Z560" t="str">
            <v>MOQUEGUA</v>
          </cell>
          <cell r="AA560">
            <v>40375</v>
          </cell>
          <cell r="AB560" t="str">
            <v>AREQUIPA</v>
          </cell>
          <cell r="AC560" t="str">
            <v>AREQUIPA</v>
          </cell>
        </row>
        <row r="561">
          <cell r="C561" t="str">
            <v>24719390</v>
          </cell>
          <cell r="D561">
            <v>3149</v>
          </cell>
          <cell r="E561">
            <v>504108</v>
          </cell>
          <cell r="F561" t="str">
            <v>TORRES</v>
          </cell>
          <cell r="G561" t="str">
            <v>NINA</v>
          </cell>
          <cell r="H561" t="str">
            <v>MARIO LEONEL</v>
          </cell>
          <cell r="I561" t="str">
            <v>MARIO LEONEL TORRES NINA</v>
          </cell>
          <cell r="J561" t="str">
            <v>PE012233</v>
          </cell>
          <cell r="K561" t="str">
            <v>REP SUPERVISION &amp; WAREHOUSE</v>
          </cell>
          <cell r="L561" t="str">
            <v>COGS</v>
          </cell>
          <cell r="M561" t="str">
            <v>MA SAM REPAIRS CENTER PE</v>
          </cell>
          <cell r="N561" t="str">
            <v>MORENO ROQUE, MARCO ANTONIO</v>
          </cell>
          <cell r="O561" t="str">
            <v>24719390</v>
          </cell>
          <cell r="P561" t="str">
            <v>SUPERVISOR, REPAIRS CENTER</v>
          </cell>
          <cell r="Q561" t="str">
            <v>M</v>
          </cell>
          <cell r="R561">
            <v>28697</v>
          </cell>
          <cell r="S561" t="str">
            <v>9-5832-9378</v>
          </cell>
          <cell r="T561" t="str">
            <v>9-9142-5207</v>
          </cell>
          <cell r="U561" t="str">
            <v>mario.torres@metso.com</v>
          </cell>
          <cell r="V561" t="str">
            <v>mariotorresn01@gmail.com</v>
          </cell>
          <cell r="W561" t="str">
            <v>PJE VIOLIN 101-A DPTO A  URB. SAN LAZARO</v>
          </cell>
          <cell r="X561" t="str">
            <v>AREQUIPA</v>
          </cell>
          <cell r="Y561" t="str">
            <v>AREQUIPA</v>
          </cell>
          <cell r="Z561" t="str">
            <v>AREQUIPA</v>
          </cell>
          <cell r="AA561">
            <v>41673</v>
          </cell>
          <cell r="AB561" t="str">
            <v>AREQUIPA</v>
          </cell>
          <cell r="AC561" t="str">
            <v>AREQUIPA</v>
          </cell>
        </row>
        <row r="562">
          <cell r="C562" t="str">
            <v>40599572</v>
          </cell>
          <cell r="D562">
            <v>3155</v>
          </cell>
          <cell r="E562">
            <v>504114</v>
          </cell>
          <cell r="F562" t="str">
            <v>BENAVIDES</v>
          </cell>
          <cell r="G562" t="str">
            <v>LINARES</v>
          </cell>
          <cell r="H562" t="str">
            <v>CARLOS EFREN</v>
          </cell>
          <cell r="I562" t="str">
            <v>CARLOS EFREN BENAVIDES LINARES</v>
          </cell>
          <cell r="J562" t="str">
            <v>PE012230</v>
          </cell>
          <cell r="K562" t="str">
            <v>REP MECHANICS</v>
          </cell>
          <cell r="L562" t="str">
            <v>COGS</v>
          </cell>
          <cell r="M562" t="str">
            <v>MA SAM REPAIRS CENTER PE</v>
          </cell>
          <cell r="N562" t="str">
            <v>LOPEZ MACHACA, ABEL ALBERTO</v>
          </cell>
          <cell r="O562" t="str">
            <v>40599572</v>
          </cell>
          <cell r="P562" t="str">
            <v>MECHANIC</v>
          </cell>
          <cell r="Q562" t="str">
            <v>M</v>
          </cell>
          <cell r="R562">
            <v>28399</v>
          </cell>
          <cell r="S562" t="str">
            <v>9-8856-9731</v>
          </cell>
          <cell r="V562" t="str">
            <v>benavideslinaresc@gmail.com</v>
          </cell>
          <cell r="W562" t="str">
            <v xml:space="preserve">CALLE EL MILAGRO S/N </v>
          </cell>
          <cell r="X562" t="str">
            <v>CHARACATO</v>
          </cell>
          <cell r="Y562" t="str">
            <v>AREQUIPA</v>
          </cell>
          <cell r="Z562" t="str">
            <v>AREQUIPA</v>
          </cell>
          <cell r="AA562">
            <v>41673</v>
          </cell>
          <cell r="AB562" t="str">
            <v>AREQUIPA</v>
          </cell>
          <cell r="AC562" t="str">
            <v>AREQUIPA</v>
          </cell>
        </row>
        <row r="563">
          <cell r="C563" t="str">
            <v>42235199</v>
          </cell>
          <cell r="D563">
            <v>3156</v>
          </cell>
          <cell r="E563">
            <v>504115</v>
          </cell>
          <cell r="F563" t="str">
            <v>LINARES</v>
          </cell>
          <cell r="G563" t="str">
            <v>TICONA</v>
          </cell>
          <cell r="H563" t="str">
            <v>RAUL DUANE</v>
          </cell>
          <cell r="I563" t="str">
            <v>RAUL DUANE LINARES TICONA</v>
          </cell>
          <cell r="J563" t="str">
            <v>PE012230</v>
          </cell>
          <cell r="K563" t="str">
            <v>REP MECHANICS</v>
          </cell>
          <cell r="L563" t="str">
            <v>COGS</v>
          </cell>
          <cell r="M563" t="str">
            <v>MA SAM REPAIRS CENTER PE</v>
          </cell>
          <cell r="N563" t="str">
            <v>LOPEZ MACHACA, ABEL ALBERTO</v>
          </cell>
          <cell r="O563" t="str">
            <v>42235199</v>
          </cell>
          <cell r="P563" t="str">
            <v>LEAD MECHANIC</v>
          </cell>
          <cell r="Q563" t="str">
            <v>M</v>
          </cell>
          <cell r="R563">
            <v>30069</v>
          </cell>
          <cell r="S563" t="str">
            <v>9-4039-4600</v>
          </cell>
          <cell r="V563" t="str">
            <v>raul_linares2@hotmail.com</v>
          </cell>
          <cell r="W563" t="str">
            <v>CALLE VENEZUELA # 222</v>
          </cell>
          <cell r="X563" t="str">
            <v>HUNTER</v>
          </cell>
          <cell r="Y563" t="str">
            <v>AREQUIPA</v>
          </cell>
          <cell r="Z563" t="str">
            <v>AREQUIPA</v>
          </cell>
          <cell r="AA563">
            <v>41673</v>
          </cell>
          <cell r="AB563" t="str">
            <v>AREQUIPA</v>
          </cell>
          <cell r="AC563" t="str">
            <v>AREQUIPA</v>
          </cell>
        </row>
        <row r="564">
          <cell r="C564" t="str">
            <v>29568060</v>
          </cell>
          <cell r="D564">
            <v>3159</v>
          </cell>
          <cell r="E564">
            <v>516719</v>
          </cell>
          <cell r="F564" t="str">
            <v>AYALA</v>
          </cell>
          <cell r="G564" t="str">
            <v>NINA</v>
          </cell>
          <cell r="H564" t="str">
            <v>ADRIAN ALEXANDER</v>
          </cell>
          <cell r="I564" t="str">
            <v>ADRIAN ALEXANDER AYALA NINA</v>
          </cell>
          <cell r="J564" t="str">
            <v>PE012234</v>
          </cell>
          <cell r="K564" t="str">
            <v>REP WELDING</v>
          </cell>
          <cell r="L564" t="str">
            <v>COGS</v>
          </cell>
          <cell r="M564" t="str">
            <v>MA SAM REPAIRS CENTER PE</v>
          </cell>
          <cell r="N564" t="str">
            <v>MARIN ANDRADE, WILFREDO</v>
          </cell>
          <cell r="O564" t="str">
            <v>29568060</v>
          </cell>
          <cell r="P564" t="str">
            <v>LEAD WELDER</v>
          </cell>
          <cell r="Q564" t="str">
            <v>M</v>
          </cell>
          <cell r="R564">
            <v>26171</v>
          </cell>
          <cell r="S564" t="str">
            <v>9-9110-0726</v>
          </cell>
          <cell r="V564" t="str">
            <v>adrian.ayalanina@gmail.com</v>
          </cell>
          <cell r="W564" t="str">
            <v xml:space="preserve">AV. J.C. MARIATEGUI #409 URB. 4 DE OCTUBRE </v>
          </cell>
          <cell r="X564" t="str">
            <v>SOCABAYA</v>
          </cell>
          <cell r="Y564" t="str">
            <v>AREQUIPA</v>
          </cell>
          <cell r="Z564" t="str">
            <v>AREQUIPA</v>
          </cell>
          <cell r="AA564">
            <v>42023</v>
          </cell>
          <cell r="AB564" t="str">
            <v>AREQUIPA</v>
          </cell>
          <cell r="AC564" t="str">
            <v>AREQUIPA</v>
          </cell>
        </row>
        <row r="565">
          <cell r="C565" t="str">
            <v>29384732</v>
          </cell>
          <cell r="D565">
            <v>3161</v>
          </cell>
          <cell r="E565">
            <v>523511</v>
          </cell>
          <cell r="F565" t="str">
            <v>GUTIERREZ</v>
          </cell>
          <cell r="G565" t="str">
            <v>MERMA</v>
          </cell>
          <cell r="H565" t="str">
            <v>LEON ISAIAS</v>
          </cell>
          <cell r="I565" t="str">
            <v>LEON ISAIAS GUTIERREZ MERMA</v>
          </cell>
          <cell r="J565" t="str">
            <v>PE012230</v>
          </cell>
          <cell r="K565" t="str">
            <v>REP MECHANICS</v>
          </cell>
          <cell r="L565" t="str">
            <v>COGS</v>
          </cell>
          <cell r="M565" t="str">
            <v>MA SAM REPAIRS CENTER PE</v>
          </cell>
          <cell r="N565" t="str">
            <v>LOPEZ MACHACA, ABEL ALBERTO</v>
          </cell>
          <cell r="O565" t="str">
            <v>29384732</v>
          </cell>
          <cell r="P565" t="str">
            <v>SR MECHANIC</v>
          </cell>
          <cell r="Q565" t="str">
            <v>M</v>
          </cell>
          <cell r="R565">
            <v>24573</v>
          </cell>
          <cell r="S565" t="str">
            <v>9-5977-0955</v>
          </cell>
          <cell r="V565" t="str">
            <v>isaias123gm@hotmail.com</v>
          </cell>
          <cell r="W565" t="str">
            <v>CALLE SAN MARTIN Nª 305 - URB. MARISCAL CASTILLA</v>
          </cell>
          <cell r="X565" t="str">
            <v xml:space="preserve">CERRO COLORADO </v>
          </cell>
          <cell r="Y565" t="str">
            <v>AREQUIPA</v>
          </cell>
          <cell r="Z565" t="str">
            <v>AREQUIPA</v>
          </cell>
          <cell r="AA565">
            <v>42261</v>
          </cell>
          <cell r="AB565" t="str">
            <v>AREQUIPA</v>
          </cell>
          <cell r="AC565" t="str">
            <v>AREQUIPA</v>
          </cell>
        </row>
        <row r="566">
          <cell r="C566" t="str">
            <v>40123993</v>
          </cell>
          <cell r="D566">
            <v>3162</v>
          </cell>
          <cell r="E566">
            <v>528362</v>
          </cell>
          <cell r="F566" t="str">
            <v>UTANE</v>
          </cell>
          <cell r="G566" t="str">
            <v>MANTARI</v>
          </cell>
          <cell r="H566" t="str">
            <v>RUBEN DANY</v>
          </cell>
          <cell r="I566" t="str">
            <v>RUBEN DANY UTANE MANTARI</v>
          </cell>
          <cell r="J566" t="str">
            <v>PE012230</v>
          </cell>
          <cell r="K566" t="str">
            <v>REP MECHANICS</v>
          </cell>
          <cell r="L566" t="str">
            <v>COGS</v>
          </cell>
          <cell r="M566" t="str">
            <v>MA SAM REPAIRS CENTER PE</v>
          </cell>
          <cell r="N566" t="str">
            <v>LOPEZ MACHACA, ABEL ALBERTO</v>
          </cell>
          <cell r="O566" t="str">
            <v>40123993</v>
          </cell>
          <cell r="P566" t="str">
            <v>LEAD MECHANIC</v>
          </cell>
          <cell r="Q566" t="str">
            <v>M</v>
          </cell>
          <cell r="R566">
            <v>28925</v>
          </cell>
          <cell r="S566" t="str">
            <v>9-5430-4248</v>
          </cell>
          <cell r="T566" t="str">
            <v>9-7324-1722</v>
          </cell>
          <cell r="V566" t="str">
            <v>dtl_77@hotmail.com</v>
          </cell>
          <cell r="W566" t="str">
            <v>ASOCIACION SANTA MARIA G-11</v>
          </cell>
          <cell r="X566" t="str">
            <v xml:space="preserve">CERRO COLORADO </v>
          </cell>
          <cell r="Y566" t="str">
            <v>AREQUIPA</v>
          </cell>
          <cell r="Z566" t="str">
            <v>AREQUIPA</v>
          </cell>
          <cell r="AA566">
            <v>42527</v>
          </cell>
          <cell r="AB566" t="str">
            <v>AREQUIPA</v>
          </cell>
          <cell r="AC566" t="str">
            <v>AREQUIPA</v>
          </cell>
        </row>
        <row r="567">
          <cell r="C567" t="str">
            <v>43450703</v>
          </cell>
          <cell r="D567">
            <v>3174</v>
          </cell>
          <cell r="E567">
            <v>336218</v>
          </cell>
          <cell r="F567" t="str">
            <v>VELASQUEZ</v>
          </cell>
          <cell r="G567" t="str">
            <v>CHAMBI</v>
          </cell>
          <cell r="H567" t="str">
            <v>RICHARD STEVE</v>
          </cell>
          <cell r="I567" t="str">
            <v>RICHARD STEVE VELASQUEZ CHAMBI</v>
          </cell>
          <cell r="J567" t="str">
            <v>PE012209</v>
          </cell>
          <cell r="K567" t="str">
            <v>FSE SUR</v>
          </cell>
          <cell r="L567" t="str">
            <v>COGS</v>
          </cell>
          <cell r="M567" t="str">
            <v>MA SAM FSE &amp; LCS PE</v>
          </cell>
          <cell r="N567" t="str">
            <v>POZO DIAZ, JASON</v>
          </cell>
          <cell r="O567" t="str">
            <v>43450703</v>
          </cell>
          <cell r="P567" t="str">
            <v>FIELD SERVICE TECHNICIAN</v>
          </cell>
          <cell r="Q567" t="str">
            <v>M</v>
          </cell>
          <cell r="R567">
            <v>31404</v>
          </cell>
          <cell r="S567" t="str">
            <v>9-5816-2635</v>
          </cell>
          <cell r="V567" t="str">
            <v>velasquezrichard160@gmail.com</v>
          </cell>
          <cell r="W567" t="str">
            <v>MARIA PARADO DE BELLIDO B1 - BOLOGNESI</v>
          </cell>
          <cell r="X567" t="str">
            <v>CAYMA</v>
          </cell>
          <cell r="Y567" t="str">
            <v>AREQUIPA</v>
          </cell>
          <cell r="Z567" t="str">
            <v>AREQUIPA</v>
          </cell>
          <cell r="AA567">
            <v>42826</v>
          </cell>
          <cell r="AB567" t="str">
            <v>AREQUIPA</v>
          </cell>
          <cell r="AC567" t="str">
            <v>AREQUIPA</v>
          </cell>
        </row>
        <row r="568">
          <cell r="C568" t="str">
            <v>29352116</v>
          </cell>
          <cell r="D568">
            <v>3178</v>
          </cell>
          <cell r="E568">
            <v>537978</v>
          </cell>
          <cell r="F568" t="str">
            <v>CHAVEZ</v>
          </cell>
          <cell r="G568" t="str">
            <v>LINARES</v>
          </cell>
          <cell r="H568" t="str">
            <v>WALTER UBER</v>
          </cell>
          <cell r="I568" t="str">
            <v>WALTER UBER CHAVEZ LINARES</v>
          </cell>
          <cell r="J568" t="str">
            <v>PE012202</v>
          </cell>
          <cell r="K568" t="str">
            <v>FSE RELINING&amp;SHUTDOWN</v>
          </cell>
          <cell r="L568" t="str">
            <v>COGS</v>
          </cell>
          <cell r="M568" t="str">
            <v>MA SAM FSE &amp; LCS PE</v>
          </cell>
          <cell r="N568" t="str">
            <v>MENDOZA CALDERON, MARCO POLO</v>
          </cell>
          <cell r="O568" t="str">
            <v>29352116</v>
          </cell>
          <cell r="P568" t="str">
            <v>RELINING &amp; SHUTDOWN SENIOR TECHNICIAN</v>
          </cell>
          <cell r="Q568" t="str">
            <v>M</v>
          </cell>
          <cell r="R568">
            <v>27146</v>
          </cell>
          <cell r="S568" t="str">
            <v>9-6520-4798  ///  9.3992-9919</v>
          </cell>
          <cell r="V568" t="str">
            <v xml:space="preserve">Walterubertchavezlinares@gmail.com </v>
          </cell>
          <cell r="W568" t="str">
            <v>CALLE OJO DEL MILAGRO N° 114</v>
          </cell>
          <cell r="X568" t="str">
            <v>CHARACATO</v>
          </cell>
          <cell r="Y568" t="str">
            <v>AREQUIPA</v>
          </cell>
          <cell r="Z568" t="str">
            <v>AREQUIPA</v>
          </cell>
          <cell r="AA568">
            <v>43132</v>
          </cell>
          <cell r="AB568" t="str">
            <v>AREQUIPA</v>
          </cell>
          <cell r="AC568" t="str">
            <v>AREQUIPA</v>
          </cell>
        </row>
        <row r="569">
          <cell r="C569" t="str">
            <v>20906391</v>
          </cell>
          <cell r="D569">
            <v>3196</v>
          </cell>
          <cell r="E569">
            <v>419192</v>
          </cell>
          <cell r="F569" t="str">
            <v>CALLUPE</v>
          </cell>
          <cell r="G569" t="str">
            <v>RICALDI</v>
          </cell>
          <cell r="H569" t="str">
            <v>FRANCHECO CARLOS</v>
          </cell>
          <cell r="I569" t="str">
            <v>FRANCHECO CARLOS CALLUPE RICALDI</v>
          </cell>
          <cell r="J569" t="str">
            <v>PE012202</v>
          </cell>
          <cell r="K569" t="str">
            <v>FSE RELINING&amp;SHUTDOWN</v>
          </cell>
          <cell r="L569" t="str">
            <v>COGS</v>
          </cell>
          <cell r="M569" t="str">
            <v>MA SAM FSE &amp; LCS PE</v>
          </cell>
          <cell r="N569" t="str">
            <v>GILBERTI GALARZA, YOEL FRANCISCO</v>
          </cell>
          <cell r="O569" t="str">
            <v>20906391</v>
          </cell>
          <cell r="P569" t="str">
            <v>RELINING &amp; SHUTDOWN SUPERVISOR TECHNICIAN</v>
          </cell>
          <cell r="Q569" t="str">
            <v>M</v>
          </cell>
          <cell r="R569">
            <v>28533</v>
          </cell>
          <cell r="S569" t="str">
            <v>9-6390-0586</v>
          </cell>
          <cell r="T569" t="str">
            <v>9-7433-5637</v>
          </cell>
          <cell r="U569" t="str">
            <v>francheco.callupe@metso.com</v>
          </cell>
          <cell r="V569" t="str">
            <v>francheco_callupe@hotmail.com</v>
          </cell>
          <cell r="W569" t="str">
            <v>AMALIA PUGA DE LOZADA N 111 DPTO 502 URB. PANDO</v>
          </cell>
          <cell r="X569" t="str">
            <v>SAN MIGUEL</v>
          </cell>
          <cell r="Y569" t="str">
            <v>LIMA</v>
          </cell>
          <cell r="Z569" t="str">
            <v>LIMA</v>
          </cell>
          <cell r="AA569">
            <v>43374</v>
          </cell>
          <cell r="AB569" t="str">
            <v>LIMA</v>
          </cell>
          <cell r="AC569" t="str">
            <v>VULCANO</v>
          </cell>
        </row>
        <row r="570">
          <cell r="C570" t="str">
            <v>44784746</v>
          </cell>
          <cell r="D570">
            <v>3199</v>
          </cell>
          <cell r="E570">
            <v>419194</v>
          </cell>
          <cell r="F570" t="str">
            <v>GALLEGOS</v>
          </cell>
          <cell r="G570" t="str">
            <v>DE LA CRUZ</v>
          </cell>
          <cell r="H570" t="str">
            <v>MIGUEL ENRIQUE</v>
          </cell>
          <cell r="I570" t="str">
            <v>MIGUEL ENRIQUE GALLEGOS DE LA CRUZ</v>
          </cell>
          <cell r="J570" t="str">
            <v>PE012202</v>
          </cell>
          <cell r="K570" t="str">
            <v>FSE RELINING&amp;SHUTDOWN</v>
          </cell>
          <cell r="L570" t="str">
            <v>COGS</v>
          </cell>
          <cell r="M570" t="str">
            <v>MA SAM FSE &amp; LCS PE</v>
          </cell>
          <cell r="N570" t="str">
            <v>VERAMENDI VILLAORDUÑA, PERCY LUIS</v>
          </cell>
          <cell r="O570" t="str">
            <v>44784746</v>
          </cell>
          <cell r="P570" t="str">
            <v>RELINING &amp; SHUTDOWN SUPERVISOR TECHNICIAN</v>
          </cell>
          <cell r="Q570" t="str">
            <v>M</v>
          </cell>
          <cell r="R570">
            <v>32139</v>
          </cell>
          <cell r="S570" t="str">
            <v>9-9530-6435</v>
          </cell>
          <cell r="T570" t="str">
            <v>9-5639-2974</v>
          </cell>
          <cell r="U570" t="str">
            <v>miguel.gallegos@metso.com</v>
          </cell>
          <cell r="V570" t="str">
            <v>miguelgallegosperu@hotmail.com</v>
          </cell>
          <cell r="W570" t="str">
            <v>AV. 1RO DE MAYO MZ 64 LT 4 URB. HUERTO DE MANCHAY</v>
          </cell>
          <cell r="X570" t="str">
            <v>PACHACAMAC</v>
          </cell>
          <cell r="Y570" t="str">
            <v>LIMA</v>
          </cell>
          <cell r="Z570" t="str">
            <v>LIMA</v>
          </cell>
          <cell r="AA570">
            <v>43374</v>
          </cell>
          <cell r="AB570" t="str">
            <v>LIMA</v>
          </cell>
          <cell r="AC570" t="str">
            <v>VULCANO</v>
          </cell>
        </row>
        <row r="571">
          <cell r="C571" t="str">
            <v>47348050</v>
          </cell>
          <cell r="D571">
            <v>3203</v>
          </cell>
          <cell r="E571">
            <v>538748</v>
          </cell>
          <cell r="F571" t="str">
            <v>PUJAY</v>
          </cell>
          <cell r="G571" t="str">
            <v>ROJAS</v>
          </cell>
          <cell r="H571" t="str">
            <v>LUIS GUSTAVO</v>
          </cell>
          <cell r="I571" t="str">
            <v>LUIS GUSTAVO PUJAY ROJAS</v>
          </cell>
          <cell r="J571" t="str">
            <v>PE012202</v>
          </cell>
          <cell r="K571" t="str">
            <v>FSE RELINING&amp;SHUTDOWN</v>
          </cell>
          <cell r="L571" t="str">
            <v>COGS</v>
          </cell>
          <cell r="M571" t="str">
            <v>MA SAM FSE &amp; LCS PE</v>
          </cell>
          <cell r="N571" t="str">
            <v>VERAMENDI VILLAORDUÑA, PERCY LUIS</v>
          </cell>
          <cell r="O571" t="str">
            <v>47348050</v>
          </cell>
          <cell r="P571" t="str">
            <v>RELINING &amp; SHUTDOWN SPECIALIST TECHNICIAN</v>
          </cell>
          <cell r="Q571" t="str">
            <v>M</v>
          </cell>
          <cell r="R571">
            <v>33490</v>
          </cell>
          <cell r="S571" t="str">
            <v>9-8956-7477</v>
          </cell>
          <cell r="V571" t="str">
            <v>gustavo614@hotmail.com</v>
          </cell>
          <cell r="W571" t="str">
            <v xml:space="preserve">ASOC. DON GERARDO MZ.C LT.16 </v>
          </cell>
          <cell r="X571" t="str">
            <v>BARRANCA</v>
          </cell>
          <cell r="Y571" t="str">
            <v>BARRANCA</v>
          </cell>
          <cell r="Z571" t="str">
            <v>LIMA</v>
          </cell>
          <cell r="AA571">
            <v>43374</v>
          </cell>
          <cell r="AB571" t="str">
            <v>LIMA</v>
          </cell>
          <cell r="AC571" t="str">
            <v>VULCANO</v>
          </cell>
        </row>
        <row r="572">
          <cell r="C572" t="str">
            <v>45539239</v>
          </cell>
          <cell r="D572">
            <v>3215</v>
          </cell>
          <cell r="E572">
            <v>422526</v>
          </cell>
          <cell r="F572" t="str">
            <v>AREVALO</v>
          </cell>
          <cell r="G572" t="str">
            <v>ESCALANTE</v>
          </cell>
          <cell r="H572" t="str">
            <v>ALEXANDER JOHAN</v>
          </cell>
          <cell r="I572" t="str">
            <v>ALEXANDER JOHAN AREVALO ESCALANTE</v>
          </cell>
          <cell r="J572" t="str">
            <v>PE012230</v>
          </cell>
          <cell r="K572" t="str">
            <v>REP MECHANICS</v>
          </cell>
          <cell r="L572" t="str">
            <v>COGS</v>
          </cell>
          <cell r="M572" t="str">
            <v>MA SAM REPAIRS CENTER PE</v>
          </cell>
          <cell r="N572" t="str">
            <v>LOPEZ MACHACA, ABEL ALBERTO</v>
          </cell>
          <cell r="O572" t="str">
            <v>45539239</v>
          </cell>
          <cell r="P572" t="str">
            <v>MECHANIC SPECIALIST</v>
          </cell>
          <cell r="Q572" t="str">
            <v>M</v>
          </cell>
          <cell r="R572">
            <v>32515</v>
          </cell>
          <cell r="S572" t="str">
            <v>9-8771-9785</v>
          </cell>
          <cell r="V572" t="str">
            <v>alexanderarevaloe@gmail.com</v>
          </cell>
          <cell r="W572" t="str">
            <v>PASAJE PICHINCHA N° 10 URB. JUAN PABLO VIZCARDO</v>
          </cell>
          <cell r="X572" t="str">
            <v>JOSE LUIS BUSTAMANTE</v>
          </cell>
          <cell r="Y572" t="str">
            <v>AREQUIPA</v>
          </cell>
          <cell r="Z572" t="str">
            <v>AREQUIPA</v>
          </cell>
          <cell r="AA572">
            <v>43682</v>
          </cell>
          <cell r="AB572" t="str">
            <v>AREQUIPA</v>
          </cell>
          <cell r="AC572" t="str">
            <v>AREQUIPA</v>
          </cell>
        </row>
        <row r="573">
          <cell r="C573" t="str">
            <v>76918692</v>
          </cell>
          <cell r="D573">
            <v>3216</v>
          </cell>
          <cell r="E573">
            <v>422566</v>
          </cell>
          <cell r="F573" t="str">
            <v>SAICO</v>
          </cell>
          <cell r="G573" t="str">
            <v>CHUCTAYA</v>
          </cell>
          <cell r="H573" t="str">
            <v>BEETHO FIDEL</v>
          </cell>
          <cell r="I573" t="str">
            <v>BEETHO FIDEL SAICO CHUCTAYA</v>
          </cell>
          <cell r="J573" t="str">
            <v>PE012231</v>
          </cell>
          <cell r="K573" t="str">
            <v>REP OPERATORS</v>
          </cell>
          <cell r="L573" t="str">
            <v>COGS</v>
          </cell>
          <cell r="M573" t="str">
            <v>MA SAM REPAIRS CENTER PE</v>
          </cell>
          <cell r="N573" t="str">
            <v>TORRES NINA, MARIO LEONEL</v>
          </cell>
          <cell r="O573" t="str">
            <v>76918692</v>
          </cell>
          <cell r="P573" t="str">
            <v>MACHINE &amp; TOOLS OPERATOR</v>
          </cell>
          <cell r="Q573" t="str">
            <v>M</v>
          </cell>
          <cell r="R573">
            <v>34968</v>
          </cell>
          <cell r="S573" t="str">
            <v>9-8789-1213</v>
          </cell>
          <cell r="V573" t="str">
            <v>fidel.kaizen@gmail.com</v>
          </cell>
          <cell r="W573" t="str">
            <v>LAS FLORES ZONA 2 MZ K LT 1</v>
          </cell>
          <cell r="X573" t="str">
            <v xml:space="preserve">CERRO COLORADO </v>
          </cell>
          <cell r="Y573" t="str">
            <v>AREQUIPA</v>
          </cell>
          <cell r="Z573" t="str">
            <v>AREQUIPA</v>
          </cell>
          <cell r="AA573">
            <v>43689</v>
          </cell>
          <cell r="AB573" t="str">
            <v>AREQUIPA</v>
          </cell>
          <cell r="AC573" t="str">
            <v>AREQUIPA</v>
          </cell>
        </row>
        <row r="574">
          <cell r="C574" t="str">
            <v>42218571</v>
          </cell>
          <cell r="D574">
            <v>3217</v>
          </cell>
          <cell r="E574">
            <v>424134</v>
          </cell>
          <cell r="F574" t="str">
            <v>ARONES</v>
          </cell>
          <cell r="G574" t="str">
            <v>CASILLA</v>
          </cell>
          <cell r="H574" t="str">
            <v>DENNIS JUAN</v>
          </cell>
          <cell r="I574" t="str">
            <v>DENNIS JUAN ARONES CASILLA</v>
          </cell>
          <cell r="J574" t="str">
            <v>PE012231</v>
          </cell>
          <cell r="K574" t="str">
            <v>REP OPERATORS</v>
          </cell>
          <cell r="L574" t="str">
            <v>COGS</v>
          </cell>
          <cell r="M574" t="str">
            <v>MA SAM REPAIRS CENTER PE</v>
          </cell>
          <cell r="N574" t="str">
            <v>TORRES NINA, MARIO LEONEL</v>
          </cell>
          <cell r="O574" t="str">
            <v>42218571</v>
          </cell>
          <cell r="P574" t="str">
            <v>LEAD, MACHINE &amp; TOOLS</v>
          </cell>
          <cell r="Q574" t="str">
            <v>M</v>
          </cell>
          <cell r="R574">
            <v>30124</v>
          </cell>
          <cell r="S574" t="str">
            <v>9-8265-4496</v>
          </cell>
          <cell r="V574" t="str">
            <v>denniscasilla@gmail.com</v>
          </cell>
          <cell r="W574" t="str">
            <v>PSJE ZARUMILLA 103 URB. IV CENTENARIO</v>
          </cell>
          <cell r="X574" t="str">
            <v>AREQUIPA</v>
          </cell>
          <cell r="Y574" t="str">
            <v>AREQUIPA</v>
          </cell>
          <cell r="Z574" t="str">
            <v>AREQUIPA</v>
          </cell>
          <cell r="AA574">
            <v>43780</v>
          </cell>
          <cell r="AB574" t="str">
            <v>AREQUIPA</v>
          </cell>
          <cell r="AC574" t="str">
            <v>AREQUIPA</v>
          </cell>
        </row>
        <row r="575">
          <cell r="C575" t="str">
            <v>41760883</v>
          </cell>
          <cell r="D575">
            <v>3218</v>
          </cell>
          <cell r="E575">
            <v>424667</v>
          </cell>
          <cell r="F575" t="str">
            <v>MIRANDA</v>
          </cell>
          <cell r="G575" t="str">
            <v>MAQUERA</v>
          </cell>
          <cell r="H575" t="str">
            <v>HELBERT</v>
          </cell>
          <cell r="I575" t="str">
            <v>HELBERT MIRANDA MAQUERA</v>
          </cell>
          <cell r="J575" t="str">
            <v>PE012231</v>
          </cell>
          <cell r="K575" t="str">
            <v>REP OPERATORS</v>
          </cell>
          <cell r="L575" t="str">
            <v>COGS</v>
          </cell>
          <cell r="M575" t="str">
            <v>MA SAM REPAIRS CENTER PE</v>
          </cell>
          <cell r="N575" t="str">
            <v>TORRES NINA, MARIO LEONEL</v>
          </cell>
          <cell r="O575" t="str">
            <v>41760883</v>
          </cell>
          <cell r="P575" t="str">
            <v>MACHINE &amp; TOOLS OPERATOR</v>
          </cell>
          <cell r="Q575" t="str">
            <v>M</v>
          </cell>
          <cell r="R575">
            <v>30368</v>
          </cell>
          <cell r="S575" t="str">
            <v>9-4524-3201</v>
          </cell>
          <cell r="V575" t="str">
            <v>helbertmiranda110@gmail.com</v>
          </cell>
          <cell r="W575" t="str">
            <v>UPIS PAISAJISTA H-2 URB. HUNTER</v>
          </cell>
          <cell r="X575" t="str">
            <v>HUNTER</v>
          </cell>
          <cell r="Y575" t="str">
            <v>AREQUIPA</v>
          </cell>
          <cell r="Z575" t="str">
            <v>AREQUIPA</v>
          </cell>
          <cell r="AA575">
            <v>43815</v>
          </cell>
          <cell r="AB575" t="str">
            <v>AREQUIPA</v>
          </cell>
          <cell r="AC575" t="str">
            <v>AREQUIPA</v>
          </cell>
        </row>
        <row r="576">
          <cell r="C576" t="str">
            <v>43060943</v>
          </cell>
          <cell r="D576">
            <v>3219</v>
          </cell>
          <cell r="E576">
            <v>425631</v>
          </cell>
          <cell r="F576" t="str">
            <v>TICONA</v>
          </cell>
          <cell r="G576" t="str">
            <v>MAMANI</v>
          </cell>
          <cell r="H576" t="str">
            <v>FREDY GERMAN</v>
          </cell>
          <cell r="I576" t="str">
            <v>FREDY GERMAN TICONA MAMANI</v>
          </cell>
          <cell r="J576" t="str">
            <v>PE012202</v>
          </cell>
          <cell r="K576" t="str">
            <v>FSE RELINING&amp;SHUTDOWN</v>
          </cell>
          <cell r="L576" t="str">
            <v>COGS</v>
          </cell>
          <cell r="M576" t="str">
            <v>MA SAM FSE &amp; LCS PE</v>
          </cell>
          <cell r="N576" t="str">
            <v>VERAMENDI VILLAORDUÑA, PERCY LUIS</v>
          </cell>
          <cell r="O576" t="str">
            <v>43060943</v>
          </cell>
          <cell r="P576" t="str">
            <v>LINER MACHINE SENIOR OPERATOR</v>
          </cell>
          <cell r="Q576" t="str">
            <v>M</v>
          </cell>
          <cell r="R576">
            <v>30990</v>
          </cell>
          <cell r="S576" t="str">
            <v>9-9900-0302</v>
          </cell>
          <cell r="V576" t="str">
            <v>german_ticona@hotmail.com</v>
          </cell>
          <cell r="W576" t="str">
            <v>VIRGEN DE CHAPI MZ. J LOTE 1</v>
          </cell>
          <cell r="X576" t="str">
            <v>CAYMA</v>
          </cell>
          <cell r="Y576" t="str">
            <v>AREQUIPA</v>
          </cell>
          <cell r="Z576" t="str">
            <v>AREQUIPA</v>
          </cell>
          <cell r="AA576">
            <v>43952</v>
          </cell>
          <cell r="AB576" t="str">
            <v>AREQUIPA</v>
          </cell>
          <cell r="AC576" t="str">
            <v>AREQUIPA</v>
          </cell>
        </row>
        <row r="577">
          <cell r="C577" t="str">
            <v>43328077</v>
          </cell>
          <cell r="D577">
            <v>3221</v>
          </cell>
          <cell r="E577">
            <v>425748</v>
          </cell>
          <cell r="F577" t="str">
            <v>AGUADO</v>
          </cell>
          <cell r="G577" t="str">
            <v>ÑOPE</v>
          </cell>
          <cell r="H577" t="str">
            <v>CARLOS ENRIQUE</v>
          </cell>
          <cell r="I577" t="str">
            <v>CARLOS ENRIQUE AGUADO ÑOPE</v>
          </cell>
          <cell r="J577" t="str">
            <v>PE012202</v>
          </cell>
          <cell r="K577" t="str">
            <v>FSE RELINING&amp;SHUTDOWN</v>
          </cell>
          <cell r="L577" t="str">
            <v>COGS</v>
          </cell>
          <cell r="M577" t="str">
            <v>MA SAM FSE &amp; LCS PE</v>
          </cell>
          <cell r="N577" t="str">
            <v>VERAMENDI VILLAORDUÑA, PERCY LUIS</v>
          </cell>
          <cell r="O577" t="str">
            <v>43328077</v>
          </cell>
          <cell r="P577" t="str">
            <v>LINER MACHINE SPECIALIST OPERATOR</v>
          </cell>
          <cell r="Q577" t="str">
            <v>M</v>
          </cell>
          <cell r="R577">
            <v>31061</v>
          </cell>
          <cell r="S577" t="str">
            <v>9-1498-5586</v>
          </cell>
          <cell r="V577" t="str">
            <v>duck_1410@hotmail.com</v>
          </cell>
          <cell r="W577" t="str">
            <v xml:space="preserve">AA. HH. MARIANO IGNACIO PRADO MZ. F LT. 10 </v>
          </cell>
          <cell r="X577" t="str">
            <v>VENTANILLA</v>
          </cell>
          <cell r="Y577" t="str">
            <v>CALLAO</v>
          </cell>
          <cell r="Z577" t="str">
            <v>CALLAO</v>
          </cell>
          <cell r="AA577">
            <v>43991</v>
          </cell>
          <cell r="AB577" t="str">
            <v>LIMA</v>
          </cell>
          <cell r="AC577" t="str">
            <v>VULCANO</v>
          </cell>
        </row>
        <row r="578">
          <cell r="C578" t="str">
            <v>44093450</v>
          </cell>
          <cell r="D578">
            <v>3230</v>
          </cell>
          <cell r="E578">
            <v>426472</v>
          </cell>
          <cell r="F578" t="str">
            <v>CARHUAVILCA</v>
          </cell>
          <cell r="G578" t="str">
            <v>ALTAMIRANO</v>
          </cell>
          <cell r="H578" t="str">
            <v>VICTOR ANDRES</v>
          </cell>
          <cell r="I578" t="str">
            <v>VICTOR ANDRES CARHUAVILCA ALTAMIRANO</v>
          </cell>
          <cell r="J578" t="str">
            <v>PE012202</v>
          </cell>
          <cell r="K578" t="str">
            <v>FSE RELINING&amp;SHUTDOWN</v>
          </cell>
          <cell r="L578" t="str">
            <v>COGS</v>
          </cell>
          <cell r="M578" t="str">
            <v>MA SAM FSE &amp; LCS PE</v>
          </cell>
          <cell r="N578" t="str">
            <v>GILBERTI GALARZA, YOEL FRANCISCO</v>
          </cell>
          <cell r="O578" t="str">
            <v>44093450</v>
          </cell>
          <cell r="P578" t="str">
            <v>RELINING &amp; SHUTDOWN SPECIALIST TECHNICIAN</v>
          </cell>
          <cell r="Q578" t="str">
            <v>M</v>
          </cell>
          <cell r="R578">
            <v>31740</v>
          </cell>
          <cell r="S578" t="str">
            <v>9-3333-1242</v>
          </cell>
          <cell r="V578" t="str">
            <v>victor_carhua@hotmail.com</v>
          </cell>
          <cell r="W578" t="str">
            <v>MANZANA F7 LOTE 15 ASENTAMIENTO HUMANO 10 DE OCTUBRE</v>
          </cell>
          <cell r="X578" t="str">
            <v>SAN JUAN DE LURIGANCHO</v>
          </cell>
          <cell r="Y578" t="str">
            <v>LIMA</v>
          </cell>
          <cell r="Z578" t="str">
            <v>LIMA</v>
          </cell>
          <cell r="AA578">
            <v>44075</v>
          </cell>
          <cell r="AB578" t="str">
            <v>LIMA</v>
          </cell>
          <cell r="AC578" t="str">
            <v>VULCANO</v>
          </cell>
        </row>
        <row r="579">
          <cell r="C579" t="str">
            <v>47057125</v>
          </cell>
          <cell r="D579">
            <v>3233</v>
          </cell>
          <cell r="E579">
            <v>428712</v>
          </cell>
          <cell r="F579" t="str">
            <v>MICHA</v>
          </cell>
          <cell r="G579" t="str">
            <v>TELLO</v>
          </cell>
          <cell r="H579" t="str">
            <v>MIGUEL ANGEL</v>
          </cell>
          <cell r="I579" t="str">
            <v>MIGUEL ANGEL MICHA TELLO</v>
          </cell>
          <cell r="J579" t="str">
            <v>PE012202</v>
          </cell>
          <cell r="K579" t="str">
            <v>FSE RELINING&amp;SHUTDOWN</v>
          </cell>
          <cell r="L579" t="str">
            <v>COGS</v>
          </cell>
          <cell r="M579" t="str">
            <v>MA SAM FSE &amp; LCS PE</v>
          </cell>
          <cell r="N579" t="str">
            <v>VERAMENDI VILLAORDUÑA, PERCY LUIS</v>
          </cell>
          <cell r="O579" t="str">
            <v>47057125</v>
          </cell>
          <cell r="P579" t="str">
            <v>LINER MACHINE SENIOR OPERATOR</v>
          </cell>
          <cell r="Q579" t="str">
            <v>M</v>
          </cell>
          <cell r="R579">
            <v>33334</v>
          </cell>
          <cell r="S579" t="str">
            <v>9-4409-2809</v>
          </cell>
          <cell r="V579" t="str">
            <v xml:space="preserve">miamicha31@gmail.com </v>
          </cell>
          <cell r="W579" t="str">
            <v>JIRON HUANCAYO 181 S/N</v>
          </cell>
          <cell r="X579" t="str">
            <v>CAJAMARCA</v>
          </cell>
          <cell r="Y579" t="str">
            <v>CAJAMARCA</v>
          </cell>
          <cell r="Z579" t="str">
            <v>CAJAMARCA</v>
          </cell>
          <cell r="AA579">
            <v>44270</v>
          </cell>
          <cell r="AB579" t="str">
            <v>LIMA</v>
          </cell>
          <cell r="AC579" t="str">
            <v>VULCANO</v>
          </cell>
        </row>
        <row r="580">
          <cell r="C580" t="str">
            <v>07892550</v>
          </cell>
          <cell r="D580">
            <v>3242</v>
          </cell>
          <cell r="E580">
            <v>419473</v>
          </cell>
          <cell r="F580" t="str">
            <v>GALLO</v>
          </cell>
          <cell r="G580" t="str">
            <v>RAZZETO</v>
          </cell>
          <cell r="H580" t="str">
            <v>CHRISTIAN  ALONSO</v>
          </cell>
          <cell r="I580" t="str">
            <v>CHRISTIAN  ALONSO GALLO RAZZETO</v>
          </cell>
          <cell r="J580" t="str">
            <v>PE012208</v>
          </cell>
          <cell r="K580" t="str">
            <v>FSE CYN</v>
          </cell>
          <cell r="L580" t="str">
            <v>COGS</v>
          </cell>
          <cell r="M580" t="str">
            <v>MA SAM FSE &amp; LCS PE</v>
          </cell>
          <cell r="N580" t="str">
            <v>BUSTINZA SOTO, LUCIO ARTURO</v>
          </cell>
          <cell r="O580" t="str">
            <v>07892550</v>
          </cell>
          <cell r="P580" t="str">
            <v>FIELD SERVICE SENIOR TECHNICIAN</v>
          </cell>
          <cell r="Q580" t="str">
            <v>M</v>
          </cell>
          <cell r="R580">
            <v>26145</v>
          </cell>
          <cell r="S580" t="str">
            <v>9-6905-4834</v>
          </cell>
          <cell r="T580" t="str">
            <v>9-5019-7418</v>
          </cell>
          <cell r="U580" t="str">
            <v>christian.gallo@metso.com</v>
          </cell>
          <cell r="V580" t="str">
            <v xml:space="preserve">yosoyrazz@gmail.com </v>
          </cell>
          <cell r="W580" t="str">
            <v xml:space="preserve">PROLONGACIÓN MOQUEGUA MANZANA 23B, LOTE 02 JOSÉ GÁLVEZ, PACHACAMAC      </v>
          </cell>
          <cell r="X580" t="str">
            <v>PACHACAMAC</v>
          </cell>
          <cell r="Y580" t="str">
            <v>LIMA</v>
          </cell>
          <cell r="Z580" t="str">
            <v>LIMA</v>
          </cell>
          <cell r="AA580">
            <v>44351</v>
          </cell>
          <cell r="AB580" t="str">
            <v>LIMA</v>
          </cell>
          <cell r="AC580" t="str">
            <v>VULCANO</v>
          </cell>
        </row>
        <row r="581">
          <cell r="C581" t="str">
            <v>40217408</v>
          </cell>
          <cell r="D581">
            <v>3243</v>
          </cell>
          <cell r="E581">
            <v>427966</v>
          </cell>
          <cell r="F581" t="str">
            <v>NINA</v>
          </cell>
          <cell r="G581" t="str">
            <v>CHAÑI</v>
          </cell>
          <cell r="H581" t="str">
            <v>JIMMY ANTONIO</v>
          </cell>
          <cell r="I581" t="str">
            <v>JIMMY ANTONIO NINA CHAÑI</v>
          </cell>
          <cell r="J581" t="str">
            <v>PE013530</v>
          </cell>
          <cell r="K581" t="str">
            <v>WAREHOUSE SPCC</v>
          </cell>
          <cell r="L581" t="str">
            <v>COGS</v>
          </cell>
          <cell r="M581" t="str">
            <v>CONSIGNMENT &amp; OPA CONTRACTS</v>
          </cell>
          <cell r="N581" t="str">
            <v>POSTIGO MATTOS, VALERIA KAROLA</v>
          </cell>
          <cell r="O581" t="str">
            <v>40217408</v>
          </cell>
          <cell r="P581" t="str">
            <v>WAREHOUSE WORKER</v>
          </cell>
          <cell r="Q581" t="str">
            <v>M</v>
          </cell>
          <cell r="R581">
            <v>28264</v>
          </cell>
          <cell r="S581" t="str">
            <v>9-8387-0624</v>
          </cell>
          <cell r="U581" t="str">
            <v>jimmy.nina@metso.com</v>
          </cell>
          <cell r="V581" t="str">
            <v xml:space="preserve">jimiant_19_05@hotmail.com </v>
          </cell>
          <cell r="W581" t="str">
            <v xml:space="preserve">AV. LOS CLAVELES F-4 COMITÉ 14 URBANIZACION CAMPO MARTE - PAUCARPATA - AREQUIPA </v>
          </cell>
          <cell r="X581" t="str">
            <v>PAUCARPATA</v>
          </cell>
          <cell r="Y581" t="str">
            <v>AREQUIPA</v>
          </cell>
          <cell r="Z581" t="str">
            <v>AREQUIPA</v>
          </cell>
          <cell r="AA581">
            <v>44361</v>
          </cell>
          <cell r="AB581" t="str">
            <v>AREQUIPA</v>
          </cell>
          <cell r="AC581" t="str">
            <v>AREQUIPA</v>
          </cell>
        </row>
        <row r="582">
          <cell r="C582" t="str">
            <v>71203177</v>
          </cell>
          <cell r="D582">
            <v>3254</v>
          </cell>
          <cell r="E582">
            <v>426541</v>
          </cell>
          <cell r="F582" t="str">
            <v>AGUIRRE</v>
          </cell>
          <cell r="G582" t="str">
            <v>TOMANGUILLA</v>
          </cell>
          <cell r="H582" t="str">
            <v>MIGUEL</v>
          </cell>
          <cell r="I582" t="str">
            <v>MIGUEL AGUIRRE TOMANGUILLA</v>
          </cell>
          <cell r="J582" t="str">
            <v>PE012202</v>
          </cell>
          <cell r="K582" t="str">
            <v>FSE RELINING&amp;SHUTDOWN</v>
          </cell>
          <cell r="L582" t="str">
            <v>COGS</v>
          </cell>
          <cell r="M582" t="str">
            <v>MA SAM FSE &amp; LCS PE</v>
          </cell>
          <cell r="N582" t="str">
            <v>JURADO LÓPEZ, CARLOS ARMANDO</v>
          </cell>
          <cell r="O582" t="str">
            <v>71203177</v>
          </cell>
          <cell r="P582" t="str">
            <v>LINER MACHINE SENIOR OPERATOR</v>
          </cell>
          <cell r="Q582" t="str">
            <v>M</v>
          </cell>
          <cell r="R582">
            <v>33840</v>
          </cell>
          <cell r="S582" t="str">
            <v>9-4988-3999</v>
          </cell>
          <cell r="V582" t="str">
            <v>miguel_24_2005@hotmail.com</v>
          </cell>
          <cell r="W582" t="str">
            <v xml:space="preserve">MZ A LT 32 ASOC DE VIVIENDA LOS PORTALES </v>
          </cell>
          <cell r="X582" t="str">
            <v xml:space="preserve">PUENTE PIEDRA </v>
          </cell>
          <cell r="Y582" t="str">
            <v>LIMA</v>
          </cell>
          <cell r="Z582" t="str">
            <v>LIMA</v>
          </cell>
          <cell r="AA582">
            <v>44368</v>
          </cell>
          <cell r="AB582" t="str">
            <v>LIMA</v>
          </cell>
          <cell r="AC582" t="str">
            <v>VULCANO</v>
          </cell>
        </row>
        <row r="583">
          <cell r="C583" t="str">
            <v>42238738</v>
          </cell>
          <cell r="D583">
            <v>3255</v>
          </cell>
          <cell r="E583">
            <v>430809</v>
          </cell>
          <cell r="F583" t="str">
            <v>JACINTO</v>
          </cell>
          <cell r="G583" t="str">
            <v>CHAMPA</v>
          </cell>
          <cell r="H583" t="str">
            <v>JORGE LUIS</v>
          </cell>
          <cell r="I583" t="str">
            <v>JORGE LUIS JACINTO CHAMPA</v>
          </cell>
          <cell r="J583" t="str">
            <v>PE012202</v>
          </cell>
          <cell r="K583" t="str">
            <v>FSE RELINING&amp;SHUTDOWN</v>
          </cell>
          <cell r="L583" t="str">
            <v>COGS</v>
          </cell>
          <cell r="M583" t="str">
            <v>MA SAM FSE &amp; LCS PE</v>
          </cell>
          <cell r="N583" t="str">
            <v>JURADO LÓPEZ, CARLOS ARMANDO</v>
          </cell>
          <cell r="O583" t="str">
            <v>42238738</v>
          </cell>
          <cell r="P583" t="str">
            <v>RELINING &amp; SHUTDOWN SENIOR TECHNICIAN</v>
          </cell>
          <cell r="Q583" t="str">
            <v>M</v>
          </cell>
          <cell r="R583">
            <v>30669</v>
          </cell>
          <cell r="S583" t="str">
            <v>9-7819-4380</v>
          </cell>
          <cell r="V583" t="str">
            <v>jluischampa@hotmail.com</v>
          </cell>
          <cell r="W583" t="str">
            <v>UTB.LA FLORIDA MZB.LT.21 AV.SAN NICOLÁS CON LA AV.NARANJAL</v>
          </cell>
          <cell r="X583" t="str">
            <v>SAN MARTÍN DE PORRES</v>
          </cell>
          <cell r="Y583" t="str">
            <v>LIMA</v>
          </cell>
          <cell r="Z583" t="str">
            <v>LIMA</v>
          </cell>
          <cell r="AA583">
            <v>44368</v>
          </cell>
          <cell r="AB583" t="str">
            <v>LIMA</v>
          </cell>
          <cell r="AC583" t="str">
            <v>VULCANO</v>
          </cell>
        </row>
        <row r="584">
          <cell r="C584" t="str">
            <v>41733094</v>
          </cell>
          <cell r="D584">
            <v>3256</v>
          </cell>
          <cell r="E584">
            <v>426351</v>
          </cell>
          <cell r="F584" t="str">
            <v>CUSI</v>
          </cell>
          <cell r="G584" t="str">
            <v>DE LA CRUZ</v>
          </cell>
          <cell r="H584" t="str">
            <v>JUAN</v>
          </cell>
          <cell r="I584" t="str">
            <v>JUAN CUSI DE LA CRUZ</v>
          </cell>
          <cell r="J584" t="str">
            <v>PE012202</v>
          </cell>
          <cell r="K584" t="str">
            <v>FSE RELINING&amp;SHUTDOWN</v>
          </cell>
          <cell r="L584" t="str">
            <v>COGS</v>
          </cell>
          <cell r="M584" t="str">
            <v>MA SAM FSE &amp; LCS PE</v>
          </cell>
          <cell r="N584" t="str">
            <v>JURADO LÓPEZ, CARLOS ARMANDO</v>
          </cell>
          <cell r="O584" t="str">
            <v>41733094</v>
          </cell>
          <cell r="P584" t="str">
            <v>RELINING &amp; SHUTDOWN SPECIALIST TECHNICIAN</v>
          </cell>
          <cell r="Q584" t="str">
            <v>M</v>
          </cell>
          <cell r="R584">
            <v>30395</v>
          </cell>
          <cell r="S584" t="str">
            <v>9-5033-1529</v>
          </cell>
          <cell r="V584" t="str">
            <v>Juancd_20@hotmail.com</v>
          </cell>
          <cell r="W584" t="str">
            <v xml:space="preserve">CALLE SANTA MARINA MZ. B LOTE 15 </v>
          </cell>
          <cell r="X584" t="str">
            <v xml:space="preserve">SAN MARTÍN DE PORRES </v>
          </cell>
          <cell r="Y584" t="str">
            <v xml:space="preserve">LIMA </v>
          </cell>
          <cell r="Z584" t="str">
            <v xml:space="preserve">LIMA </v>
          </cell>
          <cell r="AA584">
            <v>44368</v>
          </cell>
          <cell r="AB584" t="str">
            <v>LIMA</v>
          </cell>
          <cell r="AC584" t="str">
            <v>VULCANO</v>
          </cell>
        </row>
        <row r="585">
          <cell r="C585" t="str">
            <v>43197815</v>
          </cell>
          <cell r="D585">
            <v>3257</v>
          </cell>
          <cell r="E585">
            <v>538758</v>
          </cell>
          <cell r="F585" t="str">
            <v>MEJIA</v>
          </cell>
          <cell r="G585" t="str">
            <v>LEON</v>
          </cell>
          <cell r="H585" t="str">
            <v>ZOSIMO</v>
          </cell>
          <cell r="I585" t="str">
            <v>ZOSIMO MEJIA LEON</v>
          </cell>
          <cell r="J585" t="str">
            <v>PE012202</v>
          </cell>
          <cell r="K585" t="str">
            <v>FSE RELINING&amp;SHUTDOWN</v>
          </cell>
          <cell r="L585" t="str">
            <v>COGS</v>
          </cell>
          <cell r="M585" t="str">
            <v>MA SAM FSE &amp; LCS PE</v>
          </cell>
          <cell r="N585" t="str">
            <v>JURADO LÓPEZ, CARLOS ARMANDO</v>
          </cell>
          <cell r="O585" t="str">
            <v>43197815</v>
          </cell>
          <cell r="P585" t="str">
            <v>RELINING &amp; SHUTDOWN SPECIALIST TECHNICIAN</v>
          </cell>
          <cell r="Q585" t="str">
            <v>M</v>
          </cell>
          <cell r="R585">
            <v>31241</v>
          </cell>
          <cell r="S585" t="str">
            <v>9-66177-431</v>
          </cell>
          <cell r="V585" t="str">
            <v>mejialeoncito@gmail.com</v>
          </cell>
          <cell r="W585" t="str">
            <v>CALLE LOS JAZMINES MZ B LT 10 SECTOR 24 DE JUNIO MANCHAY</v>
          </cell>
          <cell r="X585" t="str">
            <v>PACHACAMAC</v>
          </cell>
          <cell r="Y585" t="str">
            <v>LIMA</v>
          </cell>
          <cell r="Z585" t="str">
            <v>LIMA</v>
          </cell>
          <cell r="AA585">
            <v>44368</v>
          </cell>
          <cell r="AB585" t="str">
            <v>LIMA</v>
          </cell>
          <cell r="AC585" t="str">
            <v>VULCANO</v>
          </cell>
        </row>
        <row r="586">
          <cell r="C586" t="str">
            <v>46869458</v>
          </cell>
          <cell r="D586">
            <v>3261</v>
          </cell>
          <cell r="E586">
            <v>430894</v>
          </cell>
          <cell r="F586" t="str">
            <v>RODRIGUEZ</v>
          </cell>
          <cell r="G586" t="str">
            <v>RAMOS</v>
          </cell>
          <cell r="H586" t="str">
            <v>DARWIN ATILIO</v>
          </cell>
          <cell r="I586" t="str">
            <v>DARWIN ATILIO RODRIGUEZ RAMOS</v>
          </cell>
          <cell r="J586" t="str">
            <v>PE012202</v>
          </cell>
          <cell r="K586" t="str">
            <v>FSE RELINING&amp;SHUTDOWN</v>
          </cell>
          <cell r="L586" t="str">
            <v>COGS</v>
          </cell>
          <cell r="M586" t="str">
            <v>MA SAM FSE &amp; LCS PE</v>
          </cell>
          <cell r="N586" t="str">
            <v>JURADO LÓPEZ, CARLOS ARMANDO</v>
          </cell>
          <cell r="O586" t="str">
            <v>46869458</v>
          </cell>
          <cell r="P586" t="str">
            <v>RELINING &amp; SHUTDOWN SENIOR TECHNICIAN</v>
          </cell>
          <cell r="Q586" t="str">
            <v>M</v>
          </cell>
          <cell r="R586">
            <v>33316</v>
          </cell>
          <cell r="S586" t="str">
            <v>9-4324-8536</v>
          </cell>
          <cell r="V586" t="str">
            <v>darwin_rr@hotmail.com</v>
          </cell>
          <cell r="W586" t="str">
            <v>MZ L1 LT 6 SECTOR EL PEDREGAL BAJO PASAJE FUERTES ROMAN</v>
          </cell>
          <cell r="X586" t="str">
            <v>SAN JUAN DE LURIGANCHO</v>
          </cell>
          <cell r="Y586" t="str">
            <v>LIMA</v>
          </cell>
          <cell r="Z586" t="str">
            <v>LIMA</v>
          </cell>
          <cell r="AA586">
            <v>44378</v>
          </cell>
          <cell r="AB586" t="str">
            <v>LIMA</v>
          </cell>
          <cell r="AC586" t="str">
            <v>VULCANO</v>
          </cell>
        </row>
        <row r="587">
          <cell r="C587" t="str">
            <v>41740313</v>
          </cell>
          <cell r="D587">
            <v>3262</v>
          </cell>
          <cell r="E587">
            <v>430895</v>
          </cell>
          <cell r="F587" t="str">
            <v>KRAUSE</v>
          </cell>
          <cell r="G587" t="str">
            <v>SIGNORI</v>
          </cell>
          <cell r="H587" t="str">
            <v>GIOVANNI STEVEN</v>
          </cell>
          <cell r="I587" t="str">
            <v>GIOVANNI STEVEN KRAUSE SIGNORI</v>
          </cell>
          <cell r="J587" t="str">
            <v>PE012202</v>
          </cell>
          <cell r="K587" t="str">
            <v>FSE RELINING&amp;SHUTDOWN</v>
          </cell>
          <cell r="L587" t="str">
            <v>COGS</v>
          </cell>
          <cell r="M587" t="str">
            <v>MA SAM FSE &amp; LCS PE</v>
          </cell>
          <cell r="N587" t="str">
            <v>JURADO LÓPEZ, CARLOS ARMANDO</v>
          </cell>
          <cell r="O587" t="str">
            <v>41740313</v>
          </cell>
          <cell r="P587" t="str">
            <v>RELINING &amp; SHUTDOWN SENIOR TECHNICIAN</v>
          </cell>
          <cell r="Q587" t="str">
            <v>M</v>
          </cell>
          <cell r="R587">
            <v>30458</v>
          </cell>
          <cell r="S587" t="str">
            <v>9-4916-2388</v>
          </cell>
          <cell r="V587" t="str">
            <v>Krause.signori@gmail.com</v>
          </cell>
          <cell r="W587" t="str">
            <v xml:space="preserve">AV. BELAUNDE ESTE 128 URB REPARTICIÓN </v>
          </cell>
          <cell r="X587" t="str">
            <v xml:space="preserve">COMAS </v>
          </cell>
          <cell r="Y587" t="str">
            <v xml:space="preserve">LIMA </v>
          </cell>
          <cell r="Z587" t="str">
            <v xml:space="preserve">LIMA </v>
          </cell>
          <cell r="AA587">
            <v>44378</v>
          </cell>
          <cell r="AB587" t="str">
            <v>LIMA</v>
          </cell>
          <cell r="AC587" t="str">
            <v>VULCANO</v>
          </cell>
        </row>
        <row r="588">
          <cell r="C588" t="str">
            <v>43885353</v>
          </cell>
          <cell r="D588">
            <v>3263</v>
          </cell>
          <cell r="E588">
            <v>426355</v>
          </cell>
          <cell r="F588" t="str">
            <v>SANTIAGO</v>
          </cell>
          <cell r="G588" t="str">
            <v>LAVADO</v>
          </cell>
          <cell r="H588" t="str">
            <v>JORGE ARTURO</v>
          </cell>
          <cell r="I588" t="str">
            <v>JORGE ARTURO SANTIAGO LAVADO</v>
          </cell>
          <cell r="J588" t="str">
            <v>PE012202</v>
          </cell>
          <cell r="K588" t="str">
            <v>FSE RELINING&amp;SHUTDOWN</v>
          </cell>
          <cell r="L588" t="str">
            <v>COGS</v>
          </cell>
          <cell r="M588" t="str">
            <v>MA SAM FSE &amp; LCS PE</v>
          </cell>
          <cell r="N588" t="str">
            <v>JURADO LÓPEZ, CARLOS ARMANDO</v>
          </cell>
          <cell r="O588" t="str">
            <v>43885353</v>
          </cell>
          <cell r="P588" t="str">
            <v>RELINING &amp; SHUTDOWN SENIOR TECHNICIAN</v>
          </cell>
          <cell r="Q588" t="str">
            <v>M</v>
          </cell>
          <cell r="R588">
            <v>31645</v>
          </cell>
          <cell r="S588" t="str">
            <v>9-8327-9436</v>
          </cell>
          <cell r="V588" t="str">
            <v>joan25_5@hotmail.com</v>
          </cell>
          <cell r="W588" t="str">
            <v>CRUCE SANTA MZ. C   LT. 21</v>
          </cell>
          <cell r="X588" t="str">
            <v>CHIMBOTE</v>
          </cell>
          <cell r="Y588" t="str">
            <v>SANTA</v>
          </cell>
          <cell r="Z588" t="str">
            <v>ANCASH</v>
          </cell>
          <cell r="AA588">
            <v>44378</v>
          </cell>
          <cell r="AB588" t="str">
            <v>LIMA</v>
          </cell>
          <cell r="AC588" t="str">
            <v>VULCANO</v>
          </cell>
        </row>
        <row r="589">
          <cell r="C589" t="str">
            <v>42891755</v>
          </cell>
          <cell r="D589">
            <v>3264</v>
          </cell>
          <cell r="E589">
            <v>430896</v>
          </cell>
          <cell r="F589" t="str">
            <v>HITO</v>
          </cell>
          <cell r="G589" t="str">
            <v>PARI</v>
          </cell>
          <cell r="H589" t="str">
            <v>MARTHY FAUSTO</v>
          </cell>
          <cell r="I589" t="str">
            <v>MARTHY FAUSTO HITO PARI</v>
          </cell>
          <cell r="J589" t="str">
            <v>PE012202</v>
          </cell>
          <cell r="K589" t="str">
            <v>FSE RELINING&amp;SHUTDOWN</v>
          </cell>
          <cell r="L589" t="str">
            <v>COGS</v>
          </cell>
          <cell r="M589" t="str">
            <v>MA SAM FSE &amp; LCS PE</v>
          </cell>
          <cell r="N589" t="str">
            <v>VERAMENDI VILLAORDUÑA, PERCY LUIS</v>
          </cell>
          <cell r="O589" t="str">
            <v>42891755</v>
          </cell>
          <cell r="P589" t="str">
            <v>RELINING &amp; SHUTDOWN TECHNICIAN</v>
          </cell>
          <cell r="Q589" t="str">
            <v>M</v>
          </cell>
          <cell r="R589">
            <v>30892</v>
          </cell>
          <cell r="S589" t="str">
            <v>9-5900-8381</v>
          </cell>
          <cell r="V589" t="str">
            <v xml:space="preserve">sociedadmarco@gmail.com </v>
          </cell>
          <cell r="W589" t="str">
            <v>URB. AUGUSTO FREYRE PASAJE HUASCAR Ñ3</v>
          </cell>
          <cell r="X589" t="str">
            <v>JACOBO HUNTER</v>
          </cell>
          <cell r="Y589" t="str">
            <v>AREQUIPA</v>
          </cell>
          <cell r="Z589" t="str">
            <v>AREQUIPA</v>
          </cell>
          <cell r="AA589">
            <v>44378</v>
          </cell>
          <cell r="AB589" t="str">
            <v>AREQUIPA</v>
          </cell>
          <cell r="AC589" t="str">
            <v>AREQUIPA</v>
          </cell>
        </row>
        <row r="590">
          <cell r="C590" t="str">
            <v>47452707</v>
          </cell>
          <cell r="D590">
            <v>3265</v>
          </cell>
          <cell r="E590">
            <v>430897</v>
          </cell>
          <cell r="F590" t="str">
            <v>IGNACIO</v>
          </cell>
          <cell r="G590" t="str">
            <v>PIÑAS</v>
          </cell>
          <cell r="H590" t="str">
            <v>FRANCO</v>
          </cell>
          <cell r="I590" t="str">
            <v>FRANCO IGNACIO PIÑAS</v>
          </cell>
          <cell r="J590" t="str">
            <v>PE012202</v>
          </cell>
          <cell r="K590" t="str">
            <v>FSE RELINING&amp;SHUTDOWN</v>
          </cell>
          <cell r="L590" t="str">
            <v>COGS</v>
          </cell>
          <cell r="M590" t="str">
            <v>MA SAM FSE &amp; LCS PE</v>
          </cell>
          <cell r="N590" t="str">
            <v>JURADO LÓPEZ, CARLOS ARMANDO</v>
          </cell>
          <cell r="O590" t="str">
            <v>47452707</v>
          </cell>
          <cell r="P590" t="str">
            <v>LINER MACHINE OPERATOR</v>
          </cell>
          <cell r="Q590" t="str">
            <v>M</v>
          </cell>
          <cell r="R590">
            <v>33226</v>
          </cell>
          <cell r="S590" t="str">
            <v>9-6329-1390</v>
          </cell>
          <cell r="V590" t="str">
            <v>franco_06_19@hotmail.com</v>
          </cell>
          <cell r="W590" t="str">
            <v>JR. LOS NISPEROS MZ.W LT.3</v>
          </cell>
          <cell r="X590" t="str">
            <v>HUANCAYO</v>
          </cell>
          <cell r="Y590" t="str">
            <v>HUANCAYO</v>
          </cell>
          <cell r="Z590" t="str">
            <v>JUNIN</v>
          </cell>
          <cell r="AA590">
            <v>44378</v>
          </cell>
          <cell r="AB590" t="str">
            <v>LIMA</v>
          </cell>
          <cell r="AC590" t="str">
            <v>VULCANO</v>
          </cell>
        </row>
        <row r="591">
          <cell r="C591" t="str">
            <v>40451732</v>
          </cell>
          <cell r="D591">
            <v>3266</v>
          </cell>
          <cell r="E591">
            <v>426352</v>
          </cell>
          <cell r="F591" t="str">
            <v>SANTILLAN</v>
          </cell>
          <cell r="G591" t="str">
            <v>VARA</v>
          </cell>
          <cell r="H591" t="str">
            <v>ELI ANGEL</v>
          </cell>
          <cell r="I591" t="str">
            <v>ELI ANGEL SANTILLAN VARA</v>
          </cell>
          <cell r="J591" t="str">
            <v>PE012202</v>
          </cell>
          <cell r="K591" t="str">
            <v>FSE RELINING&amp;SHUTDOWN</v>
          </cell>
          <cell r="L591" t="str">
            <v>COGS</v>
          </cell>
          <cell r="M591" t="str">
            <v>MA SAM FSE &amp; LCS PE</v>
          </cell>
          <cell r="N591" t="str">
            <v>VERAMENDI VILLAORDUÑA, PERCY LUIS</v>
          </cell>
          <cell r="O591" t="str">
            <v>40451732</v>
          </cell>
          <cell r="P591" t="str">
            <v>RELINING &amp; SHUTDOWN SENIOR TECHNICIAN</v>
          </cell>
          <cell r="Q591" t="str">
            <v>M</v>
          </cell>
          <cell r="R591">
            <v>29275</v>
          </cell>
          <cell r="S591" t="str">
            <v>9-5766-9332</v>
          </cell>
          <cell r="V591" t="str">
            <v xml:space="preserve">angelsantillanvara24@gmail.com </v>
          </cell>
          <cell r="W591" t="str">
            <v xml:space="preserve">MZH3 LOT30 LOS OLIVOS DE PRO </v>
          </cell>
          <cell r="X591" t="str">
            <v xml:space="preserve">LOS OLIVOS </v>
          </cell>
          <cell r="Y591" t="str">
            <v xml:space="preserve">LIMA </v>
          </cell>
          <cell r="Z591" t="str">
            <v xml:space="preserve">LIMA </v>
          </cell>
          <cell r="AA591">
            <v>44378</v>
          </cell>
          <cell r="AB591" t="str">
            <v>LIMA</v>
          </cell>
          <cell r="AC591" t="str">
            <v>VULCANO</v>
          </cell>
        </row>
        <row r="592">
          <cell r="C592" t="str">
            <v>72507716</v>
          </cell>
          <cell r="D592">
            <v>3269</v>
          </cell>
          <cell r="E592">
            <v>430899</v>
          </cell>
          <cell r="F592" t="str">
            <v>BLAS</v>
          </cell>
          <cell r="G592" t="str">
            <v xml:space="preserve"> LUCERO</v>
          </cell>
          <cell r="H592" t="str">
            <v>ELMER ENRIQUE</v>
          </cell>
          <cell r="I592" t="str">
            <v>ELMER ENRIQUE BLAS  LUCERO</v>
          </cell>
          <cell r="J592" t="str">
            <v>PE012202</v>
          </cell>
          <cell r="K592" t="str">
            <v>FSE RELINING&amp;SHUTDOWN</v>
          </cell>
          <cell r="L592" t="str">
            <v>COGS</v>
          </cell>
          <cell r="M592" t="str">
            <v>MA SAM FSE &amp; LCS PE</v>
          </cell>
          <cell r="N592" t="str">
            <v>JURADO LÓPEZ, CARLOS ARMANDO</v>
          </cell>
          <cell r="O592" t="str">
            <v>72507716</v>
          </cell>
          <cell r="P592" t="str">
            <v>RELINING &amp; SHUTDOWN SENIOR TECHNICIAN</v>
          </cell>
          <cell r="Q592" t="str">
            <v>M</v>
          </cell>
          <cell r="R592">
            <v>34393</v>
          </cell>
          <cell r="S592" t="str">
            <v>9-7244-2071</v>
          </cell>
          <cell r="V592" t="str">
            <v xml:space="preserve">elmerenriqueblas@gmail.com </v>
          </cell>
          <cell r="W592" t="str">
            <v xml:space="preserve">3 DE MAYO </v>
          </cell>
          <cell r="X592" t="str">
            <v xml:space="preserve">HUAURA </v>
          </cell>
          <cell r="Y592" t="str">
            <v xml:space="preserve">HUAURA </v>
          </cell>
          <cell r="Z592" t="str">
            <v xml:space="preserve">LIMA </v>
          </cell>
          <cell r="AA592">
            <v>44378</v>
          </cell>
          <cell r="AB592" t="str">
            <v>LIMA</v>
          </cell>
          <cell r="AC592" t="str">
            <v>VULCANO</v>
          </cell>
        </row>
        <row r="593">
          <cell r="C593" t="str">
            <v>45964156</v>
          </cell>
          <cell r="D593">
            <v>3270</v>
          </cell>
          <cell r="E593">
            <v>430900</v>
          </cell>
          <cell r="F593" t="str">
            <v>COAQUIRA</v>
          </cell>
          <cell r="G593" t="str">
            <v xml:space="preserve"> CAMA</v>
          </cell>
          <cell r="H593" t="str">
            <v>ELVIS ANIBAL</v>
          </cell>
          <cell r="I593" t="str">
            <v>ELVIS ANIBAL COAQUIRA  CAMA</v>
          </cell>
          <cell r="J593" t="str">
            <v>PE012202</v>
          </cell>
          <cell r="K593" t="str">
            <v>FSE RELINING&amp;SHUTDOWN</v>
          </cell>
          <cell r="L593" t="str">
            <v>COGS</v>
          </cell>
          <cell r="M593" t="str">
            <v>MA SAM FSE &amp; LCS PE</v>
          </cell>
          <cell r="N593" t="str">
            <v>VERAMENDI VILLAORDUÑA, PERCY LUIS</v>
          </cell>
          <cell r="O593" t="str">
            <v>45964156</v>
          </cell>
          <cell r="P593" t="str">
            <v>RELINING &amp; SHUTDOWN SENIOR TECHNICIAN</v>
          </cell>
          <cell r="Q593" t="str">
            <v>M</v>
          </cell>
          <cell r="R593">
            <v>32260</v>
          </cell>
          <cell r="S593" t="str">
            <v>9-7806-3339</v>
          </cell>
          <cell r="V593" t="str">
            <v>coaquiracamaelvisanibal@gmail.com</v>
          </cell>
          <cell r="W593" t="str">
            <v>AV. OBRERA 715</v>
          </cell>
          <cell r="X593" t="str">
            <v>SELVA ALEGRE</v>
          </cell>
          <cell r="Y593" t="str">
            <v>AREQUIPA</v>
          </cell>
          <cell r="Z593" t="str">
            <v>AREQUIPA</v>
          </cell>
          <cell r="AA593">
            <v>44378</v>
          </cell>
          <cell r="AB593" t="str">
            <v>AREQUIPA</v>
          </cell>
          <cell r="AC593" t="str">
            <v>AREQUIPA</v>
          </cell>
        </row>
        <row r="594">
          <cell r="C594" t="str">
            <v>04437479</v>
          </cell>
          <cell r="D594">
            <v>3271</v>
          </cell>
          <cell r="E594">
            <v>430901</v>
          </cell>
          <cell r="F594" t="str">
            <v>CONTRERAS</v>
          </cell>
          <cell r="G594" t="str">
            <v>HUACHO</v>
          </cell>
          <cell r="H594" t="str">
            <v>PETER</v>
          </cell>
          <cell r="I594" t="str">
            <v>PETER CONTRERAS HUACHO</v>
          </cell>
          <cell r="J594" t="str">
            <v>PE012202</v>
          </cell>
          <cell r="K594" t="str">
            <v>FSE RELINING&amp;SHUTDOWN</v>
          </cell>
          <cell r="L594" t="str">
            <v>COGS</v>
          </cell>
          <cell r="M594" t="str">
            <v>MA SAM FSE &amp; LCS PE</v>
          </cell>
          <cell r="N594" t="str">
            <v>JURADO LÓPEZ, CARLOS ARMANDO</v>
          </cell>
          <cell r="O594" t="str">
            <v>04437479</v>
          </cell>
          <cell r="P594" t="str">
            <v>RELINING &amp; SHUTDOWN SENIOR TECHNICIAN</v>
          </cell>
          <cell r="Q594" t="str">
            <v>M</v>
          </cell>
          <cell r="R594">
            <v>27975</v>
          </cell>
          <cell r="S594" t="str">
            <v>9-4527-4293</v>
          </cell>
          <cell r="V594" t="str">
            <v>contrerashuachop@gmail.com</v>
          </cell>
          <cell r="W594" t="str">
            <v xml:space="preserve">CRUZ DE MOTUPE GRUPO 3 MZ. B LT 20 SAN DE LURIGANCHO </v>
          </cell>
          <cell r="X594" t="str">
            <v>SAN JUAN DE LURIGANCHO</v>
          </cell>
          <cell r="Y594" t="str">
            <v>LIMA</v>
          </cell>
          <cell r="Z594" t="str">
            <v>LIMA</v>
          </cell>
          <cell r="AA594">
            <v>44378</v>
          </cell>
          <cell r="AB594" t="str">
            <v>LIMA</v>
          </cell>
          <cell r="AC594" t="str">
            <v>VULCANO</v>
          </cell>
        </row>
        <row r="595">
          <cell r="C595" t="str">
            <v>42273230</v>
          </cell>
          <cell r="D595">
            <v>3273</v>
          </cell>
          <cell r="E595">
            <v>432119</v>
          </cell>
          <cell r="F595" t="str">
            <v>LUNA</v>
          </cell>
          <cell r="G595" t="str">
            <v>OCHANTE</v>
          </cell>
          <cell r="H595" t="str">
            <v>RENAN ELIAS</v>
          </cell>
          <cell r="I595" t="str">
            <v>RENAN ELIAS LUNA OCHANTE</v>
          </cell>
          <cell r="J595" t="str">
            <v>PE012209</v>
          </cell>
          <cell r="K595" t="str">
            <v>FSE SUR</v>
          </cell>
          <cell r="L595" t="str">
            <v>COGS</v>
          </cell>
          <cell r="M595" t="str">
            <v>MA SAM FSE &amp; LCS PE</v>
          </cell>
          <cell r="N595" t="str">
            <v>BUSTINZA SOTO, LUCIO ARTURO</v>
          </cell>
          <cell r="O595" t="str">
            <v>42273230</v>
          </cell>
          <cell r="P595" t="str">
            <v>SERVICES SUPERVISOR</v>
          </cell>
          <cell r="Q595" t="str">
            <v>M</v>
          </cell>
          <cell r="R595">
            <v>30362</v>
          </cell>
          <cell r="S595" t="str">
            <v>9-0866-4494</v>
          </cell>
          <cell r="T595" t="str">
            <v>9-5076-2610</v>
          </cell>
          <cell r="U595" t="str">
            <v>renan.luna@metso.com</v>
          </cell>
          <cell r="V595" t="str">
            <v>renny151983@hotmail.com</v>
          </cell>
          <cell r="W595" t="str">
            <v>AV. JORGE CHAVEZ N° 523</v>
          </cell>
          <cell r="X595" t="str">
            <v>LA TINGUIÑA</v>
          </cell>
          <cell r="Y595" t="str">
            <v>ICA</v>
          </cell>
          <cell r="Z595" t="str">
            <v>ICA</v>
          </cell>
          <cell r="AA595">
            <v>44441</v>
          </cell>
          <cell r="AB595" t="str">
            <v>LIMA</v>
          </cell>
          <cell r="AC595" t="str">
            <v>VULCANO</v>
          </cell>
        </row>
        <row r="596">
          <cell r="C596" t="str">
            <v>47198744</v>
          </cell>
          <cell r="D596">
            <v>3276</v>
          </cell>
          <cell r="E596">
            <v>434227</v>
          </cell>
          <cell r="F596" t="str">
            <v>MATOS</v>
          </cell>
          <cell r="G596" t="str">
            <v>YUPANQUI</v>
          </cell>
          <cell r="H596" t="str">
            <v>OSNAR IVAN</v>
          </cell>
          <cell r="I596" t="str">
            <v>OSNAR IVAN MATOS YUPANQUI</v>
          </cell>
          <cell r="J596" t="str">
            <v>PE012202</v>
          </cell>
          <cell r="K596" t="str">
            <v>FSE RELINING&amp;SHUTDOWN</v>
          </cell>
          <cell r="L596" t="str">
            <v>COGS</v>
          </cell>
          <cell r="M596" t="str">
            <v>MA SAM FSE &amp; LCS PE</v>
          </cell>
          <cell r="N596" t="str">
            <v>JURADO LÓPEZ, CARLOS ARMANDO</v>
          </cell>
          <cell r="O596" t="str">
            <v>47198744</v>
          </cell>
          <cell r="P596" t="str">
            <v>LINER MACHINE OPERATOR</v>
          </cell>
          <cell r="Q596" t="str">
            <v>M</v>
          </cell>
          <cell r="R596">
            <v>33423</v>
          </cell>
          <cell r="S596" t="str">
            <v>9-1303-2957</v>
          </cell>
          <cell r="V596" t="str">
            <v>zero4_osnar@hotmail.com</v>
          </cell>
          <cell r="W596" t="str">
            <v>URB. NICOLAS GARATEA MZ62 LT10</v>
          </cell>
          <cell r="X596" t="str">
            <v>NUEVO CHIMBOTE</v>
          </cell>
          <cell r="Y596" t="str">
            <v>SANTA</v>
          </cell>
          <cell r="Z596" t="str">
            <v>ANCASH</v>
          </cell>
          <cell r="AA596">
            <v>44541</v>
          </cell>
          <cell r="AB596" t="str">
            <v>LIMA</v>
          </cell>
          <cell r="AC596" t="str">
            <v>VULCANO</v>
          </cell>
        </row>
        <row r="597">
          <cell r="C597" t="str">
            <v>71749643</v>
          </cell>
          <cell r="D597">
            <v>3277</v>
          </cell>
          <cell r="E597">
            <v>434229</v>
          </cell>
          <cell r="F597" t="str">
            <v>SULLCA</v>
          </cell>
          <cell r="G597" t="str">
            <v>RAYMUNDO</v>
          </cell>
          <cell r="H597" t="str">
            <v>OLAF MOHAMET</v>
          </cell>
          <cell r="I597" t="str">
            <v>OLAF MOHAMET SULLCA RAYMUNDO</v>
          </cell>
          <cell r="J597" t="str">
            <v>PE012202</v>
          </cell>
          <cell r="K597" t="str">
            <v>FSE RELINING&amp;SHUTDOWN</v>
          </cell>
          <cell r="L597" t="str">
            <v>COGS</v>
          </cell>
          <cell r="M597" t="str">
            <v>MA SAM FSE &amp; LCS PE</v>
          </cell>
          <cell r="N597" t="str">
            <v>JURADO LÓPEZ, CARLOS ARMANDO</v>
          </cell>
          <cell r="O597" t="str">
            <v>71749643</v>
          </cell>
          <cell r="P597" t="str">
            <v>RELINING &amp; SHUTDOWN TECHNICIAN</v>
          </cell>
          <cell r="Q597" t="str">
            <v>M</v>
          </cell>
          <cell r="R597">
            <v>33850</v>
          </cell>
          <cell r="S597" t="str">
            <v>9-9493-0625</v>
          </cell>
          <cell r="V597" t="str">
            <v>olafmsr@hotmail.com</v>
          </cell>
          <cell r="W597" t="str">
            <v xml:space="preserve">MZF5 LT7 PORTADA ETAPA 3 MANCHAY </v>
          </cell>
          <cell r="X597" t="str">
            <v>PACHACAMAC</v>
          </cell>
          <cell r="Y597" t="str">
            <v>LIMA</v>
          </cell>
          <cell r="Z597" t="str">
            <v>LIMA</v>
          </cell>
          <cell r="AA597">
            <v>44542</v>
          </cell>
          <cell r="AB597" t="str">
            <v>LIMA</v>
          </cell>
          <cell r="AC597" t="str">
            <v>VULCANO</v>
          </cell>
        </row>
        <row r="598">
          <cell r="C598" t="str">
            <v>44692019</v>
          </cell>
          <cell r="D598">
            <v>3278</v>
          </cell>
          <cell r="E598">
            <v>434230</v>
          </cell>
          <cell r="F598" t="str">
            <v>AMASIFUEN</v>
          </cell>
          <cell r="G598" t="str">
            <v>SINTY</v>
          </cell>
          <cell r="H598" t="str">
            <v>GERSON MILLER</v>
          </cell>
          <cell r="I598" t="str">
            <v>GERSON MILLER AMASIFUEN SINTY</v>
          </cell>
          <cell r="J598" t="str">
            <v>PE012202</v>
          </cell>
          <cell r="K598" t="str">
            <v>FSE RELINING&amp;SHUTDOWN</v>
          </cell>
          <cell r="L598" t="str">
            <v>COGS</v>
          </cell>
          <cell r="M598" t="str">
            <v>MA SAM FSE &amp; LCS PE</v>
          </cell>
          <cell r="N598" t="str">
            <v>VERAMENDI VILLAORDUÑA, PERCY LUIS</v>
          </cell>
          <cell r="O598" t="str">
            <v>44692019</v>
          </cell>
          <cell r="P598" t="str">
            <v>RELINING &amp; SHUTDOWN SENIOR TECHNICIAN</v>
          </cell>
          <cell r="Q598" t="str">
            <v>M</v>
          </cell>
          <cell r="R598">
            <v>31552</v>
          </cell>
          <cell r="S598" t="str">
            <v>9-1903-5352</v>
          </cell>
          <cell r="V598" t="str">
            <v>amasifuenmiller@gmail.com</v>
          </cell>
          <cell r="W598" t="str">
            <v>URB. VIRGEN DEL ROSARIO MZ J1 LT 8 ETAPA III</v>
          </cell>
          <cell r="X598" t="str">
            <v>SAN MARTÍN DE PORRES</v>
          </cell>
          <cell r="Y598" t="str">
            <v>LIMA</v>
          </cell>
          <cell r="Z598" t="str">
            <v>LIMA</v>
          </cell>
          <cell r="AA598">
            <v>44542</v>
          </cell>
          <cell r="AB598" t="str">
            <v>LIMA</v>
          </cell>
          <cell r="AC598" t="str">
            <v>VULCANO</v>
          </cell>
        </row>
        <row r="599">
          <cell r="C599" t="str">
            <v>47335503</v>
          </cell>
          <cell r="D599">
            <v>3279</v>
          </cell>
          <cell r="E599">
            <v>419196</v>
          </cell>
          <cell r="F599" t="str">
            <v>PICHILINGUE</v>
          </cell>
          <cell r="G599" t="str">
            <v>CARLOS</v>
          </cell>
          <cell r="H599" t="str">
            <v>MIGUEL ISAIAS</v>
          </cell>
          <cell r="I599" t="str">
            <v>MIGUEL ISAIAS PICHILINGUE CARLOS</v>
          </cell>
          <cell r="J599" t="str">
            <v>PE012202</v>
          </cell>
          <cell r="K599" t="str">
            <v>FSE RELINING&amp;SHUTDOWN</v>
          </cell>
          <cell r="L599" t="str">
            <v>COGS</v>
          </cell>
          <cell r="M599" t="str">
            <v>MA SAM FSE &amp; LCS PE</v>
          </cell>
          <cell r="N599" t="str">
            <v>JURADO LÓPEZ, CARLOS ARMANDO</v>
          </cell>
          <cell r="O599" t="str">
            <v>47335503</v>
          </cell>
          <cell r="P599" t="str">
            <v>LINER MACHINE OPERATOR</v>
          </cell>
          <cell r="Q599" t="str">
            <v>M</v>
          </cell>
          <cell r="R599">
            <v>33839</v>
          </cell>
          <cell r="S599" t="str">
            <v>9-5234-4086</v>
          </cell>
          <cell r="V599" t="str">
            <v>migu3.2020@gmail.com</v>
          </cell>
          <cell r="W599" t="str">
            <v>AV.CINCUENTENARIO #354 HUALMAY</v>
          </cell>
          <cell r="X599" t="str">
            <v>HUALMAY</v>
          </cell>
          <cell r="Y599" t="str">
            <v>HUAURA</v>
          </cell>
          <cell r="Z599" t="str">
            <v>LIMA</v>
          </cell>
          <cell r="AA599">
            <v>44543</v>
          </cell>
          <cell r="AB599" t="str">
            <v>LIMA</v>
          </cell>
          <cell r="AC599" t="str">
            <v>VULCANO</v>
          </cell>
        </row>
        <row r="600">
          <cell r="C600" t="str">
            <v>71815820</v>
          </cell>
          <cell r="D600">
            <v>3281</v>
          </cell>
          <cell r="E600">
            <v>434284</v>
          </cell>
          <cell r="F600" t="str">
            <v>ROJAS</v>
          </cell>
          <cell r="G600" t="str">
            <v>SANCHEZ</v>
          </cell>
          <cell r="H600" t="str">
            <v>ROBINSON</v>
          </cell>
          <cell r="I600" t="str">
            <v>ROBINSON ROJAS SANCHEZ</v>
          </cell>
          <cell r="J600" t="str">
            <v>PE012202</v>
          </cell>
          <cell r="K600" t="str">
            <v>FSE RELINING&amp;SHUTDOWN</v>
          </cell>
          <cell r="L600" t="str">
            <v>COGS</v>
          </cell>
          <cell r="M600" t="str">
            <v>MA SAM FSE &amp; LCS PE</v>
          </cell>
          <cell r="N600" t="str">
            <v>VERAMENDI VILLAORDUÑA, PERCY LUIS</v>
          </cell>
          <cell r="O600" t="str">
            <v>71815820</v>
          </cell>
          <cell r="P600" t="str">
            <v>LINER MACHINE OPERATOR</v>
          </cell>
          <cell r="Q600" t="str">
            <v>M</v>
          </cell>
          <cell r="R600">
            <v>35641</v>
          </cell>
          <cell r="S600" t="str">
            <v>9-8588-2815</v>
          </cell>
          <cell r="V600" t="str">
            <v>robinson.rs@outlook.com</v>
          </cell>
          <cell r="W600" t="str">
            <v xml:space="preserve">MZ J LTE 28 CALLE 7 PARQUE 2 PRO LIMA </v>
          </cell>
          <cell r="X600" t="str">
            <v xml:space="preserve">LOS OLIVOS </v>
          </cell>
          <cell r="Y600" t="str">
            <v>LIMA</v>
          </cell>
          <cell r="Z600" t="str">
            <v>LIMA</v>
          </cell>
          <cell r="AA600">
            <v>44543</v>
          </cell>
          <cell r="AB600" t="str">
            <v>LIMA</v>
          </cell>
          <cell r="AC600" t="str">
            <v>VULCANO</v>
          </cell>
        </row>
        <row r="601">
          <cell r="C601" t="str">
            <v>46661006</v>
          </cell>
          <cell r="D601">
            <v>3283</v>
          </cell>
          <cell r="E601">
            <v>434286</v>
          </cell>
          <cell r="F601" t="str">
            <v>FUSTAMANTE</v>
          </cell>
          <cell r="G601" t="str">
            <v>DIAZ</v>
          </cell>
          <cell r="H601" t="str">
            <v>OIMER</v>
          </cell>
          <cell r="I601" t="str">
            <v>OIMER FUSTAMANTE DIAZ</v>
          </cell>
          <cell r="J601" t="str">
            <v>PE012202</v>
          </cell>
          <cell r="K601" t="str">
            <v>FSE RELINING&amp;SHUTDOWN</v>
          </cell>
          <cell r="L601" t="str">
            <v>COGS</v>
          </cell>
          <cell r="M601" t="str">
            <v>MA SAM FSE &amp; LCS PE</v>
          </cell>
          <cell r="N601" t="str">
            <v>JURADO LÓPEZ, CARLOS ARMANDO</v>
          </cell>
          <cell r="O601" t="str">
            <v>46661006</v>
          </cell>
          <cell r="P601" t="str">
            <v>RELINING &amp; SHUTDOWN SENIOR TECHNICIAN</v>
          </cell>
          <cell r="Q601" t="str">
            <v>M</v>
          </cell>
          <cell r="R601">
            <v>32881</v>
          </cell>
          <cell r="S601" t="str">
            <v>9-3728-8429</v>
          </cell>
          <cell r="V601" t="str">
            <v>oimerfd@gmail.com</v>
          </cell>
          <cell r="W601" t="str">
            <v>CALLE VERACIDAD N° 7058 PRIMERA DE PRO</v>
          </cell>
          <cell r="X601" t="str">
            <v xml:space="preserve">LOS OLIVOS </v>
          </cell>
          <cell r="Y601" t="str">
            <v>LIMA</v>
          </cell>
          <cell r="Z601" t="str">
            <v>LIMA</v>
          </cell>
          <cell r="AA601">
            <v>44543</v>
          </cell>
          <cell r="AB601" t="str">
            <v>LIMA</v>
          </cell>
          <cell r="AC601" t="str">
            <v>VULCANO</v>
          </cell>
        </row>
        <row r="602">
          <cell r="C602" t="str">
            <v>42034994</v>
          </cell>
          <cell r="D602">
            <v>3284</v>
          </cell>
          <cell r="E602">
            <v>434287</v>
          </cell>
          <cell r="F602" t="str">
            <v>OLORTEGUI</v>
          </cell>
          <cell r="G602" t="str">
            <v>ABANTO</v>
          </cell>
          <cell r="H602" t="str">
            <v>WILLIAM ALFREDO</v>
          </cell>
          <cell r="I602" t="str">
            <v>WILLIAM ALFREDO OLORTEGUI ABANTO</v>
          </cell>
          <cell r="J602" t="str">
            <v>PE012202</v>
          </cell>
          <cell r="K602" t="str">
            <v>FSE RELINING&amp;SHUTDOWN</v>
          </cell>
          <cell r="L602" t="str">
            <v>COGS</v>
          </cell>
          <cell r="M602" t="str">
            <v>MA SAM FSE &amp; LCS PE</v>
          </cell>
          <cell r="N602" t="str">
            <v>JURADO LÓPEZ, CARLOS ARMANDO</v>
          </cell>
          <cell r="O602" t="str">
            <v>42034994</v>
          </cell>
          <cell r="P602" t="str">
            <v>RELINING &amp; SHUTDOWN SENIOR TECHNICIAN</v>
          </cell>
          <cell r="Q602" t="str">
            <v>M</v>
          </cell>
          <cell r="R602">
            <v>30167</v>
          </cell>
          <cell r="S602" t="str">
            <v>9-9961-0923</v>
          </cell>
          <cell r="V602" t="str">
            <v>wil.olortegui@gmail.com</v>
          </cell>
          <cell r="W602" t="str">
            <v>JIRON EL CARMEN 736 - VILLA MARIA DEL TRIUNFO</v>
          </cell>
          <cell r="X602" t="str">
            <v>VILLA MARIA DEL TRIUNFO</v>
          </cell>
          <cell r="Y602" t="str">
            <v>LIMA</v>
          </cell>
          <cell r="Z602" t="str">
            <v>LIMA</v>
          </cell>
          <cell r="AA602">
            <v>44543</v>
          </cell>
          <cell r="AB602" t="str">
            <v>LIMA</v>
          </cell>
          <cell r="AC602" t="str">
            <v>VULCANO</v>
          </cell>
        </row>
        <row r="603">
          <cell r="C603" t="str">
            <v>75083133</v>
          </cell>
          <cell r="D603">
            <v>3285</v>
          </cell>
          <cell r="E603">
            <v>434288</v>
          </cell>
          <cell r="F603" t="str">
            <v>MENDOZA</v>
          </cell>
          <cell r="G603" t="str">
            <v>VASQUEZ</v>
          </cell>
          <cell r="H603" t="str">
            <v>HARRY HUBERT</v>
          </cell>
          <cell r="I603" t="str">
            <v>HARRY HUBERT MENDOZA VASQUEZ</v>
          </cell>
          <cell r="J603" t="str">
            <v>PE012202</v>
          </cell>
          <cell r="K603" t="str">
            <v>FSE RELINING&amp;SHUTDOWN</v>
          </cell>
          <cell r="L603" t="str">
            <v>COGS</v>
          </cell>
          <cell r="M603" t="str">
            <v>MA SAM FSE &amp; LCS PE</v>
          </cell>
          <cell r="N603" t="str">
            <v>JURADO LÓPEZ, CARLOS ARMANDO</v>
          </cell>
          <cell r="O603" t="str">
            <v>75083133</v>
          </cell>
          <cell r="P603" t="str">
            <v>RELINING &amp; SHUTDOWN TECHNICIAN</v>
          </cell>
          <cell r="Q603" t="str">
            <v>M</v>
          </cell>
          <cell r="R603">
            <v>34676</v>
          </cell>
          <cell r="S603" t="str">
            <v>9-1224-4477</v>
          </cell>
          <cell r="V603" t="str">
            <v>harrymendoza-2@outlook.com</v>
          </cell>
          <cell r="W603" t="str">
            <v>PASAJE LOS NARANJOS MANZANA H6 LOTE 15</v>
          </cell>
          <cell r="X603" t="str">
            <v>LURIN</v>
          </cell>
          <cell r="Y603" t="str">
            <v>LIMA</v>
          </cell>
          <cell r="Z603" t="str">
            <v>LIMA</v>
          </cell>
          <cell r="AA603">
            <v>44543</v>
          </cell>
          <cell r="AB603" t="str">
            <v>LIMA</v>
          </cell>
          <cell r="AC603" t="str">
            <v>VULCANO</v>
          </cell>
        </row>
        <row r="604">
          <cell r="C604" t="str">
            <v>72088797</v>
          </cell>
          <cell r="D604">
            <v>3286</v>
          </cell>
          <cell r="E604">
            <v>434289</v>
          </cell>
          <cell r="F604" t="str">
            <v>IZARRA</v>
          </cell>
          <cell r="G604" t="str">
            <v>OCHOA</v>
          </cell>
          <cell r="H604" t="str">
            <v>KEVIN RICKY</v>
          </cell>
          <cell r="I604" t="str">
            <v>KEVIN RICKY IZARRA OCHOA</v>
          </cell>
          <cell r="J604" t="str">
            <v>PE012202</v>
          </cell>
          <cell r="K604" t="str">
            <v>FSE RELINING&amp;SHUTDOWN</v>
          </cell>
          <cell r="L604" t="str">
            <v>COGS</v>
          </cell>
          <cell r="M604" t="str">
            <v>MA SAM FSE &amp; LCS PE</v>
          </cell>
          <cell r="N604" t="str">
            <v>JURADO LÓPEZ, CARLOS ARMANDO</v>
          </cell>
          <cell r="O604" t="str">
            <v>72088797</v>
          </cell>
          <cell r="P604" t="str">
            <v>LINER MACHINE OPERATOR</v>
          </cell>
          <cell r="Q604" t="str">
            <v>M</v>
          </cell>
          <cell r="R604">
            <v>33736</v>
          </cell>
          <cell r="S604" t="str">
            <v>9-7518-4993</v>
          </cell>
          <cell r="V604" t="str">
            <v>kevinrickyizarraochoa@gmail.com</v>
          </cell>
          <cell r="W604" t="str">
            <v>CALLE. EL MENSAJERO 198 P.J. JOSE  OLAYA</v>
          </cell>
          <cell r="X604" t="str">
            <v xml:space="preserve">INDEPENDENCIA </v>
          </cell>
          <cell r="Y604" t="str">
            <v>LIMA</v>
          </cell>
          <cell r="Z604" t="str">
            <v>LIMA</v>
          </cell>
          <cell r="AA604">
            <v>44543</v>
          </cell>
          <cell r="AB604" t="str">
            <v>LIMA</v>
          </cell>
          <cell r="AC604" t="str">
            <v>VULCANO</v>
          </cell>
        </row>
        <row r="605">
          <cell r="C605" t="str">
            <v>73983843</v>
          </cell>
          <cell r="D605">
            <v>3287</v>
          </cell>
          <cell r="E605">
            <v>434290</v>
          </cell>
          <cell r="F605" t="str">
            <v>PUJAY</v>
          </cell>
          <cell r="G605" t="str">
            <v>ROJAS</v>
          </cell>
          <cell r="H605" t="str">
            <v>GIANCARLO</v>
          </cell>
          <cell r="I605" t="str">
            <v>GIANCARLO PUJAY ROJAS</v>
          </cell>
          <cell r="J605" t="str">
            <v>PE012202</v>
          </cell>
          <cell r="K605" t="str">
            <v>FSE RELINING&amp;SHUTDOWN</v>
          </cell>
          <cell r="L605" t="str">
            <v>COGS</v>
          </cell>
          <cell r="M605" t="str">
            <v>MA SAM FSE &amp; LCS PE</v>
          </cell>
          <cell r="N605" t="str">
            <v>GILBERTI GALARZA, YOEL FRANCISCO</v>
          </cell>
          <cell r="O605" t="str">
            <v>73983843</v>
          </cell>
          <cell r="P605" t="str">
            <v>RELINING &amp; SHUTDOWN ENGINEER</v>
          </cell>
          <cell r="Q605" t="str">
            <v>M</v>
          </cell>
          <cell r="R605">
            <v>34138</v>
          </cell>
          <cell r="S605" t="str">
            <v>9-2919-4295</v>
          </cell>
          <cell r="T605" t="str">
            <v>9-9359-8301</v>
          </cell>
          <cell r="U605" t="str">
            <v>giancarlo.pujay@metso.com</v>
          </cell>
          <cell r="V605" t="str">
            <v>gian_18_93@hotmail.com</v>
          </cell>
          <cell r="W605" t="str">
            <v xml:space="preserve">CALLE DON GERARDO MZ.C LT.16 </v>
          </cell>
          <cell r="X605" t="str">
            <v xml:space="preserve">BARRANCA </v>
          </cell>
          <cell r="Y605" t="str">
            <v xml:space="preserve">BARRANCA </v>
          </cell>
          <cell r="Z605" t="str">
            <v>LIMA</v>
          </cell>
          <cell r="AA605">
            <v>44543</v>
          </cell>
          <cell r="AB605" t="str">
            <v>LIMA</v>
          </cell>
          <cell r="AC605" t="str">
            <v>VULCANO</v>
          </cell>
        </row>
        <row r="606">
          <cell r="C606" t="str">
            <v>77214059</v>
          </cell>
          <cell r="D606">
            <v>3289</v>
          </cell>
          <cell r="E606">
            <v>434292</v>
          </cell>
          <cell r="F606" t="str">
            <v>HUZCO</v>
          </cell>
          <cell r="G606" t="str">
            <v>CANCHANYA</v>
          </cell>
          <cell r="H606" t="str">
            <v>JHON CRISTIAN</v>
          </cell>
          <cell r="I606" t="str">
            <v>JHON CRISTIAN HUZCO CANCHANYA</v>
          </cell>
          <cell r="J606" t="str">
            <v>PE012202</v>
          </cell>
          <cell r="K606" t="str">
            <v>FSE RELINING&amp;SHUTDOWN</v>
          </cell>
          <cell r="L606" t="str">
            <v>COGS</v>
          </cell>
          <cell r="M606" t="str">
            <v>MA SAM FSE &amp; LCS PE</v>
          </cell>
          <cell r="N606" t="str">
            <v>VERAMENDI VILLAORDUÑA, PERCY LUIS</v>
          </cell>
          <cell r="O606" t="str">
            <v>77214059</v>
          </cell>
          <cell r="P606" t="str">
            <v>RELINING &amp; SHUTDOWN SENIOR TECHNICIAN</v>
          </cell>
          <cell r="Q606" t="str">
            <v>M</v>
          </cell>
          <cell r="R606">
            <v>35326</v>
          </cell>
          <cell r="S606" t="str">
            <v>9-9343-5325</v>
          </cell>
          <cell r="V606" t="str">
            <v>jhon.cristian.18.96@gmail.com</v>
          </cell>
          <cell r="W606" t="str">
            <v>AV. INDUSTRIAL N° 263 URB. LOS AYLLUS</v>
          </cell>
          <cell r="X606" t="str">
            <v>ATE</v>
          </cell>
          <cell r="Y606" t="str">
            <v>LIMA</v>
          </cell>
          <cell r="Z606" t="str">
            <v>LIMA</v>
          </cell>
          <cell r="AA606">
            <v>44543</v>
          </cell>
          <cell r="AB606" t="str">
            <v>LIMA</v>
          </cell>
          <cell r="AC606" t="str">
            <v>VULCANO</v>
          </cell>
        </row>
        <row r="607">
          <cell r="C607" t="str">
            <v>42763240</v>
          </cell>
          <cell r="D607">
            <v>3293</v>
          </cell>
          <cell r="E607">
            <v>436849</v>
          </cell>
          <cell r="F607" t="str">
            <v>ZARATE</v>
          </cell>
          <cell r="G607" t="str">
            <v>SANTOS</v>
          </cell>
          <cell r="H607" t="str">
            <v>CARLOS</v>
          </cell>
          <cell r="I607" t="str">
            <v>CARLOS ZARATE SANTOS</v>
          </cell>
          <cell r="J607" t="str">
            <v>PE012200</v>
          </cell>
          <cell r="K607" t="str">
            <v>FSE WAREHOUSE</v>
          </cell>
          <cell r="L607" t="str">
            <v>COGS</v>
          </cell>
          <cell r="M607" t="str">
            <v>MA SAM FSE &amp; LCS PE</v>
          </cell>
          <cell r="N607" t="str">
            <v>PEREZ MALAGA, HECTOR ALONSO</v>
          </cell>
          <cell r="O607" t="str">
            <v>42763240</v>
          </cell>
          <cell r="P607" t="str">
            <v>OPERATOR, FSE WAREHOUSE</v>
          </cell>
          <cell r="Q607" t="str">
            <v>M</v>
          </cell>
          <cell r="R607">
            <v>30035</v>
          </cell>
          <cell r="S607" t="str">
            <v>9-1227-2651</v>
          </cell>
          <cell r="T607" t="str">
            <v>9-5170-4940</v>
          </cell>
          <cell r="U607" t="str">
            <v>carlos.zarate@metso.com</v>
          </cell>
          <cell r="V607" t="str">
            <v>czaratesantos@gmail.com</v>
          </cell>
          <cell r="W607" t="str">
            <v>CALLE LOS JARDINES 260, DPTO 102</v>
          </cell>
          <cell r="X607" t="str">
            <v>HUANCAYO</v>
          </cell>
          <cell r="Y607" t="str">
            <v>HUANCAYO</v>
          </cell>
          <cell r="Z607" t="str">
            <v>JUNIN</v>
          </cell>
          <cell r="AA607">
            <v>44683</v>
          </cell>
          <cell r="AB607" t="str">
            <v>LIMA</v>
          </cell>
          <cell r="AC607" t="str">
            <v>VULCANO</v>
          </cell>
        </row>
        <row r="608">
          <cell r="C608" t="str">
            <v>45927062</v>
          </cell>
          <cell r="D608">
            <v>3294</v>
          </cell>
          <cell r="E608">
            <v>436851</v>
          </cell>
          <cell r="F608" t="str">
            <v>CAMONES</v>
          </cell>
          <cell r="G608" t="str">
            <v>PALACIOS</v>
          </cell>
          <cell r="H608" t="str">
            <v>ERICK BRAULIO</v>
          </cell>
          <cell r="I608" t="str">
            <v>ERICK BRAULIO CAMONES PALACIOS</v>
          </cell>
          <cell r="J608" t="str">
            <v>PE013530</v>
          </cell>
          <cell r="K608" t="str">
            <v>WAREHOUSE SPCC</v>
          </cell>
          <cell r="L608" t="str">
            <v>COGS</v>
          </cell>
          <cell r="M608" t="str">
            <v>CONSIGNMENT &amp; OPA CONTRACTS</v>
          </cell>
          <cell r="N608" t="str">
            <v>POSTIGO MATTOS, VALERIA KAROLA</v>
          </cell>
          <cell r="O608" t="str">
            <v>45927062</v>
          </cell>
          <cell r="P608" t="str">
            <v>WAREHOUSE WORKER</v>
          </cell>
          <cell r="Q608" t="str">
            <v>M</v>
          </cell>
          <cell r="R608">
            <v>32552</v>
          </cell>
          <cell r="S608" t="str">
            <v>9-6954-3602</v>
          </cell>
          <cell r="T608" t="str">
            <v>9-4188-6987</v>
          </cell>
          <cell r="U608" t="str">
            <v>erick.camones@metso.com</v>
          </cell>
          <cell r="V608" t="str">
            <v>erickfigo@hotmail.com</v>
          </cell>
          <cell r="W608" t="str">
            <v>PASAJE CESAR VALLEJO MANZANA F LOTE 5</v>
          </cell>
          <cell r="X608" t="str">
            <v>HUARMEY</v>
          </cell>
          <cell r="Y608" t="str">
            <v>HUARMEY</v>
          </cell>
          <cell r="Z608" t="str">
            <v>ANCASH</v>
          </cell>
          <cell r="AA608">
            <v>44683</v>
          </cell>
          <cell r="AB608" t="str">
            <v>HUARMEY</v>
          </cell>
          <cell r="AC608" t="str">
            <v>HUARMEY</v>
          </cell>
        </row>
        <row r="609">
          <cell r="C609" t="str">
            <v>40152985</v>
          </cell>
          <cell r="D609">
            <v>3297</v>
          </cell>
          <cell r="E609">
            <v>437107</v>
          </cell>
          <cell r="F609" t="str">
            <v>RAMIREZ</v>
          </cell>
          <cell r="G609" t="str">
            <v>CUETO</v>
          </cell>
          <cell r="H609" t="str">
            <v>MONICA MERIELE</v>
          </cell>
          <cell r="I609" t="str">
            <v>MONICA MERIELE RAMIREZ CUETO</v>
          </cell>
          <cell r="J609" t="str">
            <v>PE012202</v>
          </cell>
          <cell r="K609" t="str">
            <v>FSE RELINING&amp;SHUTDOWN</v>
          </cell>
          <cell r="L609" t="str">
            <v>COGS</v>
          </cell>
          <cell r="M609" t="str">
            <v>MA SAM FSE &amp; LCS PE</v>
          </cell>
          <cell r="N609" t="str">
            <v>VERAMENDI VILLAORDUÑA, PERCY LUIS</v>
          </cell>
          <cell r="O609" t="str">
            <v>40152985</v>
          </cell>
          <cell r="P609" t="str">
            <v>LINER MACHINE OPERATOR</v>
          </cell>
          <cell r="Q609" t="str">
            <v>F</v>
          </cell>
          <cell r="R609">
            <v>28973</v>
          </cell>
          <cell r="S609" t="str">
            <v>9-5889-3424</v>
          </cell>
          <cell r="V609" t="str">
            <v>mmrctr@gmail.com</v>
          </cell>
          <cell r="W609" t="str">
            <v xml:space="preserve">URB. JOSÉ CARLOS MARIATEGUI C-9 CERCADO MOQUEGUA </v>
          </cell>
          <cell r="X609" t="str">
            <v>MOQUEGUA</v>
          </cell>
          <cell r="Y609" t="str">
            <v>MARISCAL NIETO</v>
          </cell>
          <cell r="Z609" t="str">
            <v>MOQUEGUA</v>
          </cell>
          <cell r="AA609">
            <v>44697</v>
          </cell>
          <cell r="AB609" t="str">
            <v>AREQUIPA</v>
          </cell>
          <cell r="AC609" t="str">
            <v>AREQUIPA</v>
          </cell>
        </row>
        <row r="610">
          <cell r="C610" t="str">
            <v>72259709</v>
          </cell>
          <cell r="D610">
            <v>3298</v>
          </cell>
          <cell r="E610">
            <v>437108</v>
          </cell>
          <cell r="F610" t="str">
            <v>JIMENEZ</v>
          </cell>
          <cell r="G610" t="str">
            <v>CHUQUICAÑA</v>
          </cell>
          <cell r="H610" t="str">
            <v>CESAR JOSSMEL</v>
          </cell>
          <cell r="I610" t="str">
            <v>CESAR JOSSMEL JIMENEZ CHUQUICAÑA</v>
          </cell>
          <cell r="J610" t="str">
            <v>PE012202</v>
          </cell>
          <cell r="K610" t="str">
            <v>FSE RELINING&amp;SHUTDOWN</v>
          </cell>
          <cell r="L610" t="str">
            <v>COGS</v>
          </cell>
          <cell r="M610" t="str">
            <v>MA SAM FSE &amp; LCS PE</v>
          </cell>
          <cell r="N610" t="str">
            <v>VERAMENDI VILLAORDUÑA, PERCY LUIS</v>
          </cell>
          <cell r="O610" t="str">
            <v>72259709</v>
          </cell>
          <cell r="P610" t="str">
            <v>LINER MACHINE OPERATOR</v>
          </cell>
          <cell r="Q610" t="str">
            <v>M</v>
          </cell>
          <cell r="R610">
            <v>34809</v>
          </cell>
          <cell r="S610" t="str">
            <v>9-4557-1222</v>
          </cell>
          <cell r="V610" t="str">
            <v>aries_sc_88@hotmail.com</v>
          </cell>
          <cell r="W610" t="str">
            <v>PSJ.SAN MARTIN DE PORRES S/N - NUEVA LETICIA</v>
          </cell>
          <cell r="X610" t="str">
            <v>UCHUMAYO</v>
          </cell>
          <cell r="Y610" t="str">
            <v>AREQUIPA</v>
          </cell>
          <cell r="Z610" t="str">
            <v>AREQUIPA</v>
          </cell>
          <cell r="AA610">
            <v>44697</v>
          </cell>
          <cell r="AB610" t="str">
            <v>AREQUIPA</v>
          </cell>
          <cell r="AC610" t="str">
            <v>AREQUIPA</v>
          </cell>
        </row>
        <row r="611">
          <cell r="C611" t="str">
            <v>47537345</v>
          </cell>
          <cell r="D611">
            <v>3308</v>
          </cell>
          <cell r="E611">
            <v>440669</v>
          </cell>
          <cell r="F611" t="str">
            <v>CHOQUELUQUE</v>
          </cell>
          <cell r="G611" t="str">
            <v>ROMAN</v>
          </cell>
          <cell r="H611" t="str">
            <v xml:space="preserve">JAVIER  </v>
          </cell>
          <cell r="I611" t="str">
            <v>JAVIER   CHOQUELUQUE ROMAN</v>
          </cell>
          <cell r="J611" t="str">
            <v>PE012232</v>
          </cell>
          <cell r="K611" t="str">
            <v>REP QUALITY &amp; ENGINEERING</v>
          </cell>
          <cell r="L611" t="str">
            <v>COGS</v>
          </cell>
          <cell r="M611" t="str">
            <v>MA SAM REPAIRS CENTER PE</v>
          </cell>
          <cell r="N611" t="str">
            <v>AYCHASI ROCA, MIGUEL ANGEL</v>
          </cell>
          <cell r="O611" t="str">
            <v>47537345</v>
          </cell>
          <cell r="P611" t="str">
            <v>CAD TECHNICIAN SENIOR</v>
          </cell>
          <cell r="Q611" t="str">
            <v>M</v>
          </cell>
          <cell r="R611">
            <v>33259</v>
          </cell>
          <cell r="S611" t="str">
            <v>9-1519-1269</v>
          </cell>
          <cell r="U611" t="str">
            <v>javier.choqueluque@metso.com</v>
          </cell>
          <cell r="V611" t="str">
            <v xml:space="preserve">riddick2166@hotmail.com </v>
          </cell>
          <cell r="W611" t="str">
            <v>CALLE MATEO PUMACAHUA N° 105 URB. 15 DE AGOSTO</v>
          </cell>
          <cell r="X611" t="str">
            <v>PAUCARPATA</v>
          </cell>
          <cell r="Y611" t="str">
            <v>AREQUIPA</v>
          </cell>
          <cell r="Z611" t="str">
            <v>AREQUIPA</v>
          </cell>
          <cell r="AA611">
            <v>44795</v>
          </cell>
          <cell r="AB611" t="str">
            <v>AREQUIPA</v>
          </cell>
          <cell r="AC611" t="str">
            <v>AREQUIPA</v>
          </cell>
        </row>
        <row r="612">
          <cell r="C612" t="str">
            <v>43229360</v>
          </cell>
          <cell r="D612">
            <v>3309</v>
          </cell>
          <cell r="E612">
            <v>440633</v>
          </cell>
          <cell r="F612" t="str">
            <v>TAYA</v>
          </cell>
          <cell r="G612" t="str">
            <v>CHOQUE</v>
          </cell>
          <cell r="H612" t="str">
            <v xml:space="preserve">RICARDO ALONSO </v>
          </cell>
          <cell r="I612" t="str">
            <v>RICARDO ALONSO  TAYA CHOQUE</v>
          </cell>
          <cell r="J612" t="str">
            <v>PE012230</v>
          </cell>
          <cell r="K612" t="str">
            <v>REP MECHANICS</v>
          </cell>
          <cell r="L612" t="str">
            <v>COGS</v>
          </cell>
          <cell r="M612" t="str">
            <v>MA SAM REPAIRS CENTER PE</v>
          </cell>
          <cell r="N612" t="str">
            <v>LOPEZ MACHACA, ABEL ALBERTO</v>
          </cell>
          <cell r="O612" t="str">
            <v>43229360</v>
          </cell>
          <cell r="P612" t="str">
            <v>SR MECHANIC</v>
          </cell>
          <cell r="Q612" t="str">
            <v>M</v>
          </cell>
          <cell r="R612">
            <v>31029</v>
          </cell>
          <cell r="S612" t="str">
            <v>9-5996-2812</v>
          </cell>
          <cell r="V612" t="str">
            <v>taya.ricardo@hotmail.com</v>
          </cell>
          <cell r="W612" t="str">
            <v xml:space="preserve">ENACE N° 12 URB. DEAN VALDIVIA MZ. T SECTOR 4 </v>
          </cell>
          <cell r="X612" t="str">
            <v>CAYMA</v>
          </cell>
          <cell r="Y612" t="str">
            <v>AREQUIPA</v>
          </cell>
          <cell r="Z612" t="str">
            <v>AREQUIPA</v>
          </cell>
          <cell r="AA612">
            <v>44795</v>
          </cell>
          <cell r="AB612" t="str">
            <v>AREQUIPA</v>
          </cell>
          <cell r="AC612" t="str">
            <v>AREQUIPA</v>
          </cell>
        </row>
        <row r="613">
          <cell r="C613" t="str">
            <v>44801521</v>
          </cell>
          <cell r="D613">
            <v>3310</v>
          </cell>
          <cell r="E613">
            <v>440634</v>
          </cell>
          <cell r="F613" t="str">
            <v>ARAPA</v>
          </cell>
          <cell r="G613" t="str">
            <v>HUANCA</v>
          </cell>
          <cell r="H613" t="str">
            <v xml:space="preserve">WILBER JAVIER </v>
          </cell>
          <cell r="I613" t="str">
            <v>WILBER JAVIER  ARAPA HUANCA</v>
          </cell>
          <cell r="J613" t="str">
            <v>PE012230</v>
          </cell>
          <cell r="K613" t="str">
            <v>REP MECHANICS</v>
          </cell>
          <cell r="L613" t="str">
            <v>COGS</v>
          </cell>
          <cell r="M613" t="str">
            <v>MA SAM REPAIRS CENTER PE</v>
          </cell>
          <cell r="N613" t="str">
            <v>LOPEZ MACHACA, ABEL ALBERTO</v>
          </cell>
          <cell r="O613" t="str">
            <v>44801521</v>
          </cell>
          <cell r="P613" t="str">
            <v>SR MECHANIC</v>
          </cell>
          <cell r="Q613" t="str">
            <v>M</v>
          </cell>
          <cell r="R613">
            <v>31633</v>
          </cell>
          <cell r="S613" t="str">
            <v>9-5836-7229</v>
          </cell>
          <cell r="V613" t="str">
            <v xml:space="preserve">arapahuancawilberjavier@gmail.com </v>
          </cell>
          <cell r="W613" t="str">
            <v xml:space="preserve">ASENT. HH. S.R. DE COYLLORITI F LT. 5 </v>
          </cell>
          <cell r="X613" t="str">
            <v>MIRAFLORES</v>
          </cell>
          <cell r="Y613" t="str">
            <v>AREQUIPA</v>
          </cell>
          <cell r="Z613" t="str">
            <v>AREQUIPA</v>
          </cell>
          <cell r="AA613">
            <v>44795</v>
          </cell>
          <cell r="AB613" t="str">
            <v>AREQUIPA</v>
          </cell>
          <cell r="AC613" t="str">
            <v>AREQUIPA</v>
          </cell>
        </row>
        <row r="614">
          <cell r="C614" t="str">
            <v>48684202</v>
          </cell>
          <cell r="D614">
            <v>3311</v>
          </cell>
          <cell r="E614">
            <v>440635</v>
          </cell>
          <cell r="F614" t="str">
            <v>CHOQUE</v>
          </cell>
          <cell r="G614" t="str">
            <v>MAMANI</v>
          </cell>
          <cell r="H614" t="str">
            <v xml:space="preserve">JUAN ANTONIO </v>
          </cell>
          <cell r="I614" t="str">
            <v>JUAN ANTONIO  CHOQUE MAMANI</v>
          </cell>
          <cell r="J614" t="str">
            <v>PE012230</v>
          </cell>
          <cell r="K614" t="str">
            <v>REP MECHANICS</v>
          </cell>
          <cell r="L614" t="str">
            <v>COGS</v>
          </cell>
          <cell r="M614" t="str">
            <v>MA SAM REPAIRS CENTER PE</v>
          </cell>
          <cell r="N614" t="str">
            <v>LOPEZ MACHACA, ABEL ALBERTO</v>
          </cell>
          <cell r="O614" t="str">
            <v>48684202</v>
          </cell>
          <cell r="P614" t="str">
            <v>MECHANIC</v>
          </cell>
          <cell r="Q614" t="str">
            <v>M</v>
          </cell>
          <cell r="R614">
            <v>35057</v>
          </cell>
          <cell r="S614" t="str">
            <v>9-4087-6969</v>
          </cell>
          <cell r="V614" t="str">
            <v>juanantonioc307@gmail.com</v>
          </cell>
          <cell r="W614" t="str">
            <v>CALLE SAN MARTIN L-5 DPTO 5 URB. PUEBLO SOCABAYA</v>
          </cell>
          <cell r="X614" t="str">
            <v>SOCABAYA</v>
          </cell>
          <cell r="Y614" t="str">
            <v>AREQUIPA</v>
          </cell>
          <cell r="Z614" t="str">
            <v>AREQUIPA</v>
          </cell>
          <cell r="AA614">
            <v>44795</v>
          </cell>
          <cell r="AB614" t="str">
            <v>AREQUIPA</v>
          </cell>
          <cell r="AC614" t="str">
            <v>AREQUIPA</v>
          </cell>
        </row>
        <row r="615">
          <cell r="C615" t="str">
            <v>70326613</v>
          </cell>
          <cell r="D615">
            <v>3312</v>
          </cell>
          <cell r="E615">
            <v>440636</v>
          </cell>
          <cell r="F615" t="str">
            <v>CORNEJO</v>
          </cell>
          <cell r="G615" t="str">
            <v>CONDORI</v>
          </cell>
          <cell r="H615" t="str">
            <v xml:space="preserve">AGUSTIN JHONATAN </v>
          </cell>
          <cell r="I615" t="str">
            <v>AGUSTIN JHONATAN  CORNEJO CONDORI</v>
          </cell>
          <cell r="J615" t="str">
            <v>PE012230</v>
          </cell>
          <cell r="K615" t="str">
            <v>REP MECHANICS</v>
          </cell>
          <cell r="L615" t="str">
            <v>COGS</v>
          </cell>
          <cell r="M615" t="str">
            <v>MA SAM REPAIRS CENTER PE</v>
          </cell>
          <cell r="N615" t="str">
            <v>LOPEZ MACHACA, ABEL ALBERTO</v>
          </cell>
          <cell r="O615" t="str">
            <v>70326613</v>
          </cell>
          <cell r="P615" t="str">
            <v>MECHANIC</v>
          </cell>
          <cell r="Q615" t="str">
            <v>M</v>
          </cell>
          <cell r="R615">
            <v>34582</v>
          </cell>
          <cell r="S615" t="str">
            <v>9-2136-5735</v>
          </cell>
          <cell r="V615" t="str">
            <v>jhonatan05madrid@gmail.com</v>
          </cell>
          <cell r="W615" t="str">
            <v>COMITÉ 8 MZ LL LOTE 1 PUEBLO JOVEN SAN JOSE</v>
          </cell>
          <cell r="X615" t="str">
            <v xml:space="preserve">TIABAYA </v>
          </cell>
          <cell r="Y615" t="str">
            <v>AREQUIPA</v>
          </cell>
          <cell r="Z615" t="str">
            <v>AREQUIPA</v>
          </cell>
          <cell r="AA615">
            <v>44795</v>
          </cell>
          <cell r="AB615" t="str">
            <v>AREQUIPA</v>
          </cell>
          <cell r="AC615" t="str">
            <v>AREQUIPA</v>
          </cell>
        </row>
        <row r="616">
          <cell r="C616" t="str">
            <v>47854723</v>
          </cell>
          <cell r="D616">
            <v>3313</v>
          </cell>
          <cell r="E616">
            <v>440639</v>
          </cell>
          <cell r="F616" t="str">
            <v>DEMANUEL</v>
          </cell>
          <cell r="G616" t="str">
            <v>LIMACHE</v>
          </cell>
          <cell r="H616" t="str">
            <v xml:space="preserve">ERICK JESUS </v>
          </cell>
          <cell r="I616" t="str">
            <v>ERICK JESUS  DEMANUEL LIMACHE</v>
          </cell>
          <cell r="J616" t="str">
            <v>PE012234</v>
          </cell>
          <cell r="K616" t="str">
            <v>REP WELDING</v>
          </cell>
          <cell r="L616" t="str">
            <v>COGS</v>
          </cell>
          <cell r="M616" t="str">
            <v>MA SAM REPAIRS CENTER PE</v>
          </cell>
          <cell r="N616" t="str">
            <v>MARIN ANDRADE, WILFREDO</v>
          </cell>
          <cell r="O616" t="str">
            <v>47854723</v>
          </cell>
          <cell r="P616" t="str">
            <v>WELDER</v>
          </cell>
          <cell r="Q616" t="str">
            <v>M</v>
          </cell>
          <cell r="R616">
            <v>34155</v>
          </cell>
          <cell r="S616" t="str">
            <v>9-5959-6862</v>
          </cell>
          <cell r="V616" t="str">
            <v xml:space="preserve">erickdemanuel9@gmail.com </v>
          </cell>
          <cell r="W616" t="str">
            <v>COOPERATIVA LAS MAGNOLIAS MZ A LT 15</v>
          </cell>
          <cell r="X616" t="str">
            <v xml:space="preserve">SOCABAYA </v>
          </cell>
          <cell r="Y616" t="str">
            <v>AREQUIPA</v>
          </cell>
          <cell r="Z616" t="str">
            <v>AREQUIPA</v>
          </cell>
          <cell r="AA616">
            <v>44795</v>
          </cell>
          <cell r="AB616" t="str">
            <v>AREQUIPA</v>
          </cell>
          <cell r="AC616" t="str">
            <v>AREQUIPA</v>
          </cell>
        </row>
        <row r="617">
          <cell r="C617" t="str">
            <v>47590074</v>
          </cell>
          <cell r="D617">
            <v>3314</v>
          </cell>
          <cell r="E617">
            <v>440640</v>
          </cell>
          <cell r="F617" t="str">
            <v>RIVEROS</v>
          </cell>
          <cell r="G617" t="str">
            <v>CHAMBI</v>
          </cell>
          <cell r="H617" t="str">
            <v xml:space="preserve">EDWIN ALBERTO </v>
          </cell>
          <cell r="I617" t="str">
            <v>EDWIN ALBERTO  RIVEROS CHAMBI</v>
          </cell>
          <cell r="J617" t="str">
            <v>PE012234</v>
          </cell>
          <cell r="K617" t="str">
            <v>REP WELDING</v>
          </cell>
          <cell r="L617" t="str">
            <v>COGS</v>
          </cell>
          <cell r="M617" t="str">
            <v>MA SAM REPAIRS CENTER PE</v>
          </cell>
          <cell r="N617" t="str">
            <v>MARIN ANDRADE, WILFREDO</v>
          </cell>
          <cell r="O617" t="str">
            <v>47590074</v>
          </cell>
          <cell r="P617" t="str">
            <v>LEAD WELDER</v>
          </cell>
          <cell r="Q617" t="str">
            <v>M</v>
          </cell>
          <cell r="R617">
            <v>33994</v>
          </cell>
          <cell r="S617" t="str">
            <v>9-4027-5890</v>
          </cell>
          <cell r="V617" t="str">
            <v>edwinriveros.25@gmail.com</v>
          </cell>
          <cell r="W617" t="str">
            <v>LAS LOMAS MZ 60 LT 9</v>
          </cell>
          <cell r="X617" t="str">
            <v xml:space="preserve">CERRO COLORADO </v>
          </cell>
          <cell r="Y617" t="str">
            <v>AREQUIPA</v>
          </cell>
          <cell r="Z617" t="str">
            <v>AREQUIPA</v>
          </cell>
          <cell r="AA617">
            <v>44795</v>
          </cell>
          <cell r="AB617" t="str">
            <v>AREQUIPA</v>
          </cell>
          <cell r="AC617" t="str">
            <v>AREQUIPA</v>
          </cell>
        </row>
        <row r="618">
          <cell r="C618" t="str">
            <v>48150944</v>
          </cell>
          <cell r="D618">
            <v>3315</v>
          </cell>
          <cell r="E618">
            <v>440641</v>
          </cell>
          <cell r="F618" t="str">
            <v>CARDENAS</v>
          </cell>
          <cell r="G618" t="str">
            <v>ASCUÑA</v>
          </cell>
          <cell r="H618" t="str">
            <v xml:space="preserve">LEIDEN ROLY </v>
          </cell>
          <cell r="I618" t="str">
            <v>LEIDEN ROLY  CARDENAS ASCUÑA</v>
          </cell>
          <cell r="J618" t="str">
            <v>PE012234</v>
          </cell>
          <cell r="K618" t="str">
            <v>REP WELDING</v>
          </cell>
          <cell r="L618" t="str">
            <v>COGS</v>
          </cell>
          <cell r="M618" t="str">
            <v>MA SAM REPAIRS CENTER PE</v>
          </cell>
          <cell r="N618" t="str">
            <v>MARIN ANDRADE, WILFREDO</v>
          </cell>
          <cell r="O618" t="str">
            <v>48150944</v>
          </cell>
          <cell r="P618" t="str">
            <v>LEAD WELDER</v>
          </cell>
          <cell r="Q618" t="str">
            <v>M</v>
          </cell>
          <cell r="R618">
            <v>34040</v>
          </cell>
          <cell r="S618" t="str">
            <v>9-1832-9366</v>
          </cell>
          <cell r="V618" t="str">
            <v>cardenas12_03@hotmail.com</v>
          </cell>
          <cell r="W618" t="str">
            <v>ASC. URB. JOSÉ LUIS BUSTAMANTE Y RIVERO SECTOR 12 MZ L1 LOTE 20</v>
          </cell>
          <cell r="X618" t="str">
            <v xml:space="preserve">CERRO COLORADO </v>
          </cell>
          <cell r="Y618" t="str">
            <v>AREQUIPA</v>
          </cell>
          <cell r="Z618" t="str">
            <v>AREQUIPA</v>
          </cell>
          <cell r="AA618">
            <v>44795</v>
          </cell>
          <cell r="AB618" t="str">
            <v>AREQUIPA</v>
          </cell>
          <cell r="AC618" t="str">
            <v>AREQUIPA</v>
          </cell>
        </row>
        <row r="619">
          <cell r="C619" t="str">
            <v>70996188</v>
          </cell>
          <cell r="D619">
            <v>3316</v>
          </cell>
          <cell r="E619">
            <v>440642</v>
          </cell>
          <cell r="F619" t="str">
            <v>GONZALES</v>
          </cell>
          <cell r="G619" t="str">
            <v>MAMANI</v>
          </cell>
          <cell r="H619" t="str">
            <v xml:space="preserve">ALAN VIANE </v>
          </cell>
          <cell r="I619" t="str">
            <v>ALAN VIANE  GONZALES MAMANI</v>
          </cell>
          <cell r="J619" t="str">
            <v>PE012234</v>
          </cell>
          <cell r="K619" t="str">
            <v>REP WELDING</v>
          </cell>
          <cell r="L619" t="str">
            <v>COGS</v>
          </cell>
          <cell r="M619" t="str">
            <v>MA SAM REPAIRS CENTER PE</v>
          </cell>
          <cell r="N619" t="str">
            <v>MARIN ANDRADE, WILFREDO</v>
          </cell>
          <cell r="O619" t="str">
            <v>70996188</v>
          </cell>
          <cell r="P619" t="str">
            <v>SR WELDER</v>
          </cell>
          <cell r="Q619" t="str">
            <v>M</v>
          </cell>
          <cell r="R619">
            <v>33882</v>
          </cell>
          <cell r="S619" t="str">
            <v>9-2607-5723</v>
          </cell>
          <cell r="V619" t="str">
            <v xml:space="preserve">alangnzls11@gmail.com </v>
          </cell>
          <cell r="W619" t="str">
            <v>ASOC. CIUDAD DE DIOS ZONA 1 COMITÉ 32 MZ. I LT 14</v>
          </cell>
          <cell r="X619" t="str">
            <v>YURA</v>
          </cell>
          <cell r="Y619" t="str">
            <v>AREQUIPA</v>
          </cell>
          <cell r="Z619" t="str">
            <v>AREQUIPA</v>
          </cell>
          <cell r="AA619">
            <v>44795</v>
          </cell>
          <cell r="AB619" t="str">
            <v>AREQUIPA</v>
          </cell>
          <cell r="AC619" t="str">
            <v>AREQUIPA</v>
          </cell>
        </row>
        <row r="620">
          <cell r="C620" t="str">
            <v>72290857</v>
          </cell>
          <cell r="D620">
            <v>3317</v>
          </cell>
          <cell r="E620">
            <v>440643</v>
          </cell>
          <cell r="F620" t="str">
            <v>CHOQUEHUANCA</v>
          </cell>
          <cell r="G620" t="str">
            <v>CRUZ</v>
          </cell>
          <cell r="H620" t="str">
            <v xml:space="preserve">LUIS ALBERTO </v>
          </cell>
          <cell r="I620" t="str">
            <v>LUIS ALBERTO  CHOQUEHUANCA CRUZ</v>
          </cell>
          <cell r="J620" t="str">
            <v>PE012234</v>
          </cell>
          <cell r="K620" t="str">
            <v>REP WELDING</v>
          </cell>
          <cell r="L620" t="str">
            <v>COGS</v>
          </cell>
          <cell r="M620" t="str">
            <v>MA SAM REPAIRS CENTER PE</v>
          </cell>
          <cell r="N620" t="str">
            <v>MARIN ANDRADE, WILFREDO</v>
          </cell>
          <cell r="O620" t="str">
            <v>72290857</v>
          </cell>
          <cell r="P620" t="str">
            <v>WELDER</v>
          </cell>
          <cell r="Q620" t="str">
            <v>M</v>
          </cell>
          <cell r="R620">
            <v>33659</v>
          </cell>
          <cell r="S620" t="str">
            <v>9-8981-9741</v>
          </cell>
          <cell r="V620" t="str">
            <v xml:space="preserve">matadortlv777@gmail.com </v>
          </cell>
          <cell r="W620" t="str">
            <v>APIPA SECTOR 3 MZ F LOTE 8A</v>
          </cell>
          <cell r="X620" t="str">
            <v>CERRO COLORADO</v>
          </cell>
          <cell r="Y620" t="str">
            <v>AREQUIPA</v>
          </cell>
          <cell r="Z620" t="str">
            <v>AREQUIPA</v>
          </cell>
          <cell r="AA620">
            <v>44795</v>
          </cell>
          <cell r="AB620" t="str">
            <v>AREQUIPA</v>
          </cell>
          <cell r="AC620" t="str">
            <v>AREQUIPA</v>
          </cell>
        </row>
        <row r="621">
          <cell r="C621" t="str">
            <v>73605092</v>
          </cell>
          <cell r="D621">
            <v>3318</v>
          </cell>
          <cell r="E621">
            <v>440644</v>
          </cell>
          <cell r="F621" t="str">
            <v>CCAMA</v>
          </cell>
          <cell r="G621" t="str">
            <v>PAUCAR</v>
          </cell>
          <cell r="H621" t="str">
            <v xml:space="preserve">JHULINO  </v>
          </cell>
          <cell r="I621" t="str">
            <v>JHULINO   CCAMA PAUCAR</v>
          </cell>
          <cell r="J621" t="str">
            <v>PE012234</v>
          </cell>
          <cell r="K621" t="str">
            <v>REP WELDING</v>
          </cell>
          <cell r="L621" t="str">
            <v>COGS</v>
          </cell>
          <cell r="M621" t="str">
            <v>MA SAM REPAIRS CENTER PE</v>
          </cell>
          <cell r="N621" t="str">
            <v>MARIN ANDRADE, WILFREDO</v>
          </cell>
          <cell r="O621" t="str">
            <v>73605092</v>
          </cell>
          <cell r="P621" t="str">
            <v>WELDER</v>
          </cell>
          <cell r="Q621" t="str">
            <v>M</v>
          </cell>
          <cell r="R621">
            <v>35471</v>
          </cell>
          <cell r="S621" t="str">
            <v>9-3064-2577</v>
          </cell>
          <cell r="V621" t="str">
            <v>yahir.15.job@gmail.com</v>
          </cell>
          <cell r="W621" t="str">
            <v xml:space="preserve">AA.HH SAN MARTIN DE PORRES MZ. B LT. 5 </v>
          </cell>
          <cell r="X621" t="str">
            <v>CAYMA</v>
          </cell>
          <cell r="Y621" t="str">
            <v>AREQUIPA</v>
          </cell>
          <cell r="Z621" t="str">
            <v>AREQUIPA</v>
          </cell>
          <cell r="AA621">
            <v>44795</v>
          </cell>
          <cell r="AB621" t="str">
            <v>AREQUIPA</v>
          </cell>
          <cell r="AC621" t="str">
            <v>AREQUIPA</v>
          </cell>
        </row>
        <row r="622">
          <cell r="C622" t="str">
            <v>48118630</v>
          </cell>
          <cell r="D622">
            <v>3319</v>
          </cell>
          <cell r="E622">
            <v>440645</v>
          </cell>
          <cell r="F622" t="str">
            <v>PAUCAR</v>
          </cell>
          <cell r="G622" t="str">
            <v>HILASACA</v>
          </cell>
          <cell r="H622" t="str">
            <v xml:space="preserve">KENNY DENIS </v>
          </cell>
          <cell r="I622" t="str">
            <v>KENNY DENIS  PAUCAR HILASACA</v>
          </cell>
          <cell r="J622" t="str">
            <v>PE012234</v>
          </cell>
          <cell r="K622" t="str">
            <v>REP WELDING</v>
          </cell>
          <cell r="L622" t="str">
            <v>COGS</v>
          </cell>
          <cell r="M622" t="str">
            <v>MA SAM REPAIRS CENTER PE</v>
          </cell>
          <cell r="N622" t="str">
            <v>MARIN ANDRADE, WILFREDO</v>
          </cell>
          <cell r="O622" t="str">
            <v>48118630</v>
          </cell>
          <cell r="P622" t="str">
            <v>WELDER</v>
          </cell>
          <cell r="Q622" t="str">
            <v>M</v>
          </cell>
          <cell r="R622">
            <v>34241</v>
          </cell>
          <cell r="S622" t="str">
            <v>9-7940-3215</v>
          </cell>
          <cell r="V622" t="str">
            <v xml:space="preserve">kennydenis666@gmail.com </v>
          </cell>
          <cell r="W622" t="str">
            <v>PSJ PROGRESO LA LOMADA MZ 35 LT 9 URB JORGE CHAVEZ</v>
          </cell>
          <cell r="X622" t="str">
            <v>PAUCARPATA</v>
          </cell>
          <cell r="Y622" t="str">
            <v>AREQUIPA</v>
          </cell>
          <cell r="Z622" t="str">
            <v>AREQUIPA</v>
          </cell>
          <cell r="AA622">
            <v>44795</v>
          </cell>
          <cell r="AB622" t="str">
            <v>AREQUIPA</v>
          </cell>
          <cell r="AC622" t="str">
            <v>AREQUIPA</v>
          </cell>
        </row>
        <row r="623">
          <cell r="C623" t="str">
            <v>46761867</v>
          </cell>
          <cell r="D623">
            <v>3320</v>
          </cell>
          <cell r="E623">
            <v>440646</v>
          </cell>
          <cell r="F623" t="str">
            <v>CHOQUEMAQUI</v>
          </cell>
          <cell r="G623" t="str">
            <v>QUISPE</v>
          </cell>
          <cell r="H623" t="str">
            <v xml:space="preserve">WILY TITO </v>
          </cell>
          <cell r="I623" t="str">
            <v>WILY TITO  CHOQUEMAQUI QUISPE</v>
          </cell>
          <cell r="J623" t="str">
            <v>PE012234</v>
          </cell>
          <cell r="K623" t="str">
            <v>REP WELDING</v>
          </cell>
          <cell r="L623" t="str">
            <v>COGS</v>
          </cell>
          <cell r="M623" t="str">
            <v>MA SAM REPAIRS CENTER PE</v>
          </cell>
          <cell r="N623" t="str">
            <v>MARIN ANDRADE, WILFREDO</v>
          </cell>
          <cell r="O623" t="str">
            <v>46761867</v>
          </cell>
          <cell r="P623" t="str">
            <v>SR WELDER</v>
          </cell>
          <cell r="Q623" t="str">
            <v>M</v>
          </cell>
          <cell r="R623">
            <v>33629</v>
          </cell>
          <cell r="S623" t="str">
            <v>9-5729-5954</v>
          </cell>
          <cell r="V623" t="str">
            <v>wilychoquemaqui@gmail.com</v>
          </cell>
          <cell r="W623" t="str">
            <v>URB. VILLA CAMPO FERIAL MZ D-4</v>
          </cell>
          <cell r="X623" t="str">
            <v xml:space="preserve">SOCABAYA </v>
          </cell>
          <cell r="Y623" t="str">
            <v>AREQUIPA</v>
          </cell>
          <cell r="Z623" t="str">
            <v>AREQUIPA</v>
          </cell>
          <cell r="AA623">
            <v>44795</v>
          </cell>
          <cell r="AB623" t="str">
            <v>AREQUIPA</v>
          </cell>
          <cell r="AC623" t="str">
            <v>AREQUIPA</v>
          </cell>
        </row>
        <row r="624">
          <cell r="C624" t="str">
            <v>47884552</v>
          </cell>
          <cell r="D624">
            <v>3321</v>
          </cell>
          <cell r="E624">
            <v>440647</v>
          </cell>
          <cell r="F624" t="str">
            <v>CRUZ</v>
          </cell>
          <cell r="G624" t="str">
            <v>HUAMAN</v>
          </cell>
          <cell r="H624" t="str">
            <v xml:space="preserve">IVAN PERCY </v>
          </cell>
          <cell r="I624" t="str">
            <v>IVAN PERCY  CRUZ HUAMAN</v>
          </cell>
          <cell r="J624" t="str">
            <v>PE012234</v>
          </cell>
          <cell r="K624" t="str">
            <v>REP WELDING</v>
          </cell>
          <cell r="L624" t="str">
            <v>COGS</v>
          </cell>
          <cell r="M624" t="str">
            <v>MA SAM REPAIRS CENTER PE</v>
          </cell>
          <cell r="N624" t="str">
            <v>MARIN ANDRADE, WILFREDO</v>
          </cell>
          <cell r="O624" t="str">
            <v>47884552</v>
          </cell>
          <cell r="P624" t="str">
            <v>SR WELDER</v>
          </cell>
          <cell r="Q624" t="str">
            <v>M</v>
          </cell>
          <cell r="R624">
            <v>34010</v>
          </cell>
          <cell r="S624" t="str">
            <v>9-8326-8119</v>
          </cell>
          <cell r="V624" t="str">
            <v>ip.cruzh1093@gmail.com</v>
          </cell>
          <cell r="W624" t="str">
            <v>PASAJE LOCUMBA 102 CERRO SALAVERRY</v>
          </cell>
          <cell r="X624" t="str">
            <v>JOSE LUIS BUSTAMANTE Y RIVEROS</v>
          </cell>
          <cell r="Y624" t="str">
            <v>AREQUIPA</v>
          </cell>
          <cell r="Z624" t="str">
            <v>AREQUIPA</v>
          </cell>
          <cell r="AA624">
            <v>44795</v>
          </cell>
          <cell r="AB624" t="str">
            <v>AREQUIPA</v>
          </cell>
          <cell r="AC624" t="str">
            <v>AREQUIPA</v>
          </cell>
        </row>
        <row r="625">
          <cell r="C625" t="str">
            <v>72809084</v>
          </cell>
          <cell r="D625">
            <v>3322</v>
          </cell>
          <cell r="E625">
            <v>440648</v>
          </cell>
          <cell r="F625" t="str">
            <v>CAHUANA</v>
          </cell>
          <cell r="G625" t="str">
            <v>ZELA</v>
          </cell>
          <cell r="H625" t="str">
            <v xml:space="preserve">MUNJHOR WASHINGTON </v>
          </cell>
          <cell r="I625" t="str">
            <v>MUNJHOR WASHINGTON  CAHUANA ZELA</v>
          </cell>
          <cell r="J625" t="str">
            <v>PE012234</v>
          </cell>
          <cell r="K625" t="str">
            <v>REP WELDING</v>
          </cell>
          <cell r="L625" t="str">
            <v>COGS</v>
          </cell>
          <cell r="M625" t="str">
            <v>MA SAM REPAIRS CENTER PE</v>
          </cell>
          <cell r="N625" t="str">
            <v>MARIN ANDRADE, WILFREDO</v>
          </cell>
          <cell r="O625" t="str">
            <v>72809084</v>
          </cell>
          <cell r="P625" t="str">
            <v>SR WELDER</v>
          </cell>
          <cell r="Q625" t="str">
            <v>M</v>
          </cell>
          <cell r="R625">
            <v>33345</v>
          </cell>
          <cell r="S625" t="str">
            <v>9-1400-3354</v>
          </cell>
          <cell r="V625" t="str">
            <v xml:space="preserve">washon_777@hotmail.com </v>
          </cell>
          <cell r="W625" t="str">
            <v>CIUDAD DE DIOS COMITÉ 03, ZONA 04, MZ A, LOTE 04.</v>
          </cell>
          <cell r="X625" t="str">
            <v>YURA</v>
          </cell>
          <cell r="Y625" t="str">
            <v>AREQUIPA</v>
          </cell>
          <cell r="Z625" t="str">
            <v>AREQUIPA</v>
          </cell>
          <cell r="AA625">
            <v>44795</v>
          </cell>
          <cell r="AB625" t="str">
            <v>AREQUIPA</v>
          </cell>
          <cell r="AC625" t="str">
            <v>AREQUIPA</v>
          </cell>
        </row>
        <row r="626">
          <cell r="C626" t="str">
            <v>72017268</v>
          </cell>
          <cell r="D626">
            <v>3323</v>
          </cell>
          <cell r="E626">
            <v>440649</v>
          </cell>
          <cell r="F626" t="str">
            <v>QUISPE</v>
          </cell>
          <cell r="G626" t="str">
            <v>CHALCO</v>
          </cell>
          <cell r="H626" t="str">
            <v xml:space="preserve">DARWIN HAROLD </v>
          </cell>
          <cell r="I626" t="str">
            <v>DARWIN HAROLD  QUISPE CHALCO</v>
          </cell>
          <cell r="J626" t="str">
            <v>PE012234</v>
          </cell>
          <cell r="K626" t="str">
            <v>REP WELDING</v>
          </cell>
          <cell r="L626" t="str">
            <v>COGS</v>
          </cell>
          <cell r="M626" t="str">
            <v>MA SAM REPAIRS CENTER PE</v>
          </cell>
          <cell r="N626" t="str">
            <v>MARIN ANDRADE, WILFREDO</v>
          </cell>
          <cell r="O626" t="str">
            <v>72017268</v>
          </cell>
          <cell r="P626" t="str">
            <v>WELDER</v>
          </cell>
          <cell r="Q626" t="str">
            <v>M</v>
          </cell>
          <cell r="R626">
            <v>35614</v>
          </cell>
          <cell r="S626" t="str">
            <v>9-5292-6020</v>
          </cell>
          <cell r="V626" t="str">
            <v>harold3797@gmail.com</v>
          </cell>
          <cell r="W626" t="str">
            <v>ASOC.LAS FLORES MZ.E ,LT.4 ,ZN.3</v>
          </cell>
          <cell r="X626" t="str">
            <v xml:space="preserve">CERRO COLORADO </v>
          </cell>
          <cell r="Y626" t="str">
            <v>AREQUIPA</v>
          </cell>
          <cell r="Z626" t="str">
            <v>AREQUIPA</v>
          </cell>
          <cell r="AA626">
            <v>44795</v>
          </cell>
          <cell r="AB626" t="str">
            <v>AREQUIPA</v>
          </cell>
          <cell r="AC626" t="str">
            <v>AREQUIPA</v>
          </cell>
        </row>
        <row r="627">
          <cell r="C627" t="str">
            <v>04636790</v>
          </cell>
          <cell r="D627">
            <v>3324</v>
          </cell>
          <cell r="E627">
            <v>440650</v>
          </cell>
          <cell r="F627" t="str">
            <v>CALLATA</v>
          </cell>
          <cell r="G627" t="str">
            <v>REJAS</v>
          </cell>
          <cell r="H627" t="str">
            <v xml:space="preserve">LUIS ALBERTO </v>
          </cell>
          <cell r="I627" t="str">
            <v>LUIS ALBERTO  CALLATA REJAS</v>
          </cell>
          <cell r="J627" t="str">
            <v>PE012233</v>
          </cell>
          <cell r="K627" t="str">
            <v>REP SUPERVISION &amp; WAREHOUSE</v>
          </cell>
          <cell r="L627" t="str">
            <v>COGS</v>
          </cell>
          <cell r="M627" t="str">
            <v>MA SAM REPAIRS CENTER PE</v>
          </cell>
          <cell r="N627" t="str">
            <v>CANO OLIVARES, EDSON FERNANDO</v>
          </cell>
          <cell r="O627" t="str">
            <v>04636790</v>
          </cell>
          <cell r="P627" t="str">
            <v>OPERATOR, REPAIRS CENTER WAREHOUSE</v>
          </cell>
          <cell r="Q627" t="str">
            <v>M</v>
          </cell>
          <cell r="R627">
            <v>24859</v>
          </cell>
          <cell r="S627" t="str">
            <v>9-5370-1391</v>
          </cell>
          <cell r="T627" t="str">
            <v>9-8080-8490</v>
          </cell>
          <cell r="U627" t="str">
            <v>luis.callata@metso.com</v>
          </cell>
          <cell r="V627" t="str">
            <v>luchocr50@gmail.com</v>
          </cell>
          <cell r="W627" t="str">
            <v>CALLE AMERICA 309 B</v>
          </cell>
          <cell r="X627" t="str">
            <v>ALTO SELVA ALEGRE</v>
          </cell>
          <cell r="Y627" t="str">
            <v>AREQUIPA</v>
          </cell>
          <cell r="Z627" t="str">
            <v>AREQUIPA</v>
          </cell>
          <cell r="AA627">
            <v>44795</v>
          </cell>
          <cell r="AB627" t="str">
            <v>AREQUIPA</v>
          </cell>
          <cell r="AC627" t="str">
            <v>AREQUIPA</v>
          </cell>
        </row>
        <row r="628">
          <cell r="C628" t="str">
            <v>44528260</v>
          </cell>
          <cell r="D628">
            <v>3325</v>
          </cell>
          <cell r="E628">
            <v>440875</v>
          </cell>
          <cell r="F628" t="str">
            <v>CHAMORRO</v>
          </cell>
          <cell r="G628" t="str">
            <v>ACOSTA</v>
          </cell>
          <cell r="H628" t="str">
            <v>CESAR JONATHAN</v>
          </cell>
          <cell r="I628" t="str">
            <v>CESAR JONATHAN CHAMORRO ACOSTA</v>
          </cell>
          <cell r="J628" t="str">
            <v>PE012202</v>
          </cell>
          <cell r="K628" t="str">
            <v>FSE RELINING&amp;SHUTDOWN</v>
          </cell>
          <cell r="L628" t="str">
            <v>COGS</v>
          </cell>
          <cell r="M628" t="str">
            <v>MA SAM FSE &amp; LCS PE</v>
          </cell>
          <cell r="N628" t="str">
            <v>JURADO LÓPEZ, CARLOS ARMANDO</v>
          </cell>
          <cell r="O628" t="str">
            <v>44528260</v>
          </cell>
          <cell r="P628" t="str">
            <v>RELINING &amp; SHUTDOWN TECHNICIAN</v>
          </cell>
          <cell r="Q628" t="str">
            <v>M</v>
          </cell>
          <cell r="R628">
            <v>31733</v>
          </cell>
          <cell r="S628" t="str">
            <v>9-4779-1026</v>
          </cell>
          <cell r="V628" t="str">
            <v>cesar_chamorro@hotmail.es</v>
          </cell>
          <cell r="W628" t="str">
            <v>JR. PANAMÁ N° 1552</v>
          </cell>
          <cell r="X628" t="str">
            <v>EL TAMBO</v>
          </cell>
          <cell r="Y628" t="str">
            <v>HUANCAYO</v>
          </cell>
          <cell r="Z628" t="str">
            <v>JUNIN</v>
          </cell>
          <cell r="AA628">
            <v>44805</v>
          </cell>
          <cell r="AB628" t="str">
            <v>LIMA</v>
          </cell>
          <cell r="AC628" t="str">
            <v>VULCANO</v>
          </cell>
        </row>
        <row r="629">
          <cell r="C629" t="str">
            <v>44523382</v>
          </cell>
          <cell r="D629">
            <v>3327</v>
          </cell>
          <cell r="E629">
            <v>440917</v>
          </cell>
          <cell r="F629" t="str">
            <v>MENDOZA</v>
          </cell>
          <cell r="G629" t="str">
            <v>VALERO</v>
          </cell>
          <cell r="H629" t="str">
            <v>JUAN PEDRO</v>
          </cell>
          <cell r="I629" t="str">
            <v>JUAN PEDRO MENDOZA VALERO</v>
          </cell>
          <cell r="J629" t="str">
            <v>PE012202</v>
          </cell>
          <cell r="K629" t="str">
            <v>FSE RELINING&amp;SHUTDOWN</v>
          </cell>
          <cell r="L629" t="str">
            <v>COGS</v>
          </cell>
          <cell r="M629" t="str">
            <v>MA SAM FSE &amp; LCS PE</v>
          </cell>
          <cell r="N629" t="str">
            <v>MENDOZA CALDERON, MARCO POLO</v>
          </cell>
          <cell r="O629" t="str">
            <v>44523382</v>
          </cell>
          <cell r="P629" t="str">
            <v>RELINING &amp; SHUTDOWN TECHNICIAN</v>
          </cell>
          <cell r="Q629" t="str">
            <v>M</v>
          </cell>
          <cell r="R629">
            <v>32053</v>
          </cell>
          <cell r="S629" t="str">
            <v>9-7176-9412</v>
          </cell>
          <cell r="V629" t="str">
            <v>juan.mendoza15877@gmail.com</v>
          </cell>
          <cell r="W629" t="str">
            <v xml:space="preserve">ASOCIACIÓN SAN ISIDRO E - 2 </v>
          </cell>
          <cell r="X629" t="str">
            <v>MOLLEBAYA</v>
          </cell>
          <cell r="Y629" t="str">
            <v>AREQUIPA</v>
          </cell>
          <cell r="Z629" t="str">
            <v>AREQUIPA</v>
          </cell>
          <cell r="AA629">
            <v>44809</v>
          </cell>
          <cell r="AB629" t="str">
            <v>AREQUIPA</v>
          </cell>
          <cell r="AC629" t="str">
            <v>AREQUIPA</v>
          </cell>
        </row>
        <row r="630">
          <cell r="C630" t="str">
            <v>47033465</v>
          </cell>
          <cell r="D630">
            <v>3328</v>
          </cell>
          <cell r="E630">
            <v>440909</v>
          </cell>
          <cell r="F630" t="str">
            <v>MACHACA</v>
          </cell>
          <cell r="G630" t="str">
            <v>APAZA</v>
          </cell>
          <cell r="H630" t="str">
            <v>EINER BRYAN</v>
          </cell>
          <cell r="I630" t="str">
            <v>EINER BRYAN MACHACA APAZA</v>
          </cell>
          <cell r="J630" t="str">
            <v>PE012202</v>
          </cell>
          <cell r="K630" t="str">
            <v>FSE RELINING&amp;SHUTDOWN</v>
          </cell>
          <cell r="L630" t="str">
            <v>COGS</v>
          </cell>
          <cell r="M630" t="str">
            <v>MA SAM FSE &amp; LCS PE</v>
          </cell>
          <cell r="N630" t="str">
            <v>VERAMENDI VILLAORDUÑA, PERCY LUIS</v>
          </cell>
          <cell r="O630" t="str">
            <v>47033465</v>
          </cell>
          <cell r="P630" t="str">
            <v>RELINING &amp; SHUTDOWN TECHNICIAN</v>
          </cell>
          <cell r="Q630" t="str">
            <v>M</v>
          </cell>
          <cell r="R630">
            <v>33378</v>
          </cell>
          <cell r="S630" t="str">
            <v>9-5705-0164</v>
          </cell>
          <cell r="V630" t="str">
            <v>einer.evans@gmail.com</v>
          </cell>
          <cell r="W630" t="str">
            <v>CALLE MALECON CHORRILLOS A2</v>
          </cell>
          <cell r="X630" t="str">
            <v>PAUCARPATA</v>
          </cell>
          <cell r="Y630" t="str">
            <v>AREQUIPA</v>
          </cell>
          <cell r="Z630" t="str">
            <v>AREQUIPA</v>
          </cell>
          <cell r="AA630">
            <v>44809</v>
          </cell>
          <cell r="AB630" t="str">
            <v>AREQUIPA</v>
          </cell>
          <cell r="AC630" t="str">
            <v>AREQUIPA</v>
          </cell>
        </row>
        <row r="631">
          <cell r="C631" t="str">
            <v>42523328</v>
          </cell>
          <cell r="D631">
            <v>3329</v>
          </cell>
          <cell r="E631">
            <v>440910</v>
          </cell>
          <cell r="F631" t="str">
            <v>CCAHUANA</v>
          </cell>
          <cell r="G631" t="str">
            <v>CHAUPI</v>
          </cell>
          <cell r="H631" t="str">
            <v>ERICK GONZALO</v>
          </cell>
          <cell r="I631" t="str">
            <v>ERICK GONZALO CCAHUANA CHAUPI</v>
          </cell>
          <cell r="J631" t="str">
            <v>PE012202</v>
          </cell>
          <cell r="K631" t="str">
            <v>FSE RELINING&amp;SHUTDOWN</v>
          </cell>
          <cell r="L631" t="str">
            <v>COGS</v>
          </cell>
          <cell r="M631" t="str">
            <v>MA SAM FSE &amp; LCS PE</v>
          </cell>
          <cell r="N631" t="str">
            <v>MENDOZA CALDERON, MARCO POLO</v>
          </cell>
          <cell r="O631" t="str">
            <v>42523328</v>
          </cell>
          <cell r="P631" t="str">
            <v>RELINING &amp; SHUTDOWN SENIOR TECHNICIAN</v>
          </cell>
          <cell r="Q631" t="str">
            <v>M</v>
          </cell>
          <cell r="R631">
            <v>30864</v>
          </cell>
          <cell r="S631" t="str">
            <v>9-7985-7808</v>
          </cell>
          <cell r="V631" t="str">
            <v>erickalterno_@hotmail.com</v>
          </cell>
          <cell r="W631" t="str">
            <v>ALTO JESUS MZ A LOTE 8 B CALLE ANDAHUAYLAS</v>
          </cell>
          <cell r="X631" t="str">
            <v>PAUCARPATA</v>
          </cell>
          <cell r="Y631" t="str">
            <v>AREQUIPA</v>
          </cell>
          <cell r="Z631" t="str">
            <v>AREQUIPA</v>
          </cell>
          <cell r="AA631">
            <v>44809</v>
          </cell>
          <cell r="AB631" t="str">
            <v>AREQUIPA</v>
          </cell>
          <cell r="AC631" t="str">
            <v>AREQUIPA</v>
          </cell>
        </row>
        <row r="632">
          <cell r="C632" t="str">
            <v>42191029</v>
          </cell>
          <cell r="D632">
            <v>3330</v>
          </cell>
          <cell r="E632">
            <v>440912</v>
          </cell>
          <cell r="F632" t="str">
            <v>CALCINA</v>
          </cell>
          <cell r="G632" t="str">
            <v>TUNQUE</v>
          </cell>
          <cell r="H632" t="str">
            <v>CESAR TONNY</v>
          </cell>
          <cell r="I632" t="str">
            <v>CESAR TONNY CALCINA TUNQUE</v>
          </cell>
          <cell r="J632" t="str">
            <v>PE012202</v>
          </cell>
          <cell r="K632" t="str">
            <v>FSE RELINING&amp;SHUTDOWN</v>
          </cell>
          <cell r="L632" t="str">
            <v>COGS</v>
          </cell>
          <cell r="M632" t="str">
            <v>MA SAM FSE &amp; LCS PE</v>
          </cell>
          <cell r="N632" t="str">
            <v>JURADO LÓPEZ, CARLOS ARMANDO</v>
          </cell>
          <cell r="O632" t="str">
            <v>42191029</v>
          </cell>
          <cell r="P632" t="str">
            <v>RELINING &amp; SHUTDOWN TECHNICIAN</v>
          </cell>
          <cell r="Q632" t="str">
            <v>M</v>
          </cell>
          <cell r="R632">
            <v>30663</v>
          </cell>
          <cell r="S632" t="str">
            <v>9-5904-6904</v>
          </cell>
          <cell r="V632" t="str">
            <v xml:space="preserve">cesar.tunque@gmail.com </v>
          </cell>
          <cell r="W632" t="str">
            <v>AA. HH. PUEBLO LIBRE H - 16.</v>
          </cell>
          <cell r="X632" t="str">
            <v>MARIANO MELGAR</v>
          </cell>
          <cell r="Y632" t="str">
            <v>AREQUIPA</v>
          </cell>
          <cell r="Z632" t="str">
            <v>AREQUIPA</v>
          </cell>
          <cell r="AA632">
            <v>44809</v>
          </cell>
          <cell r="AB632" t="str">
            <v>AREQUIPA</v>
          </cell>
          <cell r="AC632" t="str">
            <v>AREQUIPA</v>
          </cell>
        </row>
        <row r="633">
          <cell r="C633" t="str">
            <v>44352351</v>
          </cell>
          <cell r="D633">
            <v>3334</v>
          </cell>
          <cell r="E633">
            <v>441798</v>
          </cell>
          <cell r="F633" t="str">
            <v>COJOMA</v>
          </cell>
          <cell r="G633" t="str">
            <v>VILLALOBOS</v>
          </cell>
          <cell r="H633" t="str">
            <v>JUAN CARLOS</v>
          </cell>
          <cell r="I633" t="str">
            <v>JUAN CARLOS COJOMA VILLALOBOS</v>
          </cell>
          <cell r="J633" t="str">
            <v>PE012209</v>
          </cell>
          <cell r="K633" t="str">
            <v>FSE SUR</v>
          </cell>
          <cell r="L633" t="str">
            <v>COGS</v>
          </cell>
          <cell r="M633" t="str">
            <v>MA SAM FSE &amp; LCS PE</v>
          </cell>
          <cell r="N633" t="str">
            <v>GUTIERREZ VALENCIA, EDULFO RENAULT</v>
          </cell>
          <cell r="O633" t="str">
            <v>44352351</v>
          </cell>
          <cell r="P633" t="str">
            <v>SERVICES SUPERVISOR</v>
          </cell>
          <cell r="Q633" t="str">
            <v>M</v>
          </cell>
          <cell r="R633">
            <v>31769</v>
          </cell>
          <cell r="S633" t="str">
            <v>9-5066-5520</v>
          </cell>
          <cell r="T633" t="str">
            <v>9-7934-2178</v>
          </cell>
          <cell r="U633" t="str">
            <v>juan.cojoma@metso.com</v>
          </cell>
          <cell r="V633" t="str">
            <v>juancarlos.cojoma@hotmail.com</v>
          </cell>
          <cell r="W633" t="str">
            <v>AV. MISTI 114 - URB. LEONES DEL MISTI</v>
          </cell>
          <cell r="X633" t="str">
            <v>ALTO SELVA ALEGRE</v>
          </cell>
          <cell r="Y633" t="str">
            <v>AREQUIPA</v>
          </cell>
          <cell r="Z633" t="str">
            <v>AREQUIPA</v>
          </cell>
          <cell r="AA633">
            <v>44851</v>
          </cell>
          <cell r="AB633" t="str">
            <v>AREQUIPA</v>
          </cell>
          <cell r="AC633" t="str">
            <v>AREQUIPA</v>
          </cell>
        </row>
        <row r="634">
          <cell r="C634" t="str">
            <v>70240495</v>
          </cell>
          <cell r="D634">
            <v>3335</v>
          </cell>
          <cell r="E634">
            <v>442339</v>
          </cell>
          <cell r="F634" t="str">
            <v>HUAMANI</v>
          </cell>
          <cell r="G634" t="str">
            <v>VARGAS</v>
          </cell>
          <cell r="H634" t="str">
            <v>ERIC ALEXANDR</v>
          </cell>
          <cell r="I634" t="str">
            <v>ERIC ALEXANDR HUAMANI VARGAS</v>
          </cell>
          <cell r="J634" t="str">
            <v>PE012230</v>
          </cell>
          <cell r="K634" t="str">
            <v>REP MECHANICS</v>
          </cell>
          <cell r="L634" t="str">
            <v>COGS</v>
          </cell>
          <cell r="M634" t="str">
            <v>MA SAM REPAIRS CENTER PE</v>
          </cell>
          <cell r="N634" t="str">
            <v>LOPEZ MACHACA, ABEL ALBERTO</v>
          </cell>
          <cell r="O634" t="str">
            <v>70240495</v>
          </cell>
          <cell r="P634" t="str">
            <v>SR MECHANIC</v>
          </cell>
          <cell r="Q634" t="str">
            <v>M</v>
          </cell>
          <cell r="R634">
            <v>34780</v>
          </cell>
          <cell r="S634" t="str">
            <v>9-2258-8035</v>
          </cell>
          <cell r="V634" t="str">
            <v>huamanivargasericalexandr@gmail.com</v>
          </cell>
          <cell r="W634" t="str">
            <v>SOR ANA SECTOR VI MZ D LT 23</v>
          </cell>
          <cell r="X634" t="str">
            <v>CERRRO COLORADO</v>
          </cell>
          <cell r="Y634" t="str">
            <v>AREQUIPA</v>
          </cell>
          <cell r="Z634" t="str">
            <v>AREQUIPA</v>
          </cell>
          <cell r="AA634">
            <v>44867</v>
          </cell>
          <cell r="AB634" t="str">
            <v>AREQUIPA</v>
          </cell>
          <cell r="AC634" t="str">
            <v>AREQUIPA</v>
          </cell>
        </row>
        <row r="635">
          <cell r="C635" t="str">
            <v>41210078</v>
          </cell>
          <cell r="D635">
            <v>3336</v>
          </cell>
          <cell r="E635">
            <v>442338</v>
          </cell>
          <cell r="F635" t="str">
            <v>NINA</v>
          </cell>
          <cell r="G635" t="str">
            <v>PARICAHUA</v>
          </cell>
          <cell r="H635" t="str">
            <v>LUIS VICTOR</v>
          </cell>
          <cell r="I635" t="str">
            <v>LUIS VICTOR NINA PARICAHUA</v>
          </cell>
          <cell r="J635" t="str">
            <v>PE012209</v>
          </cell>
          <cell r="K635" t="str">
            <v>FSE SUR</v>
          </cell>
          <cell r="L635" t="str">
            <v>COGS</v>
          </cell>
          <cell r="M635" t="str">
            <v>MA SAM FSE &amp; LCS PE</v>
          </cell>
          <cell r="N635" t="str">
            <v>ARTICA BAZAN, FRANCISCO JAVIER</v>
          </cell>
          <cell r="O635" t="str">
            <v>41210078</v>
          </cell>
          <cell r="P635" t="str">
            <v>LEAD MECHANIC</v>
          </cell>
          <cell r="Q635" t="str">
            <v>M</v>
          </cell>
          <cell r="R635">
            <v>30033</v>
          </cell>
          <cell r="S635" t="str">
            <v>9-5944-6223</v>
          </cell>
          <cell r="V635" t="str">
            <v>luvic_np23@hotmail.com</v>
          </cell>
          <cell r="W635" t="str">
            <v>CALLE GARCIA CALDERON N° 408  URB. INDEPENDENCIA</v>
          </cell>
          <cell r="X635" t="str">
            <v>ALTO SELVA ALEGRE</v>
          </cell>
          <cell r="Y635" t="str">
            <v>AREQUIPA</v>
          </cell>
          <cell r="Z635" t="str">
            <v>AREQUIPA</v>
          </cell>
          <cell r="AA635">
            <v>44867</v>
          </cell>
          <cell r="AB635" t="str">
            <v>AREQUIPA</v>
          </cell>
          <cell r="AC635" t="str">
            <v>AREQUIPA</v>
          </cell>
        </row>
        <row r="636">
          <cell r="C636" t="str">
            <v>42253046</v>
          </cell>
          <cell r="D636">
            <v>3337</v>
          </cell>
          <cell r="E636">
            <v>442337</v>
          </cell>
          <cell r="F636" t="str">
            <v>CHURA</v>
          </cell>
          <cell r="G636" t="str">
            <v>CAIRA</v>
          </cell>
          <cell r="H636" t="str">
            <v>WILLE RICHAR</v>
          </cell>
          <cell r="I636" t="str">
            <v>WILLE RICHAR CHURA CAIRA</v>
          </cell>
          <cell r="J636" t="str">
            <v>PE012209</v>
          </cell>
          <cell r="K636" t="str">
            <v>FSE SUR</v>
          </cell>
          <cell r="L636" t="str">
            <v>COGS</v>
          </cell>
          <cell r="M636" t="str">
            <v>MA SAM FSE &amp; LCS PE</v>
          </cell>
          <cell r="N636" t="str">
            <v>POZO DIAZ, JASON</v>
          </cell>
          <cell r="O636" t="str">
            <v>42253046</v>
          </cell>
          <cell r="P636" t="str">
            <v>LEAD MECHANIC</v>
          </cell>
          <cell r="Q636" t="str">
            <v>M</v>
          </cell>
          <cell r="R636">
            <v>29787</v>
          </cell>
          <cell r="S636" t="str">
            <v>9-4118-0251</v>
          </cell>
          <cell r="V636" t="str">
            <v>sentido3000@gmail.com</v>
          </cell>
          <cell r="W636" t="str">
            <v>HORACIO ZEBALLOS GAMEZ MZ 11 LT. 15 SECTOR F</v>
          </cell>
          <cell r="X636" t="str">
            <v>SOCABAYA</v>
          </cell>
          <cell r="Y636" t="str">
            <v>AREQUIPA</v>
          </cell>
          <cell r="Z636" t="str">
            <v>AREQUIPA</v>
          </cell>
          <cell r="AA636">
            <v>44867</v>
          </cell>
          <cell r="AB636" t="str">
            <v>AREQUIPA</v>
          </cell>
          <cell r="AC636" t="str">
            <v>AREQUIPA</v>
          </cell>
        </row>
        <row r="637">
          <cell r="C637" t="str">
            <v>42444486</v>
          </cell>
          <cell r="D637">
            <v>3338</v>
          </cell>
          <cell r="E637">
            <v>442321</v>
          </cell>
          <cell r="F637" t="str">
            <v>CALSIN</v>
          </cell>
          <cell r="G637" t="str">
            <v>PUMA</v>
          </cell>
          <cell r="H637" t="str">
            <v xml:space="preserve">RAUL </v>
          </cell>
          <cell r="I637" t="str">
            <v>RAUL  CALSIN PUMA</v>
          </cell>
          <cell r="J637" t="str">
            <v>PE012230</v>
          </cell>
          <cell r="K637" t="str">
            <v>REP MECHANICS</v>
          </cell>
          <cell r="L637" t="str">
            <v>COGS</v>
          </cell>
          <cell r="M637" t="str">
            <v>MA SAM REPAIRS CENTER PE</v>
          </cell>
          <cell r="N637" t="str">
            <v>LOPEZ MACHACA, ABEL ALBERTO</v>
          </cell>
          <cell r="O637" t="str">
            <v>42444486</v>
          </cell>
          <cell r="P637" t="str">
            <v>MECHANIC</v>
          </cell>
          <cell r="Q637" t="str">
            <v>M</v>
          </cell>
          <cell r="R637">
            <v>30051</v>
          </cell>
          <cell r="S637" t="str">
            <v>9-6606-6243</v>
          </cell>
          <cell r="V637" t="str">
            <v>raulcalsin03@gmail.com</v>
          </cell>
          <cell r="W637" t="str">
            <v>CALLE RICARDO PALMA 111</v>
          </cell>
          <cell r="X637" t="str">
            <v>SOCABAYA</v>
          </cell>
          <cell r="Y637" t="str">
            <v>AREQUIPA</v>
          </cell>
          <cell r="Z637" t="str">
            <v>AREQUIPA</v>
          </cell>
          <cell r="AA637">
            <v>44879</v>
          </cell>
          <cell r="AB637" t="str">
            <v>AREQUIPA</v>
          </cell>
          <cell r="AC637" t="str">
            <v>AREQUIPA</v>
          </cell>
        </row>
        <row r="638">
          <cell r="C638" t="str">
            <v>40407133</v>
          </cell>
          <cell r="D638">
            <v>3342</v>
          </cell>
          <cell r="E638">
            <v>445480</v>
          </cell>
          <cell r="F638" t="str">
            <v>MIRANDA</v>
          </cell>
          <cell r="G638" t="str">
            <v>SALGUERO</v>
          </cell>
          <cell r="H638" t="str">
            <v>DUANER YOSEPH</v>
          </cell>
          <cell r="I638" t="str">
            <v>DUANER YOSEPH MIRANDA SALGUERO</v>
          </cell>
          <cell r="J638" t="str">
            <v>PE012230</v>
          </cell>
          <cell r="K638" t="str">
            <v>REP MECHANICS</v>
          </cell>
          <cell r="L638" t="str">
            <v>COGS</v>
          </cell>
          <cell r="M638" t="str">
            <v>MA SAM REPAIRS CENTER PE</v>
          </cell>
          <cell r="N638" t="str">
            <v>LOPEZ MACHACA, ABEL ALBERTO</v>
          </cell>
          <cell r="O638" t="str">
            <v>40407133</v>
          </cell>
          <cell r="P638" t="str">
            <v>MECHANIC SPECIALIST</v>
          </cell>
          <cell r="Q638" t="str">
            <v>M</v>
          </cell>
          <cell r="R638">
            <v>29158</v>
          </cell>
          <cell r="S638" t="str">
            <v>9-8738-7635</v>
          </cell>
          <cell r="V638" t="str">
            <v>duanermiranda@gmail.com</v>
          </cell>
          <cell r="W638" t="str">
            <v>ALVAREZ THOMAS N° 570, CERCADO</v>
          </cell>
          <cell r="X638" t="str">
            <v>CERCADO</v>
          </cell>
          <cell r="Y638" t="str">
            <v>AREQUIPA</v>
          </cell>
          <cell r="Z638" t="str">
            <v>AREQUIPA</v>
          </cell>
          <cell r="AA638">
            <v>45019</v>
          </cell>
          <cell r="AB638" t="str">
            <v>AREQUIPA</v>
          </cell>
          <cell r="AC638" t="str">
            <v>AREQUIPA</v>
          </cell>
        </row>
        <row r="639">
          <cell r="C639" t="str">
            <v>42459390</v>
          </cell>
          <cell r="D639">
            <v>3343</v>
          </cell>
          <cell r="E639">
            <v>445479</v>
          </cell>
          <cell r="F639" t="str">
            <v>CALCINA</v>
          </cell>
          <cell r="G639" t="str">
            <v>QUISPE</v>
          </cell>
          <cell r="H639" t="str">
            <v>CARLOS  MANUEL</v>
          </cell>
          <cell r="I639" t="str">
            <v>CARLOS  MANUEL CALCINA QUISPE</v>
          </cell>
          <cell r="J639" t="str">
            <v>PE012230</v>
          </cell>
          <cell r="K639" t="str">
            <v>REP MECHANICS</v>
          </cell>
          <cell r="L639" t="str">
            <v>COGS</v>
          </cell>
          <cell r="M639" t="str">
            <v>MA SAM REPAIRS CENTER PE</v>
          </cell>
          <cell r="N639" t="str">
            <v>LOPEZ MACHACA, ABEL ALBERTO</v>
          </cell>
          <cell r="O639" t="str">
            <v>42459390</v>
          </cell>
          <cell r="P639" t="str">
            <v>MECHANIC</v>
          </cell>
          <cell r="Q639" t="str">
            <v>M</v>
          </cell>
          <cell r="R639">
            <v>30553</v>
          </cell>
          <cell r="S639" t="str">
            <v>9-9303-2607</v>
          </cell>
          <cell r="V639" t="str">
            <v>carloscalcina33@gmail.com</v>
          </cell>
          <cell r="W639" t="str">
            <v>URB. 4 DE OCTUBRE CALLE RICARDO PALMA N° 304</v>
          </cell>
          <cell r="X639" t="str">
            <v>SOCABAYA</v>
          </cell>
          <cell r="Y639" t="str">
            <v>AREQUIPA</v>
          </cell>
          <cell r="Z639" t="str">
            <v>AREQUIPA</v>
          </cell>
          <cell r="AA639">
            <v>45019</v>
          </cell>
          <cell r="AB639" t="str">
            <v>AREQUIPA</v>
          </cell>
          <cell r="AC639" t="str">
            <v>AREQUIPA</v>
          </cell>
        </row>
        <row r="640">
          <cell r="C640" t="str">
            <v>43570428</v>
          </cell>
          <cell r="D640">
            <v>3344</v>
          </cell>
          <cell r="E640">
            <v>445478</v>
          </cell>
          <cell r="F640" t="str">
            <v>NINA</v>
          </cell>
          <cell r="G640" t="str">
            <v>CANAZA</v>
          </cell>
          <cell r="H640" t="str">
            <v>WILBER</v>
          </cell>
          <cell r="I640" t="str">
            <v>WILBER NINA CANAZA</v>
          </cell>
          <cell r="J640" t="str">
            <v>PE012232</v>
          </cell>
          <cell r="K640" t="str">
            <v>REP QUALITY &amp; ENGINEERING</v>
          </cell>
          <cell r="L640" t="str">
            <v>COGS</v>
          </cell>
          <cell r="M640" t="str">
            <v>MA SAM REPAIRS CENTER PE</v>
          </cell>
          <cell r="N640" t="str">
            <v>AYCHASI ROCA, MIGUEL ANGEL</v>
          </cell>
          <cell r="O640" t="str">
            <v>43570428</v>
          </cell>
          <cell r="P640" t="str">
            <v>CAD TECHNICIAN SENIOR</v>
          </cell>
          <cell r="Q640" t="str">
            <v>M</v>
          </cell>
          <cell r="R640">
            <v>31554</v>
          </cell>
          <cell r="S640" t="str">
            <v>9-4201-1128</v>
          </cell>
          <cell r="U640" t="str">
            <v>wilber.nina@metso.com</v>
          </cell>
          <cell r="V640" t="str">
            <v>wilbernina38@gmail.com</v>
          </cell>
          <cell r="W640" t="str">
            <v>CIUDAD MUNICIPAL ZONA 7 MANZANA Q LOTE 3</v>
          </cell>
          <cell r="X640" t="str">
            <v>CERRO COLORADO</v>
          </cell>
          <cell r="Y640" t="str">
            <v>AREQUIPA</v>
          </cell>
          <cell r="Z640" t="str">
            <v>AREQUIPA</v>
          </cell>
          <cell r="AA640">
            <v>45019</v>
          </cell>
          <cell r="AB640" t="str">
            <v>AREQUIPA</v>
          </cell>
          <cell r="AC640" t="str">
            <v>AREQUIPA</v>
          </cell>
        </row>
        <row r="641">
          <cell r="C641" t="str">
            <v>48302482</v>
          </cell>
          <cell r="D641">
            <v>3345</v>
          </cell>
          <cell r="E641">
            <v>445585</v>
          </cell>
          <cell r="F641" t="str">
            <v xml:space="preserve">CHAÑI </v>
          </cell>
          <cell r="G641" t="str">
            <v>BACA</v>
          </cell>
          <cell r="H641" t="str">
            <v>JUAN</v>
          </cell>
          <cell r="I641" t="str">
            <v>JUAN CHAÑI  BACA</v>
          </cell>
          <cell r="J641" t="str">
            <v>PE012234</v>
          </cell>
          <cell r="K641" t="str">
            <v>REP WELDING</v>
          </cell>
          <cell r="L641" t="str">
            <v>COGS</v>
          </cell>
          <cell r="M641" t="str">
            <v>MA SAM REPAIRS CENTER PE</v>
          </cell>
          <cell r="N641" t="str">
            <v>MARIN ANDRADE, WILFREDO</v>
          </cell>
          <cell r="O641" t="str">
            <v>48302482</v>
          </cell>
          <cell r="P641" t="str">
            <v>WELDER</v>
          </cell>
          <cell r="Q641" t="str">
            <v>M</v>
          </cell>
          <cell r="R641">
            <v>33740</v>
          </cell>
          <cell r="S641" t="str">
            <v>9-4666-0974</v>
          </cell>
          <cell r="V641" t="str">
            <v>Juanchanibaca92@gmail.com</v>
          </cell>
          <cell r="W641" t="str">
            <v>ASOC. UTUPARA AVANZA ZN D LT. L-9</v>
          </cell>
          <cell r="X641" t="str">
            <v>YURA</v>
          </cell>
          <cell r="Y641" t="str">
            <v>AREQUIPA</v>
          </cell>
          <cell r="Z641" t="str">
            <v>AREQUIPA</v>
          </cell>
          <cell r="AA641">
            <v>45026</v>
          </cell>
          <cell r="AB641" t="str">
            <v>AREQUIPA</v>
          </cell>
          <cell r="AC641" t="str">
            <v>AREQUIPA</v>
          </cell>
        </row>
        <row r="642">
          <cell r="C642" t="str">
            <v>47917232</v>
          </cell>
          <cell r="D642">
            <v>3346</v>
          </cell>
          <cell r="E642">
            <v>446661</v>
          </cell>
          <cell r="F642" t="str">
            <v>VERGARA</v>
          </cell>
          <cell r="G642" t="str">
            <v>HUILLCA</v>
          </cell>
          <cell r="H642" t="str">
            <v>LUIS ALBERTO</v>
          </cell>
          <cell r="I642" t="str">
            <v>LUIS ALBERTO VERGARA HUILLCA</v>
          </cell>
          <cell r="J642" t="str">
            <v>PE012234</v>
          </cell>
          <cell r="K642" t="str">
            <v>REP WELDING</v>
          </cell>
          <cell r="L642" t="str">
            <v>COGS</v>
          </cell>
          <cell r="M642" t="str">
            <v>MA SAM REPAIRS CENTER PE</v>
          </cell>
          <cell r="N642" t="str">
            <v>MARIN ANDRADE, WILFREDO</v>
          </cell>
          <cell r="O642" t="str">
            <v>47917232</v>
          </cell>
          <cell r="P642" t="str">
            <v>SR WELDER</v>
          </cell>
          <cell r="Q642" t="str">
            <v>M</v>
          </cell>
          <cell r="R642">
            <v>34104</v>
          </cell>
          <cell r="S642" t="str">
            <v>9-7139-4536</v>
          </cell>
          <cell r="V642" t="str">
            <v>luisvergara.lavh@gmail.com</v>
          </cell>
          <cell r="W642" t="str">
            <v>ASOCIACIÓN AH. LAS LOMAS MZ 134 - LT.7 CALLE 23</v>
          </cell>
          <cell r="X642" t="str">
            <v>CERRO COLORADO</v>
          </cell>
          <cell r="Y642" t="str">
            <v>AREQUIPA</v>
          </cell>
          <cell r="Z642" t="str">
            <v>AREQUIPA</v>
          </cell>
          <cell r="AA642">
            <v>45082</v>
          </cell>
          <cell r="AB642" t="str">
            <v>AREQUIPA</v>
          </cell>
          <cell r="AC642" t="str">
            <v>AREQUIPA</v>
          </cell>
        </row>
        <row r="643">
          <cell r="C643" t="str">
            <v>43768876</v>
          </cell>
          <cell r="D643">
            <v>3347</v>
          </cell>
          <cell r="E643">
            <v>446662</v>
          </cell>
          <cell r="F643" t="str">
            <v>PFOCCORI</v>
          </cell>
          <cell r="G643" t="str">
            <v>COILA</v>
          </cell>
          <cell r="H643" t="str">
            <v xml:space="preserve">JULIO CESAR </v>
          </cell>
          <cell r="I643" t="str">
            <v>JULIO CESAR  PFOCCORI COILA</v>
          </cell>
          <cell r="J643" t="str">
            <v>PE012234</v>
          </cell>
          <cell r="K643" t="str">
            <v>REP WELDING</v>
          </cell>
          <cell r="L643" t="str">
            <v>COGS</v>
          </cell>
          <cell r="M643" t="str">
            <v>MA SAM REPAIRS CENTER PE</v>
          </cell>
          <cell r="N643" t="str">
            <v>MARIN ANDRADE, WILFREDO</v>
          </cell>
          <cell r="O643" t="str">
            <v>43768876</v>
          </cell>
          <cell r="P643" t="str">
            <v>WELDER</v>
          </cell>
          <cell r="Q643" t="str">
            <v>M</v>
          </cell>
          <cell r="R643">
            <v>30494</v>
          </cell>
          <cell r="S643" t="str">
            <v>9-5839-3119</v>
          </cell>
          <cell r="V643" t="str">
            <v>julio2018ausf@gmail.com</v>
          </cell>
          <cell r="W643" t="str">
            <v>ADICION GRANJA VILLA DEL SUR MZ. B, LOTE 5</v>
          </cell>
          <cell r="X643" t="str">
            <v>SOCABAYA</v>
          </cell>
          <cell r="Y643" t="str">
            <v>AREQUIPA</v>
          </cell>
          <cell r="Z643" t="str">
            <v>AREQUIPA</v>
          </cell>
          <cell r="AA643">
            <v>45082</v>
          </cell>
          <cell r="AB643" t="str">
            <v>AREQUIPA</v>
          </cell>
          <cell r="AC643" t="str">
            <v>AREQUIPA</v>
          </cell>
        </row>
        <row r="644">
          <cell r="C644" t="str">
            <v>72017267</v>
          </cell>
          <cell r="D644">
            <v>3348</v>
          </cell>
          <cell r="E644">
            <v>446663</v>
          </cell>
          <cell r="F644" t="str">
            <v>QUISPE</v>
          </cell>
          <cell r="G644" t="str">
            <v>CHALCO</v>
          </cell>
          <cell r="H644" t="str">
            <v>BRYAN JHOSEP</v>
          </cell>
          <cell r="I644" t="str">
            <v>BRYAN JHOSEP QUISPE CHALCO</v>
          </cell>
          <cell r="J644" t="str">
            <v>PE012234</v>
          </cell>
          <cell r="K644" t="str">
            <v>REP WELDING</v>
          </cell>
          <cell r="L644" t="str">
            <v>COGS</v>
          </cell>
          <cell r="M644" t="str">
            <v>MA SAM REPAIRS CENTER PE</v>
          </cell>
          <cell r="N644" t="str">
            <v>MARIN ANDRADE, WILFREDO</v>
          </cell>
          <cell r="O644" t="str">
            <v>72017267</v>
          </cell>
          <cell r="P644" t="str">
            <v>WELDER</v>
          </cell>
          <cell r="Q644" t="str">
            <v>M</v>
          </cell>
          <cell r="R644">
            <v>33651</v>
          </cell>
          <cell r="S644" t="str">
            <v>9-5781-0308</v>
          </cell>
          <cell r="U644" t="str">
            <v>bryan.quispe@metso.com</v>
          </cell>
          <cell r="V644" t="str">
            <v>bryan.jhosep@hotmail.com</v>
          </cell>
          <cell r="W644" t="str">
            <v xml:space="preserve">CALLE NARCISO MENESES NRO 100 </v>
          </cell>
          <cell r="X644" t="str">
            <v>TIABAYA</v>
          </cell>
          <cell r="Y644" t="str">
            <v>AREQUIPA</v>
          </cell>
          <cell r="Z644" t="str">
            <v>AREQUIPA</v>
          </cell>
          <cell r="AA644">
            <v>45082</v>
          </cell>
          <cell r="AB644" t="str">
            <v>AREQUIPA</v>
          </cell>
          <cell r="AC644" t="str">
            <v>AREQUIPA</v>
          </cell>
        </row>
        <row r="645">
          <cell r="C645" t="str">
            <v>29721687</v>
          </cell>
          <cell r="D645">
            <v>3349</v>
          </cell>
          <cell r="E645">
            <v>446835</v>
          </cell>
          <cell r="F645" t="str">
            <v>QUISPE</v>
          </cell>
          <cell r="G645" t="str">
            <v>LOPEZ</v>
          </cell>
          <cell r="H645" t="str">
            <v>ARNALDO VIRGILIO</v>
          </cell>
          <cell r="I645" t="str">
            <v>ARNALDO VIRGILIO QUISPE LOPEZ</v>
          </cell>
          <cell r="J645" t="str">
            <v>PE012231</v>
          </cell>
          <cell r="K645" t="str">
            <v>REP OPERATORS</v>
          </cell>
          <cell r="L645" t="str">
            <v>COGS</v>
          </cell>
          <cell r="M645" t="str">
            <v>MA SAM REPAIRS CENTER PE</v>
          </cell>
          <cell r="N645" t="str">
            <v>TORRES NINA, MARIO LEONEL</v>
          </cell>
          <cell r="O645" t="str">
            <v>29721687</v>
          </cell>
          <cell r="P645" t="str">
            <v>MACHINE &amp; TOOLS OPERATOR</v>
          </cell>
          <cell r="Q645" t="str">
            <v>M</v>
          </cell>
          <cell r="R645">
            <v>27901</v>
          </cell>
          <cell r="S645" t="str">
            <v>9-5627-8782</v>
          </cell>
          <cell r="V645" t="str">
            <v>quispelopez2014@gmail.com</v>
          </cell>
          <cell r="W645" t="str">
            <v>PT. PAMPAS NUEVAS, CALLE LAS DALIAS SUB LOTE B MANZANA N LOTE 7</v>
          </cell>
          <cell r="X645" t="str">
            <v>TIABAYA</v>
          </cell>
          <cell r="Y645" t="str">
            <v>AREQUIPA</v>
          </cell>
          <cell r="Z645" t="str">
            <v>AREQUIPA</v>
          </cell>
          <cell r="AA645">
            <v>45082</v>
          </cell>
          <cell r="AB645" t="str">
            <v>AREQUIPA</v>
          </cell>
          <cell r="AC645" t="str">
            <v>AREQUIPA</v>
          </cell>
        </row>
        <row r="646">
          <cell r="C646" t="str">
            <v>47323803</v>
          </cell>
          <cell r="D646">
            <v>3350</v>
          </cell>
          <cell r="E646">
            <v>447194</v>
          </cell>
          <cell r="F646" t="str">
            <v>CABRERA</v>
          </cell>
          <cell r="G646" t="str">
            <v>CONDO</v>
          </cell>
          <cell r="H646" t="str">
            <v>PAUL IVAN</v>
          </cell>
          <cell r="I646" t="str">
            <v>PAUL IVAN CABRERA CONDO</v>
          </cell>
          <cell r="J646" t="str">
            <v>PE012232</v>
          </cell>
          <cell r="K646" t="str">
            <v>REP QUALITY &amp; ENGINEERING</v>
          </cell>
          <cell r="L646" t="str">
            <v>COGS</v>
          </cell>
          <cell r="M646" t="str">
            <v>MA SAM REPAIRS CENTER PE</v>
          </cell>
          <cell r="N646" t="str">
            <v>AYCHASI ROCA, MIGUEL ANGEL</v>
          </cell>
          <cell r="O646" t="str">
            <v>47323803</v>
          </cell>
          <cell r="P646" t="str">
            <v>ENGINEER, QUALITY CONTROL</v>
          </cell>
          <cell r="Q646" t="str">
            <v>M</v>
          </cell>
          <cell r="R646">
            <v>33628</v>
          </cell>
          <cell r="S646" t="str">
            <v>9-0726-6697</v>
          </cell>
          <cell r="T646" t="str">
            <v>9-9468-6656</v>
          </cell>
          <cell r="U646" t="str">
            <v>paul.cabrera@metso.com</v>
          </cell>
          <cell r="V646" t="str">
            <v>pcabreraic@gmail.com</v>
          </cell>
          <cell r="W646" t="str">
            <v>CALLE ANDRES RAZURI #304 URB. 13 DE ENERO</v>
          </cell>
          <cell r="X646" t="str">
            <v>JOSE LUIS BUSTAMANTE Y RIBERO</v>
          </cell>
          <cell r="Y646" t="str">
            <v>AREQUIPA</v>
          </cell>
          <cell r="Z646" t="str">
            <v>AREQUIPA</v>
          </cell>
          <cell r="AA646">
            <v>45110</v>
          </cell>
          <cell r="AB646" t="str">
            <v>AREQUIPA</v>
          </cell>
          <cell r="AC646" t="str">
            <v>AREQUIPA</v>
          </cell>
        </row>
        <row r="647">
          <cell r="C647" t="str">
            <v>70163943</v>
          </cell>
          <cell r="D647">
            <v>3351</v>
          </cell>
          <cell r="E647">
            <v>447200</v>
          </cell>
          <cell r="F647" t="str">
            <v>CUTIPA</v>
          </cell>
          <cell r="G647" t="str">
            <v>ANCO</v>
          </cell>
          <cell r="H647" t="str">
            <v>ELMER LEONARDO</v>
          </cell>
          <cell r="I647" t="str">
            <v>ELMER LEONARDO CUTIPA ANCO</v>
          </cell>
          <cell r="J647" t="str">
            <v>PE012232</v>
          </cell>
          <cell r="K647" t="str">
            <v>REP QUALITY &amp; ENGINEERING</v>
          </cell>
          <cell r="L647" t="str">
            <v>COGS</v>
          </cell>
          <cell r="M647" t="str">
            <v>MA SAM REPAIRS CENTER PE</v>
          </cell>
          <cell r="N647" t="str">
            <v>AYCHASI ROCA, MIGUEL ANGEL</v>
          </cell>
          <cell r="O647" t="str">
            <v>70163943</v>
          </cell>
          <cell r="P647" t="str">
            <v>CAD TECHNICIAN SENIOR</v>
          </cell>
          <cell r="Q647" t="str">
            <v>M</v>
          </cell>
          <cell r="R647">
            <v>33556</v>
          </cell>
          <cell r="S647" t="str">
            <v>9-9331-0845</v>
          </cell>
          <cell r="U647" t="str">
            <v>elmer.cutipa@metso.com</v>
          </cell>
          <cell r="V647" t="str">
            <v>elmer2015@icloud.com</v>
          </cell>
          <cell r="W647" t="str">
            <v>AV. LAS TORRES NRO 125</v>
          </cell>
          <cell r="X647" t="str">
            <v>ALTO SELVA ALEGRE</v>
          </cell>
          <cell r="Y647" t="str">
            <v>AREQUIPA</v>
          </cell>
          <cell r="Z647" t="str">
            <v>AREQUIPA</v>
          </cell>
          <cell r="AA647">
            <v>45110</v>
          </cell>
          <cell r="AB647" t="str">
            <v>AREQUIPA</v>
          </cell>
          <cell r="AC647" t="str">
            <v>AREQUIPA</v>
          </cell>
        </row>
        <row r="648">
          <cell r="C648" t="str">
            <v>41785463</v>
          </cell>
          <cell r="D648">
            <v>3352</v>
          </cell>
          <cell r="E648">
            <v>447201</v>
          </cell>
          <cell r="F648" t="str">
            <v>MARIN</v>
          </cell>
          <cell r="G648" t="str">
            <v>ANDRADE</v>
          </cell>
          <cell r="H648" t="str">
            <v>WILFREDO</v>
          </cell>
          <cell r="I648" t="str">
            <v>WILFREDO MARIN ANDRADE</v>
          </cell>
          <cell r="J648" t="str">
            <v>PE012233</v>
          </cell>
          <cell r="K648" t="str">
            <v>REP SUPERVISION &amp; WAREHOUSE</v>
          </cell>
          <cell r="L648" t="str">
            <v>COGS</v>
          </cell>
          <cell r="M648" t="str">
            <v>MA SAM REPAIRS CENTER PE</v>
          </cell>
          <cell r="N648" t="str">
            <v>MORENO ROQUE, MARCO ANTONIO</v>
          </cell>
          <cell r="O648" t="str">
            <v>41785463</v>
          </cell>
          <cell r="P648" t="str">
            <v>SUPERVISOR, REPAIRS CENTER</v>
          </cell>
          <cell r="Q648" t="str">
            <v>M</v>
          </cell>
          <cell r="R648">
            <v>30371</v>
          </cell>
          <cell r="S648" t="str">
            <v>9-7934-0744</v>
          </cell>
          <cell r="T648" t="str">
            <v>9-9237-7023</v>
          </cell>
          <cell r="U648" t="str">
            <v>wilfredo.marin@metso.com</v>
          </cell>
          <cell r="V648" t="str">
            <v>wilfredomarinandrade@gmail.com</v>
          </cell>
          <cell r="W648" t="str">
            <v>AV. AVIACION 1112 FCO BOLOGNESI</v>
          </cell>
          <cell r="X648" t="str">
            <v>CAYMA</v>
          </cell>
          <cell r="Y648" t="str">
            <v>AREQUIPA</v>
          </cell>
          <cell r="Z648" t="str">
            <v>AREQUIPA</v>
          </cell>
          <cell r="AA648">
            <v>45110</v>
          </cell>
          <cell r="AB648" t="str">
            <v>AREQUIPA</v>
          </cell>
          <cell r="AC648" t="str">
            <v>AREQUIPA</v>
          </cell>
        </row>
        <row r="649">
          <cell r="C649" t="str">
            <v>61585623</v>
          </cell>
          <cell r="D649">
            <v>3353</v>
          </cell>
          <cell r="E649">
            <v>447456</v>
          </cell>
          <cell r="F649" t="str">
            <v>HUAYHUA</v>
          </cell>
          <cell r="G649" t="str">
            <v>LLAMOCA</v>
          </cell>
          <cell r="H649" t="str">
            <v>GREGORIO</v>
          </cell>
          <cell r="I649" t="str">
            <v>GREGORIO HUAYHUA LLAMOCA</v>
          </cell>
          <cell r="J649" t="str">
            <v>PE012231</v>
          </cell>
          <cell r="K649" t="str">
            <v>REP OPERATORS</v>
          </cell>
          <cell r="L649" t="str">
            <v>COGS</v>
          </cell>
          <cell r="M649" t="str">
            <v>MA SAM REPAIRS CENTER PE</v>
          </cell>
          <cell r="N649" t="str">
            <v>TORRES NINA, MARIO LEONEL</v>
          </cell>
          <cell r="O649" t="str">
            <v>61585623</v>
          </cell>
          <cell r="P649" t="str">
            <v>MACHINE &amp; TOOLS OPERATOR</v>
          </cell>
          <cell r="Q649" t="str">
            <v>M</v>
          </cell>
          <cell r="R649">
            <v>33966</v>
          </cell>
          <cell r="S649" t="str">
            <v>9-2071-0017</v>
          </cell>
          <cell r="V649" t="str">
            <v>huayhua.grego@hotmail.com</v>
          </cell>
          <cell r="W649" t="str">
            <v>ASOCIACION BERLIN ZONA 1 MZ. J LT 7 AV. BERNART</v>
          </cell>
          <cell r="X649" t="str">
            <v>AREQUIPA</v>
          </cell>
          <cell r="Y649" t="str">
            <v>AREQUIPA</v>
          </cell>
          <cell r="Z649" t="str">
            <v>AREQUIPA</v>
          </cell>
          <cell r="AA649">
            <v>45124</v>
          </cell>
          <cell r="AB649" t="str">
            <v>AREQUIPA</v>
          </cell>
          <cell r="AC649" t="str">
            <v>AREQUIPA</v>
          </cell>
        </row>
        <row r="650">
          <cell r="C650" t="str">
            <v>48276845</v>
          </cell>
          <cell r="D650">
            <v>3354</v>
          </cell>
          <cell r="E650">
            <v>447461</v>
          </cell>
          <cell r="F650" t="str">
            <v>HALANOCA</v>
          </cell>
          <cell r="G650" t="str">
            <v>CACERES</v>
          </cell>
          <cell r="H650" t="str">
            <v>JOSE LUIS</v>
          </cell>
          <cell r="I650" t="str">
            <v>JOSE LUIS HALANOCA CACERES</v>
          </cell>
          <cell r="J650" t="str">
            <v>PE012230</v>
          </cell>
          <cell r="K650" t="str">
            <v>REP MECHANICS</v>
          </cell>
          <cell r="L650" t="str">
            <v>COGS</v>
          </cell>
          <cell r="M650" t="str">
            <v>MA SAM REPAIRS CENTER PE</v>
          </cell>
          <cell r="N650" t="str">
            <v>LOPEZ MACHACA, ABEL ALBERTO</v>
          </cell>
          <cell r="O650" t="str">
            <v>48276845</v>
          </cell>
          <cell r="P650" t="str">
            <v>SR MECHANIC</v>
          </cell>
          <cell r="Q650" t="str">
            <v>M</v>
          </cell>
          <cell r="R650">
            <v>34506</v>
          </cell>
          <cell r="S650" t="str">
            <v>9-9806-4473</v>
          </cell>
          <cell r="V650" t="str">
            <v>joselh.c.13@hotmail.com</v>
          </cell>
          <cell r="W650" t="str">
            <v>MANUEL A ODRIA MZ A LT 17</v>
          </cell>
          <cell r="X650" t="str">
            <v>AREQUIPA</v>
          </cell>
          <cell r="Y650" t="str">
            <v>AREQUIPA</v>
          </cell>
          <cell r="Z650" t="str">
            <v>AREQUIPA</v>
          </cell>
          <cell r="AA650">
            <v>45124</v>
          </cell>
          <cell r="AB650" t="str">
            <v>AREQUIPA</v>
          </cell>
          <cell r="AC650" t="str">
            <v>AREQUIPA</v>
          </cell>
        </row>
        <row r="651">
          <cell r="C651" t="str">
            <v>45022147</v>
          </cell>
          <cell r="D651">
            <v>3355</v>
          </cell>
          <cell r="E651">
            <v>447460</v>
          </cell>
          <cell r="F651" t="str">
            <v>ORDIALES</v>
          </cell>
          <cell r="G651" t="str">
            <v>ALVAREZ</v>
          </cell>
          <cell r="H651" t="str">
            <v>JOSE ALONSO</v>
          </cell>
          <cell r="I651" t="str">
            <v>JOSE ALONSO ORDIALES ALVAREZ</v>
          </cell>
          <cell r="J651" t="str">
            <v>PE012234</v>
          </cell>
          <cell r="K651" t="str">
            <v>REP WELDING</v>
          </cell>
          <cell r="L651" t="str">
            <v>COGS</v>
          </cell>
          <cell r="M651" t="str">
            <v>MA SAM REPAIRS CENTER PE</v>
          </cell>
          <cell r="N651" t="str">
            <v>MARIN ANDRADE, WILFREDO</v>
          </cell>
          <cell r="O651" t="str">
            <v>45022147</v>
          </cell>
          <cell r="P651" t="str">
            <v>WELDER</v>
          </cell>
          <cell r="Q651" t="str">
            <v>M</v>
          </cell>
          <cell r="R651">
            <v>31785</v>
          </cell>
          <cell r="S651" t="str">
            <v>9-7795-9356</v>
          </cell>
          <cell r="V651" t="str">
            <v>Josealonsoordialesalvarez@gmail.com</v>
          </cell>
          <cell r="W651" t="str">
            <v>VILLA LAS CATERAS MZ R LT7</v>
          </cell>
          <cell r="X651" t="str">
            <v>AREQUIPA</v>
          </cell>
          <cell r="Y651" t="str">
            <v>AREQUIPA</v>
          </cell>
          <cell r="Z651" t="str">
            <v>AREQUIPA</v>
          </cell>
          <cell r="AA651">
            <v>45124</v>
          </cell>
          <cell r="AB651" t="str">
            <v>AREQUIPA</v>
          </cell>
          <cell r="AC651" t="str">
            <v>AREQUIPA</v>
          </cell>
        </row>
        <row r="652">
          <cell r="C652" t="str">
            <v>41526344</v>
          </cell>
          <cell r="D652">
            <v>3356</v>
          </cell>
          <cell r="E652">
            <v>447457</v>
          </cell>
          <cell r="F652" t="str">
            <v>CHILLCA</v>
          </cell>
          <cell r="G652" t="str">
            <v>MAMANI</v>
          </cell>
          <cell r="H652" t="str">
            <v>RAUL</v>
          </cell>
          <cell r="I652" t="str">
            <v>RAUL CHILLCA MAMANI</v>
          </cell>
          <cell r="J652" t="str">
            <v>PE012234</v>
          </cell>
          <cell r="K652" t="str">
            <v>REP WELDING</v>
          </cell>
          <cell r="L652" t="str">
            <v>COGS</v>
          </cell>
          <cell r="M652" t="str">
            <v>MA SAM REPAIRS CENTER PE</v>
          </cell>
          <cell r="N652" t="str">
            <v>MARIN ANDRADE, WILFREDO</v>
          </cell>
          <cell r="O652" t="str">
            <v>41526344</v>
          </cell>
          <cell r="P652" t="str">
            <v>WELDER</v>
          </cell>
          <cell r="Q652" t="str">
            <v>M</v>
          </cell>
          <cell r="R652">
            <v>29669</v>
          </cell>
          <cell r="S652" t="str">
            <v>9-7699-6050</v>
          </cell>
          <cell r="V652" t="str">
            <v xml:space="preserve">raulchillca@gmail.com </v>
          </cell>
          <cell r="W652" t="str">
            <v>ASC. PERUARBO MZ C5 LT 9</v>
          </cell>
          <cell r="X652" t="str">
            <v>CUSCO</v>
          </cell>
          <cell r="Y652" t="str">
            <v>AREQUIPA</v>
          </cell>
          <cell r="Z652" t="str">
            <v>AREQUIPA</v>
          </cell>
          <cell r="AA652">
            <v>45124</v>
          </cell>
          <cell r="AB652" t="str">
            <v>AREQUIPA</v>
          </cell>
          <cell r="AC652" t="str">
            <v>AREQUIPA</v>
          </cell>
        </row>
        <row r="653">
          <cell r="C653" t="str">
            <v>80219300</v>
          </cell>
          <cell r="D653">
            <v>3357</v>
          </cell>
          <cell r="E653">
            <v>447467</v>
          </cell>
          <cell r="F653" t="str">
            <v>HUANACUNI</v>
          </cell>
          <cell r="G653" t="str">
            <v>PACO</v>
          </cell>
          <cell r="H653" t="str">
            <v>MANUEL PEDRO</v>
          </cell>
          <cell r="I653" t="str">
            <v>MANUEL PEDRO HUANACUNI PACO</v>
          </cell>
          <cell r="J653" t="str">
            <v>PE012230</v>
          </cell>
          <cell r="K653" t="str">
            <v>REP MECHANICS</v>
          </cell>
          <cell r="L653" t="str">
            <v>COGS</v>
          </cell>
          <cell r="M653" t="str">
            <v>MA SAM REPAIRS CENTER PE</v>
          </cell>
          <cell r="N653" t="str">
            <v>LOPEZ MACHACA, ABEL ALBERTO</v>
          </cell>
          <cell r="O653" t="str">
            <v>80219300</v>
          </cell>
          <cell r="P653" t="str">
            <v>MECHANIC</v>
          </cell>
          <cell r="Q653" t="str">
            <v>M</v>
          </cell>
          <cell r="R653">
            <v>29072</v>
          </cell>
          <cell r="S653" t="str">
            <v>9-5805-3501</v>
          </cell>
          <cell r="V653" t="str">
            <v>mahupa6@hotmail.com</v>
          </cell>
          <cell r="W653" t="str">
            <v>PASAJE LAS CLAVELINAS 102 PARQUE SELVA ALEGRE</v>
          </cell>
          <cell r="X653" t="str">
            <v>AREQUIPA</v>
          </cell>
          <cell r="Y653" t="str">
            <v>AREQUIPA</v>
          </cell>
          <cell r="Z653" t="str">
            <v>AREQUIPA</v>
          </cell>
          <cell r="AA653">
            <v>45124</v>
          </cell>
          <cell r="AB653" t="str">
            <v>AREQUIPA</v>
          </cell>
          <cell r="AC653" t="str">
            <v>AREQUIPA</v>
          </cell>
        </row>
        <row r="654">
          <cell r="C654" t="str">
            <v>70223702</v>
          </cell>
          <cell r="D654">
            <v>3358</v>
          </cell>
          <cell r="E654">
            <v>447705</v>
          </cell>
          <cell r="F654" t="str">
            <v>NEGREROS</v>
          </cell>
          <cell r="G654" t="str">
            <v>RUIZ</v>
          </cell>
          <cell r="H654" t="str">
            <v>OSCAR FELIPE</v>
          </cell>
          <cell r="I654" t="str">
            <v>OSCAR FELIPE NEGREROS RUIZ</v>
          </cell>
          <cell r="J654" t="str">
            <v>PE012234</v>
          </cell>
          <cell r="K654" t="str">
            <v>REP WELDING</v>
          </cell>
          <cell r="L654" t="str">
            <v>COGS</v>
          </cell>
          <cell r="M654" t="str">
            <v>MA SAM REPAIRS CENTER PE</v>
          </cell>
          <cell r="N654" t="str">
            <v>MARIN ANDRADE, WILFREDO</v>
          </cell>
          <cell r="O654" t="str">
            <v>70223702</v>
          </cell>
          <cell r="P654" t="str">
            <v>SR WELDER</v>
          </cell>
          <cell r="Q654" t="str">
            <v>M</v>
          </cell>
          <cell r="R654">
            <v>33969</v>
          </cell>
          <cell r="S654" t="str">
            <v>9-8785-9751</v>
          </cell>
          <cell r="V654" t="str">
            <v>oscnegreru@hotmail.com</v>
          </cell>
          <cell r="W654" t="str">
            <v>CALLE PERAL F-16 - URB. PERALES</v>
          </cell>
          <cell r="X654" t="str">
            <v>TIABAYA</v>
          </cell>
          <cell r="Y654" t="str">
            <v>AREQUIPA</v>
          </cell>
          <cell r="Z654" t="str">
            <v>AREQUIPA</v>
          </cell>
          <cell r="AA654">
            <v>45139</v>
          </cell>
          <cell r="AB654" t="str">
            <v>AREQUIPA</v>
          </cell>
          <cell r="AC654" t="str">
            <v>AREQUIPA</v>
          </cell>
        </row>
        <row r="655">
          <cell r="C655" t="str">
            <v>44639126</v>
          </cell>
          <cell r="D655">
            <v>3359</v>
          </cell>
          <cell r="E655">
            <v>447934</v>
          </cell>
          <cell r="F655" t="str">
            <v>MANTILLA</v>
          </cell>
          <cell r="G655" t="str">
            <v>ALCANTARA</v>
          </cell>
          <cell r="H655" t="str">
            <v>ENRIQUE</v>
          </cell>
          <cell r="I655" t="str">
            <v>ENRIQUE MANTILLA ALCANTARA</v>
          </cell>
          <cell r="J655" t="str">
            <v>PE012202</v>
          </cell>
          <cell r="K655" t="str">
            <v>FSE RELINING&amp;SHUTDOWN</v>
          </cell>
          <cell r="L655" t="str">
            <v>COGS</v>
          </cell>
          <cell r="M655" t="str">
            <v>MA SAM FSE &amp; LCS PE</v>
          </cell>
          <cell r="N655" t="str">
            <v>GILBERTI GALARZA, YOEL FRANCISCO</v>
          </cell>
          <cell r="O655" t="str">
            <v>44639126</v>
          </cell>
          <cell r="P655" t="str">
            <v>LINER MACHINE LEADER OPERATOR</v>
          </cell>
          <cell r="Q655" t="str">
            <v>M</v>
          </cell>
          <cell r="R655">
            <v>32096</v>
          </cell>
          <cell r="S655" t="str">
            <v>9-7460-7296</v>
          </cell>
          <cell r="V655" t="str">
            <v>kikemantilla25@gmail.com</v>
          </cell>
          <cell r="W655" t="str">
            <v>JIRON LIBERTAD 714</v>
          </cell>
          <cell r="X655" t="str">
            <v>BAÑOS DEL INCA</v>
          </cell>
          <cell r="Y655" t="str">
            <v>CAJAMARCA</v>
          </cell>
          <cell r="Z655" t="str">
            <v>CAJAMARCA</v>
          </cell>
          <cell r="AA655">
            <v>45153</v>
          </cell>
          <cell r="AB655" t="str">
            <v>LIMA</v>
          </cell>
          <cell r="AC655" t="str">
            <v>VULCANO</v>
          </cell>
        </row>
        <row r="656">
          <cell r="C656" t="str">
            <v>71397017</v>
          </cell>
          <cell r="D656">
            <v>3360</v>
          </cell>
          <cell r="E656">
            <v>448625</v>
          </cell>
          <cell r="F656" t="str">
            <v>CORI</v>
          </cell>
          <cell r="G656" t="str">
            <v>DEL POMAR</v>
          </cell>
          <cell r="H656" t="str">
            <v>JHOSEP ANTONY</v>
          </cell>
          <cell r="I656" t="str">
            <v>JHOSEP ANTONY CORI DEL POMAR</v>
          </cell>
          <cell r="J656" t="str">
            <v>PE012202</v>
          </cell>
          <cell r="K656" t="str">
            <v>FSE RELINING&amp;SHUTDOWN</v>
          </cell>
          <cell r="L656" t="str">
            <v>COGS</v>
          </cell>
          <cell r="M656" t="str">
            <v>MA SAM FSE &amp; LCS PE</v>
          </cell>
          <cell r="N656" t="str">
            <v>GILBERTI GALARZA, YOEL FRANCISCO</v>
          </cell>
          <cell r="O656" t="str">
            <v>71397017</v>
          </cell>
          <cell r="P656" t="str">
            <v>LINER MACHINE OPERATOR</v>
          </cell>
          <cell r="Q656" t="str">
            <v>M</v>
          </cell>
          <cell r="R656">
            <v>34796</v>
          </cell>
          <cell r="S656" t="str">
            <v>9-3252-5010</v>
          </cell>
          <cell r="V656" t="str">
            <v>jhosepcori07@gmail.com</v>
          </cell>
          <cell r="W656" t="str">
            <v>CALLE MOQUEGUA N° 280</v>
          </cell>
          <cell r="X656" t="str">
            <v>CHARACATO</v>
          </cell>
          <cell r="Y656" t="str">
            <v>AREQUIPA</v>
          </cell>
          <cell r="Z656" t="str">
            <v>AREQUIPA</v>
          </cell>
          <cell r="AA656">
            <v>45173</v>
          </cell>
          <cell r="AB656" t="str">
            <v>AREQUIPA</v>
          </cell>
          <cell r="AC656" t="str">
            <v>AREQUIPA</v>
          </cell>
        </row>
        <row r="657">
          <cell r="C657" t="str">
            <v>29622763</v>
          </cell>
          <cell r="D657">
            <v>3361</v>
          </cell>
          <cell r="E657">
            <v>448578</v>
          </cell>
          <cell r="F657" t="str">
            <v xml:space="preserve">GUZMAN </v>
          </cell>
          <cell r="G657" t="str">
            <v>MIRANDA</v>
          </cell>
          <cell r="H657" t="str">
            <v>MIGUEL ANGEL</v>
          </cell>
          <cell r="I657" t="str">
            <v>MIGUEL ANGEL GUZMAN  MIRANDA</v>
          </cell>
          <cell r="J657" t="str">
            <v>PE012200</v>
          </cell>
          <cell r="K657" t="str">
            <v>FSE WAREHOUSE</v>
          </cell>
          <cell r="L657" t="str">
            <v>COGS</v>
          </cell>
          <cell r="M657" t="str">
            <v>MA SAM FSE &amp; LCS PE</v>
          </cell>
          <cell r="N657" t="str">
            <v>PEREZ MALAGA, HECTOR ALONSO</v>
          </cell>
          <cell r="O657" t="str">
            <v>29622763</v>
          </cell>
          <cell r="P657" t="str">
            <v>OPERATOR, FSE WAREHOUSE</v>
          </cell>
          <cell r="Q657" t="str">
            <v>M</v>
          </cell>
          <cell r="R657">
            <v>27154</v>
          </cell>
          <cell r="S657" t="str">
            <v xml:space="preserve">9-7459-4569 </v>
          </cell>
          <cell r="T657" t="str">
            <v>9-5233-4148</v>
          </cell>
          <cell r="U657" t="str">
            <v>miguel.guzman@metso.com</v>
          </cell>
          <cell r="V657" t="str">
            <v xml:space="preserve">guzmanmirandamiguel@gmail.com </v>
          </cell>
          <cell r="W657" t="str">
            <v xml:space="preserve">CALLE MARISCAL NIETO N° 211 - URB. SAN JUAN DE DIOS </v>
          </cell>
          <cell r="X657" t="str">
            <v>J.D. HUNTER</v>
          </cell>
          <cell r="Y657" t="str">
            <v>AREQUIPA</v>
          </cell>
          <cell r="Z657" t="str">
            <v>AREQUIPA</v>
          </cell>
          <cell r="AA657">
            <v>45180</v>
          </cell>
          <cell r="AB657" t="str">
            <v>AREQUIPA</v>
          </cell>
          <cell r="AC657" t="str">
            <v>AREQUIPA</v>
          </cell>
        </row>
        <row r="658">
          <cell r="C658" t="str">
            <v>46386447</v>
          </cell>
          <cell r="D658">
            <v>3364</v>
          </cell>
          <cell r="E658">
            <v>448949</v>
          </cell>
          <cell r="F658" t="str">
            <v>ENRIQUEZ</v>
          </cell>
          <cell r="G658" t="str">
            <v>HINOJOSA</v>
          </cell>
          <cell r="H658" t="str">
            <v>CRISTIAN</v>
          </cell>
          <cell r="I658" t="str">
            <v>CRISTIAN ENRIQUEZ HINOJOSA</v>
          </cell>
          <cell r="J658" t="str">
            <v>PE012204</v>
          </cell>
          <cell r="K658" t="str">
            <v>FSE EIC</v>
          </cell>
          <cell r="L658" t="str">
            <v>COGS</v>
          </cell>
          <cell r="M658" t="str">
            <v>MA SAM FSE &amp; LCS PE</v>
          </cell>
          <cell r="N658" t="str">
            <v>AVALOS ROSAS, MANUEL ANTONIO</v>
          </cell>
          <cell r="O658" t="str">
            <v>46386447</v>
          </cell>
          <cell r="P658" t="str">
            <v>ENGINEER, FSE EIC</v>
          </cell>
          <cell r="Q658" t="str">
            <v>M</v>
          </cell>
          <cell r="R658">
            <v>32713</v>
          </cell>
          <cell r="S658" t="str">
            <v>9-9244-1938</v>
          </cell>
          <cell r="T658" t="str">
            <v>9-8600-9326</v>
          </cell>
          <cell r="U658" t="str">
            <v>cristian.enriquez@metso.com</v>
          </cell>
          <cell r="V658" t="str">
            <v>cristian_omega@hotmail.com</v>
          </cell>
          <cell r="W658" t="str">
            <v>FUNDO QUIÑONES MZ.B LT.15 - PUENTE PIEDRA</v>
          </cell>
          <cell r="X658" t="str">
            <v>PUENTE PIEDRA</v>
          </cell>
          <cell r="Y658" t="str">
            <v>LIMA</v>
          </cell>
          <cell r="Z658" t="str">
            <v>LIMA</v>
          </cell>
          <cell r="AA658">
            <v>45208</v>
          </cell>
          <cell r="AB658" t="str">
            <v>LIMA</v>
          </cell>
          <cell r="AC658" t="str">
            <v>VULCANO</v>
          </cell>
        </row>
        <row r="659">
          <cell r="C659" t="str">
            <v>47077206</v>
          </cell>
          <cell r="D659">
            <v>3367</v>
          </cell>
          <cell r="E659">
            <v>449484</v>
          </cell>
          <cell r="F659" t="str">
            <v>CHALLCO</v>
          </cell>
          <cell r="G659" t="str">
            <v>CABALLERO</v>
          </cell>
          <cell r="H659" t="str">
            <v>FERNANDO</v>
          </cell>
          <cell r="I659" t="str">
            <v>FERNANDO CHALLCO CABALLERO</v>
          </cell>
          <cell r="J659" t="str">
            <v>PE012232</v>
          </cell>
          <cell r="K659" t="str">
            <v>REP QUALITY &amp; ENGINEERING</v>
          </cell>
          <cell r="L659" t="str">
            <v>COGS</v>
          </cell>
          <cell r="M659" t="str">
            <v>MA SAM REPAIRS CENTER PE</v>
          </cell>
          <cell r="N659" t="str">
            <v>AYCHASI ROCA, MIGUEL ANGEL</v>
          </cell>
          <cell r="O659" t="str">
            <v>47077206</v>
          </cell>
          <cell r="P659" t="str">
            <v>ENGINEER, QUALITY CONTROL</v>
          </cell>
          <cell r="Q659" t="str">
            <v>M</v>
          </cell>
          <cell r="R659">
            <v>33234</v>
          </cell>
          <cell r="S659" t="str">
            <v>9-8070-5072</v>
          </cell>
          <cell r="T659" t="str">
            <v>9-9480-3956</v>
          </cell>
          <cell r="U659" t="str">
            <v>fernando.challco@metso.com</v>
          </cell>
          <cell r="V659" t="str">
            <v>fernandochallco27@gmail.com</v>
          </cell>
          <cell r="W659" t="str">
            <v>CALLE ULRISH NEISSER N° 822  URB. SIMON BOLIVAR</v>
          </cell>
          <cell r="X659" t="str">
            <v>JOSE LUIS BUSTAMANTE Y RIVERO</v>
          </cell>
          <cell r="Y659" t="str">
            <v>AREQUIPA</v>
          </cell>
          <cell r="Z659" t="str">
            <v>AREQUIPA</v>
          </cell>
          <cell r="AA659">
            <v>45250</v>
          </cell>
          <cell r="AB659" t="str">
            <v>AREQUIPA</v>
          </cell>
          <cell r="AC659" t="str">
            <v>AREQUIPA</v>
          </cell>
        </row>
        <row r="660">
          <cell r="C660" t="str">
            <v>29598044</v>
          </cell>
          <cell r="D660">
            <v>3368</v>
          </cell>
          <cell r="E660">
            <v>449483</v>
          </cell>
          <cell r="F660" t="str">
            <v>SUCARI</v>
          </cell>
          <cell r="G660" t="str">
            <v>HUARICACHA</v>
          </cell>
          <cell r="H660" t="str">
            <v>ROSENDO</v>
          </cell>
          <cell r="I660" t="str">
            <v>ROSENDO SUCARI HUARICACHA</v>
          </cell>
          <cell r="J660" t="str">
            <v>PE012231</v>
          </cell>
          <cell r="K660" t="str">
            <v>REP OPERATORS</v>
          </cell>
          <cell r="L660" t="str">
            <v>COGS</v>
          </cell>
          <cell r="M660" t="str">
            <v>MA SAM REPAIRS CENTER PE</v>
          </cell>
          <cell r="N660" t="str">
            <v>TORRES NINA, MARIO LEONEL</v>
          </cell>
          <cell r="O660" t="str">
            <v>29598044</v>
          </cell>
          <cell r="P660" t="str">
            <v>MACHINE &amp; TOOLS OPERATOR</v>
          </cell>
          <cell r="Q660" t="str">
            <v>M</v>
          </cell>
          <cell r="R660">
            <v>25263</v>
          </cell>
          <cell r="S660" t="str">
            <v>9-7420-7040</v>
          </cell>
          <cell r="V660" t="str">
            <v>sucari_hr@hotmail.com</v>
          </cell>
          <cell r="W660" t="str">
            <v>CALLE LOS ROSALES N° 111</v>
          </cell>
          <cell r="X660" t="str">
            <v>JACOBO HUNTER</v>
          </cell>
          <cell r="Y660" t="str">
            <v>AREQUIPA</v>
          </cell>
          <cell r="Z660" t="str">
            <v>AREQUIPA</v>
          </cell>
          <cell r="AA660">
            <v>45250</v>
          </cell>
          <cell r="AB660" t="str">
            <v>AREQUIPA</v>
          </cell>
          <cell r="AC660" t="str">
            <v>AREQUIPA</v>
          </cell>
        </row>
        <row r="661">
          <cell r="C661" t="str">
            <v>70326249</v>
          </cell>
          <cell r="D661">
            <v>3433</v>
          </cell>
          <cell r="E661">
            <v>450256</v>
          </cell>
          <cell r="F661" t="str">
            <v>VARGAS</v>
          </cell>
          <cell r="G661" t="str">
            <v>VILLANUEVA</v>
          </cell>
          <cell r="H661" t="str">
            <v>JEAN PIERRE YOEL</v>
          </cell>
          <cell r="I661" t="str">
            <v>JEAN PIERRE YOEL VARGAS VILLANUEVA</v>
          </cell>
          <cell r="J661" t="str">
            <v>PE012230</v>
          </cell>
          <cell r="K661" t="str">
            <v>REP MECHANICS</v>
          </cell>
          <cell r="L661" t="str">
            <v>COGS</v>
          </cell>
          <cell r="M661" t="str">
            <v>MA SAM REPAIRS CENTER PE</v>
          </cell>
          <cell r="N661" t="str">
            <v>LOPEZ MACHACA, ABEL ALBERTO</v>
          </cell>
          <cell r="O661" t="str">
            <v>70326249</v>
          </cell>
          <cell r="P661" t="str">
            <v>MECHANIC</v>
          </cell>
          <cell r="Q661" t="str">
            <v>M</v>
          </cell>
          <cell r="R661">
            <v>35184</v>
          </cell>
          <cell r="S661" t="str">
            <v>9-5136-0910</v>
          </cell>
          <cell r="V661" t="str">
            <v xml:space="preserve">jean_vargas9@hotmail.com </v>
          </cell>
          <cell r="W661" t="str">
            <v>JR. TACNA 102 PAMPA DE CAMARONES</v>
          </cell>
          <cell r="X661" t="str">
            <v>YANAHUARA</v>
          </cell>
          <cell r="Y661" t="str">
            <v>AREQUIPA</v>
          </cell>
          <cell r="Z661" t="str">
            <v>AREQUIPA</v>
          </cell>
          <cell r="AA661">
            <v>45293</v>
          </cell>
          <cell r="AB661" t="str">
            <v>AREQUIPA</v>
          </cell>
          <cell r="AC661" t="str">
            <v>AREQUIPA</v>
          </cell>
        </row>
        <row r="662">
          <cell r="C662" t="str">
            <v>76516170</v>
          </cell>
          <cell r="D662">
            <v>3434</v>
          </cell>
          <cell r="E662">
            <v>450255</v>
          </cell>
          <cell r="F662" t="str">
            <v>ATALAYA</v>
          </cell>
          <cell r="G662" t="str">
            <v>VARGAS</v>
          </cell>
          <cell r="H662" t="str">
            <v>ELIS</v>
          </cell>
          <cell r="I662" t="str">
            <v>ELIS ATALAYA VARGAS</v>
          </cell>
          <cell r="J662" t="str">
            <v>PE012230</v>
          </cell>
          <cell r="K662" t="str">
            <v>REP MECHANICS</v>
          </cell>
          <cell r="L662" t="str">
            <v>COGS</v>
          </cell>
          <cell r="M662" t="str">
            <v>MA SAM REPAIRS CENTER PE</v>
          </cell>
          <cell r="N662" t="str">
            <v>LOPEZ MACHACA, ABEL ALBERTO</v>
          </cell>
          <cell r="O662" t="str">
            <v>76516170</v>
          </cell>
          <cell r="P662" t="str">
            <v>MECHANIC</v>
          </cell>
          <cell r="Q662" t="str">
            <v>M</v>
          </cell>
          <cell r="R662">
            <v>34535</v>
          </cell>
          <cell r="S662" t="str">
            <v>9-6497-7691</v>
          </cell>
          <cell r="U662" t="str">
            <v>elis.atalaya@metso.com</v>
          </cell>
          <cell r="V662" t="str">
            <v xml:space="preserve">atalaya_120@hotmail.com </v>
          </cell>
          <cell r="W662" t="str">
            <v>APIPA SECTOR XIII MZ H LOTE 01</v>
          </cell>
          <cell r="X662" t="str">
            <v>CERRO COLORADO</v>
          </cell>
          <cell r="Y662" t="str">
            <v>AREQUIPA</v>
          </cell>
          <cell r="Z662" t="str">
            <v>AREQUIPA</v>
          </cell>
          <cell r="AA662">
            <v>45293</v>
          </cell>
          <cell r="AB662" t="str">
            <v>AREQUIPA</v>
          </cell>
          <cell r="AC662" t="str">
            <v>AREQUIPA</v>
          </cell>
        </row>
        <row r="663">
          <cell r="C663" t="str">
            <v>42911228</v>
          </cell>
          <cell r="D663">
            <v>3435</v>
          </cell>
          <cell r="E663">
            <v>450254</v>
          </cell>
          <cell r="F663" t="str">
            <v>MAMANI</v>
          </cell>
          <cell r="G663" t="str">
            <v>HUANCA</v>
          </cell>
          <cell r="H663" t="str">
            <v>CESAR</v>
          </cell>
          <cell r="I663" t="str">
            <v>CESAR MAMANI HUANCA</v>
          </cell>
          <cell r="J663" t="str">
            <v>PE012230</v>
          </cell>
          <cell r="K663" t="str">
            <v>REP MECHANICS</v>
          </cell>
          <cell r="L663" t="str">
            <v>COGS</v>
          </cell>
          <cell r="M663" t="str">
            <v>MA SAM REPAIRS CENTER PE</v>
          </cell>
          <cell r="N663" t="str">
            <v>LOPEZ MACHACA, ABEL ALBERTO</v>
          </cell>
          <cell r="O663" t="str">
            <v>42911228</v>
          </cell>
          <cell r="P663" t="str">
            <v>MECHANIC</v>
          </cell>
          <cell r="Q663" t="str">
            <v>M</v>
          </cell>
          <cell r="R663">
            <v>30411</v>
          </cell>
          <cell r="S663" t="str">
            <v>9-2290-1813</v>
          </cell>
          <cell r="V663" t="str">
            <v>cesarmh050483@gmail.com</v>
          </cell>
          <cell r="W663" t="str">
            <v>AV. ANGAMOS 513 URB. MIGUEL GRAU</v>
          </cell>
          <cell r="X663" t="str">
            <v>PAUCARPATA</v>
          </cell>
          <cell r="Y663" t="str">
            <v>AREQUIPA</v>
          </cell>
          <cell r="Z663" t="str">
            <v>AREQUIPA</v>
          </cell>
          <cell r="AA663">
            <v>45293</v>
          </cell>
          <cell r="AB663" t="str">
            <v>AREQUIPA</v>
          </cell>
          <cell r="AC663" t="str">
            <v>AREQUIPA</v>
          </cell>
        </row>
        <row r="664">
          <cell r="C664" t="str">
            <v>44507696</v>
          </cell>
          <cell r="D664">
            <v>3436</v>
          </cell>
          <cell r="E664">
            <v>450253</v>
          </cell>
          <cell r="F664" t="str">
            <v>HUAYLLA</v>
          </cell>
          <cell r="G664" t="str">
            <v>LOZANO</v>
          </cell>
          <cell r="H664" t="str">
            <v>LUIS ALBERTO</v>
          </cell>
          <cell r="I664" t="str">
            <v>LUIS ALBERTO HUAYLLA LOZANO</v>
          </cell>
          <cell r="J664" t="str">
            <v>PE012233</v>
          </cell>
          <cell r="K664" t="str">
            <v>REP SUPERVISION &amp; WAREHOUSE</v>
          </cell>
          <cell r="L664" t="str">
            <v>COGS</v>
          </cell>
          <cell r="M664" t="str">
            <v>MA SAM REPAIRS CENTER PE</v>
          </cell>
          <cell r="N664" t="str">
            <v>CANO OLIVARES, EDSON FERNANDO</v>
          </cell>
          <cell r="O664" t="str">
            <v>44507696</v>
          </cell>
          <cell r="P664" t="str">
            <v>OPERATOR, REPAIRS CENTER WAREHOUSE</v>
          </cell>
          <cell r="Q664" t="str">
            <v>M</v>
          </cell>
          <cell r="R664">
            <v>31670</v>
          </cell>
          <cell r="S664" t="str">
            <v>9-5400-9858</v>
          </cell>
          <cell r="U664" t="str">
            <v>luis.huaylla@metso.com</v>
          </cell>
          <cell r="V664" t="str">
            <v>luiss.ahl@gmail.com</v>
          </cell>
          <cell r="W664" t="str">
            <v>ASOC. VIV. Y TALLER VILLA PARAISO LT 9 MZ. A2</v>
          </cell>
          <cell r="X664" t="str">
            <v>CERRO COLORADO</v>
          </cell>
          <cell r="Y664" t="str">
            <v>AREQUIPA</v>
          </cell>
          <cell r="Z664" t="str">
            <v>AREQUIPA</v>
          </cell>
          <cell r="AA664">
            <v>45293</v>
          </cell>
          <cell r="AB664" t="str">
            <v>AREQUIPA</v>
          </cell>
          <cell r="AC664" t="str">
            <v>AREQUIPA</v>
          </cell>
        </row>
        <row r="665">
          <cell r="C665" t="str">
            <v>71889961</v>
          </cell>
          <cell r="D665">
            <v>3441</v>
          </cell>
          <cell r="E665">
            <v>450455</v>
          </cell>
          <cell r="F665" t="str">
            <v>GONZALES</v>
          </cell>
          <cell r="G665" t="str">
            <v>AYAHUANA</v>
          </cell>
          <cell r="H665" t="str">
            <v>VICTOR ALONZO</v>
          </cell>
          <cell r="I665" t="str">
            <v>VICTOR ALONZO GONZALES AYAHUANA</v>
          </cell>
          <cell r="J665" t="str">
            <v>PE012222</v>
          </cell>
          <cell r="K665" t="str">
            <v>FSE PROJECTS EXECUTION</v>
          </cell>
          <cell r="L665" t="str">
            <v>COGS</v>
          </cell>
          <cell r="M665" t="str">
            <v>MA SAM FSE &amp; LCS PE</v>
          </cell>
          <cell r="N665" t="str">
            <v>BASAURI CUEVA, CARLOS ALBERTO</v>
          </cell>
          <cell r="O665" t="str">
            <v>71889961</v>
          </cell>
          <cell r="P665" t="str">
            <v>SUPERVISOR PROJECT CONTROL FSE</v>
          </cell>
          <cell r="Q665" t="str">
            <v>M</v>
          </cell>
          <cell r="R665">
            <v>34940</v>
          </cell>
          <cell r="S665" t="str">
            <v>9-8200-2028</v>
          </cell>
          <cell r="T665" t="str">
            <v>9-8283-1148</v>
          </cell>
          <cell r="U665" t="str">
            <v>victor.gonzales@metso.com</v>
          </cell>
          <cell r="V665" t="str">
            <v xml:space="preserve">alonzo.gonzales95@gmail.com / gonzalesalonzo2908@gmail.com </v>
          </cell>
          <cell r="W665" t="str">
            <v>CALLE COMBATE DE ANGAMOS 542 BLOQUE 5 DEPARTAMENTO 702 URB. NARANJUELO</v>
          </cell>
          <cell r="X665" t="str">
            <v>SANTIAGO DE SURCO</v>
          </cell>
          <cell r="Y665" t="str">
            <v>LIMA</v>
          </cell>
          <cell r="Z665" t="str">
            <v>LIMA</v>
          </cell>
          <cell r="AA665">
            <v>45307</v>
          </cell>
          <cell r="AB665" t="str">
            <v>LIMA</v>
          </cell>
          <cell r="AC665" t="str">
            <v>VULCANO</v>
          </cell>
        </row>
        <row r="666">
          <cell r="C666" t="str">
            <v>07209104</v>
          </cell>
          <cell r="D666">
            <v>3443</v>
          </cell>
          <cell r="E666">
            <v>450716</v>
          </cell>
          <cell r="F666" t="str">
            <v>MERZTHAL</v>
          </cell>
          <cell r="G666" t="str">
            <v>TORANZO</v>
          </cell>
          <cell r="H666" t="str">
            <v>WILLIAMS FEDERICO</v>
          </cell>
          <cell r="I666" t="str">
            <v>WILLIAMS FEDERICO MERZTHAL TORANZO</v>
          </cell>
          <cell r="J666" t="str">
            <v>PE012222</v>
          </cell>
          <cell r="K666" t="str">
            <v>FSE PROJECTS EXECUTION</v>
          </cell>
          <cell r="L666" t="str">
            <v>COGS</v>
          </cell>
          <cell r="M666" t="str">
            <v>MA SAM FSE &amp; LCS PE</v>
          </cell>
          <cell r="N666" t="str">
            <v>BASAURI CUEVA, CARLOS ALBERTO</v>
          </cell>
          <cell r="O666" t="str">
            <v>07209104</v>
          </cell>
          <cell r="P666" t="str">
            <v>LEADER, QA/QC PROJECT</v>
          </cell>
          <cell r="Q666" t="str">
            <v>M</v>
          </cell>
          <cell r="R666">
            <v>22708</v>
          </cell>
          <cell r="S666" t="str">
            <v>9-7141-2536</v>
          </cell>
          <cell r="U666" t="str">
            <v>williams.merzthal@metso.com</v>
          </cell>
          <cell r="V666" t="str">
            <v xml:space="preserve">wmerzthal@hotmail.com </v>
          </cell>
          <cell r="W666" t="str">
            <v>AV. SAN FELIPE 637 DPTO 901 A</v>
          </cell>
          <cell r="X666" t="str">
            <v>JESUS MARIA</v>
          </cell>
          <cell r="Y666" t="str">
            <v>LIMA</v>
          </cell>
          <cell r="Z666" t="str">
            <v>LIMA</v>
          </cell>
          <cell r="AA666">
            <v>45310</v>
          </cell>
          <cell r="AB666" t="str">
            <v>LIMA</v>
          </cell>
          <cell r="AC666" t="str">
            <v>VULCANO</v>
          </cell>
        </row>
        <row r="667">
          <cell r="C667" t="str">
            <v>80199738</v>
          </cell>
          <cell r="D667">
            <v>3445</v>
          </cell>
          <cell r="E667">
            <v>364292</v>
          </cell>
          <cell r="F667" t="str">
            <v>VIZCARRA</v>
          </cell>
          <cell r="G667" t="str">
            <v>RODRIGUEZ</v>
          </cell>
          <cell r="H667" t="str">
            <v>JAIME ALBERTO</v>
          </cell>
          <cell r="I667" t="str">
            <v>JAIME ALBERTO VIZCARRA RODRIGUEZ</v>
          </cell>
          <cell r="J667" t="str">
            <v>PE012209</v>
          </cell>
          <cell r="K667" t="str">
            <v>FSE SUR</v>
          </cell>
          <cell r="L667" t="str">
            <v>COGS</v>
          </cell>
          <cell r="M667" t="str">
            <v>MA SAM FSE &amp; LCS PE</v>
          </cell>
          <cell r="N667" t="str">
            <v>ARTICA BAZAN, FRANCISCO JAVIER</v>
          </cell>
          <cell r="O667" t="str">
            <v>80199738</v>
          </cell>
          <cell r="P667" t="str">
            <v>FIELD SERVICE SENIOR TECHNICIAN</v>
          </cell>
          <cell r="Q667" t="str">
            <v>M</v>
          </cell>
          <cell r="R667">
            <v>28900</v>
          </cell>
          <cell r="S667" t="str">
            <v>9-7631-3837</v>
          </cell>
          <cell r="T667" t="str">
            <v>9-9139-5839</v>
          </cell>
          <cell r="U667" t="str">
            <v>jaime.vizcarra@metso.com</v>
          </cell>
          <cell r="V667" t="str">
            <v>jaimevizcarrar@gmail.com</v>
          </cell>
          <cell r="W667" t="str">
            <v>CALLE BENITO BONIFAZ 328</v>
          </cell>
          <cell r="X667" t="str">
            <v>PAUCARPATA</v>
          </cell>
          <cell r="Y667" t="str">
            <v>AREQUIPA</v>
          </cell>
          <cell r="Z667" t="str">
            <v>AREQUIPA</v>
          </cell>
          <cell r="AA667">
            <v>45323</v>
          </cell>
          <cell r="AB667" t="str">
            <v>AREQUIPA</v>
          </cell>
          <cell r="AC667" t="str">
            <v>AREQUIPA</v>
          </cell>
        </row>
        <row r="668">
          <cell r="C668" t="str">
            <v>73526314</v>
          </cell>
          <cell r="D668">
            <v>3447</v>
          </cell>
          <cell r="E668">
            <v>425697</v>
          </cell>
          <cell r="F668" t="str">
            <v>DIAZ</v>
          </cell>
          <cell r="G668" t="str">
            <v>GUEVARA</v>
          </cell>
          <cell r="H668" t="str">
            <v>JESUS</v>
          </cell>
          <cell r="I668" t="str">
            <v>JESUS DIAZ GUEVARA</v>
          </cell>
          <cell r="J668" t="str">
            <v>PE012202</v>
          </cell>
          <cell r="K668" t="str">
            <v>FSE RELINING&amp;SHUTDOWN</v>
          </cell>
          <cell r="L668" t="str">
            <v>COGS</v>
          </cell>
          <cell r="M668" t="str">
            <v>MA SAM FSE &amp; LCS PE</v>
          </cell>
          <cell r="N668" t="str">
            <v>GILBERTI GALARZA, YOEL FRANCISCO</v>
          </cell>
          <cell r="O668" t="str">
            <v>73526314</v>
          </cell>
          <cell r="P668" t="str">
            <v>LINER MACHINE SPECIALIST OPERATOR</v>
          </cell>
          <cell r="Q668" t="str">
            <v>M</v>
          </cell>
          <cell r="R668">
            <v>34700</v>
          </cell>
          <cell r="S668" t="str">
            <v>9-8854-1980</v>
          </cell>
          <cell r="V668" t="str">
            <v>jesusdiazguevara@gmail.com</v>
          </cell>
          <cell r="W668" t="str">
            <v>CALLE SAN JORGE N° 127 - URB. LOS JAZMINES</v>
          </cell>
          <cell r="X668" t="str">
            <v>CAJAMARCA</v>
          </cell>
          <cell r="Y668" t="str">
            <v>CAJAMARCA</v>
          </cell>
          <cell r="Z668" t="str">
            <v>CAJAMARCA</v>
          </cell>
          <cell r="AA668">
            <v>45341</v>
          </cell>
          <cell r="AB668" t="str">
            <v>LIMA</v>
          </cell>
          <cell r="AC668" t="str">
            <v>VULCANO</v>
          </cell>
        </row>
        <row r="669">
          <cell r="C669" t="str">
            <v>45059198</v>
          </cell>
          <cell r="D669">
            <v>3450</v>
          </cell>
          <cell r="E669">
            <v>451485</v>
          </cell>
          <cell r="F669" t="str">
            <v>CADILLO</v>
          </cell>
          <cell r="G669" t="str">
            <v>PAUCAR</v>
          </cell>
          <cell r="H669" t="str">
            <v>JUAN MANUEL</v>
          </cell>
          <cell r="I669" t="str">
            <v>JUAN MANUEL CADILLO PAUCAR</v>
          </cell>
          <cell r="J669" t="str">
            <v>PE012202</v>
          </cell>
          <cell r="K669" t="str">
            <v>FSE RELINING&amp;SHUTDOWN</v>
          </cell>
          <cell r="L669" t="str">
            <v>COGS</v>
          </cell>
          <cell r="M669" t="str">
            <v>MA SAM FSE &amp; LCS PE</v>
          </cell>
          <cell r="N669" t="str">
            <v>GILBERTI GALARZA, YOEL FRANCISCO</v>
          </cell>
          <cell r="O669" t="str">
            <v>45059198</v>
          </cell>
          <cell r="P669" t="str">
            <v>MECHANICAL WELDER TECHNICIAN</v>
          </cell>
          <cell r="Q669" t="str">
            <v>M</v>
          </cell>
          <cell r="R669">
            <v>32265</v>
          </cell>
          <cell r="S669" t="str">
            <v>9-7643-3555</v>
          </cell>
          <cell r="V669" t="str">
            <v>juancadillopaucar@gmail.com</v>
          </cell>
          <cell r="W669" t="str">
            <v>AV. LOS PINOS MZ. Z LT 11 VILLA ESPERANZA</v>
          </cell>
          <cell r="X669" t="str">
            <v>LURIGANCHO CHOSICA</v>
          </cell>
          <cell r="Y669" t="str">
            <v>LIMA</v>
          </cell>
          <cell r="Z669" t="str">
            <v>LIMA</v>
          </cell>
          <cell r="AA669">
            <v>45369</v>
          </cell>
          <cell r="AB669" t="str">
            <v>LIMA</v>
          </cell>
          <cell r="AC669" t="str">
            <v>VULCANO</v>
          </cell>
        </row>
        <row r="670">
          <cell r="C670" t="str">
            <v>42800716</v>
          </cell>
          <cell r="D670">
            <v>3451</v>
          </cell>
          <cell r="E670">
            <v>451484</v>
          </cell>
          <cell r="F670" t="str">
            <v>MACHACA</v>
          </cell>
          <cell r="G670" t="str">
            <v>ESPINOZA</v>
          </cell>
          <cell r="H670" t="str">
            <v>DANIEL</v>
          </cell>
          <cell r="I670" t="str">
            <v>DANIEL MACHACA ESPINOZA</v>
          </cell>
          <cell r="J670" t="str">
            <v>PE012202</v>
          </cell>
          <cell r="K670" t="str">
            <v>FSE RELINING&amp;SHUTDOWN</v>
          </cell>
          <cell r="L670" t="str">
            <v>COGS</v>
          </cell>
          <cell r="M670" t="str">
            <v>MA SAM FSE &amp; LCS PE</v>
          </cell>
          <cell r="N670" t="str">
            <v>GILBERTI GALARZA, YOEL FRANCISCO</v>
          </cell>
          <cell r="O670" t="str">
            <v>42800716</v>
          </cell>
          <cell r="P670" t="str">
            <v>MECHANICAL WELDER TECHNICIAN</v>
          </cell>
          <cell r="Q670" t="str">
            <v>M</v>
          </cell>
          <cell r="R670" t="str">
            <v xml:space="preserve">03/03/1982	</v>
          </cell>
          <cell r="S670" t="str">
            <v>9-0098-2913</v>
          </cell>
          <cell r="V670" t="str">
            <v>leinad_me99@hotmail.com / machaca82dme@gmail.com</v>
          </cell>
          <cell r="W670" t="str">
            <v>AV. VIDAURRAZAGA MZ. I LT 27</v>
          </cell>
          <cell r="X670" t="str">
            <v>JOSE LUIS BUSTAMENTE Y RIVERO</v>
          </cell>
          <cell r="Y670" t="str">
            <v>AREQUIPA</v>
          </cell>
          <cell r="Z670" t="str">
            <v>AREQUIPA</v>
          </cell>
          <cell r="AA670">
            <v>45369</v>
          </cell>
          <cell r="AB670" t="str">
            <v>AREQUIPA</v>
          </cell>
          <cell r="AC670" t="str">
            <v>AREQUIPA</v>
          </cell>
        </row>
        <row r="671">
          <cell r="C671" t="str">
            <v>47490046</v>
          </cell>
          <cell r="D671">
            <v>3452</v>
          </cell>
          <cell r="E671">
            <v>440913</v>
          </cell>
          <cell r="F671" t="str">
            <v>HUAHUALA</v>
          </cell>
          <cell r="G671" t="str">
            <v>VALDEZ</v>
          </cell>
          <cell r="H671" t="str">
            <v>HECTOR JESUS</v>
          </cell>
          <cell r="I671" t="str">
            <v>HECTOR JESUS HUAHUALA VALDEZ</v>
          </cell>
          <cell r="J671" t="str">
            <v>PE012202</v>
          </cell>
          <cell r="K671" t="str">
            <v>FSE RELINING&amp;SHUTDOWN</v>
          </cell>
          <cell r="L671" t="str">
            <v>COGS</v>
          </cell>
          <cell r="M671" t="str">
            <v>MA SAM FSE &amp; LCS PE</v>
          </cell>
          <cell r="N671" t="str">
            <v>GILBERTI GALARZA, YOEL FRANCISCO</v>
          </cell>
          <cell r="O671" t="str">
            <v>47490046</v>
          </cell>
          <cell r="P671" t="str">
            <v>MECHANICAL WELDER TECHNICIAN</v>
          </cell>
          <cell r="Q671" t="str">
            <v>M</v>
          </cell>
          <cell r="R671">
            <v>33071</v>
          </cell>
          <cell r="S671" t="str">
            <v>9-7225-8104</v>
          </cell>
          <cell r="V671" t="str">
            <v>huahualavaldez@gmail.com</v>
          </cell>
          <cell r="W671" t="str">
            <v>AV. BENIGNO BALLON FARFAN R20</v>
          </cell>
          <cell r="X671" t="str">
            <v>CERRO COLORADO</v>
          </cell>
          <cell r="Y671" t="str">
            <v>AREQUIPA</v>
          </cell>
          <cell r="Z671" t="str">
            <v>AREQUIPA</v>
          </cell>
          <cell r="AA671">
            <v>45369</v>
          </cell>
          <cell r="AB671" t="str">
            <v>AREQUIPA</v>
          </cell>
          <cell r="AC671" t="str">
            <v>AREQUIPA</v>
          </cell>
        </row>
        <row r="672">
          <cell r="C672" t="str">
            <v>76404593</v>
          </cell>
          <cell r="D672">
            <v>3453</v>
          </cell>
          <cell r="E672">
            <v>451483</v>
          </cell>
          <cell r="F672" t="str">
            <v>HERRERA</v>
          </cell>
          <cell r="G672" t="str">
            <v>CALSIN</v>
          </cell>
          <cell r="H672" t="str">
            <v>WALTER</v>
          </cell>
          <cell r="I672" t="str">
            <v>WALTER HERRERA CALSIN</v>
          </cell>
          <cell r="J672" t="str">
            <v>PE012202</v>
          </cell>
          <cell r="K672" t="str">
            <v>FSE RELINING&amp;SHUTDOWN</v>
          </cell>
          <cell r="L672" t="str">
            <v>COGS</v>
          </cell>
          <cell r="M672" t="str">
            <v>MA SAM FSE &amp; LCS PE</v>
          </cell>
          <cell r="N672" t="str">
            <v>GILBERTI GALARZA, YOEL FRANCISCO</v>
          </cell>
          <cell r="O672" t="str">
            <v>76404593</v>
          </cell>
          <cell r="P672" t="str">
            <v>RELINING &amp; SHUTDOWN TECHNICIAN</v>
          </cell>
          <cell r="Q672" t="str">
            <v>M</v>
          </cell>
          <cell r="R672">
            <v>36387</v>
          </cell>
          <cell r="S672" t="str">
            <v>9-6820-0093</v>
          </cell>
          <cell r="V672" t="str">
            <v>herreracalsinwalter@gmail.com</v>
          </cell>
          <cell r="W672" t="str">
            <v>CALLE RICARDO PALMA PJ 4 DE OCTUBRE ZONA B MZ. T . LT. 18</v>
          </cell>
          <cell r="X672" t="str">
            <v>SOCABAYA</v>
          </cell>
          <cell r="Y672" t="str">
            <v>AREQUIPA</v>
          </cell>
          <cell r="Z672" t="str">
            <v>AREQUIPA</v>
          </cell>
          <cell r="AA672">
            <v>45369</v>
          </cell>
          <cell r="AB672" t="str">
            <v>AREQUIPA</v>
          </cell>
          <cell r="AC672" t="str">
            <v>AREQUIPA</v>
          </cell>
        </row>
        <row r="673">
          <cell r="C673" t="str">
            <v>46780337</v>
          </cell>
          <cell r="D673">
            <v>3454</v>
          </cell>
          <cell r="E673">
            <v>451482</v>
          </cell>
          <cell r="F673" t="str">
            <v>CORRALES</v>
          </cell>
          <cell r="G673" t="str">
            <v>CARRASCO</v>
          </cell>
          <cell r="H673" t="str">
            <v>JOHN MAKEY</v>
          </cell>
          <cell r="I673" t="str">
            <v>JOHN MAKEY CORRALES CARRASCO</v>
          </cell>
          <cell r="J673" t="str">
            <v>PE012202</v>
          </cell>
          <cell r="K673" t="str">
            <v>FSE RELINING&amp;SHUTDOWN</v>
          </cell>
          <cell r="L673" t="str">
            <v>COGS</v>
          </cell>
          <cell r="M673" t="str">
            <v>MA SAM FSE &amp; LCS PE</v>
          </cell>
          <cell r="N673" t="str">
            <v>GILBERTI GALARZA, YOEL FRANCISCO</v>
          </cell>
          <cell r="O673" t="str">
            <v>46780337</v>
          </cell>
          <cell r="P673" t="str">
            <v>RELINING &amp; SHUTDOWN TECHNICIAN</v>
          </cell>
          <cell r="Q673" t="str">
            <v>M</v>
          </cell>
          <cell r="R673">
            <v>33630</v>
          </cell>
          <cell r="S673" t="str">
            <v>9-6773-1425</v>
          </cell>
          <cell r="V673" t="str">
            <v>johncorralescarrasco@gmail.com</v>
          </cell>
          <cell r="W673" t="str">
            <v>ASOC. SEÑOR DE LOS MILAGROS , MZ A, LT 14 ALTO CAYMA</v>
          </cell>
          <cell r="X673" t="str">
            <v>CAYMA</v>
          </cell>
          <cell r="Y673" t="str">
            <v>AREQUIPA</v>
          </cell>
          <cell r="Z673" t="str">
            <v>AREQUIPA</v>
          </cell>
          <cell r="AA673">
            <v>45369</v>
          </cell>
          <cell r="AB673" t="str">
            <v>AREQUIPA</v>
          </cell>
          <cell r="AC673" t="str">
            <v>AREQUIPA</v>
          </cell>
        </row>
        <row r="674">
          <cell r="C674" t="str">
            <v>46687773</v>
          </cell>
          <cell r="D674">
            <v>3455</v>
          </cell>
          <cell r="E674">
            <v>451481</v>
          </cell>
          <cell r="F674" t="str">
            <v>VALERIANO</v>
          </cell>
          <cell r="G674" t="str">
            <v>CALLO</v>
          </cell>
          <cell r="H674" t="str">
            <v>JOSE LUIS</v>
          </cell>
          <cell r="I674" t="str">
            <v>JOSE LUIS VALERIANO CALLO</v>
          </cell>
          <cell r="J674" t="str">
            <v>PE012201</v>
          </cell>
          <cell r="K674" t="str">
            <v>FSE TASK FORCE</v>
          </cell>
          <cell r="L674" t="str">
            <v>COGS</v>
          </cell>
          <cell r="M674" t="str">
            <v>MA SAM FSE &amp; LCS PE</v>
          </cell>
          <cell r="N674" t="str">
            <v>GONZALEZ RIVASPLATA, JONATAN</v>
          </cell>
          <cell r="O674" t="str">
            <v>46687773</v>
          </cell>
          <cell r="P674" t="str">
            <v>MECHANICAL TECHNICIAN</v>
          </cell>
          <cell r="Q674" t="str">
            <v>M</v>
          </cell>
          <cell r="R674">
            <v>32997</v>
          </cell>
          <cell r="S674" t="str">
            <v>9-3913-7352</v>
          </cell>
          <cell r="V674" t="str">
            <v>U2013224514@continental.edu.pe</v>
          </cell>
          <cell r="W674" t="str">
            <v xml:space="preserve">AV. LAS AMERICAS A 2 </v>
          </cell>
          <cell r="X674" t="str">
            <v>JACOBO HUNTER</v>
          </cell>
          <cell r="Y674" t="str">
            <v>AREQUIPA</v>
          </cell>
          <cell r="Z674" t="str">
            <v>AREQUIPA</v>
          </cell>
          <cell r="AA674">
            <v>45369</v>
          </cell>
          <cell r="AB674" t="str">
            <v>AREQUIPA</v>
          </cell>
          <cell r="AC674" t="str">
            <v>AREQUIPA</v>
          </cell>
        </row>
        <row r="675">
          <cell r="C675" t="str">
            <v>42015335</v>
          </cell>
          <cell r="D675">
            <v>3456</v>
          </cell>
          <cell r="E675">
            <v>451641</v>
          </cell>
          <cell r="F675" t="str">
            <v>ACOSTA</v>
          </cell>
          <cell r="G675" t="str">
            <v>FERNANDEZ</v>
          </cell>
          <cell r="H675" t="str">
            <v>EGNER</v>
          </cell>
          <cell r="I675" t="str">
            <v>EGNER ACOSTA FERNANDEZ</v>
          </cell>
          <cell r="J675" t="str">
            <v>PE012202</v>
          </cell>
          <cell r="K675" t="str">
            <v>FSE RELINING&amp;SHUTDOWN</v>
          </cell>
          <cell r="L675" t="str">
            <v>COGS</v>
          </cell>
          <cell r="M675" t="str">
            <v>MA SAM FSE &amp; LCS PE</v>
          </cell>
          <cell r="N675" t="str">
            <v>GILBERTI GALARZA, YOEL FRANCISCO</v>
          </cell>
          <cell r="O675" t="str">
            <v>42015335</v>
          </cell>
          <cell r="P675" t="str">
            <v>RELINING &amp; SHUTDOWN SENIOR TECHNICIAN</v>
          </cell>
          <cell r="Q675" t="str">
            <v>M</v>
          </cell>
          <cell r="R675" t="str">
            <v xml:space="preserve">30/08/1983	</v>
          </cell>
          <cell r="S675" t="str">
            <v>9-5659-2745</v>
          </cell>
          <cell r="V675" t="str">
            <v>eacostafernandez@gmail.com</v>
          </cell>
          <cell r="W675" t="str">
            <v>MZ G LOTE 9 URB. LOS ALAMOS DE SAN ISIDRO</v>
          </cell>
          <cell r="X675" t="str">
            <v>TRUJILLO</v>
          </cell>
          <cell r="Y675" t="str">
            <v>TRUJILLO</v>
          </cell>
          <cell r="Z675" t="str">
            <v>LA LIBERTAD</v>
          </cell>
          <cell r="AA675">
            <v>45390</v>
          </cell>
          <cell r="AB675" t="str">
            <v>LIMA</v>
          </cell>
          <cell r="AC675" t="str">
            <v>VULCANO</v>
          </cell>
        </row>
        <row r="676">
          <cell r="C676" t="str">
            <v>72693287</v>
          </cell>
          <cell r="D676">
            <v>3461</v>
          </cell>
          <cell r="E676">
            <v>452344</v>
          </cell>
          <cell r="F676" t="str">
            <v>NAVARRO</v>
          </cell>
          <cell r="G676" t="str">
            <v>MANOSALVA</v>
          </cell>
          <cell r="H676" t="str">
            <v>ROBERT MANUEL</v>
          </cell>
          <cell r="I676" t="str">
            <v>ROBERT MANUEL NAVARRO MANOSALVA</v>
          </cell>
          <cell r="J676" t="str">
            <v>PE012201</v>
          </cell>
          <cell r="K676" t="str">
            <v>FSE TASK FORCE</v>
          </cell>
          <cell r="L676" t="str">
            <v>COGS</v>
          </cell>
          <cell r="M676" t="str">
            <v>MA SAM FSE &amp; LCS PE</v>
          </cell>
          <cell r="N676" t="str">
            <v>GONZALEZ RIVASPLATA, JONATAN</v>
          </cell>
          <cell r="O676" t="str">
            <v>72693287</v>
          </cell>
          <cell r="P676" t="str">
            <v>MECHANICAL MAINTENANCE PLANNER</v>
          </cell>
          <cell r="Q676" t="str">
            <v>M</v>
          </cell>
          <cell r="R676">
            <v>35149</v>
          </cell>
          <cell r="S676" t="str">
            <v>9-947-58946</v>
          </cell>
          <cell r="T676" t="str">
            <v>9-3220-6997</v>
          </cell>
          <cell r="U676" t="str">
            <v>robert.navarro@metso.com</v>
          </cell>
          <cell r="V676" t="str">
            <v>rnavarromanosalva@gmail.com</v>
          </cell>
          <cell r="W676" t="str">
            <v>JR. LOS CISNES 459 URB. SAGITARIO</v>
          </cell>
          <cell r="X676" t="str">
            <v>SANTIAGO DE SURCO</v>
          </cell>
          <cell r="Y676" t="str">
            <v>LIMA</v>
          </cell>
          <cell r="Z676" t="str">
            <v>LIMA</v>
          </cell>
          <cell r="AA676">
            <v>45432</v>
          </cell>
          <cell r="AB676" t="str">
            <v>AREQUIPA</v>
          </cell>
          <cell r="AC676" t="str">
            <v>AREQUIPA</v>
          </cell>
        </row>
        <row r="677">
          <cell r="C677" t="str">
            <v>43353975</v>
          </cell>
          <cell r="D677">
            <v>3462</v>
          </cell>
          <cell r="E677">
            <v>452672</v>
          </cell>
          <cell r="F677" t="str">
            <v>CERVANTES</v>
          </cell>
          <cell r="G677" t="str">
            <v>CACERES</v>
          </cell>
          <cell r="H677" t="str">
            <v>JOSE ROLANDO</v>
          </cell>
          <cell r="I677" t="str">
            <v>JOSE ROLANDO CERVANTES CACERES</v>
          </cell>
          <cell r="J677" t="str">
            <v>PE012234</v>
          </cell>
          <cell r="K677" t="str">
            <v>REP WELDING</v>
          </cell>
          <cell r="L677" t="str">
            <v>COGS</v>
          </cell>
          <cell r="M677" t="str">
            <v>MA SAM REPAIRS CENTER PE</v>
          </cell>
          <cell r="N677" t="str">
            <v>MARIN ANDRADE, WILFREDO</v>
          </cell>
          <cell r="O677" t="str">
            <v>43353975</v>
          </cell>
          <cell r="P677" t="str">
            <v>WELDER</v>
          </cell>
          <cell r="Q677" t="str">
            <v>M</v>
          </cell>
          <cell r="R677">
            <v>30917</v>
          </cell>
          <cell r="S677" t="str">
            <v>9-5974-2573</v>
          </cell>
          <cell r="U677" t="str">
            <v>jose.a.cervantes@metso.com</v>
          </cell>
          <cell r="V677" t="str">
            <v>cervantescaceresjoserolando@gmail.com</v>
          </cell>
          <cell r="W677" t="str">
            <v>ESTACION YURA F-5</v>
          </cell>
          <cell r="X677" t="str">
            <v>YURA</v>
          </cell>
          <cell r="Y677" t="str">
            <v>AREQUIPA</v>
          </cell>
          <cell r="Z677" t="str">
            <v>AREQUIPA</v>
          </cell>
          <cell r="AA677">
            <v>45446</v>
          </cell>
          <cell r="AB677" t="str">
            <v>AREQUIPA</v>
          </cell>
          <cell r="AC677" t="str">
            <v>AREQUIPA</v>
          </cell>
        </row>
        <row r="678">
          <cell r="C678" t="str">
            <v>43893319</v>
          </cell>
          <cell r="D678">
            <v>3463</v>
          </cell>
          <cell r="E678">
            <v>452671</v>
          </cell>
          <cell r="F678" t="str">
            <v>ESCALANTE</v>
          </cell>
          <cell r="G678" t="str">
            <v>HUAMAN</v>
          </cell>
          <cell r="H678" t="str">
            <v>ERNAN</v>
          </cell>
          <cell r="I678" t="str">
            <v>ERNAN ESCALANTE HUAMAN</v>
          </cell>
          <cell r="J678" t="str">
            <v>PE012234</v>
          </cell>
          <cell r="K678" t="str">
            <v>REP WELDING</v>
          </cell>
          <cell r="L678" t="str">
            <v>COGS</v>
          </cell>
          <cell r="M678" t="str">
            <v>MA SAM REPAIRS CENTER PE</v>
          </cell>
          <cell r="N678" t="str">
            <v>MARIN ANDRADE, WILFREDO</v>
          </cell>
          <cell r="O678" t="str">
            <v>43893319</v>
          </cell>
          <cell r="P678" t="str">
            <v>WELDER</v>
          </cell>
          <cell r="Q678" t="str">
            <v>M</v>
          </cell>
          <cell r="R678" t="str">
            <v xml:space="preserve">08/08/1985	</v>
          </cell>
          <cell r="S678" t="str">
            <v>9-5417-9413</v>
          </cell>
          <cell r="U678" t="str">
            <v>ernan.escalante@metso.com</v>
          </cell>
          <cell r="V678" t="str">
            <v>ernanescalantehuaman@gmail.com</v>
          </cell>
          <cell r="W678" t="str">
            <v>ASENTAMIENTO HUMANO VIRGEN DE CHAPI MZ I LT 5</v>
          </cell>
          <cell r="X678" t="str">
            <v>CERRO COLORADO</v>
          </cell>
          <cell r="Y678" t="str">
            <v>AREQUIPA</v>
          </cell>
          <cell r="Z678" t="str">
            <v>AREQUIPA</v>
          </cell>
          <cell r="AA678">
            <v>45446</v>
          </cell>
          <cell r="AB678" t="str">
            <v>AREQUIPA</v>
          </cell>
          <cell r="AC678" t="str">
            <v>AREQUIPA</v>
          </cell>
        </row>
        <row r="679">
          <cell r="C679" t="str">
            <v>48600997</v>
          </cell>
          <cell r="D679">
            <v>3464</v>
          </cell>
          <cell r="E679">
            <v>452670</v>
          </cell>
          <cell r="F679" t="str">
            <v>CCALLO</v>
          </cell>
          <cell r="G679" t="str">
            <v>LACACTA</v>
          </cell>
          <cell r="H679" t="str">
            <v>JUAN CARLOS</v>
          </cell>
          <cell r="I679" t="str">
            <v>JUAN CARLOS CCALLO LACACTA</v>
          </cell>
          <cell r="J679" t="str">
            <v>PE012234</v>
          </cell>
          <cell r="K679" t="str">
            <v>REP WELDING</v>
          </cell>
          <cell r="L679" t="str">
            <v>COGS</v>
          </cell>
          <cell r="M679" t="str">
            <v>MA SAM REPAIRS CENTER PE</v>
          </cell>
          <cell r="N679" t="str">
            <v>MARIN ANDRADE, WILFREDO</v>
          </cell>
          <cell r="O679" t="str">
            <v>48600997</v>
          </cell>
          <cell r="P679" t="str">
            <v>WELDER</v>
          </cell>
          <cell r="Q679" t="str">
            <v>M</v>
          </cell>
          <cell r="R679" t="str">
            <v xml:space="preserve">04/08/1995	</v>
          </cell>
          <cell r="S679" t="str">
            <v>9-2521-1021</v>
          </cell>
          <cell r="U679" t="str">
            <v>juan.ccallo@metso.com</v>
          </cell>
          <cell r="V679" t="str">
            <v>carlosccallo1995@gmail.com</v>
          </cell>
          <cell r="W679" t="str">
            <v>AVENIDA AVIACIÓN 509 CAYMA BUENOS AIRES</v>
          </cell>
          <cell r="X679" t="str">
            <v>CAYMA</v>
          </cell>
          <cell r="Y679" t="str">
            <v>AREQUIPA</v>
          </cell>
          <cell r="Z679" t="str">
            <v>AREQUIPA</v>
          </cell>
          <cell r="AA679">
            <v>45446</v>
          </cell>
          <cell r="AB679" t="str">
            <v>AREQUIPA</v>
          </cell>
          <cell r="AC679" t="str">
            <v>AREQUIPA</v>
          </cell>
        </row>
        <row r="680">
          <cell r="C680" t="str">
            <v>47014231</v>
          </cell>
          <cell r="D680">
            <v>3466</v>
          </cell>
          <cell r="E680">
            <v>452668</v>
          </cell>
          <cell r="F680" t="str">
            <v>MERMA</v>
          </cell>
          <cell r="G680" t="str">
            <v>OLARTE</v>
          </cell>
          <cell r="H680" t="str">
            <v>ALEX YOVAN</v>
          </cell>
          <cell r="I680" t="str">
            <v>ALEX YOVAN MERMA OLARTE</v>
          </cell>
          <cell r="J680" t="str">
            <v>PE012202</v>
          </cell>
          <cell r="K680" t="str">
            <v>FSE RELINING&amp;SHUTDOWN</v>
          </cell>
          <cell r="L680" t="str">
            <v>COGS</v>
          </cell>
          <cell r="M680" t="str">
            <v>MA SAM FSE &amp; LCS PE</v>
          </cell>
          <cell r="N680" t="str">
            <v>GILBERTI GALARZA, YOEL FRANCISCO</v>
          </cell>
          <cell r="O680" t="str">
            <v>47014231</v>
          </cell>
          <cell r="P680" t="str">
            <v>FIELD SERVICE FORKLIFT OPERATOR</v>
          </cell>
          <cell r="Q680" t="str">
            <v>M</v>
          </cell>
          <cell r="R680" t="str">
            <v xml:space="preserve">22/10/1991	</v>
          </cell>
          <cell r="S680" t="str">
            <v>9-6068-3859</v>
          </cell>
          <cell r="V680" t="str">
            <v>amermaolarte@gmail.com</v>
          </cell>
          <cell r="W680" t="str">
            <v>ASOC. RAFAEL BELAUNDE  ZN MZ Q LOTE 2</v>
          </cell>
          <cell r="X680" t="str">
            <v>CAYMA</v>
          </cell>
          <cell r="Y680" t="str">
            <v>AREQUIPA</v>
          </cell>
          <cell r="Z680" t="str">
            <v>AREQUIPA</v>
          </cell>
          <cell r="AA680">
            <v>45446</v>
          </cell>
          <cell r="AB680" t="str">
            <v>AREQUIPA</v>
          </cell>
          <cell r="AC680" t="str">
            <v>AREQUIPA</v>
          </cell>
        </row>
        <row r="681">
          <cell r="C681" t="str">
            <v>77486157</v>
          </cell>
          <cell r="D681">
            <v>3467</v>
          </cell>
          <cell r="E681">
            <v>452741</v>
          </cell>
          <cell r="F681" t="str">
            <v>QUINTASI</v>
          </cell>
          <cell r="G681" t="str">
            <v>CUEVA</v>
          </cell>
          <cell r="H681" t="str">
            <v>RUIZ ABNER</v>
          </cell>
          <cell r="I681" t="str">
            <v>RUIZ ABNER QUINTASI CUEVA</v>
          </cell>
          <cell r="J681" t="str">
            <v>PE012234</v>
          </cell>
          <cell r="K681" t="str">
            <v>REP WELDING</v>
          </cell>
          <cell r="L681" t="str">
            <v>COGS</v>
          </cell>
          <cell r="M681" t="str">
            <v>MA SAM REPAIRS CENTER PE</v>
          </cell>
          <cell r="N681" t="str">
            <v>MARIN ANDRADE, WILFREDO</v>
          </cell>
          <cell r="O681" t="str">
            <v>77486157</v>
          </cell>
          <cell r="P681" t="str">
            <v>WELDER</v>
          </cell>
          <cell r="Q681" t="str">
            <v>M</v>
          </cell>
          <cell r="R681">
            <v>35125</v>
          </cell>
          <cell r="S681" t="str">
            <v>9-2524-2875</v>
          </cell>
          <cell r="U681" t="str">
            <v>ruiz.quintasi@metso.com</v>
          </cell>
          <cell r="V681" t="str">
            <v>quintasicuevaadner@gmail.com</v>
          </cell>
          <cell r="W681" t="str">
            <v>PARQUE INDUSTRIAL APIPA SECTOR 2 MZ K LT 9</v>
          </cell>
          <cell r="X681" t="str">
            <v>CERRO COLORADO</v>
          </cell>
          <cell r="Y681" t="str">
            <v>AREQUIPA</v>
          </cell>
          <cell r="Z681" t="str">
            <v>AREQUIPA</v>
          </cell>
          <cell r="AA681">
            <v>45460</v>
          </cell>
          <cell r="AB681" t="str">
            <v>AREQUIPA</v>
          </cell>
          <cell r="AC681" t="str">
            <v>AREQUIPA</v>
          </cell>
        </row>
        <row r="682">
          <cell r="C682" t="str">
            <v>74078100</v>
          </cell>
          <cell r="D682">
            <v>3470</v>
          </cell>
          <cell r="E682">
            <v>445342</v>
          </cell>
          <cell r="F682" t="str">
            <v>PINEDA</v>
          </cell>
          <cell r="G682" t="str">
            <v>VILLANUEVA</v>
          </cell>
          <cell r="H682" t="str">
            <v>ROBERTO  CARLOS</v>
          </cell>
          <cell r="I682" t="str">
            <v>ROBERTO  CARLOS PINEDA VILLANUEVA</v>
          </cell>
          <cell r="J682" t="str">
            <v>PE012232</v>
          </cell>
          <cell r="K682" t="str">
            <v>REP QUALITY &amp; ENGINEERING</v>
          </cell>
          <cell r="L682" t="str">
            <v>COGS</v>
          </cell>
          <cell r="M682" t="str">
            <v>MA SAM REPAIRS CENTER PE</v>
          </cell>
          <cell r="N682" t="str">
            <v>AYCHASI ROCA, MIGUEL ANGEL</v>
          </cell>
          <cell r="O682" t="str">
            <v>74078100</v>
          </cell>
          <cell r="P682" t="str">
            <v>NDT INSPECTOR</v>
          </cell>
          <cell r="Q682" t="str">
            <v>M</v>
          </cell>
          <cell r="R682">
            <v>36124</v>
          </cell>
          <cell r="S682" t="str">
            <v>9-5418-3990</v>
          </cell>
          <cell r="U682" t="str">
            <v>roberto.pineda@metso.com</v>
          </cell>
          <cell r="V682" t="str">
            <v>robertopineda2598@hotmail.com</v>
          </cell>
          <cell r="W682" t="str">
            <v>CALLE COMANDANTE CANGA 616</v>
          </cell>
          <cell r="X682" t="str">
            <v>MARIANO MELGAR</v>
          </cell>
          <cell r="Y682" t="str">
            <v>AREQUIPA</v>
          </cell>
          <cell r="Z682" t="str">
            <v>AREQUIPA</v>
          </cell>
          <cell r="AA682">
            <v>45509</v>
          </cell>
          <cell r="AB682" t="str">
            <v>AREQUIPA</v>
          </cell>
          <cell r="AC682" t="str">
            <v>AREQUIPA</v>
          </cell>
        </row>
        <row r="683">
          <cell r="C683" t="str">
            <v>75466701</v>
          </cell>
          <cell r="D683">
            <v>3471</v>
          </cell>
          <cell r="E683">
            <v>454009</v>
          </cell>
          <cell r="F683" t="str">
            <v>HUANACCHIRI</v>
          </cell>
          <cell r="G683" t="str">
            <v>GUTIERREZ</v>
          </cell>
          <cell r="H683" t="str">
            <v>STANLEY RANDY</v>
          </cell>
          <cell r="I683" t="str">
            <v>STANLEY RANDY HUANACCHIRI GUTIERREZ</v>
          </cell>
          <cell r="J683" t="str">
            <v>PE012222</v>
          </cell>
          <cell r="K683" t="str">
            <v>FSE PROJECTS EXECUTION</v>
          </cell>
          <cell r="L683" t="str">
            <v>COGS</v>
          </cell>
          <cell r="M683" t="str">
            <v>MA SAM FSE &amp; LCS PE</v>
          </cell>
          <cell r="N683" t="str">
            <v>BASAURI CUEVA, CARLOS ALBERTO</v>
          </cell>
          <cell r="O683" t="str">
            <v>75466701</v>
          </cell>
          <cell r="P683" t="str">
            <v>CAD TECHNICIAN</v>
          </cell>
          <cell r="Q683" t="str">
            <v>M</v>
          </cell>
          <cell r="R683">
            <v>35942</v>
          </cell>
          <cell r="S683" t="str">
            <v>9-4775-1787</v>
          </cell>
          <cell r="T683" t="str">
            <v>9-4028-2461</v>
          </cell>
          <cell r="U683" t="str">
            <v>stanley.huanacchiri@metso.com</v>
          </cell>
          <cell r="V683" t="str">
            <v>geminis052798@gmail.com</v>
          </cell>
          <cell r="W683" t="str">
            <v>ASOC. CIUDAD MUNICIPAL ZN6, MZI, LT13</v>
          </cell>
          <cell r="X683" t="str">
            <v>AREQUIPA</v>
          </cell>
          <cell r="Y683" t="str">
            <v>AREQUIPA</v>
          </cell>
          <cell r="Z683" t="str">
            <v>AREQUIPA</v>
          </cell>
          <cell r="AA683">
            <v>45551</v>
          </cell>
          <cell r="AB683" t="str">
            <v>AREQUIPA</v>
          </cell>
          <cell r="AC683" t="str">
            <v>AREQUIPA</v>
          </cell>
        </row>
        <row r="684">
          <cell r="C684" t="str">
            <v>74389488</v>
          </cell>
          <cell r="D684">
            <v>3473</v>
          </cell>
          <cell r="E684">
            <v>454217</v>
          </cell>
          <cell r="F684" t="str">
            <v>CRUZ</v>
          </cell>
          <cell r="G684" t="str">
            <v>CRUZ</v>
          </cell>
          <cell r="H684" t="str">
            <v>RONALDO</v>
          </cell>
          <cell r="I684" t="str">
            <v>RONALDO CRUZ CRUZ</v>
          </cell>
          <cell r="J684" t="str">
            <v>PE013267</v>
          </cell>
          <cell r="K684" t="str">
            <v>PERU LABORATORY</v>
          </cell>
          <cell r="L684" t="str">
            <v>COGS</v>
          </cell>
          <cell r="M684" t="str">
            <v>MA SAM SALES &amp; SERVICE PERU AND NORTH</v>
          </cell>
          <cell r="N684" t="str">
            <v>GORVENIA GORVENIA, HILARIO DAMASO</v>
          </cell>
          <cell r="O684" t="str">
            <v>74389488</v>
          </cell>
          <cell r="P684" t="str">
            <v>TECHNICIAN, METALLURGICAL LAB</v>
          </cell>
          <cell r="Q684" t="str">
            <v>M</v>
          </cell>
          <cell r="R684">
            <v>35818</v>
          </cell>
          <cell r="S684" t="str">
            <v>9-4089-2244</v>
          </cell>
          <cell r="V684" t="str">
            <v xml:space="preserve">crushronaldo.77@gmail.com </v>
          </cell>
          <cell r="W684" t="str">
            <v>AV. BOLOGNESI 812</v>
          </cell>
          <cell r="X684" t="str">
            <v>CAYMA</v>
          </cell>
          <cell r="Y684" t="str">
            <v>AREQUIPA</v>
          </cell>
          <cell r="Z684" t="str">
            <v>AREQUIPA</v>
          </cell>
          <cell r="AA684">
            <v>45566</v>
          </cell>
          <cell r="AB684" t="str">
            <v>AREQUIPA</v>
          </cell>
          <cell r="AC684" t="str">
            <v>AREQUIPA</v>
          </cell>
        </row>
        <row r="685">
          <cell r="C685" t="str">
            <v>73299091</v>
          </cell>
          <cell r="D685">
            <v>3475</v>
          </cell>
          <cell r="E685">
            <v>455069</v>
          </cell>
          <cell r="F685" t="str">
            <v>ACERO</v>
          </cell>
          <cell r="G685" t="str">
            <v>FLORES</v>
          </cell>
          <cell r="H685" t="str">
            <v>FREDY RONALD</v>
          </cell>
          <cell r="I685" t="str">
            <v>FREDY RONALD ACERO FLORES</v>
          </cell>
          <cell r="J685" t="str">
            <v>PE012230</v>
          </cell>
          <cell r="K685" t="str">
            <v>REP MECHANICS</v>
          </cell>
          <cell r="L685" t="str">
            <v>COGS</v>
          </cell>
          <cell r="M685" t="str">
            <v>MA SAM REPAIRS CENTER PE</v>
          </cell>
          <cell r="N685" t="str">
            <v>LOPEZ MACHACA, ABEL ALBERTO</v>
          </cell>
          <cell r="O685" t="str">
            <v>73299091</v>
          </cell>
          <cell r="P685" t="str">
            <v>MECHANIC</v>
          </cell>
          <cell r="Q685" t="str">
            <v>M</v>
          </cell>
          <cell r="R685">
            <v>34167</v>
          </cell>
          <cell r="S685" t="str">
            <v>9-9442-2034</v>
          </cell>
          <cell r="U685" t="str">
            <v>fredy.acero@metso.com</v>
          </cell>
          <cell r="V685" t="str">
            <v xml:space="preserve">fredyaceroflores@gmail.com  </v>
          </cell>
          <cell r="W685" t="str">
            <v>ASOCIASON VIRGEN DE COPACABANA MZ 1 LT 33</v>
          </cell>
          <cell r="X685" t="str">
            <v>CERRO COLORADO</v>
          </cell>
          <cell r="Y685" t="str">
            <v>AREQUIPA</v>
          </cell>
          <cell r="Z685" t="str">
            <v>AREQUIPA</v>
          </cell>
          <cell r="AA685">
            <v>45614</v>
          </cell>
          <cell r="AB685" t="str">
            <v>AREQUIPA</v>
          </cell>
          <cell r="AC685" t="str">
            <v>AREQUIPA</v>
          </cell>
        </row>
        <row r="686">
          <cell r="C686" t="str">
            <v>47154716</v>
          </cell>
          <cell r="D686">
            <v>3476</v>
          </cell>
          <cell r="E686">
            <v>442838</v>
          </cell>
          <cell r="F686" t="str">
            <v>GONZALES</v>
          </cell>
          <cell r="G686" t="str">
            <v>GONZALES</v>
          </cell>
          <cell r="H686" t="str">
            <v>ABEL JOSE</v>
          </cell>
          <cell r="I686" t="str">
            <v>ABEL JOSE GONZALES GONZALES</v>
          </cell>
          <cell r="J686" t="str">
            <v>PE012230</v>
          </cell>
          <cell r="K686" t="str">
            <v>REP MECHANICS</v>
          </cell>
          <cell r="L686" t="str">
            <v>COGS</v>
          </cell>
          <cell r="M686" t="str">
            <v>MA SAM REPAIRS CENTER PE</v>
          </cell>
          <cell r="N686" t="str">
            <v>LOPEZ MACHACA, ABEL ALBERTO</v>
          </cell>
          <cell r="O686" t="str">
            <v>47154716</v>
          </cell>
          <cell r="P686" t="str">
            <v>MECHANIC</v>
          </cell>
          <cell r="Q686" t="str">
            <v>M</v>
          </cell>
          <cell r="R686">
            <v>33429</v>
          </cell>
          <cell r="S686" t="str">
            <v>9-4356-6962</v>
          </cell>
          <cell r="U686" t="str">
            <v>abel.gonzales@metso.com</v>
          </cell>
          <cell r="V686" t="str">
            <v>tec.abelgonzales@gmail.com</v>
          </cell>
          <cell r="W686" t="str">
            <v>LOS ANGELES DEL SUR ZONA B MZ B 14</v>
          </cell>
          <cell r="X686" t="str">
            <v>CERRO COLORADO</v>
          </cell>
          <cell r="Y686" t="str">
            <v>AREQUIPA</v>
          </cell>
          <cell r="Z686" t="str">
            <v>AREQUIPA</v>
          </cell>
          <cell r="AA686">
            <v>45614</v>
          </cell>
          <cell r="AB686" t="str">
            <v>AREQUIPA</v>
          </cell>
          <cell r="AC686" t="str">
            <v>AREQUIPA</v>
          </cell>
        </row>
        <row r="687">
          <cell r="C687" t="str">
            <v>45236240</v>
          </cell>
          <cell r="D687">
            <v>3477</v>
          </cell>
          <cell r="E687">
            <v>455068</v>
          </cell>
          <cell r="F687" t="str">
            <v>LOBON</v>
          </cell>
          <cell r="G687" t="str">
            <v>QUISOCCAPA</v>
          </cell>
          <cell r="H687" t="str">
            <v>MACGIVER</v>
          </cell>
          <cell r="I687" t="str">
            <v>MACGIVER LOBON QUISOCCAPA</v>
          </cell>
          <cell r="J687" t="str">
            <v>PE012231</v>
          </cell>
          <cell r="K687" t="str">
            <v>REP OPERATORS</v>
          </cell>
          <cell r="L687" t="str">
            <v>COGS</v>
          </cell>
          <cell r="M687" t="str">
            <v>MA SAM REPAIRS CENTER PE</v>
          </cell>
          <cell r="N687" t="str">
            <v>TORRES NINA, MARIO LEONEL</v>
          </cell>
          <cell r="O687" t="str">
            <v>45236240</v>
          </cell>
          <cell r="P687" t="str">
            <v>MACHINE &amp; TOOLS OPERATOR</v>
          </cell>
          <cell r="Q687" t="str">
            <v>M</v>
          </cell>
          <cell r="R687">
            <v>32302</v>
          </cell>
          <cell r="S687" t="str">
            <v>9-5923-4500</v>
          </cell>
          <cell r="V687" t="str">
            <v xml:space="preserve">macgiver.lq@gmail.com </v>
          </cell>
          <cell r="W687" t="str">
            <v>VILLA DE CRISTO MZ. I LT01</v>
          </cell>
          <cell r="X687" t="str">
            <v>YURA</v>
          </cell>
          <cell r="Y687" t="str">
            <v>AREQUIPA</v>
          </cell>
          <cell r="Z687" t="str">
            <v>AREQUIPA</v>
          </cell>
          <cell r="AA687">
            <v>45614</v>
          </cell>
          <cell r="AB687" t="str">
            <v>AREQUIPA</v>
          </cell>
          <cell r="AC687" t="str">
            <v>AREQUIPA</v>
          </cell>
        </row>
        <row r="688">
          <cell r="C688" t="str">
            <v>70147393</v>
          </cell>
          <cell r="D688">
            <v>3478</v>
          </cell>
          <cell r="E688">
            <v>456262</v>
          </cell>
          <cell r="F688" t="str">
            <v>PAZ</v>
          </cell>
          <cell r="G688" t="str">
            <v>URBIZAGASTEGUI</v>
          </cell>
          <cell r="H688" t="str">
            <v>YOSMELL FRITZAN</v>
          </cell>
          <cell r="I688" t="str">
            <v>YOSMELL FRITZAN PAZ URBIZAGASTEGUI</v>
          </cell>
          <cell r="J688" t="str">
            <v>PE012202</v>
          </cell>
          <cell r="K688" t="str">
            <v>FSE RELINING&amp;SHUTDOWN</v>
          </cell>
          <cell r="L688" t="str">
            <v>COGS</v>
          </cell>
          <cell r="M688" t="str">
            <v>MA SAM FSE &amp; LCS PE</v>
          </cell>
          <cell r="N688" t="str">
            <v>GILBERTI GALARZA, YOEL FRANCISCO</v>
          </cell>
          <cell r="O688" t="str">
            <v>70147393</v>
          </cell>
          <cell r="P688" t="str">
            <v>LINER MACHINE SENIOR MAINTENANCE</v>
          </cell>
          <cell r="Q688" t="str">
            <v>M</v>
          </cell>
          <cell r="R688">
            <v>32354</v>
          </cell>
          <cell r="S688" t="str">
            <v>9-7993-4416</v>
          </cell>
          <cell r="T688" t="str">
            <v>9-6977-7294</v>
          </cell>
          <cell r="U688" t="str">
            <v>yosmell.paz@metso.com</v>
          </cell>
          <cell r="V688" t="str">
            <v>yosmelpaz1@gmail.com</v>
          </cell>
          <cell r="W688" t="str">
            <v>AV ELMER FAUCETT 243</v>
          </cell>
          <cell r="X688" t="str">
            <v>SAN MIGUEL</v>
          </cell>
          <cell r="Y688" t="str">
            <v>LIMA</v>
          </cell>
          <cell r="Z688" t="str">
            <v>LIMA</v>
          </cell>
          <cell r="AA688">
            <v>45705</v>
          </cell>
          <cell r="AB688" t="str">
            <v>LIMA</v>
          </cell>
          <cell r="AC688" t="str">
            <v>VULCANO</v>
          </cell>
        </row>
        <row r="689">
          <cell r="C689" t="str">
            <v>43526550</v>
          </cell>
          <cell r="D689">
            <v>3479</v>
          </cell>
          <cell r="E689">
            <v>456263</v>
          </cell>
          <cell r="F689" t="str">
            <v xml:space="preserve">MAQUERA </v>
          </cell>
          <cell r="G689" t="str">
            <v xml:space="preserve">FRISANCHO </v>
          </cell>
          <cell r="H689" t="str">
            <v>MARCO ANTONIO</v>
          </cell>
          <cell r="I689" t="str">
            <v xml:space="preserve">MARCO ANTONIO MAQUERA  FRISANCHO </v>
          </cell>
          <cell r="J689" t="str">
            <v>PE012202</v>
          </cell>
          <cell r="K689" t="str">
            <v>FSE RELINING&amp;SHUTDOWN</v>
          </cell>
          <cell r="L689" t="str">
            <v>COGS</v>
          </cell>
          <cell r="M689" t="str">
            <v>MA SAM FSE &amp; LCS PE</v>
          </cell>
          <cell r="N689" t="str">
            <v>GILBERTI GALARZA, YOEL FRANCISCO</v>
          </cell>
          <cell r="O689" t="str">
            <v>43526550</v>
          </cell>
          <cell r="P689" t="str">
            <v>RELINING &amp; SHUTDOWN SUPERVISOR</v>
          </cell>
          <cell r="Q689" t="str">
            <v>M</v>
          </cell>
          <cell r="R689">
            <v>31508</v>
          </cell>
          <cell r="S689" t="str">
            <v>9-9470-2529</v>
          </cell>
          <cell r="T689" t="str">
            <v>9-4028-2543</v>
          </cell>
          <cell r="U689" t="str">
            <v>marco.maquera@metso.com</v>
          </cell>
          <cell r="V689" t="str">
            <v>maquera33@gmail.com</v>
          </cell>
          <cell r="W689" t="str">
            <v>AV REVOLUCION 407</v>
          </cell>
          <cell r="X689" t="str">
            <v>PAUCARPATA</v>
          </cell>
          <cell r="Y689" t="str">
            <v>AREQUIPA</v>
          </cell>
          <cell r="Z689" t="str">
            <v>AREQUIPA</v>
          </cell>
          <cell r="AA689">
            <v>45705</v>
          </cell>
          <cell r="AB689" t="str">
            <v>AREQUIPA</v>
          </cell>
          <cell r="AC689" t="str">
            <v>AREQUIPA</v>
          </cell>
        </row>
        <row r="690">
          <cell r="C690" t="str">
            <v>46263124</v>
          </cell>
          <cell r="D690">
            <v>3480</v>
          </cell>
          <cell r="E690">
            <v>456480</v>
          </cell>
          <cell r="F690" t="str">
            <v>APAZA</v>
          </cell>
          <cell r="G690" t="str">
            <v>CHOQUE</v>
          </cell>
          <cell r="H690" t="str">
            <v>ALEX</v>
          </cell>
          <cell r="I690" t="str">
            <v>ALEX APAZA CHOQUE</v>
          </cell>
          <cell r="J690" t="str">
            <v>PE012202</v>
          </cell>
          <cell r="K690" t="str">
            <v>FSE RELINING&amp;SHUTDOWN</v>
          </cell>
          <cell r="L690" t="str">
            <v>COGS</v>
          </cell>
          <cell r="M690" t="str">
            <v>MA SAM FSE &amp; LCS PE</v>
          </cell>
          <cell r="N690" t="str">
            <v>GILBERTI GALARZA, YOEL FRANCISCO</v>
          </cell>
          <cell r="O690" t="str">
            <v>46263124</v>
          </cell>
          <cell r="P690" t="str">
            <v>RELINING &amp; SHUTDOWN SUPERVISOR</v>
          </cell>
          <cell r="Q690" t="str">
            <v>M</v>
          </cell>
          <cell r="R690">
            <v>32899</v>
          </cell>
          <cell r="S690" t="str">
            <v>9-8448-5619</v>
          </cell>
          <cell r="T690" t="str">
            <v>9-6412-6815</v>
          </cell>
          <cell r="U690" t="str">
            <v>alex.apaza@metso.com</v>
          </cell>
          <cell r="V690" t="str">
            <v>alexapazach30@gmail.com  ///  alx.mec.a.ch@gmail.com</v>
          </cell>
          <cell r="W690" t="str">
            <v>AV. 27 DE NOVIEMBRE N° 806 - DPTO 502 URB. LA ARBOLERA</v>
          </cell>
          <cell r="X690" t="str">
            <v>CERRO COLORADO</v>
          </cell>
          <cell r="Y690" t="str">
            <v>AREQUIPA</v>
          </cell>
          <cell r="Z690" t="str">
            <v>AREQUIPA</v>
          </cell>
          <cell r="AA690">
            <v>45719</v>
          </cell>
          <cell r="AB690" t="str">
            <v>AREQUIPA</v>
          </cell>
          <cell r="AC690" t="str">
            <v>AREQUIPA</v>
          </cell>
        </row>
        <row r="691">
          <cell r="C691" t="str">
            <v>71217718</v>
          </cell>
          <cell r="D691">
            <v>3481</v>
          </cell>
          <cell r="E691">
            <v>456722</v>
          </cell>
          <cell r="F691" t="str">
            <v>CHAVEZ</v>
          </cell>
          <cell r="G691" t="str">
            <v>ZUÑIGA</v>
          </cell>
          <cell r="H691" t="str">
            <v>BRYAN  PAUL</v>
          </cell>
          <cell r="I691" t="str">
            <v>BRYAN  PAUL CHAVEZ ZUÑIGA</v>
          </cell>
          <cell r="J691" t="str">
            <v>PE012233</v>
          </cell>
          <cell r="K691" t="str">
            <v>REP SUPERVISION &amp; WAREHOUSE</v>
          </cell>
          <cell r="L691" t="str">
            <v>COGS</v>
          </cell>
          <cell r="M691" t="str">
            <v>MA SAM REPAIRS CENTER PE</v>
          </cell>
          <cell r="N691" t="str">
            <v>MORENO ROQUE, MARCO ANTONIO</v>
          </cell>
          <cell r="O691" t="str">
            <v>71217718</v>
          </cell>
          <cell r="P691" t="str">
            <v>SUPERVISOR, REPAIRS CENTER</v>
          </cell>
          <cell r="Q691" t="str">
            <v>M</v>
          </cell>
          <cell r="R691">
            <v>34946</v>
          </cell>
          <cell r="S691" t="str">
            <v>9-5782-2015</v>
          </cell>
          <cell r="T691" t="str">
            <v>9-6773-3497</v>
          </cell>
          <cell r="U691" t="str">
            <v>bryan.chavez@metso.com</v>
          </cell>
          <cell r="V691" t="str">
            <v>bryan-9505@hotmail.com</v>
          </cell>
          <cell r="W691" t="str">
            <v>URB. MAGISTERIAL II MZ E LOTE 16 DPTO 201</v>
          </cell>
          <cell r="X691" t="str">
            <v>YANAHUARA</v>
          </cell>
          <cell r="Y691" t="str">
            <v>AREQUIPA</v>
          </cell>
          <cell r="Z691" t="str">
            <v>AREQUIPA</v>
          </cell>
          <cell r="AA691">
            <v>45733</v>
          </cell>
          <cell r="AB691" t="str">
            <v>AREQUIPA</v>
          </cell>
          <cell r="AC691" t="str">
            <v>AREQUIPA</v>
          </cell>
        </row>
        <row r="692">
          <cell r="C692" t="str">
            <v>74803245</v>
          </cell>
          <cell r="D692">
            <v>3482</v>
          </cell>
          <cell r="E692">
            <v>456724</v>
          </cell>
          <cell r="F692" t="str">
            <v>MAMANI</v>
          </cell>
          <cell r="G692" t="str">
            <v>VALENZUELA</v>
          </cell>
          <cell r="H692" t="str">
            <v>PERCY</v>
          </cell>
          <cell r="I692" t="str">
            <v>PERCY MAMANI VALENZUELA</v>
          </cell>
          <cell r="J692" t="str">
            <v>PE012230</v>
          </cell>
          <cell r="K692" t="str">
            <v>REP MECHANICS</v>
          </cell>
          <cell r="L692" t="str">
            <v>COGS</v>
          </cell>
          <cell r="M692" t="str">
            <v>MA SAM REPAIRS CENTER PE</v>
          </cell>
          <cell r="N692" t="str">
            <v>LOPEZ MACHACA, ABEL ALBERTO</v>
          </cell>
          <cell r="O692" t="str">
            <v>74803245</v>
          </cell>
          <cell r="P692" t="str">
            <v>MECHANIC</v>
          </cell>
          <cell r="Q692" t="str">
            <v>M</v>
          </cell>
          <cell r="R692">
            <v>36207</v>
          </cell>
          <cell r="S692" t="str">
            <v>9-8316-2513</v>
          </cell>
          <cell r="U692" t="str">
            <v>percy.mamani@metso.com</v>
          </cell>
          <cell r="V692" t="str">
            <v xml:space="preserve">percyvalenzuela926@gmail.com </v>
          </cell>
          <cell r="W692" t="str">
            <v>LOS ROSALES</v>
          </cell>
          <cell r="X692" t="str">
            <v>JOSE LUIS BUSTAMANTE Y RIVERO</v>
          </cell>
          <cell r="Y692" t="str">
            <v>AREQUIPA</v>
          </cell>
          <cell r="Z692" t="str">
            <v>AREQUIPA</v>
          </cell>
          <cell r="AA692">
            <v>45733</v>
          </cell>
          <cell r="AB692" t="str">
            <v>AREQUIPA</v>
          </cell>
          <cell r="AC692" t="str">
            <v>AREQUIPA</v>
          </cell>
        </row>
        <row r="693">
          <cell r="C693" t="str">
            <v>44008830</v>
          </cell>
          <cell r="D693">
            <v>3483</v>
          </cell>
          <cell r="E693">
            <v>456723</v>
          </cell>
          <cell r="F693" t="str">
            <v xml:space="preserve">HUALLPA </v>
          </cell>
          <cell r="G693" t="str">
            <v>ALARCON</v>
          </cell>
          <cell r="H693" t="str">
            <v>DAIGOR MAX</v>
          </cell>
          <cell r="I693" t="str">
            <v>DAIGOR MAX HUALLPA  ALARCON</v>
          </cell>
          <cell r="J693" t="str">
            <v>PE013690</v>
          </cell>
          <cell r="K693" t="str">
            <v>PUMPS MANAGEMENT</v>
          </cell>
          <cell r="L693" t="str">
            <v>SGA</v>
          </cell>
          <cell r="M693" t="str">
            <v>MA SAM PUMPS SALES</v>
          </cell>
          <cell r="N693" t="str">
            <v>CORTEZ RODRIGUEZ, WILMAN RAFAEL</v>
          </cell>
          <cell r="O693" t="str">
            <v>44008830</v>
          </cell>
          <cell r="P693" t="str">
            <v>TECHNICAL SUPPORT PUMPS</v>
          </cell>
          <cell r="Q693" t="str">
            <v>M</v>
          </cell>
          <cell r="R693">
            <v>31758</v>
          </cell>
          <cell r="S693" t="str">
            <v>9-6901-6804</v>
          </cell>
          <cell r="T693" t="str">
            <v>9-6238-4187</v>
          </cell>
          <cell r="U693" t="str">
            <v>daigor.huallpa@metso.com</v>
          </cell>
          <cell r="V693" t="str">
            <v>daigoro.skay@gmail.com</v>
          </cell>
          <cell r="W693" t="str">
            <v>CALLE ARENAL MZ A LT 10</v>
          </cell>
          <cell r="X693" t="str">
            <v>MARIANO MELGAR</v>
          </cell>
          <cell r="Y693" t="str">
            <v>AREQUIPA</v>
          </cell>
          <cell r="Z693" t="str">
            <v>AREQUIPA</v>
          </cell>
          <cell r="AA693">
            <v>45733</v>
          </cell>
          <cell r="AB693" t="str">
            <v>AREQUIPA</v>
          </cell>
          <cell r="AC693" t="str">
            <v>AREQUIPA</v>
          </cell>
        </row>
        <row r="694">
          <cell r="C694" t="str">
            <v>46985219</v>
          </cell>
          <cell r="D694">
            <v>3484</v>
          </cell>
          <cell r="E694">
            <v>456725</v>
          </cell>
          <cell r="F694" t="str">
            <v>HUAYNA</v>
          </cell>
          <cell r="G694" t="str">
            <v>RODRIGUEZ</v>
          </cell>
          <cell r="H694" t="str">
            <v>CESARIN JESUS</v>
          </cell>
          <cell r="I694" t="str">
            <v>CESARIN JESUS HUAYNA RODRIGUEZ</v>
          </cell>
          <cell r="J694" t="str">
            <v>PE012230</v>
          </cell>
          <cell r="K694" t="str">
            <v>REP MECHANICS</v>
          </cell>
          <cell r="L694" t="str">
            <v>COGS</v>
          </cell>
          <cell r="M694" t="str">
            <v>MA SAM REPAIRS CENTER PE</v>
          </cell>
          <cell r="N694" t="str">
            <v>LOPEZ MACHACA, ABEL ALBERTO</v>
          </cell>
          <cell r="O694" t="str">
            <v>46985219</v>
          </cell>
          <cell r="P694" t="str">
            <v>MECHANIC</v>
          </cell>
          <cell r="Q694" t="str">
            <v>M</v>
          </cell>
          <cell r="R694">
            <v>33202</v>
          </cell>
          <cell r="S694" t="str">
            <v>9-8998-1805</v>
          </cell>
          <cell r="U694" t="str">
            <v>cesarin.huayna@metso.com</v>
          </cell>
          <cell r="V694" t="str">
            <v>jesushuaynarodriguez@hotmail.com</v>
          </cell>
          <cell r="W694" t="str">
            <v>MZ E 509 PAMPAS DEL CUSCO</v>
          </cell>
          <cell r="X694" t="str">
            <v>HUNTER</v>
          </cell>
          <cell r="Y694" t="str">
            <v>AREQUIPA</v>
          </cell>
          <cell r="Z694" t="str">
            <v>AREQUIPA</v>
          </cell>
          <cell r="AA694">
            <v>45733</v>
          </cell>
          <cell r="AB694" t="str">
            <v>AREQUIPA</v>
          </cell>
          <cell r="AC694" t="str">
            <v>AREQUIPA</v>
          </cell>
        </row>
        <row r="695">
          <cell r="C695" t="str">
            <v>46230378</v>
          </cell>
          <cell r="D695">
            <v>3485</v>
          </cell>
          <cell r="E695">
            <v>456936</v>
          </cell>
          <cell r="F695" t="str">
            <v>SANCHEZ</v>
          </cell>
          <cell r="G695" t="str">
            <v>PILLACA</v>
          </cell>
          <cell r="H695" t="str">
            <v>JERSSON SMITH</v>
          </cell>
          <cell r="I695" t="str">
            <v>JERSSON SMITH SANCHEZ PILLACA</v>
          </cell>
          <cell r="J695" t="str">
            <v>PE012209</v>
          </cell>
          <cell r="K695" t="str">
            <v>FSE SUR</v>
          </cell>
          <cell r="L695" t="str">
            <v>COGS</v>
          </cell>
          <cell r="M695" t="str">
            <v>MA SAM FSE &amp; LCS PE</v>
          </cell>
          <cell r="N695" t="str">
            <v>POZO DIAZ, JASON</v>
          </cell>
          <cell r="O695" t="str">
            <v>46230378</v>
          </cell>
          <cell r="P695" t="str">
            <v>LEAD MECHANIC</v>
          </cell>
          <cell r="Q695" t="str">
            <v>M</v>
          </cell>
          <cell r="R695">
            <v>32957</v>
          </cell>
          <cell r="S695" t="str">
            <v>9-6973-5530</v>
          </cell>
          <cell r="V695" t="str">
            <v>sanchezp.jersson@gmail.com</v>
          </cell>
          <cell r="W695" t="str">
            <v>PSJ CAPULIES MZ N LT 12 URB LA CAMPIÑA</v>
          </cell>
          <cell r="X695" t="str">
            <v>SOCABAYA</v>
          </cell>
          <cell r="Y695" t="str">
            <v>AREQUIPA</v>
          </cell>
          <cell r="Z695" t="str">
            <v>AREQUIPA</v>
          </cell>
          <cell r="AA695">
            <v>45748</v>
          </cell>
          <cell r="AB695" t="str">
            <v>AREQUIPA</v>
          </cell>
          <cell r="AC695" t="str">
            <v>AREQUIPA</v>
          </cell>
        </row>
        <row r="696">
          <cell r="C696" t="str">
            <v>73056034</v>
          </cell>
          <cell r="D696">
            <v>3486</v>
          </cell>
          <cell r="E696">
            <v>448503</v>
          </cell>
          <cell r="F696" t="str">
            <v>YUPANQUI</v>
          </cell>
          <cell r="G696" t="str">
            <v>MERA</v>
          </cell>
          <cell r="H696" t="str">
            <v>LEONARDO FABRICIO</v>
          </cell>
          <cell r="I696" t="str">
            <v>LEONARDO FABRICIO YUPANQUI MERA</v>
          </cell>
          <cell r="J696" t="str">
            <v>PE012500</v>
          </cell>
          <cell r="K696" t="str">
            <v>TECH SUPPORT PE &amp; NORTH</v>
          </cell>
          <cell r="L696" t="str">
            <v>COGS</v>
          </cell>
          <cell r="M696" t="str">
            <v>TECHNICAL SUPPORT</v>
          </cell>
          <cell r="N696" t="str">
            <v>GALLEGOS PAREDES, ROGELIO ALAN</v>
          </cell>
          <cell r="O696" t="str">
            <v>73056034</v>
          </cell>
          <cell r="P696" t="str">
            <v>JR TECHNICAL SUPPORT</v>
          </cell>
          <cell r="Q696" t="str">
            <v>M</v>
          </cell>
          <cell r="R696">
            <v>37758</v>
          </cell>
          <cell r="S696" t="str">
            <v>9-3229-2324</v>
          </cell>
          <cell r="T696" t="str">
            <v>9-7938-1605</v>
          </cell>
          <cell r="U696" t="str">
            <v>leonardo.yupanqui@metso.com</v>
          </cell>
          <cell r="V696" t="str">
            <v>leonardo.yupanqui@utec.edu.pe</v>
          </cell>
          <cell r="W696" t="str">
            <v>PASAJE JOSE SANTOS CHOCANO 159 - URB. LOS PRECURSORES</v>
          </cell>
          <cell r="X696" t="str">
            <v>SURCO</v>
          </cell>
          <cell r="Y696" t="str">
            <v>LIMA</v>
          </cell>
          <cell r="Z696" t="str">
            <v>LIMA</v>
          </cell>
          <cell r="AA696">
            <v>45754</v>
          </cell>
          <cell r="AB696" t="str">
            <v>LIMA</v>
          </cell>
          <cell r="AC696" t="str">
            <v>VULCANO</v>
          </cell>
        </row>
        <row r="697">
          <cell r="C697" t="str">
            <v>41781277</v>
          </cell>
          <cell r="D697">
            <v>3487</v>
          </cell>
          <cell r="E697">
            <v>457617</v>
          </cell>
          <cell r="F697" t="str">
            <v xml:space="preserve">VIVEROS </v>
          </cell>
          <cell r="G697" t="str">
            <v>LIMACHE</v>
          </cell>
          <cell r="H697" t="str">
            <v>RENATO</v>
          </cell>
          <cell r="I697" t="str">
            <v>RENATO VIVEROS  LIMACHE</v>
          </cell>
          <cell r="J697" t="str">
            <v>PE012209</v>
          </cell>
          <cell r="K697" t="str">
            <v>FSE SUR</v>
          </cell>
          <cell r="L697" t="str">
            <v>COGS</v>
          </cell>
          <cell r="M697" t="str">
            <v>MA SAM FSE &amp; LCS PE</v>
          </cell>
          <cell r="N697" t="str">
            <v>POZO DIAZ, JASON</v>
          </cell>
          <cell r="O697" t="str">
            <v>41781277</v>
          </cell>
          <cell r="P697" t="str">
            <v>LEAD MECHANIC</v>
          </cell>
          <cell r="Q697" t="str">
            <v>M</v>
          </cell>
          <cell r="R697">
            <v>29928</v>
          </cell>
          <cell r="S697" t="str">
            <v>9-4086-8267</v>
          </cell>
          <cell r="V697" t="str">
            <v>renatovl6g@gmail.com</v>
          </cell>
          <cell r="W697" t="str">
            <v>VILLA ZEGARRA C-21 CHACARATO</v>
          </cell>
          <cell r="X697" t="str">
            <v>CHARACATO</v>
          </cell>
          <cell r="Y697" t="str">
            <v>AREQUIPA</v>
          </cell>
          <cell r="Z697" t="str">
            <v>AREQUIPA</v>
          </cell>
          <cell r="AA697">
            <v>45782</v>
          </cell>
          <cell r="AB697" t="str">
            <v>AREQUIPA</v>
          </cell>
          <cell r="AC697" t="str">
            <v>AREQUIPA</v>
          </cell>
        </row>
        <row r="698">
          <cell r="C698" t="str">
            <v xml:space="preserve">44667866 </v>
          </cell>
          <cell r="D698">
            <v>3489</v>
          </cell>
          <cell r="E698">
            <v>457805</v>
          </cell>
          <cell r="F698" t="str">
            <v>MALLQUI</v>
          </cell>
          <cell r="G698" t="str">
            <v>MENDEZ</v>
          </cell>
          <cell r="H698" t="str">
            <v>VICTORIA ROSA</v>
          </cell>
          <cell r="I698" t="str">
            <v>VICTORIA ROSA MALLQUI MENDEZ</v>
          </cell>
          <cell r="J698" t="str">
            <v>PE012201</v>
          </cell>
          <cell r="K698" t="str">
            <v>FSE TASK FORCE</v>
          </cell>
          <cell r="L698" t="str">
            <v>COGS</v>
          </cell>
          <cell r="M698" t="str">
            <v>MA SAM FSE &amp; LCS PE</v>
          </cell>
          <cell r="N698" t="str">
            <v>GONZALEZ RIVASPLATA, JONATAN</v>
          </cell>
          <cell r="O698" t="str">
            <v xml:space="preserve">44667866 </v>
          </cell>
          <cell r="P698" t="str">
            <v>COORDINADOR DE RECURSOS</v>
          </cell>
          <cell r="Q698" t="str">
            <v>F</v>
          </cell>
          <cell r="R698">
            <v>31967</v>
          </cell>
          <cell r="S698" t="str">
            <v>9-9168-7356</v>
          </cell>
          <cell r="T698" t="str">
            <v>9-8244-8583</v>
          </cell>
          <cell r="U698" t="str">
            <v>victoria.mallqui@metso.com</v>
          </cell>
          <cell r="V698" t="str">
            <v>victoria.mallquim@gmail.com</v>
          </cell>
          <cell r="W698" t="str">
            <v>AV. AREQUIPA 208 PUEBLO TR. CERRO VIEJO</v>
          </cell>
          <cell r="X698" t="str">
            <v>CERRO COLORADO</v>
          </cell>
          <cell r="Y698" t="str">
            <v>AREQUIPA</v>
          </cell>
          <cell r="Z698" t="str">
            <v>AREQUIPA</v>
          </cell>
          <cell r="AA698">
            <v>45796</v>
          </cell>
          <cell r="AB698" t="str">
            <v>AREQUIPA</v>
          </cell>
          <cell r="AC698" t="str">
            <v>AREQUIPA</v>
          </cell>
        </row>
        <row r="699">
          <cell r="C699" t="str">
            <v>07482699</v>
          </cell>
          <cell r="D699">
            <v>3490</v>
          </cell>
          <cell r="E699">
            <v>458359</v>
          </cell>
          <cell r="F699" t="str">
            <v>CASTILLO</v>
          </cell>
          <cell r="G699" t="str">
            <v>MUÑOZ</v>
          </cell>
          <cell r="H699" t="str">
            <v>WILFREDO MOISES</v>
          </cell>
          <cell r="I699" t="str">
            <v>WILFREDO MOISES CASTILLO MUÑOZ</v>
          </cell>
          <cell r="J699" t="str">
            <v>PE012223</v>
          </cell>
          <cell r="K699" t="str">
            <v>CAAS PEBBLES CHINALCO</v>
          </cell>
          <cell r="L699" t="str">
            <v>COGS</v>
          </cell>
          <cell r="M699" t="str">
            <v>MA SAM FSE &amp; LCS PE</v>
          </cell>
          <cell r="N699" t="str">
            <v>MACHACA SUCNO, GINO OMAR</v>
          </cell>
          <cell r="O699" t="str">
            <v>07482699</v>
          </cell>
          <cell r="P699" t="str">
            <v>INSPECTOR DE FABRICACIONES</v>
          </cell>
          <cell r="Q699" t="str">
            <v>M</v>
          </cell>
          <cell r="R699">
            <v>26460</v>
          </cell>
          <cell r="S699" t="str">
            <v>9-9168-8282</v>
          </cell>
          <cell r="T699" t="str">
            <v>9-6238-2984</v>
          </cell>
          <cell r="U699" t="str">
            <v>wilfredo.castillo@metso.com</v>
          </cell>
          <cell r="V699" t="str">
            <v>wmcastillom@hotmail.com</v>
          </cell>
          <cell r="W699" t="str">
            <v>AV. RIO MARAÑON MZ. D LOTE 35 COOP. VIV. ASAMBLEA CONSTITUYENTE</v>
          </cell>
          <cell r="X699" t="str">
            <v>LOS OLIVOS</v>
          </cell>
          <cell r="Y699" t="str">
            <v>LIMA</v>
          </cell>
          <cell r="Z699" t="str">
            <v>LIMA</v>
          </cell>
          <cell r="AA699">
            <v>45824</v>
          </cell>
          <cell r="AB699" t="str">
            <v>LIMA</v>
          </cell>
          <cell r="AC699" t="str">
            <v>VULCANO</v>
          </cell>
        </row>
        <row r="700">
          <cell r="C700" t="str">
            <v>09929907</v>
          </cell>
          <cell r="D700">
            <v>3494</v>
          </cell>
          <cell r="E700">
            <v>450911</v>
          </cell>
          <cell r="F700" t="str">
            <v xml:space="preserve">GIRALDO </v>
          </cell>
          <cell r="G700" t="str">
            <v>BOLAÑOS</v>
          </cell>
          <cell r="H700" t="str">
            <v>FREDY MARTIN</v>
          </cell>
          <cell r="I700" t="str">
            <v>FREDY MARTIN GIRALDO  BOLAÑOS</v>
          </cell>
          <cell r="J700" t="str">
            <v>PE012223</v>
          </cell>
          <cell r="K700" t="str">
            <v>CAAS PEBBLES CHINALCO</v>
          </cell>
          <cell r="L700" t="str">
            <v>COGS</v>
          </cell>
          <cell r="M700" t="str">
            <v>MA SAM FSE &amp; LCS PE</v>
          </cell>
          <cell r="N700" t="str">
            <v>MACHACA SUCNO, GINO OMAR</v>
          </cell>
          <cell r="O700" t="str">
            <v>09929907</v>
          </cell>
          <cell r="P700" t="str">
            <v>JEFE DE CALIDAD</v>
          </cell>
          <cell r="Q700" t="str">
            <v>M</v>
          </cell>
          <cell r="R700">
            <v>26511</v>
          </cell>
          <cell r="S700" t="str">
            <v>9-8773-8888</v>
          </cell>
          <cell r="T700" t="str">
            <v>9-8673-3319</v>
          </cell>
          <cell r="U700" t="str">
            <v>fredy.giraldo@metso.com</v>
          </cell>
          <cell r="V700" t="str">
            <v xml:space="preserve">FGIRALDOB@GMAIL.COM </v>
          </cell>
          <cell r="W700" t="str">
            <v>JR CURAZAO 661 DTO 201</v>
          </cell>
          <cell r="X700" t="str">
            <v>LA MOLINA</v>
          </cell>
          <cell r="Y700" t="str">
            <v>LIMA</v>
          </cell>
          <cell r="Z700" t="str">
            <v>LIMA</v>
          </cell>
          <cell r="AA700">
            <v>45852</v>
          </cell>
          <cell r="AB700" t="str">
            <v>LIMA</v>
          </cell>
          <cell r="AC700" t="str">
            <v>VULCANO</v>
          </cell>
        </row>
        <row r="701">
          <cell r="C701" t="str">
            <v>47354636</v>
          </cell>
          <cell r="D701">
            <v>3495</v>
          </cell>
          <cell r="E701">
            <v>459013</v>
          </cell>
          <cell r="F701" t="str">
            <v>PANDURO</v>
          </cell>
          <cell r="G701" t="str">
            <v>PACAYA</v>
          </cell>
          <cell r="H701" t="str">
            <v>LITER</v>
          </cell>
          <cell r="I701" t="str">
            <v>LITER PANDURO PACAYA</v>
          </cell>
          <cell r="J701" t="str">
            <v>PE012223</v>
          </cell>
          <cell r="K701" t="str">
            <v>CAAS PEBBLES CHINALCO</v>
          </cell>
          <cell r="L701" t="str">
            <v>COGS</v>
          </cell>
          <cell r="M701" t="str">
            <v>MA SAM FSE &amp; LCS PE</v>
          </cell>
          <cell r="N701" t="str">
            <v>MACHACA SUCNO, GINO OMAR</v>
          </cell>
          <cell r="O701" t="str">
            <v>47354636</v>
          </cell>
          <cell r="P701" t="str">
            <v>OFICIAL ELECTRICISTA</v>
          </cell>
          <cell r="Q701" t="str">
            <v>M</v>
          </cell>
          <cell r="R701">
            <v>33369</v>
          </cell>
          <cell r="S701" t="str">
            <v>9-1041-5590</v>
          </cell>
          <cell r="V701" t="str">
            <v>LITERPANDURO1991@GMAIL.COM</v>
          </cell>
          <cell r="W701" t="str">
            <v xml:space="preserve">AV PERU CUADRA 50 CALLAO </v>
          </cell>
          <cell r="X701" t="str">
            <v>CALLAO</v>
          </cell>
          <cell r="Y701" t="str">
            <v>LIMA</v>
          </cell>
          <cell r="Z701" t="str">
            <v>LIMA</v>
          </cell>
          <cell r="AA701">
            <v>45852</v>
          </cell>
          <cell r="AB701" t="str">
            <v>LIMA</v>
          </cell>
          <cell r="AC701" t="str">
            <v>VULCANO</v>
          </cell>
        </row>
        <row r="702">
          <cell r="C702" t="str">
            <v>73081636</v>
          </cell>
          <cell r="D702">
            <v>3496</v>
          </cell>
          <cell r="E702">
            <v>459015</v>
          </cell>
          <cell r="F702" t="str">
            <v>PITTMAN</v>
          </cell>
          <cell r="G702" t="str">
            <v>VICENCIO</v>
          </cell>
          <cell r="H702" t="str">
            <v>VIERI</v>
          </cell>
          <cell r="I702" t="str">
            <v>VIERI PITTMAN VICENCIO</v>
          </cell>
          <cell r="J702" t="str">
            <v>PE012223</v>
          </cell>
          <cell r="K702" t="str">
            <v>CAAS PEBBLES CHINALCO</v>
          </cell>
          <cell r="L702" t="str">
            <v>COGS</v>
          </cell>
          <cell r="M702" t="str">
            <v>MA SAM FSE &amp; LCS PE</v>
          </cell>
          <cell r="N702" t="str">
            <v>MACHACA SUCNO, GINO OMAR</v>
          </cell>
          <cell r="O702" t="str">
            <v>73081636</v>
          </cell>
          <cell r="P702" t="str">
            <v>AYUDANTE DE TOPOGRAFÍA</v>
          </cell>
          <cell r="Q702" t="str">
            <v>M</v>
          </cell>
          <cell r="R702">
            <v>37449</v>
          </cell>
          <cell r="S702" t="str">
            <v>9-8605-9323</v>
          </cell>
          <cell r="V702" t="str">
            <v>VIERI.PITTMAN@GMAIL.COM</v>
          </cell>
          <cell r="W702" t="str">
            <v>AHH 19 DE MAYO MZ J LOTE 22</v>
          </cell>
          <cell r="X702" t="str">
            <v>LOS OLIVOS</v>
          </cell>
          <cell r="Y702" t="str">
            <v>LIMA</v>
          </cell>
          <cell r="Z702" t="str">
            <v>LIMA</v>
          </cell>
          <cell r="AA702">
            <v>45852</v>
          </cell>
          <cell r="AB702" t="str">
            <v>LIMA</v>
          </cell>
          <cell r="AC702" t="str">
            <v>VULCANO</v>
          </cell>
        </row>
        <row r="703">
          <cell r="C703" t="str">
            <v>71372919</v>
          </cell>
          <cell r="D703">
            <v>3498</v>
          </cell>
          <cell r="E703">
            <v>459028</v>
          </cell>
          <cell r="F703" t="str">
            <v>ROJAS</v>
          </cell>
          <cell r="G703" t="str">
            <v>TAIPE</v>
          </cell>
          <cell r="H703" t="str">
            <v>EDWIN</v>
          </cell>
          <cell r="I703" t="str">
            <v>EDWIN ROJAS TAIPE</v>
          </cell>
          <cell r="J703" t="str">
            <v>PE012223</v>
          </cell>
          <cell r="K703" t="str">
            <v>CAAS PEBBLES CHINALCO</v>
          </cell>
          <cell r="L703" t="str">
            <v>COGS</v>
          </cell>
          <cell r="M703" t="str">
            <v>MA SAM FSE &amp; LCS PE</v>
          </cell>
          <cell r="N703" t="str">
            <v>MACHACA SUCNO, GINO OMAR</v>
          </cell>
          <cell r="O703" t="str">
            <v>71372919</v>
          </cell>
          <cell r="P703" t="str">
            <v>OPERARIO ELECTRICISTA</v>
          </cell>
          <cell r="Q703" t="str">
            <v>M</v>
          </cell>
          <cell r="R703">
            <v>34007</v>
          </cell>
          <cell r="S703" t="str">
            <v>9-4334-2113/9-9166-2473</v>
          </cell>
          <cell r="V703" t="str">
            <v>ELECTRONICAUNH2011@GMAIL.COM</v>
          </cell>
          <cell r="W703" t="str">
            <v>JR ZABALA S/N</v>
          </cell>
          <cell r="X703" t="str">
            <v>CAJAS</v>
          </cell>
          <cell r="Y703" t="str">
            <v>HUANCAYO</v>
          </cell>
          <cell r="Z703" t="str">
            <v>JUNIN</v>
          </cell>
          <cell r="AA703">
            <v>45852</v>
          </cell>
          <cell r="AB703" t="str">
            <v>LIMA</v>
          </cell>
          <cell r="AC703" t="str">
            <v>VULCANO</v>
          </cell>
        </row>
        <row r="704">
          <cell r="C704" t="str">
            <v>41475920</v>
          </cell>
          <cell r="D704">
            <v>3499</v>
          </cell>
          <cell r="E704">
            <v>459165</v>
          </cell>
          <cell r="F704" t="str">
            <v>RUIZ </v>
          </cell>
          <cell r="G704" t="str">
            <v>LAURA</v>
          </cell>
          <cell r="H704" t="str">
            <v>JOHAO HAMILTON</v>
          </cell>
          <cell r="I704" t="str">
            <v>JOHAO HAMILTON RUIZ  LAURA</v>
          </cell>
          <cell r="J704" t="str">
            <v>PE012223</v>
          </cell>
          <cell r="K704" t="str">
            <v>CAAS PEBBLES CHINALCO</v>
          </cell>
          <cell r="L704" t="str">
            <v>COGS</v>
          </cell>
          <cell r="M704" t="str">
            <v>MA SAM FSE &amp; LCS PE</v>
          </cell>
          <cell r="N704" t="str">
            <v>MACHACA SUCNO, GINO OMAR</v>
          </cell>
          <cell r="O704" t="str">
            <v>41475920</v>
          </cell>
          <cell r="P704" t="str">
            <v>INGENIERO DE CONTROL DE COSTOS</v>
          </cell>
          <cell r="Q704" t="str">
            <v>M</v>
          </cell>
          <cell r="R704">
            <v>30089</v>
          </cell>
          <cell r="S704" t="str">
            <v>9-6688-9094</v>
          </cell>
          <cell r="T704" t="str">
            <v>9-8656-4513</v>
          </cell>
          <cell r="U704" t="str">
            <v>JOHAO.RUIZ@METSO.COM</v>
          </cell>
          <cell r="V704" t="str">
            <v>HAMIRJO@HOTMAIL.COM</v>
          </cell>
          <cell r="W704" t="str">
            <v>AV LAS GAVIOTAS 2121 B8 - 404</v>
          </cell>
          <cell r="X704" t="str">
            <v>SURCO</v>
          </cell>
          <cell r="Y704" t="str">
            <v>LIMA</v>
          </cell>
          <cell r="Z704" t="str">
            <v>LIMA</v>
          </cell>
          <cell r="AA704">
            <v>45855</v>
          </cell>
          <cell r="AB704" t="str">
            <v>LIMA</v>
          </cell>
          <cell r="AC704" t="str">
            <v>VULCANO</v>
          </cell>
        </row>
        <row r="705">
          <cell r="C705" t="str">
            <v>48000749</v>
          </cell>
          <cell r="D705">
            <v>3500</v>
          </cell>
          <cell r="E705">
            <v>459128</v>
          </cell>
          <cell r="F705" t="str">
            <v>ALHUAY</v>
          </cell>
          <cell r="G705" t="str">
            <v>MENDOZA</v>
          </cell>
          <cell r="H705" t="str">
            <v>ROLANDO ADEMILTON</v>
          </cell>
          <cell r="I705" t="str">
            <v>ROLANDO ADEMILTON ALHUAY MENDOZA</v>
          </cell>
          <cell r="J705" t="str">
            <v>PE012223</v>
          </cell>
          <cell r="K705" t="str">
            <v>CAAS PEBBLES CHINALCO</v>
          </cell>
          <cell r="L705" t="str">
            <v>COGS</v>
          </cell>
          <cell r="M705" t="str">
            <v>MA SAM FSE &amp; LCS PE</v>
          </cell>
          <cell r="N705" t="str">
            <v>MACHACA SUCNO, GINO OMAR</v>
          </cell>
          <cell r="O705" t="str">
            <v>48000749</v>
          </cell>
          <cell r="P705" t="str">
            <v>OFICIAL ELECTRICISTA</v>
          </cell>
          <cell r="Q705" t="str">
            <v>M</v>
          </cell>
          <cell r="R705">
            <v>34298</v>
          </cell>
          <cell r="S705" t="str">
            <v>9-5509-8388</v>
          </cell>
          <cell r="V705" t="str">
            <v>MAIKOLZALHUAY@GMAIL.COM</v>
          </cell>
          <cell r="W705" t="str">
            <v>PAMPA CASTILLA PROGRESO LT 9B</v>
          </cell>
          <cell r="X705" t="str">
            <v>SAN VICENTE DE CAÑETE</v>
          </cell>
          <cell r="Y705" t="str">
            <v>CAÑETE</v>
          </cell>
          <cell r="Z705" t="str">
            <v>LIMA</v>
          </cell>
          <cell r="AA705">
            <v>45859</v>
          </cell>
          <cell r="AB705" t="str">
            <v>LIMA</v>
          </cell>
          <cell r="AC705" t="str">
            <v>VULCANO</v>
          </cell>
        </row>
        <row r="706">
          <cell r="C706" t="str">
            <v>42840915</v>
          </cell>
          <cell r="D706">
            <v>3506</v>
          </cell>
          <cell r="E706">
            <v>459164</v>
          </cell>
          <cell r="F706" t="str">
            <v>ZAMBRANO</v>
          </cell>
          <cell r="G706" t="str">
            <v>CAUSHI</v>
          </cell>
          <cell r="H706" t="str">
            <v>WALTER ROLANDO</v>
          </cell>
          <cell r="I706" t="str">
            <v>WALTER ROLANDO ZAMBRANO CAUSHI</v>
          </cell>
          <cell r="J706" t="str">
            <v>PE012223</v>
          </cell>
          <cell r="K706" t="str">
            <v>CAAS PEBBLES CHINALCO</v>
          </cell>
          <cell r="L706" t="str">
            <v>COGS</v>
          </cell>
          <cell r="M706" t="str">
            <v>MA SAM FSE &amp; LCS PE</v>
          </cell>
          <cell r="N706" t="str">
            <v>MACHACA SUCNO, GINO OMAR</v>
          </cell>
          <cell r="O706" t="str">
            <v>42840915</v>
          </cell>
          <cell r="P706" t="str">
            <v>INGENIERO DE CALIDAD CIVIL</v>
          </cell>
          <cell r="Q706" t="str">
            <v>M</v>
          </cell>
          <cell r="R706">
            <v>31092</v>
          </cell>
          <cell r="S706" t="str">
            <v>9-8494-9802</v>
          </cell>
          <cell r="U706" t="str">
            <v>walter.zambrano@metso.com</v>
          </cell>
          <cell r="V706" t="str">
            <v>walterzc1@gmail.com</v>
          </cell>
          <cell r="W706" t="str">
            <v>LA MZ  A LOT 18 URB EL MOLINO</v>
          </cell>
          <cell r="X706" t="str">
            <v xml:space="preserve">LOS OLIVOS </v>
          </cell>
          <cell r="Y706" t="str">
            <v>LIMA</v>
          </cell>
          <cell r="Z706" t="str">
            <v>LIMA</v>
          </cell>
          <cell r="AA706">
            <v>45859</v>
          </cell>
          <cell r="AB706" t="str">
            <v>LIMA</v>
          </cell>
          <cell r="AC706" t="str">
            <v>VULCANO</v>
          </cell>
        </row>
        <row r="707">
          <cell r="C707" t="str">
            <v>73022931</v>
          </cell>
          <cell r="D707">
            <v>3508</v>
          </cell>
          <cell r="E707">
            <v>459166</v>
          </cell>
          <cell r="F707" t="str">
            <v>RIVERO</v>
          </cell>
          <cell r="G707" t="str">
            <v>PINTO</v>
          </cell>
          <cell r="H707" t="str">
            <v>CHRISTIAN POUL</v>
          </cell>
          <cell r="I707" t="str">
            <v>CHRISTIAN POUL RIVERO PINTO</v>
          </cell>
          <cell r="J707" t="str">
            <v>PE012223</v>
          </cell>
          <cell r="K707" t="str">
            <v>CAAS PEBBLES CHINALCO</v>
          </cell>
          <cell r="L707" t="str">
            <v>COGS</v>
          </cell>
          <cell r="M707" t="str">
            <v>MA SAM FSE &amp; LCS PE</v>
          </cell>
          <cell r="N707" t="str">
            <v>MACHACA SUCNO, GINO OMAR</v>
          </cell>
          <cell r="O707" t="str">
            <v>73022931</v>
          </cell>
          <cell r="P707" t="str">
            <v>INGENIERO CIVIL DE PROYECTOS</v>
          </cell>
          <cell r="Q707" t="str">
            <v>M</v>
          </cell>
          <cell r="R707">
            <v>33773</v>
          </cell>
          <cell r="S707" t="str">
            <v>9-7876-5949</v>
          </cell>
          <cell r="U707" t="str">
            <v>christian.rivero@metso.com</v>
          </cell>
          <cell r="V707" t="str">
            <v>CHRISTIANRIVEROPINTO@GMAIL.COM</v>
          </cell>
          <cell r="W707" t="str">
            <v xml:space="preserve">CALLE LOS KANTUS - URB LA FLORIDA D-5 </v>
          </cell>
          <cell r="X707" t="str">
            <v>WANCHAQ</v>
          </cell>
          <cell r="Y707" t="str">
            <v>CUSCO</v>
          </cell>
          <cell r="Z707" t="str">
            <v>CUSCO</v>
          </cell>
          <cell r="AA707">
            <v>45860</v>
          </cell>
          <cell r="AB707" t="str">
            <v>LIMA</v>
          </cell>
          <cell r="AC707" t="str">
            <v>VULCANO</v>
          </cell>
        </row>
        <row r="708">
          <cell r="C708" t="str">
            <v>45998773</v>
          </cell>
          <cell r="D708">
            <v>3512</v>
          </cell>
          <cell r="E708">
            <v>459532</v>
          </cell>
          <cell r="F708" t="str">
            <v>BRAVO</v>
          </cell>
          <cell r="G708" t="str">
            <v>CORDOBA</v>
          </cell>
          <cell r="H708" t="str">
            <v>MILAGROS AURELIA</v>
          </cell>
          <cell r="I708" t="str">
            <v>MILAGROS AURELIA BRAVO CORDOBA</v>
          </cell>
          <cell r="J708" t="str">
            <v>PE012223</v>
          </cell>
          <cell r="K708" t="str">
            <v>CAAS PEBBLES CHINALCO</v>
          </cell>
          <cell r="L708" t="str">
            <v>COGS</v>
          </cell>
          <cell r="M708" t="str">
            <v>MA SAM FSE &amp; LCS PE</v>
          </cell>
          <cell r="N708" t="str">
            <v>MACHACA SUCNO, GINO OMAR</v>
          </cell>
          <cell r="O708" t="str">
            <v>45998773</v>
          </cell>
          <cell r="P708" t="str">
            <v>ASISTENTE DE CALIDAD</v>
          </cell>
          <cell r="Q708" t="str">
            <v>F</v>
          </cell>
          <cell r="R708">
            <v>32789</v>
          </cell>
          <cell r="S708" t="str">
            <v>9-3201-2937</v>
          </cell>
          <cell r="T708" t="str">
            <v>9-8656-3655</v>
          </cell>
          <cell r="V708" t="str">
            <v>MILI.BRACOR2@GMAIL.COM</v>
          </cell>
          <cell r="W708" t="str">
            <v xml:space="preserve">AV 6 DE AGOSTO 907 DTO 304 </v>
          </cell>
          <cell r="X708" t="str">
            <v xml:space="preserve">JESUS MARIA </v>
          </cell>
          <cell r="Y708" t="str">
            <v>LIMA</v>
          </cell>
          <cell r="Z708" t="str">
            <v>LIMA</v>
          </cell>
          <cell r="AA708">
            <v>45880</v>
          </cell>
          <cell r="AB708" t="str">
            <v>LIMA</v>
          </cell>
          <cell r="AC708" t="str">
            <v>VULCANO</v>
          </cell>
        </row>
        <row r="709">
          <cell r="C709" t="str">
            <v>42248163</v>
          </cell>
          <cell r="D709">
            <v>3514</v>
          </cell>
          <cell r="E709">
            <v>449480</v>
          </cell>
          <cell r="F709" t="str">
            <v>DE LA CRUZ</v>
          </cell>
          <cell r="G709" t="str">
            <v>CAMA</v>
          </cell>
          <cell r="H709" t="str">
            <v>GERARDO GALEXIS</v>
          </cell>
          <cell r="I709" t="str">
            <v>GERARDO GALEXIS DE LA CRUZ CAMA</v>
          </cell>
          <cell r="J709" t="str">
            <v>PE012223</v>
          </cell>
          <cell r="K709" t="str">
            <v>CAAS PEBBLES CHINALCO</v>
          </cell>
          <cell r="L709" t="str">
            <v>COGS</v>
          </cell>
          <cell r="M709" t="str">
            <v>MA SAM FSE &amp; LCS PE</v>
          </cell>
          <cell r="N709" t="str">
            <v>MACHACA SUCNO, GINO OMAR</v>
          </cell>
          <cell r="O709" t="str">
            <v>42248163</v>
          </cell>
          <cell r="P709" t="str">
            <v>CAPATAZ ELECTRICISTA</v>
          </cell>
          <cell r="Q709" t="str">
            <v>M</v>
          </cell>
          <cell r="R709">
            <v>30725</v>
          </cell>
          <cell r="S709" t="str">
            <v>9-9741-1748</v>
          </cell>
          <cell r="V709" t="str">
            <v>GERARDODELACRUZ715@GMAIL.COM</v>
          </cell>
          <cell r="W709" t="str">
            <v>FUNDO JOSEFINA S/N NUEVO IMPERIAL CAÑETE</v>
          </cell>
          <cell r="X709" t="str">
            <v xml:space="preserve">NUEVO IMPERIAL </v>
          </cell>
          <cell r="Y709" t="str">
            <v>CAÑETE</v>
          </cell>
          <cell r="Z709" t="str">
            <v>LIMA</v>
          </cell>
          <cell r="AA709">
            <v>45880</v>
          </cell>
          <cell r="AB709" t="str">
            <v>LIMA</v>
          </cell>
          <cell r="AC709" t="str">
            <v>VULCANO</v>
          </cell>
        </row>
        <row r="710">
          <cell r="C710" t="str">
            <v>72870958</v>
          </cell>
          <cell r="D710">
            <v>3517</v>
          </cell>
          <cell r="E710">
            <v>459541</v>
          </cell>
          <cell r="F710" t="str">
            <v>LLANOS</v>
          </cell>
          <cell r="G710" t="str">
            <v>LLANOS</v>
          </cell>
          <cell r="H710" t="str">
            <v>DIEGO FERNANDO</v>
          </cell>
          <cell r="I710" t="str">
            <v>DIEGO FERNANDO LLANOS LLANOS</v>
          </cell>
          <cell r="J710" t="str">
            <v>PE012223</v>
          </cell>
          <cell r="K710" t="str">
            <v>CAAS PEBBLES CHINALCO</v>
          </cell>
          <cell r="L710" t="str">
            <v>COGS</v>
          </cell>
          <cell r="M710" t="str">
            <v>MA SAM FSE &amp; LCS PE</v>
          </cell>
          <cell r="N710" t="str">
            <v>MACHACA SUCNO, GINO OMAR</v>
          </cell>
          <cell r="O710" t="str">
            <v>72870958</v>
          </cell>
          <cell r="P710" t="str">
            <v>OPERARIO ELECTRICISTA</v>
          </cell>
          <cell r="Q710" t="str">
            <v>M</v>
          </cell>
          <cell r="R710">
            <v>33526</v>
          </cell>
          <cell r="S710" t="str">
            <v>9-5209-9435</v>
          </cell>
          <cell r="V710" t="str">
            <v>DIEGO_LLAN@HOTMAIL.COM</v>
          </cell>
          <cell r="W710" t="str">
            <v>JR. PEDRO GALVEZ 1015 EL TAMBO</v>
          </cell>
          <cell r="X710" t="str">
            <v>EL TAMBO</v>
          </cell>
          <cell r="Y710" t="str">
            <v xml:space="preserve">HUANCAYO </v>
          </cell>
          <cell r="Z710" t="str">
            <v>JUNIN</v>
          </cell>
          <cell r="AA710">
            <v>45880</v>
          </cell>
          <cell r="AB710" t="str">
            <v>LIMA</v>
          </cell>
          <cell r="AC710" t="str">
            <v>VULCANO</v>
          </cell>
        </row>
        <row r="711">
          <cell r="C711" t="str">
            <v>40085342</v>
          </cell>
          <cell r="D711">
            <v>3518</v>
          </cell>
          <cell r="E711">
            <v>459538</v>
          </cell>
          <cell r="F711" t="str">
            <v>ZAPATA</v>
          </cell>
          <cell r="G711" t="str">
            <v>BALCAZAR</v>
          </cell>
          <cell r="H711" t="str">
            <v>RICARDO ALBERTO</v>
          </cell>
          <cell r="I711" t="str">
            <v>RICARDO ALBERTO ZAPATA BALCAZAR</v>
          </cell>
          <cell r="J711" t="str">
            <v>PE012223</v>
          </cell>
          <cell r="K711" t="str">
            <v>CAAS PEBBLES CHINALCO</v>
          </cell>
          <cell r="L711" t="str">
            <v>COGS</v>
          </cell>
          <cell r="M711" t="str">
            <v>MA SAM FSE &amp; LCS PE</v>
          </cell>
          <cell r="N711" t="str">
            <v>MACHACA SUCNO, GINO OMAR</v>
          </cell>
          <cell r="O711" t="str">
            <v>40085342</v>
          </cell>
          <cell r="P711" t="str">
            <v>INGENIERO MECANICO DE PROYECTOS</v>
          </cell>
          <cell r="Q711" t="str">
            <v>M</v>
          </cell>
          <cell r="R711">
            <v>28638</v>
          </cell>
          <cell r="S711" t="str">
            <v>9-6632-1317</v>
          </cell>
          <cell r="V711" t="str">
            <v>RICZAPATAB@GMAIL.COM</v>
          </cell>
          <cell r="W711" t="str">
            <v>CONDOMINIO ALCAZAR 310 DPTO 504 EDIFICIO 10</v>
          </cell>
          <cell r="X711" t="str">
            <v>RIMAC</v>
          </cell>
          <cell r="Y711" t="str">
            <v>LIMA</v>
          </cell>
          <cell r="Z711" t="str">
            <v>LIMA</v>
          </cell>
          <cell r="AA711">
            <v>45880</v>
          </cell>
          <cell r="AB711" t="str">
            <v>LIMA</v>
          </cell>
          <cell r="AC711" t="str">
            <v>VULCANO</v>
          </cell>
        </row>
        <row r="712">
          <cell r="C712" t="str">
            <v>42363478</v>
          </cell>
          <cell r="D712">
            <v>3521</v>
          </cell>
          <cell r="E712">
            <v>459536</v>
          </cell>
          <cell r="F712" t="str">
            <v>ARO</v>
          </cell>
          <cell r="G712" t="str">
            <v>ESQUIVEL</v>
          </cell>
          <cell r="H712" t="str">
            <v>JOEL</v>
          </cell>
          <cell r="I712" t="str">
            <v>JOEL ARO ESQUIVEL</v>
          </cell>
          <cell r="J712" t="str">
            <v>PE012223</v>
          </cell>
          <cell r="K712" t="str">
            <v>CAAS PEBBLES CHINALCO</v>
          </cell>
          <cell r="L712" t="str">
            <v>COGS</v>
          </cell>
          <cell r="M712" t="str">
            <v>MA SAM FSE &amp; LCS PE</v>
          </cell>
          <cell r="N712" t="str">
            <v>MACHACA SUCNO, GINO OMAR</v>
          </cell>
          <cell r="O712" t="str">
            <v>42363478</v>
          </cell>
          <cell r="P712" t="str">
            <v>OPERARIO MECÁNICO - MONTAJISTA</v>
          </cell>
          <cell r="Q712" t="str">
            <v>M</v>
          </cell>
          <cell r="R712">
            <v>30778</v>
          </cell>
          <cell r="S712" t="str">
            <v>9-8822-8451</v>
          </cell>
          <cell r="V712" t="str">
            <v>JOELARO06@GMAIL.COM</v>
          </cell>
          <cell r="W712" t="str">
            <v xml:space="preserve">CALLE LOS LAURELES MZ B2 LOTE 13 URB TAHUANTINSUYO </v>
          </cell>
          <cell r="X712" t="str">
            <v>INDEPENDENCIA</v>
          </cell>
          <cell r="Y712" t="str">
            <v>LIMA</v>
          </cell>
          <cell r="Z712" t="str">
            <v>LIMA</v>
          </cell>
          <cell r="AA712">
            <v>45881</v>
          </cell>
          <cell r="AB712" t="str">
            <v>LIMA</v>
          </cell>
          <cell r="AC712" t="str">
            <v>VULCANO</v>
          </cell>
        </row>
        <row r="713">
          <cell r="C713" t="str">
            <v>41763496</v>
          </cell>
          <cell r="D713">
            <v>3522</v>
          </cell>
          <cell r="E713">
            <v>459535</v>
          </cell>
          <cell r="F713" t="str">
            <v>MEZA</v>
          </cell>
          <cell r="G713" t="str">
            <v>SOLIS</v>
          </cell>
          <cell r="H713" t="str">
            <v>ROBERTO CARLOS</v>
          </cell>
          <cell r="I713" t="str">
            <v>ROBERTO CARLOS MEZA SOLIS</v>
          </cell>
          <cell r="J713" t="str">
            <v>PE012223</v>
          </cell>
          <cell r="K713" t="str">
            <v>CAAS PEBBLES CHINALCO</v>
          </cell>
          <cell r="L713" t="str">
            <v>COGS</v>
          </cell>
          <cell r="M713" t="str">
            <v>MA SAM FSE &amp; LCS PE</v>
          </cell>
          <cell r="N713" t="str">
            <v>MACHACA SUCNO, GINO OMAR</v>
          </cell>
          <cell r="O713" t="str">
            <v>41763496</v>
          </cell>
          <cell r="P713" t="str">
            <v>OPERARIO MECÁNICO - MONTAJISTA</v>
          </cell>
          <cell r="Q713" t="str">
            <v>M</v>
          </cell>
          <cell r="R713">
            <v>30119</v>
          </cell>
          <cell r="S713" t="str">
            <v>9-9245-5210</v>
          </cell>
          <cell r="V713" t="str">
            <v>RCMS3030@GMAIL.COM</v>
          </cell>
          <cell r="W713" t="str">
            <v>URB SANTA INES MZ A LOTE 19 SEGUNDA ETAPA ATE</v>
          </cell>
          <cell r="X713" t="str">
            <v>ATE</v>
          </cell>
          <cell r="Y713" t="str">
            <v>LIMA</v>
          </cell>
          <cell r="Z713" t="str">
            <v>LIMA</v>
          </cell>
          <cell r="AA713">
            <v>45881</v>
          </cell>
          <cell r="AB713" t="str">
            <v>LIMA</v>
          </cell>
          <cell r="AC713" t="str">
            <v>VULCANO</v>
          </cell>
        </row>
        <row r="714">
          <cell r="C714" t="str">
            <v>44362682</v>
          </cell>
          <cell r="D714">
            <v>3523</v>
          </cell>
          <cell r="E714">
            <v>459533</v>
          </cell>
          <cell r="F714" t="str">
            <v>ZAVALETA</v>
          </cell>
          <cell r="G714" t="str">
            <v>PINEDO</v>
          </cell>
          <cell r="H714" t="str">
            <v>NESTOR JOSSIMAR</v>
          </cell>
          <cell r="I714" t="str">
            <v>NESTOR JOSSIMAR ZAVALETA PINEDO</v>
          </cell>
          <cell r="J714" t="str">
            <v>PE012223</v>
          </cell>
          <cell r="K714" t="str">
            <v>CAAS PEBBLES CHINALCO</v>
          </cell>
          <cell r="L714" t="str">
            <v>COGS</v>
          </cell>
          <cell r="M714" t="str">
            <v>MA SAM FSE &amp; LCS PE</v>
          </cell>
          <cell r="N714" t="str">
            <v>MACHACA SUCNO, GINO OMAR</v>
          </cell>
          <cell r="O714" t="str">
            <v>44362682</v>
          </cell>
          <cell r="P714" t="str">
            <v>OPERARIO MECÁNICO - MONTAJISTA</v>
          </cell>
          <cell r="Q714" t="str">
            <v>M</v>
          </cell>
          <cell r="R714">
            <v>31864</v>
          </cell>
          <cell r="S714" t="str">
            <v>9-0651-8122</v>
          </cell>
          <cell r="V714" t="str">
            <v>NESTORZAVALETA87@GMAIL.COM</v>
          </cell>
          <cell r="W714" t="str">
            <v>ASENTAMIENTO HUMANO GOLFO PERSICO A9 NUEVO CHIMBOTE  ANCASH</v>
          </cell>
          <cell r="X714" t="str">
            <v>NUEVO CHIMBOTE</v>
          </cell>
          <cell r="Y714" t="str">
            <v xml:space="preserve">SANTA </v>
          </cell>
          <cell r="Z714" t="str">
            <v>ANCASH</v>
          </cell>
          <cell r="AA714">
            <v>45881</v>
          </cell>
          <cell r="AB714" t="str">
            <v>LIMA</v>
          </cell>
          <cell r="AC714" t="str">
            <v>VULCANO</v>
          </cell>
        </row>
        <row r="715">
          <cell r="C715" t="str">
            <v>43392118</v>
          </cell>
          <cell r="D715">
            <v>3526</v>
          </cell>
          <cell r="E715">
            <v>459625</v>
          </cell>
          <cell r="F715" t="str">
            <v>PORRAS</v>
          </cell>
          <cell r="G715" t="str">
            <v>HUAMAN</v>
          </cell>
          <cell r="H715" t="str">
            <v>RODRIGO ALONSO</v>
          </cell>
          <cell r="I715" t="str">
            <v>RODRIGO ALONSO PORRAS HUAMAN</v>
          </cell>
          <cell r="J715" t="str">
            <v>PE012223</v>
          </cell>
          <cell r="K715" t="str">
            <v>CAAS PEBBLES CHINALCO</v>
          </cell>
          <cell r="L715" t="str">
            <v>COGS</v>
          </cell>
          <cell r="M715" t="str">
            <v>MA SAM FSE &amp; LCS PE</v>
          </cell>
          <cell r="N715" t="str">
            <v>ARANA  RABANAL, WILLIAMS GILBERTO</v>
          </cell>
          <cell r="O715" t="str">
            <v>43392118</v>
          </cell>
          <cell r="P715" t="str">
            <v>SUPERVISOR DE SEGURIDAD</v>
          </cell>
          <cell r="Q715" t="str">
            <v>M</v>
          </cell>
          <cell r="R715">
            <v>31368</v>
          </cell>
          <cell r="S715" t="str">
            <v>9-4942-4528</v>
          </cell>
          <cell r="V715" t="str">
            <v xml:space="preserve">RODRIGO171185@HOTMAIL.COM </v>
          </cell>
          <cell r="W715" t="str">
            <v>COOPERATIVA OASIS MZ A LOTE 15</v>
          </cell>
          <cell r="X715" t="str">
            <v>PACHACAMAC</v>
          </cell>
          <cell r="Y715" t="str">
            <v>LIMA</v>
          </cell>
          <cell r="Z715" t="str">
            <v>LIMA</v>
          </cell>
          <cell r="AA715">
            <v>45886</v>
          </cell>
          <cell r="AB715" t="str">
            <v>LIMA</v>
          </cell>
          <cell r="AC715" t="str">
            <v>VULCANO</v>
          </cell>
        </row>
        <row r="716">
          <cell r="C716" t="str">
            <v>74070932</v>
          </cell>
          <cell r="D716">
            <v>3531</v>
          </cell>
          <cell r="E716">
            <v>449939</v>
          </cell>
          <cell r="F716" t="str">
            <v>CONDOR</v>
          </cell>
          <cell r="G716" t="str">
            <v>VASQUEZ</v>
          </cell>
          <cell r="H716" t="str">
            <v>LUIS WALTER</v>
          </cell>
          <cell r="I716" t="str">
            <v>LUIS WALTER CONDOR VASQUEZ</v>
          </cell>
          <cell r="J716" t="str">
            <v>PE012223</v>
          </cell>
          <cell r="K716" t="str">
            <v>CAAS PEBBLES CHINALCO</v>
          </cell>
          <cell r="L716" t="str">
            <v>COGS</v>
          </cell>
          <cell r="M716" t="str">
            <v>MA SAM FSE &amp; LCS PE</v>
          </cell>
          <cell r="N716" t="str">
            <v>MACHACA SUCNO, GINO OMAR</v>
          </cell>
          <cell r="O716" t="str">
            <v>74070932</v>
          </cell>
          <cell r="P716" t="str">
            <v>OFICIAL ELECTRICISTA</v>
          </cell>
          <cell r="Q716" t="str">
            <v>M</v>
          </cell>
          <cell r="R716">
            <v>35496</v>
          </cell>
          <cell r="S716" t="str">
            <v>9-5898-8781</v>
          </cell>
          <cell r="V716" t="str">
            <v>LUIS_CV_2015_1997@HOTMAIL.COM</v>
          </cell>
          <cell r="W716" t="str">
            <v>JR. BOLOGNESI S/N</v>
          </cell>
          <cell r="X716" t="str">
            <v>SAN JERONIMO DE TUNAN</v>
          </cell>
          <cell r="Y716" t="str">
            <v xml:space="preserve">HUANCAYO </v>
          </cell>
          <cell r="Z716" t="str">
            <v>JUNIN</v>
          </cell>
          <cell r="AA716">
            <v>45891</v>
          </cell>
          <cell r="AB716" t="str">
            <v>LIMA</v>
          </cell>
          <cell r="AC716" t="str">
            <v>VULCANO</v>
          </cell>
        </row>
        <row r="717">
          <cell r="C717" t="str">
            <v>47048877</v>
          </cell>
          <cell r="D717">
            <v>3533</v>
          </cell>
          <cell r="E717">
            <v>449763</v>
          </cell>
          <cell r="F717" t="str">
            <v xml:space="preserve">MAMANI </v>
          </cell>
          <cell r="G717" t="str">
            <v>GUTIERREZ</v>
          </cell>
          <cell r="H717" t="str">
            <v>KEPLER ROSSINI</v>
          </cell>
          <cell r="I717" t="str">
            <v>KEPLER ROSSINI MAMANI  GUTIERREZ</v>
          </cell>
          <cell r="J717" t="str">
            <v>PE012223</v>
          </cell>
          <cell r="K717" t="str">
            <v>CAAS PEBBLES CHINALCO</v>
          </cell>
          <cell r="L717" t="str">
            <v>COGS</v>
          </cell>
          <cell r="M717" t="str">
            <v>MA SAM FSE &amp; LCS PE</v>
          </cell>
          <cell r="N717" t="str">
            <v>MACHACA SUCNO, GINO OMAR</v>
          </cell>
          <cell r="O717" t="str">
            <v>47048877</v>
          </cell>
          <cell r="P717" t="str">
            <v>OPERARIO ELECTRICISTA</v>
          </cell>
          <cell r="Q717" t="str">
            <v>M</v>
          </cell>
          <cell r="R717">
            <v>33483</v>
          </cell>
          <cell r="S717" t="str">
            <v>9-5555-5625</v>
          </cell>
          <cell r="V717" t="str">
            <v>KEPLERMG1@GMAIL.COM</v>
          </cell>
          <cell r="W717" t="str">
            <v xml:space="preserve">VILLA  SAN JUAN MZ T LT 11 </v>
          </cell>
          <cell r="X717" t="str">
            <v xml:space="preserve">CERRO COLORADO </v>
          </cell>
          <cell r="Y717" t="str">
            <v xml:space="preserve">AREQUIPA </v>
          </cell>
          <cell r="Z717" t="str">
            <v xml:space="preserve">AREQUIPA </v>
          </cell>
          <cell r="AA717">
            <v>45891</v>
          </cell>
          <cell r="AB717" t="str">
            <v>LIMA</v>
          </cell>
          <cell r="AC717" t="str">
            <v>VULCANO</v>
          </cell>
        </row>
        <row r="718">
          <cell r="C718" t="str">
            <v>46505960</v>
          </cell>
          <cell r="D718">
            <v>3537</v>
          </cell>
          <cell r="E718">
            <v>459802</v>
          </cell>
          <cell r="F718" t="str">
            <v>JORA</v>
          </cell>
          <cell r="G718" t="str">
            <v>POMALAZO</v>
          </cell>
          <cell r="H718" t="str">
            <v>AARON ELIESER</v>
          </cell>
          <cell r="I718" t="str">
            <v>AARON ELIESER JORA POMALAZO</v>
          </cell>
          <cell r="J718" t="str">
            <v>PE012223</v>
          </cell>
          <cell r="K718" t="str">
            <v>CAAS PEBBLES CHINALCO</v>
          </cell>
          <cell r="L718" t="str">
            <v>COGS</v>
          </cell>
          <cell r="M718" t="str">
            <v>MA SAM FSE &amp; LCS PE</v>
          </cell>
          <cell r="N718" t="str">
            <v>MACHACA SUCNO, GINO OMAR</v>
          </cell>
          <cell r="O718" t="str">
            <v>46505960</v>
          </cell>
          <cell r="P718" t="str">
            <v>OFICIAL ELECTRICISTA</v>
          </cell>
          <cell r="Q718" t="str">
            <v>M</v>
          </cell>
          <cell r="R718">
            <v>33117</v>
          </cell>
          <cell r="S718" t="str">
            <v>9-3544-2079</v>
          </cell>
          <cell r="V718" t="str">
            <v>AARONJORA90@GMAIL.COM</v>
          </cell>
          <cell r="W718" t="str">
            <v xml:space="preserve">JR HUANUCO 132 </v>
          </cell>
          <cell r="X718" t="str">
            <v>SAN MATEO</v>
          </cell>
          <cell r="Y718" t="str">
            <v>HUAROCHIRI</v>
          </cell>
          <cell r="Z718" t="str">
            <v>LIMA</v>
          </cell>
          <cell r="AA718">
            <v>45897</v>
          </cell>
          <cell r="AB718" t="str">
            <v>LIMA</v>
          </cell>
          <cell r="AC718" t="str">
            <v>VULCANO</v>
          </cell>
        </row>
        <row r="719">
          <cell r="C719" t="str">
            <v>47688666</v>
          </cell>
          <cell r="D719">
            <v>3538</v>
          </cell>
          <cell r="E719">
            <v>459803</v>
          </cell>
          <cell r="F719" t="str">
            <v>YARANGA</v>
          </cell>
          <cell r="G719" t="str">
            <v>PEÑA</v>
          </cell>
          <cell r="H719" t="str">
            <v>LUIS CRISTIAN</v>
          </cell>
          <cell r="I719" t="str">
            <v>LUIS CRISTIAN YARANGA PEÑA</v>
          </cell>
          <cell r="J719" t="str">
            <v>PE012223</v>
          </cell>
          <cell r="K719" t="str">
            <v>CAAS PEBBLES CHINALCO</v>
          </cell>
          <cell r="L719" t="str">
            <v>COGS</v>
          </cell>
          <cell r="M719" t="str">
            <v>MA SAM FSE &amp; LCS PE</v>
          </cell>
          <cell r="N719" t="str">
            <v>MACHACA SUCNO, GINO OMAR</v>
          </cell>
          <cell r="O719" t="str">
            <v>47688666</v>
          </cell>
          <cell r="P719" t="str">
            <v>OFICIAL ELECTRICISTA</v>
          </cell>
          <cell r="Q719" t="str">
            <v>M</v>
          </cell>
          <cell r="R719">
            <v>33982</v>
          </cell>
          <cell r="S719" t="str">
            <v>9-3250-6312</v>
          </cell>
          <cell r="V719" t="str">
            <v>LSLOUISLOUIS@GMAIL.COM</v>
          </cell>
          <cell r="W719" t="str">
            <v>AV JACINTO IBARRA 1469</v>
          </cell>
          <cell r="X719" t="str">
            <v xml:space="preserve">CHILCA </v>
          </cell>
          <cell r="Y719" t="str">
            <v>HUANCAYO</v>
          </cell>
          <cell r="Z719" t="str">
            <v xml:space="preserve">JUNIN </v>
          </cell>
          <cell r="AA719">
            <v>45897</v>
          </cell>
          <cell r="AB719" t="str">
            <v>LIMA</v>
          </cell>
          <cell r="AC719" t="str">
            <v>VULCANO</v>
          </cell>
        </row>
        <row r="720">
          <cell r="C720" t="str">
            <v>40713653</v>
          </cell>
          <cell r="D720">
            <v>3539</v>
          </cell>
          <cell r="E720">
            <v>459804</v>
          </cell>
          <cell r="F720" t="str">
            <v xml:space="preserve">TRUJILLO </v>
          </cell>
          <cell r="G720" t="str">
            <v>FELIZ</v>
          </cell>
          <cell r="H720" t="str">
            <v>HENRY DANIEL</v>
          </cell>
          <cell r="I720" t="str">
            <v>HENRY DANIEL TRUJILLO  FELIZ</v>
          </cell>
          <cell r="J720" t="str">
            <v>PE012223</v>
          </cell>
          <cell r="K720" t="str">
            <v>CAAS PEBBLES CHINALCO</v>
          </cell>
          <cell r="L720" t="str">
            <v>COGS</v>
          </cell>
          <cell r="M720" t="str">
            <v>MA SAM FSE &amp; LCS PE</v>
          </cell>
          <cell r="N720" t="str">
            <v>MACHACA SUCNO, GINO OMAR</v>
          </cell>
          <cell r="O720" t="str">
            <v>40713653</v>
          </cell>
          <cell r="P720" t="str">
            <v>OPERARIO MECÁNICO - MONTAJISTA</v>
          </cell>
          <cell r="Q720" t="str">
            <v>M</v>
          </cell>
          <cell r="R720">
            <v>29582</v>
          </cell>
          <cell r="S720" t="str">
            <v>9-9795-9782</v>
          </cell>
          <cell r="V720" t="str">
            <v>HETRU207@GMAIL.COM</v>
          </cell>
          <cell r="W720" t="str">
            <v>MZ L LOTE 32 URB. 30 DE AGOSTO SECTOR SAN GABRIEL</v>
          </cell>
          <cell r="X720" t="str">
            <v>VILLA MARIA DEL TRIUNFO</v>
          </cell>
          <cell r="Y720" t="str">
            <v>LIMA</v>
          </cell>
          <cell r="Z720" t="str">
            <v>LIMA</v>
          </cell>
          <cell r="AA720">
            <v>45897</v>
          </cell>
          <cell r="AB720" t="str">
            <v>LIMA</v>
          </cell>
          <cell r="AC720" t="str">
            <v>VULCANO</v>
          </cell>
        </row>
        <row r="721">
          <cell r="C721" t="str">
            <v>45972232</v>
          </cell>
          <cell r="D721">
            <v>3540</v>
          </cell>
          <cell r="E721">
            <v>459805</v>
          </cell>
          <cell r="F721" t="str">
            <v>ARIAS</v>
          </cell>
          <cell r="G721" t="str">
            <v>CAMPOS</v>
          </cell>
          <cell r="H721" t="str">
            <v>PABLO  LUIS</v>
          </cell>
          <cell r="I721" t="str">
            <v>PABLO  LUIS ARIAS CAMPOS</v>
          </cell>
          <cell r="J721" t="str">
            <v>PE012223</v>
          </cell>
          <cell r="K721" t="str">
            <v>CAAS PEBBLES CHINALCO</v>
          </cell>
          <cell r="L721" t="str">
            <v>COGS</v>
          </cell>
          <cell r="M721" t="str">
            <v>MA SAM FSE &amp; LCS PE</v>
          </cell>
          <cell r="N721" t="str">
            <v>MACHACA SUCNO, GINO OMAR</v>
          </cell>
          <cell r="O721" t="str">
            <v>45972232</v>
          </cell>
          <cell r="P721" t="str">
            <v>OPERARIO MECANICO - MONTAJISTA</v>
          </cell>
          <cell r="Q721" t="str">
            <v>M</v>
          </cell>
          <cell r="R721">
            <v>32798</v>
          </cell>
          <cell r="S721" t="str">
            <v>9-9039-5492</v>
          </cell>
          <cell r="V721" t="str">
            <v>PABLOSHAGGEARIAS@GMAIL.COM</v>
          </cell>
          <cell r="W721" t="str">
            <v xml:space="preserve">MZ G1 LT 4 AGRUPACION 12 DE OCTUBRE MARIATEGUI </v>
          </cell>
          <cell r="X721" t="str">
            <v xml:space="preserve">SAN JUAN DE LURIGANCHO </v>
          </cell>
          <cell r="Y721" t="str">
            <v>LIMA</v>
          </cell>
          <cell r="Z721" t="str">
            <v>LIMA</v>
          </cell>
          <cell r="AA721">
            <v>45897</v>
          </cell>
          <cell r="AB721" t="str">
            <v>LIMA</v>
          </cell>
          <cell r="AC721" t="str">
            <v>VULCANO</v>
          </cell>
        </row>
        <row r="722">
          <cell r="C722" t="str">
            <v>43937199</v>
          </cell>
          <cell r="D722">
            <v>3541</v>
          </cell>
          <cell r="E722">
            <v>459806</v>
          </cell>
          <cell r="F722" t="str">
            <v xml:space="preserve">CARTOLIN </v>
          </cell>
          <cell r="G722" t="str">
            <v>PEREZ</v>
          </cell>
          <cell r="H722" t="str">
            <v xml:space="preserve">HILDER  </v>
          </cell>
          <cell r="I722" t="str">
            <v>HILDER   CARTOLIN  PEREZ</v>
          </cell>
          <cell r="J722" t="str">
            <v>PE012223</v>
          </cell>
          <cell r="K722" t="str">
            <v>CAAS PEBBLES CHINALCO</v>
          </cell>
          <cell r="L722" t="str">
            <v>COGS</v>
          </cell>
          <cell r="M722" t="str">
            <v>MA SAM FSE &amp; LCS PE</v>
          </cell>
          <cell r="N722" t="str">
            <v>MACHACA SUCNO, GINO OMAR</v>
          </cell>
          <cell r="O722" t="str">
            <v>43937199</v>
          </cell>
          <cell r="P722" t="str">
            <v>OPERARIO MECANICO - MONTAJISTA</v>
          </cell>
          <cell r="Q722" t="str">
            <v>M</v>
          </cell>
          <cell r="R722">
            <v>31737</v>
          </cell>
          <cell r="S722" t="str">
            <v>9-5437-4898</v>
          </cell>
          <cell r="V722" t="str">
            <v>HILDER.HCP@GMAIL.COM</v>
          </cell>
          <cell r="W722" t="str">
            <v>JR INDEPENDENCIA S/N</v>
          </cell>
          <cell r="X722" t="str">
            <v>TARMA</v>
          </cell>
          <cell r="Y722" t="str">
            <v>TARMA</v>
          </cell>
          <cell r="Z722" t="str">
            <v>JUNIN</v>
          </cell>
          <cell r="AA722">
            <v>45897</v>
          </cell>
          <cell r="AB722" t="str">
            <v>LIMA</v>
          </cell>
          <cell r="AC722" t="str">
            <v>VULCANO</v>
          </cell>
        </row>
        <row r="723">
          <cell r="C723" t="str">
            <v>46514012</v>
          </cell>
          <cell r="D723">
            <v>3542</v>
          </cell>
          <cell r="E723">
            <v>459807</v>
          </cell>
          <cell r="F723" t="str">
            <v xml:space="preserve">CASAS </v>
          </cell>
          <cell r="G723" t="str">
            <v>SEDANO</v>
          </cell>
          <cell r="H723" t="str">
            <v>VICENTE  IVAN</v>
          </cell>
          <cell r="I723" t="str">
            <v>VICENTE  IVAN CASAS  SEDANO</v>
          </cell>
          <cell r="J723" t="str">
            <v>PE012223</v>
          </cell>
          <cell r="K723" t="str">
            <v>CAAS PEBBLES CHINALCO</v>
          </cell>
          <cell r="L723" t="str">
            <v>COGS</v>
          </cell>
          <cell r="M723" t="str">
            <v>MA SAM FSE &amp; LCS PE</v>
          </cell>
          <cell r="N723" t="str">
            <v>MACHACA SUCNO, GINO OMAR</v>
          </cell>
          <cell r="O723" t="str">
            <v>46514012</v>
          </cell>
          <cell r="P723" t="str">
            <v>OPERARIO MECANICO - MONTAJISTA</v>
          </cell>
          <cell r="Q723" t="str">
            <v>M</v>
          </cell>
          <cell r="R723">
            <v>32618</v>
          </cell>
          <cell r="S723" t="str">
            <v>9-1278-8047</v>
          </cell>
          <cell r="V723" t="str">
            <v>scv_casass@outlook.com</v>
          </cell>
          <cell r="W723" t="str">
            <v>MZ K LT 11 PAMPLONA ALTA</v>
          </cell>
          <cell r="X723" t="str">
            <v>SAN JUAN DE MIRAFLORES</v>
          </cell>
          <cell r="Y723" t="str">
            <v>LIMA</v>
          </cell>
          <cell r="Z723" t="str">
            <v>LIMA</v>
          </cell>
          <cell r="AA723">
            <v>45897</v>
          </cell>
          <cell r="AB723" t="str">
            <v>LIMA</v>
          </cell>
          <cell r="AC723" t="str">
            <v>VULCANO</v>
          </cell>
        </row>
        <row r="724">
          <cell r="C724" t="str">
            <v>46134342</v>
          </cell>
          <cell r="D724">
            <v>3543</v>
          </cell>
          <cell r="E724">
            <v>459808</v>
          </cell>
          <cell r="F724" t="str">
            <v xml:space="preserve">HERRERA </v>
          </cell>
          <cell r="G724" t="str">
            <v>MORILLO</v>
          </cell>
          <cell r="H724" t="str">
            <v xml:space="preserve">OMAR  NOÉ </v>
          </cell>
          <cell r="I724" t="str">
            <v>OMAR  NOÉ  HERRERA  MORILLO</v>
          </cell>
          <cell r="J724" t="str">
            <v>PE012223</v>
          </cell>
          <cell r="K724" t="str">
            <v>CAAS PEBBLES CHINALCO</v>
          </cell>
          <cell r="L724" t="str">
            <v>COGS</v>
          </cell>
          <cell r="M724" t="str">
            <v>MA SAM FSE &amp; LCS PE</v>
          </cell>
          <cell r="N724" t="str">
            <v>MACHACA SUCNO, GINO OMAR</v>
          </cell>
          <cell r="O724" t="str">
            <v>46134342</v>
          </cell>
          <cell r="P724" t="str">
            <v>OPERARIO MECANICO - MONTAJISTA</v>
          </cell>
          <cell r="Q724" t="str">
            <v>M</v>
          </cell>
          <cell r="R724">
            <v>32888</v>
          </cell>
          <cell r="S724" t="str">
            <v>9-4445-9338</v>
          </cell>
          <cell r="V724" t="str">
            <v>HERRERAMORILLOO@GMAIL.COM</v>
          </cell>
          <cell r="W724" t="str">
            <v>HERMOSO HUASCARAN MZ D LT 2</v>
          </cell>
          <cell r="X724" t="str">
            <v>PUENTE PIEDRA</v>
          </cell>
          <cell r="Y724" t="str">
            <v>LIMA</v>
          </cell>
          <cell r="Z724" t="str">
            <v>LIMA</v>
          </cell>
          <cell r="AA724">
            <v>45897</v>
          </cell>
          <cell r="AB724" t="str">
            <v>LIMA</v>
          </cell>
          <cell r="AC724" t="str">
            <v>VULCANO</v>
          </cell>
        </row>
        <row r="725">
          <cell r="C725" t="str">
            <v>16793225</v>
          </cell>
          <cell r="D725">
            <v>3544</v>
          </cell>
          <cell r="E725">
            <v>459809</v>
          </cell>
          <cell r="F725" t="str">
            <v>SANCHEZ</v>
          </cell>
          <cell r="G725" t="str">
            <v>VALIENTE</v>
          </cell>
          <cell r="H725" t="str">
            <v>ALBERT MAX</v>
          </cell>
          <cell r="I725" t="str">
            <v>ALBERT MAX SANCHEZ VALIENTE</v>
          </cell>
          <cell r="J725" t="str">
            <v>PE012223</v>
          </cell>
          <cell r="K725" t="str">
            <v>CAAS PEBBLES CHINALCO</v>
          </cell>
          <cell r="L725" t="str">
            <v>COGS</v>
          </cell>
          <cell r="M725" t="str">
            <v>MA SAM FSE &amp; LCS PE</v>
          </cell>
          <cell r="N725" t="str">
            <v>MACHACA SUCNO, GINO OMAR</v>
          </cell>
          <cell r="O725" t="str">
            <v>16793225</v>
          </cell>
          <cell r="P725" t="str">
            <v>OPERARIO MECANICO - MONTAJISTA</v>
          </cell>
          <cell r="Q725" t="str">
            <v>M</v>
          </cell>
          <cell r="R725">
            <v>28471</v>
          </cell>
          <cell r="S725" t="str">
            <v>9-1448-6663</v>
          </cell>
          <cell r="V725" t="str">
            <v>albertsanchezvaliente96@gmail.com / tabernero10836@hotmail.com</v>
          </cell>
          <cell r="W725" t="str">
            <v>MZ H LOTE 10 AV HEROES DEL PACIFICO SAN JUAN DE MIRAFLORES</v>
          </cell>
          <cell r="X725" t="str">
            <v>SAN JUAN DE MIRAFLORES</v>
          </cell>
          <cell r="Y725" t="str">
            <v>LIMA</v>
          </cell>
          <cell r="Z725" t="str">
            <v>LIMA</v>
          </cell>
          <cell r="AA725">
            <v>45897</v>
          </cell>
          <cell r="AB725" t="str">
            <v>LIMA</v>
          </cell>
          <cell r="AC725" t="str">
            <v>VULCANO</v>
          </cell>
        </row>
        <row r="726">
          <cell r="C726" t="str">
            <v>45657540</v>
          </cell>
          <cell r="D726">
            <v>3547</v>
          </cell>
          <cell r="E726">
            <v>459875</v>
          </cell>
          <cell r="F726" t="str">
            <v>BOBADILLA</v>
          </cell>
          <cell r="G726" t="str">
            <v>LEON</v>
          </cell>
          <cell r="H726" t="str">
            <v>OLIVERIO LIZARDO</v>
          </cell>
          <cell r="I726" t="str">
            <v>OLIVERIO LIZARDO BOBADILLA LEON</v>
          </cell>
          <cell r="J726" t="str">
            <v>PE012223</v>
          </cell>
          <cell r="K726" t="str">
            <v>CAAS PEBBLES CHINALCO</v>
          </cell>
          <cell r="L726" t="str">
            <v>COGS</v>
          </cell>
          <cell r="M726" t="str">
            <v>MA SAM FSE &amp; LCS PE</v>
          </cell>
          <cell r="N726" t="str">
            <v>MACHACA SUCNO, GINO OMAR</v>
          </cell>
          <cell r="O726" t="str">
            <v>45657540</v>
          </cell>
          <cell r="P726" t="str">
            <v>AYUDANTE ANDAMIERO</v>
          </cell>
          <cell r="Q726" t="str">
            <v>M</v>
          </cell>
          <cell r="R726">
            <v>32079</v>
          </cell>
          <cell r="S726" t="str">
            <v>9-2910-6156</v>
          </cell>
          <cell r="V726" t="str">
            <v>BOBADILLALEONOLIVERIO@GMAIL.COM</v>
          </cell>
          <cell r="W726" t="str">
            <v xml:space="preserve">JR SIMON BOLIVAR CENTENARIO </v>
          </cell>
          <cell r="X726" t="str">
            <v>CHAVIN</v>
          </cell>
          <cell r="Y726" t="str">
            <v xml:space="preserve">HUARI </v>
          </cell>
          <cell r="Z726" t="str">
            <v>ANCASH</v>
          </cell>
          <cell r="AA726">
            <v>45897</v>
          </cell>
          <cell r="AB726" t="str">
            <v>LIMA</v>
          </cell>
          <cell r="AC726" t="str">
            <v>VULCANO</v>
          </cell>
        </row>
        <row r="727">
          <cell r="C727" t="str">
            <v>46972223</v>
          </cell>
          <cell r="D727">
            <v>3550</v>
          </cell>
          <cell r="E727">
            <v>459878</v>
          </cell>
          <cell r="F727" t="str">
            <v>AMASIFEN</v>
          </cell>
          <cell r="G727" t="str">
            <v>VALLES</v>
          </cell>
          <cell r="H727" t="str">
            <v>RIQUER ELMER</v>
          </cell>
          <cell r="I727" t="str">
            <v>RIQUER ELMER AMASIFEN VALLES</v>
          </cell>
          <cell r="J727" t="str">
            <v>PE012223</v>
          </cell>
          <cell r="K727" t="str">
            <v>CAAS PEBBLES CHINALCO</v>
          </cell>
          <cell r="L727" t="str">
            <v>COGS</v>
          </cell>
          <cell r="M727" t="str">
            <v>MA SAM FSE &amp; LCS PE</v>
          </cell>
          <cell r="N727" t="str">
            <v>MACHACA SUCNO, GINO OMAR</v>
          </cell>
          <cell r="O727" t="str">
            <v>46972223</v>
          </cell>
          <cell r="P727" t="str">
            <v>MECANICO ANDAMIERO</v>
          </cell>
          <cell r="Q727" t="str">
            <v>M</v>
          </cell>
          <cell r="R727">
            <v>32885</v>
          </cell>
          <cell r="S727" t="str">
            <v>9-1954-6760</v>
          </cell>
          <cell r="V727" t="str">
            <v>RAMASIFENVALLES@GMAIL.COM</v>
          </cell>
          <cell r="W727" t="str">
            <v>MZ 97 LOTE 12 CALLE AYABIRI HUASCAR</v>
          </cell>
          <cell r="X727" t="str">
            <v>SAN JUAN DE LURIGANCHO</v>
          </cell>
          <cell r="Y727" t="str">
            <v>LIMA</v>
          </cell>
          <cell r="Z727" t="str">
            <v>LIMA</v>
          </cell>
          <cell r="AA727">
            <v>45897</v>
          </cell>
          <cell r="AB727" t="str">
            <v>LIMA</v>
          </cell>
          <cell r="AC727" t="str">
            <v>VULCANO</v>
          </cell>
        </row>
        <row r="728">
          <cell r="C728" t="str">
            <v>03899519</v>
          </cell>
          <cell r="D728">
            <v>3551</v>
          </cell>
          <cell r="E728">
            <v>459879</v>
          </cell>
          <cell r="F728" t="str">
            <v>NEYRA</v>
          </cell>
          <cell r="G728" t="str">
            <v>MERCADO</v>
          </cell>
          <cell r="H728" t="str">
            <v xml:space="preserve">MANUEL  JAVIER </v>
          </cell>
          <cell r="I728" t="str">
            <v>MANUEL  JAVIER  NEYRA MERCADO</v>
          </cell>
          <cell r="J728" t="str">
            <v>PE012223</v>
          </cell>
          <cell r="K728" t="str">
            <v>CAAS PEBBLES CHINALCO</v>
          </cell>
          <cell r="L728" t="str">
            <v>COGS</v>
          </cell>
          <cell r="M728" t="str">
            <v>MA SAM FSE &amp; LCS PE</v>
          </cell>
          <cell r="N728" t="str">
            <v>MACHACA SUCNO, GINO OMAR</v>
          </cell>
          <cell r="O728" t="str">
            <v>03899519</v>
          </cell>
          <cell r="P728" t="str">
            <v>MECANICO ANDAMIERO</v>
          </cell>
          <cell r="Q728" t="str">
            <v>M</v>
          </cell>
          <cell r="R728">
            <v>27572</v>
          </cell>
          <cell r="S728" t="str">
            <v>9-7980-8634</v>
          </cell>
          <cell r="V728" t="str">
            <v>JAVIERNEYRAMERCADO@GMAIL.COM</v>
          </cell>
          <cell r="W728" t="str">
            <v xml:space="preserve">URB LA RINCONADA MZ 7F LOTE 13 </v>
          </cell>
          <cell r="X728" t="str">
            <v xml:space="preserve">26 DE OCTUBRE </v>
          </cell>
          <cell r="Y728" t="str">
            <v>PIURA</v>
          </cell>
          <cell r="Z728" t="str">
            <v>PIURA</v>
          </cell>
          <cell r="AA728">
            <v>45897</v>
          </cell>
          <cell r="AB728" t="str">
            <v>LIMA</v>
          </cell>
          <cell r="AC728" t="str">
            <v>VULCANO</v>
          </cell>
        </row>
        <row r="729">
          <cell r="C729" t="str">
            <v>77349550</v>
          </cell>
          <cell r="D729">
            <v>3553</v>
          </cell>
          <cell r="E729">
            <v>459881</v>
          </cell>
          <cell r="F729" t="str">
            <v>VILELA</v>
          </cell>
          <cell r="G729" t="str">
            <v>SALDARRIAGA</v>
          </cell>
          <cell r="H729" t="str">
            <v>RICARDO CALET</v>
          </cell>
          <cell r="I729" t="str">
            <v>RICARDO CALET VILELA SALDARRIAGA</v>
          </cell>
          <cell r="J729" t="str">
            <v>PE012223</v>
          </cell>
          <cell r="K729" t="str">
            <v>CAAS PEBBLES CHINALCO</v>
          </cell>
          <cell r="L729" t="str">
            <v>COGS</v>
          </cell>
          <cell r="M729" t="str">
            <v>MA SAM FSE &amp; LCS PE</v>
          </cell>
          <cell r="N729" t="str">
            <v>MACHACA SUCNO, GINO OMAR</v>
          </cell>
          <cell r="O729" t="str">
            <v>77349550</v>
          </cell>
          <cell r="P729" t="str">
            <v>MECANICO ANDAMIERO</v>
          </cell>
          <cell r="Q729" t="str">
            <v>M</v>
          </cell>
          <cell r="R729">
            <v>37355</v>
          </cell>
          <cell r="S729" t="str">
            <v>9-5225-3645</v>
          </cell>
          <cell r="V729" t="str">
            <v>CALETRILA09@GMAIL.COM</v>
          </cell>
          <cell r="W729" t="str">
            <v xml:space="preserve">MZ 1 LOTE 12 AAHHH BARRIO NUEVO 216 B </v>
          </cell>
          <cell r="X729" t="str">
            <v xml:space="preserve">VENTANILLA </v>
          </cell>
          <cell r="Y729" t="str">
            <v xml:space="preserve">CALLAO </v>
          </cell>
          <cell r="Z729" t="str">
            <v xml:space="preserve">LIMA </v>
          </cell>
          <cell r="AA729">
            <v>45897</v>
          </cell>
          <cell r="AB729" t="str">
            <v>LIMA</v>
          </cell>
          <cell r="AC729" t="str">
            <v>VULCANO</v>
          </cell>
        </row>
        <row r="730">
          <cell r="C730" t="str">
            <v>44205746</v>
          </cell>
          <cell r="D730">
            <v>3554</v>
          </cell>
          <cell r="E730">
            <v>459882</v>
          </cell>
          <cell r="F730" t="str">
            <v>RAMOS</v>
          </cell>
          <cell r="G730" t="str">
            <v>TALLEDO</v>
          </cell>
          <cell r="H730" t="str">
            <v>RALPH  JACOB</v>
          </cell>
          <cell r="I730" t="str">
            <v>RALPH  JACOB RAMOS TALLEDO</v>
          </cell>
          <cell r="J730" t="str">
            <v>PE012223</v>
          </cell>
          <cell r="K730" t="str">
            <v>CAAS PEBBLES CHINALCO</v>
          </cell>
          <cell r="L730" t="str">
            <v>COGS</v>
          </cell>
          <cell r="M730" t="str">
            <v>MA SAM FSE &amp; LCS PE</v>
          </cell>
          <cell r="N730" t="str">
            <v>MACHACA SUCNO, GINO OMAR</v>
          </cell>
          <cell r="O730" t="str">
            <v>44205746</v>
          </cell>
          <cell r="P730" t="str">
            <v>OPERARIO ELECTRICISTA</v>
          </cell>
          <cell r="Q730" t="str">
            <v>M</v>
          </cell>
          <cell r="R730">
            <v>31746</v>
          </cell>
          <cell r="S730" t="str">
            <v>9-4941-5229</v>
          </cell>
          <cell r="V730" t="str">
            <v>RAMOSTALLEDORALPH@GMAIL.COM</v>
          </cell>
          <cell r="W730" t="str">
            <v>CALLE LEONCIO PRADO 373</v>
          </cell>
          <cell r="X730" t="str">
            <v>LA BREA NEGRITOS</v>
          </cell>
          <cell r="Y730" t="str">
            <v>TALARA</v>
          </cell>
          <cell r="Z730" t="str">
            <v>PIURA</v>
          </cell>
          <cell r="AA730">
            <v>45897</v>
          </cell>
          <cell r="AB730" t="str">
            <v>LIMA</v>
          </cell>
          <cell r="AC730" t="str">
            <v>VULCANO</v>
          </cell>
        </row>
        <row r="731">
          <cell r="C731" t="str">
            <v>45050518</v>
          </cell>
          <cell r="D731">
            <v>3555</v>
          </cell>
          <cell r="E731">
            <v>459883</v>
          </cell>
          <cell r="F731" t="str">
            <v>CASTILLO</v>
          </cell>
          <cell r="G731" t="str">
            <v>NUREÑA</v>
          </cell>
          <cell r="H731" t="str">
            <v>LUIS NESGAR</v>
          </cell>
          <cell r="I731" t="str">
            <v>LUIS NESGAR CASTILLO NUREÑA</v>
          </cell>
          <cell r="J731" t="str">
            <v>PE012223</v>
          </cell>
          <cell r="K731" t="str">
            <v>CAAS PEBBLES CHINALCO</v>
          </cell>
          <cell r="L731" t="str">
            <v>COGS</v>
          </cell>
          <cell r="M731" t="str">
            <v>MA SAM FSE &amp; LCS PE</v>
          </cell>
          <cell r="N731" t="str">
            <v>MACHACA SUCNO, GINO OMAR</v>
          </cell>
          <cell r="O731" t="str">
            <v>45050518</v>
          </cell>
          <cell r="P731" t="str">
            <v>OPERARIO MECANICO - MONTAJISTA</v>
          </cell>
          <cell r="Q731" t="str">
            <v>M</v>
          </cell>
          <cell r="R731">
            <v>32189</v>
          </cell>
          <cell r="S731" t="str">
            <v>9-6130-6953 // 9-2040-4839</v>
          </cell>
          <cell r="V731" t="str">
            <v>LUISNESGARC@GMAIL.COM</v>
          </cell>
          <cell r="W731" t="str">
            <v>MZ 14 LOTE 8 WICHANZAO</v>
          </cell>
          <cell r="X731" t="str">
            <v>LA ESPERANZA</v>
          </cell>
          <cell r="Y731" t="str">
            <v>TRUJILLO</v>
          </cell>
          <cell r="Z731" t="str">
            <v>LA LIBERTAD</v>
          </cell>
          <cell r="AA731">
            <v>45897</v>
          </cell>
          <cell r="AB731" t="str">
            <v>LIMA</v>
          </cell>
          <cell r="AC731" t="str">
            <v>VULCANO</v>
          </cell>
        </row>
        <row r="732">
          <cell r="C732" t="str">
            <v>77129442</v>
          </cell>
          <cell r="D732">
            <v>3556</v>
          </cell>
          <cell r="E732">
            <v>459884</v>
          </cell>
          <cell r="F732" t="str">
            <v>CASTILLO</v>
          </cell>
          <cell r="G732" t="str">
            <v>SILVA</v>
          </cell>
          <cell r="H732" t="str">
            <v>MIGUEL ANGEL</v>
          </cell>
          <cell r="I732" t="str">
            <v>MIGUEL ANGEL CASTILLO SILVA</v>
          </cell>
          <cell r="J732" t="str">
            <v>PE012223</v>
          </cell>
          <cell r="K732" t="str">
            <v>CAAS PEBBLES CHINALCO</v>
          </cell>
          <cell r="L732" t="str">
            <v>COGS</v>
          </cell>
          <cell r="M732" t="str">
            <v>MA SAM FSE &amp; LCS PE</v>
          </cell>
          <cell r="N732" t="str">
            <v>MACHACA SUCNO, GINO OMAR</v>
          </cell>
          <cell r="O732" t="str">
            <v>77129442</v>
          </cell>
          <cell r="P732" t="str">
            <v>OPERARIO MECANICO - MONTAJISTA</v>
          </cell>
          <cell r="Q732" t="str">
            <v>M</v>
          </cell>
          <cell r="R732">
            <v>35075</v>
          </cell>
          <cell r="S732" t="str">
            <v>9-5375-6028//9-2626-7618</v>
          </cell>
          <cell r="V732" t="str">
            <v>MIGUELCASTILLOSILVA96@GMAIL.COM</v>
          </cell>
          <cell r="W732" t="str">
            <v>CALLE MICAELA BASTIDAS MZ C LOTE 10 2DA ETAPA</v>
          </cell>
          <cell r="X732" t="str">
            <v>CHANCAY</v>
          </cell>
          <cell r="Y732" t="str">
            <v>HUARAL</v>
          </cell>
          <cell r="Z732" t="str">
            <v>LIMA</v>
          </cell>
          <cell r="AA732">
            <v>45897</v>
          </cell>
          <cell r="AB732" t="str">
            <v>LIMA</v>
          </cell>
          <cell r="AC732" t="str">
            <v>VULCANO</v>
          </cell>
        </row>
        <row r="733">
          <cell r="C733" t="str">
            <v>45531675</v>
          </cell>
          <cell r="D733">
            <v>3557</v>
          </cell>
          <cell r="E733">
            <v>459885</v>
          </cell>
          <cell r="F733" t="str">
            <v>DIAZ</v>
          </cell>
          <cell r="G733" t="str">
            <v>CHINCHAY</v>
          </cell>
          <cell r="H733" t="str">
            <v>WILMER MANUEL</v>
          </cell>
          <cell r="I733" t="str">
            <v>WILMER MANUEL DIAZ CHINCHAY</v>
          </cell>
          <cell r="J733" t="str">
            <v>PE012223</v>
          </cell>
          <cell r="K733" t="str">
            <v>CAAS PEBBLES CHINALCO</v>
          </cell>
          <cell r="L733" t="str">
            <v>COGS</v>
          </cell>
          <cell r="M733" t="str">
            <v>MA SAM FSE &amp; LCS PE</v>
          </cell>
          <cell r="N733" t="str">
            <v>MACHACA SUCNO, GINO OMAR</v>
          </cell>
          <cell r="O733" t="str">
            <v>45531675</v>
          </cell>
          <cell r="P733" t="str">
            <v>OPERARIO MECANICO - MONTAJISTA</v>
          </cell>
          <cell r="Q733" t="str">
            <v>M</v>
          </cell>
          <cell r="R733">
            <v>32255</v>
          </cell>
          <cell r="S733" t="str">
            <v>9-4603-5072</v>
          </cell>
          <cell r="V733" t="str">
            <v>WILMERDIAZ198822@GMAIL.COM</v>
          </cell>
          <cell r="W733" t="str">
            <v xml:space="preserve">MZ T2 LOTE 06 SECTOR C4 PACHACUTEC </v>
          </cell>
          <cell r="X733" t="str">
            <v xml:space="preserve">VENTANILLA </v>
          </cell>
          <cell r="Y733" t="str">
            <v xml:space="preserve">CALLAO </v>
          </cell>
          <cell r="Z733" t="str">
            <v xml:space="preserve">LIMA </v>
          </cell>
          <cell r="AA733">
            <v>45897</v>
          </cell>
          <cell r="AB733" t="str">
            <v>LIMA</v>
          </cell>
          <cell r="AC733" t="str">
            <v>VULCANO</v>
          </cell>
        </row>
        <row r="734">
          <cell r="C734" t="str">
            <v>43016893</v>
          </cell>
          <cell r="D734">
            <v>3561</v>
          </cell>
          <cell r="E734">
            <v>459913</v>
          </cell>
          <cell r="F734" t="str">
            <v>YUCRA</v>
          </cell>
          <cell r="G734" t="str">
            <v>AYAMAMANI</v>
          </cell>
          <cell r="H734" t="str">
            <v>JULIO ABAD</v>
          </cell>
          <cell r="I734" t="str">
            <v>JULIO ABAD YUCRA AYAMAMANI</v>
          </cell>
          <cell r="J734" t="str">
            <v>PE012209</v>
          </cell>
          <cell r="K734" t="str">
            <v>FSE SUR</v>
          </cell>
          <cell r="L734" t="str">
            <v>COGS</v>
          </cell>
          <cell r="M734" t="str">
            <v>MA SAM FSE &amp; LCS PE</v>
          </cell>
          <cell r="N734" t="str">
            <v>CARDENAS HUAMAN, RAUL</v>
          </cell>
          <cell r="O734" t="str">
            <v>43016893</v>
          </cell>
          <cell r="P734" t="str">
            <v>MECHANICAL WELDER TECHNICIAN</v>
          </cell>
          <cell r="Q734" t="str">
            <v>M</v>
          </cell>
          <cell r="R734">
            <v>31217</v>
          </cell>
          <cell r="S734" t="str">
            <v>9-4082-8770</v>
          </cell>
          <cell r="V734" t="str">
            <v>abadyucra@gmail.com</v>
          </cell>
          <cell r="W734" t="str">
            <v>AV MAYTA CAPAC 640</v>
          </cell>
          <cell r="X734" t="str">
            <v>JULIACA</v>
          </cell>
          <cell r="Y734" t="str">
            <v>SAN ROMAN</v>
          </cell>
          <cell r="Z734" t="str">
            <v>PUNO</v>
          </cell>
          <cell r="AA734">
            <v>45901</v>
          </cell>
          <cell r="AB734" t="str">
            <v>AREQUIPA</v>
          </cell>
          <cell r="AC734" t="str">
            <v>AREQUIPA</v>
          </cell>
        </row>
        <row r="735">
          <cell r="C735" t="str">
            <v>45747595</v>
          </cell>
          <cell r="D735">
            <v>3562</v>
          </cell>
          <cell r="E735">
            <v>459912</v>
          </cell>
          <cell r="F735" t="str">
            <v>ESCOBEDO</v>
          </cell>
          <cell r="G735" t="str">
            <v>JIMENEZ</v>
          </cell>
          <cell r="H735" t="str">
            <v>OSCAR YTALIER</v>
          </cell>
          <cell r="I735" t="str">
            <v>OSCAR YTALIER ESCOBEDO JIMENEZ</v>
          </cell>
          <cell r="J735" t="str">
            <v>PE012209</v>
          </cell>
          <cell r="K735" t="str">
            <v>FSE SUR</v>
          </cell>
          <cell r="L735" t="str">
            <v>COGS</v>
          </cell>
          <cell r="M735" t="str">
            <v>MA SAM FSE &amp; LCS PE</v>
          </cell>
          <cell r="N735" t="str">
            <v>CARDENAS HUAMAN, RAUL</v>
          </cell>
          <cell r="O735" t="str">
            <v>45747595</v>
          </cell>
          <cell r="P735" t="str">
            <v>MECHANICAL TECHNICIAN</v>
          </cell>
          <cell r="Q735" t="str">
            <v>M</v>
          </cell>
          <cell r="R735">
            <v>32635</v>
          </cell>
          <cell r="S735" t="str">
            <v>9-9181-9941</v>
          </cell>
          <cell r="V735" t="str">
            <v>oscar_07_89@hotmail.com</v>
          </cell>
          <cell r="W735" t="str">
            <v>CALLE PORTUGAL B-11 SATELITE CHICO</v>
          </cell>
          <cell r="X735" t="str">
            <v>JOSE LUIS BUSTAMANTE Y RIVERO</v>
          </cell>
          <cell r="Y735" t="str">
            <v>AREQUIPA</v>
          </cell>
          <cell r="Z735" t="str">
            <v>AREQUIPA</v>
          </cell>
          <cell r="AA735">
            <v>45901</v>
          </cell>
          <cell r="AB735" t="str">
            <v>AREQUIPA</v>
          </cell>
          <cell r="AC735" t="str">
            <v>AREQUIPA</v>
          </cell>
        </row>
        <row r="736">
          <cell r="C736" t="str">
            <v>80625110</v>
          </cell>
          <cell r="D736">
            <v>3563</v>
          </cell>
          <cell r="E736">
            <v>459911</v>
          </cell>
          <cell r="F736" t="str">
            <v>BARRIGA</v>
          </cell>
          <cell r="G736" t="str">
            <v>BARRIGA</v>
          </cell>
          <cell r="H736" t="str">
            <v>DAVID OCTAVIO</v>
          </cell>
          <cell r="I736" t="str">
            <v>DAVID OCTAVIO BARRIGA BARRIGA</v>
          </cell>
          <cell r="J736" t="str">
            <v>PE012209</v>
          </cell>
          <cell r="K736" t="str">
            <v>FSE SUR</v>
          </cell>
          <cell r="L736" t="str">
            <v>COGS</v>
          </cell>
          <cell r="M736" t="str">
            <v>MA SAM FSE &amp; LCS PE</v>
          </cell>
          <cell r="N736" t="str">
            <v>CARDENAS HUAMAN, RAUL</v>
          </cell>
          <cell r="O736" t="str">
            <v>80625110</v>
          </cell>
          <cell r="P736" t="str">
            <v>MECHANICAL TECHNICIAN</v>
          </cell>
          <cell r="Q736" t="str">
            <v>M</v>
          </cell>
          <cell r="R736">
            <v>29199</v>
          </cell>
          <cell r="S736" t="str">
            <v>9-8192-8601</v>
          </cell>
          <cell r="V736" t="str">
            <v>davidbaray1979@gmail.com</v>
          </cell>
          <cell r="W736" t="str">
            <v>AV. PAISAJISTA 141</v>
          </cell>
          <cell r="X736" t="str">
            <v>JACOBO HUNTER</v>
          </cell>
          <cell r="Y736" t="str">
            <v>AREQUIPA</v>
          </cell>
          <cell r="Z736" t="str">
            <v>AREQUIPA</v>
          </cell>
          <cell r="AA736">
            <v>45901</v>
          </cell>
          <cell r="AB736" t="str">
            <v>AREQUIPA</v>
          </cell>
          <cell r="AC736" t="str">
            <v>AREQUIPA</v>
          </cell>
        </row>
        <row r="737">
          <cell r="C737" t="str">
            <v>43617025</v>
          </cell>
          <cell r="D737">
            <v>3565</v>
          </cell>
          <cell r="E737">
            <v>459909</v>
          </cell>
          <cell r="F737" t="str">
            <v>CUTIRE</v>
          </cell>
          <cell r="G737" t="str">
            <v>CUTI</v>
          </cell>
          <cell r="H737" t="str">
            <v>LADISLAO</v>
          </cell>
          <cell r="I737" t="str">
            <v>LADISLAO CUTIRE CUTI</v>
          </cell>
          <cell r="J737" t="str">
            <v>PE012209</v>
          </cell>
          <cell r="K737" t="str">
            <v>FSE SUR</v>
          </cell>
          <cell r="L737" t="str">
            <v>COGS</v>
          </cell>
          <cell r="M737" t="str">
            <v>MA SAM FSE &amp; LCS PE</v>
          </cell>
          <cell r="N737" t="str">
            <v>CARDENAS HUAMAN, RAUL</v>
          </cell>
          <cell r="O737" t="str">
            <v>43617025</v>
          </cell>
          <cell r="P737" t="str">
            <v>MECHANICAL TECHNICIAN</v>
          </cell>
          <cell r="Q737" t="str">
            <v>M</v>
          </cell>
          <cell r="R737">
            <v>31590</v>
          </cell>
          <cell r="S737" t="str">
            <v>9-5387-9121</v>
          </cell>
          <cell r="V737" t="str">
            <v>cutire.fls@gmail.com</v>
          </cell>
          <cell r="W737" t="str">
            <v xml:space="preserve">ASOC. PERU ARBO MZ E LT 3 ZONA II </v>
          </cell>
          <cell r="X737" t="str">
            <v>CERRO COLORADO</v>
          </cell>
          <cell r="Y737" t="str">
            <v>AREQUIPA</v>
          </cell>
          <cell r="Z737" t="str">
            <v>AREQUIPA</v>
          </cell>
          <cell r="AA737">
            <v>45901</v>
          </cell>
          <cell r="AB737" t="str">
            <v>AREQUIPA</v>
          </cell>
          <cell r="AC737" t="str">
            <v>AREQUIPA</v>
          </cell>
        </row>
        <row r="738">
          <cell r="C738" t="str">
            <v>40685375</v>
          </cell>
          <cell r="D738">
            <v>3568</v>
          </cell>
          <cell r="E738">
            <v>459915</v>
          </cell>
          <cell r="F738" t="str">
            <v xml:space="preserve">PEREZ </v>
          </cell>
          <cell r="G738" t="str">
            <v xml:space="preserve">TINOCO </v>
          </cell>
          <cell r="H738" t="str">
            <v>JONNY YOEL</v>
          </cell>
          <cell r="I738" t="str">
            <v xml:space="preserve">JONNY YOEL PEREZ  TINOCO </v>
          </cell>
          <cell r="J738" t="str">
            <v>PE012223</v>
          </cell>
          <cell r="K738" t="str">
            <v>CAAS PEBBLES CHINALCO</v>
          </cell>
          <cell r="L738" t="str">
            <v>COGS</v>
          </cell>
          <cell r="M738" t="str">
            <v>MA SAM FSE &amp; LCS PE</v>
          </cell>
          <cell r="N738" t="str">
            <v>MERZTHAL TORANZO, WILLIAMS FEDERICO</v>
          </cell>
          <cell r="O738" t="str">
            <v>40685375</v>
          </cell>
          <cell r="P738" t="str">
            <v>INSPECTOR DE CONTROL DE CALIDAD</v>
          </cell>
          <cell r="Q738" t="str">
            <v>M</v>
          </cell>
          <cell r="R738">
            <v>29430</v>
          </cell>
          <cell r="S738" t="str">
            <v>9-5154-8886</v>
          </cell>
          <cell r="V738" t="str">
            <v>YOELPEREZ.CWI@GMAIL.COM</v>
          </cell>
          <cell r="W738" t="str">
            <v>CALLE LAS PALTAS 4466 URB NARANJAL</v>
          </cell>
          <cell r="X738" t="str">
            <v>INDEPENDENCIA</v>
          </cell>
          <cell r="Y738" t="str">
            <v>LIMA</v>
          </cell>
          <cell r="Z738" t="str">
            <v>LIMA</v>
          </cell>
          <cell r="AA738">
            <v>45901</v>
          </cell>
          <cell r="AB738" t="str">
            <v>LIMA</v>
          </cell>
          <cell r="AC738" t="str">
            <v>VULCANO</v>
          </cell>
        </row>
        <row r="739">
          <cell r="C739" t="str">
            <v>26697131</v>
          </cell>
          <cell r="D739">
            <v>3569</v>
          </cell>
          <cell r="E739">
            <v>459949</v>
          </cell>
          <cell r="F739" t="str">
            <v xml:space="preserve">ARANA </v>
          </cell>
          <cell r="G739" t="str">
            <v>RABANAL</v>
          </cell>
          <cell r="H739" t="str">
            <v>WILLIAMS GILBERTO</v>
          </cell>
          <cell r="I739" t="str">
            <v>WILLIAMS GILBERTO ARANA  RABANAL</v>
          </cell>
          <cell r="J739" t="str">
            <v>PE012223</v>
          </cell>
          <cell r="K739" t="str">
            <v>CAAS PEBBLES CHINALCO</v>
          </cell>
          <cell r="L739" t="str">
            <v>COGS</v>
          </cell>
          <cell r="M739" t="str">
            <v>MA SAM FSE &amp; LCS PE</v>
          </cell>
          <cell r="N739" t="str">
            <v>CHERRES FIESTAS, MARCO ANTONIO</v>
          </cell>
          <cell r="O739" t="str">
            <v>26697131</v>
          </cell>
          <cell r="P739" t="str">
            <v>JEFE DE SEGURIDAD</v>
          </cell>
          <cell r="Q739" t="str">
            <v>M</v>
          </cell>
          <cell r="R739">
            <v>26716</v>
          </cell>
          <cell r="S739" t="str">
            <v xml:space="preserve">9-7599-9305 ///9-8447-0632  </v>
          </cell>
          <cell r="T739" t="str">
            <v>9-8666-8046</v>
          </cell>
          <cell r="V739" t="str">
            <v xml:space="preserve">WARANAR@GMAIL.COM </v>
          </cell>
          <cell r="W739" t="str">
            <v xml:space="preserve">AV LA CANTUTA 664 </v>
          </cell>
          <cell r="X739" t="str">
            <v>CAJAMARCA</v>
          </cell>
          <cell r="Y739" t="str">
            <v>CAJAMARCA</v>
          </cell>
          <cell r="Z739" t="str">
            <v>CAJAMARCA</v>
          </cell>
          <cell r="AA739">
            <v>45901</v>
          </cell>
          <cell r="AB739" t="str">
            <v>LIMA</v>
          </cell>
          <cell r="AC739" t="str">
            <v>VULCANO</v>
          </cell>
        </row>
        <row r="740">
          <cell r="C740" t="str">
            <v>47455958</v>
          </cell>
          <cell r="D740">
            <v>3570</v>
          </cell>
          <cell r="E740">
            <v>449772</v>
          </cell>
          <cell r="F740" t="str">
            <v>GUILLEN</v>
          </cell>
          <cell r="G740" t="str">
            <v>CABANILLAS</v>
          </cell>
          <cell r="H740" t="str">
            <v>JOSE LUIS</v>
          </cell>
          <cell r="I740" t="str">
            <v>JOSE LUIS GUILLEN CABANILLAS</v>
          </cell>
          <cell r="J740" t="str">
            <v>PE012223</v>
          </cell>
          <cell r="K740" t="str">
            <v>CAAS PEBBLES CHINALCO</v>
          </cell>
          <cell r="L740" t="str">
            <v>COGS</v>
          </cell>
          <cell r="M740" t="str">
            <v>MA SAM FSE &amp; LCS PE</v>
          </cell>
          <cell r="N740" t="str">
            <v>MACHACA SUCNO, GINO OMAR</v>
          </cell>
          <cell r="O740" t="str">
            <v>47455958</v>
          </cell>
          <cell r="P740" t="str">
            <v>CAPATAZ ELECTRICISTA</v>
          </cell>
          <cell r="Q740" t="str">
            <v>M</v>
          </cell>
          <cell r="R740">
            <v>33523</v>
          </cell>
          <cell r="S740" t="str">
            <v>9-4906-2059</v>
          </cell>
          <cell r="V740" t="str">
            <v>JGUILLENC12@GMAIL.COM</v>
          </cell>
          <cell r="W740" t="str">
            <v>JR NICOLAS ARRIOLA 670</v>
          </cell>
          <cell r="X740" t="str">
            <v>CAJAMARCA</v>
          </cell>
          <cell r="Y740" t="str">
            <v>CAJAMARCA</v>
          </cell>
          <cell r="Z740" t="str">
            <v>CAJAMARCA</v>
          </cell>
          <cell r="AA740">
            <v>45901</v>
          </cell>
          <cell r="AB740" t="str">
            <v>LIMA</v>
          </cell>
          <cell r="AC740" t="str">
            <v>VULCANO</v>
          </cell>
        </row>
        <row r="741">
          <cell r="C741" t="str">
            <v>46538230</v>
          </cell>
          <cell r="D741">
            <v>3571</v>
          </cell>
          <cell r="E741">
            <v>459976</v>
          </cell>
          <cell r="F741" t="str">
            <v xml:space="preserve">FELIX  </v>
          </cell>
          <cell r="G741" t="str">
            <v>ORDOÑEZ</v>
          </cell>
          <cell r="H741" t="str">
            <v>HERNAN ERICK</v>
          </cell>
          <cell r="I741" t="str">
            <v>HERNAN ERICK FELIX   ORDOÑEZ</v>
          </cell>
          <cell r="J741" t="str">
            <v>PE012223</v>
          </cell>
          <cell r="K741" t="str">
            <v>CAAS PEBBLES CHINALCO</v>
          </cell>
          <cell r="L741" t="str">
            <v>COGS</v>
          </cell>
          <cell r="M741" t="str">
            <v>MA SAM FSE &amp; LCS PE</v>
          </cell>
          <cell r="N741" t="str">
            <v>MACHACA SUCNO, GINO OMAR</v>
          </cell>
          <cell r="O741" t="str">
            <v>46538230</v>
          </cell>
          <cell r="P741" t="str">
            <v>OPERARIO MECANICO - MONTAJISTA</v>
          </cell>
          <cell r="Q741" t="str">
            <v>M</v>
          </cell>
          <cell r="R741">
            <v>32538</v>
          </cell>
          <cell r="S741" t="str">
            <v xml:space="preserve">938916363 - wsp: 981292986 </v>
          </cell>
          <cell r="V741" t="str">
            <v>PAUL_45_46@HOTMAIL.COM</v>
          </cell>
          <cell r="W741" t="str">
            <v>PASAJE 1RO DE MAYO NRO 120 - URB MARIATEGUI</v>
          </cell>
          <cell r="X741" t="str">
            <v>HUANCAYO</v>
          </cell>
          <cell r="Y741" t="str">
            <v>HUANCAYO</v>
          </cell>
          <cell r="Z741" t="str">
            <v>JUNIN</v>
          </cell>
          <cell r="AA741">
            <v>45904</v>
          </cell>
          <cell r="AB741" t="str">
            <v>LIMA</v>
          </cell>
          <cell r="AC741" t="str">
            <v>VULCANO</v>
          </cell>
        </row>
        <row r="742">
          <cell r="C742" t="str">
            <v>45694080</v>
          </cell>
          <cell r="D742">
            <v>3572</v>
          </cell>
          <cell r="E742">
            <v>430526</v>
          </cell>
          <cell r="F742" t="str">
            <v>QUISPE</v>
          </cell>
          <cell r="G742" t="str">
            <v>GRANADOS</v>
          </cell>
          <cell r="H742" t="str">
            <v>EDER MANFRED</v>
          </cell>
          <cell r="I742" t="str">
            <v>EDER MANFRED QUISPE GRANADOS</v>
          </cell>
          <cell r="J742" t="str">
            <v>PE012223</v>
          </cell>
          <cell r="K742" t="str">
            <v>CAAS PEBBLES CHINALCO</v>
          </cell>
          <cell r="L742" t="str">
            <v>COGS</v>
          </cell>
          <cell r="M742" t="str">
            <v>MA SAM FSE &amp; LCS PE</v>
          </cell>
          <cell r="N742" t="str">
            <v>MACHACA SUCNO, GINO OMAR</v>
          </cell>
          <cell r="O742" t="str">
            <v>45694080</v>
          </cell>
          <cell r="P742" t="str">
            <v>OPERARIO MECANICO - MONTAJISTA</v>
          </cell>
          <cell r="Q742" t="str">
            <v>M</v>
          </cell>
          <cell r="R742">
            <v>32522</v>
          </cell>
          <cell r="S742" t="str">
            <v>9-8236-4197</v>
          </cell>
          <cell r="V742" t="str">
            <v>EDERMQUISPE@GMAIL.COM</v>
          </cell>
          <cell r="W742" t="str">
            <v xml:space="preserve">JR LAS RUINAS S/N COCHARCAS </v>
          </cell>
          <cell r="X742" t="str">
            <v xml:space="preserve">SAPALLANGA </v>
          </cell>
          <cell r="Y742" t="str">
            <v xml:space="preserve">HUANCAYO </v>
          </cell>
          <cell r="Z742" t="str">
            <v xml:space="preserve">JUNIN </v>
          </cell>
          <cell r="AA742">
            <v>45904</v>
          </cell>
          <cell r="AB742" t="str">
            <v>LIMA</v>
          </cell>
          <cell r="AC742" t="str">
            <v>VULCANO</v>
          </cell>
        </row>
        <row r="743">
          <cell r="C743" t="str">
            <v>60359840</v>
          </cell>
          <cell r="D743">
            <v>3574</v>
          </cell>
          <cell r="E743">
            <v>460015</v>
          </cell>
          <cell r="F743" t="str">
            <v>PAREJAS</v>
          </cell>
          <cell r="G743" t="str">
            <v>ALHUA</v>
          </cell>
          <cell r="H743" t="str">
            <v>SMITH JAVIER</v>
          </cell>
          <cell r="I743" t="str">
            <v>SMITH JAVIER PAREJAS ALHUA</v>
          </cell>
          <cell r="J743" t="str">
            <v>PE012223</v>
          </cell>
          <cell r="K743" t="str">
            <v>CAAS PEBBLES CHINALCO</v>
          </cell>
          <cell r="L743" t="str">
            <v>COGS</v>
          </cell>
          <cell r="M743" t="str">
            <v>MA SAM FSE &amp; LCS PE</v>
          </cell>
          <cell r="N743" t="str">
            <v>MACHACA SUCNO, GINO OMAR</v>
          </cell>
          <cell r="O743" t="str">
            <v>60359840</v>
          </cell>
          <cell r="P743" t="str">
            <v>MECANICO ANDAMIERO</v>
          </cell>
          <cell r="Q743" t="str">
            <v>M</v>
          </cell>
          <cell r="R743">
            <v>33236</v>
          </cell>
          <cell r="S743" t="str">
            <v>9-5346-0535</v>
          </cell>
          <cell r="V743" t="str">
            <v>SMITH.PAREJAS@GMAIL.COM</v>
          </cell>
          <cell r="W743" t="str">
            <v>URB SAN ANTONIO DE CARAPONGO MZ H1 LT 74</v>
          </cell>
          <cell r="X743" t="str">
            <v xml:space="preserve">LURIGANCHO </v>
          </cell>
          <cell r="Y743" t="str">
            <v>LIMA</v>
          </cell>
          <cell r="Z743" t="str">
            <v>LIMA</v>
          </cell>
          <cell r="AA743">
            <v>45904</v>
          </cell>
          <cell r="AB743" t="str">
            <v>LIMA</v>
          </cell>
          <cell r="AC743" t="str">
            <v>VULCANO</v>
          </cell>
        </row>
        <row r="744">
          <cell r="C744" t="str">
            <v>73521345</v>
          </cell>
          <cell r="D744">
            <v>3575</v>
          </cell>
          <cell r="E744">
            <v>460014</v>
          </cell>
          <cell r="F744" t="str">
            <v>QUISPE</v>
          </cell>
          <cell r="G744" t="str">
            <v>HUAMAN</v>
          </cell>
          <cell r="H744" t="str">
            <v>JOEL MAYCON</v>
          </cell>
          <cell r="I744" t="str">
            <v>JOEL MAYCON QUISPE HUAMAN</v>
          </cell>
          <cell r="J744" t="str">
            <v>PE012223</v>
          </cell>
          <cell r="K744" t="str">
            <v>CAAS PEBBLES CHINALCO</v>
          </cell>
          <cell r="L744" t="str">
            <v>COGS</v>
          </cell>
          <cell r="M744" t="str">
            <v>MA SAM FSE &amp; LCS PE</v>
          </cell>
          <cell r="N744" t="str">
            <v>MACHACA SUCNO, GINO OMAR</v>
          </cell>
          <cell r="O744" t="str">
            <v>73521345</v>
          </cell>
          <cell r="P744" t="str">
            <v>OFICIAL MECÁNICO - MONTAJISTA</v>
          </cell>
          <cell r="Q744" t="str">
            <v>M</v>
          </cell>
          <cell r="R744">
            <v>35536</v>
          </cell>
          <cell r="S744" t="str">
            <v>9-9318-9574</v>
          </cell>
          <cell r="V744" t="str">
            <v>QUISPEH.97@GMAIL.COM</v>
          </cell>
          <cell r="W744" t="str">
            <v xml:space="preserve">AV LOS CONQUISTADORES MZ 42 LT 3 CENTRO POBLADO DE COSTA VERDE </v>
          </cell>
          <cell r="X744" t="str">
            <v>PATIVILCA</v>
          </cell>
          <cell r="Y744" t="str">
            <v>BARRANCA</v>
          </cell>
          <cell r="Z744" t="str">
            <v>LIMA</v>
          </cell>
          <cell r="AA744">
            <v>45904</v>
          </cell>
          <cell r="AB744" t="str">
            <v>LIMA</v>
          </cell>
          <cell r="AC744" t="str">
            <v>VULCANO</v>
          </cell>
        </row>
        <row r="745">
          <cell r="C745" t="str">
            <v>10184853</v>
          </cell>
          <cell r="D745">
            <v>3579</v>
          </cell>
          <cell r="E745">
            <v>460052</v>
          </cell>
          <cell r="F745" t="str">
            <v xml:space="preserve">ESPINOZA </v>
          </cell>
          <cell r="G745" t="str">
            <v xml:space="preserve">CABALLERO </v>
          </cell>
          <cell r="H745" t="str">
            <v>RAUL FERNANDO</v>
          </cell>
          <cell r="I745" t="str">
            <v xml:space="preserve">RAUL FERNANDO ESPINOZA  CABALLERO </v>
          </cell>
          <cell r="J745" t="str">
            <v>PE012223</v>
          </cell>
          <cell r="K745" t="str">
            <v>CAAS PEBBLES CHINALCO</v>
          </cell>
          <cell r="L745" t="str">
            <v>COGS</v>
          </cell>
          <cell r="M745" t="str">
            <v>MA SAM FSE &amp; LCS PE</v>
          </cell>
          <cell r="N745" t="str">
            <v>MACHACA SUCNO, GINO OMAR</v>
          </cell>
          <cell r="O745" t="str">
            <v>10184853</v>
          </cell>
          <cell r="P745" t="str">
            <v>SUPERVISOR TECNICO</v>
          </cell>
          <cell r="Q745" t="str">
            <v>M</v>
          </cell>
          <cell r="R745">
            <v>24847</v>
          </cell>
          <cell r="S745" t="str">
            <v>9-7977-9382</v>
          </cell>
          <cell r="V745" t="str">
            <v>RAUL.FERNANDOESPINOZA@GMAIL.COM</v>
          </cell>
          <cell r="W745" t="str">
            <v>CALLE AYABACA 182 DPTO 501 SALAMANCA</v>
          </cell>
          <cell r="X745" t="str">
            <v>ATE</v>
          </cell>
          <cell r="Y745" t="str">
            <v>LIMA</v>
          </cell>
          <cell r="Z745" t="str">
            <v>LIMA</v>
          </cell>
          <cell r="AA745">
            <v>45910</v>
          </cell>
          <cell r="AB745" t="str">
            <v>LIMA</v>
          </cell>
          <cell r="AC745" t="str">
            <v>VULCANO</v>
          </cell>
        </row>
        <row r="746">
          <cell r="C746" t="str">
            <v>46320957</v>
          </cell>
          <cell r="D746">
            <v>3581</v>
          </cell>
          <cell r="E746">
            <v>460078</v>
          </cell>
          <cell r="F746" t="str">
            <v xml:space="preserve">MENDOZA </v>
          </cell>
          <cell r="G746" t="str">
            <v>SALAS</v>
          </cell>
          <cell r="H746" t="str">
            <v>ROBERTO EDON</v>
          </cell>
          <cell r="I746" t="str">
            <v>ROBERTO EDON MENDOZA  SALAS</v>
          </cell>
          <cell r="J746" t="str">
            <v>PE012223</v>
          </cell>
          <cell r="K746" t="str">
            <v>CAAS PEBBLES CHINALCO</v>
          </cell>
          <cell r="L746" t="str">
            <v>COGS</v>
          </cell>
          <cell r="M746" t="str">
            <v>MA SAM FSE &amp; LCS PE</v>
          </cell>
          <cell r="N746" t="str">
            <v>MACHACA SUCNO, GINO OMAR</v>
          </cell>
          <cell r="O746" t="str">
            <v>46320957</v>
          </cell>
          <cell r="P746" t="str">
            <v>OPERARIO MECÁNICO - MONTAJISTA</v>
          </cell>
          <cell r="Q746" t="str">
            <v>M</v>
          </cell>
          <cell r="R746">
            <v>32940</v>
          </cell>
          <cell r="S746" t="str">
            <v>9-6368-2153</v>
          </cell>
          <cell r="V746" t="str">
            <v>ROBERTO.MS803@GMAIL.COM</v>
          </cell>
          <cell r="W746" t="str">
            <v>CALLE COLOMBIA MZ G LT 8 LAS AMERICAS</v>
          </cell>
          <cell r="X746" t="str">
            <v>CALLAO</v>
          </cell>
          <cell r="Y746" t="str">
            <v>CALLAO</v>
          </cell>
          <cell r="Z746" t="str">
            <v>LIMA</v>
          </cell>
          <cell r="AA746">
            <v>45911</v>
          </cell>
          <cell r="AB746" t="str">
            <v>LIMA</v>
          </cell>
          <cell r="AC746" t="str">
            <v>VULCANO</v>
          </cell>
        </row>
        <row r="747">
          <cell r="C747" t="str">
            <v>46071413</v>
          </cell>
          <cell r="D747">
            <v>3582</v>
          </cell>
          <cell r="E747">
            <v>460077</v>
          </cell>
          <cell r="F747" t="str">
            <v>NOA</v>
          </cell>
          <cell r="G747" t="str">
            <v>ESCOBEDO</v>
          </cell>
          <cell r="H747" t="str">
            <v>ROGER</v>
          </cell>
          <cell r="I747" t="str">
            <v>ROGER NOA ESCOBEDO</v>
          </cell>
          <cell r="J747" t="str">
            <v>PE012223</v>
          </cell>
          <cell r="K747" t="str">
            <v>CAAS PEBBLES CHINALCO</v>
          </cell>
          <cell r="L747" t="str">
            <v>COGS</v>
          </cell>
          <cell r="M747" t="str">
            <v>MA SAM FSE &amp; LCS PE</v>
          </cell>
          <cell r="N747" t="str">
            <v>MACHACA SUCNO, GINO OMAR</v>
          </cell>
          <cell r="O747" t="str">
            <v>46071413</v>
          </cell>
          <cell r="P747" t="str">
            <v>OPERARIO MECÁNICO - MONTAJISTA</v>
          </cell>
          <cell r="Q747" t="str">
            <v>M</v>
          </cell>
          <cell r="R747">
            <v>32860</v>
          </cell>
          <cell r="S747" t="str">
            <v>9-6741-8744</v>
          </cell>
          <cell r="V747" t="str">
            <v>ROGER.NOA2021@GMAIL.COM</v>
          </cell>
          <cell r="W747" t="str">
            <v xml:space="preserve">MZ Ñ LTE 108 LAS LADERAS </v>
          </cell>
          <cell r="X747" t="str">
            <v>LIMA</v>
          </cell>
          <cell r="Y747" t="str">
            <v>LIMA</v>
          </cell>
          <cell r="Z747" t="str">
            <v>LIMA</v>
          </cell>
          <cell r="AA747">
            <v>45911</v>
          </cell>
          <cell r="AB747" t="str">
            <v>LIMA</v>
          </cell>
          <cell r="AC747" t="str">
            <v>VULCANO</v>
          </cell>
        </row>
        <row r="748">
          <cell r="C748" t="str">
            <v>70147506</v>
          </cell>
          <cell r="D748">
            <v>3583</v>
          </cell>
          <cell r="E748">
            <v>460098</v>
          </cell>
          <cell r="F748" t="str">
            <v xml:space="preserve">CHIQUE </v>
          </cell>
          <cell r="G748" t="str">
            <v xml:space="preserve">SILVA </v>
          </cell>
          <cell r="H748" t="str">
            <v>KELVIN RICKY</v>
          </cell>
          <cell r="I748" t="str">
            <v xml:space="preserve">KELVIN RICKY CHIQUE  SILVA </v>
          </cell>
          <cell r="J748" t="str">
            <v>PE012223</v>
          </cell>
          <cell r="K748" t="str">
            <v>CAAS PEBBLES CHINALCO</v>
          </cell>
          <cell r="L748" t="str">
            <v>COGS</v>
          </cell>
          <cell r="M748" t="str">
            <v>MA SAM FSE &amp; LCS PE</v>
          </cell>
          <cell r="N748" t="str">
            <v>MACHACA SUCNO, GINO OMAR</v>
          </cell>
          <cell r="O748" t="str">
            <v>70147506</v>
          </cell>
          <cell r="P748" t="str">
            <v>MECANICO ANDAMIERO</v>
          </cell>
          <cell r="Q748" t="str">
            <v>M</v>
          </cell>
          <cell r="R748">
            <v>36094</v>
          </cell>
          <cell r="S748" t="str">
            <v>9-3528-3534</v>
          </cell>
          <cell r="V748" t="str">
            <v>KCHIQUESILVA@GMAIL.COM</v>
          </cell>
          <cell r="W748" t="str">
            <v xml:space="preserve">JR INTI 230 PUNO </v>
          </cell>
          <cell r="X748" t="str">
            <v>PUNO</v>
          </cell>
          <cell r="Y748" t="str">
            <v>PUNO</v>
          </cell>
          <cell r="Z748" t="str">
            <v>PUNO</v>
          </cell>
          <cell r="AA748">
            <v>45911</v>
          </cell>
          <cell r="AB748" t="str">
            <v>LIMA</v>
          </cell>
          <cell r="AC748" t="str">
            <v>VULCANO</v>
          </cell>
        </row>
        <row r="749">
          <cell r="C749" t="str">
            <v>71001246</v>
          </cell>
          <cell r="D749">
            <v>3584</v>
          </cell>
          <cell r="E749">
            <v>430596</v>
          </cell>
          <cell r="F749" t="str">
            <v>IZAGUIRRE</v>
          </cell>
          <cell r="G749" t="str">
            <v>RICALDI</v>
          </cell>
          <cell r="H749" t="str">
            <v>SAUL RAFAEL</v>
          </cell>
          <cell r="I749" t="str">
            <v>SAUL RAFAEL IZAGUIRRE RICALDI</v>
          </cell>
          <cell r="J749" t="str">
            <v>PE012223</v>
          </cell>
          <cell r="K749" t="str">
            <v>CAAS PEBBLES CHINALCO</v>
          </cell>
          <cell r="L749" t="str">
            <v>COGS</v>
          </cell>
          <cell r="M749" t="str">
            <v>MA SAM FSE &amp; LCS PE</v>
          </cell>
          <cell r="N749" t="str">
            <v>MACHACA SUCNO, GINO OMAR</v>
          </cell>
          <cell r="O749" t="str">
            <v>71001246</v>
          </cell>
          <cell r="P749" t="str">
            <v>SOLDADOR DE PROYECTOS 3G</v>
          </cell>
          <cell r="Q749" t="str">
            <v>M</v>
          </cell>
          <cell r="R749">
            <v>35417</v>
          </cell>
          <cell r="S749" t="str">
            <v>9-6864-8689</v>
          </cell>
          <cell r="V749" t="str">
            <v>IZAGUIRRE18_SAUL@HOTMAIL.COM</v>
          </cell>
          <cell r="W749" t="str">
            <v>AV RAMON CASTILLA 524</v>
          </cell>
          <cell r="X749" t="str">
            <v>JUNIN</v>
          </cell>
          <cell r="Y749" t="str">
            <v>JUNIN</v>
          </cell>
          <cell r="Z749" t="str">
            <v>JUNIN</v>
          </cell>
          <cell r="AA749">
            <v>45911</v>
          </cell>
          <cell r="AB749" t="str">
            <v>LIMA</v>
          </cell>
          <cell r="AC749" t="str">
            <v>VULCANO</v>
          </cell>
        </row>
        <row r="750">
          <cell r="C750" t="str">
            <v>47193712</v>
          </cell>
          <cell r="D750">
            <v>3586</v>
          </cell>
          <cell r="E750">
            <v>460080</v>
          </cell>
          <cell r="F750" t="str">
            <v xml:space="preserve">LEON </v>
          </cell>
          <cell r="G750" t="str">
            <v>CASTILLO</v>
          </cell>
          <cell r="H750" t="str">
            <v>JORGE ROLY</v>
          </cell>
          <cell r="I750" t="str">
            <v>JORGE ROLY LEON  CASTILLO</v>
          </cell>
          <cell r="J750" t="str">
            <v>PE012223</v>
          </cell>
          <cell r="K750" t="str">
            <v>CAAS PEBBLES CHINALCO</v>
          </cell>
          <cell r="L750" t="str">
            <v>COGS</v>
          </cell>
          <cell r="M750" t="str">
            <v>MA SAM FSE &amp; LCS PE</v>
          </cell>
          <cell r="N750" t="str">
            <v>MACHACA SUCNO, GINO OMAR</v>
          </cell>
          <cell r="O750" t="str">
            <v>47193712</v>
          </cell>
          <cell r="P750" t="str">
            <v>RESIDENTE DE OBRA</v>
          </cell>
          <cell r="Q750" t="str">
            <v>M</v>
          </cell>
          <cell r="R750">
            <v>33463</v>
          </cell>
          <cell r="S750" t="str">
            <v>9-6959-5234</v>
          </cell>
          <cell r="V750" t="str">
            <v>LEONCASTILLO_16@HOTMAIL.COM</v>
          </cell>
          <cell r="W750" t="str">
            <v>JR PROGRESO 270</v>
          </cell>
          <cell r="X750" t="str">
            <v>SAN PEDRO DE LLOC</v>
          </cell>
          <cell r="Y750" t="str">
            <v>PACASMAYO</v>
          </cell>
          <cell r="Z750" t="str">
            <v xml:space="preserve">LA LIBERTAD </v>
          </cell>
          <cell r="AA750">
            <v>45911</v>
          </cell>
          <cell r="AB750" t="str">
            <v>LIMA</v>
          </cell>
          <cell r="AC750" t="str">
            <v>VULCANO</v>
          </cell>
        </row>
        <row r="751">
          <cell r="C751" t="str">
            <v>40215134</v>
          </cell>
          <cell r="D751">
            <v>3587</v>
          </cell>
          <cell r="E751">
            <v>460115</v>
          </cell>
          <cell r="F751" t="str">
            <v>MACHACA</v>
          </cell>
          <cell r="G751" t="str">
            <v>SUCNO</v>
          </cell>
          <cell r="H751" t="str">
            <v>GINO OMAR</v>
          </cell>
          <cell r="I751" t="str">
            <v>GINO OMAR MACHACA SUCNO</v>
          </cell>
          <cell r="J751" t="str">
            <v>PE012222</v>
          </cell>
          <cell r="K751" t="str">
            <v>FSE PROJECTS EXECUTION</v>
          </cell>
          <cell r="L751" t="str">
            <v>COGS</v>
          </cell>
          <cell r="M751" t="str">
            <v>MA SAM FSE &amp; LCS PE</v>
          </cell>
          <cell r="N751" t="str">
            <v>BASAURI CUEVA, CARLOS ALBERTO</v>
          </cell>
          <cell r="O751" t="str">
            <v>40215134</v>
          </cell>
          <cell r="P751" t="str">
            <v>SITE PROJECT MANAGER</v>
          </cell>
          <cell r="Q751" t="str">
            <v>M</v>
          </cell>
          <cell r="R751">
            <v>28718</v>
          </cell>
          <cell r="S751" t="str">
            <v>9-4748-1440</v>
          </cell>
          <cell r="T751" t="str">
            <v>9-8666-7942</v>
          </cell>
          <cell r="V751" t="str">
            <v>ginoomar@yahoo.com</v>
          </cell>
          <cell r="W751" t="str">
            <v>AV. RIO GRANDE 290</v>
          </cell>
          <cell r="X751" t="str">
            <v>PUEBLO LIBRE</v>
          </cell>
          <cell r="Y751" t="str">
            <v>LIMA</v>
          </cell>
          <cell r="Z751" t="str">
            <v>LIMA</v>
          </cell>
          <cell r="AA751">
            <v>45913</v>
          </cell>
          <cell r="AB751" t="str">
            <v>LIMA</v>
          </cell>
          <cell r="AC751" t="str">
            <v>VULCANO</v>
          </cell>
        </row>
        <row r="752">
          <cell r="C752" t="str">
            <v>74154427</v>
          </cell>
          <cell r="D752">
            <v>3588</v>
          </cell>
          <cell r="E752">
            <v>451211</v>
          </cell>
          <cell r="F752" t="str">
            <v>VALLADARES</v>
          </cell>
          <cell r="G752" t="str">
            <v>ARBIETO</v>
          </cell>
          <cell r="H752" t="str">
            <v>DOUGLAS GIOVANNI</v>
          </cell>
          <cell r="I752" t="str">
            <v>DOUGLAS GIOVANNI VALLADARES ARBIETO</v>
          </cell>
          <cell r="J752" t="str">
            <v>PE012223</v>
          </cell>
          <cell r="K752" t="str">
            <v>CAAS PEBBLES CHINALCO</v>
          </cell>
          <cell r="L752" t="str">
            <v>COGS</v>
          </cell>
          <cell r="M752" t="str">
            <v>MA SAM FSE &amp; LCS PE</v>
          </cell>
          <cell r="N752" t="str">
            <v>MACHACA SUCNO, GINO OMAR</v>
          </cell>
          <cell r="O752" t="str">
            <v>74154427</v>
          </cell>
          <cell r="P752" t="str">
            <v>PLANNER DE PROYECTO</v>
          </cell>
          <cell r="Q752" t="str">
            <v>M</v>
          </cell>
          <cell r="R752">
            <v>35887</v>
          </cell>
          <cell r="S752" t="str">
            <v>9-5843-1171</v>
          </cell>
          <cell r="V752" t="str">
            <v>douglasgva2006@gmail.com</v>
          </cell>
          <cell r="W752" t="str">
            <v>AV DEL PACIFICO 180 TORRE E2 DPTO 902</v>
          </cell>
          <cell r="X752" t="str">
            <v>SAN MIGUEL</v>
          </cell>
          <cell r="Y752" t="str">
            <v>LIMA</v>
          </cell>
          <cell r="Z752" t="str">
            <v>LIMA</v>
          </cell>
          <cell r="AA752">
            <v>45917</v>
          </cell>
          <cell r="AB752" t="str">
            <v>LIMA</v>
          </cell>
          <cell r="AC752" t="str">
            <v>VULCANO</v>
          </cell>
        </row>
        <row r="753">
          <cell r="C753" t="str">
            <v>75587653</v>
          </cell>
          <cell r="D753">
            <v>3589</v>
          </cell>
          <cell r="E753">
            <v>460211</v>
          </cell>
          <cell r="F753" t="str">
            <v>DAMIAN</v>
          </cell>
          <cell r="G753" t="str">
            <v>CRUZ</v>
          </cell>
          <cell r="H753" t="str">
            <v>JACK LENIN</v>
          </cell>
          <cell r="I753" t="str">
            <v>JACK LENIN DAMIAN CRUZ</v>
          </cell>
          <cell r="J753" t="str">
            <v>PE012223</v>
          </cell>
          <cell r="K753" t="str">
            <v>CAAS PEBBLES CHINALCO</v>
          </cell>
          <cell r="L753" t="str">
            <v>COGS</v>
          </cell>
          <cell r="M753" t="str">
            <v>MA SAM FSE &amp; LCS PE</v>
          </cell>
          <cell r="N753" t="str">
            <v>MACHACA SUCNO, GINO OMAR</v>
          </cell>
          <cell r="O753" t="str">
            <v>75587653</v>
          </cell>
          <cell r="P753" t="str">
            <v>AYUDANTE DE TOPOGRAFÍA</v>
          </cell>
          <cell r="Q753" t="str">
            <v>M</v>
          </cell>
          <cell r="R753">
            <v>37097</v>
          </cell>
          <cell r="S753" t="str">
            <v>9-1844-5836</v>
          </cell>
          <cell r="V753" t="str">
            <v>ELJACKDAMIAN2001@GMAIL.COM</v>
          </cell>
          <cell r="W753" t="str">
            <v>CALLE 44MZ180 lTE17 ASENTAMIENTO HUMANO SAN MARTÍN</v>
          </cell>
          <cell r="X753" t="str">
            <v>LOS OLIVOS</v>
          </cell>
          <cell r="Y753" t="str">
            <v>LIMA</v>
          </cell>
          <cell r="Z753" t="str">
            <v>LIMA</v>
          </cell>
          <cell r="AA753">
            <v>45919</v>
          </cell>
          <cell r="AB753" t="str">
            <v>LIMA</v>
          </cell>
          <cell r="AC753" t="str">
            <v>VULCANO</v>
          </cell>
        </row>
        <row r="754">
          <cell r="C754" t="str">
            <v>48809436</v>
          </cell>
          <cell r="D754">
            <v>3590</v>
          </cell>
          <cell r="E754">
            <v>460213</v>
          </cell>
          <cell r="F754" t="str">
            <v xml:space="preserve">VALDIVIEZO </v>
          </cell>
          <cell r="G754" t="str">
            <v>ONTON</v>
          </cell>
          <cell r="H754" t="str">
            <v>DOLFI CESAR</v>
          </cell>
          <cell r="I754" t="str">
            <v>DOLFI CESAR VALDIVIEZO  ONTON</v>
          </cell>
          <cell r="J754" t="str">
            <v>PE012223</v>
          </cell>
          <cell r="K754" t="str">
            <v>CAAS PEBBLES CHINALCO</v>
          </cell>
          <cell r="L754" t="str">
            <v>COGS</v>
          </cell>
          <cell r="M754" t="str">
            <v>MA SAM FSE &amp; LCS PE</v>
          </cell>
          <cell r="N754" t="str">
            <v>MACHACA SUCNO, GINO OMAR</v>
          </cell>
          <cell r="O754" t="str">
            <v>48809436</v>
          </cell>
          <cell r="P754" t="str">
            <v>AYUDANTE ANDAMIERO</v>
          </cell>
          <cell r="Q754" t="str">
            <v>M</v>
          </cell>
          <cell r="R754">
            <v>35104</v>
          </cell>
          <cell r="S754" t="str">
            <v>9-6536-0170</v>
          </cell>
          <cell r="V754" t="str">
            <v>CESARVALDIVIEZO42@GMAIL.COM</v>
          </cell>
          <cell r="W754" t="str">
            <v>BOULEVARD LA LITERATURA 133</v>
          </cell>
          <cell r="X754" t="str">
            <v>SAN BORJA</v>
          </cell>
          <cell r="Y754" t="str">
            <v xml:space="preserve">LIMA </v>
          </cell>
          <cell r="Z754" t="str">
            <v xml:space="preserve">LIMA </v>
          </cell>
          <cell r="AA754">
            <v>45919</v>
          </cell>
          <cell r="AB754" t="str">
            <v>LIMA</v>
          </cell>
          <cell r="AC754" t="str">
            <v>VULCANO</v>
          </cell>
        </row>
        <row r="755">
          <cell r="C755" t="str">
            <v>46783466</v>
          </cell>
          <cell r="D755">
            <v>3591</v>
          </cell>
          <cell r="E755">
            <v>460215</v>
          </cell>
          <cell r="F755" t="str">
            <v>MONTELUIS</v>
          </cell>
          <cell r="G755" t="str">
            <v>CARDOSO</v>
          </cell>
          <cell r="H755" t="str">
            <v>SIMON</v>
          </cell>
          <cell r="I755" t="str">
            <v>SIMON MONTELUIS CARDOSO</v>
          </cell>
          <cell r="J755" t="str">
            <v>PE012223</v>
          </cell>
          <cell r="K755" t="str">
            <v>CAAS PEBBLES CHINALCO</v>
          </cell>
          <cell r="L755" t="str">
            <v>COGS</v>
          </cell>
          <cell r="M755" t="str">
            <v>MA SAM FSE &amp; LCS PE</v>
          </cell>
          <cell r="N755" t="str">
            <v>MACHACA SUCNO, GINO OMAR</v>
          </cell>
          <cell r="O755" t="str">
            <v>46783466</v>
          </cell>
          <cell r="P755" t="str">
            <v>OFICIAL MECÁNICO - MONTAJISTA</v>
          </cell>
          <cell r="Q755" t="str">
            <v>M</v>
          </cell>
          <cell r="R755">
            <v>33280</v>
          </cell>
          <cell r="S755" t="str">
            <v>9-5239-1769</v>
          </cell>
          <cell r="V755" t="str">
            <v>MONTESIMON93@GMAIL.COM</v>
          </cell>
          <cell r="W755" t="str">
            <v>A.A.H.H Sarita Colonia MZ D LT 5</v>
          </cell>
          <cell r="X755" t="str">
            <v>SAN JUAN DE MIRAFLORES</v>
          </cell>
          <cell r="Y755" t="str">
            <v xml:space="preserve">CALLAO </v>
          </cell>
          <cell r="Z755" t="str">
            <v>LIMA</v>
          </cell>
          <cell r="AA755">
            <v>45919</v>
          </cell>
          <cell r="AB755" t="str">
            <v>LIMA</v>
          </cell>
          <cell r="AC755" t="str">
            <v>VULCANO</v>
          </cell>
        </row>
        <row r="756">
          <cell r="C756" t="str">
            <v>72497249</v>
          </cell>
          <cell r="D756">
            <v>3592</v>
          </cell>
          <cell r="E756">
            <v>460218</v>
          </cell>
          <cell r="F756" t="str">
            <v xml:space="preserve">RIVAS </v>
          </cell>
          <cell r="G756" t="str">
            <v>LOPEZ</v>
          </cell>
          <cell r="H756" t="str">
            <v>DIEGO ARTURO</v>
          </cell>
          <cell r="I756" t="str">
            <v>DIEGO ARTURO RIVAS  LOPEZ</v>
          </cell>
          <cell r="J756" t="str">
            <v>PE012223</v>
          </cell>
          <cell r="K756" t="str">
            <v>CAAS PEBBLES CHINALCO</v>
          </cell>
          <cell r="L756" t="str">
            <v>COGS</v>
          </cell>
          <cell r="M756" t="str">
            <v>MA SAM FSE &amp; LCS PE</v>
          </cell>
          <cell r="N756" t="str">
            <v>MACHACA SUCNO, GINO OMAR</v>
          </cell>
          <cell r="O756" t="str">
            <v>72497249</v>
          </cell>
          <cell r="P756" t="str">
            <v>OFICIAL MECÁNICO - MONTAJISTA</v>
          </cell>
          <cell r="Q756" t="str">
            <v>M</v>
          </cell>
          <cell r="R756">
            <v>34500</v>
          </cell>
          <cell r="S756" t="str">
            <v xml:space="preserve">9-0273-9102 /// 9-4886-9763 </v>
          </cell>
          <cell r="V756" t="str">
            <v>DIEGO156RIVAS@GMAIL.COM</v>
          </cell>
          <cell r="W756" t="str">
            <v>CAMPIÑA DE MOCHE LOTE 16</v>
          </cell>
          <cell r="X756" t="str">
            <v>MOCHE</v>
          </cell>
          <cell r="Y756" t="str">
            <v>TRUJILLO</v>
          </cell>
          <cell r="Z756" t="str">
            <v>LA LIBERTAD</v>
          </cell>
          <cell r="AA756">
            <v>45919</v>
          </cell>
          <cell r="AB756" t="str">
            <v>LIMA</v>
          </cell>
          <cell r="AC756" t="str">
            <v>VULCANO</v>
          </cell>
        </row>
        <row r="757">
          <cell r="C757" t="str">
            <v>71544206</v>
          </cell>
          <cell r="D757">
            <v>3593</v>
          </cell>
          <cell r="E757">
            <v>460219</v>
          </cell>
          <cell r="F757" t="str">
            <v>BENDEZU</v>
          </cell>
          <cell r="G757" t="str">
            <v xml:space="preserve">CRUZADA </v>
          </cell>
          <cell r="H757" t="str">
            <v>GEYNER DEMETRIO</v>
          </cell>
          <cell r="I757" t="str">
            <v xml:space="preserve">GEYNER DEMETRIO BENDEZU CRUZADA </v>
          </cell>
          <cell r="J757" t="str">
            <v>PE012223</v>
          </cell>
          <cell r="K757" t="str">
            <v>CAAS PEBBLES CHINALCO</v>
          </cell>
          <cell r="L757" t="str">
            <v>COGS</v>
          </cell>
          <cell r="M757" t="str">
            <v>MA SAM FSE &amp; LCS PE</v>
          </cell>
          <cell r="N757" t="str">
            <v>MACHACA SUCNO, GINO OMAR</v>
          </cell>
          <cell r="O757" t="str">
            <v>71544206</v>
          </cell>
          <cell r="P757" t="str">
            <v>OPERARIO ELECTRICISTA</v>
          </cell>
          <cell r="Q757" t="str">
            <v>M</v>
          </cell>
          <cell r="R757">
            <v>34220</v>
          </cell>
          <cell r="S757" t="str">
            <v>9-9544-7540</v>
          </cell>
          <cell r="V757" t="str">
            <v>GEYNERBENDEZU.C@GMAIL.COM</v>
          </cell>
          <cell r="W757" t="str">
            <v xml:space="preserve">JR ANIS S/N SECTOR 20 </v>
          </cell>
          <cell r="X757" t="str">
            <v xml:space="preserve">EL TAMBO </v>
          </cell>
          <cell r="Y757" t="str">
            <v xml:space="preserve">HUANCAYO </v>
          </cell>
          <cell r="Z757" t="str">
            <v xml:space="preserve">JUNIN </v>
          </cell>
          <cell r="AA757">
            <v>45919</v>
          </cell>
          <cell r="AB757" t="str">
            <v>LIMA</v>
          </cell>
          <cell r="AC757" t="str">
            <v>VULCANO</v>
          </cell>
        </row>
        <row r="758">
          <cell r="C758" t="str">
            <v>47623971</v>
          </cell>
          <cell r="D758">
            <v>3596</v>
          </cell>
          <cell r="E758">
            <v>449893</v>
          </cell>
          <cell r="F758" t="str">
            <v xml:space="preserve">ALVAREZ </v>
          </cell>
          <cell r="G758" t="str">
            <v>OSORIO</v>
          </cell>
          <cell r="H758" t="str">
            <v>HENRRI ELFER</v>
          </cell>
          <cell r="I758" t="str">
            <v>HENRRI ELFER ALVAREZ  OSORIO</v>
          </cell>
          <cell r="J758" t="str">
            <v>PE012223</v>
          </cell>
          <cell r="K758" t="str">
            <v>CAAS PEBBLES CHINALCO</v>
          </cell>
          <cell r="L758" t="str">
            <v>COGS</v>
          </cell>
          <cell r="M758" t="str">
            <v>MA SAM FSE &amp; LCS PE</v>
          </cell>
          <cell r="N758" t="str">
            <v>MACHACA SUCNO, GINO OMAR</v>
          </cell>
          <cell r="O758" t="str">
            <v>47623971</v>
          </cell>
          <cell r="P758" t="str">
            <v>OPERARIO MECÁNICO - MONTAJISTA</v>
          </cell>
          <cell r="Q758" t="str">
            <v>M</v>
          </cell>
          <cell r="R758">
            <v>33992</v>
          </cell>
          <cell r="S758" t="str">
            <v>9-8281-0780</v>
          </cell>
          <cell r="V758" t="str">
            <v>FOX.93.11@GMAIL.COM</v>
          </cell>
          <cell r="W758" t="str">
            <v>PROLONGACIÓN LAS AMERICAS MZ D LT 25</v>
          </cell>
          <cell r="X758" t="str">
            <v>YANACANCHA</v>
          </cell>
          <cell r="Y758" t="str">
            <v>PASCO</v>
          </cell>
          <cell r="Z758" t="str">
            <v>CERRO DE PASCO</v>
          </cell>
          <cell r="AA758">
            <v>45919</v>
          </cell>
          <cell r="AB758" t="str">
            <v>LIMA</v>
          </cell>
          <cell r="AC758" t="str">
            <v>VULCANO</v>
          </cell>
        </row>
        <row r="759">
          <cell r="C759" t="str">
            <v>42176771</v>
          </cell>
          <cell r="D759">
            <v>3597</v>
          </cell>
          <cell r="E759">
            <v>460222</v>
          </cell>
          <cell r="F759" t="str">
            <v xml:space="preserve">CRUZ </v>
          </cell>
          <cell r="G759" t="str">
            <v>AYSA</v>
          </cell>
          <cell r="H759" t="str">
            <v>JAIME ENRIQUE</v>
          </cell>
          <cell r="I759" t="str">
            <v>JAIME ENRIQUE CRUZ  AYSA</v>
          </cell>
          <cell r="J759" t="str">
            <v>PE012223</v>
          </cell>
          <cell r="K759" t="str">
            <v>CAAS PEBBLES CHINALCO</v>
          </cell>
          <cell r="L759" t="str">
            <v>COGS</v>
          </cell>
          <cell r="M759" t="str">
            <v>MA SAM FSE &amp; LCS PE</v>
          </cell>
          <cell r="N759" t="str">
            <v>MACHACA SUCNO, GINO OMAR</v>
          </cell>
          <cell r="O759" t="str">
            <v>42176771</v>
          </cell>
          <cell r="P759" t="str">
            <v>OPERARIO MECÁNICO - MONTAJISTA</v>
          </cell>
          <cell r="Q759" t="str">
            <v>M</v>
          </cell>
          <cell r="R759">
            <v>30676</v>
          </cell>
          <cell r="S759" t="str">
            <v>9-5362-5318</v>
          </cell>
          <cell r="V759" t="str">
            <v>JCRUZAYSA@GMAIL.COM</v>
          </cell>
          <cell r="W759" t="str">
            <v>BELLO HORIZONTE P - 6</v>
          </cell>
          <cell r="X759" t="str">
            <v>ILO</v>
          </cell>
          <cell r="Y759" t="str">
            <v xml:space="preserve"> ILO </v>
          </cell>
          <cell r="Z759" t="str">
            <v>MOQUEGUA</v>
          </cell>
          <cell r="AA759">
            <v>45919</v>
          </cell>
          <cell r="AB759" t="str">
            <v>LIMA</v>
          </cell>
          <cell r="AC759" t="str">
            <v>VULCANO</v>
          </cell>
        </row>
        <row r="760">
          <cell r="C760" t="str">
            <v>06284871</v>
          </cell>
          <cell r="D760">
            <v>3598</v>
          </cell>
          <cell r="E760">
            <v>460223</v>
          </cell>
          <cell r="F760" t="str">
            <v xml:space="preserve">GÓMEZ </v>
          </cell>
          <cell r="G760" t="str">
            <v>PRADA</v>
          </cell>
          <cell r="H760" t="str">
            <v>FIDEL ENRIQUE</v>
          </cell>
          <cell r="I760" t="str">
            <v>FIDEL ENRIQUE GÓMEZ  PRADA</v>
          </cell>
          <cell r="J760" t="str">
            <v>PE012223</v>
          </cell>
          <cell r="K760" t="str">
            <v>CAAS PEBBLES CHINALCO</v>
          </cell>
          <cell r="L760" t="str">
            <v>COGS</v>
          </cell>
          <cell r="M760" t="str">
            <v>MA SAM FSE &amp; LCS PE</v>
          </cell>
          <cell r="N760" t="str">
            <v>MACHACA SUCNO, GINO OMAR</v>
          </cell>
          <cell r="O760" t="str">
            <v>06284871</v>
          </cell>
          <cell r="P760" t="str">
            <v>OPERARIO MECÁNICO - MONTAJISTA</v>
          </cell>
          <cell r="Q760" t="str">
            <v>M</v>
          </cell>
          <cell r="R760">
            <v>24586</v>
          </cell>
          <cell r="S760" t="str">
            <v xml:space="preserve">9-8935-7358 /// 9-9300-4155 </v>
          </cell>
          <cell r="V760" t="str">
            <v>ENRIQUEGOMEZPRADA769@GMAIL.COM</v>
          </cell>
          <cell r="W760" t="str">
            <v xml:space="preserve">MZ R LT.1 CCRR.SANTISIMO SALVADOR LAS PALMAS </v>
          </cell>
          <cell r="X760" t="str">
            <v>PACHACAMAC</v>
          </cell>
          <cell r="Y760" t="str">
            <v xml:space="preserve">LIMA </v>
          </cell>
          <cell r="Z760" t="str">
            <v xml:space="preserve">LIMA </v>
          </cell>
          <cell r="AA760">
            <v>45919</v>
          </cell>
          <cell r="AB760" t="str">
            <v>LIMA</v>
          </cell>
          <cell r="AC760" t="str">
            <v>VULCANO</v>
          </cell>
        </row>
        <row r="761">
          <cell r="C761" t="str">
            <v>47935463</v>
          </cell>
          <cell r="D761">
            <v>3599</v>
          </cell>
          <cell r="E761">
            <v>460224</v>
          </cell>
          <cell r="F761" t="str">
            <v xml:space="preserve">NAVARRO </v>
          </cell>
          <cell r="G761" t="str">
            <v xml:space="preserve">PANDURO </v>
          </cell>
          <cell r="H761" t="str">
            <v xml:space="preserve">PEDRO </v>
          </cell>
          <cell r="I761" t="str">
            <v xml:space="preserve">PEDRO  NAVARRO  PANDURO </v>
          </cell>
          <cell r="J761" t="str">
            <v>PE012223</v>
          </cell>
          <cell r="K761" t="str">
            <v>CAAS PEBBLES CHINALCO</v>
          </cell>
          <cell r="L761" t="str">
            <v>COGS</v>
          </cell>
          <cell r="M761" t="str">
            <v>MA SAM FSE &amp; LCS PE</v>
          </cell>
          <cell r="N761" t="str">
            <v>MACHACA SUCNO, GINO OMAR</v>
          </cell>
          <cell r="O761" t="str">
            <v>47935463</v>
          </cell>
          <cell r="P761" t="str">
            <v>OPERARIO MECÁNICO - MONTAJISTA</v>
          </cell>
          <cell r="Q761" t="str">
            <v>M</v>
          </cell>
          <cell r="R761">
            <v>33324</v>
          </cell>
          <cell r="S761" t="str">
            <v>9-4844-7431</v>
          </cell>
          <cell r="V761" t="str">
            <v>KIRITAP9@GMAIL.COM</v>
          </cell>
          <cell r="W761" t="str">
            <v xml:space="preserve">PASAJE HUSARES DE JUNIN MZ L LT 10 </v>
          </cell>
          <cell r="X761" t="str">
            <v xml:space="preserve">SAN MARTIN DE PORRES </v>
          </cell>
          <cell r="Y761" t="str">
            <v>LIMA</v>
          </cell>
          <cell r="Z761" t="str">
            <v>LIMA</v>
          </cell>
          <cell r="AA761">
            <v>45919</v>
          </cell>
          <cell r="AB761" t="str">
            <v>LIMA</v>
          </cell>
          <cell r="AC761" t="str">
            <v>VULCANO</v>
          </cell>
        </row>
        <row r="762">
          <cell r="C762" t="str">
            <v>43596777</v>
          </cell>
          <cell r="D762">
            <v>3600</v>
          </cell>
          <cell r="E762">
            <v>460225</v>
          </cell>
          <cell r="F762" t="str">
            <v xml:space="preserve">LIZARRAGA </v>
          </cell>
          <cell r="G762" t="str">
            <v>SEPULVEDA</v>
          </cell>
          <cell r="H762" t="str">
            <v>MARCO ANTONIO</v>
          </cell>
          <cell r="I762" t="str">
            <v>MARCO ANTONIO LIZARRAGA  SEPULVEDA</v>
          </cell>
          <cell r="J762" t="str">
            <v>PE012223</v>
          </cell>
          <cell r="K762" t="str">
            <v>CAAS PEBBLES CHINALCO</v>
          </cell>
          <cell r="L762" t="str">
            <v>COGS</v>
          </cell>
          <cell r="M762" t="str">
            <v>MA SAM FSE &amp; LCS PE</v>
          </cell>
          <cell r="N762" t="str">
            <v>MACHACA SUCNO, GINO OMAR</v>
          </cell>
          <cell r="O762" t="str">
            <v>43596777</v>
          </cell>
          <cell r="P762" t="str">
            <v>OPERARIO MECÁNICO - MONTAJISTA</v>
          </cell>
          <cell r="Q762" t="str">
            <v>M</v>
          </cell>
          <cell r="R762">
            <v>30477</v>
          </cell>
          <cell r="S762" t="str">
            <v>9-0309-0068</v>
          </cell>
          <cell r="V762" t="str">
            <v>Lizperla_ls10@hotmail.com</v>
          </cell>
          <cell r="W762" t="str">
            <v>BARRIO BLANCO 67-A</v>
          </cell>
          <cell r="X762" t="str">
            <v>EL ALTO</v>
          </cell>
          <cell r="Y762" t="str">
            <v xml:space="preserve">TALARA </v>
          </cell>
          <cell r="Z762" t="str">
            <v xml:space="preserve">PIURA </v>
          </cell>
          <cell r="AA762">
            <v>45919</v>
          </cell>
          <cell r="AB762" t="str">
            <v>LIMA</v>
          </cell>
          <cell r="AC762" t="str">
            <v>VULCANO</v>
          </cell>
        </row>
        <row r="763">
          <cell r="C763" t="str">
            <v>41353674</v>
          </cell>
          <cell r="D763">
            <v>3602</v>
          </cell>
          <cell r="E763">
            <v>460228</v>
          </cell>
          <cell r="F763" t="str">
            <v>PINEDO</v>
          </cell>
          <cell r="G763" t="str">
            <v>CHAVARRIA</v>
          </cell>
          <cell r="H763" t="str">
            <v>JEISON WILFREDO</v>
          </cell>
          <cell r="I763" t="str">
            <v>JEISON WILFREDO PINEDO CHAVARRIA</v>
          </cell>
          <cell r="J763" t="str">
            <v>PE012223</v>
          </cell>
          <cell r="K763" t="str">
            <v>CAAS PEBBLES CHINALCO</v>
          </cell>
          <cell r="L763" t="str">
            <v>COGS</v>
          </cell>
          <cell r="M763" t="str">
            <v>MA SAM FSE &amp; LCS PE</v>
          </cell>
          <cell r="N763" t="str">
            <v>MACHACA SUCNO, GINO OMAR</v>
          </cell>
          <cell r="O763" t="str">
            <v>41353674</v>
          </cell>
          <cell r="P763" t="str">
            <v>SUPERVISOR TECNICO</v>
          </cell>
          <cell r="Q763" t="str">
            <v>M</v>
          </cell>
          <cell r="R763">
            <v>29343</v>
          </cell>
          <cell r="S763" t="str">
            <v xml:space="preserve">9-8762-0448 /// 9-8762-0448 </v>
          </cell>
          <cell r="V763" t="str">
            <v>TERRYUS020@HOTMAIL.COM</v>
          </cell>
          <cell r="W763" t="str">
            <v>PROLOGACION SAN MARTIN CUADRA 136</v>
          </cell>
          <cell r="X763" t="str">
            <v xml:space="preserve">JAUJA </v>
          </cell>
          <cell r="Y763" t="str">
            <v>JUNIN</v>
          </cell>
          <cell r="Z763" t="str">
            <v>JUNIN</v>
          </cell>
          <cell r="AA763">
            <v>45919</v>
          </cell>
          <cell r="AB763" t="str">
            <v>LIMA</v>
          </cell>
          <cell r="AC763" t="str">
            <v>VULCANO</v>
          </cell>
        </row>
        <row r="764">
          <cell r="C764" t="str">
            <v>44573088</v>
          </cell>
          <cell r="D764">
            <v>3603</v>
          </cell>
          <cell r="E764">
            <v>460212</v>
          </cell>
          <cell r="F764" t="str">
            <v>GARCIA</v>
          </cell>
          <cell r="G764" t="str">
            <v>YAÑEZ</v>
          </cell>
          <cell r="H764" t="str">
            <v>CARLOS EDUARDO</v>
          </cell>
          <cell r="I764" t="str">
            <v>CARLOS EDUARDO GARCIA YAÑEZ</v>
          </cell>
          <cell r="J764" t="str">
            <v>PE012223</v>
          </cell>
          <cell r="K764" t="str">
            <v>CAAS PEBBLES CHINALCO</v>
          </cell>
          <cell r="L764" t="str">
            <v>COGS</v>
          </cell>
          <cell r="M764" t="str">
            <v>MA SAM FSE &amp; LCS PE</v>
          </cell>
          <cell r="N764" t="str">
            <v>MACHACA SUCNO, GINO OMAR</v>
          </cell>
          <cell r="O764" t="str">
            <v>44573088</v>
          </cell>
          <cell r="P764" t="str">
            <v>AYUDANTE ANDAMIERO</v>
          </cell>
          <cell r="Q764" t="str">
            <v>M</v>
          </cell>
          <cell r="R764">
            <v>31885</v>
          </cell>
          <cell r="S764" t="str">
            <v>9-7935-0097</v>
          </cell>
          <cell r="V764" t="str">
            <v>CARLOSEDUARDOGARCIA1887@GMAIL.COM</v>
          </cell>
          <cell r="W764" t="str">
            <v>CALLE RAMON ASPILAGA 428</v>
          </cell>
          <cell r="X764" t="str">
            <v>PISCO</v>
          </cell>
          <cell r="Y764" t="str">
            <v>PISCO</v>
          </cell>
          <cell r="Z764" t="str">
            <v>ICA</v>
          </cell>
          <cell r="AA764">
            <v>45919</v>
          </cell>
          <cell r="AB764" t="str">
            <v>LIMA</v>
          </cell>
          <cell r="AC764" t="str">
            <v>VULCANO</v>
          </cell>
        </row>
        <row r="765">
          <cell r="C765" t="str">
            <v>42631951</v>
          </cell>
          <cell r="D765">
            <v>3606</v>
          </cell>
          <cell r="E765">
            <v>460229</v>
          </cell>
          <cell r="F765" t="str">
            <v>ELECTO</v>
          </cell>
          <cell r="G765" t="str">
            <v>LUNA</v>
          </cell>
          <cell r="H765" t="str">
            <v>DAVID ALEJANDRO</v>
          </cell>
          <cell r="I765" t="str">
            <v>DAVID ALEJANDRO ELECTO LUNA</v>
          </cell>
          <cell r="J765" t="str">
            <v>PE012223</v>
          </cell>
          <cell r="K765" t="str">
            <v>CAAS PEBBLES CHINALCO</v>
          </cell>
          <cell r="L765" t="str">
            <v>COGS</v>
          </cell>
          <cell r="M765" t="str">
            <v>MA SAM FSE &amp; LCS PE</v>
          </cell>
          <cell r="N765" t="str">
            <v>MACHACA SUCNO, GINO OMAR</v>
          </cell>
          <cell r="O765" t="str">
            <v>42631951</v>
          </cell>
          <cell r="P765" t="str">
            <v>TOPÓGRAFO EN ESTRUCTURAS</v>
          </cell>
          <cell r="Q765" t="str">
            <v>M</v>
          </cell>
          <cell r="R765">
            <v>30917</v>
          </cell>
          <cell r="S765" t="str">
            <v>9-4097-6252</v>
          </cell>
          <cell r="V765" t="str">
            <v>alejandrodavidjunior@gmail.com</v>
          </cell>
          <cell r="W765" t="str">
            <v>URB SARITA COLONIA MZA LT7</v>
          </cell>
          <cell r="X765" t="str">
            <v>HUARAZ</v>
          </cell>
          <cell r="Y765" t="str">
            <v>HUARAZ</v>
          </cell>
          <cell r="Z765" t="str">
            <v>ANCASH</v>
          </cell>
          <cell r="AA765">
            <v>45921</v>
          </cell>
          <cell r="AB765" t="str">
            <v>LIMA</v>
          </cell>
          <cell r="AC765" t="str">
            <v>VULCANO</v>
          </cell>
        </row>
        <row r="766">
          <cell r="C766" t="str">
            <v>46140752</v>
          </cell>
          <cell r="D766">
            <v>3607</v>
          </cell>
          <cell r="E766">
            <v>460178</v>
          </cell>
          <cell r="F766" t="str">
            <v xml:space="preserve">CCALLA </v>
          </cell>
          <cell r="G766" t="str">
            <v>QUISPE</v>
          </cell>
          <cell r="H766" t="str">
            <v>WILLIAM NICOLAS</v>
          </cell>
          <cell r="I766" t="str">
            <v>WILLIAM NICOLAS CCALLA  QUISPE</v>
          </cell>
          <cell r="J766" t="str">
            <v>PE012209</v>
          </cell>
          <cell r="K766" t="str">
            <v>FSE SUR</v>
          </cell>
          <cell r="L766" t="str">
            <v>COGS</v>
          </cell>
          <cell r="M766" t="str">
            <v>MA SAM FSE &amp; LCS PE</v>
          </cell>
          <cell r="N766" t="str">
            <v>CARDENAS HUAMAN, RAUL</v>
          </cell>
          <cell r="O766" t="str">
            <v>46140752</v>
          </cell>
          <cell r="P766" t="str">
            <v>MECHANICAL TECHNICIAN</v>
          </cell>
          <cell r="Q766" t="str">
            <v>M</v>
          </cell>
          <cell r="R766">
            <v>32878</v>
          </cell>
          <cell r="S766" t="str">
            <v>9-2579-4814</v>
          </cell>
          <cell r="V766" t="str">
            <v>nicolas1990ccalla@gmail.com</v>
          </cell>
          <cell r="W766" t="str">
            <v>ASOC. CENTRO INDUSTRIAL LAS CANTERAS MZ B LT 1 5-A</v>
          </cell>
          <cell r="X766" t="str">
            <v>CERRO COLORADO</v>
          </cell>
          <cell r="Y766" t="str">
            <v>AREQUIPA</v>
          </cell>
          <cell r="Z766" t="str">
            <v>AREQUIPA</v>
          </cell>
          <cell r="AA766">
            <v>45922</v>
          </cell>
          <cell r="AB766" t="str">
            <v>LIMA</v>
          </cell>
          <cell r="AC766" t="str">
            <v>VULCANO</v>
          </cell>
        </row>
        <row r="767">
          <cell r="C767" t="str">
            <v>80623597</v>
          </cell>
          <cell r="D767">
            <v>3608</v>
          </cell>
          <cell r="E767">
            <v>460177</v>
          </cell>
          <cell r="F767" t="str">
            <v>REYES</v>
          </cell>
          <cell r="G767" t="str">
            <v>MENDOZA</v>
          </cell>
          <cell r="H767" t="str">
            <v>DENIS</v>
          </cell>
          <cell r="I767" t="str">
            <v>DENIS REYES MENDOZA</v>
          </cell>
          <cell r="J767" t="str">
            <v>PE012209</v>
          </cell>
          <cell r="K767" t="str">
            <v>FSE SUR</v>
          </cell>
          <cell r="L767" t="str">
            <v>COGS</v>
          </cell>
          <cell r="M767" t="str">
            <v>MA SAM FSE &amp; LCS PE</v>
          </cell>
          <cell r="N767" t="str">
            <v>CARDENAS HUAMAN, RAUL</v>
          </cell>
          <cell r="O767" t="str">
            <v>80623597</v>
          </cell>
          <cell r="P767" t="str">
            <v>MECHANICAL TECHNICIAN</v>
          </cell>
          <cell r="Q767" t="str">
            <v>M</v>
          </cell>
          <cell r="R767">
            <v>29528</v>
          </cell>
          <cell r="S767" t="str">
            <v>9-7317-2555</v>
          </cell>
          <cell r="V767" t="str">
            <v>DENISREYESMENDOZA0@GMAIL.COM</v>
          </cell>
          <cell r="W767" t="str">
            <v>ASOC. VILLA REAL DE QUEQUEÑA VII MZ O LT 2</v>
          </cell>
          <cell r="X767" t="str">
            <v>QUEQUEÑA</v>
          </cell>
          <cell r="Y767" t="str">
            <v>AREQUIPA</v>
          </cell>
          <cell r="Z767" t="str">
            <v>AREQUIPA</v>
          </cell>
          <cell r="AA767">
            <v>45922</v>
          </cell>
          <cell r="AB767" t="str">
            <v>LIMA</v>
          </cell>
          <cell r="AC767" t="str">
            <v>VULCANO</v>
          </cell>
        </row>
        <row r="768">
          <cell r="C768" t="str">
            <v>45733475</v>
          </cell>
          <cell r="D768">
            <v>3609</v>
          </cell>
          <cell r="E768">
            <v>460176</v>
          </cell>
          <cell r="F768" t="str">
            <v>VALDIVIA</v>
          </cell>
          <cell r="G768" t="str">
            <v>GALLEGOS</v>
          </cell>
          <cell r="H768" t="str">
            <v>ELVIS JORGE</v>
          </cell>
          <cell r="I768" t="str">
            <v>ELVIS JORGE VALDIVIA GALLEGOS</v>
          </cell>
          <cell r="J768" t="str">
            <v>PE012209</v>
          </cell>
          <cell r="K768" t="str">
            <v>FSE SUR</v>
          </cell>
          <cell r="L768" t="str">
            <v>COGS</v>
          </cell>
          <cell r="M768" t="str">
            <v>MA SAM FSE &amp; LCS PE</v>
          </cell>
          <cell r="N768" t="str">
            <v>CARDENAS HUAMAN, RAUL</v>
          </cell>
          <cell r="O768" t="str">
            <v>45733475</v>
          </cell>
          <cell r="P768" t="str">
            <v>MECHANICAL WELDER TECHNICIAN</v>
          </cell>
          <cell r="Q768" t="str">
            <v>M</v>
          </cell>
          <cell r="R768">
            <v>32249</v>
          </cell>
          <cell r="S768" t="str">
            <v>9-8587-2259</v>
          </cell>
          <cell r="V768" t="str">
            <v>elvisvaldivia35@gmail.com</v>
          </cell>
          <cell r="W768" t="str">
            <v>CALLE LOS ANGELES 210</v>
          </cell>
          <cell r="X768" t="str">
            <v>JACOBO HUNTER</v>
          </cell>
          <cell r="Y768" t="str">
            <v>AREQUIPA</v>
          </cell>
          <cell r="Z768" t="str">
            <v>AREQUIPA</v>
          </cell>
          <cell r="AA768">
            <v>45922</v>
          </cell>
          <cell r="AB768" t="str">
            <v>LIMA</v>
          </cell>
          <cell r="AC768" t="str">
            <v>VULCANO</v>
          </cell>
        </row>
        <row r="769">
          <cell r="C769" t="str">
            <v>41583879</v>
          </cell>
          <cell r="D769">
            <v>3610</v>
          </cell>
          <cell r="E769">
            <v>460357</v>
          </cell>
          <cell r="F769" t="str">
            <v>GARCIA</v>
          </cell>
          <cell r="G769" t="str">
            <v>PEÑA</v>
          </cell>
          <cell r="H769" t="str">
            <v>EDER PAOLO</v>
          </cell>
          <cell r="I769" t="str">
            <v>EDER PAOLO GARCIA PEÑA</v>
          </cell>
          <cell r="J769" t="str">
            <v>PE012223</v>
          </cell>
          <cell r="K769" t="str">
            <v>CAAS PEBBLES CHINALCO</v>
          </cell>
          <cell r="L769" t="str">
            <v>COGS</v>
          </cell>
          <cell r="M769" t="str">
            <v>MA SAM FSE &amp; LCS PE</v>
          </cell>
          <cell r="N769" t="str">
            <v>MACHACA SUCNO, GINO OMAR</v>
          </cell>
          <cell r="O769" t="str">
            <v>41583879</v>
          </cell>
          <cell r="P769" t="str">
            <v>AYUDANTE ANDAMIERO</v>
          </cell>
          <cell r="Q769" t="str">
            <v>M</v>
          </cell>
          <cell r="R769">
            <v>30278</v>
          </cell>
          <cell r="S769" t="str">
            <v>9-4999-8723</v>
          </cell>
          <cell r="V769" t="str">
            <v>PAOLOUUG@GMAIL.COM</v>
          </cell>
          <cell r="W769" t="str">
            <v>JR SAENZ PEÑA 964 INTERIOR D</v>
          </cell>
          <cell r="X769" t="str">
            <v>LA VICTORIA</v>
          </cell>
          <cell r="Y769" t="str">
            <v xml:space="preserve">LIMA </v>
          </cell>
          <cell r="Z769" t="str">
            <v xml:space="preserve">LIMA </v>
          </cell>
          <cell r="AA769">
            <v>45926</v>
          </cell>
          <cell r="AB769" t="str">
            <v>LIMA</v>
          </cell>
          <cell r="AC769" t="str">
            <v>VULCANO</v>
          </cell>
        </row>
        <row r="770">
          <cell r="C770" t="str">
            <v>32405259</v>
          </cell>
          <cell r="D770">
            <v>3611</v>
          </cell>
          <cell r="E770">
            <v>460358</v>
          </cell>
          <cell r="F770" t="str">
            <v xml:space="preserve">CAMPOMANES </v>
          </cell>
          <cell r="G770" t="str">
            <v>CASTILLO</v>
          </cell>
          <cell r="H770" t="str">
            <v xml:space="preserve">LUIS  BERNARDO </v>
          </cell>
          <cell r="I770" t="str">
            <v>LUIS  BERNARDO  CAMPOMANES  CASTILLO</v>
          </cell>
          <cell r="J770" t="str">
            <v>PE012223</v>
          </cell>
          <cell r="K770" t="str">
            <v>CAAS PEBBLES CHINALCO</v>
          </cell>
          <cell r="L770" t="str">
            <v>COGS</v>
          </cell>
          <cell r="M770" t="str">
            <v>MA SAM FSE &amp; LCS PE</v>
          </cell>
          <cell r="N770" t="str">
            <v>MACHACA SUCNO, GINO OMAR</v>
          </cell>
          <cell r="O770" t="str">
            <v>32405259</v>
          </cell>
          <cell r="P770" t="str">
            <v>CAPATAZ INSTRUMENTISTA</v>
          </cell>
          <cell r="Q770" t="str">
            <v>M</v>
          </cell>
          <cell r="R770">
            <v>27826</v>
          </cell>
          <cell r="S770" t="str">
            <v>9-9334-8982</v>
          </cell>
          <cell r="V770" t="str">
            <v>LUISCAMPOMANESCASTILLO@GMAIL.COM</v>
          </cell>
          <cell r="W770" t="str">
            <v xml:space="preserve">MZ E LOTE 11 PROVIVIENDA SEÑOR DE LA SOLEDAD 1RA ETAPA </v>
          </cell>
          <cell r="X770" t="str">
            <v>SAN MARTIN DE PORRES</v>
          </cell>
          <cell r="Y770" t="str">
            <v xml:space="preserve">LIMA </v>
          </cell>
          <cell r="Z770" t="str">
            <v xml:space="preserve">LIMA </v>
          </cell>
          <cell r="AA770">
            <v>45926</v>
          </cell>
          <cell r="AB770" t="str">
            <v>LIMA</v>
          </cell>
          <cell r="AC770" t="str">
            <v>VULCANO</v>
          </cell>
        </row>
        <row r="771">
          <cell r="C771" t="str">
            <v>33349016</v>
          </cell>
          <cell r="D771">
            <v>3613</v>
          </cell>
          <cell r="E771">
            <v>460360</v>
          </cell>
          <cell r="F771" t="str">
            <v>TAMARA</v>
          </cell>
          <cell r="G771" t="str">
            <v>MACSHA</v>
          </cell>
          <cell r="H771" t="str">
            <v>EDINSON ADRIAN</v>
          </cell>
          <cell r="I771" t="str">
            <v>EDINSON ADRIAN TAMARA MACSHA</v>
          </cell>
          <cell r="J771" t="str">
            <v>PE012223</v>
          </cell>
          <cell r="K771" t="str">
            <v>CAAS PEBBLES CHINALCO</v>
          </cell>
          <cell r="L771" t="str">
            <v>COGS</v>
          </cell>
          <cell r="M771" t="str">
            <v>MA SAM FSE &amp; LCS PE</v>
          </cell>
          <cell r="N771" t="str">
            <v>MACHACA SUCNO, GINO OMAR</v>
          </cell>
          <cell r="O771" t="str">
            <v>33349016</v>
          </cell>
          <cell r="P771" t="str">
            <v>OFICIAL MECÁNICO - MONTAJISTA</v>
          </cell>
          <cell r="Q771" t="str">
            <v>M</v>
          </cell>
          <cell r="R771">
            <v>28685</v>
          </cell>
          <cell r="S771" t="str">
            <v>9-4267-8565</v>
          </cell>
          <cell r="V771" t="str">
            <v>TAMARAMACSHAEDINSON@GMAIL.COM</v>
          </cell>
          <cell r="W771" t="str">
            <v>CASERIO DE MITA S/N</v>
          </cell>
          <cell r="X771" t="str">
            <v>MANCOS</v>
          </cell>
          <cell r="Y771" t="str">
            <v>YUNGAY</v>
          </cell>
          <cell r="Z771" t="str">
            <v>ANCASH</v>
          </cell>
          <cell r="AA771">
            <v>45926</v>
          </cell>
          <cell r="AB771" t="str">
            <v>LIMA</v>
          </cell>
          <cell r="AC771" t="str">
            <v>VULCANO</v>
          </cell>
        </row>
        <row r="772">
          <cell r="C772" t="str">
            <v>40401162</v>
          </cell>
          <cell r="D772">
            <v>3615</v>
          </cell>
          <cell r="E772">
            <v>460362</v>
          </cell>
          <cell r="F772" t="str">
            <v>CASAS</v>
          </cell>
          <cell r="G772" t="str">
            <v>SEDANO</v>
          </cell>
          <cell r="H772" t="str">
            <v>CESAR JESUS</v>
          </cell>
          <cell r="I772" t="str">
            <v>CESAR JESUS CASAS SEDANO</v>
          </cell>
          <cell r="J772" t="str">
            <v>PE012223</v>
          </cell>
          <cell r="K772" t="str">
            <v>CAAS PEBBLES CHINALCO</v>
          </cell>
          <cell r="L772" t="str">
            <v>COGS</v>
          </cell>
          <cell r="M772" t="str">
            <v>MA SAM FSE &amp; LCS PE</v>
          </cell>
          <cell r="N772" t="str">
            <v>MACHACA SUCNO, GINO OMAR</v>
          </cell>
          <cell r="O772" t="str">
            <v>40401162</v>
          </cell>
          <cell r="P772" t="str">
            <v>CAPATAZ MECÁNICO - MONTAJISTA</v>
          </cell>
          <cell r="Q772" t="str">
            <v>M</v>
          </cell>
          <cell r="R772">
            <v>29196</v>
          </cell>
          <cell r="S772" t="str">
            <v>9-4459-6885</v>
          </cell>
          <cell r="V772" t="str">
            <v>CJCSEDANO@GMAIL.COM</v>
          </cell>
          <cell r="W772" t="str">
            <v>MZ E10 LOTE 6 SECTOR LEONCIO PRADO PAMPLONA ALTA</v>
          </cell>
          <cell r="X772" t="str">
            <v>SAN JUAN DE MIRAFLORES</v>
          </cell>
          <cell r="Y772" t="str">
            <v>LIMA</v>
          </cell>
          <cell r="Z772" t="str">
            <v>LIMA</v>
          </cell>
          <cell r="AA772">
            <v>45926</v>
          </cell>
          <cell r="AB772" t="str">
            <v>LIMA</v>
          </cell>
          <cell r="AC772" t="str">
            <v>VULCANO</v>
          </cell>
        </row>
        <row r="773">
          <cell r="C773" t="str">
            <v>40493164</v>
          </cell>
          <cell r="D773">
            <v>3618</v>
          </cell>
          <cell r="E773">
            <v>460365</v>
          </cell>
          <cell r="F773" t="str">
            <v xml:space="preserve">MONTERO </v>
          </cell>
          <cell r="G773" t="str">
            <v>CARBAJAL</v>
          </cell>
          <cell r="H773" t="str">
            <v>JHON ROLANDO</v>
          </cell>
          <cell r="I773" t="str">
            <v>JHON ROLANDO MONTERO  CARBAJAL</v>
          </cell>
          <cell r="J773" t="str">
            <v>PE012223</v>
          </cell>
          <cell r="K773" t="str">
            <v>CAAS PEBBLES CHINALCO</v>
          </cell>
          <cell r="L773" t="str">
            <v>COGS</v>
          </cell>
          <cell r="M773" t="str">
            <v>MA SAM FSE &amp; LCS PE</v>
          </cell>
          <cell r="N773" t="str">
            <v>MACHACA SUCNO, GINO OMAR</v>
          </cell>
          <cell r="O773" t="str">
            <v>40493164</v>
          </cell>
          <cell r="P773" t="str">
            <v>OPERARIO MECÁNICO - MONTAJISTA</v>
          </cell>
          <cell r="Q773" t="str">
            <v>M</v>
          </cell>
          <cell r="R773">
            <v>29221</v>
          </cell>
          <cell r="S773" t="str">
            <v>9-1866-1147</v>
          </cell>
          <cell r="V773" t="str">
            <v>JHONMONTEROCARBAJAL84@GMAIL.COM</v>
          </cell>
          <cell r="W773" t="str">
            <v>BUENOS AIRES BLOCK 904</v>
          </cell>
          <cell r="X773" t="str">
            <v>YAULI</v>
          </cell>
          <cell r="Y773" t="str">
            <v xml:space="preserve">JUNIN </v>
          </cell>
          <cell r="Z773" t="str">
            <v>JUNIN</v>
          </cell>
          <cell r="AA773">
            <v>45926</v>
          </cell>
          <cell r="AB773" t="str">
            <v>LIMA</v>
          </cell>
          <cell r="AC773" t="str">
            <v>VULCANO</v>
          </cell>
        </row>
        <row r="774">
          <cell r="C774" t="str">
            <v>42969994</v>
          </cell>
          <cell r="D774">
            <v>3619</v>
          </cell>
          <cell r="E774">
            <v>460366</v>
          </cell>
          <cell r="F774" t="str">
            <v xml:space="preserve">PACHERRES </v>
          </cell>
          <cell r="G774" t="str">
            <v>JUAREZ</v>
          </cell>
          <cell r="H774" t="str">
            <v xml:space="preserve">CESAR  AUGUSTO </v>
          </cell>
          <cell r="I774" t="str">
            <v>CESAR  AUGUSTO  PACHERRES  JUAREZ</v>
          </cell>
          <cell r="J774" t="str">
            <v>PE012223</v>
          </cell>
          <cell r="K774" t="str">
            <v>CAAS PEBBLES CHINALCO</v>
          </cell>
          <cell r="L774" t="str">
            <v>COGS</v>
          </cell>
          <cell r="M774" t="str">
            <v>MA SAM FSE &amp; LCS PE</v>
          </cell>
          <cell r="N774" t="str">
            <v>MACHACA SUCNO, GINO OMAR</v>
          </cell>
          <cell r="O774" t="str">
            <v>42969994</v>
          </cell>
          <cell r="P774" t="str">
            <v>OPERARIO MECÁNICO - MONTAJISTA</v>
          </cell>
          <cell r="Q774" t="str">
            <v>M</v>
          </cell>
          <cell r="R774">
            <v>31179</v>
          </cell>
          <cell r="S774" t="str">
            <v xml:space="preserve">9-5271-5221///9-2207-9157 </v>
          </cell>
          <cell r="V774" t="str">
            <v>ARSES_1205@HOTMAIL.COM</v>
          </cell>
          <cell r="W774" t="str">
            <v>MZ D LT 9 ASOC VIRGEN DE GUADALUPE</v>
          </cell>
          <cell r="X774" t="str">
            <v>PACHACAMAC</v>
          </cell>
          <cell r="Y774" t="str">
            <v>LIMA</v>
          </cell>
          <cell r="Z774" t="str">
            <v>LIMA</v>
          </cell>
          <cell r="AA774">
            <v>45926</v>
          </cell>
          <cell r="AB774" t="str">
            <v>LIMA</v>
          </cell>
          <cell r="AC774" t="str">
            <v>VULCANO</v>
          </cell>
        </row>
        <row r="775">
          <cell r="C775" t="str">
            <v>73063547</v>
          </cell>
          <cell r="D775">
            <v>3621</v>
          </cell>
          <cell r="E775">
            <v>460368</v>
          </cell>
          <cell r="F775" t="str">
            <v>HUAMANCHUMO</v>
          </cell>
          <cell r="G775" t="str">
            <v>SUAREZ</v>
          </cell>
          <cell r="H775" t="str">
            <v xml:space="preserve">GERSON CARLOS ABEL </v>
          </cell>
          <cell r="I775" t="str">
            <v>GERSON CARLOS ABEL  HUAMANCHUMO SUAREZ</v>
          </cell>
          <cell r="J775" t="str">
            <v>PE012223</v>
          </cell>
          <cell r="K775" t="str">
            <v>CAAS PEBBLES CHINALCO</v>
          </cell>
          <cell r="L775" t="str">
            <v>COGS</v>
          </cell>
          <cell r="M775" t="str">
            <v>MA SAM FSE &amp; LCS PE</v>
          </cell>
          <cell r="N775" t="str">
            <v>MACHACA SUCNO, GINO OMAR</v>
          </cell>
          <cell r="O775" t="str">
            <v>73063547</v>
          </cell>
          <cell r="P775" t="str">
            <v>SOLDADOR DE PROYECTOS 3G</v>
          </cell>
          <cell r="Q775" t="str">
            <v>M</v>
          </cell>
          <cell r="R775">
            <v>35098</v>
          </cell>
          <cell r="S775" t="str">
            <v>9-4540-6657//9-8350-2248</v>
          </cell>
          <cell r="V775" t="str">
            <v>GERSONCSUAREZ@GMAIL.COM</v>
          </cell>
          <cell r="W775" t="str">
            <v>BALDERA MZ E LT 7</v>
          </cell>
          <cell r="X775" t="str">
            <v>PIMENTEL</v>
          </cell>
          <cell r="Y775" t="str">
            <v>CHICLAYO</v>
          </cell>
          <cell r="Z775" t="str">
            <v>LAMBAYEQUE</v>
          </cell>
          <cell r="AA775">
            <v>45926</v>
          </cell>
          <cell r="AB775" t="str">
            <v>LIMA</v>
          </cell>
          <cell r="AC775" t="str">
            <v>VULCANO</v>
          </cell>
        </row>
        <row r="776">
          <cell r="C776" t="str">
            <v>42917423</v>
          </cell>
          <cell r="D776">
            <v>3622</v>
          </cell>
          <cell r="E776">
            <v>460369</v>
          </cell>
          <cell r="F776" t="str">
            <v>MACHACUAY</v>
          </cell>
          <cell r="G776" t="str">
            <v>QUINTO</v>
          </cell>
          <cell r="H776" t="str">
            <v>JIMY EDUARDO</v>
          </cell>
          <cell r="I776" t="str">
            <v>JIMY EDUARDO MACHACUAY QUINTO</v>
          </cell>
          <cell r="J776" t="str">
            <v>PE012223</v>
          </cell>
          <cell r="K776" t="str">
            <v>CAAS PEBBLES CHINALCO</v>
          </cell>
          <cell r="L776" t="str">
            <v>COGS</v>
          </cell>
          <cell r="M776" t="str">
            <v>MA SAM FSE &amp; LCS PE</v>
          </cell>
          <cell r="N776" t="str">
            <v>MACHACA SUCNO, GINO OMAR</v>
          </cell>
          <cell r="O776" t="str">
            <v>42917423</v>
          </cell>
          <cell r="P776" t="str">
            <v>SOLDADOR DE PROYECTOS 3G</v>
          </cell>
          <cell r="Q776" t="str">
            <v>M</v>
          </cell>
          <cell r="R776">
            <v>31065</v>
          </cell>
          <cell r="S776" t="str">
            <v>9-6772-4990</v>
          </cell>
          <cell r="V776" t="str">
            <v>EDU_003665@HOTMAIL.COM</v>
          </cell>
          <cell r="W776" t="str">
            <v xml:space="preserve">PUEBLO JOVEN 9 DE OCTUBRE, PASAJE SAN MARTIN 10 </v>
          </cell>
          <cell r="X776" t="str">
            <v>SANTA ROSA DE SACCO</v>
          </cell>
          <cell r="Y776" t="str">
            <v>YAULI</v>
          </cell>
          <cell r="Z776" t="str">
            <v>JUNIN</v>
          </cell>
          <cell r="AA776">
            <v>45926</v>
          </cell>
          <cell r="AB776" t="str">
            <v>LIMA</v>
          </cell>
          <cell r="AC776" t="str">
            <v>VULCANO</v>
          </cell>
        </row>
        <row r="777">
          <cell r="C777" t="str">
            <v>48416505</v>
          </cell>
          <cell r="D777">
            <v>3623</v>
          </cell>
          <cell r="E777">
            <v>460370</v>
          </cell>
          <cell r="F777" t="str">
            <v>PINTADO</v>
          </cell>
          <cell r="G777" t="str">
            <v xml:space="preserve">JOAQUIN </v>
          </cell>
          <cell r="H777" t="str">
            <v xml:space="preserve">ADEMIR FERNANDO </v>
          </cell>
          <cell r="I777" t="str">
            <v xml:space="preserve">ADEMIR FERNANDO  PINTADO JOAQUIN </v>
          </cell>
          <cell r="J777" t="str">
            <v>PE012223</v>
          </cell>
          <cell r="K777" t="str">
            <v>CAAS PEBBLES CHINALCO</v>
          </cell>
          <cell r="L777" t="str">
            <v>COGS</v>
          </cell>
          <cell r="M777" t="str">
            <v>MA SAM FSE &amp; LCS PE</v>
          </cell>
          <cell r="N777" t="str">
            <v>MACHACA SUCNO, GINO OMAR</v>
          </cell>
          <cell r="O777" t="str">
            <v>48416505</v>
          </cell>
          <cell r="P777" t="str">
            <v>SOLDADOR DE PROYECTOS 3G</v>
          </cell>
          <cell r="Q777" t="str">
            <v>M</v>
          </cell>
          <cell r="R777">
            <v>34655</v>
          </cell>
          <cell r="S777" t="str">
            <v>9-1039-4943///9-7188-1106</v>
          </cell>
          <cell r="V777" t="str">
            <v>ADEMIRPINTADOJOAQUIN@GMAIL.COM</v>
          </cell>
          <cell r="W777" t="str">
            <v>ASOCIACION NUEVA ESPERANZA MZ B LT 6</v>
          </cell>
          <cell r="X777" t="str">
            <v>PUENTE PIEDRA</v>
          </cell>
          <cell r="Y777" t="str">
            <v xml:space="preserve">LIMA </v>
          </cell>
          <cell r="Z777" t="str">
            <v xml:space="preserve">LIMA </v>
          </cell>
          <cell r="AA777">
            <v>45926</v>
          </cell>
          <cell r="AB777" t="str">
            <v>LIMA</v>
          </cell>
          <cell r="AC777" t="str">
            <v>VULCANO</v>
          </cell>
        </row>
        <row r="778">
          <cell r="C778" t="str">
            <v>80222832</v>
          </cell>
          <cell r="D778">
            <v>3624</v>
          </cell>
          <cell r="E778">
            <v>460371</v>
          </cell>
          <cell r="F778" t="str">
            <v xml:space="preserve">VERA </v>
          </cell>
          <cell r="G778" t="str">
            <v>GARCIA</v>
          </cell>
          <cell r="H778" t="str">
            <v xml:space="preserve">HENRY </v>
          </cell>
          <cell r="I778" t="str">
            <v>HENRY  VERA  GARCIA</v>
          </cell>
          <cell r="J778" t="str">
            <v>PE012223</v>
          </cell>
          <cell r="K778" t="str">
            <v>CAAS PEBBLES CHINALCO</v>
          </cell>
          <cell r="L778" t="str">
            <v>COGS</v>
          </cell>
          <cell r="M778" t="str">
            <v>MA SAM FSE &amp; LCS PE</v>
          </cell>
          <cell r="N778" t="str">
            <v>MACHACA SUCNO, GINO OMAR</v>
          </cell>
          <cell r="O778" t="str">
            <v>80222832</v>
          </cell>
          <cell r="P778" t="str">
            <v>SUPERVISOR ANDAMIERO</v>
          </cell>
          <cell r="Q778" t="str">
            <v>M</v>
          </cell>
          <cell r="R778">
            <v>28977</v>
          </cell>
          <cell r="S778" t="str">
            <v>9-4681-6481///9-2121-6662</v>
          </cell>
          <cell r="V778" t="str">
            <v>HENRYVERAGARCIA12@GMAIL.COM</v>
          </cell>
          <cell r="W778" t="str">
            <v>AV RIO GRANDE 361</v>
          </cell>
          <cell r="X778" t="str">
            <v>PUEBLO LIBRE</v>
          </cell>
          <cell r="Y778" t="str">
            <v xml:space="preserve">LIMA </v>
          </cell>
          <cell r="Z778" t="str">
            <v xml:space="preserve">LIMA </v>
          </cell>
          <cell r="AA778">
            <v>45926</v>
          </cell>
          <cell r="AB778" t="str">
            <v>LIMA</v>
          </cell>
          <cell r="AC778" t="str">
            <v>VULCANO</v>
          </cell>
        </row>
        <row r="779">
          <cell r="C779" t="str">
            <v>70253989</v>
          </cell>
          <cell r="D779">
            <v>3627</v>
          </cell>
          <cell r="E779">
            <v>460356</v>
          </cell>
          <cell r="F779" t="str">
            <v>ROJAS</v>
          </cell>
          <cell r="G779" t="str">
            <v>SANCHEZ</v>
          </cell>
          <cell r="H779" t="str">
            <v>FREDDY MIGUEL</v>
          </cell>
          <cell r="I779" t="str">
            <v>FREDDY MIGUEL ROJAS SANCHEZ</v>
          </cell>
          <cell r="J779" t="str">
            <v>PE012223</v>
          </cell>
          <cell r="K779" t="str">
            <v>CAAS PEBBLES CHINALCO</v>
          </cell>
          <cell r="L779" t="str">
            <v>COGS</v>
          </cell>
          <cell r="M779" t="str">
            <v>MA SAM FSE &amp; LCS PE</v>
          </cell>
          <cell r="N779" t="str">
            <v>MACHACA SUCNO, GINO OMAR</v>
          </cell>
          <cell r="O779" t="str">
            <v>70253989</v>
          </cell>
          <cell r="P779" t="str">
            <v>OPERARIO ELECTRICISTA</v>
          </cell>
          <cell r="Q779" t="str">
            <v>M</v>
          </cell>
          <cell r="R779">
            <v>35607</v>
          </cell>
          <cell r="S779" t="str">
            <v>9-6703-9341//9-3748-4149</v>
          </cell>
          <cell r="V779" t="str">
            <v>ROJASSANCHEZMIGUEL902@GMAIL.COM</v>
          </cell>
          <cell r="W779" t="str">
            <v>HERBAY ALTO SAN VICENTE DE CAÑETE</v>
          </cell>
          <cell r="X779" t="str">
            <v>CAÑETE</v>
          </cell>
          <cell r="Y779" t="str">
            <v>CAÑETE</v>
          </cell>
          <cell r="Z779" t="str">
            <v xml:space="preserve">LIMA </v>
          </cell>
          <cell r="AA779">
            <v>45926</v>
          </cell>
          <cell r="AB779" t="str">
            <v>LIMA</v>
          </cell>
          <cell r="AC779" t="str">
            <v>VULCANO</v>
          </cell>
        </row>
        <row r="780">
          <cell r="C780" t="str">
            <v>46083091</v>
          </cell>
          <cell r="D780">
            <v>3630</v>
          </cell>
          <cell r="E780">
            <v>460477</v>
          </cell>
          <cell r="F780" t="str">
            <v>GOMEZ</v>
          </cell>
          <cell r="G780" t="str">
            <v>CABELLO</v>
          </cell>
          <cell r="H780" t="str">
            <v>GIANCARLO JESUS</v>
          </cell>
          <cell r="I780" t="str">
            <v>GIANCARLO JESUS GOMEZ CABELLO</v>
          </cell>
          <cell r="J780" t="str">
            <v>PE012223</v>
          </cell>
          <cell r="K780" t="str">
            <v>CAAS PEBBLES CHINALCO</v>
          </cell>
          <cell r="L780" t="str">
            <v>COGS</v>
          </cell>
          <cell r="M780" t="str">
            <v>MA SAM FSE &amp; LCS PE</v>
          </cell>
          <cell r="N780" t="str">
            <v>MACHACA SUCNO, GINO OMAR</v>
          </cell>
          <cell r="O780" t="str">
            <v>46083091</v>
          </cell>
          <cell r="P780" t="str">
            <v>INGENIERO DE CALIDAD MECÁNICO</v>
          </cell>
          <cell r="Q780" t="str">
            <v>M</v>
          </cell>
          <cell r="R780">
            <v>32808</v>
          </cell>
          <cell r="S780" t="str">
            <v>9-7387-6223</v>
          </cell>
          <cell r="V780" t="str">
            <v>giancarlogomezcabello@gmail.com</v>
          </cell>
          <cell r="W780" t="str">
            <v>CALLE RIO DE JANEIRO 290  DPTO B URB. BARBONCITO</v>
          </cell>
          <cell r="X780" t="str">
            <v>MIRAFLORES</v>
          </cell>
          <cell r="Y780" t="str">
            <v>LIMA</v>
          </cell>
          <cell r="Z780" t="str">
            <v>LIMA</v>
          </cell>
          <cell r="AA780">
            <v>45932</v>
          </cell>
          <cell r="AB780" t="str">
            <v>LIMA</v>
          </cell>
          <cell r="AC780" t="str">
            <v>VULCANO</v>
          </cell>
        </row>
        <row r="781">
          <cell r="C781" t="str">
            <v>72884296</v>
          </cell>
          <cell r="D781">
            <v>3631</v>
          </cell>
          <cell r="E781">
            <v>460476</v>
          </cell>
          <cell r="F781" t="str">
            <v>CALDERON</v>
          </cell>
          <cell r="G781" t="str">
            <v>ANAYA</v>
          </cell>
          <cell r="H781" t="str">
            <v>ROBERTO EUGENIO</v>
          </cell>
          <cell r="I781" t="str">
            <v>ROBERTO EUGENIO CALDERON ANAYA</v>
          </cell>
          <cell r="J781" t="str">
            <v>PE012223</v>
          </cell>
          <cell r="K781" t="str">
            <v>CAAS PEBBLES CHINALCO</v>
          </cell>
          <cell r="L781" t="str">
            <v>COGS</v>
          </cell>
          <cell r="M781" t="str">
            <v>MA SAM FSE &amp; LCS PE</v>
          </cell>
          <cell r="N781" t="str">
            <v>MACHACA SUCNO, GINO OMAR</v>
          </cell>
          <cell r="O781" t="str">
            <v>72884296</v>
          </cell>
          <cell r="P781" t="str">
            <v>CAPATAZ MECÁNICO - MONTAJISTA</v>
          </cell>
          <cell r="Q781" t="str">
            <v>M</v>
          </cell>
          <cell r="R781">
            <v>36249</v>
          </cell>
          <cell r="S781" t="str">
            <v>9-9495-0124</v>
          </cell>
          <cell r="V781" t="str">
            <v>anaya99c@gmail.com</v>
          </cell>
          <cell r="W781" t="str">
            <v>A.H SAN GENARO MZ B LT 14</v>
          </cell>
          <cell r="X781" t="str">
            <v>HUARMEY</v>
          </cell>
          <cell r="Y781" t="str">
            <v>HUARMEY</v>
          </cell>
          <cell r="Z781" t="str">
            <v>ANCASH</v>
          </cell>
          <cell r="AA781">
            <v>45933</v>
          </cell>
          <cell r="AB781" t="str">
            <v>LIMA</v>
          </cell>
          <cell r="AC781" t="str">
            <v>VULCANO</v>
          </cell>
        </row>
        <row r="782">
          <cell r="C782" t="str">
            <v>45961590</v>
          </cell>
          <cell r="D782">
            <v>3632</v>
          </cell>
          <cell r="E782">
            <v>460475</v>
          </cell>
          <cell r="F782" t="str">
            <v>ANYOSA</v>
          </cell>
          <cell r="G782" t="str">
            <v>DIPAZ</v>
          </cell>
          <cell r="H782" t="str">
            <v>WILFREDO</v>
          </cell>
          <cell r="I782" t="str">
            <v>WILFREDO ANYOSA DIPAZ</v>
          </cell>
          <cell r="J782" t="str">
            <v>PE012223</v>
          </cell>
          <cell r="K782" t="str">
            <v>CAAS PEBBLES CHINALCO</v>
          </cell>
          <cell r="L782" t="str">
            <v>COGS</v>
          </cell>
          <cell r="M782" t="str">
            <v>MA SAM FSE &amp; LCS PE</v>
          </cell>
          <cell r="N782" t="str">
            <v>MACHACA SUCNO, GINO OMAR</v>
          </cell>
          <cell r="O782" t="str">
            <v>45961590</v>
          </cell>
          <cell r="P782" t="str">
            <v>OFICIAL MECÁNICO - MONTAJISTA</v>
          </cell>
          <cell r="Q782" t="str">
            <v>M</v>
          </cell>
          <cell r="R782">
            <v>32654</v>
          </cell>
          <cell r="S782" t="str">
            <v>9-8336-1890</v>
          </cell>
          <cell r="V782" t="str">
            <v>wilfredoanyosa@hotmail.com</v>
          </cell>
          <cell r="W782" t="str">
            <v xml:space="preserve">JR ENRIQUE PALLARDELI N° 138 URB CHACRA CERRO </v>
          </cell>
          <cell r="X782" t="str">
            <v>COMAS</v>
          </cell>
          <cell r="Y782" t="str">
            <v xml:space="preserve">LIMA </v>
          </cell>
          <cell r="Z782" t="str">
            <v xml:space="preserve">LIMA </v>
          </cell>
          <cell r="AA782">
            <v>45933</v>
          </cell>
          <cell r="AB782" t="str">
            <v>LIMA</v>
          </cell>
          <cell r="AC782" t="str">
            <v>VULCANO</v>
          </cell>
        </row>
        <row r="783">
          <cell r="C783" t="str">
            <v>43643268</v>
          </cell>
          <cell r="D783">
            <v>3633</v>
          </cell>
          <cell r="E783">
            <v>460474</v>
          </cell>
          <cell r="F783" t="str">
            <v xml:space="preserve">CABREJOS </v>
          </cell>
          <cell r="G783" t="str">
            <v xml:space="preserve">CHAPOÑAN </v>
          </cell>
          <cell r="H783" t="str">
            <v>DINER JONATAN</v>
          </cell>
          <cell r="I783" t="str">
            <v xml:space="preserve">DINER JONATAN CABREJOS  CHAPOÑAN </v>
          </cell>
          <cell r="J783" t="str">
            <v>PE012223</v>
          </cell>
          <cell r="K783" t="str">
            <v>CAAS PEBBLES CHINALCO</v>
          </cell>
          <cell r="L783" t="str">
            <v>COGS</v>
          </cell>
          <cell r="M783" t="str">
            <v>MA SAM FSE &amp; LCS PE</v>
          </cell>
          <cell r="N783" t="str">
            <v>MACHACA SUCNO, GINO OMAR</v>
          </cell>
          <cell r="O783" t="str">
            <v>43643268</v>
          </cell>
          <cell r="P783" t="str">
            <v>OFICIAL MECÁNICO - MONTAJISTA</v>
          </cell>
          <cell r="Q783" t="str">
            <v>M</v>
          </cell>
          <cell r="R783">
            <v>30734</v>
          </cell>
          <cell r="S783" t="str">
            <v>9-9104-2195</v>
          </cell>
          <cell r="V783" t="str">
            <v>jonatancabrejos@gmail.com</v>
          </cell>
          <cell r="W783" t="str">
            <v>MZ G LOTE 7 GRUPO 7 CRUZ DE MOTUPE</v>
          </cell>
          <cell r="X783" t="str">
            <v>SAN JUAN DE LURIGANCHO</v>
          </cell>
          <cell r="Y783" t="str">
            <v xml:space="preserve">LIMA </v>
          </cell>
          <cell r="Z783" t="str">
            <v xml:space="preserve">LIMA </v>
          </cell>
          <cell r="AA783">
            <v>45933</v>
          </cell>
          <cell r="AB783" t="str">
            <v>LIMA</v>
          </cell>
          <cell r="AC783" t="str">
            <v>VULCANO</v>
          </cell>
        </row>
        <row r="784">
          <cell r="C784" t="str">
            <v>08660103</v>
          </cell>
          <cell r="D784">
            <v>3634</v>
          </cell>
          <cell r="E784">
            <v>460472</v>
          </cell>
          <cell r="F784" t="str">
            <v xml:space="preserve">VÁSQUEZ </v>
          </cell>
          <cell r="G784" t="str">
            <v>CARRANZA</v>
          </cell>
          <cell r="H784" t="str">
            <v>JOSÉ HILIBAN</v>
          </cell>
          <cell r="I784" t="str">
            <v>JOSÉ HILIBAN VÁSQUEZ  CARRANZA</v>
          </cell>
          <cell r="J784" t="str">
            <v>PE012223</v>
          </cell>
          <cell r="K784" t="str">
            <v>CAAS PEBBLES CHINALCO</v>
          </cell>
          <cell r="L784" t="str">
            <v>COGS</v>
          </cell>
          <cell r="M784" t="str">
            <v>MA SAM FSE &amp; LCS PE</v>
          </cell>
          <cell r="N784" t="str">
            <v>MACHACA SUCNO, GINO OMAR</v>
          </cell>
          <cell r="O784" t="str">
            <v>08660103</v>
          </cell>
          <cell r="P784" t="str">
            <v>OFICIAL MECÁNICO - MONTAJISTA</v>
          </cell>
          <cell r="Q784" t="str">
            <v>M</v>
          </cell>
          <cell r="R784">
            <v>24364</v>
          </cell>
          <cell r="S784" t="str">
            <v>9-8217-9611</v>
          </cell>
          <cell r="V784" t="str">
            <v>jose.hvc14@gmail.com</v>
          </cell>
          <cell r="W784" t="str">
            <v>AV.  LOS OLMOS 174 URB. CANTO BELLO</v>
          </cell>
          <cell r="X784" t="str">
            <v>SAN JUAN DE LURIGANCHO</v>
          </cell>
          <cell r="Y784" t="str">
            <v>LIMA</v>
          </cell>
          <cell r="Z784" t="str">
            <v>LIMA</v>
          </cell>
          <cell r="AA784">
            <v>45933</v>
          </cell>
          <cell r="AB784" t="str">
            <v>LIMA</v>
          </cell>
          <cell r="AC784" t="str">
            <v>VULCANO</v>
          </cell>
        </row>
        <row r="785">
          <cell r="C785" t="str">
            <v>29570698</v>
          </cell>
          <cell r="D785">
            <v>3637</v>
          </cell>
          <cell r="E785">
            <v>460431</v>
          </cell>
          <cell r="F785" t="str">
            <v>NUE</v>
          </cell>
          <cell r="G785" t="str">
            <v>GONZALEZ</v>
          </cell>
          <cell r="H785" t="str">
            <v>EDY JAVIER</v>
          </cell>
          <cell r="I785" t="str">
            <v>EDY JAVIER NUE GONZALEZ</v>
          </cell>
          <cell r="J785" t="str">
            <v>PE013267</v>
          </cell>
          <cell r="K785" t="str">
            <v>PERU LABORATORY</v>
          </cell>
          <cell r="L785" t="str">
            <v>COGS</v>
          </cell>
          <cell r="M785" t="str">
            <v>MA SAM SALES &amp; SERVICE PERU AND NORTH</v>
          </cell>
          <cell r="N785" t="str">
            <v>GORVENIA GORVENIA, HILARIO DAMASO</v>
          </cell>
          <cell r="O785" t="str">
            <v>29570698</v>
          </cell>
          <cell r="P785" t="str">
            <v>ENGINEER, HYDROMETALLURGY</v>
          </cell>
          <cell r="Q785" t="str">
            <v>M</v>
          </cell>
          <cell r="R785">
            <v>24704</v>
          </cell>
          <cell r="S785" t="str">
            <v>9-7358-0702</v>
          </cell>
          <cell r="T785" t="str">
            <v>9-8655-9450</v>
          </cell>
          <cell r="V785" t="str">
            <v>nueedy@yahoo.es</v>
          </cell>
          <cell r="W785" t="str">
            <v>URB. LA MELGAR C17 JOSE LUIS BUSTAMENTE Y RIVERO</v>
          </cell>
          <cell r="X785" t="str">
            <v>JOSE LUIS BUSTAMENTE Y RIBERO</v>
          </cell>
          <cell r="Y785" t="str">
            <v>AREQUIPA</v>
          </cell>
          <cell r="Z785" t="str">
            <v>AREQUIPA</v>
          </cell>
          <cell r="AA785">
            <v>45936</v>
          </cell>
          <cell r="AB785" t="str">
            <v>AREQUIPA</v>
          </cell>
          <cell r="AC785" t="str">
            <v>AREQUIPA</v>
          </cell>
        </row>
        <row r="786">
          <cell r="C786" t="str">
            <v>73032034</v>
          </cell>
          <cell r="D786">
            <v>3638</v>
          </cell>
          <cell r="E786">
            <v>460428</v>
          </cell>
          <cell r="F786" t="str">
            <v>TACURI</v>
          </cell>
          <cell r="G786" t="str">
            <v>SALAZAR</v>
          </cell>
          <cell r="H786" t="str">
            <v>LUIS  FERNANDO</v>
          </cell>
          <cell r="I786" t="str">
            <v>LUIS  FERNANDO TACURI SALAZAR</v>
          </cell>
          <cell r="J786" t="str">
            <v>PE013267</v>
          </cell>
          <cell r="K786" t="str">
            <v>PERU LABORATORY</v>
          </cell>
          <cell r="L786" t="str">
            <v>COGS</v>
          </cell>
          <cell r="M786" t="str">
            <v>MA SAM SALES &amp; SERVICE PERU AND NORTH</v>
          </cell>
          <cell r="N786" t="str">
            <v>GORVENIA GORVENIA, HILARIO DAMASO</v>
          </cell>
          <cell r="O786" t="str">
            <v>73032034</v>
          </cell>
          <cell r="P786" t="str">
            <v>TECHNICIAN, METALLURGICAL LAB</v>
          </cell>
          <cell r="Q786" t="str">
            <v>M</v>
          </cell>
          <cell r="R786">
            <v>37083</v>
          </cell>
          <cell r="S786" t="str">
            <v>9-5489-7858</v>
          </cell>
          <cell r="V786" t="str">
            <v xml:space="preserve">luis.tacuri@tecsup.edu.pe </v>
          </cell>
          <cell r="W786" t="str">
            <v xml:space="preserve">ASOC. VIV. VILLA SANTA ROSA DE CHIGUATA MZ U LT 12 </v>
          </cell>
          <cell r="X786" t="str">
            <v>PAUCARPATA</v>
          </cell>
          <cell r="Y786" t="str">
            <v>AREQUIPA</v>
          </cell>
          <cell r="Z786" t="str">
            <v>AREQUIPA</v>
          </cell>
          <cell r="AA786">
            <v>45936</v>
          </cell>
          <cell r="AB786" t="str">
            <v>AREQUIPA</v>
          </cell>
          <cell r="AC786" t="str">
            <v>AREQUIPA</v>
          </cell>
        </row>
        <row r="787">
          <cell r="C787" t="str">
            <v>48165505</v>
          </cell>
          <cell r="D787">
            <v>3639</v>
          </cell>
          <cell r="E787">
            <v>460427</v>
          </cell>
          <cell r="F787" t="str">
            <v>TORRES</v>
          </cell>
          <cell r="G787" t="str">
            <v>JACOBO</v>
          </cell>
          <cell r="H787" t="str">
            <v>RICHARD ANDERSON</v>
          </cell>
          <cell r="I787" t="str">
            <v>RICHARD ANDERSON TORRES JACOBO</v>
          </cell>
          <cell r="J787" t="str">
            <v>PE013267</v>
          </cell>
          <cell r="K787" t="str">
            <v>PERU LABORATORY</v>
          </cell>
          <cell r="L787" t="str">
            <v>COGS</v>
          </cell>
          <cell r="M787" t="str">
            <v>MA SAM SALES &amp; SERVICE PERU AND NORTH</v>
          </cell>
          <cell r="N787" t="str">
            <v>GORVENIA GORVENIA, HILARIO DAMASO</v>
          </cell>
          <cell r="O787" t="str">
            <v>48165505</v>
          </cell>
          <cell r="P787" t="str">
            <v>TECHNICIAN, METALLURGICAL LAB</v>
          </cell>
          <cell r="Q787" t="str">
            <v>M</v>
          </cell>
          <cell r="R787">
            <v>34084</v>
          </cell>
          <cell r="S787" t="str">
            <v>9-6938-9092</v>
          </cell>
          <cell r="V787" t="str">
            <v>richardtorresj.21@gmail.com</v>
          </cell>
          <cell r="W787" t="str">
            <v xml:space="preserve">AV. PUMACHAHUA M 19 </v>
          </cell>
          <cell r="X787" t="str">
            <v>CERRO COLORADO</v>
          </cell>
          <cell r="Y787" t="str">
            <v>AREQUIPA</v>
          </cell>
          <cell r="Z787" t="str">
            <v>AREQUIPA</v>
          </cell>
          <cell r="AA787">
            <v>45936</v>
          </cell>
          <cell r="AB787" t="str">
            <v>AREQUIPA</v>
          </cell>
          <cell r="AC787" t="str">
            <v>AREQUIPA</v>
          </cell>
        </row>
        <row r="788">
          <cell r="C788" t="str">
            <v>75790643</v>
          </cell>
          <cell r="D788">
            <v>3640</v>
          </cell>
          <cell r="E788">
            <v>460550</v>
          </cell>
          <cell r="F788" t="str">
            <v>BARDALES</v>
          </cell>
          <cell r="G788" t="str">
            <v>MESTANZA</v>
          </cell>
          <cell r="H788" t="str">
            <v>ANITA MARY</v>
          </cell>
          <cell r="I788" t="str">
            <v>ANITA MARY BARDALES MESTANZA</v>
          </cell>
          <cell r="J788" t="str">
            <v>PE012205</v>
          </cell>
          <cell r="K788" t="str">
            <v>FSE RECLUTAMIENTO + ACREDITACIÓN</v>
          </cell>
          <cell r="L788" t="str">
            <v>COGS</v>
          </cell>
          <cell r="M788" t="str">
            <v>MA SAM HR</v>
          </cell>
          <cell r="N788" t="str">
            <v>HERRADA GARCIA, JORGE LUIS</v>
          </cell>
          <cell r="O788" t="str">
            <v>75790643</v>
          </cell>
          <cell r="P788" t="str">
            <v>ASISTENTE DE ACREDITACION</v>
          </cell>
          <cell r="Q788" t="str">
            <v>F</v>
          </cell>
          <cell r="R788">
            <v>37109</v>
          </cell>
          <cell r="S788" t="str">
            <v>9-0069-6233</v>
          </cell>
          <cell r="T788" t="str">
            <v>9-9738-7447</v>
          </cell>
          <cell r="V788" t="str">
            <v>ANITABARDALES61@GMAIL.COM</v>
          </cell>
          <cell r="W788" t="str">
            <v>JR. TUPAC AMARU 600</v>
          </cell>
          <cell r="X788" t="str">
            <v>CAJAMARCA</v>
          </cell>
          <cell r="Y788" t="str">
            <v>CAJAMARCA</v>
          </cell>
          <cell r="Z788" t="str">
            <v>CAJAMARCA</v>
          </cell>
          <cell r="AA788">
            <v>45940</v>
          </cell>
          <cell r="AB788" t="str">
            <v>LIMA</v>
          </cell>
          <cell r="AC788" t="str">
            <v>VULCANO</v>
          </cell>
        </row>
        <row r="789">
          <cell r="C789" t="str">
            <v>41874988</v>
          </cell>
          <cell r="D789">
            <v>3642</v>
          </cell>
          <cell r="E789">
            <v>460572</v>
          </cell>
          <cell r="F789" t="str">
            <v xml:space="preserve">CARHUAMACA </v>
          </cell>
          <cell r="G789" t="str">
            <v xml:space="preserve">FLORES </v>
          </cell>
          <cell r="H789" t="str">
            <v>CIRO ORLANDO</v>
          </cell>
          <cell r="I789" t="str">
            <v xml:space="preserve">CIRO ORLANDO CARHUAMACA  FLORES </v>
          </cell>
          <cell r="J789" t="str">
            <v>PE012223</v>
          </cell>
          <cell r="K789" t="str">
            <v>CAAS PEBBLES CHINALCO</v>
          </cell>
          <cell r="L789" t="str">
            <v>COGS</v>
          </cell>
          <cell r="M789" t="str">
            <v>MA SAM FSE &amp; LCS PE</v>
          </cell>
          <cell r="N789" t="str">
            <v>MACHACA SUCNO, GINO OMAR</v>
          </cell>
          <cell r="O789" t="str">
            <v>41874988</v>
          </cell>
          <cell r="P789" t="str">
            <v>OFICIAL MECÁNICO - MONTAJISTA</v>
          </cell>
          <cell r="Q789" t="str">
            <v>M</v>
          </cell>
          <cell r="R789">
            <v>30277</v>
          </cell>
          <cell r="S789" t="str">
            <v>9-8701-0177</v>
          </cell>
          <cell r="V789" t="str">
            <v>CARHUAMACAFLORESCIROORLANDO@GMAIL.COM</v>
          </cell>
          <cell r="W789" t="str">
            <v>PUEBLO JOVEN COLUMNA PASCO S/N</v>
          </cell>
          <cell r="X789" t="str">
            <v>YANACANCHA</v>
          </cell>
          <cell r="Y789" t="str">
            <v xml:space="preserve">PASCO </v>
          </cell>
          <cell r="Z789" t="str">
            <v xml:space="preserve">PASCO </v>
          </cell>
          <cell r="AA789">
            <v>45940</v>
          </cell>
          <cell r="AB789" t="str">
            <v>LIMA</v>
          </cell>
          <cell r="AC789" t="str">
            <v>VULCANO</v>
          </cell>
        </row>
        <row r="790">
          <cell r="C790" t="str">
            <v>47707113</v>
          </cell>
          <cell r="D790">
            <v>3644</v>
          </cell>
          <cell r="E790">
            <v>460574</v>
          </cell>
          <cell r="F790" t="str">
            <v>NUÑEZ</v>
          </cell>
          <cell r="G790" t="str">
            <v>VILLAFUERTE</v>
          </cell>
          <cell r="H790" t="str">
            <v>DIEGO ALONSO</v>
          </cell>
          <cell r="I790" t="str">
            <v>DIEGO ALONSO NUÑEZ VILLAFUERTE</v>
          </cell>
          <cell r="J790" t="str">
            <v>PE012223</v>
          </cell>
          <cell r="K790" t="str">
            <v>CAAS PEBBLES CHINALCO</v>
          </cell>
          <cell r="L790" t="str">
            <v>COGS</v>
          </cell>
          <cell r="M790" t="str">
            <v>MA SAM FSE &amp; LCS PE</v>
          </cell>
          <cell r="N790" t="str">
            <v>MACHACA SUCNO, GINO OMAR</v>
          </cell>
          <cell r="O790" t="str">
            <v>47707113</v>
          </cell>
          <cell r="P790" t="str">
            <v>OFICIAL MECÁNICO - MONTAJISTA</v>
          </cell>
          <cell r="Q790" t="str">
            <v>M</v>
          </cell>
          <cell r="R790">
            <v>34055</v>
          </cell>
          <cell r="S790" t="str">
            <v>9-1535-6176</v>
          </cell>
          <cell r="V790" t="str">
            <v>DG.NV2527@GMAIL.COM</v>
          </cell>
          <cell r="W790" t="str">
            <v>PROLONGACIÓN JOSE PEZET 144 URB RETABLO COMAS</v>
          </cell>
          <cell r="X790" t="str">
            <v>COMAS</v>
          </cell>
          <cell r="Y790" t="str">
            <v xml:space="preserve">LIMA </v>
          </cell>
          <cell r="Z790" t="str">
            <v xml:space="preserve">LIMA </v>
          </cell>
          <cell r="AA790">
            <v>45940</v>
          </cell>
          <cell r="AB790" t="str">
            <v>LIMA</v>
          </cell>
          <cell r="AC790" t="str">
            <v>VULCANO</v>
          </cell>
        </row>
        <row r="791">
          <cell r="C791" t="str">
            <v>46008165</v>
          </cell>
          <cell r="D791">
            <v>3645</v>
          </cell>
          <cell r="E791">
            <v>460473</v>
          </cell>
          <cell r="F791" t="str">
            <v xml:space="preserve">MELGAREJO </v>
          </cell>
          <cell r="G791" t="str">
            <v>NEYRA</v>
          </cell>
          <cell r="H791" t="str">
            <v>POOL PEDRO</v>
          </cell>
          <cell r="I791" t="str">
            <v>POOL PEDRO MELGAREJO  NEYRA</v>
          </cell>
          <cell r="J791" t="str">
            <v>PE012223</v>
          </cell>
          <cell r="K791" t="str">
            <v>CAAS PEBBLES CHINALCO</v>
          </cell>
          <cell r="L791" t="str">
            <v>COGS</v>
          </cell>
          <cell r="M791" t="str">
            <v>MA SAM FSE &amp; LCS PE</v>
          </cell>
          <cell r="N791" t="str">
            <v>MACHACA SUCNO, GINO OMAR</v>
          </cell>
          <cell r="O791" t="str">
            <v>46008165</v>
          </cell>
          <cell r="P791" t="str">
            <v>OFICIAL MECÁNICO - MONTAJISTA</v>
          </cell>
          <cell r="Q791" t="str">
            <v>M</v>
          </cell>
          <cell r="R791">
            <v>32694</v>
          </cell>
          <cell r="S791" t="str">
            <v xml:space="preserve">9-8294-7571///9-4562-1847 </v>
          </cell>
          <cell r="V791" t="str">
            <v>PMELGAREJONEYRA@GMAIL.COM</v>
          </cell>
          <cell r="W791" t="str">
            <v>URB PARIACHI MZ F2 LT 8</v>
          </cell>
          <cell r="X791" t="str">
            <v>ATE</v>
          </cell>
          <cell r="Y791" t="str">
            <v>LIMA</v>
          </cell>
          <cell r="Z791" t="str">
            <v>LIMA</v>
          </cell>
          <cell r="AA791">
            <v>45940</v>
          </cell>
          <cell r="AB791" t="str">
            <v>LIMA</v>
          </cell>
          <cell r="AC791" t="str">
            <v>VULCANO</v>
          </cell>
        </row>
        <row r="792">
          <cell r="C792" t="str">
            <v>42640649</v>
          </cell>
          <cell r="D792">
            <v>3646</v>
          </cell>
          <cell r="E792">
            <v>460575</v>
          </cell>
          <cell r="F792" t="str">
            <v>SANCHEZ</v>
          </cell>
          <cell r="G792" t="str">
            <v>FLORES</v>
          </cell>
          <cell r="H792" t="str">
            <v>WILFREDO</v>
          </cell>
          <cell r="I792" t="str">
            <v>WILFREDO SANCHEZ FLORES</v>
          </cell>
          <cell r="J792" t="str">
            <v>PE012223</v>
          </cell>
          <cell r="K792" t="str">
            <v>CAAS PEBBLES CHINALCO</v>
          </cell>
          <cell r="L792" t="str">
            <v>COGS</v>
          </cell>
          <cell r="M792" t="str">
            <v>MA SAM FSE &amp; LCS PE</v>
          </cell>
          <cell r="N792" t="str">
            <v>MACHACA SUCNO, GINO OMAR</v>
          </cell>
          <cell r="O792" t="str">
            <v>42640649</v>
          </cell>
          <cell r="P792" t="str">
            <v>SOLDADOR DE PROYECTOS 3G</v>
          </cell>
          <cell r="Q792" t="str">
            <v>M</v>
          </cell>
          <cell r="R792">
            <v>30957</v>
          </cell>
          <cell r="S792" t="str">
            <v>9-7607-6180</v>
          </cell>
          <cell r="V792" t="str">
            <v>SANCHEZFLORESWIL@GMAIL.COM</v>
          </cell>
          <cell r="W792" t="str">
            <v>CALLE JOSE OLAYA MZ. Q-3Lt. 35 A.A.H.H. DEFENSORES DE LA PATRIA</v>
          </cell>
          <cell r="X792" t="str">
            <v>VENTANILLA</v>
          </cell>
          <cell r="Y792" t="str">
            <v>CALLAO</v>
          </cell>
          <cell r="Z792" t="str">
            <v>CALLAO</v>
          </cell>
          <cell r="AA792">
            <v>45940</v>
          </cell>
          <cell r="AB792" t="str">
            <v>LIMA</v>
          </cell>
          <cell r="AC792" t="str">
            <v>VULCANO</v>
          </cell>
        </row>
        <row r="793">
          <cell r="C793" t="str">
            <v>41449480</v>
          </cell>
          <cell r="D793">
            <v>3647</v>
          </cell>
          <cell r="E793">
            <v>460570</v>
          </cell>
          <cell r="F793" t="str">
            <v xml:space="preserve">LAURA </v>
          </cell>
          <cell r="G793" t="str">
            <v xml:space="preserve">OCHOA </v>
          </cell>
          <cell r="H793" t="str">
            <v xml:space="preserve">ISAAC </v>
          </cell>
          <cell r="I793" t="str">
            <v xml:space="preserve">ISAAC  LAURA  OCHOA </v>
          </cell>
          <cell r="J793" t="str">
            <v>PE012223</v>
          </cell>
          <cell r="K793" t="str">
            <v>CAAS PEBBLES CHINALCO</v>
          </cell>
          <cell r="L793" t="str">
            <v>COGS</v>
          </cell>
          <cell r="M793" t="str">
            <v>MA SAM FSE &amp; LCS PE</v>
          </cell>
          <cell r="N793" t="str">
            <v>MACHACA SUCNO, GINO OMAR</v>
          </cell>
          <cell r="O793" t="str">
            <v>41449480</v>
          </cell>
          <cell r="P793" t="str">
            <v>SUPERVISOR ANDAMIERO</v>
          </cell>
          <cell r="Q793" t="str">
            <v>M</v>
          </cell>
          <cell r="R793">
            <v>29533</v>
          </cell>
          <cell r="S793" t="str">
            <v xml:space="preserve">9-7297-2414///9-2788-6859 </v>
          </cell>
          <cell r="V793" t="str">
            <v>ISAACLAURA02@GMAIL.COM</v>
          </cell>
          <cell r="W793" t="str">
            <v>CALLE ULRICH NEISSER 106</v>
          </cell>
          <cell r="X793" t="str">
            <v>AZÁNGARO</v>
          </cell>
          <cell r="Y793" t="str">
            <v xml:space="preserve">AZÁNGARO </v>
          </cell>
          <cell r="Z793" t="str">
            <v xml:space="preserve">PUNO </v>
          </cell>
          <cell r="AA793">
            <v>45940</v>
          </cell>
          <cell r="AB793" t="str">
            <v>LIMA</v>
          </cell>
          <cell r="AC793" t="str">
            <v>VULCANO</v>
          </cell>
        </row>
        <row r="794">
          <cell r="C794" t="str">
            <v>42551363</v>
          </cell>
          <cell r="D794">
            <v>3648</v>
          </cell>
          <cell r="E794">
            <v>460569</v>
          </cell>
          <cell r="F794" t="str">
            <v>UZURIAGA</v>
          </cell>
          <cell r="G794" t="str">
            <v>BEJAR</v>
          </cell>
          <cell r="H794" t="str">
            <v>ANDRES ANTONIO</v>
          </cell>
          <cell r="I794" t="str">
            <v>ANDRES ANTONIO UZURIAGA BEJAR</v>
          </cell>
          <cell r="J794" t="str">
            <v>PE012223</v>
          </cell>
          <cell r="K794" t="str">
            <v>CAAS PEBBLES CHINALCO</v>
          </cell>
          <cell r="L794" t="str">
            <v>COGS</v>
          </cell>
          <cell r="M794" t="str">
            <v>MA SAM FSE &amp; LCS PE</v>
          </cell>
          <cell r="N794" t="str">
            <v>MACHACA SUCNO, GINO OMAR</v>
          </cell>
          <cell r="O794" t="str">
            <v>42551363</v>
          </cell>
          <cell r="P794" t="str">
            <v>TOPÓGRAFO EN ESTRUCTURAS</v>
          </cell>
          <cell r="Q794" t="str">
            <v>M</v>
          </cell>
          <cell r="R794">
            <v>30892</v>
          </cell>
          <cell r="S794" t="str">
            <v>9-3599-1675</v>
          </cell>
          <cell r="V794" t="str">
            <v>UZURIAGAANDRES55@GMAIL.COM</v>
          </cell>
          <cell r="W794" t="str">
            <v>CALLE MARIANO ARAGONES 268</v>
          </cell>
          <cell r="X794" t="str">
            <v>LA VICTORIA</v>
          </cell>
          <cell r="Y794" t="str">
            <v xml:space="preserve">LIMA </v>
          </cell>
          <cell r="Z794" t="str">
            <v xml:space="preserve">LIMA </v>
          </cell>
          <cell r="AA794">
            <v>45940</v>
          </cell>
          <cell r="AB794" t="str">
            <v>LIMA</v>
          </cell>
          <cell r="AC794" t="str">
            <v>VULCANO</v>
          </cell>
        </row>
        <row r="795">
          <cell r="C795" t="str">
            <v>47071442</v>
          </cell>
          <cell r="D795">
            <v>3650</v>
          </cell>
          <cell r="E795">
            <v>449767</v>
          </cell>
          <cell r="F795" t="str">
            <v xml:space="preserve">DE LA CRUZ </v>
          </cell>
          <cell r="G795" t="str">
            <v>HILARIO</v>
          </cell>
          <cell r="H795" t="str">
            <v>HECTOR LUIS</v>
          </cell>
          <cell r="I795" t="str">
            <v>HECTOR LUIS DE LA CRUZ  HILARIO</v>
          </cell>
          <cell r="J795" t="str">
            <v>PE012223</v>
          </cell>
          <cell r="K795" t="str">
            <v>CAAS PEBBLES CHINALCO</v>
          </cell>
          <cell r="L795" t="str">
            <v>COGS</v>
          </cell>
          <cell r="M795" t="str">
            <v>MA SAM FSE &amp; LCS PE</v>
          </cell>
          <cell r="N795" t="str">
            <v>MACHACA SUCNO, GINO OMAR</v>
          </cell>
          <cell r="O795" t="str">
            <v>47071442</v>
          </cell>
          <cell r="P795" t="str">
            <v>OFICIAL INSTRUMENTISTA</v>
          </cell>
          <cell r="Q795" t="str">
            <v>M</v>
          </cell>
          <cell r="R795">
            <v>33688</v>
          </cell>
          <cell r="S795" t="str">
            <v>9-2804-8934</v>
          </cell>
          <cell r="V795" t="str">
            <v>hvancavelica18901@gmail.com</v>
          </cell>
          <cell r="W795" t="str">
            <v>JIRON PUNO S/N BARRIO SANTA ANA</v>
          </cell>
          <cell r="X795" t="str">
            <v>HUANCAVELICA</v>
          </cell>
          <cell r="Y795" t="str">
            <v>HUANCAVELICA</v>
          </cell>
          <cell r="Z795" t="str">
            <v>HUANCAVELICA</v>
          </cell>
          <cell r="AA795">
            <v>45947</v>
          </cell>
          <cell r="AB795" t="str">
            <v>LIMA</v>
          </cell>
          <cell r="AC795" t="str">
            <v>VULCANO</v>
          </cell>
        </row>
        <row r="796">
          <cell r="C796" t="str">
            <v>71314527</v>
          </cell>
          <cell r="D796">
            <v>3655</v>
          </cell>
          <cell r="E796">
            <v>460630</v>
          </cell>
          <cell r="F796" t="str">
            <v>MONTOYA</v>
          </cell>
          <cell r="G796" t="str">
            <v>YUPANQUI</v>
          </cell>
          <cell r="H796" t="str">
            <v>MILAGROS GUADALUPE</v>
          </cell>
          <cell r="I796" t="str">
            <v>MILAGROS GUADALUPE MONTOYA YUPANQUI</v>
          </cell>
          <cell r="J796" t="str">
            <v>PE012223</v>
          </cell>
          <cell r="K796" t="str">
            <v>CAAS PEBBLES CHINALCO</v>
          </cell>
          <cell r="L796" t="str">
            <v>COGS</v>
          </cell>
          <cell r="M796" t="str">
            <v>MA SAM FSE &amp; LCS PE</v>
          </cell>
          <cell r="N796" t="str">
            <v>ARANA  RABANAL, WILLIAMS GILBERTO</v>
          </cell>
          <cell r="O796" t="str">
            <v>71314527</v>
          </cell>
          <cell r="P796" t="str">
            <v>SUPERVISOR DE SEGURIDAD</v>
          </cell>
          <cell r="Q796" t="str">
            <v>F</v>
          </cell>
          <cell r="R796">
            <v>35668</v>
          </cell>
          <cell r="S796" t="str">
            <v>9-4549-2922///9-5925-4111</v>
          </cell>
          <cell r="V796" t="str">
            <v>mili2608@outlook.com</v>
          </cell>
          <cell r="W796" t="str">
            <v>JR 23 DE SETIEMBRE 680</v>
          </cell>
          <cell r="X796" t="str">
            <v>CAJAMARCA</v>
          </cell>
          <cell r="Y796" t="str">
            <v>CAJAMARCA</v>
          </cell>
          <cell r="Z796" t="str">
            <v>CAJAMARCA</v>
          </cell>
          <cell r="AA796">
            <v>45947</v>
          </cell>
          <cell r="AB796" t="str">
            <v>LIMA</v>
          </cell>
          <cell r="AC796" t="str">
            <v>VULCANO</v>
          </cell>
        </row>
        <row r="797">
          <cell r="C797" t="str">
            <v>73525925</v>
          </cell>
          <cell r="D797">
            <v>3657</v>
          </cell>
          <cell r="E797">
            <v>460650</v>
          </cell>
          <cell r="F797" t="str">
            <v>MALIMBA</v>
          </cell>
          <cell r="G797" t="str">
            <v>GASTOLOMENDO</v>
          </cell>
          <cell r="H797" t="str">
            <v>RAUL</v>
          </cell>
          <cell r="I797" t="str">
            <v>RAUL MALIMBA GASTOLOMENDO</v>
          </cell>
          <cell r="J797" t="str">
            <v>PE012223</v>
          </cell>
          <cell r="K797" t="str">
            <v>CAAS PEBBLES CHINALCO</v>
          </cell>
          <cell r="L797" t="str">
            <v>COGS</v>
          </cell>
          <cell r="M797" t="str">
            <v>MA SAM FSE &amp; LCS PE</v>
          </cell>
          <cell r="N797" t="str">
            <v>MACHACA SUCNO, GINO OMAR</v>
          </cell>
          <cell r="O797" t="str">
            <v>73525925</v>
          </cell>
          <cell r="P797" t="str">
            <v>OFICIAL MECÁNICO - MONTAJISTA</v>
          </cell>
          <cell r="Q797" t="str">
            <v>M</v>
          </cell>
          <cell r="R797">
            <v>34996</v>
          </cell>
          <cell r="S797" t="str">
            <v>9-4294-5748</v>
          </cell>
          <cell r="V797" t="str">
            <v>raulmali5925@gmail.com</v>
          </cell>
          <cell r="W797" t="str">
            <v>JR 24 de SETIEMBRE - EL MOLINO</v>
          </cell>
          <cell r="X797" t="str">
            <v>CAJAMARCA</v>
          </cell>
          <cell r="Y797" t="str">
            <v>CAJAMARCA</v>
          </cell>
          <cell r="Z797" t="str">
            <v>CAJAMARCA</v>
          </cell>
          <cell r="AA797">
            <v>45947</v>
          </cell>
          <cell r="AB797" t="str">
            <v>LIMA</v>
          </cell>
          <cell r="AC797" t="str">
            <v>VULCANO</v>
          </cell>
        </row>
        <row r="798">
          <cell r="C798" t="str">
            <v>45277588</v>
          </cell>
          <cell r="D798">
            <v>3658</v>
          </cell>
          <cell r="E798">
            <v>450713</v>
          </cell>
          <cell r="F798" t="str">
            <v>TORRES</v>
          </cell>
          <cell r="G798" t="str">
            <v>CHOQUECAHUANA</v>
          </cell>
          <cell r="H798" t="str">
            <v>DARWIN JUNIOR</v>
          </cell>
          <cell r="I798" t="str">
            <v>DARWIN JUNIOR TORRES CHOQUECAHUANA</v>
          </cell>
          <cell r="J798" t="str">
            <v>PE012209</v>
          </cell>
          <cell r="K798" t="str">
            <v>FSE SUR</v>
          </cell>
          <cell r="L798" t="str">
            <v>COGS</v>
          </cell>
          <cell r="M798" t="str">
            <v>MA SAM FSE &amp; LCS PE</v>
          </cell>
          <cell r="N798" t="str">
            <v>CARDENAS HUAMAN, RAUL</v>
          </cell>
          <cell r="O798" t="str">
            <v>45277588</v>
          </cell>
          <cell r="P798" t="str">
            <v>MECHANICAL TECHNICIAN</v>
          </cell>
          <cell r="Q798" t="str">
            <v>M</v>
          </cell>
          <cell r="R798">
            <v>31806</v>
          </cell>
          <cell r="S798" t="str">
            <v>9-8093-5277</v>
          </cell>
          <cell r="V798" t="str">
            <v>darwin_jt@hotmail.com</v>
          </cell>
          <cell r="W798" t="str">
            <v xml:space="preserve">CALLE JOSE GALVEZ N° 301 DPTO A </v>
          </cell>
          <cell r="X798" t="str">
            <v>MIRAFLORES</v>
          </cell>
          <cell r="Y798" t="str">
            <v>AREQUIPA</v>
          </cell>
          <cell r="Z798" t="str">
            <v>AREQUIPA</v>
          </cell>
          <cell r="AA798">
            <v>45950</v>
          </cell>
          <cell r="AB798" t="str">
            <v>AREQUIPA</v>
          </cell>
          <cell r="AC798" t="str">
            <v>AREQUIPA</v>
          </cell>
        </row>
        <row r="799">
          <cell r="C799" t="str">
            <v>45288917</v>
          </cell>
          <cell r="D799">
            <v>3659</v>
          </cell>
          <cell r="E799">
            <v>460791</v>
          </cell>
          <cell r="F799" t="str">
            <v>MACAVILCA</v>
          </cell>
          <cell r="G799" t="str">
            <v xml:space="preserve">PAULINO </v>
          </cell>
          <cell r="H799" t="str">
            <v>JAN PIER</v>
          </cell>
          <cell r="I799" t="str">
            <v xml:space="preserve">JAN PIER MACAVILCA PAULINO </v>
          </cell>
          <cell r="J799" t="str">
            <v>PE012223</v>
          </cell>
          <cell r="K799" t="str">
            <v>CAAS PEBBLES CHINALCO</v>
          </cell>
          <cell r="L799" t="str">
            <v>COGS</v>
          </cell>
          <cell r="M799" t="str">
            <v>MA SAM FSE &amp; LCS PE</v>
          </cell>
          <cell r="N799" t="str">
            <v>MACHACA SUCNO, GINO OMAR</v>
          </cell>
          <cell r="O799" t="str">
            <v>45288917</v>
          </cell>
          <cell r="P799" t="str">
            <v>OFICIAL INSTRUMENTISTA</v>
          </cell>
          <cell r="Q799" t="str">
            <v>M</v>
          </cell>
          <cell r="R799">
            <v>32361</v>
          </cell>
          <cell r="S799" t="str">
            <v>9-4684-8941</v>
          </cell>
          <cell r="V799" t="str">
            <v>MACA1988JMP@GMAIL.COM</v>
          </cell>
          <cell r="W799" t="str">
            <v>JR ATAHUALPA 938 INTERIOR 106 LA PERLA</v>
          </cell>
          <cell r="X799" t="str">
            <v xml:space="preserve">LA PERLA </v>
          </cell>
          <cell r="Y799" t="str">
            <v>CALLAO</v>
          </cell>
          <cell r="Z799" t="str">
            <v>LIMA</v>
          </cell>
          <cell r="AA799">
            <v>45954</v>
          </cell>
          <cell r="AB799" t="str">
            <v>LIMA</v>
          </cell>
          <cell r="AC799" t="str">
            <v>VULCANO</v>
          </cell>
        </row>
        <row r="800">
          <cell r="C800" t="str">
            <v>72695099</v>
          </cell>
          <cell r="D800">
            <v>3660</v>
          </cell>
          <cell r="E800">
            <v>460788</v>
          </cell>
          <cell r="F800" t="str">
            <v xml:space="preserve">RAMOS </v>
          </cell>
          <cell r="G800" t="str">
            <v>RAMOS</v>
          </cell>
          <cell r="H800" t="str">
            <v>DENIS ANDERSON</v>
          </cell>
          <cell r="I800" t="str">
            <v>DENIS ANDERSON RAMOS  RAMOS</v>
          </cell>
          <cell r="J800" t="str">
            <v>PE012223</v>
          </cell>
          <cell r="K800" t="str">
            <v>CAAS PEBBLES CHINALCO</v>
          </cell>
          <cell r="L800" t="str">
            <v>COGS</v>
          </cell>
          <cell r="M800" t="str">
            <v>MA SAM FSE &amp; LCS PE</v>
          </cell>
          <cell r="N800" t="str">
            <v>MACHACA SUCNO, GINO OMAR</v>
          </cell>
          <cell r="O800" t="str">
            <v>72695099</v>
          </cell>
          <cell r="P800" t="str">
            <v>OFICIAL MECÁNICO - MONTAJISTA</v>
          </cell>
          <cell r="Q800" t="str">
            <v>M</v>
          </cell>
          <cell r="R800">
            <v>35889</v>
          </cell>
          <cell r="S800" t="str">
            <v>9-3554-4292///9-5697-4400</v>
          </cell>
          <cell r="V800" t="str">
            <v>ANDER.963661@GMAIL.COM</v>
          </cell>
          <cell r="W800" t="str">
            <v>CALLE LOS GIRASOLES MZ 40 LT 6</v>
          </cell>
          <cell r="X800" t="str">
            <v>YANACANCHA</v>
          </cell>
          <cell r="Y800" t="str">
            <v>PASCO</v>
          </cell>
          <cell r="Z800" t="str">
            <v>PASCO</v>
          </cell>
          <cell r="AA800">
            <v>45954</v>
          </cell>
          <cell r="AB800" t="str">
            <v>LIMA</v>
          </cell>
          <cell r="AC800" t="str">
            <v>VULCANO</v>
          </cell>
        </row>
        <row r="801">
          <cell r="C801" t="str">
            <v>40677402</v>
          </cell>
          <cell r="D801">
            <v>3661</v>
          </cell>
          <cell r="E801">
            <v>460787</v>
          </cell>
          <cell r="F801" t="str">
            <v>PABLO</v>
          </cell>
          <cell r="G801" t="str">
            <v>SOBRADO</v>
          </cell>
          <cell r="H801" t="str">
            <v>EVARISTO JOSE</v>
          </cell>
          <cell r="I801" t="str">
            <v>EVARISTO JOSE PABLO SOBRADO</v>
          </cell>
          <cell r="J801" t="str">
            <v>PE012223</v>
          </cell>
          <cell r="K801" t="str">
            <v>CAAS PEBBLES CHINALCO</v>
          </cell>
          <cell r="L801" t="str">
            <v>COGS</v>
          </cell>
          <cell r="M801" t="str">
            <v>MA SAM FSE &amp; LCS PE</v>
          </cell>
          <cell r="N801" t="str">
            <v>MACHACA SUCNO, GINO OMAR</v>
          </cell>
          <cell r="O801" t="str">
            <v>40677402</v>
          </cell>
          <cell r="P801" t="str">
            <v>SOLDADOR DE PROYECTOS 3G</v>
          </cell>
          <cell r="Q801" t="str">
            <v>M</v>
          </cell>
          <cell r="R801">
            <v>29520</v>
          </cell>
          <cell r="S801" t="str">
            <v>9-7198-4304</v>
          </cell>
          <cell r="V801" t="str">
            <v>JOSEEPABLOSOBRADO@GMAIL.COM</v>
          </cell>
          <cell r="W801" t="str">
            <v xml:space="preserve">MZ. B LT. 6 ASOC. DE VIVIENDA LOS TUNALES DE SANTO </v>
          </cell>
          <cell r="X801" t="str">
            <v>SAN MARTIN DE PORRES</v>
          </cell>
          <cell r="Y801" t="str">
            <v xml:space="preserve">LIMA </v>
          </cell>
          <cell r="Z801" t="str">
            <v xml:space="preserve">LIMA </v>
          </cell>
          <cell r="AA801">
            <v>45954</v>
          </cell>
          <cell r="AB801" t="str">
            <v>LIMA</v>
          </cell>
          <cell r="AC801" t="str">
            <v>VULCANO</v>
          </cell>
        </row>
        <row r="802">
          <cell r="C802" t="str">
            <v>45362010</v>
          </cell>
          <cell r="D802">
            <v>3662</v>
          </cell>
          <cell r="E802">
            <v>460790</v>
          </cell>
          <cell r="F802" t="str">
            <v xml:space="preserve">ARAUCO </v>
          </cell>
          <cell r="G802" t="str">
            <v xml:space="preserve">WONG </v>
          </cell>
          <cell r="H802" t="str">
            <v>CARLOS MANUEL</v>
          </cell>
          <cell r="I802" t="str">
            <v xml:space="preserve">CARLOS MANUEL ARAUCO  WONG </v>
          </cell>
          <cell r="J802" t="str">
            <v>PE012223</v>
          </cell>
          <cell r="K802" t="str">
            <v>CAAS PEBBLES CHINALCO</v>
          </cell>
          <cell r="L802" t="str">
            <v>COGS</v>
          </cell>
          <cell r="M802" t="str">
            <v>MA SAM FSE &amp; LCS PE</v>
          </cell>
          <cell r="N802" t="str">
            <v>MACHACA SUCNO, GINO OMAR</v>
          </cell>
          <cell r="O802" t="str">
            <v>45362010</v>
          </cell>
          <cell r="P802" t="str">
            <v>SUPERVISOR INSTRUMENTISTA</v>
          </cell>
          <cell r="Q802" t="str">
            <v>M</v>
          </cell>
          <cell r="R802">
            <v>32406</v>
          </cell>
          <cell r="S802" t="str">
            <v>9-5672-8763</v>
          </cell>
          <cell r="V802" t="str">
            <v>CARLOSARAUCO1988@GMAIL.COM</v>
          </cell>
          <cell r="W802" t="str">
            <v>CALLE REAL S/N</v>
          </cell>
          <cell r="X802" t="str">
            <v>HUAYUCACHI</v>
          </cell>
          <cell r="Y802" t="str">
            <v>HUANCAYO</v>
          </cell>
          <cell r="Z802" t="str">
            <v>JUNIN</v>
          </cell>
          <cell r="AA802">
            <v>45954</v>
          </cell>
          <cell r="AB802" t="str">
            <v>LIMA</v>
          </cell>
          <cell r="AC802" t="str">
            <v>VULCANO</v>
          </cell>
        </row>
        <row r="803">
          <cell r="C803" t="str">
            <v>74361787</v>
          </cell>
          <cell r="D803">
            <v>3663</v>
          </cell>
          <cell r="E803">
            <v>460889</v>
          </cell>
          <cell r="F803" t="str">
            <v>MAYTA</v>
          </cell>
          <cell r="G803" t="str">
            <v>QUISPE</v>
          </cell>
          <cell r="H803" t="str">
            <v>OMAR MARCO</v>
          </cell>
          <cell r="I803" t="str">
            <v>OMAR MARCO MAYTA QUISPE</v>
          </cell>
          <cell r="J803" t="str">
            <v>PE012223</v>
          </cell>
          <cell r="K803" t="str">
            <v>CAAS PEBBLES CHINALCO</v>
          </cell>
          <cell r="L803" t="str">
            <v>COGS</v>
          </cell>
          <cell r="M803" t="str">
            <v>MA SAM FSE &amp; LCS PE</v>
          </cell>
          <cell r="N803" t="str">
            <v>MACHACA SUCNO, GINO OMAR</v>
          </cell>
          <cell r="O803" t="str">
            <v>74361787</v>
          </cell>
          <cell r="P803" t="str">
            <v>OFICIAL INSTRUMENTISTA</v>
          </cell>
          <cell r="Q803" t="str">
            <v>M</v>
          </cell>
          <cell r="R803">
            <v>35133</v>
          </cell>
          <cell r="S803" t="str">
            <v>9-2071-9210</v>
          </cell>
          <cell r="V803" t="str">
            <v>OMARCO96OROYA@GMAIL.COM</v>
          </cell>
          <cell r="W803" t="str">
            <v>CAMPAMENTO DE MARCAVALLE BLOCK 65-301</v>
          </cell>
          <cell r="X803" t="str">
            <v>SANTA ROSA DE SACCO</v>
          </cell>
          <cell r="Y803" t="str">
            <v>YAULI</v>
          </cell>
          <cell r="Z803" t="str">
            <v>JUNIN</v>
          </cell>
          <cell r="AA803">
            <v>45961</v>
          </cell>
          <cell r="AB803" t="str">
            <v>LIMA</v>
          </cell>
          <cell r="AC803" t="str">
            <v>VULCANO</v>
          </cell>
        </row>
        <row r="804">
          <cell r="C804" t="str">
            <v>45248739</v>
          </cell>
          <cell r="D804">
            <v>3664</v>
          </cell>
          <cell r="E804">
            <v>460920</v>
          </cell>
          <cell r="F804" t="str">
            <v xml:space="preserve">QUILCA </v>
          </cell>
          <cell r="G804" t="str">
            <v xml:space="preserve">ESCOBAR </v>
          </cell>
          <cell r="H804" t="str">
            <v xml:space="preserve">ALEXANDER </v>
          </cell>
          <cell r="I804" t="str">
            <v xml:space="preserve">ALEXANDER  QUILCA  ESCOBAR </v>
          </cell>
          <cell r="J804" t="str">
            <v>PE012223</v>
          </cell>
          <cell r="K804" t="str">
            <v>CAAS PEBBLES CHINALCO</v>
          </cell>
          <cell r="L804" t="str">
            <v>COGS</v>
          </cell>
          <cell r="M804" t="str">
            <v>MA SAM FSE &amp; LCS PE</v>
          </cell>
          <cell r="N804" t="str">
            <v>MACHACA SUCNO, GINO OMAR</v>
          </cell>
          <cell r="O804" t="str">
            <v>45248739</v>
          </cell>
          <cell r="P804" t="str">
            <v>OPERARIO INSTRUMENTISTA</v>
          </cell>
          <cell r="Q804" t="str">
            <v>M</v>
          </cell>
          <cell r="R804">
            <v>31944</v>
          </cell>
          <cell r="S804" t="str">
            <v>9-9598-1335</v>
          </cell>
          <cell r="V804" t="str">
            <v>qealexander@gmail.com</v>
          </cell>
          <cell r="W804" t="str">
            <v>PASAJE AMARANTOS #131</v>
          </cell>
          <cell r="X804" t="str">
            <v>HUANCAYO</v>
          </cell>
          <cell r="Y804" t="str">
            <v xml:space="preserve">HUANCAYO </v>
          </cell>
          <cell r="Z804" t="str">
            <v xml:space="preserve">JUNÍN </v>
          </cell>
          <cell r="AA804">
            <v>45961</v>
          </cell>
          <cell r="AB804" t="str">
            <v>LIMA</v>
          </cell>
          <cell r="AC804" t="str">
            <v>VULCANO</v>
          </cell>
        </row>
        <row r="805">
          <cell r="C805" t="str">
            <v>74835022</v>
          </cell>
          <cell r="D805">
            <v>3667</v>
          </cell>
          <cell r="E805">
            <v>460989</v>
          </cell>
          <cell r="F805" t="str">
            <v xml:space="preserve">COLAN </v>
          </cell>
          <cell r="G805" t="str">
            <v>PEÑA</v>
          </cell>
          <cell r="H805" t="str">
            <v>FATIMA MERCEDES</v>
          </cell>
          <cell r="I805" t="str">
            <v>FATIMA MERCEDES COLAN  PEÑA</v>
          </cell>
          <cell r="J805" t="str">
            <v>PE012223</v>
          </cell>
          <cell r="K805" t="str">
            <v>CAAS PEBBLES CHINALCO</v>
          </cell>
          <cell r="L805" t="str">
            <v>COGS</v>
          </cell>
          <cell r="M805" t="str">
            <v>MA SAM FSE &amp; LCS PE</v>
          </cell>
          <cell r="N805" t="str">
            <v>MACHACA SUCNO, GINO OMAR</v>
          </cell>
          <cell r="O805" t="str">
            <v>74835022</v>
          </cell>
          <cell r="P805" t="str">
            <v>PLANNER DE PROYECTO</v>
          </cell>
          <cell r="Q805" t="str">
            <v>F</v>
          </cell>
          <cell r="R805">
            <v>36812</v>
          </cell>
          <cell r="S805" t="str">
            <v>9-3355-3171</v>
          </cell>
          <cell r="V805" t="str">
            <v xml:space="preserve">FCOLANP@GMAIL.COM </v>
          </cell>
          <cell r="W805" t="str">
            <v>JR MANUEL VILLAR 274 URB. INGENIERIA</v>
          </cell>
          <cell r="X805" t="str">
            <v xml:space="preserve">SAN MARTIN DE PORRES </v>
          </cell>
          <cell r="Y805" t="str">
            <v>LIMA</v>
          </cell>
          <cell r="Z805" t="str">
            <v>LIMA</v>
          </cell>
          <cell r="AA805">
            <v>45967</v>
          </cell>
          <cell r="AB805" t="str">
            <v>LIMA</v>
          </cell>
          <cell r="AC805" t="str">
            <v>VULCANO</v>
          </cell>
        </row>
        <row r="806">
          <cell r="C806" t="str">
            <v>42998170</v>
          </cell>
          <cell r="D806">
            <v>3668</v>
          </cell>
          <cell r="E806">
            <v>460990</v>
          </cell>
          <cell r="F806" t="str">
            <v>HUARACHI</v>
          </cell>
          <cell r="G806" t="str">
            <v>MACHACA</v>
          </cell>
          <cell r="H806" t="str">
            <v>FELIPE</v>
          </cell>
          <cell r="I806" t="str">
            <v>FELIPE HUARACHI MACHACA</v>
          </cell>
          <cell r="J806" t="str">
            <v>PE012223</v>
          </cell>
          <cell r="K806" t="str">
            <v>CAAS PEBBLES CHINALCO</v>
          </cell>
          <cell r="L806" t="str">
            <v>COGS</v>
          </cell>
          <cell r="M806" t="str">
            <v>MA SAM FSE &amp; LCS PE</v>
          </cell>
          <cell r="N806" t="str">
            <v>MACHACA SUCNO, GINO OMAR</v>
          </cell>
          <cell r="O806" t="str">
            <v>42998170</v>
          </cell>
          <cell r="P806" t="str">
            <v>INGENIERO DE CALIDAD EIC</v>
          </cell>
          <cell r="Q806" t="str">
            <v>M</v>
          </cell>
          <cell r="R806">
            <v>31130</v>
          </cell>
          <cell r="S806" t="str">
            <v>9-5971-6072</v>
          </cell>
          <cell r="V806" t="str">
            <v>felhuchi85@gmail.com</v>
          </cell>
          <cell r="W806" t="str">
            <v>URB SANTA MONICA G12</v>
          </cell>
          <cell r="X806" t="str">
            <v>MARIANO MELGAR</v>
          </cell>
          <cell r="Y806" t="str">
            <v>AREQUIPA</v>
          </cell>
          <cell r="Z806" t="str">
            <v>AREQUIPA</v>
          </cell>
          <cell r="AA806">
            <v>45968</v>
          </cell>
          <cell r="AB806" t="str">
            <v>LIMA</v>
          </cell>
          <cell r="AC806" t="str">
            <v>VULCANO</v>
          </cell>
        </row>
        <row r="807">
          <cell r="C807" t="str">
            <v>48000091</v>
          </cell>
          <cell r="D807">
            <v>3669</v>
          </cell>
          <cell r="E807">
            <v>460991</v>
          </cell>
          <cell r="F807" t="str">
            <v xml:space="preserve">ALAYA </v>
          </cell>
          <cell r="G807" t="str">
            <v xml:space="preserve">MISAHUAMAN </v>
          </cell>
          <cell r="H807" t="str">
            <v>JEANPIERRE JHANMARCO</v>
          </cell>
          <cell r="I807" t="str">
            <v xml:space="preserve">JEANPIERRE JHANMARCO ALAYA  MISAHUAMAN </v>
          </cell>
          <cell r="J807" t="str">
            <v>PE012223</v>
          </cell>
          <cell r="K807" t="str">
            <v>CAAS PEBBLES CHINALCO</v>
          </cell>
          <cell r="L807" t="str">
            <v>COGS</v>
          </cell>
          <cell r="M807" t="str">
            <v>MA SAM FSE &amp; LCS PE</v>
          </cell>
          <cell r="N807" t="str">
            <v>MACHACA SUCNO, GINO OMAR</v>
          </cell>
          <cell r="O807" t="str">
            <v>48000091</v>
          </cell>
          <cell r="P807" t="str">
            <v>SUPERVISOR CIVIL</v>
          </cell>
          <cell r="Q807" t="str">
            <v>M</v>
          </cell>
          <cell r="R807">
            <v>34146</v>
          </cell>
          <cell r="S807" t="str">
            <v xml:space="preserve">9-4566-7097///9-8294-7871 </v>
          </cell>
          <cell r="V807" t="str">
            <v>jean.alaya93@gmail.com</v>
          </cell>
          <cell r="W807" t="str">
            <v>AV. HEROES DEL CENEPA 730</v>
          </cell>
          <cell r="X807" t="str">
            <v>CAJAMARCA</v>
          </cell>
          <cell r="Y807" t="str">
            <v>CAJAMARCA</v>
          </cell>
          <cell r="Z807" t="str">
            <v>CAJAMARCA</v>
          </cell>
          <cell r="AA807">
            <v>45968</v>
          </cell>
          <cell r="AB807" t="str">
            <v>LIMA</v>
          </cell>
          <cell r="AC807" t="str">
            <v>VULCANO</v>
          </cell>
        </row>
        <row r="808">
          <cell r="C808" t="str">
            <v>18159416</v>
          </cell>
          <cell r="D808">
            <v>3671</v>
          </cell>
          <cell r="E808">
            <v>461079</v>
          </cell>
          <cell r="F808" t="str">
            <v xml:space="preserve">ESCALANTE </v>
          </cell>
          <cell r="G808" t="str">
            <v xml:space="preserve">RUIZ </v>
          </cell>
          <cell r="H808" t="str">
            <v>WILLIAM ALBERTO</v>
          </cell>
          <cell r="I808" t="str">
            <v xml:space="preserve">WILLIAM ALBERTO ESCALANTE  RUIZ </v>
          </cell>
          <cell r="J808" t="str">
            <v>PE012223</v>
          </cell>
          <cell r="K808" t="str">
            <v>CAAS PEBBLES CHINALCO</v>
          </cell>
          <cell r="L808" t="str">
            <v>COGS</v>
          </cell>
          <cell r="M808" t="str">
            <v>MA SAM FSE &amp; LCS PE</v>
          </cell>
          <cell r="N808" t="str">
            <v>MACHACA SUCNO, GINO OMAR</v>
          </cell>
          <cell r="O808" t="str">
            <v>18159416</v>
          </cell>
          <cell r="P808" t="str">
            <v>INGENIERO DE CALIDAD EIC</v>
          </cell>
          <cell r="Q808" t="str">
            <v>M</v>
          </cell>
          <cell r="R808">
            <v>27608</v>
          </cell>
          <cell r="S808" t="str">
            <v xml:space="preserve">9-5337-0861///9-3891-6372 </v>
          </cell>
          <cell r="V808" t="str">
            <v>WESCALANTER@YAHOO.ES</v>
          </cell>
          <cell r="W808" t="str">
            <v>PROLONGACIÓN UNION 642</v>
          </cell>
          <cell r="X808" t="str">
            <v>HUANCHACO</v>
          </cell>
          <cell r="Y808" t="str">
            <v>TRUJILLO</v>
          </cell>
          <cell r="Z808" t="str">
            <v>LA LIBERTAD</v>
          </cell>
          <cell r="AA808">
            <v>45975</v>
          </cell>
          <cell r="AB808" t="str">
            <v>LIMA</v>
          </cell>
          <cell r="AC808" t="str">
            <v>VULCANO</v>
          </cell>
        </row>
        <row r="809">
          <cell r="C809" t="str">
            <v>46045385</v>
          </cell>
          <cell r="D809">
            <v>3672</v>
          </cell>
          <cell r="E809">
            <v>461081</v>
          </cell>
          <cell r="F809" t="str">
            <v xml:space="preserve">HUAMAN </v>
          </cell>
          <cell r="G809" t="str">
            <v xml:space="preserve">ROSALES </v>
          </cell>
          <cell r="H809" t="str">
            <v>GERSON DANILO</v>
          </cell>
          <cell r="I809" t="str">
            <v xml:space="preserve">GERSON DANILO HUAMAN  ROSALES </v>
          </cell>
          <cell r="J809" t="str">
            <v>PE012223</v>
          </cell>
          <cell r="K809" t="str">
            <v>CAAS PEBBLES CHINALCO</v>
          </cell>
          <cell r="L809" t="str">
            <v>COGS</v>
          </cell>
          <cell r="M809" t="str">
            <v>MA SAM FSE &amp; LCS PE</v>
          </cell>
          <cell r="N809" t="str">
            <v>MACHACA SUCNO, GINO OMAR</v>
          </cell>
          <cell r="O809" t="str">
            <v>46045385</v>
          </cell>
          <cell r="P809" t="str">
            <v>TOPÓGRAFO EN ESTRUCTURAS</v>
          </cell>
          <cell r="Q809" t="str">
            <v>M</v>
          </cell>
          <cell r="R809">
            <v>32698</v>
          </cell>
          <cell r="S809" t="str">
            <v>9-5324-8132</v>
          </cell>
          <cell r="V809" t="str">
            <v>GERSON_1011@HOTMAIL.ES</v>
          </cell>
          <cell r="W809" t="str">
            <v>CASERIO TECTE S/N</v>
          </cell>
          <cell r="X809" t="str">
            <v>SAN RAFAEL</v>
          </cell>
          <cell r="Y809" t="str">
            <v>AMBO</v>
          </cell>
          <cell r="Z809" t="str">
            <v>HUANUCO</v>
          </cell>
          <cell r="AA809">
            <v>45975</v>
          </cell>
          <cell r="AB809" t="str">
            <v>LIMA</v>
          </cell>
          <cell r="AC809" t="str">
            <v>VULCANO</v>
          </cell>
        </row>
        <row r="810">
          <cell r="C810" t="str">
            <v>74578104</v>
          </cell>
          <cell r="D810">
            <v>3673</v>
          </cell>
          <cell r="E810">
            <v>461077</v>
          </cell>
          <cell r="F810" t="str">
            <v>MAGAÑO</v>
          </cell>
          <cell r="G810" t="str">
            <v>ALA</v>
          </cell>
          <cell r="H810" t="str">
            <v>CRISTIAN ELVIS</v>
          </cell>
          <cell r="I810" t="str">
            <v>CRISTIAN ELVIS MAGAÑO ALA</v>
          </cell>
          <cell r="J810" t="str">
            <v>PE013267</v>
          </cell>
          <cell r="K810" t="str">
            <v>PERU LABORATORY</v>
          </cell>
          <cell r="L810" t="str">
            <v>COGS</v>
          </cell>
          <cell r="M810" t="str">
            <v>MA SAM SALES &amp; SERVICE PERU AND NORTH</v>
          </cell>
          <cell r="N810" t="str">
            <v>GORVENIA GORVENIA, HILARIO DAMASO</v>
          </cell>
          <cell r="O810" t="str">
            <v>74578104</v>
          </cell>
          <cell r="P810" t="str">
            <v>TECHNICIAN, METALLURGICAL LAB</v>
          </cell>
          <cell r="Q810" t="str">
            <v>M</v>
          </cell>
          <cell r="R810">
            <v>36357</v>
          </cell>
          <cell r="S810" t="str">
            <v>9-1518-5149</v>
          </cell>
          <cell r="V810" t="str">
            <v>cristianmaganoala@gmail.com</v>
          </cell>
          <cell r="W810" t="str">
            <v>UPIS DEAN VALDIVIA CALLE TUPAC AMARU Mz A Lt 9</v>
          </cell>
          <cell r="X810" t="str">
            <v>CAYMA</v>
          </cell>
          <cell r="Y810" t="str">
            <v>AREQUIPA</v>
          </cell>
          <cell r="Z810" t="str">
            <v>AREQUIPA</v>
          </cell>
          <cell r="AA810">
            <v>45978</v>
          </cell>
          <cell r="AB810" t="str">
            <v>AREQUIPA</v>
          </cell>
          <cell r="AC810" t="str">
            <v>AREQUIPA</v>
          </cell>
        </row>
        <row r="811">
          <cell r="C811" t="str">
            <v>73615788</v>
          </cell>
          <cell r="D811">
            <v>3674</v>
          </cell>
          <cell r="E811">
            <v>461074</v>
          </cell>
          <cell r="F811" t="str">
            <v>QUISPE</v>
          </cell>
          <cell r="G811" t="str">
            <v>ESTAÑA</v>
          </cell>
          <cell r="H811" t="str">
            <v>RODRIGO EDGAR</v>
          </cell>
          <cell r="I811" t="str">
            <v>RODRIGO EDGAR QUISPE ESTAÑA</v>
          </cell>
          <cell r="J811" t="str">
            <v>PE012209</v>
          </cell>
          <cell r="K811" t="str">
            <v>FSE SUR</v>
          </cell>
          <cell r="L811" t="str">
            <v>COGS</v>
          </cell>
          <cell r="M811" t="str">
            <v>MA SAM FSE &amp; LCS PE</v>
          </cell>
          <cell r="N811" t="str">
            <v>GUTIERREZ VALENCIA, EDULFO RENAULT</v>
          </cell>
          <cell r="O811" t="str">
            <v>73615788</v>
          </cell>
          <cell r="P811" t="str">
            <v>MECHANICAL TECHNICIAN</v>
          </cell>
          <cell r="Q811" t="str">
            <v>M</v>
          </cell>
          <cell r="R811">
            <v>34406</v>
          </cell>
          <cell r="S811" t="str">
            <v>9-1894-4540</v>
          </cell>
          <cell r="V811" t="str">
            <v>pisisrodrigo838@gmail.com</v>
          </cell>
          <cell r="W811" t="str">
            <v xml:space="preserve">ASOC. LA GALAXIA ZN A MZ W LT 13 </v>
          </cell>
          <cell r="X811" t="str">
            <v>MIRAFLORES</v>
          </cell>
          <cell r="Y811" t="str">
            <v>AREQUIPA</v>
          </cell>
          <cell r="Z811" t="str">
            <v>AREQUIPA</v>
          </cell>
          <cell r="AA811">
            <v>45978</v>
          </cell>
          <cell r="AB811" t="str">
            <v>AREQUIPA</v>
          </cell>
          <cell r="AC811" t="str">
            <v>AREQUIPA</v>
          </cell>
        </row>
        <row r="812">
          <cell r="C812" t="str">
            <v>72237535</v>
          </cell>
          <cell r="D812">
            <v>3675</v>
          </cell>
          <cell r="E812">
            <v>461078</v>
          </cell>
          <cell r="F812" t="str">
            <v>ALVAREZ</v>
          </cell>
          <cell r="G812" t="str">
            <v>CHUMBES</v>
          </cell>
          <cell r="H812" t="str">
            <v>ALEXANDER JHON</v>
          </cell>
          <cell r="I812" t="str">
            <v>ALEXANDER JHON ALVAREZ CHUMBES</v>
          </cell>
          <cell r="J812" t="str">
            <v>PE012209</v>
          </cell>
          <cell r="K812" t="str">
            <v>FSE SUR</v>
          </cell>
          <cell r="L812" t="str">
            <v>COGS</v>
          </cell>
          <cell r="M812" t="str">
            <v>MA SAM FSE &amp; LCS PE</v>
          </cell>
          <cell r="N812" t="str">
            <v>CARDENAS HUAMAN, RAUL</v>
          </cell>
          <cell r="O812" t="str">
            <v>72237535</v>
          </cell>
          <cell r="P812" t="str">
            <v>MECHANICAL TECHNICIAN</v>
          </cell>
          <cell r="Q812" t="str">
            <v>M</v>
          </cell>
          <cell r="R812">
            <v>33538</v>
          </cell>
          <cell r="S812" t="str">
            <v>9-7526-0687</v>
          </cell>
          <cell r="V812" t="str">
            <v>alex2023ach@gmail.com</v>
          </cell>
          <cell r="W812" t="str">
            <v>RAMON CASTILLA 901 URB FRANCISCO BOLOGNESI</v>
          </cell>
          <cell r="X812" t="str">
            <v>CAYMA</v>
          </cell>
          <cell r="Y812" t="str">
            <v>AREQUIPA</v>
          </cell>
          <cell r="Z812" t="str">
            <v>AREQUIPA</v>
          </cell>
          <cell r="AA812">
            <v>45978</v>
          </cell>
          <cell r="AB812" t="str">
            <v>AREQUIPA</v>
          </cell>
          <cell r="AC812" t="str">
            <v>AREQUIPA</v>
          </cell>
        </row>
        <row r="813">
          <cell r="C813" t="str">
            <v>42420163</v>
          </cell>
          <cell r="D813">
            <v>3676</v>
          </cell>
          <cell r="E813">
            <v>461075</v>
          </cell>
          <cell r="F813" t="str">
            <v xml:space="preserve">OROSCO </v>
          </cell>
          <cell r="G813" t="str">
            <v>HOLGUINO</v>
          </cell>
          <cell r="H813" t="str">
            <v>ALVARO RAUL</v>
          </cell>
          <cell r="I813" t="str">
            <v>ALVARO RAUL OROSCO  HOLGUINO</v>
          </cell>
          <cell r="J813" t="str">
            <v>PE012209</v>
          </cell>
          <cell r="K813" t="str">
            <v>FSE SUR</v>
          </cell>
          <cell r="L813" t="str">
            <v>COGS</v>
          </cell>
          <cell r="M813" t="str">
            <v>MA SAM FSE &amp; LCS PE</v>
          </cell>
          <cell r="N813" t="str">
            <v>CARDENAS HUAMAN, RAUL</v>
          </cell>
          <cell r="O813" t="str">
            <v>42420163</v>
          </cell>
          <cell r="P813" t="str">
            <v>MECHANICAL TECHNICIAN</v>
          </cell>
          <cell r="Q813" t="str">
            <v>M</v>
          </cell>
          <cell r="R813">
            <v>30772</v>
          </cell>
          <cell r="S813" t="str">
            <v>9-5930-6171</v>
          </cell>
          <cell r="V813" t="str">
            <v>alvaropaul01@gmail.com</v>
          </cell>
          <cell r="W813" t="str">
            <v xml:space="preserve">ASOCIACION VILLA MAGISTERIAL ZN 2 A 18 </v>
          </cell>
          <cell r="X813" t="str">
            <v>CERRO COLORADO</v>
          </cell>
          <cell r="Y813" t="str">
            <v>AREQUIPA</v>
          </cell>
          <cell r="Z813" t="str">
            <v>AREQUIPA</v>
          </cell>
          <cell r="AA813">
            <v>45978</v>
          </cell>
          <cell r="AB813" t="str">
            <v>AREQUIPA</v>
          </cell>
          <cell r="AC813" t="str">
            <v>AREQUIPA</v>
          </cell>
        </row>
        <row r="814">
          <cell r="C814" t="str">
            <v>72259548</v>
          </cell>
          <cell r="D814">
            <v>3677</v>
          </cell>
          <cell r="E814">
            <v>461076</v>
          </cell>
          <cell r="F814" t="str">
            <v>SALINAS</v>
          </cell>
          <cell r="G814" t="str">
            <v>CARRERA</v>
          </cell>
          <cell r="H814" t="str">
            <v>LUIS FERNANDO</v>
          </cell>
          <cell r="I814" t="str">
            <v>LUIS FERNANDO SALINAS CARRERA</v>
          </cell>
          <cell r="J814" t="str">
            <v>PE012209</v>
          </cell>
          <cell r="K814" t="str">
            <v>FSE SUR</v>
          </cell>
          <cell r="L814" t="str">
            <v>COGS</v>
          </cell>
          <cell r="M814" t="str">
            <v>MA SAM FSE &amp; LCS PE</v>
          </cell>
          <cell r="N814" t="str">
            <v>CARDENAS HUAMAN, RAUL</v>
          </cell>
          <cell r="O814" t="str">
            <v>72259548</v>
          </cell>
          <cell r="P814" t="str">
            <v>MECHANICAL TECHNICIAN</v>
          </cell>
          <cell r="Q814" t="str">
            <v>M</v>
          </cell>
          <cell r="R814">
            <v>35251</v>
          </cell>
          <cell r="S814" t="str">
            <v>9-7215-0874</v>
          </cell>
          <cell r="V814" t="str">
            <v>Luissalinas05071996@hotmail.com</v>
          </cell>
          <cell r="W814" t="str">
            <v>DANIEL ALCIDES CARRIÓN URB ADEPA B-5</v>
          </cell>
          <cell r="X814" t="str">
            <v>JOSE LUIS BUSTAMANTE Y RIVERO</v>
          </cell>
          <cell r="Y814" t="str">
            <v>AREQUIPA</v>
          </cell>
          <cell r="Z814" t="str">
            <v>AREQUIPA</v>
          </cell>
          <cell r="AA814">
            <v>45978</v>
          </cell>
          <cell r="AB814" t="str">
            <v>AREQUIPA</v>
          </cell>
          <cell r="AC814" t="str">
            <v>AREQUIPA</v>
          </cell>
        </row>
        <row r="815">
          <cell r="C815" t="str">
            <v>76329064</v>
          </cell>
          <cell r="D815">
            <v>3679</v>
          </cell>
          <cell r="E815">
            <v>461260</v>
          </cell>
          <cell r="F815" t="str">
            <v>DURAN</v>
          </cell>
          <cell r="G815" t="str">
            <v>PACHO</v>
          </cell>
          <cell r="H815" t="str">
            <v>DANIEL GIORDY</v>
          </cell>
          <cell r="I815" t="str">
            <v>DANIEL GIORDY DURAN PACHO</v>
          </cell>
          <cell r="J815" t="str">
            <v>PE012209</v>
          </cell>
          <cell r="K815" t="str">
            <v>FSE SUR</v>
          </cell>
          <cell r="L815" t="str">
            <v>COGS</v>
          </cell>
          <cell r="M815" t="str">
            <v>MA SAM FSE &amp; LCS PE</v>
          </cell>
          <cell r="N815" t="str">
            <v>CARDENAS HUAMAN, RAUL</v>
          </cell>
          <cell r="O815" t="str">
            <v>76329064</v>
          </cell>
          <cell r="P815" t="str">
            <v>MECHANICAL TECHNICIAN</v>
          </cell>
          <cell r="Q815" t="str">
            <v>M</v>
          </cell>
          <cell r="R815">
            <v>35074</v>
          </cell>
          <cell r="S815" t="str">
            <v>9-2655-6647</v>
          </cell>
          <cell r="V815" t="str">
            <v>Dduranpacho@gmail.com</v>
          </cell>
          <cell r="W815" t="str">
            <v>CALLE CONCEPCIÓN MZ F LT 3 URB ARIAS ARAGUES</v>
          </cell>
          <cell r="X815" t="str">
            <v>JACOBO HUNTER</v>
          </cell>
          <cell r="Y815" t="str">
            <v>AREQUIPA</v>
          </cell>
          <cell r="Z815" t="str">
            <v>AREQUIPA</v>
          </cell>
          <cell r="AA815">
            <v>45992</v>
          </cell>
          <cell r="AB815" t="str">
            <v>AREQUIPA</v>
          </cell>
          <cell r="AC815" t="str">
            <v>AREQUIPA</v>
          </cell>
        </row>
        <row r="816">
          <cell r="C816" t="str">
            <v>75981671</v>
          </cell>
          <cell r="D816">
            <v>3680</v>
          </cell>
          <cell r="E816">
            <v>461261</v>
          </cell>
          <cell r="F816" t="str">
            <v>SILVA</v>
          </cell>
          <cell r="G816" t="str">
            <v>ROSAS</v>
          </cell>
          <cell r="H816" t="str">
            <v>CHRISTIAN ALONSO</v>
          </cell>
          <cell r="I816" t="str">
            <v>CHRISTIAN ALONSO SILVA ROSAS</v>
          </cell>
          <cell r="J816" t="str">
            <v>PE012209</v>
          </cell>
          <cell r="K816" t="str">
            <v>FSE SUR</v>
          </cell>
          <cell r="L816" t="str">
            <v>COGS</v>
          </cell>
          <cell r="M816" t="str">
            <v>MA SAM FSE &amp; LCS PE</v>
          </cell>
          <cell r="N816" t="str">
            <v>CARDENAS HUAMAN, RAUL</v>
          </cell>
          <cell r="O816" t="str">
            <v>75981671</v>
          </cell>
          <cell r="P816" t="str">
            <v>MECHANICAL TECHNICIAN</v>
          </cell>
          <cell r="Q816" t="str">
            <v>M</v>
          </cell>
          <cell r="R816">
            <v>35532</v>
          </cell>
          <cell r="S816" t="str">
            <v>9-2132-1579</v>
          </cell>
          <cell r="V816" t="str">
            <v>criscarcer@gmail.com</v>
          </cell>
          <cell r="W816" t="str">
            <v>VILLA ECOLÓGICA ZONA C</v>
          </cell>
          <cell r="X816" t="str">
            <v>ALTO SELVA ALEGRE</v>
          </cell>
          <cell r="Y816" t="str">
            <v>AREQUIPA</v>
          </cell>
          <cell r="Z816" t="str">
            <v>AREQUIPA</v>
          </cell>
          <cell r="AA816">
            <v>45992</v>
          </cell>
          <cell r="AB816" t="str">
            <v>AREQUIPA</v>
          </cell>
          <cell r="AC816" t="str">
            <v>AREQUIPA</v>
          </cell>
        </row>
        <row r="817">
          <cell r="C817" t="str">
            <v>73614218</v>
          </cell>
          <cell r="D817">
            <v>3681</v>
          </cell>
          <cell r="E817">
            <v>461262</v>
          </cell>
          <cell r="F817" t="str">
            <v>ALVA</v>
          </cell>
          <cell r="G817" t="str">
            <v>MENDOZA</v>
          </cell>
          <cell r="H817" t="str">
            <v>DIEGO ALONSO</v>
          </cell>
          <cell r="I817" t="str">
            <v>DIEGO ALONSO ALVA MENDOZA</v>
          </cell>
          <cell r="J817" t="str">
            <v>PE012209</v>
          </cell>
          <cell r="K817" t="str">
            <v>FSE SUR</v>
          </cell>
          <cell r="L817" t="str">
            <v>COGS</v>
          </cell>
          <cell r="M817" t="str">
            <v>MA SAM FSE &amp; LCS PE</v>
          </cell>
          <cell r="N817" t="str">
            <v>CARDENAS HUAMAN, RAUL</v>
          </cell>
          <cell r="O817" t="str">
            <v>73614218</v>
          </cell>
          <cell r="P817" t="str">
            <v>MECHANICAL WELDER TECHNICIAN</v>
          </cell>
          <cell r="Q817" t="str">
            <v>M</v>
          </cell>
          <cell r="R817">
            <v>37183</v>
          </cell>
          <cell r="S817" t="str">
            <v>9-7260-6368</v>
          </cell>
          <cell r="V817" t="str">
            <v>alvamendozadiegoalonso149@gmail.com</v>
          </cell>
          <cell r="W817" t="str">
            <v>GUARDIA CIVIL ETAPA III MZ L LT 5</v>
          </cell>
          <cell r="X817" t="str">
            <v>PAUCARPATA</v>
          </cell>
          <cell r="Y817" t="str">
            <v>AREQUIPA</v>
          </cell>
          <cell r="Z817" t="str">
            <v>AREQUIPA</v>
          </cell>
          <cell r="AA817">
            <v>45992</v>
          </cell>
          <cell r="AB817" t="str">
            <v>AREQUIPA</v>
          </cell>
          <cell r="AC817" t="str">
            <v>AREQUIPA</v>
          </cell>
        </row>
        <row r="818">
          <cell r="C818" t="str">
            <v>73880358</v>
          </cell>
          <cell r="D818">
            <v>3682</v>
          </cell>
          <cell r="E818">
            <v>461263</v>
          </cell>
          <cell r="F818" t="str">
            <v>ZEGARRA</v>
          </cell>
          <cell r="G818" t="str">
            <v>DEL CARPIO</v>
          </cell>
          <cell r="H818" t="str">
            <v>MIGUEL ALEJANDRO</v>
          </cell>
          <cell r="I818" t="str">
            <v>MIGUEL ALEJANDRO ZEGARRA DEL CARPIO</v>
          </cell>
          <cell r="J818" t="str">
            <v>PE012209</v>
          </cell>
          <cell r="K818" t="str">
            <v>FSE SUR</v>
          </cell>
          <cell r="L818" t="str">
            <v>COGS</v>
          </cell>
          <cell r="M818" t="str">
            <v>MA SAM FSE &amp; LCS PE</v>
          </cell>
          <cell r="N818" t="str">
            <v>CARDENAS HUAMAN, RAUL</v>
          </cell>
          <cell r="O818" t="str">
            <v>73880358</v>
          </cell>
          <cell r="P818" t="str">
            <v>MECHANICAL WELDER TECHNICIAN</v>
          </cell>
          <cell r="Q818" t="str">
            <v>M</v>
          </cell>
          <cell r="R818">
            <v>36097</v>
          </cell>
          <cell r="S818" t="str">
            <v>9-8701-0929</v>
          </cell>
          <cell r="V818" t="str">
            <v>mzegarradelcarpio29@gmail.com</v>
          </cell>
          <cell r="W818" t="str">
            <v>PUEBLO TRADICIONAL DE SOCABAYA MZ J LT 9A</v>
          </cell>
          <cell r="X818" t="str">
            <v>SOCABAYA</v>
          </cell>
          <cell r="Y818" t="str">
            <v>AREQUIPA</v>
          </cell>
          <cell r="Z818" t="str">
            <v>AREQUIPA</v>
          </cell>
          <cell r="AA818">
            <v>45992</v>
          </cell>
          <cell r="AB818" t="str">
            <v>AREQUIPA</v>
          </cell>
          <cell r="AC818" t="str">
            <v>AREQUIPA</v>
          </cell>
        </row>
        <row r="819">
          <cell r="C819" t="str">
            <v>75974946</v>
          </cell>
          <cell r="D819">
            <v>3683</v>
          </cell>
          <cell r="E819">
            <v>461388</v>
          </cell>
          <cell r="F819" t="str">
            <v>CONDORI</v>
          </cell>
          <cell r="G819" t="str">
            <v>BARRIOS</v>
          </cell>
          <cell r="H819" t="str">
            <v>RICHARD</v>
          </cell>
          <cell r="I819" t="str">
            <v>RICHARD CONDORI BARRIOS</v>
          </cell>
          <cell r="J819" t="str">
            <v>PE013267</v>
          </cell>
          <cell r="K819" t="str">
            <v>PERU LABORATORY</v>
          </cell>
          <cell r="L819" t="str">
            <v>COGS</v>
          </cell>
          <cell r="M819" t="str">
            <v>MA SAM SALES &amp; SERVICE PERU AND NORTH</v>
          </cell>
          <cell r="N819" t="str">
            <v>GORVENIA GORVENIA, HILARIO DAMASO</v>
          </cell>
          <cell r="O819" t="str">
            <v>75974946</v>
          </cell>
          <cell r="P819" t="str">
            <v>TECHNICIAN METALLURGICAL LAB</v>
          </cell>
          <cell r="Q819" t="str">
            <v>M</v>
          </cell>
          <cell r="R819">
            <v>35695</v>
          </cell>
          <cell r="S819" t="str">
            <v>9-6944-8341</v>
          </cell>
          <cell r="V819" t="str">
            <v>richardcondori26@gmail.com</v>
          </cell>
          <cell r="W819" t="str">
            <v>AV. INDEPENDENCIA 301</v>
          </cell>
          <cell r="X819" t="str">
            <v>PAUCARPATA</v>
          </cell>
          <cell r="Y819" t="str">
            <v>AREQUIPA</v>
          </cell>
          <cell r="Z819" t="str">
            <v>AREQUIPA</v>
          </cell>
          <cell r="AA819">
            <v>46006</v>
          </cell>
          <cell r="AB819" t="str">
            <v>AREQUIPA</v>
          </cell>
          <cell r="AC819" t="str">
            <v>AREQUIPA</v>
          </cell>
        </row>
        <row r="820">
          <cell r="C820" t="str">
            <v>47235966</v>
          </cell>
          <cell r="D820">
            <v>3684</v>
          </cell>
          <cell r="E820">
            <v>461738</v>
          </cell>
          <cell r="F820" t="str">
            <v>LOAYZA</v>
          </cell>
          <cell r="G820" t="str">
            <v>ARIAS</v>
          </cell>
          <cell r="H820" t="str">
            <v>EMMANUEL BENJAMIN</v>
          </cell>
          <cell r="I820" t="str">
            <v>EMMANUEL BENJAMIN LOAYZA ARIAS</v>
          </cell>
          <cell r="J820" t="str">
            <v>PE012223</v>
          </cell>
          <cell r="K820" t="str">
            <v>CAAS PEBBLES CHINALCO</v>
          </cell>
          <cell r="L820" t="str">
            <v>COGS</v>
          </cell>
          <cell r="M820" t="str">
            <v>MA SAM FSE &amp; LCS PE</v>
          </cell>
          <cell r="N820" t="str">
            <v>MACHACA SUCNO, GINO OMAR</v>
          </cell>
          <cell r="O820" t="str">
            <v>47235966</v>
          </cell>
          <cell r="P820" t="str">
            <v>INGENIERO DE CALIDAD MECANICA</v>
          </cell>
          <cell r="Q820" t="str">
            <v>M</v>
          </cell>
          <cell r="R820">
            <v>33472</v>
          </cell>
          <cell r="S820" t="str">
            <v>9-8203-5578</v>
          </cell>
          <cell r="V820" t="str">
            <v>eloayzaarias@gmail.com</v>
          </cell>
          <cell r="W820" t="str">
            <v>MZ J SUBLOTE A -CONDOMINIO CENTRIKA TORRE 2 DPTO 1005 - URB RESIDENCIAL PIURA</v>
          </cell>
          <cell r="X820" t="str">
            <v>PIURA</v>
          </cell>
          <cell r="Y820" t="str">
            <v>PIURA</v>
          </cell>
          <cell r="Z820" t="str">
            <v xml:space="preserve">PIURA </v>
          </cell>
          <cell r="AA820">
            <v>46014</v>
          </cell>
          <cell r="AB820" t="str">
            <v>LIMA</v>
          </cell>
          <cell r="AC820" t="str">
            <v>VULCANO</v>
          </cell>
        </row>
        <row r="821">
          <cell r="C821" t="str">
            <v>73050655</v>
          </cell>
          <cell r="D821">
            <v>3685</v>
          </cell>
          <cell r="E821">
            <v>461787</v>
          </cell>
          <cell r="F821" t="str">
            <v>SOTACURO</v>
          </cell>
          <cell r="G821" t="str">
            <v xml:space="preserve"> ENCISO</v>
          </cell>
          <cell r="H821" t="str">
            <v>WILFREDO</v>
          </cell>
          <cell r="I821" t="str">
            <v>WILFREDO SOTACURO  ENCISO</v>
          </cell>
          <cell r="J821" t="str">
            <v>PE012223</v>
          </cell>
          <cell r="K821" t="str">
            <v>CAAS PEBBLES CHINALCO</v>
          </cell>
          <cell r="L821" t="str">
            <v>COGS</v>
          </cell>
          <cell r="M821" t="str">
            <v>MA SAM FSE &amp; LCS PE</v>
          </cell>
          <cell r="N821" t="str">
            <v>MACHACA SUCNO, GINO OMAR</v>
          </cell>
          <cell r="O821" t="str">
            <v>73050655</v>
          </cell>
          <cell r="P821" t="str">
            <v>ASISTENTE DE CALIDAD</v>
          </cell>
          <cell r="Q821" t="str">
            <v>M</v>
          </cell>
          <cell r="R821">
            <v>34872</v>
          </cell>
          <cell r="S821" t="str">
            <v>9-2509-1900</v>
          </cell>
          <cell r="V821" t="str">
            <v>sotacurewil@gmail.com</v>
          </cell>
          <cell r="W821" t="str">
            <v>JR SAN FELIPE 137</v>
          </cell>
          <cell r="X821" t="str">
            <v>CHILCA</v>
          </cell>
          <cell r="Y821" t="str">
            <v>HUANCAYO</v>
          </cell>
          <cell r="Z821" t="str">
            <v>JUNIN</v>
          </cell>
          <cell r="AA821">
            <v>46023</v>
          </cell>
          <cell r="AB821" t="str">
            <v>LIMA</v>
          </cell>
          <cell r="AC821" t="str">
            <v>VULCANO</v>
          </cell>
        </row>
        <row r="822">
          <cell r="C822" t="str">
            <v>73202107</v>
          </cell>
          <cell r="D822">
            <v>3686</v>
          </cell>
          <cell r="E822">
            <v>461792</v>
          </cell>
          <cell r="F822" t="str">
            <v>TAIPE</v>
          </cell>
          <cell r="G822" t="str">
            <v>TUNQUI</v>
          </cell>
          <cell r="H822" t="str">
            <v>JONATAN BERNARDO</v>
          </cell>
          <cell r="I822" t="str">
            <v>JONATAN BERNARDO TAIPE TUNQUI</v>
          </cell>
          <cell r="J822" t="str">
            <v>PE012223</v>
          </cell>
          <cell r="K822" t="str">
            <v>CAAS PEBBLES CHINALCO</v>
          </cell>
          <cell r="L822" t="str">
            <v>COGS</v>
          </cell>
          <cell r="M822" t="str">
            <v>MA SAM FSE &amp; LCS PE</v>
          </cell>
          <cell r="N822" t="str">
            <v>MACHACA SUCNO, GINO OMAR</v>
          </cell>
          <cell r="O822" t="str">
            <v>73202107</v>
          </cell>
          <cell r="P822" t="str">
            <v>ASISTENTE DE ALMACEN</v>
          </cell>
          <cell r="Q822" t="str">
            <v>M</v>
          </cell>
          <cell r="R822">
            <v>34139</v>
          </cell>
          <cell r="S822" t="str">
            <v>9-7203-7061</v>
          </cell>
          <cell r="V822" t="str">
            <v>jonatanbernar@gmail.com</v>
          </cell>
          <cell r="W822" t="str">
            <v>AV CAHUIDE MZ B LT 27</v>
          </cell>
          <cell r="X822" t="str">
            <v>EL TAMBO</v>
          </cell>
          <cell r="Y822" t="str">
            <v>HUANCAYO</v>
          </cell>
          <cell r="Z822" t="str">
            <v>JUNIN</v>
          </cell>
          <cell r="AA822">
            <v>46023</v>
          </cell>
          <cell r="AB822" t="str">
            <v>LIMA</v>
          </cell>
          <cell r="AC822" t="str">
            <v>VULCANO</v>
          </cell>
        </row>
        <row r="823">
          <cell r="C823" t="str">
            <v>71300211</v>
          </cell>
          <cell r="D823">
            <v>3687</v>
          </cell>
          <cell r="E823">
            <v>461791</v>
          </cell>
          <cell r="F823" t="str">
            <v>CARREÑO</v>
          </cell>
          <cell r="G823" t="str">
            <v>QUISPE</v>
          </cell>
          <cell r="H823" t="str">
            <v>SANDY ALISSON</v>
          </cell>
          <cell r="I823" t="str">
            <v>SANDY ALISSON CARREÑO QUISPE</v>
          </cell>
          <cell r="J823" t="str">
            <v>PE012223</v>
          </cell>
          <cell r="K823" t="str">
            <v>CAAS PEBBLES CHINALCO</v>
          </cell>
          <cell r="L823" t="str">
            <v>COGS</v>
          </cell>
          <cell r="M823" t="str">
            <v>MA SAM FSE &amp; LCS PE</v>
          </cell>
          <cell r="N823" t="str">
            <v>MACHACA SUCNO, GINO OMAR</v>
          </cell>
          <cell r="O823" t="str">
            <v>71300211</v>
          </cell>
          <cell r="P823" t="str">
            <v>ASISTENTE DE CALIDAD</v>
          </cell>
          <cell r="Q823" t="str">
            <v>F</v>
          </cell>
          <cell r="R823">
            <v>34638</v>
          </cell>
          <cell r="S823" t="str">
            <v>9-4010-6967</v>
          </cell>
          <cell r="V823" t="str">
            <v>sandyalissonc@gmail.com</v>
          </cell>
          <cell r="W823" t="str">
            <v>AV LOS MOLLES</v>
          </cell>
          <cell r="X823" t="str">
            <v>LIMA</v>
          </cell>
          <cell r="Y823" t="str">
            <v xml:space="preserve">LIMA </v>
          </cell>
          <cell r="Z823" t="str">
            <v xml:space="preserve">LIMA </v>
          </cell>
          <cell r="AA823">
            <v>46023</v>
          </cell>
          <cell r="AB823" t="str">
            <v>LIMA</v>
          </cell>
          <cell r="AC823" t="str">
            <v>VULCANO</v>
          </cell>
        </row>
        <row r="824">
          <cell r="C824" t="str">
            <v>76221822</v>
          </cell>
          <cell r="D824">
            <v>3688</v>
          </cell>
          <cell r="E824">
            <v>461790</v>
          </cell>
          <cell r="F824" t="str">
            <v>NUÑEZ</v>
          </cell>
          <cell r="G824" t="str">
            <v>CARBAJAL</v>
          </cell>
          <cell r="H824" t="str">
            <v>FREDDY GIANCARLO</v>
          </cell>
          <cell r="I824" t="str">
            <v>FREDDY GIANCARLO NUÑEZ CARBAJAL</v>
          </cell>
          <cell r="J824" t="str">
            <v>PE012223</v>
          </cell>
          <cell r="K824" t="str">
            <v>CAAS PEBBLES CHINALCO</v>
          </cell>
          <cell r="L824" t="str">
            <v>COGS</v>
          </cell>
          <cell r="M824" t="str">
            <v>MA SAM FSE &amp; LCS PE</v>
          </cell>
          <cell r="N824" t="str">
            <v>MACHACA SUCNO, GINO OMAR</v>
          </cell>
          <cell r="O824" t="str">
            <v>76221822</v>
          </cell>
          <cell r="P824" t="str">
            <v>ASISTENTE DE SEGURIDAD</v>
          </cell>
          <cell r="Q824" t="str">
            <v>M</v>
          </cell>
          <cell r="R824">
            <v>34799</v>
          </cell>
          <cell r="S824" t="str">
            <v>9-2992-2351</v>
          </cell>
          <cell r="V824" t="str">
            <v>freddygiancarlonunezcarbajal@gmail.com</v>
          </cell>
          <cell r="W824" t="str">
            <v>JIRON LOS TOMILLOS 310 URB LAS VIOLETAS</v>
          </cell>
          <cell r="X824" t="str">
            <v>SAN JUAN DE LURIGANCHO</v>
          </cell>
          <cell r="Y824" t="str">
            <v xml:space="preserve">LIMA </v>
          </cell>
          <cell r="Z824" t="str">
            <v xml:space="preserve">LIMA </v>
          </cell>
          <cell r="AA824">
            <v>46023</v>
          </cell>
          <cell r="AB824" t="str">
            <v>LIMA</v>
          </cell>
          <cell r="AC824" t="str">
            <v>VULCANO</v>
          </cell>
        </row>
        <row r="825">
          <cell r="C825" t="str">
            <v>40638182</v>
          </cell>
          <cell r="D825">
            <v>3689</v>
          </cell>
          <cell r="E825">
            <v>461789</v>
          </cell>
          <cell r="F825" t="str">
            <v>CANDIA</v>
          </cell>
          <cell r="G825" t="str">
            <v>TORRES</v>
          </cell>
          <cell r="H825" t="str">
            <v>REMBER YOSET</v>
          </cell>
          <cell r="I825" t="str">
            <v>REMBER YOSET CANDIA TORRES</v>
          </cell>
          <cell r="J825" t="str">
            <v>PE012223</v>
          </cell>
          <cell r="K825" t="str">
            <v>CAAS PEBBLES CHINALCO</v>
          </cell>
          <cell r="L825" t="str">
            <v>COGS</v>
          </cell>
          <cell r="M825" t="str">
            <v>MA SAM FSE &amp; LCS PE</v>
          </cell>
          <cell r="N825" t="str">
            <v>MACHACA SUCNO, GINO OMAR</v>
          </cell>
          <cell r="O825" t="str">
            <v>40638182</v>
          </cell>
          <cell r="P825" t="str">
            <v>ASISTENTE DE SERVICIO</v>
          </cell>
          <cell r="Q825" t="str">
            <v>M</v>
          </cell>
          <cell r="R825">
            <v>29466</v>
          </cell>
          <cell r="S825" t="str">
            <v>9-4450-1866</v>
          </cell>
          <cell r="V825" t="str">
            <v>rember_ct@hotmail.com</v>
          </cell>
          <cell r="W825" t="str">
            <v>ASOC.AMAUTA H-6</v>
          </cell>
          <cell r="X825" t="str">
            <v>ILO</v>
          </cell>
          <cell r="Y825" t="str">
            <v>ILO</v>
          </cell>
          <cell r="Z825" t="str">
            <v>MOQUEGUA</v>
          </cell>
          <cell r="AA825">
            <v>46024</v>
          </cell>
          <cell r="AB825" t="str">
            <v>LIMA</v>
          </cell>
          <cell r="AC825" t="str">
            <v>VULCANO</v>
          </cell>
        </row>
        <row r="826">
          <cell r="C826" t="str">
            <v>45301984</v>
          </cell>
          <cell r="D826">
            <v>3690</v>
          </cell>
          <cell r="E826">
            <v>461788</v>
          </cell>
          <cell r="F826" t="str">
            <v>RODRIGUEZ</v>
          </cell>
          <cell r="G826" t="str">
            <v>VALDIVIA</v>
          </cell>
          <cell r="H826" t="str">
            <v>CONNIE ALEJANDRA</v>
          </cell>
          <cell r="I826" t="str">
            <v>CONNIE ALEJANDRA RODRIGUEZ VALDIVIA</v>
          </cell>
          <cell r="J826" t="str">
            <v>PE012223</v>
          </cell>
          <cell r="K826" t="str">
            <v>CAAS PEBBLES CHINALCO</v>
          </cell>
          <cell r="L826" t="str">
            <v>COGS</v>
          </cell>
          <cell r="M826" t="str">
            <v>MA SAM FSE &amp; LCS PE</v>
          </cell>
          <cell r="N826" t="str">
            <v>MACHACA SUCNO, GINO OMAR</v>
          </cell>
          <cell r="O826" t="str">
            <v>45301984</v>
          </cell>
          <cell r="P826" t="str">
            <v>SUPERVISOR  HSE</v>
          </cell>
          <cell r="Q826" t="str">
            <v>F</v>
          </cell>
          <cell r="R826">
            <v>32355</v>
          </cell>
          <cell r="S826" t="str">
            <v>9-4199-9992</v>
          </cell>
          <cell r="V826" t="str">
            <v>conniearv@gmail.com</v>
          </cell>
          <cell r="W826" t="str">
            <v xml:space="preserve">AV. MIGUEL GRAU 123 </v>
          </cell>
          <cell r="X826" t="str">
            <v>TIABAYA</v>
          </cell>
          <cell r="Y826" t="str">
            <v>AREQUIPA</v>
          </cell>
          <cell r="Z826" t="str">
            <v>AREQUIPA</v>
          </cell>
          <cell r="AA826">
            <v>46023</v>
          </cell>
          <cell r="AB826" t="str">
            <v>LIMA</v>
          </cell>
          <cell r="AC826" t="str">
            <v>VULCANO</v>
          </cell>
        </row>
        <row r="827">
          <cell r="C827" t="str">
            <v>48085320</v>
          </cell>
          <cell r="D827">
            <v>3691</v>
          </cell>
          <cell r="E827">
            <v>461779</v>
          </cell>
          <cell r="F827" t="str">
            <v>VELASQUEZ</v>
          </cell>
          <cell r="G827" t="str">
            <v>GUTARRA</v>
          </cell>
          <cell r="H827" t="str">
            <v>LAURO DE JESUS</v>
          </cell>
          <cell r="I827" t="str">
            <v>LAURO DE JESUS VELASQUEZ GUTARRA</v>
          </cell>
          <cell r="J827" t="str">
            <v>PE013267</v>
          </cell>
          <cell r="K827" t="str">
            <v>PERU LABORATORY</v>
          </cell>
          <cell r="L827" t="str">
            <v>COGS</v>
          </cell>
          <cell r="M827" t="str">
            <v>MA SAM SALES &amp; SERVICE PERU AND NORTH</v>
          </cell>
          <cell r="N827" t="str">
            <v>GORVENIA GORVENIA, HILARIO DAMASO</v>
          </cell>
          <cell r="O827" t="str">
            <v>48085320</v>
          </cell>
          <cell r="P827" t="str">
            <v>TECHNICIAN METALLURGICAL LAB</v>
          </cell>
          <cell r="Q827" t="str">
            <v>M</v>
          </cell>
          <cell r="R827">
            <v>34327</v>
          </cell>
          <cell r="S827" t="str">
            <v>9-9215-2839</v>
          </cell>
          <cell r="V827" t="str">
            <v>lauro_17_7@hotmail.com</v>
          </cell>
          <cell r="W827" t="str">
            <v>AV. PUMACAHUA M19</v>
          </cell>
          <cell r="X827" t="str">
            <v>CERRO COLORADO</v>
          </cell>
          <cell r="Y827" t="str">
            <v>AREQUIPA</v>
          </cell>
          <cell r="Z827" t="str">
            <v>AREQUIPA</v>
          </cell>
          <cell r="AA827">
            <v>46027</v>
          </cell>
          <cell r="AB827" t="str">
            <v>AREQUIPA</v>
          </cell>
          <cell r="AC827" t="str">
            <v>AREQUIPA</v>
          </cell>
        </row>
        <row r="828">
          <cell r="C828" t="str">
            <v>42213567</v>
          </cell>
          <cell r="D828">
            <v>3692</v>
          </cell>
          <cell r="E828">
            <v>445469</v>
          </cell>
          <cell r="F828" t="str">
            <v xml:space="preserve">MONTESINOS </v>
          </cell>
          <cell r="G828" t="str">
            <v>CHAYÑA</v>
          </cell>
          <cell r="H828" t="str">
            <v>LUIS ABRAHAM</v>
          </cell>
          <cell r="I828" t="str">
            <v>LUIS ABRAHAM MONTESINOS  CHAYÑA</v>
          </cell>
          <cell r="J828" t="str">
            <v>PE012209</v>
          </cell>
          <cell r="K828" t="str">
            <v>FSE SUR</v>
          </cell>
          <cell r="L828" t="str">
            <v>COGS</v>
          </cell>
          <cell r="M828" t="str">
            <v>MA SAM FSE &amp; LCS PE</v>
          </cell>
          <cell r="N828" t="str">
            <v>CARDENAS HUAMAN, RAUL</v>
          </cell>
          <cell r="O828" t="str">
            <v>42213567</v>
          </cell>
          <cell r="P828" t="str">
            <v>MECHANICAL TECHNICIAN</v>
          </cell>
          <cell r="Q828" t="str">
            <v>M</v>
          </cell>
          <cell r="R828">
            <v>30633</v>
          </cell>
          <cell r="S828" t="str">
            <v>9-4403-7054</v>
          </cell>
          <cell r="V828" t="str">
            <v>amontesinos131183@gmail.com</v>
          </cell>
          <cell r="W828" t="str">
            <v xml:space="preserve">ASOC. DE VIVIENDA TALLER CIUDAD DE LOS PIONEROS ZONA C MZ N Lt 09 </v>
          </cell>
          <cell r="X828" t="str">
            <v>CAYMA</v>
          </cell>
          <cell r="Y828" t="str">
            <v>AREQUIPA</v>
          </cell>
          <cell r="Z828" t="str">
            <v>AREQUIPA</v>
          </cell>
          <cell r="AA828">
            <v>45665</v>
          </cell>
          <cell r="AB828" t="str">
            <v>AREQUIPA</v>
          </cell>
          <cell r="AC828" t="str">
            <v>AREQUIPA</v>
          </cell>
        </row>
        <row r="829">
          <cell r="C829" t="str">
            <v>45504520</v>
          </cell>
          <cell r="D829">
            <v>3693</v>
          </cell>
          <cell r="E829">
            <v>461824</v>
          </cell>
          <cell r="F829" t="str">
            <v>MAMANI</v>
          </cell>
          <cell r="G829" t="str">
            <v>MAMANI</v>
          </cell>
          <cell r="H829" t="str">
            <v>ANGEL ALFREDO</v>
          </cell>
          <cell r="I829" t="str">
            <v>ANGEL ALFREDO MAMANI MAMANI</v>
          </cell>
          <cell r="J829" t="str">
            <v>PE012209</v>
          </cell>
          <cell r="K829" t="str">
            <v>FSE SUR</v>
          </cell>
          <cell r="L829" t="str">
            <v>COGS</v>
          </cell>
          <cell r="M829" t="str">
            <v>MA SAM FSE &amp; LCS PE</v>
          </cell>
          <cell r="N829" t="str">
            <v>CARDENAS HUAMAN, RAUL</v>
          </cell>
          <cell r="O829" t="str">
            <v>45504520</v>
          </cell>
          <cell r="P829" t="str">
            <v>MECHANICAL TECHNICIAN</v>
          </cell>
          <cell r="Q829" t="str">
            <v>M</v>
          </cell>
          <cell r="R829">
            <v>32106</v>
          </cell>
          <cell r="S829" t="str">
            <v>9-6390-5315</v>
          </cell>
          <cell r="V829" t="str">
            <v xml:space="preserve">angel25mamani@gmail.com </v>
          </cell>
          <cell r="W829" t="str">
            <v>AV. SAN MIGUEL DE PIURA 422</v>
          </cell>
          <cell r="X829" t="str">
            <v>HUNTER</v>
          </cell>
          <cell r="Y829" t="str">
            <v>AREQUIPA</v>
          </cell>
          <cell r="Z829" t="str">
            <v>AREQUIPA</v>
          </cell>
          <cell r="AA829">
            <v>45665</v>
          </cell>
          <cell r="AB829" t="str">
            <v>AREQUIPA</v>
          </cell>
          <cell r="AC829" t="str">
            <v>AREQUIPA</v>
          </cell>
        </row>
        <row r="830">
          <cell r="C830" t="str">
            <v>71902174</v>
          </cell>
          <cell r="D830">
            <v>10002</v>
          </cell>
          <cell r="E830">
            <v>460648</v>
          </cell>
          <cell r="F830" t="str">
            <v>MOORE</v>
          </cell>
          <cell r="G830" t="str">
            <v>DURAN</v>
          </cell>
          <cell r="H830" t="str">
            <v>KEEN YOU</v>
          </cell>
          <cell r="I830" t="str">
            <v>KEEN YOU MOORE DURAN</v>
          </cell>
          <cell r="J830" t="str">
            <v>PE012224</v>
          </cell>
          <cell r="K830" t="str">
            <v>CAAS PEBBLES CHINALCO - OPERACIÓN Y MAN</v>
          </cell>
          <cell r="L830" t="str">
            <v>COGS</v>
          </cell>
          <cell r="M830" t="str">
            <v>MA SAM FSE &amp; LCS PE</v>
          </cell>
          <cell r="N830" t="str">
            <v>DIAZ ROLDAN, EDWIN GERMAIN</v>
          </cell>
          <cell r="O830" t="str">
            <v>71902174</v>
          </cell>
          <cell r="P830" t="str">
            <v>PLANIFICADOR MECANICO ELECTRICO</v>
          </cell>
          <cell r="Q830" t="str">
            <v>M</v>
          </cell>
          <cell r="R830">
            <v>34807</v>
          </cell>
          <cell r="S830" t="str">
            <v>9-9535-5542</v>
          </cell>
          <cell r="T830" t="str">
            <v>9-9188-1675</v>
          </cell>
          <cell r="V830" t="str">
            <v>keenmoore@hotmail.com</v>
          </cell>
          <cell r="W830" t="str">
            <v>AV. SIMON BOLIVAR N° 450 CONDOMINIO SOL DE SANTA CLARA DEP. J604</v>
          </cell>
          <cell r="X830" t="str">
            <v>ATE</v>
          </cell>
          <cell r="Y830" t="str">
            <v>LIMA</v>
          </cell>
          <cell r="Z830" t="str">
            <v>LIMA</v>
          </cell>
          <cell r="AA830">
            <v>45950</v>
          </cell>
          <cell r="AB830" t="str">
            <v>LIMA</v>
          </cell>
          <cell r="AC830" t="str">
            <v>VULCANO</v>
          </cell>
        </row>
        <row r="831">
          <cell r="C831" t="str">
            <v>42461272</v>
          </cell>
          <cell r="D831">
            <v>10003</v>
          </cell>
          <cell r="E831">
            <v>460647</v>
          </cell>
          <cell r="F831" t="str">
            <v>LAVADO</v>
          </cell>
          <cell r="G831" t="str">
            <v>RAMOS</v>
          </cell>
          <cell r="H831" t="str">
            <v>RAUL</v>
          </cell>
          <cell r="I831" t="str">
            <v>RAUL LAVADO RAMOS</v>
          </cell>
          <cell r="J831" t="str">
            <v>PE012224</v>
          </cell>
          <cell r="K831" t="str">
            <v>CAAS PEBBLES CHINALCO - OPERACIÓN Y MAN</v>
          </cell>
          <cell r="L831" t="str">
            <v>COGS</v>
          </cell>
          <cell r="M831" t="str">
            <v>MA SAM FSE &amp; LCS PE</v>
          </cell>
          <cell r="N831" t="str">
            <v>DIAZ ROLDAN, EDWIN GERMAIN</v>
          </cell>
          <cell r="O831" t="str">
            <v>42461272</v>
          </cell>
          <cell r="P831" t="str">
            <v xml:space="preserve">SUPERVISOR DE OPERACIONES </v>
          </cell>
          <cell r="Q831" t="str">
            <v>M</v>
          </cell>
          <cell r="R831">
            <v>30782</v>
          </cell>
          <cell r="S831" t="str">
            <v>9-2791-0175</v>
          </cell>
          <cell r="V831" t="str">
            <v>RAUL.INGMETA@GMAIL.COM</v>
          </cell>
          <cell r="W831" t="str">
            <v>URBANIZACION ALAMEDA DEL PINAR MZ P LOTE 38</v>
          </cell>
          <cell r="X831" t="str">
            <v>COMAS</v>
          </cell>
          <cell r="Y831" t="str">
            <v>LIMA</v>
          </cell>
          <cell r="Z831" t="str">
            <v>LIMA</v>
          </cell>
          <cell r="AA831">
            <v>45950</v>
          </cell>
          <cell r="AB831" t="str">
            <v>LIMA</v>
          </cell>
          <cell r="AC831" t="str">
            <v>VULCANO</v>
          </cell>
        </row>
        <row r="832">
          <cell r="C832" t="str">
            <v>46181654</v>
          </cell>
          <cell r="D832">
            <v>10004</v>
          </cell>
          <cell r="E832">
            <v>460646</v>
          </cell>
          <cell r="F832" t="str">
            <v xml:space="preserve">URETA </v>
          </cell>
          <cell r="G832" t="str">
            <v xml:space="preserve">VILLAFUERTE </v>
          </cell>
          <cell r="H832" t="str">
            <v>ALEXANDER</v>
          </cell>
          <cell r="I832" t="str">
            <v xml:space="preserve">ALEXANDER URETA  VILLAFUERTE </v>
          </cell>
          <cell r="J832" t="str">
            <v>PE012224</v>
          </cell>
          <cell r="K832" t="str">
            <v>CAAS PEBBLES CHINALCO - OPERACIÓN Y MAN</v>
          </cell>
          <cell r="L832" t="str">
            <v>COGS</v>
          </cell>
          <cell r="M832" t="str">
            <v>MA SAM FSE &amp; LCS PE</v>
          </cell>
          <cell r="N832" t="str">
            <v>DIAZ ROLDAN, EDWIN GERMAIN</v>
          </cell>
          <cell r="O832" t="str">
            <v>46181654</v>
          </cell>
          <cell r="P832" t="str">
            <v xml:space="preserve">MECANICO ALMACENERO </v>
          </cell>
          <cell r="Q832" t="str">
            <v>M</v>
          </cell>
          <cell r="R832">
            <v>32874</v>
          </cell>
          <cell r="S832" t="str">
            <v>9-9655-5955///9-6827-8480</v>
          </cell>
          <cell r="V832" t="str">
            <v>AURETAVILLAFUERTE@GMAIL.COM</v>
          </cell>
          <cell r="W832" t="str">
            <v>MZ D LOTE 8 PARCELA CUMBRE DE SAN PEDRO - SAN GABRIEL ALTO</v>
          </cell>
          <cell r="X832" t="str">
            <v>VILLA MARIA DEL TRIUNFO</v>
          </cell>
          <cell r="Y832" t="str">
            <v>LIIMA</v>
          </cell>
          <cell r="Z832" t="str">
            <v>LIIMA</v>
          </cell>
          <cell r="AA832">
            <v>45950</v>
          </cell>
          <cell r="AB832" t="str">
            <v>LIMA</v>
          </cell>
          <cell r="AC832" t="str">
            <v>VULCANO</v>
          </cell>
        </row>
        <row r="833">
          <cell r="C833" t="str">
            <v>46222342</v>
          </cell>
          <cell r="D833">
            <v>10005</v>
          </cell>
          <cell r="E833">
            <v>460755</v>
          </cell>
          <cell r="F833" t="str">
            <v>MONTERREY</v>
          </cell>
          <cell r="G833" t="str">
            <v>LEON</v>
          </cell>
          <cell r="H833" t="str">
            <v>JUAN DANIEL</v>
          </cell>
          <cell r="I833" t="str">
            <v>JUAN DANIEL MONTERREY LEON</v>
          </cell>
          <cell r="J833" t="str">
            <v>PE012224</v>
          </cell>
          <cell r="K833" t="str">
            <v>CAAS PEBBLES CHINALCO - OPERACIÓN Y MAN</v>
          </cell>
          <cell r="L833" t="str">
            <v>COGS</v>
          </cell>
          <cell r="M833" t="str">
            <v>MA SAM FSE &amp; LCS PE</v>
          </cell>
          <cell r="N833" t="str">
            <v>DIAZ ROLDAN, EDWIN GERMAN</v>
          </cell>
          <cell r="O833" t="str">
            <v>46222342</v>
          </cell>
          <cell r="P833" t="str">
            <v>SUPERVISOR DE SEGURIDAD</v>
          </cell>
          <cell r="Q833" t="str">
            <v>M</v>
          </cell>
          <cell r="R833">
            <v>32866</v>
          </cell>
          <cell r="S833" t="str">
            <v>9-9696-9682</v>
          </cell>
          <cell r="T833" t="str">
            <v>9-9389-5134</v>
          </cell>
          <cell r="V833" t="str">
            <v>DANIELMONTERREYLEON@GMAIL.COM</v>
          </cell>
          <cell r="W833" t="str">
            <v>PASEO MANUEL TRAVERSO 712 - URBANIZACION COLINAS DE SAN ANTONIO</v>
          </cell>
          <cell r="X833" t="str">
            <v>HUANCAYO</v>
          </cell>
          <cell r="Y833" t="str">
            <v>HUANCAYO</v>
          </cell>
          <cell r="Z833" t="str">
            <v>JUNIN</v>
          </cell>
          <cell r="AA833">
            <v>45952</v>
          </cell>
          <cell r="AB833" t="str">
            <v>LIMA</v>
          </cell>
          <cell r="AC833" t="str">
            <v>VULCANO</v>
          </cell>
        </row>
        <row r="834">
          <cell r="C834" t="str">
            <v>44782782</v>
          </cell>
          <cell r="D834">
            <v>10006</v>
          </cell>
          <cell r="E834">
            <v>460798</v>
          </cell>
          <cell r="F834" t="str">
            <v xml:space="preserve">SOTO </v>
          </cell>
          <cell r="G834" t="str">
            <v xml:space="preserve">ZAPATA </v>
          </cell>
          <cell r="H834" t="str">
            <v xml:space="preserve">SOLEDAD </v>
          </cell>
          <cell r="I834" t="str">
            <v xml:space="preserve">SOLEDAD  SOTO  ZAPATA </v>
          </cell>
          <cell r="J834" t="str">
            <v>PE012224</v>
          </cell>
          <cell r="K834" t="str">
            <v>CAAS PEBBLES CHINALCO - OPERACIÓN Y MAN</v>
          </cell>
          <cell r="L834" t="str">
            <v>COGS</v>
          </cell>
          <cell r="M834" t="str">
            <v>MA SAM FSE &amp; LCS PE</v>
          </cell>
          <cell r="N834" t="str">
            <v>DIAZ ROLDAN, EDWIN GERMAIN</v>
          </cell>
          <cell r="O834" t="str">
            <v>44782782</v>
          </cell>
          <cell r="P834" t="str">
            <v>ASISTENTE DE SERVICIOS</v>
          </cell>
          <cell r="Q834" t="str">
            <v>F</v>
          </cell>
          <cell r="R834">
            <v>32137</v>
          </cell>
          <cell r="S834" t="str">
            <v>9-8859-1247</v>
          </cell>
          <cell r="T834" t="str">
            <v>9-8768-5928</v>
          </cell>
          <cell r="V834" t="str">
            <v>SOLEDADSOTOZAPATA@GMAIL.COM</v>
          </cell>
          <cell r="W834" t="str">
            <v>ASOCIACIÓN ISRAEL MZ I LT 13</v>
          </cell>
          <cell r="X834" t="str">
            <v>SAN JUAN DE LURIGANCHO</v>
          </cell>
          <cell r="Y834" t="str">
            <v>LIMA</v>
          </cell>
          <cell r="Z834" t="str">
            <v>LIMA</v>
          </cell>
          <cell r="AA834">
            <v>45957</v>
          </cell>
          <cell r="AB834" t="str">
            <v>LIMA</v>
          </cell>
          <cell r="AC834" t="str">
            <v>VULCANO</v>
          </cell>
        </row>
        <row r="835">
          <cell r="C835" t="str">
            <v>73053081</v>
          </cell>
          <cell r="D835">
            <v>10007</v>
          </cell>
          <cell r="E835">
            <v>460795</v>
          </cell>
          <cell r="F835" t="str">
            <v>MACHACCA</v>
          </cell>
          <cell r="G835" t="str">
            <v>TUNQUIPA</v>
          </cell>
          <cell r="H835" t="str">
            <v>MIGUEL GERANDO</v>
          </cell>
          <cell r="I835" t="str">
            <v>MIGUEL GERANDO MACHACCA TUNQUIPA</v>
          </cell>
          <cell r="J835" t="str">
            <v>PE012224</v>
          </cell>
          <cell r="K835" t="str">
            <v>CAAS PEBBLES CHINALCO - OPERACIÓN Y MAN</v>
          </cell>
          <cell r="L835" t="str">
            <v>COGS</v>
          </cell>
          <cell r="M835" t="str">
            <v>MA SAM FSE &amp; LCS PE</v>
          </cell>
          <cell r="N835" t="str">
            <v>DIAZ ROLDAN, EDWIN GERMAIN</v>
          </cell>
          <cell r="O835" t="str">
            <v>73053081</v>
          </cell>
          <cell r="P835" t="str">
            <v>INGENIERO DE COSTOS Y PLANIFICACIÓN DE LA DEMANDA</v>
          </cell>
          <cell r="Q835" t="str">
            <v>F</v>
          </cell>
          <cell r="R835">
            <v>35585</v>
          </cell>
          <cell r="S835" t="str">
            <v>9-5672-4765</v>
          </cell>
          <cell r="T835" t="str">
            <v>9-8764-9412</v>
          </cell>
          <cell r="V835" t="str">
            <v>MIGUELMTU@GMAIL.COM</v>
          </cell>
          <cell r="W835" t="str">
            <v>URB ARTESANAL EL MISTI F1</v>
          </cell>
          <cell r="X835" t="str">
            <v>ALTO SELVA ALEGRE</v>
          </cell>
          <cell r="Y835" t="str">
            <v>AREQUIPA</v>
          </cell>
          <cell r="Z835" t="str">
            <v>AREQUIPA</v>
          </cell>
          <cell r="AA835">
            <v>45957</v>
          </cell>
          <cell r="AB835" t="str">
            <v>LIMA</v>
          </cell>
          <cell r="AC835" t="str">
            <v>VULCANO</v>
          </cell>
        </row>
        <row r="836">
          <cell r="C836" t="str">
            <v>71134589</v>
          </cell>
          <cell r="D836">
            <v>10008</v>
          </cell>
          <cell r="E836">
            <v>460800</v>
          </cell>
          <cell r="F836" t="str">
            <v xml:space="preserve">TAYPE </v>
          </cell>
          <cell r="G836" t="str">
            <v>MONTAÑEZ</v>
          </cell>
          <cell r="H836" t="str">
            <v xml:space="preserve">JEAN </v>
          </cell>
          <cell r="I836" t="str">
            <v>JEAN  TAYPE  MONTAÑEZ</v>
          </cell>
          <cell r="J836" t="str">
            <v>PE012224</v>
          </cell>
          <cell r="K836" t="str">
            <v>CAAS PEBBLES CHINALCO - OPERACIÓN Y MAN</v>
          </cell>
          <cell r="L836" t="str">
            <v>COGS</v>
          </cell>
          <cell r="M836" t="str">
            <v>MA SAM FSE &amp; LCS PE</v>
          </cell>
          <cell r="N836" t="str">
            <v>DIAZ ROLDAN, EDWIN GERMAIN</v>
          </cell>
          <cell r="O836" t="str">
            <v>71134589</v>
          </cell>
          <cell r="P836" t="str">
            <v xml:space="preserve">MECANICO ALMACENERO </v>
          </cell>
          <cell r="Q836" t="str">
            <v>M</v>
          </cell>
          <cell r="R836">
            <v>35158</v>
          </cell>
          <cell r="S836" t="str">
            <v>9-7933-1611</v>
          </cell>
          <cell r="V836" t="str">
            <v>JEANTAYPE0304@GMAIL.COM</v>
          </cell>
          <cell r="W836" t="str">
            <v>AV 9 DE DICIEMBRE S/N</v>
          </cell>
          <cell r="X836" t="str">
            <v>CHILCA</v>
          </cell>
          <cell r="Y836" t="str">
            <v>HUANCAYO</v>
          </cell>
          <cell r="Z836" t="str">
            <v>JUNIN</v>
          </cell>
          <cell r="AA836">
            <v>45957</v>
          </cell>
          <cell r="AB836" t="str">
            <v>LIMA</v>
          </cell>
          <cell r="AC836" t="str">
            <v>VULCANO</v>
          </cell>
        </row>
        <row r="837">
          <cell r="C837" t="str">
            <v>44027235</v>
          </cell>
          <cell r="D837">
            <v>10009</v>
          </cell>
          <cell r="E837">
            <v>460794</v>
          </cell>
          <cell r="F837" t="str">
            <v>BERGEL</v>
          </cell>
          <cell r="G837" t="str">
            <v>OLIVARES</v>
          </cell>
          <cell r="H837" t="str">
            <v>JESUS MANUEL</v>
          </cell>
          <cell r="I837" t="str">
            <v>JESUS MANUEL BERGEL OLIVARES</v>
          </cell>
          <cell r="J837" t="str">
            <v>PE012224</v>
          </cell>
          <cell r="K837" t="str">
            <v>CAAS PEBBLES CHINALCO - OPERACIÓN Y MAN</v>
          </cell>
          <cell r="L837" t="str">
            <v>COGS</v>
          </cell>
          <cell r="M837" t="str">
            <v>MA SAM FSE &amp; LCS PE</v>
          </cell>
          <cell r="N837" t="str">
            <v>DIAZ ROLDAN, EDWIN GERMAIN</v>
          </cell>
          <cell r="O837" t="str">
            <v>44027235</v>
          </cell>
          <cell r="P837" t="str">
            <v>MECANICO SOLDADOR</v>
          </cell>
          <cell r="Q837" t="str">
            <v>M</v>
          </cell>
          <cell r="R837">
            <v>30787</v>
          </cell>
          <cell r="S837" t="str">
            <v>9-5679-4964</v>
          </cell>
          <cell r="V837" t="str">
            <v>JBERGELOLIVARES@GMAIL.COM</v>
          </cell>
          <cell r="W837" t="str">
            <v>CALLE MANUEL GONZALES PRADA 421</v>
          </cell>
          <cell r="X837" t="str">
            <v>LA TINGUIÑA</v>
          </cell>
          <cell r="Y837" t="str">
            <v>ICA</v>
          </cell>
          <cell r="Z837" t="str">
            <v>ICA</v>
          </cell>
          <cell r="AA837">
            <v>45957</v>
          </cell>
          <cell r="AB837" t="str">
            <v>LIMA</v>
          </cell>
          <cell r="AC837" t="str">
            <v>VULCANO</v>
          </cell>
        </row>
        <row r="838">
          <cell r="C838" t="str">
            <v>47209288</v>
          </cell>
          <cell r="D838">
            <v>10010</v>
          </cell>
          <cell r="E838">
            <v>460793</v>
          </cell>
          <cell r="F838" t="str">
            <v xml:space="preserve">TOPALAYA </v>
          </cell>
          <cell r="G838" t="str">
            <v xml:space="preserve">CARRION </v>
          </cell>
          <cell r="H838" t="str">
            <v>CRISTIAN RAUL</v>
          </cell>
          <cell r="I838" t="str">
            <v xml:space="preserve">CRISTIAN RAUL TOPALAYA  CARRION </v>
          </cell>
          <cell r="J838" t="str">
            <v>PE012224</v>
          </cell>
          <cell r="K838" t="str">
            <v>CAAS PEBBLES CHINALCO - OPERACIÓN Y MAN</v>
          </cell>
          <cell r="L838" t="str">
            <v>COGS</v>
          </cell>
          <cell r="M838" t="str">
            <v>MA SAM FSE &amp; LCS PE</v>
          </cell>
          <cell r="N838" t="str">
            <v>DIAZ ROLDAN, EDWIN GERMAIN</v>
          </cell>
          <cell r="O838" t="str">
            <v>47209288</v>
          </cell>
          <cell r="P838" t="str">
            <v>MECANICO SOLDADOR</v>
          </cell>
          <cell r="Q838" t="str">
            <v>M</v>
          </cell>
          <cell r="R838">
            <v>33624</v>
          </cell>
          <cell r="S838" t="str">
            <v>9-6537-4909</v>
          </cell>
          <cell r="V838" t="str">
            <v xml:space="preserve">CTOPALAYACARRION@GMAIL.COM </v>
          </cell>
          <cell r="W838" t="str">
            <v>ANEXO HUALAOYO S/N</v>
          </cell>
          <cell r="X838" t="str">
            <v>EL TAMBO</v>
          </cell>
          <cell r="Y838" t="str">
            <v>HUANCAYO</v>
          </cell>
          <cell r="Z838" t="str">
            <v>JUNIN</v>
          </cell>
          <cell r="AA838">
            <v>45957</v>
          </cell>
          <cell r="AB838" t="str">
            <v>LIMA</v>
          </cell>
          <cell r="AC838" t="str">
            <v>VULCANO</v>
          </cell>
        </row>
        <row r="839">
          <cell r="C839" t="str">
            <v>48240247</v>
          </cell>
          <cell r="D839">
            <v>10011</v>
          </cell>
          <cell r="E839">
            <v>460792</v>
          </cell>
          <cell r="F839" t="str">
            <v>VILA</v>
          </cell>
          <cell r="G839" t="str">
            <v xml:space="preserve">DE LA CRUZ </v>
          </cell>
          <cell r="H839" t="str">
            <v>RAUL</v>
          </cell>
          <cell r="I839" t="str">
            <v xml:space="preserve">RAUL VILA DE LA CRUZ </v>
          </cell>
          <cell r="J839" t="str">
            <v>PE012224</v>
          </cell>
          <cell r="K839" t="str">
            <v>CAAS PEBBLES CHINALCO - OPERACIÓN Y MAN</v>
          </cell>
          <cell r="L839" t="str">
            <v>COGS</v>
          </cell>
          <cell r="M839" t="str">
            <v>MA SAM FSE &amp; LCS PE</v>
          </cell>
          <cell r="N839" t="str">
            <v>DIAZ ROLDAN, EDWIN GERMAIN</v>
          </cell>
          <cell r="O839" t="str">
            <v>48240247</v>
          </cell>
          <cell r="P839" t="str">
            <v>MECANICO SOLDADOR</v>
          </cell>
          <cell r="Q839" t="str">
            <v>M</v>
          </cell>
          <cell r="R839">
            <v>34104</v>
          </cell>
          <cell r="S839" t="str">
            <v>9-3874-3492</v>
          </cell>
          <cell r="V839" t="str">
            <v>RAULVILA760@GMAIL.COM</v>
          </cell>
          <cell r="W839" t="str">
            <v>ASOC. VIRGEN DE GUADALUPE MZ E LT 6 - CARAPONGO</v>
          </cell>
          <cell r="X839" t="str">
            <v>LURIGANCHO</v>
          </cell>
          <cell r="Y839" t="str">
            <v>LIMA</v>
          </cell>
          <cell r="Z839" t="str">
            <v>LIMA</v>
          </cell>
          <cell r="AA839">
            <v>45957</v>
          </cell>
          <cell r="AB839" t="str">
            <v>LIMA</v>
          </cell>
          <cell r="AC839" t="str">
            <v>VULCANO</v>
          </cell>
        </row>
        <row r="840">
          <cell r="C840" t="str">
            <v>45713627</v>
          </cell>
          <cell r="D840">
            <v>10012</v>
          </cell>
          <cell r="E840">
            <v>446522</v>
          </cell>
          <cell r="F840" t="str">
            <v>ROJAS</v>
          </cell>
          <cell r="G840" t="str">
            <v>ALVARADO</v>
          </cell>
          <cell r="H840" t="str">
            <v>LUIS GUSTAVO</v>
          </cell>
          <cell r="I840" t="str">
            <v>LUIS GUSTAVO ROJAS ALVARADO</v>
          </cell>
          <cell r="J840" t="str">
            <v>PE012224</v>
          </cell>
          <cell r="K840" t="str">
            <v>CAAS PEBBLES CHINALCO - OPERACIÓN Y MAN</v>
          </cell>
          <cell r="L840" t="str">
            <v>COGS</v>
          </cell>
          <cell r="M840" t="str">
            <v>MA SAM FSE &amp; LCS PE</v>
          </cell>
          <cell r="N840" t="str">
            <v>DIAZ ROLDAN, EDWIN GERMAIN</v>
          </cell>
          <cell r="O840" t="str">
            <v>45713627</v>
          </cell>
          <cell r="P840" t="str">
            <v>MECANICO SOLDADOR</v>
          </cell>
          <cell r="Q840" t="str">
            <v>M</v>
          </cell>
          <cell r="R840">
            <v>32587</v>
          </cell>
          <cell r="S840" t="str">
            <v>9-8064-3710</v>
          </cell>
          <cell r="V840" t="str">
            <v>LUISROJAS.20@HOTMAIL.COM</v>
          </cell>
          <cell r="W840" t="str">
            <v xml:space="preserve">JR. INTI 289 DPTO 102 URB. COLINAS DE SAN ANTONIO </v>
          </cell>
          <cell r="X840" t="str">
            <v>HUANCAYO</v>
          </cell>
          <cell r="Y840" t="str">
            <v>HUANCAYO</v>
          </cell>
          <cell r="Z840" t="str">
            <v>JUNIN</v>
          </cell>
          <cell r="AA840">
            <v>45957</v>
          </cell>
          <cell r="AB840" t="str">
            <v>LIMA</v>
          </cell>
          <cell r="AC840" t="str">
            <v>VULCANO</v>
          </cell>
        </row>
        <row r="841">
          <cell r="C841" t="str">
            <v>42838208</v>
          </cell>
          <cell r="D841">
            <v>10013</v>
          </cell>
          <cell r="E841">
            <v>460799</v>
          </cell>
          <cell r="F841" t="str">
            <v>COSTILLA</v>
          </cell>
          <cell r="G841" t="str">
            <v>GRADOS</v>
          </cell>
          <cell r="H841" t="str">
            <v>FELIX ENRIQUE</v>
          </cell>
          <cell r="I841" t="str">
            <v>FELIX ENRIQUE COSTILLA GRADOS</v>
          </cell>
          <cell r="J841" t="str">
            <v>PE012224</v>
          </cell>
          <cell r="K841" t="str">
            <v>CAAS PEBBLES CHINALCO - OPERACIÓN Y MAN</v>
          </cell>
          <cell r="L841" t="str">
            <v>COGS</v>
          </cell>
          <cell r="M841" t="str">
            <v>MA SAM FSE &amp; LCS PE</v>
          </cell>
          <cell r="N841" t="str">
            <v>DIAZ ROLDAN, EDWIN GERMAIN</v>
          </cell>
          <cell r="O841" t="str">
            <v>42838208</v>
          </cell>
          <cell r="P841" t="str">
            <v>OPERADOR DE OPERACIONES</v>
          </cell>
          <cell r="Q841" t="str">
            <v>M</v>
          </cell>
          <cell r="R841">
            <v>30182</v>
          </cell>
          <cell r="S841" t="str">
            <v>9-5939-2596</v>
          </cell>
          <cell r="V841" t="str">
            <v>FLOCOSG19882@HOTMAIL.COM</v>
          </cell>
          <cell r="W841" t="str">
            <v>JIRÓN JULIÁN ALARCÓN 865, URBANIZACIÓN EL ROSARIO</v>
          </cell>
          <cell r="X841" t="str">
            <v>SAN MARTIN DE PORRES</v>
          </cell>
          <cell r="Y841" t="str">
            <v>LIMA</v>
          </cell>
          <cell r="Z841" t="str">
            <v>LIMA</v>
          </cell>
          <cell r="AA841">
            <v>45957</v>
          </cell>
          <cell r="AB841" t="str">
            <v>LIMA</v>
          </cell>
          <cell r="AC841" t="str">
            <v>VULCANO</v>
          </cell>
        </row>
        <row r="842">
          <cell r="C842" t="str">
            <v>47849060</v>
          </cell>
          <cell r="D842">
            <v>10014</v>
          </cell>
          <cell r="E842">
            <v>460797</v>
          </cell>
          <cell r="F842" t="str">
            <v>FLORES</v>
          </cell>
          <cell r="G842" t="str">
            <v>CARITA</v>
          </cell>
          <cell r="H842" t="str">
            <v>EDGAR NOEL</v>
          </cell>
          <cell r="I842" t="str">
            <v>EDGAR NOEL FLORES CARITA</v>
          </cell>
          <cell r="J842" t="str">
            <v>PE012224</v>
          </cell>
          <cell r="K842" t="str">
            <v>CAAS PEBBLES CHINALCO - OPERACIÓN Y MAN</v>
          </cell>
          <cell r="L842" t="str">
            <v>COGS</v>
          </cell>
          <cell r="M842" t="str">
            <v>MA SAM FSE &amp; LCS PE</v>
          </cell>
          <cell r="N842" t="str">
            <v>DIAZ ROLDAN, EDWIN GERMAIN</v>
          </cell>
          <cell r="O842" t="str">
            <v>47849060</v>
          </cell>
          <cell r="P842" t="str">
            <v>OPERADOR DE OPERACIONES</v>
          </cell>
          <cell r="Q842" t="str">
            <v>M</v>
          </cell>
          <cell r="R842">
            <v>34162</v>
          </cell>
          <cell r="S842" t="str">
            <v>9-5248-2086</v>
          </cell>
          <cell r="V842" t="str">
            <v xml:space="preserve">TBMSSCR@GMAIL.COM </v>
          </cell>
          <cell r="W842" t="str">
            <v>URB. VILLA LARA A-5</v>
          </cell>
          <cell r="X842" t="str">
            <v>SOCABAYA</v>
          </cell>
          <cell r="Y842" t="str">
            <v>AREQUIPA</v>
          </cell>
          <cell r="Z842" t="str">
            <v>AREQUIPA</v>
          </cell>
          <cell r="AA842">
            <v>45957</v>
          </cell>
          <cell r="AB842" t="str">
            <v>LIMA</v>
          </cell>
          <cell r="AC842" t="str">
            <v>VULCANO</v>
          </cell>
        </row>
        <row r="843">
          <cell r="C843" t="str">
            <v>72129071</v>
          </cell>
          <cell r="D843">
            <v>10015</v>
          </cell>
          <cell r="E843">
            <v>460858</v>
          </cell>
          <cell r="F843" t="str">
            <v>COLLAO</v>
          </cell>
          <cell r="G843" t="str">
            <v>BASILIO</v>
          </cell>
          <cell r="H843" t="str">
            <v>RONALD DANTE</v>
          </cell>
          <cell r="I843" t="str">
            <v>RONALD DANTE COLLAO BASILIO</v>
          </cell>
          <cell r="J843" t="str">
            <v>PE012224</v>
          </cell>
          <cell r="K843" t="str">
            <v>CAAS PEBBLES CHINALCO - OPERACIÓN Y MAN</v>
          </cell>
          <cell r="L843" t="str">
            <v>COGS</v>
          </cell>
          <cell r="M843" t="str">
            <v>MA SAM FSE &amp; LCS PE</v>
          </cell>
          <cell r="N843" t="str">
            <v>DIAZ ROLDAN, EDWIN GERMAIN</v>
          </cell>
          <cell r="O843" t="str">
            <v>72129071</v>
          </cell>
          <cell r="P843" t="str">
            <v>OPERADOR SALA DE CONTROL</v>
          </cell>
          <cell r="Q843" t="str">
            <v>M</v>
          </cell>
          <cell r="R843">
            <v>34171</v>
          </cell>
          <cell r="S843" t="str">
            <v>9-4894-9067</v>
          </cell>
          <cell r="V843" t="str">
            <v>COLLAOBASILIORONALD@GMAIL.COM</v>
          </cell>
          <cell r="W843" t="str">
            <v xml:space="preserve">JR JUNIN N° 420 </v>
          </cell>
          <cell r="X843" t="str">
            <v>CHAUPIMARCA</v>
          </cell>
          <cell r="Y843" t="str">
            <v>CERRO DE PASCO</v>
          </cell>
          <cell r="Z843" t="str">
            <v>CERRO DE PASCO</v>
          </cell>
          <cell r="AA843">
            <v>45957</v>
          </cell>
          <cell r="AB843" t="str">
            <v>LIMA</v>
          </cell>
          <cell r="AC843" t="str">
            <v>VULCANO</v>
          </cell>
        </row>
        <row r="844">
          <cell r="C844" t="str">
            <v>73891787</v>
          </cell>
          <cell r="D844">
            <v>10016</v>
          </cell>
          <cell r="E844">
            <v>460857</v>
          </cell>
          <cell r="F844" t="str">
            <v>ROSALES</v>
          </cell>
          <cell r="G844" t="str">
            <v>LOBATON</v>
          </cell>
          <cell r="H844" t="str">
            <v>ALEX WILLIAM</v>
          </cell>
          <cell r="I844" t="str">
            <v>ALEX WILLIAM ROSALES LOBATON</v>
          </cell>
          <cell r="J844" t="str">
            <v>PE012224</v>
          </cell>
          <cell r="K844" t="str">
            <v>CAAS PEBBLES CHINALCO - OPERACIÓN Y MAN</v>
          </cell>
          <cell r="L844" t="str">
            <v>COGS</v>
          </cell>
          <cell r="M844" t="str">
            <v>MA SAM FSE &amp; LCS PE</v>
          </cell>
          <cell r="N844" t="str">
            <v>DIAZ ROLDAN, EDWIN GERMAIN</v>
          </cell>
          <cell r="O844" t="str">
            <v>73891787</v>
          </cell>
          <cell r="P844" t="str">
            <v>OPERADOR SALA DE CONTROL</v>
          </cell>
          <cell r="Q844" t="str">
            <v>M</v>
          </cell>
          <cell r="R844">
            <v>35027</v>
          </cell>
          <cell r="S844" t="str">
            <v>9-6329-4497</v>
          </cell>
          <cell r="V844" t="str">
            <v>ROSALES_SAGITARY@HOTMAIL.COM</v>
          </cell>
          <cell r="W844" t="str">
            <v>CENTRO POBLADO AUGUSTO B LEGUIA MZ. H LT. 27</v>
          </cell>
          <cell r="X844" t="str">
            <v>NUEVO IMPERIAL</v>
          </cell>
          <cell r="Y844" t="str">
            <v>CAÑETE</v>
          </cell>
          <cell r="Z844" t="str">
            <v>LIMA</v>
          </cell>
          <cell r="AA844">
            <v>45957</v>
          </cell>
          <cell r="AB844" t="str">
            <v>LIMA</v>
          </cell>
          <cell r="AC844" t="str">
            <v>VULCANO</v>
          </cell>
        </row>
        <row r="845">
          <cell r="C845" t="str">
            <v>72095469</v>
          </cell>
          <cell r="D845">
            <v>10017</v>
          </cell>
          <cell r="E845">
            <v>460856</v>
          </cell>
          <cell r="F845" t="str">
            <v>HURTADO</v>
          </cell>
          <cell r="G845" t="str">
            <v>VICENTE</v>
          </cell>
          <cell r="H845" t="str">
            <v>EDITH YOVANNA</v>
          </cell>
          <cell r="I845" t="str">
            <v>EDITH YOVANNA HURTADO VICENTE</v>
          </cell>
          <cell r="J845" t="str">
            <v>PE012224</v>
          </cell>
          <cell r="K845" t="str">
            <v>CAAS PEBBLES CHINALCO - OPERACIÓN Y MAN</v>
          </cell>
          <cell r="L845" t="str">
            <v>COGS</v>
          </cell>
          <cell r="M845" t="str">
            <v>MA SAM FSE &amp; LCS PE</v>
          </cell>
          <cell r="N845" t="str">
            <v>DIAZ ROLDAN, EDWIN GERMAIN</v>
          </cell>
          <cell r="O845" t="str">
            <v>72095469</v>
          </cell>
          <cell r="P845" t="str">
            <v>TECNICO ELECTRICISTA- INSTRUMENTISTA</v>
          </cell>
          <cell r="Q845" t="str">
            <v>F</v>
          </cell>
          <cell r="R845">
            <v>34371</v>
          </cell>
          <cell r="S845" t="str">
            <v>9-3901-7157</v>
          </cell>
          <cell r="V845" t="str">
            <v>EDITH.YAVANNA@GMAIL.COM</v>
          </cell>
          <cell r="W845" t="str">
            <v>CALLE LEONCIO PRADO 471</v>
          </cell>
          <cell r="X845" t="str">
            <v>MUQUIYAUYO</v>
          </cell>
          <cell r="Y845" t="str">
            <v>JAUJA</v>
          </cell>
          <cell r="Z845" t="str">
            <v>JUNIN</v>
          </cell>
          <cell r="AA845">
            <v>45957</v>
          </cell>
          <cell r="AB845" t="str">
            <v>LIMA</v>
          </cell>
          <cell r="AC845" t="str">
            <v>VULCANO</v>
          </cell>
        </row>
        <row r="846">
          <cell r="C846" t="str">
            <v>70762892</v>
          </cell>
          <cell r="D846">
            <v>10018</v>
          </cell>
          <cell r="E846">
            <v>460855</v>
          </cell>
          <cell r="F846" t="str">
            <v>MALCA</v>
          </cell>
          <cell r="G846" t="str">
            <v>CARRASCO</v>
          </cell>
          <cell r="H846" t="str">
            <v>RICARDO FRANCO</v>
          </cell>
          <cell r="I846" t="str">
            <v>RICARDO FRANCO MALCA CARRASCO</v>
          </cell>
          <cell r="J846" t="str">
            <v>PE012224</v>
          </cell>
          <cell r="K846" t="str">
            <v>CAAS PEBBLES CHINALCO - OPERACIÓN Y MAN</v>
          </cell>
          <cell r="L846" t="str">
            <v>COGS</v>
          </cell>
          <cell r="M846" t="str">
            <v>MA SAM FSE &amp; LCS PE</v>
          </cell>
          <cell r="N846" t="str">
            <v>DIAZ ROLDAN, EDWIN GERMAIN</v>
          </cell>
          <cell r="O846" t="str">
            <v>70762892</v>
          </cell>
          <cell r="P846" t="str">
            <v>TECNICO ELECTRICISTA- INSTRUMENTISTA</v>
          </cell>
          <cell r="Q846" t="str">
            <v>M</v>
          </cell>
          <cell r="R846">
            <v>32883</v>
          </cell>
          <cell r="S846" t="str">
            <v>9-8485-1395</v>
          </cell>
          <cell r="V846" t="str">
            <v>MALCACARRASCORICARDO@GMAIL.COM</v>
          </cell>
          <cell r="W846" t="str">
            <v>CALLE CHEPEN 624</v>
          </cell>
          <cell r="X846" t="str">
            <v>PACASMAYO</v>
          </cell>
          <cell r="Y846" t="str">
            <v>PACASMAYO</v>
          </cell>
          <cell r="Z846" t="str">
            <v>LA LIBERTAD</v>
          </cell>
          <cell r="AA846">
            <v>45957</v>
          </cell>
          <cell r="AB846" t="str">
            <v>LIMA</v>
          </cell>
          <cell r="AC846" t="str">
            <v>VULCANO</v>
          </cell>
        </row>
        <row r="847">
          <cell r="C847" t="str">
            <v>40794965</v>
          </cell>
          <cell r="D847">
            <v>10019</v>
          </cell>
          <cell r="E847">
            <v>460854</v>
          </cell>
          <cell r="F847" t="str">
            <v>FLORES</v>
          </cell>
          <cell r="G847" t="str">
            <v>FLORES</v>
          </cell>
          <cell r="H847" t="str">
            <v>RUBEN</v>
          </cell>
          <cell r="I847" t="str">
            <v>RUBEN FLORES FLORES</v>
          </cell>
          <cell r="J847" t="str">
            <v>PE012224</v>
          </cell>
          <cell r="K847" t="str">
            <v>CAAS PEBBLES CHINALCO - OPERACIÓN Y MAN</v>
          </cell>
          <cell r="L847" t="str">
            <v>COGS</v>
          </cell>
          <cell r="M847" t="str">
            <v>MA SAM FSE &amp; LCS PE</v>
          </cell>
          <cell r="N847" t="str">
            <v>DIAZ ROLDAN, EDWIN GERMAIN</v>
          </cell>
          <cell r="O847" t="str">
            <v>40794965</v>
          </cell>
          <cell r="P847" t="str">
            <v>MECANICO ALMACENERO</v>
          </cell>
          <cell r="Q847" t="str">
            <v>M</v>
          </cell>
          <cell r="R847">
            <v>29347</v>
          </cell>
          <cell r="S847" t="str">
            <v>9-1849-0648</v>
          </cell>
          <cell r="V847" t="str">
            <v>FLORERUBENAGF@GMAIL.COM</v>
          </cell>
          <cell r="W847" t="str">
            <v>ASOC. DE VIVIENDA CRUS DE MOTUPE  MZ C LT 12</v>
          </cell>
          <cell r="X847" t="str">
            <v>PUENTE PIEDRA</v>
          </cell>
          <cell r="Y847" t="str">
            <v>LIMA</v>
          </cell>
          <cell r="Z847" t="str">
            <v>LIMA</v>
          </cell>
          <cell r="AA847">
            <v>45957</v>
          </cell>
          <cell r="AB847" t="str">
            <v>LIMA</v>
          </cell>
          <cell r="AC847" t="str">
            <v>VULCANO</v>
          </cell>
        </row>
        <row r="848">
          <cell r="C848" t="str">
            <v>41938672</v>
          </cell>
          <cell r="D848">
            <v>10020</v>
          </cell>
          <cell r="E848">
            <v>460917</v>
          </cell>
          <cell r="F848" t="str">
            <v>AROTINCO</v>
          </cell>
          <cell r="G848" t="str">
            <v>YUCRA</v>
          </cell>
          <cell r="H848" t="str">
            <v>JULIO ALBERTO</v>
          </cell>
          <cell r="I848" t="str">
            <v>JULIO ALBERTO AROTINCO YUCRA</v>
          </cell>
          <cell r="J848" t="str">
            <v>PE012224</v>
          </cell>
          <cell r="K848" t="str">
            <v>CAAS PEBBLES CHINALCO - OPERACIÓN Y MAN</v>
          </cell>
          <cell r="L848" t="str">
            <v>COGS</v>
          </cell>
          <cell r="M848" t="str">
            <v>MA SAM FSE &amp; LCS PE</v>
          </cell>
          <cell r="N848" t="str">
            <v>DIAZ ROLDAN, EDWIN GERMAIN</v>
          </cell>
          <cell r="O848" t="str">
            <v>41938672</v>
          </cell>
          <cell r="P848" t="str">
            <v>SUPERVISOR DE OPERACIONES</v>
          </cell>
          <cell r="Q848" t="str">
            <v>M</v>
          </cell>
          <cell r="R848">
            <v>30469</v>
          </cell>
          <cell r="S848" t="str">
            <v>9-9311-7011</v>
          </cell>
          <cell r="V848" t="str">
            <v xml:space="preserve">A.AROTINCO@GMAIL.COM </v>
          </cell>
          <cell r="W848" t="str">
            <v>PARQUE MIGUEL LUNA PERALTA NRO 223 DPT 201</v>
          </cell>
          <cell r="X848" t="str">
            <v>LA VICTORIA</v>
          </cell>
          <cell r="Y848" t="str">
            <v xml:space="preserve">LIMA </v>
          </cell>
          <cell r="Z848" t="str">
            <v xml:space="preserve">LIMA </v>
          </cell>
          <cell r="AA848">
            <v>45964</v>
          </cell>
          <cell r="AB848" t="str">
            <v>LIMA</v>
          </cell>
          <cell r="AC848" t="str">
            <v>VULCANO</v>
          </cell>
        </row>
        <row r="849">
          <cell r="C849" t="str">
            <v>73028319</v>
          </cell>
          <cell r="D849">
            <v>10021</v>
          </cell>
          <cell r="E849">
            <v>460918</v>
          </cell>
          <cell r="F849" t="str">
            <v>UBIA</v>
          </cell>
          <cell r="G849" t="str">
            <v>DEL AGUILA</v>
          </cell>
          <cell r="H849" t="str">
            <v>JEANCARLOS</v>
          </cell>
          <cell r="I849" t="str">
            <v>JEANCARLOS UBIA DEL AGUILA</v>
          </cell>
          <cell r="J849" t="str">
            <v>PE012224</v>
          </cell>
          <cell r="K849" t="str">
            <v>CAAS PEBBLES CHINALCO - OPERACIÓN Y MAN</v>
          </cell>
          <cell r="L849" t="str">
            <v>COGS</v>
          </cell>
          <cell r="M849" t="str">
            <v>MA SAM FSE &amp; LCS PE</v>
          </cell>
          <cell r="N849" t="str">
            <v>DIAZ ROLDAN, EDWIN GERMAIN</v>
          </cell>
          <cell r="O849" t="str">
            <v>73028319</v>
          </cell>
          <cell r="P849" t="str">
            <v>OPERADOR SALA DE CONTROL</v>
          </cell>
          <cell r="Q849" t="str">
            <v>M</v>
          </cell>
          <cell r="R849">
            <v>35728</v>
          </cell>
          <cell r="S849" t="str">
            <v>9-7227-5955</v>
          </cell>
          <cell r="V849" t="str">
            <v xml:space="preserve">UBIAJCJEANCARLOS@OUTLOOK.COM </v>
          </cell>
          <cell r="W849" t="str">
            <v xml:space="preserve">MZ 2B LT 15 AAHH. VENTANILLA ALTA </v>
          </cell>
          <cell r="X849" t="str">
            <v>VENTANILLA</v>
          </cell>
          <cell r="Y849" t="str">
            <v>CALLAO</v>
          </cell>
          <cell r="Z849" t="str">
            <v xml:space="preserve">LIMA </v>
          </cell>
          <cell r="AA849">
            <v>45964</v>
          </cell>
          <cell r="AB849" t="str">
            <v>LIMA</v>
          </cell>
          <cell r="AC849" t="str">
            <v>VULCANO</v>
          </cell>
        </row>
        <row r="850">
          <cell r="C850" t="str">
            <v>42976096</v>
          </cell>
          <cell r="D850">
            <v>10022</v>
          </cell>
          <cell r="E850">
            <v>460988</v>
          </cell>
          <cell r="F850" t="str">
            <v>ADAUTO</v>
          </cell>
          <cell r="G850" t="str">
            <v>OSORIO</v>
          </cell>
          <cell r="H850" t="str">
            <v>JORGE LUIS</v>
          </cell>
          <cell r="I850" t="str">
            <v>JORGE LUIS ADAUTO OSORIO</v>
          </cell>
          <cell r="J850" t="str">
            <v>PE012224</v>
          </cell>
          <cell r="K850" t="str">
            <v>CAAS PEBBLES CHINALCO - OPERACIÓN Y MAN</v>
          </cell>
          <cell r="L850" t="str">
            <v>COGS</v>
          </cell>
          <cell r="M850" t="str">
            <v>MA SAM FSE &amp; LCS PE</v>
          </cell>
          <cell r="N850" t="str">
            <v>DIAZ ROLDAN, EDWIN GERMAIN</v>
          </cell>
          <cell r="O850" t="str">
            <v>42976096</v>
          </cell>
          <cell r="P850" t="str">
            <v>SUPERVISOR DE OPERACIONES</v>
          </cell>
          <cell r="Q850" t="str">
            <v>M</v>
          </cell>
          <cell r="R850">
            <v>31186</v>
          </cell>
          <cell r="S850" t="str">
            <v xml:space="preserve">9-6458-7705////9-4956-9403 </v>
          </cell>
          <cell r="V850" t="str">
            <v xml:space="preserve">jaqg2@hotmail.com </v>
          </cell>
          <cell r="W850" t="str">
            <v>AV DANIEL ALCIDES CARRION 1885</v>
          </cell>
          <cell r="X850" t="str">
            <v>HUANCAYO</v>
          </cell>
          <cell r="Y850" t="str">
            <v>HUANCAYO</v>
          </cell>
          <cell r="Z850" t="str">
            <v>JUNIN</v>
          </cell>
          <cell r="AA850">
            <v>45969</v>
          </cell>
          <cell r="AB850" t="str">
            <v>LIMA</v>
          </cell>
          <cell r="AC850" t="str">
            <v>VULCANO</v>
          </cell>
        </row>
        <row r="851">
          <cell r="C851" t="str">
            <v>29580021</v>
          </cell>
          <cell r="D851">
            <v>10023</v>
          </cell>
          <cell r="E851">
            <v>460960</v>
          </cell>
          <cell r="F851" t="str">
            <v>DIAZ</v>
          </cell>
          <cell r="G851" t="str">
            <v>ROLDAN</v>
          </cell>
          <cell r="H851" t="str">
            <v>EDWIN GERMAIN</v>
          </cell>
          <cell r="I851" t="str">
            <v>EDWIN GERMAIN DIAZ ROLDAN</v>
          </cell>
          <cell r="J851" t="str">
            <v>PE012224</v>
          </cell>
          <cell r="K851" t="str">
            <v>CAAS PEBBLES CHINALCO - OPERACIÓN Y MAN</v>
          </cell>
          <cell r="L851" t="str">
            <v>COGS</v>
          </cell>
          <cell r="M851" t="str">
            <v>MA SAM FSE &amp; LCS PE</v>
          </cell>
          <cell r="N851" t="str">
            <v>POZO DIAZ, JASON</v>
          </cell>
          <cell r="O851" t="str">
            <v>29580021</v>
          </cell>
          <cell r="P851" t="str">
            <v>RESIDENTE DE CONTRATOS</v>
          </cell>
          <cell r="Q851" t="str">
            <v>M</v>
          </cell>
          <cell r="R851">
            <v>26238</v>
          </cell>
          <cell r="S851" t="str">
            <v>9-4821-8064</v>
          </cell>
          <cell r="V851" t="str">
            <v>EDIAZ.71@HOTMAIL.COM</v>
          </cell>
          <cell r="W851" t="str">
            <v>CALLE LOMA SANTA 113 URB PROLONGACION BENAVIDES</v>
          </cell>
          <cell r="X851" t="str">
            <v>SANTIAGO DE SURCO</v>
          </cell>
          <cell r="Y851" t="str">
            <v xml:space="preserve">LIMA </v>
          </cell>
          <cell r="Z851" t="str">
            <v xml:space="preserve">LIMA </v>
          </cell>
          <cell r="AA851">
            <v>45969</v>
          </cell>
          <cell r="AB851" t="str">
            <v>LIMA</v>
          </cell>
          <cell r="AC851" t="str">
            <v>VULCANO</v>
          </cell>
        </row>
        <row r="852">
          <cell r="C852" t="str">
            <v>45531526</v>
          </cell>
          <cell r="D852">
            <v>10024</v>
          </cell>
          <cell r="E852">
            <v>461082</v>
          </cell>
          <cell r="F852" t="str">
            <v>HUAMAN</v>
          </cell>
          <cell r="G852" t="str">
            <v>CORRALES</v>
          </cell>
          <cell r="H852" t="str">
            <v>MIGUEL ANGEL</v>
          </cell>
          <cell r="I852" t="str">
            <v>MIGUEL ANGEL HUAMAN CORRALES</v>
          </cell>
          <cell r="J852" t="str">
            <v>PE012224</v>
          </cell>
          <cell r="K852" t="str">
            <v>CAAS PEBBLES CHINALCO - OPERACIÓN Y MAN</v>
          </cell>
          <cell r="L852" t="str">
            <v>COGS</v>
          </cell>
          <cell r="M852" t="str">
            <v>MA SAM FSE &amp; LCS PE</v>
          </cell>
          <cell r="N852" t="str">
            <v>DIAZ ROLDAN, EDWIN GERMAIN</v>
          </cell>
          <cell r="O852" t="str">
            <v>45531526</v>
          </cell>
          <cell r="P852" t="str">
            <v>TECNICO ELECTRICISTA- INSTRUMENTISTA</v>
          </cell>
          <cell r="Q852" t="str">
            <v>M</v>
          </cell>
          <cell r="R852">
            <v>32518</v>
          </cell>
          <cell r="S852" t="str">
            <v>9-9056-2555////9-3093-0300</v>
          </cell>
          <cell r="V852" t="str">
            <v>MAHCORRALES@GMAIL.COM</v>
          </cell>
          <cell r="W852" t="str">
            <v>AV LOS TULIPANES MZ T LT8 B</v>
          </cell>
          <cell r="X852" t="str">
            <v>ASIA</v>
          </cell>
          <cell r="Y852" t="str">
            <v>CAÑETE</v>
          </cell>
          <cell r="Z852" t="str">
            <v>LIMA</v>
          </cell>
          <cell r="AA852">
            <v>45974</v>
          </cell>
          <cell r="AB852" t="str">
            <v>LIMA</v>
          </cell>
          <cell r="AC852" t="str">
            <v>VULCANO</v>
          </cell>
        </row>
        <row r="853">
          <cell r="C853" t="str">
            <v>44767714</v>
          </cell>
          <cell r="D853">
            <v>10025</v>
          </cell>
          <cell r="E853">
            <v>461083</v>
          </cell>
          <cell r="F853" t="str">
            <v>CALLATA</v>
          </cell>
          <cell r="G853" t="str">
            <v>CHURA</v>
          </cell>
          <cell r="H853" t="str">
            <v>JEAN</v>
          </cell>
          <cell r="I853" t="str">
            <v>JEAN CALLATA CHURA</v>
          </cell>
          <cell r="J853" t="str">
            <v>PE012224</v>
          </cell>
          <cell r="K853" t="str">
            <v>CAAS PEBBLES CHINALCO - OPERACIÓN Y MAN</v>
          </cell>
          <cell r="L853" t="str">
            <v>COGS</v>
          </cell>
          <cell r="M853" t="str">
            <v>MA SAM FSE &amp; LCS PE</v>
          </cell>
          <cell r="N853" t="str">
            <v>DIAZ ROLDAN, EDWIN GERMAIN</v>
          </cell>
          <cell r="O853" t="str">
            <v>44767714</v>
          </cell>
          <cell r="P853" t="str">
            <v>SUPERVISOR MECANICO ELECTRICO</v>
          </cell>
          <cell r="Q853" t="str">
            <v>M</v>
          </cell>
          <cell r="R853">
            <v>32078</v>
          </cell>
          <cell r="S853" t="str">
            <v>9-4909-3007</v>
          </cell>
          <cell r="V853" t="str">
            <v>CALLATACHURAJEAN@GMAIL.COM</v>
          </cell>
          <cell r="W853" t="str">
            <v>JR AZANGARO MZ Q LT 5 URB LOS INCAS</v>
          </cell>
          <cell r="X853" t="str">
            <v>JULIACA</v>
          </cell>
          <cell r="Y853" t="str">
            <v>SAN ROMAN</v>
          </cell>
          <cell r="Z853" t="str">
            <v>PUNO</v>
          </cell>
          <cell r="AA853">
            <v>45974</v>
          </cell>
          <cell r="AB853" t="str">
            <v>LIMA</v>
          </cell>
          <cell r="AC853" t="str">
            <v>VULCANO</v>
          </cell>
        </row>
        <row r="854">
          <cell r="C854" t="str">
            <v>18202152</v>
          </cell>
          <cell r="D854">
            <v>10026</v>
          </cell>
          <cell r="E854">
            <v>461073</v>
          </cell>
          <cell r="F854" t="str">
            <v xml:space="preserve">RODRIGUEZ </v>
          </cell>
          <cell r="G854" t="str">
            <v>AVILA</v>
          </cell>
          <cell r="H854" t="str">
            <v>ROBERT MICHAEL</v>
          </cell>
          <cell r="I854" t="str">
            <v>ROBERT MICHAEL RODRIGUEZ  AVILA</v>
          </cell>
          <cell r="J854" t="str">
            <v>PE012224</v>
          </cell>
          <cell r="K854" t="str">
            <v>CAAS PEBBLES CHINALCO - OPERACIÓN Y MAN</v>
          </cell>
          <cell r="L854" t="str">
            <v>COGS</v>
          </cell>
          <cell r="M854" t="str">
            <v>MA SAM FSE &amp; LCS PE</v>
          </cell>
          <cell r="N854" t="str">
            <v>DIAZ ROLDAN, EDWIN GERMAIN</v>
          </cell>
          <cell r="O854" t="str">
            <v>18202152</v>
          </cell>
          <cell r="P854" t="str">
            <v>OPERADOR SALA DE CONTROL</v>
          </cell>
          <cell r="Q854" t="str">
            <v>M</v>
          </cell>
          <cell r="R854">
            <v>28142</v>
          </cell>
          <cell r="S854" t="str">
            <v>9-6938-7503</v>
          </cell>
          <cell r="V854" t="str">
            <v>ROMI112111@HOTMAIL.COM</v>
          </cell>
          <cell r="W854" t="str">
            <v>MZ. A 27 Lt 40 MANUEL AREVALO 2 ETAPA</v>
          </cell>
          <cell r="X854" t="str">
            <v>LA ESPERANZA</v>
          </cell>
          <cell r="Y854" t="str">
            <v>TRUJILLO</v>
          </cell>
          <cell r="Z854" t="str">
            <v>LA LIBERTAD</v>
          </cell>
          <cell r="AA854">
            <v>45976</v>
          </cell>
          <cell r="AB854" t="str">
            <v>LIMA</v>
          </cell>
          <cell r="AC854" t="str">
            <v>VULCANO</v>
          </cell>
        </row>
        <row r="855">
          <cell r="C855" t="str">
            <v>46827571</v>
          </cell>
          <cell r="D855">
            <v>10027</v>
          </cell>
          <cell r="E855">
            <v>451639</v>
          </cell>
          <cell r="F855" t="str">
            <v>MEZA</v>
          </cell>
          <cell r="G855" t="str">
            <v>ABREGU</v>
          </cell>
          <cell r="H855" t="str">
            <v>JHON CRISTHIAN</v>
          </cell>
          <cell r="I855" t="str">
            <v>JHON CRISTHIAN MEZA ABREGU</v>
          </cell>
          <cell r="J855" t="str">
            <v>PE012224</v>
          </cell>
          <cell r="K855" t="str">
            <v>CAAS PEBBLES CHINALCO - OPERACIÓN Y MAN</v>
          </cell>
          <cell r="L855" t="str">
            <v>COGS</v>
          </cell>
          <cell r="M855" t="str">
            <v>MA SAM FSE &amp; LCS PE</v>
          </cell>
          <cell r="N855" t="str">
            <v>POZO DIAZ, JASON</v>
          </cell>
          <cell r="O855" t="str">
            <v>46827571</v>
          </cell>
          <cell r="P855" t="str">
            <v>MECANICO SOLDADOR</v>
          </cell>
          <cell r="Q855" t="str">
            <v>M</v>
          </cell>
          <cell r="R855">
            <v>33134</v>
          </cell>
          <cell r="S855" t="str">
            <v>9-7556-1823</v>
          </cell>
          <cell r="V855" t="str">
            <v>owencris1990@gmail.com</v>
          </cell>
          <cell r="W855" t="str">
            <v>SAUCE GRANDE MZ J LT 11B CHOSICA</v>
          </cell>
          <cell r="X855" t="str">
            <v>LURIGANCHO</v>
          </cell>
          <cell r="Y855" t="str">
            <v>LIMA</v>
          </cell>
          <cell r="Z855" t="str">
            <v>LIMA</v>
          </cell>
          <cell r="AA855">
            <v>45988</v>
          </cell>
          <cell r="AB855" t="str">
            <v>LIMA</v>
          </cell>
          <cell r="AC855" t="str">
            <v>VULCANO</v>
          </cell>
        </row>
        <row r="856">
          <cell r="C856" t="str">
            <v>41105310</v>
          </cell>
          <cell r="D856">
            <v>10028</v>
          </cell>
          <cell r="E856">
            <v>461264</v>
          </cell>
          <cell r="F856" t="str">
            <v xml:space="preserve">HINOSTROZA </v>
          </cell>
          <cell r="G856" t="str">
            <v>LLANOS</v>
          </cell>
          <cell r="H856" t="str">
            <v>VICTOR HUGO</v>
          </cell>
          <cell r="I856" t="str">
            <v>VICTOR HUGO HINOSTROZA  LLANOS</v>
          </cell>
          <cell r="J856" t="str">
            <v>PE012224</v>
          </cell>
          <cell r="K856" t="str">
            <v>CAAS PEBBLES CHINALCO - OPERACIÓN Y MAN</v>
          </cell>
          <cell r="L856" t="str">
            <v>COGS</v>
          </cell>
          <cell r="M856" t="str">
            <v>MA SAM FSE &amp; LCS PE</v>
          </cell>
          <cell r="N856" t="str">
            <v>POZO DIAZ, JASON</v>
          </cell>
          <cell r="O856" t="str">
            <v>41105310</v>
          </cell>
          <cell r="P856" t="str">
            <v>SUPERVISOR DE SEGURIDAD</v>
          </cell>
          <cell r="Q856" t="str">
            <v>M</v>
          </cell>
          <cell r="R856">
            <v>29704</v>
          </cell>
          <cell r="S856" t="str">
            <v>9-6437-6532</v>
          </cell>
          <cell r="V856" t="str">
            <v xml:space="preserve">victorh239@hotmail.com </v>
          </cell>
          <cell r="W856" t="str">
            <v>JR FELIX ALDAO 270</v>
          </cell>
          <cell r="X856" t="str">
            <v>EL TAMBO</v>
          </cell>
          <cell r="Y856" t="str">
            <v>HUANCAYO</v>
          </cell>
          <cell r="Z856" t="str">
            <v>JUNIN</v>
          </cell>
          <cell r="AA856">
            <v>45988</v>
          </cell>
          <cell r="AB856" t="str">
            <v>LIMA</v>
          </cell>
          <cell r="AC856" t="str">
            <v>VULCANO</v>
          </cell>
        </row>
        <row r="857">
          <cell r="C857" t="str">
            <v>72861300</v>
          </cell>
          <cell r="D857">
            <v>10029</v>
          </cell>
          <cell r="E857">
            <v>461613</v>
          </cell>
          <cell r="F857" t="str">
            <v>MEDRANO</v>
          </cell>
          <cell r="G857" t="str">
            <v>ALFARO</v>
          </cell>
          <cell r="H857" t="str">
            <v>FRANK ALBERTO</v>
          </cell>
          <cell r="I857" t="str">
            <v>FRANK ALBERTO MEDRANO ALFARO</v>
          </cell>
          <cell r="J857" t="str">
            <v>PE012224</v>
          </cell>
          <cell r="K857" t="str">
            <v>CAAS PEBBLES CHINALCO - OPERACIÓN Y MAN</v>
          </cell>
          <cell r="L857" t="str">
            <v>COGS</v>
          </cell>
          <cell r="M857" t="str">
            <v>MA SAM FSE &amp; LCS PE</v>
          </cell>
          <cell r="N857" t="str">
            <v>POZO DIAZ, JASON</v>
          </cell>
          <cell r="O857" t="str">
            <v>72861300</v>
          </cell>
          <cell r="P857" t="str">
            <v>SUPERVISOR MECANICO ELECTRICO</v>
          </cell>
          <cell r="Q857" t="str">
            <v>M</v>
          </cell>
          <cell r="R857">
            <v>33634</v>
          </cell>
          <cell r="S857" t="str">
            <v>9-6422-6934</v>
          </cell>
          <cell r="V857" t="str">
            <v xml:space="preserve">Frankmedrano1992@gmail.com </v>
          </cell>
          <cell r="W857" t="str">
            <v>JR ENRIQUE BARRÓN 1354 CERCADO DE LIMA</v>
          </cell>
          <cell r="X857" t="str">
            <v>CERCADO DE LIMA</v>
          </cell>
          <cell r="Y857" t="str">
            <v>LIMA</v>
          </cell>
          <cell r="Z857" t="str">
            <v>LIMA</v>
          </cell>
          <cell r="AA857">
            <v>46007</v>
          </cell>
          <cell r="AB857" t="str">
            <v>LIMA</v>
          </cell>
          <cell r="AC857" t="str">
            <v>VULCANO</v>
          </cell>
        </row>
        <row r="858">
          <cell r="C858" t="str">
            <v>04648625</v>
          </cell>
          <cell r="D858">
            <v>4007</v>
          </cell>
          <cell r="E858">
            <v>336095</v>
          </cell>
          <cell r="F858" t="str">
            <v>ATIQUIPA</v>
          </cell>
          <cell r="G858" t="str">
            <v>RAMOS</v>
          </cell>
          <cell r="H858" t="str">
            <v>PEDRO</v>
          </cell>
          <cell r="I858" t="str">
            <v>PEDRO ATIQUIPA RAMOS</v>
          </cell>
          <cell r="J858" t="str">
            <v>PE012209</v>
          </cell>
          <cell r="K858" t="str">
            <v>FSE SUR</v>
          </cell>
          <cell r="L858" t="str">
            <v>COGS</v>
          </cell>
          <cell r="M858" t="str">
            <v>MA SAM FSE &amp; LCS PE</v>
          </cell>
          <cell r="N858" t="str">
            <v>POZO DIAZ, JASON</v>
          </cell>
          <cell r="O858" t="str">
            <v>04648625</v>
          </cell>
          <cell r="P858" t="str">
            <v>LEAD MECHANIC</v>
          </cell>
          <cell r="Q858" t="str">
            <v>M</v>
          </cell>
          <cell r="R858">
            <v>26673</v>
          </cell>
          <cell r="S858" t="str">
            <v>9-5988-5635</v>
          </cell>
          <cell r="V858" t="str">
            <v>atiquipasol@hotmail.com</v>
          </cell>
          <cell r="W858" t="str">
            <v>AV. GOYENECHE N° 3116 ALTO MISTI</v>
          </cell>
          <cell r="X858" t="str">
            <v>MIRAFLORES</v>
          </cell>
          <cell r="Y858" t="str">
            <v>AREQUIPA</v>
          </cell>
          <cell r="Z858" t="str">
            <v>AREQUIPA</v>
          </cell>
          <cell r="AA858">
            <v>40238</v>
          </cell>
          <cell r="AB858" t="str">
            <v>AREQUIPA</v>
          </cell>
          <cell r="AC858" t="str">
            <v>AREQUIPA</v>
          </cell>
        </row>
        <row r="859">
          <cell r="C859" t="str">
            <v>04648760</v>
          </cell>
          <cell r="D859">
            <v>4328</v>
          </cell>
          <cell r="E859">
            <v>501270</v>
          </cell>
          <cell r="F859" t="str">
            <v>VIZCARRA</v>
          </cell>
          <cell r="G859" t="str">
            <v>ASCAÑO</v>
          </cell>
          <cell r="H859" t="str">
            <v>OSCAR ALFREDO</v>
          </cell>
          <cell r="I859" t="str">
            <v>OSCAR ALFREDO VIZCARRA ASCAÑO</v>
          </cell>
          <cell r="J859" t="str">
            <v>PE012202</v>
          </cell>
          <cell r="K859" t="str">
            <v>FSE RELINING&amp;SHUTDOWN</v>
          </cell>
          <cell r="L859" t="str">
            <v>COGS</v>
          </cell>
          <cell r="M859" t="str">
            <v>MA SAM FSE &amp; LCS PE</v>
          </cell>
          <cell r="N859" t="str">
            <v>VERAMENDI VILLAORDUÑA, PERCY LUIS</v>
          </cell>
          <cell r="O859" t="str">
            <v>04648760</v>
          </cell>
          <cell r="P859" t="str">
            <v>RELINING &amp; SHUTDOWN SENIOR TECHNICIAN</v>
          </cell>
          <cell r="Q859" t="str">
            <v>M</v>
          </cell>
          <cell r="R859">
            <v>26247</v>
          </cell>
          <cell r="S859" t="str">
            <v>9-9468-6576</v>
          </cell>
          <cell r="V859" t="str">
            <v>oscarvizcarra700@gmail.com</v>
          </cell>
          <cell r="W859" t="str">
            <v xml:space="preserve">URB. RODANTES DEL SUR A 1  </v>
          </cell>
          <cell r="X859" t="str">
            <v>JOSE LUIS BUSTAMANTE</v>
          </cell>
          <cell r="Y859" t="str">
            <v>AREQUIPA</v>
          </cell>
          <cell r="Z859" t="str">
            <v>AREQUIPA</v>
          </cell>
          <cell r="AA859">
            <v>41624</v>
          </cell>
          <cell r="AB859" t="str">
            <v>AREQUIPA</v>
          </cell>
          <cell r="AC859" t="str">
            <v>AREQUIPA</v>
          </cell>
        </row>
        <row r="860">
          <cell r="C860" t="str">
            <v>45219419</v>
          </cell>
          <cell r="D860">
            <v>6001</v>
          </cell>
          <cell r="E860">
            <v>439776</v>
          </cell>
          <cell r="F860" t="str">
            <v>AQUINO</v>
          </cell>
          <cell r="G860" t="str">
            <v>PEREZ</v>
          </cell>
          <cell r="H860" t="str">
            <v>EDSON</v>
          </cell>
          <cell r="I860" t="str">
            <v>EDSON AQUINO PEREZ</v>
          </cell>
          <cell r="J860" t="str">
            <v>PE011365</v>
          </cell>
          <cell r="K860" t="str">
            <v xml:space="preserve">FACTORY QUALITY - PUMPS </v>
          </cell>
          <cell r="L860" t="str">
            <v>COGS</v>
          </cell>
          <cell r="M860" t="str">
            <v>MIN PUMPS OPERATIONS</v>
          </cell>
          <cell r="N860" t="str">
            <v>LOAYZA LOPEZ, JORGE MARTIN</v>
          </cell>
          <cell r="O860" t="str">
            <v>45219419</v>
          </cell>
          <cell r="P860" t="str">
            <v>QUALITY CONTROL INSPECTOR</v>
          </cell>
          <cell r="Q860" t="str">
            <v>M</v>
          </cell>
          <cell r="R860">
            <v>32358</v>
          </cell>
          <cell r="S860" t="str">
            <v>9-5896-6983</v>
          </cell>
          <cell r="T860" t="str">
            <v>9-5139-5215</v>
          </cell>
          <cell r="U860" t="str">
            <v>edson.aquino@metso.com</v>
          </cell>
          <cell r="V860" t="str">
            <v>eaquino_03@hotmail.com</v>
          </cell>
          <cell r="W860" t="str">
            <v>ASOCIACION DE PROPIETARIOS SANTA ROSA DE ATE SANTA CLARA MANZANA B LOTE 4</v>
          </cell>
          <cell r="X860" t="str">
            <v>ATE</v>
          </cell>
          <cell r="Y860" t="str">
            <v>LIMA</v>
          </cell>
          <cell r="Z860" t="str">
            <v>LIMA</v>
          </cell>
          <cell r="AA860">
            <v>44760</v>
          </cell>
          <cell r="AB860" t="str">
            <v>LIMA</v>
          </cell>
          <cell r="AC860" t="str">
            <v>LURIN</v>
          </cell>
        </row>
        <row r="861">
          <cell r="C861" t="str">
            <v>46565956</v>
          </cell>
          <cell r="D861">
            <v>6003</v>
          </cell>
          <cell r="E861">
            <v>440915</v>
          </cell>
          <cell r="F861" t="str">
            <v>SILLOCA</v>
          </cell>
          <cell r="G861" t="str">
            <v>PACHECO</v>
          </cell>
          <cell r="H861" t="str">
            <v>CIRO JAVIER</v>
          </cell>
          <cell r="I861" t="str">
            <v>CIRO JAVIER SILLOCA PACHECO</v>
          </cell>
          <cell r="J861" t="str">
            <v>PE011303</v>
          </cell>
          <cell r="K861" t="str">
            <v>ASSEMBLY 1 - PUMPS</v>
          </cell>
          <cell r="L861" t="str">
            <v>COGS</v>
          </cell>
          <cell r="M861" t="str">
            <v>MIN PUMPS OPERATIONS</v>
          </cell>
          <cell r="N861" t="str">
            <v>LOA ESPINOZA, GONZALO ALONSO</v>
          </cell>
          <cell r="O861" t="str">
            <v>46565956</v>
          </cell>
          <cell r="P861" t="str">
            <v>TECHNICIAN, PUMP ASSEMBLY</v>
          </cell>
          <cell r="Q861" t="str">
            <v>M</v>
          </cell>
          <cell r="R861">
            <v>33168</v>
          </cell>
          <cell r="S861" t="str">
            <v>9-9784-9189</v>
          </cell>
          <cell r="T861" t="str">
            <v>9-4355-9836</v>
          </cell>
          <cell r="U861" t="str">
            <v>cirojavier.silloca@metso.com</v>
          </cell>
          <cell r="V861" t="str">
            <v>javier.silloca.20@hotmail.com</v>
          </cell>
          <cell r="W861" t="str">
            <v>MANZANA B-1 LOTE 1 COMITE 7 ASENTAMIENTO HUMANO SANTA ROSA DE LAS CONCHITAS</v>
          </cell>
          <cell r="X861" t="str">
            <v>VILLA MARIA DEL TRIUNFO</v>
          </cell>
          <cell r="Y861" t="str">
            <v>LIMA</v>
          </cell>
          <cell r="Z861" t="str">
            <v>LIMA</v>
          </cell>
          <cell r="AA861">
            <v>44809</v>
          </cell>
          <cell r="AB861" t="str">
            <v>LIMA</v>
          </cell>
          <cell r="AC861" t="str">
            <v>LURIN</v>
          </cell>
        </row>
        <row r="862">
          <cell r="C862" t="str">
            <v>40495405</v>
          </cell>
          <cell r="D862">
            <v>6006</v>
          </cell>
          <cell r="E862">
            <v>444277</v>
          </cell>
          <cell r="F862" t="str">
            <v>SOLANO</v>
          </cell>
          <cell r="G862" t="str">
            <v>TAPIA</v>
          </cell>
          <cell r="H862" t="str">
            <v>JOSE LUIS</v>
          </cell>
          <cell r="I862" t="str">
            <v>JOSE LUIS SOLANO TAPIA</v>
          </cell>
          <cell r="J862" t="str">
            <v>PE011303</v>
          </cell>
          <cell r="K862" t="str">
            <v>ASSEMBLY 1 - PUMPS</v>
          </cell>
          <cell r="L862" t="str">
            <v>COGS</v>
          </cell>
          <cell r="M862" t="str">
            <v>MIN PUMPS OPERATIONS</v>
          </cell>
          <cell r="N862" t="str">
            <v>LOA ESPINOZA, GONZALO ALONSO</v>
          </cell>
          <cell r="O862" t="str">
            <v>40495405</v>
          </cell>
          <cell r="P862" t="str">
            <v>TECHNICIAN, PUMP ASSEMBLY</v>
          </cell>
          <cell r="Q862" t="str">
            <v>M</v>
          </cell>
          <cell r="R862">
            <v>29247</v>
          </cell>
          <cell r="S862" t="str">
            <v>9-5213-0815</v>
          </cell>
          <cell r="V862" t="str">
            <v>joseluissolano_718@hotmail.com</v>
          </cell>
          <cell r="W862" t="str">
            <v>A.A.H.H SAN IGNACIO DE LOYOLA MZ. A LT. 2</v>
          </cell>
          <cell r="X862" t="str">
            <v>VILLA EL SALVADOR</v>
          </cell>
          <cell r="Y862" t="str">
            <v>LIMA</v>
          </cell>
          <cell r="Z862" t="str">
            <v>LIMA</v>
          </cell>
          <cell r="AA862">
            <v>44963</v>
          </cell>
          <cell r="AB862" t="str">
            <v>LIMA</v>
          </cell>
          <cell r="AC862" t="str">
            <v>LURIN</v>
          </cell>
        </row>
        <row r="863">
          <cell r="C863" t="str">
            <v>77504707</v>
          </cell>
          <cell r="D863">
            <v>6011</v>
          </cell>
          <cell r="E863">
            <v>453567</v>
          </cell>
          <cell r="F863" t="str">
            <v>PUSCAN</v>
          </cell>
          <cell r="G863" t="str">
            <v>JARA</v>
          </cell>
          <cell r="H863" t="str">
            <v>HERLIN EDINSSON</v>
          </cell>
          <cell r="I863" t="str">
            <v>HERLIN EDINSSON PUSCAN JARA</v>
          </cell>
          <cell r="J863" t="str">
            <v>PE011365</v>
          </cell>
          <cell r="K863" t="str">
            <v>FACTORY QUALITY - PUMPS</v>
          </cell>
          <cell r="L863" t="str">
            <v>COGS</v>
          </cell>
          <cell r="M863" t="str">
            <v>MIN PUMPS OPERATIONS</v>
          </cell>
          <cell r="N863" t="str">
            <v>LOAYZA LOPEZ, JORGE MARTIN</v>
          </cell>
          <cell r="O863" t="str">
            <v>77504707</v>
          </cell>
          <cell r="P863" t="str">
            <v>QUALITY CONTROL INSPECTOR</v>
          </cell>
          <cell r="Q863" t="str">
            <v>M</v>
          </cell>
          <cell r="R863">
            <v>35088</v>
          </cell>
          <cell r="S863" t="str">
            <v>9-7303-8220</v>
          </cell>
          <cell r="T863" t="str">
            <v>9-8757-9225</v>
          </cell>
          <cell r="U863" t="str">
            <v>herlin.puscan@metso.com</v>
          </cell>
          <cell r="V863" t="str">
            <v>herlinpuscan@gmail.com</v>
          </cell>
          <cell r="W863" t="str">
            <v>JR. JORGE BASADRE 325</v>
          </cell>
          <cell r="X863" t="str">
            <v xml:space="preserve">SAN JUAN DE MIRAFLORES </v>
          </cell>
          <cell r="Y863" t="str">
            <v>LIMA</v>
          </cell>
          <cell r="Z863" t="str">
            <v>LIMA</v>
          </cell>
          <cell r="AA863">
            <v>45516</v>
          </cell>
          <cell r="AB863" t="str">
            <v>LIMA</v>
          </cell>
          <cell r="AC863" t="str">
            <v>LURIN</v>
          </cell>
        </row>
        <row r="864">
          <cell r="C864" t="str">
            <v>70003100</v>
          </cell>
          <cell r="D864">
            <v>6013</v>
          </cell>
          <cell r="E864">
            <v>455985</v>
          </cell>
          <cell r="F864" t="str">
            <v xml:space="preserve">LOA </v>
          </cell>
          <cell r="G864" t="str">
            <v>ESPINOZA</v>
          </cell>
          <cell r="H864" t="str">
            <v>GONZALO ALONSO</v>
          </cell>
          <cell r="I864" t="str">
            <v>GONZALO ALONSO LOA  ESPINOZA</v>
          </cell>
          <cell r="J864" t="str">
            <v>PE011366</v>
          </cell>
          <cell r="K864" t="str">
            <v>OPERATION MGMT - PUMPS</v>
          </cell>
          <cell r="L864" t="str">
            <v>COGS</v>
          </cell>
          <cell r="M864" t="str">
            <v>MIN PUMPS OPERATIONS</v>
          </cell>
          <cell r="N864" t="str">
            <v>MARTEL ACHING, LUIGI JOSEPH</v>
          </cell>
          <cell r="O864" t="str">
            <v>70003100</v>
          </cell>
          <cell r="P864" t="str">
            <v>SUPERVISOR, PUMPS OPERATIONS</v>
          </cell>
          <cell r="Q864" t="str">
            <v>M</v>
          </cell>
          <cell r="R864">
            <v>35397</v>
          </cell>
          <cell r="S864" t="str">
            <v>9-8580-1134</v>
          </cell>
          <cell r="T864" t="str">
            <v>9-7324-2659</v>
          </cell>
          <cell r="U864" t="str">
            <v>gonzalo.loa@metso.com</v>
          </cell>
          <cell r="V864" t="str">
            <v>loa.gonzalo@pucp.pe</v>
          </cell>
          <cell r="W864" t="str">
            <v>AV. ENCALADA 452</v>
          </cell>
          <cell r="X864" t="str">
            <v>SANTA ANITA</v>
          </cell>
          <cell r="Y864" t="str">
            <v>LIMA</v>
          </cell>
          <cell r="Z864" t="str">
            <v>LIMA</v>
          </cell>
          <cell r="AA864">
            <v>45691</v>
          </cell>
          <cell r="AB864" t="str">
            <v>LIMA</v>
          </cell>
          <cell r="AC864" t="str">
            <v>LURIN</v>
          </cell>
        </row>
        <row r="865">
          <cell r="C865" t="str">
            <v>25831007</v>
          </cell>
          <cell r="D865">
            <v>6014</v>
          </cell>
          <cell r="E865">
            <v>457264</v>
          </cell>
          <cell r="F865" t="str">
            <v>FIESTAS</v>
          </cell>
          <cell r="G865" t="str">
            <v>FIESTAS</v>
          </cell>
          <cell r="H865" t="str">
            <v>JOSE GUADALUPE</v>
          </cell>
          <cell r="I865" t="str">
            <v>JOSE GUADALUPE FIESTAS FIESTAS</v>
          </cell>
          <cell r="J865" t="str">
            <v>PE011380</v>
          </cell>
          <cell r="K865" t="str">
            <v>WAREHOUSE - PUMPS</v>
          </cell>
          <cell r="L865" t="str">
            <v>COGS</v>
          </cell>
          <cell r="M865" t="str">
            <v>MIN PUMPS OPERATIONS</v>
          </cell>
          <cell r="N865" t="str">
            <v>MARTEL ACHING, LUIGI JOSEPH</v>
          </cell>
          <cell r="O865" t="str">
            <v>25831007</v>
          </cell>
          <cell r="P865" t="str">
            <v>OPERATOR, PUMPS FACTORY WAREHOUSE</v>
          </cell>
          <cell r="Q865" t="str">
            <v>M</v>
          </cell>
          <cell r="R865">
            <v>28052</v>
          </cell>
          <cell r="S865" t="str">
            <v>9-7637-0851</v>
          </cell>
          <cell r="T865" t="str">
            <v>9-6772-9664</v>
          </cell>
          <cell r="U865" t="str">
            <v>jose.fiestas@metso.com</v>
          </cell>
          <cell r="V865" t="str">
            <v>pl25831007@zegel.pe</v>
          </cell>
          <cell r="W865" t="str">
            <v>CENTRO COMUNAL 2 DEPARTAMENTO 7 - URBANIZACIÓN CIUDAD DEL PESCADOR</v>
          </cell>
          <cell r="X865" t="str">
            <v>BELLAVISTA</v>
          </cell>
          <cell r="Y865" t="str">
            <v>LIMA</v>
          </cell>
          <cell r="Z865" t="str">
            <v>LIMA</v>
          </cell>
          <cell r="AA865">
            <v>45768</v>
          </cell>
          <cell r="AB865" t="str">
            <v>LIMA</v>
          </cell>
          <cell r="AC865" t="str">
            <v>LURIN</v>
          </cell>
        </row>
        <row r="866">
          <cell r="C866" t="str">
            <v>47566210</v>
          </cell>
          <cell r="D866">
            <v>6015</v>
          </cell>
          <cell r="E866">
            <v>457443</v>
          </cell>
          <cell r="F866" t="str">
            <v xml:space="preserve">CUEVA </v>
          </cell>
          <cell r="G866" t="str">
            <v>ZANABRIA</v>
          </cell>
          <cell r="H866" t="str">
            <v>GUSTAVO ADOLFO</v>
          </cell>
          <cell r="I866" t="str">
            <v>GUSTAVO ADOLFO CUEVA  ZANABRIA</v>
          </cell>
          <cell r="J866" t="str">
            <v>PE011303</v>
          </cell>
          <cell r="K866" t="str">
            <v>ASSEMBLY 1 - PUMPS</v>
          </cell>
          <cell r="L866" t="str">
            <v>COGS</v>
          </cell>
          <cell r="M866" t="str">
            <v>MIN PUMPS OPERATIONS</v>
          </cell>
          <cell r="N866" t="str">
            <v>LOA ESPINOZA, GONZALO ALONSO</v>
          </cell>
          <cell r="O866" t="str">
            <v>47566210</v>
          </cell>
          <cell r="P866" t="str">
            <v>TECHNICIAN, PUMP ASSEMBLY</v>
          </cell>
          <cell r="Q866" t="str">
            <v>M</v>
          </cell>
          <cell r="R866">
            <v>33587</v>
          </cell>
          <cell r="S866" t="str">
            <v>9-7713-6474</v>
          </cell>
          <cell r="V866" t="str">
            <v>gustavocuevazanabria@gmail.com</v>
          </cell>
          <cell r="W866" t="str">
            <v>NUEVA ESPERANZA MZ B LT 5 PARADERO 4 1/2</v>
          </cell>
          <cell r="X866" t="str">
            <v>VILLA MARIA DEL TRIUNFO</v>
          </cell>
          <cell r="Y866" t="str">
            <v>LIMA</v>
          </cell>
          <cell r="Z866" t="str">
            <v>LIMA</v>
          </cell>
          <cell r="AA866">
            <v>45775</v>
          </cell>
          <cell r="AB866" t="str">
            <v>LIMA</v>
          </cell>
          <cell r="AC866" t="str">
            <v>LURIN</v>
          </cell>
        </row>
        <row r="867">
          <cell r="C867" t="str">
            <v>43034784</v>
          </cell>
          <cell r="D867">
            <v>6016</v>
          </cell>
          <cell r="E867">
            <v>440665</v>
          </cell>
          <cell r="F867" t="str">
            <v>MEDINA</v>
          </cell>
          <cell r="G867" t="str">
            <v>ASENCIOS</v>
          </cell>
          <cell r="H867" t="str">
            <v>JOSE GINO</v>
          </cell>
          <cell r="I867" t="str">
            <v>JOSE GINO MEDINA ASENCIOS</v>
          </cell>
          <cell r="J867" t="str">
            <v>PE011366</v>
          </cell>
          <cell r="K867" t="str">
            <v>OPERATION MGMT - PUMPS</v>
          </cell>
          <cell r="L867" t="str">
            <v>COGS</v>
          </cell>
          <cell r="M867" t="str">
            <v>MIN PUMPS OPERATIONS</v>
          </cell>
          <cell r="N867" t="str">
            <v>LOAYZA LOPEZ, JORGE MARTIN</v>
          </cell>
          <cell r="O867" t="str">
            <v>43034784</v>
          </cell>
          <cell r="P867" t="str">
            <v>OPERATOR, PUMPS FACTORY WAREHOUSE</v>
          </cell>
          <cell r="Q867" t="str">
            <v>M</v>
          </cell>
          <cell r="R867">
            <v>31147</v>
          </cell>
          <cell r="S867" t="str">
            <v>9-7371-4343</v>
          </cell>
          <cell r="V867" t="str">
            <v>gino.jmedina@gmail.com</v>
          </cell>
          <cell r="W867" t="str">
            <v xml:space="preserve">CALLE LOS EUCALIPTOS  MZ. C LT 21  URB. CANTO BELLO </v>
          </cell>
          <cell r="X867" t="str">
            <v>SAN JUAN DE LURIGANCHO</v>
          </cell>
          <cell r="Y867" t="str">
            <v>LIMA</v>
          </cell>
          <cell r="Z867" t="str">
            <v>LIMA</v>
          </cell>
          <cell r="AA867">
            <v>45992</v>
          </cell>
          <cell r="AB867" t="str">
            <v>LIMA</v>
          </cell>
          <cell r="AC867" t="str">
            <v>LURIN</v>
          </cell>
        </row>
        <row r="868">
          <cell r="C868" t="str">
            <v>72390007</v>
          </cell>
          <cell r="D868">
            <v>6017</v>
          </cell>
          <cell r="E868">
            <v>461804</v>
          </cell>
          <cell r="F868" t="str">
            <v>SALGADO</v>
          </cell>
          <cell r="G868" t="str">
            <v>EGUSQUIZA</v>
          </cell>
          <cell r="H868" t="str">
            <v>ANGELA THAIS</v>
          </cell>
          <cell r="I868" t="str">
            <v>ANGELA THAIS SALGADO EGUSQUIZA</v>
          </cell>
          <cell r="J868" t="str">
            <v>PE011380</v>
          </cell>
          <cell r="K868" t="str">
            <v>WAREHOUSE - PUMPS</v>
          </cell>
          <cell r="L868" t="str">
            <v>COGS</v>
          </cell>
          <cell r="M868" t="str">
            <v>CNSPM OPERATIONS PERU</v>
          </cell>
          <cell r="N868" t="str">
            <v>MARTEL ACHING, LUIGI JOSEPH</v>
          </cell>
          <cell r="O868" t="str">
            <v>72390007</v>
          </cell>
          <cell r="P868" t="str">
            <v>SUPERVISOR WAREHOUSE</v>
          </cell>
          <cell r="Q868" t="str">
            <v>F</v>
          </cell>
          <cell r="R868">
            <v>34593</v>
          </cell>
          <cell r="S868" t="str">
            <v>9-3233-2462</v>
          </cell>
          <cell r="V868" t="str">
            <v>t.segusquiza@gmail.com</v>
          </cell>
          <cell r="W868" t="str">
            <v>PSJE. MADRE DE DIOS MZG LT58 URB. SAN JUAN MASIAS</v>
          </cell>
          <cell r="X868" t="str">
            <v>CALLAO</v>
          </cell>
          <cell r="Y868" t="str">
            <v>CALLAO</v>
          </cell>
          <cell r="Z868" t="str">
            <v>LIMA</v>
          </cell>
          <cell r="AA868">
            <v>46027</v>
          </cell>
          <cell r="AB868" t="str">
            <v>LIMA</v>
          </cell>
          <cell r="AC868" t="str">
            <v>LURIN</v>
          </cell>
        </row>
        <row r="869">
          <cell r="C869" t="str">
            <v>74985729</v>
          </cell>
          <cell r="D869">
            <v>7005</v>
          </cell>
          <cell r="E869">
            <v>445121</v>
          </cell>
          <cell r="F869" t="str">
            <v>GUADALUPE</v>
          </cell>
          <cell r="G869" t="str">
            <v>DIAZ</v>
          </cell>
          <cell r="H869" t="str">
            <v>MARCO ANTONIO</v>
          </cell>
          <cell r="I869" t="str">
            <v>MARCO ANTONIO GUADALUPE DIAZ</v>
          </cell>
          <cell r="J869" t="str">
            <v>PE012201</v>
          </cell>
          <cell r="K869" t="str">
            <v>FSE TASK FORCE</v>
          </cell>
          <cell r="L869" t="str">
            <v>COGS</v>
          </cell>
          <cell r="M869" t="str">
            <v>MA SAM FSE &amp; LCS PE</v>
          </cell>
          <cell r="N869" t="str">
            <v>GONZALEZ RIVASPLATA, JONATAN</v>
          </cell>
          <cell r="O869" t="str">
            <v>74985729</v>
          </cell>
          <cell r="P869" t="str">
            <v>MECHANICAL TECHNICIAN</v>
          </cell>
          <cell r="Q869" t="str">
            <v>M</v>
          </cell>
          <cell r="R869">
            <v>34809</v>
          </cell>
          <cell r="S869" t="str">
            <v>9-8933-8760</v>
          </cell>
          <cell r="V869" t="str">
            <v>antonio.guadalupe123@hotmail.com</v>
          </cell>
          <cell r="W869" t="str">
            <v xml:space="preserve">CALLE PRIMAVERA O-1 URBANIZACIÓN LEONCIO PRADO </v>
          </cell>
          <cell r="X869" t="str">
            <v>PAUCARPATA</v>
          </cell>
          <cell r="Y869" t="str">
            <v>AREQUIPA</v>
          </cell>
          <cell r="Z869" t="str">
            <v>AREQUIPA</v>
          </cell>
          <cell r="AA869">
            <v>45005</v>
          </cell>
          <cell r="AB869" t="str">
            <v>AREQUIPA</v>
          </cell>
          <cell r="AC869" t="str">
            <v>AREQUIPA</v>
          </cell>
        </row>
        <row r="870">
          <cell r="C870" t="str">
            <v>46890082</v>
          </cell>
          <cell r="D870">
            <v>7006</v>
          </cell>
          <cell r="E870">
            <v>445122</v>
          </cell>
          <cell r="F870" t="str">
            <v>CALCIN</v>
          </cell>
          <cell r="G870" t="str">
            <v>SURCO</v>
          </cell>
          <cell r="H870" t="str">
            <v>JEAN CARLO</v>
          </cell>
          <cell r="I870" t="str">
            <v>JEAN CARLO CALCIN SURCO</v>
          </cell>
          <cell r="J870" t="str">
            <v>PE012201</v>
          </cell>
          <cell r="K870" t="str">
            <v>FSE TASK FORCE</v>
          </cell>
          <cell r="L870" t="str">
            <v>COGS</v>
          </cell>
          <cell r="M870" t="str">
            <v>MA SAM FSE &amp; LCS PE</v>
          </cell>
          <cell r="N870" t="str">
            <v>GONZALEZ RIVASPLATA, JONATAN</v>
          </cell>
          <cell r="O870" t="str">
            <v>46890082</v>
          </cell>
          <cell r="P870" t="str">
            <v>MECHANICAL TECHNICIAN</v>
          </cell>
          <cell r="Q870" t="str">
            <v>M</v>
          </cell>
          <cell r="R870">
            <v>33439</v>
          </cell>
          <cell r="S870" t="str">
            <v>9-4245-2151</v>
          </cell>
          <cell r="V870" t="str">
            <v>Jeancarlocalcinsurco@gmail.com</v>
          </cell>
          <cell r="W870" t="str">
            <v xml:space="preserve">CALLE GONZALES PRADA 503 - 4 DE OCTUBRE </v>
          </cell>
          <cell r="X870" t="str">
            <v>SOCABAYA</v>
          </cell>
          <cell r="Y870" t="str">
            <v>AREQUIPA</v>
          </cell>
          <cell r="Z870" t="str">
            <v>AREQUIPA</v>
          </cell>
          <cell r="AA870">
            <v>45005</v>
          </cell>
          <cell r="AB870" t="str">
            <v>AREQUIPA</v>
          </cell>
          <cell r="AC870" t="str">
            <v>AREQUIPA</v>
          </cell>
        </row>
        <row r="871">
          <cell r="C871" t="str">
            <v>40946923</v>
          </cell>
          <cell r="D871">
            <v>7009</v>
          </cell>
          <cell r="E871">
            <v>445144</v>
          </cell>
          <cell r="F871" t="str">
            <v>CANSAYA</v>
          </cell>
          <cell r="G871" t="str">
            <v>ROMERO</v>
          </cell>
          <cell r="H871" t="str">
            <v>ALDO GINO</v>
          </cell>
          <cell r="I871" t="str">
            <v>ALDO GINO CANSAYA ROMERO</v>
          </cell>
          <cell r="J871" t="str">
            <v>PE012201</v>
          </cell>
          <cell r="K871" t="str">
            <v>FSE TASK FORCE</v>
          </cell>
          <cell r="L871" t="str">
            <v>COGS</v>
          </cell>
          <cell r="M871" t="str">
            <v>MA SAM FSE &amp; LCS PE</v>
          </cell>
          <cell r="N871" t="str">
            <v>GONZALEZ RIVASPLATA, JONATAN</v>
          </cell>
          <cell r="O871" t="str">
            <v>40946923</v>
          </cell>
          <cell r="P871" t="str">
            <v>MECHANICAL TECHNICIAN</v>
          </cell>
          <cell r="Q871" t="str">
            <v>M</v>
          </cell>
          <cell r="R871">
            <v>29724</v>
          </cell>
          <cell r="S871" t="str">
            <v>9-2072-1105</v>
          </cell>
          <cell r="V871" t="str">
            <v>gicaro97@gmail.com</v>
          </cell>
          <cell r="W871" t="str">
            <v xml:space="preserve">CALLE COSCOLLO 112 URB. SAN MARTÍN </v>
          </cell>
          <cell r="X871" t="str">
            <v>SOCABAYA</v>
          </cell>
          <cell r="Y871" t="str">
            <v>AREQUIPA</v>
          </cell>
          <cell r="Z871" t="str">
            <v>AREQUIPA</v>
          </cell>
          <cell r="AA871">
            <v>45005</v>
          </cell>
          <cell r="AB871" t="str">
            <v>AREQUIPA</v>
          </cell>
          <cell r="AC871" t="str">
            <v>AREQUIPA</v>
          </cell>
        </row>
        <row r="872">
          <cell r="C872" t="str">
            <v>47801065</v>
          </cell>
          <cell r="D872">
            <v>7011</v>
          </cell>
          <cell r="E872">
            <v>445119</v>
          </cell>
          <cell r="F872" t="str">
            <v>MAMANI</v>
          </cell>
          <cell r="G872" t="str">
            <v>VILCA</v>
          </cell>
          <cell r="H872" t="str">
            <v>JUAN CESAR</v>
          </cell>
          <cell r="I872" t="str">
            <v>JUAN CESAR MAMANI VILCA</v>
          </cell>
          <cell r="J872" t="str">
            <v>PE012201</v>
          </cell>
          <cell r="K872" t="str">
            <v>FSE TASK FORCE</v>
          </cell>
          <cell r="L872" t="str">
            <v>COGS</v>
          </cell>
          <cell r="M872" t="str">
            <v>MA SAM FSE &amp; LCS PE</v>
          </cell>
          <cell r="N872" t="str">
            <v>GONZALEZ RIVASPLATA, JONATAN</v>
          </cell>
          <cell r="O872" t="str">
            <v>47801065</v>
          </cell>
          <cell r="P872" t="str">
            <v>MECHANICAL WELDER TECHNICIAN</v>
          </cell>
          <cell r="Q872" t="str">
            <v>M</v>
          </cell>
          <cell r="R872">
            <v>34139</v>
          </cell>
          <cell r="S872" t="str">
            <v>9-7386-8196</v>
          </cell>
          <cell r="V872" t="str">
            <v>cejuan.1906@gmail.com</v>
          </cell>
          <cell r="W872" t="str">
            <v xml:space="preserve">ASOC.JORGE BASADRE SECTOR 1 AMPLIACION CIUDAD MUNICIPAL </v>
          </cell>
          <cell r="X872" t="str">
            <v>CERRO COLORADO</v>
          </cell>
          <cell r="Y872" t="str">
            <v>AREQUIPA</v>
          </cell>
          <cell r="Z872" t="str">
            <v>AREQUIPA</v>
          </cell>
          <cell r="AA872">
            <v>45012</v>
          </cell>
          <cell r="AB872" t="str">
            <v>AREQUIPA</v>
          </cell>
          <cell r="AC872" t="str">
            <v>AREQUIPA</v>
          </cell>
        </row>
        <row r="873">
          <cell r="C873" t="str">
            <v>42748830</v>
          </cell>
          <cell r="D873">
            <v>7012</v>
          </cell>
          <cell r="E873">
            <v>445120</v>
          </cell>
          <cell r="F873" t="str">
            <v>BERNAL</v>
          </cell>
          <cell r="G873" t="str">
            <v>MAMANI</v>
          </cell>
          <cell r="H873" t="str">
            <v>JUAN DAVID</v>
          </cell>
          <cell r="I873" t="str">
            <v>JUAN DAVID BERNAL MAMANI</v>
          </cell>
          <cell r="J873" t="str">
            <v>PE012201</v>
          </cell>
          <cell r="K873" t="str">
            <v>FSE TASK FORCE</v>
          </cell>
          <cell r="L873" t="str">
            <v>COGS</v>
          </cell>
          <cell r="M873" t="str">
            <v>MA SAM FSE &amp; LCS PE</v>
          </cell>
          <cell r="N873" t="str">
            <v>GONZALEZ RIVASPLATA, JONATAN</v>
          </cell>
          <cell r="O873" t="str">
            <v>42748830</v>
          </cell>
          <cell r="P873" t="str">
            <v>MECHANICAL TECHNICIAN</v>
          </cell>
          <cell r="Q873" t="str">
            <v>M</v>
          </cell>
          <cell r="R873">
            <v>31029</v>
          </cell>
          <cell r="S873" t="str">
            <v>9-1493-3418</v>
          </cell>
          <cell r="V873" t="str">
            <v>juandavidbm1@hotmail.com</v>
          </cell>
          <cell r="W873" t="str">
            <v>ASOC CIUDAD MUNICIPAL ZONA VII MZ R LT 3</v>
          </cell>
          <cell r="X873" t="str">
            <v>CERRO COLORADO</v>
          </cell>
          <cell r="Y873" t="str">
            <v>AREQUIPA</v>
          </cell>
          <cell r="Z873" t="str">
            <v>AREQUIPA</v>
          </cell>
          <cell r="AA873">
            <v>45012</v>
          </cell>
          <cell r="AB873" t="str">
            <v>AREQUIPA</v>
          </cell>
          <cell r="AC873" t="str">
            <v>AREQUIPA</v>
          </cell>
        </row>
        <row r="874">
          <cell r="C874" t="str">
            <v>47174175</v>
          </cell>
          <cell r="D874">
            <v>7013</v>
          </cell>
          <cell r="E874">
            <v>445115</v>
          </cell>
          <cell r="F874" t="str">
            <v>QUISPE</v>
          </cell>
          <cell r="G874" t="str">
            <v>ARAPA</v>
          </cell>
          <cell r="H874" t="str">
            <v>LUIS ANGEL</v>
          </cell>
          <cell r="I874" t="str">
            <v>LUIS ANGEL QUISPE ARAPA</v>
          </cell>
          <cell r="J874" t="str">
            <v>PE012201</v>
          </cell>
          <cell r="K874" t="str">
            <v>FSE TASK FORCE</v>
          </cell>
          <cell r="L874" t="str">
            <v>COGS</v>
          </cell>
          <cell r="M874" t="str">
            <v>MA SAM FSE &amp; LCS PE</v>
          </cell>
          <cell r="N874" t="str">
            <v>GONZALEZ RIVASPLATA, JONATAN</v>
          </cell>
          <cell r="O874" t="str">
            <v>47174175</v>
          </cell>
          <cell r="P874" t="str">
            <v>MECHANICAL TECHNICIAN</v>
          </cell>
          <cell r="Q874" t="str">
            <v>M</v>
          </cell>
          <cell r="R874">
            <v>33742</v>
          </cell>
          <cell r="S874" t="str">
            <v>9-5416-5247</v>
          </cell>
          <cell r="V874" t="str">
            <v>luisquispearapa@hotmail.com</v>
          </cell>
          <cell r="W874" t="str">
            <v xml:space="preserve">ASENT H ALTO ALATA MZ H LT 7 </v>
          </cell>
          <cell r="X874" t="str">
            <v>TIABAYA</v>
          </cell>
          <cell r="Y874" t="str">
            <v>AREQUIPA</v>
          </cell>
          <cell r="Z874" t="str">
            <v>AREQUIPA</v>
          </cell>
          <cell r="AA874">
            <v>45012</v>
          </cell>
          <cell r="AB874" t="str">
            <v>AREQUIPA</v>
          </cell>
          <cell r="AC874" t="str">
            <v>AREQUIPA</v>
          </cell>
        </row>
        <row r="875">
          <cell r="C875" t="str">
            <v>80023546</v>
          </cell>
          <cell r="D875">
            <v>7016</v>
          </cell>
          <cell r="E875">
            <v>445116</v>
          </cell>
          <cell r="F875" t="str">
            <v>CASTILLO</v>
          </cell>
          <cell r="G875" t="str">
            <v>PARI</v>
          </cell>
          <cell r="H875" t="str">
            <v>RIVELINO</v>
          </cell>
          <cell r="I875" t="str">
            <v>RIVELINO CASTILLO PARI</v>
          </cell>
          <cell r="J875" t="str">
            <v>PE012201</v>
          </cell>
          <cell r="K875" t="str">
            <v>FSE TASK FORCE</v>
          </cell>
          <cell r="L875" t="str">
            <v>COGS</v>
          </cell>
          <cell r="M875" t="str">
            <v>MA SAM FSE &amp; LCS PE</v>
          </cell>
          <cell r="N875" t="str">
            <v>GONZALEZ RIVASPLATA, JONATAN</v>
          </cell>
          <cell r="O875" t="str">
            <v>80023546</v>
          </cell>
          <cell r="P875" t="str">
            <v>MECHANICAL WELDER TECHNICIAN</v>
          </cell>
          <cell r="Q875" t="str">
            <v>M</v>
          </cell>
          <cell r="R875">
            <v>27572</v>
          </cell>
          <cell r="S875" t="str">
            <v>9-6170-0066</v>
          </cell>
          <cell r="V875" t="str">
            <v>rivelinocastillop1@hotmail.com</v>
          </cell>
          <cell r="W875" t="str">
            <v>VALLE ENCANTADO MZ A' LOTE 03</v>
          </cell>
          <cell r="X875" t="str">
            <v>PAUCARPATA</v>
          </cell>
          <cell r="Y875" t="str">
            <v>AREQUIPA</v>
          </cell>
          <cell r="Z875" t="str">
            <v>AREQUIPA</v>
          </cell>
          <cell r="AA875">
            <v>45012</v>
          </cell>
          <cell r="AB875" t="str">
            <v>AREQUIPA</v>
          </cell>
          <cell r="AC875" t="str">
            <v>AREQUIPA</v>
          </cell>
        </row>
        <row r="876">
          <cell r="C876" t="str">
            <v>70501359</v>
          </cell>
          <cell r="D876">
            <v>7020</v>
          </cell>
          <cell r="E876">
            <v>445477</v>
          </cell>
          <cell r="F876" t="str">
            <v>BENDEZÚ</v>
          </cell>
          <cell r="G876" t="str">
            <v>HERRERA</v>
          </cell>
          <cell r="H876" t="str">
            <v>HECTOR JOSUÉ JOVINO</v>
          </cell>
          <cell r="I876" t="str">
            <v>HECTOR JOSUÉ JOVINO BENDEZÚ HERRERA</v>
          </cell>
          <cell r="J876" t="str">
            <v>PE012201</v>
          </cell>
          <cell r="K876" t="str">
            <v>FSE TASK FORCE</v>
          </cell>
          <cell r="L876" t="str">
            <v>COGS</v>
          </cell>
          <cell r="M876" t="str">
            <v>MA SAM FSE &amp; LCS PE</v>
          </cell>
          <cell r="N876" t="str">
            <v>GONZALEZ RIVASPLATA, JONATAN</v>
          </cell>
          <cell r="O876" t="str">
            <v>70501359</v>
          </cell>
          <cell r="P876" t="str">
            <v>MECHANICAL TECHNICIAN</v>
          </cell>
          <cell r="Q876" t="str">
            <v>M</v>
          </cell>
          <cell r="R876">
            <v>34247</v>
          </cell>
          <cell r="S876" t="str">
            <v>9-2474-0150</v>
          </cell>
          <cell r="U876" t="str">
            <v>hector.bendezu@metso.com</v>
          </cell>
          <cell r="V876" t="str">
            <v>bendezuhectorjovino@gmail.com</v>
          </cell>
          <cell r="W876" t="str">
            <v xml:space="preserve">SAN GERÓNIMO A7 </v>
          </cell>
          <cell r="X876" t="str">
            <v>ILO</v>
          </cell>
          <cell r="Y876" t="str">
            <v>AREQUIPA</v>
          </cell>
          <cell r="Z876" t="str">
            <v>AREQUIPA</v>
          </cell>
          <cell r="AA876">
            <v>45019</v>
          </cell>
          <cell r="AB876" t="str">
            <v>AREQUIPA</v>
          </cell>
          <cell r="AC876" t="str">
            <v>AREQUIPA</v>
          </cell>
        </row>
        <row r="877">
          <cell r="C877" t="str">
            <v>42762991</v>
          </cell>
          <cell r="D877">
            <v>7032</v>
          </cell>
          <cell r="E877">
            <v>445581</v>
          </cell>
          <cell r="F877" t="str">
            <v>MORE</v>
          </cell>
          <cell r="G877" t="str">
            <v>AQUINO</v>
          </cell>
          <cell r="H877" t="str">
            <v>MARIO ENRIQUE</v>
          </cell>
          <cell r="I877" t="str">
            <v>MARIO ENRIQUE MORE AQUINO</v>
          </cell>
          <cell r="J877" t="str">
            <v>PE012201</v>
          </cell>
          <cell r="K877" t="str">
            <v>FSE TASK FORCE</v>
          </cell>
          <cell r="L877" t="str">
            <v>COGS</v>
          </cell>
          <cell r="M877" t="str">
            <v>MA SAM FSE &amp; LCS PE</v>
          </cell>
          <cell r="N877" t="str">
            <v>GONZALEZ RIVASPLATA, JONATAN</v>
          </cell>
          <cell r="O877" t="str">
            <v>42762991</v>
          </cell>
          <cell r="P877" t="str">
            <v>MECHANICAL WELDER TECHNICIAN</v>
          </cell>
          <cell r="Q877" t="str">
            <v>M</v>
          </cell>
          <cell r="R877">
            <v>31007</v>
          </cell>
          <cell r="S877" t="str">
            <v>9-2517-3071</v>
          </cell>
          <cell r="V877" t="str">
            <v>moreaquinomarioenrique.03@gmail.com</v>
          </cell>
          <cell r="W877" t="str">
            <v xml:space="preserve">CALLE REPÚBLICA 131 MARIANO MELGAR </v>
          </cell>
          <cell r="X877" t="str">
            <v>MARIANO MELGAR</v>
          </cell>
          <cell r="Y877" t="str">
            <v>AREQUIPA</v>
          </cell>
          <cell r="Z877" t="str">
            <v>AREQUIPA</v>
          </cell>
          <cell r="AA877">
            <v>45021</v>
          </cell>
          <cell r="AB877" t="str">
            <v>AREQUIPA</v>
          </cell>
          <cell r="AC877" t="str">
            <v>AREQUIPA</v>
          </cell>
        </row>
        <row r="878">
          <cell r="C878" t="str">
            <v>71984490</v>
          </cell>
          <cell r="D878">
            <v>7039</v>
          </cell>
          <cell r="E878">
            <v>446011</v>
          </cell>
          <cell r="F878" t="str">
            <v>LAZARO</v>
          </cell>
          <cell r="G878" t="str">
            <v>MAQUITO</v>
          </cell>
          <cell r="H878" t="str">
            <v>FRANZ EDWARD</v>
          </cell>
          <cell r="I878" t="str">
            <v>FRANZ EDWARD LAZARO MAQUITO</v>
          </cell>
          <cell r="J878" t="str">
            <v>PE012201</v>
          </cell>
          <cell r="K878" t="str">
            <v>FSE TASK FORCE</v>
          </cell>
          <cell r="L878" t="str">
            <v>COGS</v>
          </cell>
          <cell r="M878" t="str">
            <v>MA SAM FSE &amp; LCS PE</v>
          </cell>
          <cell r="N878" t="str">
            <v>GONZALEZ RIVASPLATA, JONATAN</v>
          </cell>
          <cell r="O878" t="str">
            <v>71984490</v>
          </cell>
          <cell r="P878" t="str">
            <v>MECHANICAL TECHNICIAN</v>
          </cell>
          <cell r="Q878" t="str">
            <v>M</v>
          </cell>
          <cell r="R878">
            <v>33579</v>
          </cell>
          <cell r="S878" t="str">
            <v>9-8273-1703</v>
          </cell>
          <cell r="V878" t="str">
            <v>franz.lmaquito@gmail.com</v>
          </cell>
          <cell r="W878" t="str">
            <v>AF. VILLA CONFRATERNIDAD ZONA A MZ. Q LT. 13</v>
          </cell>
          <cell r="X878" t="str">
            <v>ALTO SELVA ALEGRE</v>
          </cell>
          <cell r="Y878" t="str">
            <v>AREQUIPA</v>
          </cell>
          <cell r="Z878" t="str">
            <v>AREQUIPA</v>
          </cell>
          <cell r="AA878">
            <v>45040</v>
          </cell>
          <cell r="AB878" t="str">
            <v>AREQUIPA</v>
          </cell>
          <cell r="AC878" t="str">
            <v>AREQUIPA</v>
          </cell>
        </row>
        <row r="879">
          <cell r="C879" t="str">
            <v>29709018</v>
          </cell>
          <cell r="D879">
            <v>7034</v>
          </cell>
          <cell r="E879">
            <v>446012</v>
          </cell>
          <cell r="F879" t="str">
            <v xml:space="preserve">QUISPE </v>
          </cell>
          <cell r="G879" t="str">
            <v>SUASACA</v>
          </cell>
          <cell r="H879" t="str">
            <v>SANTOS FROILAN</v>
          </cell>
          <cell r="I879" t="str">
            <v>SANTOS FROILAN QUISPE  SUASACA</v>
          </cell>
          <cell r="J879" t="str">
            <v>PE012201</v>
          </cell>
          <cell r="K879" t="str">
            <v>FSE TASK FORCE</v>
          </cell>
          <cell r="L879" t="str">
            <v>COGS</v>
          </cell>
          <cell r="M879" t="str">
            <v>MA SAM FSE &amp; LCS PE</v>
          </cell>
          <cell r="N879" t="str">
            <v>GONZALEZ RIVASPLATA, JONATAN</v>
          </cell>
          <cell r="O879" t="str">
            <v>29709018</v>
          </cell>
          <cell r="P879" t="str">
            <v>MECHANICAL TECHNICIAN</v>
          </cell>
          <cell r="Q879" t="str">
            <v>M</v>
          </cell>
          <cell r="R879">
            <v>28165</v>
          </cell>
          <cell r="S879" t="str">
            <v>9-4801-0990</v>
          </cell>
          <cell r="V879" t="str">
            <v>santosqs29@gmail.com</v>
          </cell>
          <cell r="W879" t="str">
            <v>URB.S.R.PACHACUTEC JR. MOQUEGUA MZ-4 L-7</v>
          </cell>
          <cell r="X879" t="str">
            <v>CERRO COLORADO</v>
          </cell>
          <cell r="Y879" t="str">
            <v>AREQUIPA</v>
          </cell>
          <cell r="Z879" t="str">
            <v>AREQUIPA</v>
          </cell>
          <cell r="AA879">
            <v>45040</v>
          </cell>
          <cell r="AB879" t="str">
            <v>AREQUIPA</v>
          </cell>
          <cell r="AC879" t="str">
            <v>AREQUIPA</v>
          </cell>
        </row>
        <row r="880">
          <cell r="C880" t="str">
            <v>47745158</v>
          </cell>
          <cell r="D880">
            <v>7043</v>
          </cell>
          <cell r="E880">
            <v>449452</v>
          </cell>
          <cell r="F880" t="str">
            <v xml:space="preserve">ZAVALETA </v>
          </cell>
          <cell r="G880" t="str">
            <v>CUEVA</v>
          </cell>
          <cell r="H880" t="str">
            <v>RENATO ANDRE</v>
          </cell>
          <cell r="I880" t="str">
            <v>RENATO ANDRE ZAVALETA  CUEVA</v>
          </cell>
          <cell r="J880" t="str">
            <v>PE012201</v>
          </cell>
          <cell r="K880" t="str">
            <v>FSE TASK FORCE</v>
          </cell>
          <cell r="L880" t="str">
            <v>COGS</v>
          </cell>
          <cell r="M880" t="str">
            <v>MA SAM FSE &amp; LCS PE</v>
          </cell>
          <cell r="N880" t="str">
            <v>GONZALEZ RIVASPLATA, JONATAN</v>
          </cell>
          <cell r="O880" t="str">
            <v>47745158</v>
          </cell>
          <cell r="P880" t="str">
            <v>MECHANICAL MAINTENANCE PLANNER</v>
          </cell>
          <cell r="Q880" t="str">
            <v>M</v>
          </cell>
          <cell r="R880">
            <v>33979</v>
          </cell>
          <cell r="S880" t="str">
            <v>9-5773-9978</v>
          </cell>
          <cell r="T880" t="str">
            <v>9-6431-4966</v>
          </cell>
          <cell r="U880" t="str">
            <v>renato.zavaleta@metso.com</v>
          </cell>
          <cell r="V880" t="str">
            <v>andree.10.93@hotmail.com</v>
          </cell>
          <cell r="W880" t="str">
            <v>CALLE LOS GLADIOLOS N° 206 DPTO. 4TO PISO</v>
          </cell>
          <cell r="X880" t="str">
            <v>YANAHUARA</v>
          </cell>
          <cell r="Y880" t="str">
            <v>AREQUIPA</v>
          </cell>
          <cell r="Z880" t="str">
            <v>AREQUIPA</v>
          </cell>
          <cell r="AA880">
            <v>45246</v>
          </cell>
          <cell r="AB880" t="str">
            <v>AREQUIPA</v>
          </cell>
          <cell r="AC880" t="str">
            <v>AREQUIPA</v>
          </cell>
        </row>
        <row r="881">
          <cell r="C881" t="str">
            <v>46200189</v>
          </cell>
          <cell r="D881">
            <v>7048</v>
          </cell>
          <cell r="E881">
            <v>449987</v>
          </cell>
          <cell r="F881" t="str">
            <v xml:space="preserve">TICONA </v>
          </cell>
          <cell r="G881" t="str">
            <v>LUQUE</v>
          </cell>
          <cell r="H881" t="str">
            <v>MAURO ALEJANDRO</v>
          </cell>
          <cell r="I881" t="str">
            <v>MAURO ALEJANDRO TICONA  LUQUE</v>
          </cell>
          <cell r="J881" t="str">
            <v>PE012201</v>
          </cell>
          <cell r="K881" t="str">
            <v>FSE TASK FORCE</v>
          </cell>
          <cell r="L881" t="str">
            <v>COGS</v>
          </cell>
          <cell r="M881" t="str">
            <v>MA SAM FSE &amp; LCS PE</v>
          </cell>
          <cell r="N881" t="str">
            <v>GONZALEZ RIVASPLATA, JONATAN</v>
          </cell>
          <cell r="O881" t="str">
            <v>46200189</v>
          </cell>
          <cell r="P881" t="str">
            <v>MECHANICAL TECHNICIAN</v>
          </cell>
          <cell r="Q881" t="str">
            <v>M</v>
          </cell>
          <cell r="R881">
            <v>32916</v>
          </cell>
          <cell r="S881" t="str">
            <v>9-7713-8316</v>
          </cell>
          <cell r="V881" t="str">
            <v>mauricio12mat@gmail.com</v>
          </cell>
          <cell r="W881" t="str">
            <v>ASOC. PEDRO P DIAZ MZ 38 LOTE 16</v>
          </cell>
          <cell r="X881" t="str">
            <v>CERRO COLORADO</v>
          </cell>
          <cell r="Y881" t="str">
            <v>AREQUIPA</v>
          </cell>
          <cell r="Z881" t="str">
            <v>AREQUIPA</v>
          </cell>
          <cell r="AA881">
            <v>45273</v>
          </cell>
          <cell r="AB881" t="str">
            <v>AREQUIPA</v>
          </cell>
          <cell r="AC881" t="str">
            <v>AREQUIPA</v>
          </cell>
        </row>
        <row r="882">
          <cell r="C882" t="str">
            <v>47206370</v>
          </cell>
          <cell r="D882">
            <v>7050</v>
          </cell>
          <cell r="E882">
            <v>450080</v>
          </cell>
          <cell r="F882" t="str">
            <v>LAURA</v>
          </cell>
          <cell r="G882" t="str">
            <v>QUISPE</v>
          </cell>
          <cell r="H882" t="str">
            <v>JOSE LUIS</v>
          </cell>
          <cell r="I882" t="str">
            <v>JOSE LUIS LAURA QUISPE</v>
          </cell>
          <cell r="J882" t="str">
            <v>PE012201</v>
          </cell>
          <cell r="K882" t="str">
            <v>FSE TASK FORCE</v>
          </cell>
          <cell r="L882" t="str">
            <v>COGS</v>
          </cell>
          <cell r="M882" t="str">
            <v>MA SAM FSE &amp; LCS PE</v>
          </cell>
          <cell r="N882" t="str">
            <v>GONZALEZ RIVASPLATA, JONATAN</v>
          </cell>
          <cell r="O882" t="str">
            <v>47206370</v>
          </cell>
          <cell r="P882" t="str">
            <v>MECHANICAL TECHNICIAN</v>
          </cell>
          <cell r="Q882" t="str">
            <v>M</v>
          </cell>
          <cell r="R882">
            <v>33481</v>
          </cell>
          <cell r="S882" t="str">
            <v>9-8334-8053</v>
          </cell>
          <cell r="V882" t="str">
            <v>jasperyannikc3091@gmail.com</v>
          </cell>
          <cell r="W882" t="str">
            <v>AV. ARGENTINA 1616</v>
          </cell>
          <cell r="X882" t="str">
            <v>MARIANO MELGAR</v>
          </cell>
          <cell r="Y882" t="str">
            <v>AREQUIPA</v>
          </cell>
          <cell r="Z882" t="str">
            <v>AREQUIPA</v>
          </cell>
          <cell r="AA882">
            <v>45279</v>
          </cell>
          <cell r="AB882" t="str">
            <v>AREQUIPA</v>
          </cell>
          <cell r="AC882" t="str">
            <v>AREQUIPA</v>
          </cell>
        </row>
        <row r="883">
          <cell r="C883" t="str">
            <v>45470404</v>
          </cell>
          <cell r="D883">
            <v>7051</v>
          </cell>
          <cell r="E883">
            <v>450079</v>
          </cell>
          <cell r="F883" t="str">
            <v>NINA</v>
          </cell>
          <cell r="G883" t="str">
            <v>HAÑARI</v>
          </cell>
          <cell r="H883" t="str">
            <v>MIGUEL ANGEL</v>
          </cell>
          <cell r="I883" t="str">
            <v>MIGUEL ANGEL NINA HAÑARI</v>
          </cell>
          <cell r="J883" t="str">
            <v>PE012201</v>
          </cell>
          <cell r="K883" t="str">
            <v>FSE TASK FORCE</v>
          </cell>
          <cell r="L883" t="str">
            <v>COGS</v>
          </cell>
          <cell r="M883" t="str">
            <v>MA SAM FSE &amp; LCS PE</v>
          </cell>
          <cell r="N883" t="str">
            <v>GONZALEZ RIVASPLATA, JONATAN</v>
          </cell>
          <cell r="O883" t="str">
            <v>45470404</v>
          </cell>
          <cell r="P883" t="str">
            <v>MECHANICAL TECHNICIAN</v>
          </cell>
          <cell r="Q883" t="str">
            <v>M</v>
          </cell>
          <cell r="R883">
            <v>32480</v>
          </cell>
          <cell r="S883" t="str">
            <v>9-5890-3213</v>
          </cell>
          <cell r="V883" t="str">
            <v>mnina1988@gmail.com</v>
          </cell>
          <cell r="W883" t="str">
            <v>AV. LAS FLORES G LT 18 PUEBLO TRADICIONAL PAMPAS NUEVAS</v>
          </cell>
          <cell r="X883" t="str">
            <v>TIABAYA</v>
          </cell>
          <cell r="Y883" t="str">
            <v>AREQUIPA</v>
          </cell>
          <cell r="Z883" t="str">
            <v>AREQUIPA</v>
          </cell>
          <cell r="AA883">
            <v>45280</v>
          </cell>
          <cell r="AB883" t="str">
            <v>AREQUIPA</v>
          </cell>
          <cell r="AC883" t="str">
            <v>AREQUIPA</v>
          </cell>
        </row>
        <row r="884">
          <cell r="C884" t="str">
            <v>45482895</v>
          </cell>
          <cell r="D884">
            <v>7053</v>
          </cell>
          <cell r="E884">
            <v>450077</v>
          </cell>
          <cell r="F884" t="str">
            <v>QUIÑONES</v>
          </cell>
          <cell r="G884" t="str">
            <v>SENCCA</v>
          </cell>
          <cell r="H884" t="str">
            <v>GERMAN</v>
          </cell>
          <cell r="I884" t="str">
            <v>GERMAN QUIÑONES SENCCA</v>
          </cell>
          <cell r="J884" t="str">
            <v>PE012201</v>
          </cell>
          <cell r="K884" t="str">
            <v>FSE TASK FORCE</v>
          </cell>
          <cell r="L884" t="str">
            <v>COGS</v>
          </cell>
          <cell r="M884" t="str">
            <v>MA SAM FSE &amp; LCS PE</v>
          </cell>
          <cell r="N884" t="str">
            <v>GONZALEZ RIVASPLATA, JONATAN</v>
          </cell>
          <cell r="O884" t="str">
            <v>45482895</v>
          </cell>
          <cell r="P884" t="str">
            <v>MECHANICAL TECHNICIAN</v>
          </cell>
          <cell r="Q884" t="str">
            <v>M</v>
          </cell>
          <cell r="R884">
            <v>32431</v>
          </cell>
          <cell r="S884" t="str">
            <v>9-5830-9870</v>
          </cell>
          <cell r="V884" t="str">
            <v>gerquisen@gmail.com</v>
          </cell>
          <cell r="W884" t="str">
            <v>CALLE PEDRO GARZON 324 ZONA B INDEPENDENCIA</v>
          </cell>
          <cell r="X884" t="str">
            <v>SELVA ALEGRE</v>
          </cell>
          <cell r="Y884" t="str">
            <v>AREQUIPA</v>
          </cell>
          <cell r="Z884" t="str">
            <v>AREQUIPA</v>
          </cell>
          <cell r="AA884">
            <v>45280</v>
          </cell>
          <cell r="AB884" t="str">
            <v>AREQUIPA</v>
          </cell>
          <cell r="AC884" t="str">
            <v>AREQUIPA</v>
          </cell>
        </row>
        <row r="885">
          <cell r="C885" t="str">
            <v>71979007</v>
          </cell>
          <cell r="D885">
            <v>7054</v>
          </cell>
          <cell r="E885">
            <v>450120</v>
          </cell>
          <cell r="F885" t="str">
            <v>MAMANI</v>
          </cell>
          <cell r="G885" t="str">
            <v xml:space="preserve">CHOQUE  </v>
          </cell>
          <cell r="H885" t="str">
            <v>DAMMER VALENTIN</v>
          </cell>
          <cell r="I885" t="str">
            <v xml:space="preserve">DAMMER VALENTIN MAMANI CHOQUE  </v>
          </cell>
          <cell r="J885" t="str">
            <v>PE012201</v>
          </cell>
          <cell r="K885" t="str">
            <v>FSE TASK FORCE</v>
          </cell>
          <cell r="L885" t="str">
            <v>COGS</v>
          </cell>
          <cell r="M885" t="str">
            <v>MA SAM FSE &amp; LCS PE</v>
          </cell>
          <cell r="N885" t="str">
            <v>GONZALEZ RIVASPLATA, JONATAN</v>
          </cell>
          <cell r="O885" t="str">
            <v>71979007</v>
          </cell>
          <cell r="P885" t="str">
            <v>MECHANICAL TECHNICIAN</v>
          </cell>
          <cell r="Q885" t="str">
            <v>M</v>
          </cell>
          <cell r="R885">
            <v>35035</v>
          </cell>
          <cell r="S885" t="str">
            <v>9-8947-2985</v>
          </cell>
          <cell r="V885" t="str">
            <v>dammermamani@gmail.com</v>
          </cell>
          <cell r="W885" t="str">
            <v>CALLE UNION 190 ACEQUIA ALTA</v>
          </cell>
          <cell r="X885" t="str">
            <v>CAYMA</v>
          </cell>
          <cell r="Y885" t="str">
            <v>AREQUIPA</v>
          </cell>
          <cell r="Z885" t="str">
            <v>AREQUIPA</v>
          </cell>
          <cell r="AA885">
            <v>45286</v>
          </cell>
          <cell r="AB885" t="str">
            <v>AREQUIPA</v>
          </cell>
          <cell r="AC885" t="str">
            <v>AREQUIPA</v>
          </cell>
        </row>
        <row r="886">
          <cell r="C886" t="str">
            <v>04745851</v>
          </cell>
          <cell r="D886">
            <v>7057</v>
          </cell>
          <cell r="E886">
            <v>450123</v>
          </cell>
          <cell r="F886" t="str">
            <v>FELICIANO</v>
          </cell>
          <cell r="G886" t="str">
            <v>FLORES</v>
          </cell>
          <cell r="H886" t="str">
            <v>SIMON EPISMENIO</v>
          </cell>
          <cell r="I886" t="str">
            <v>SIMON EPISMENIO FELICIANO FLORES</v>
          </cell>
          <cell r="J886" t="str">
            <v>PE012201</v>
          </cell>
          <cell r="K886" t="str">
            <v>FSE TASK FORCE</v>
          </cell>
          <cell r="L886" t="str">
            <v>COGS</v>
          </cell>
          <cell r="M886" t="str">
            <v>MA SAM FSE &amp; LCS PE</v>
          </cell>
          <cell r="N886" t="str">
            <v>GONZALEZ RIVASPLATA, JONATAN</v>
          </cell>
          <cell r="O886" t="str">
            <v>04745851</v>
          </cell>
          <cell r="P886" t="str">
            <v>MECHANICAL WELDER TECHNICIAN</v>
          </cell>
          <cell r="Q886" t="str">
            <v>M</v>
          </cell>
          <cell r="R886">
            <v>26747</v>
          </cell>
          <cell r="S886" t="str">
            <v>9-3992-8487</v>
          </cell>
          <cell r="V886" t="str">
            <v>simonfelicianoflores@gmail.com</v>
          </cell>
          <cell r="W886" t="str">
            <v>CALLE TUPAC AMARU MZ. C LT 04 SAMEGUA MOQUEGUA</v>
          </cell>
          <cell r="X886" t="str">
            <v>SAMEGUA</v>
          </cell>
          <cell r="Y886" t="str">
            <v>MARISCAL NIETO</v>
          </cell>
          <cell r="Z886" t="str">
            <v>MOQUEGUA</v>
          </cell>
          <cell r="AA886">
            <v>45287</v>
          </cell>
          <cell r="AB886" t="str">
            <v>AREQUIPA</v>
          </cell>
          <cell r="AC886" t="str">
            <v>AREQUIPA</v>
          </cell>
        </row>
        <row r="887">
          <cell r="C887" t="str">
            <v>47414763</v>
          </cell>
          <cell r="D887">
            <v>7058</v>
          </cell>
          <cell r="E887">
            <v>450124</v>
          </cell>
          <cell r="F887" t="str">
            <v>NEIRA</v>
          </cell>
          <cell r="G887" t="str">
            <v>PACHECO</v>
          </cell>
          <cell r="H887" t="str">
            <v>YOVANI STIF</v>
          </cell>
          <cell r="I887" t="str">
            <v>YOVANI STIF NEIRA PACHECO</v>
          </cell>
          <cell r="J887" t="str">
            <v>PE012201</v>
          </cell>
          <cell r="K887" t="str">
            <v>FSE TASK FORCE</v>
          </cell>
          <cell r="L887" t="str">
            <v>COGS</v>
          </cell>
          <cell r="M887" t="str">
            <v>MA SAM FSE &amp; LCS PE</v>
          </cell>
          <cell r="N887" t="str">
            <v>GONZALEZ RIVASPLATA, JONATAN</v>
          </cell>
          <cell r="O887" t="str">
            <v>47414763</v>
          </cell>
          <cell r="P887" t="str">
            <v>MECHANICAL TECHNICIAN</v>
          </cell>
          <cell r="Q887" t="str">
            <v>M</v>
          </cell>
          <cell r="R887">
            <v>33483</v>
          </cell>
          <cell r="S887" t="str">
            <v>9-4010-1249</v>
          </cell>
          <cell r="V887" t="str">
            <v xml:space="preserve">yovani.n92@hotmail.com </v>
          </cell>
          <cell r="W887" t="str">
            <v>PASAJE SALAVERRRY 110 CERRO VIEJO</v>
          </cell>
          <cell r="X887" t="str">
            <v>CERRO COLORADO</v>
          </cell>
          <cell r="Y887" t="str">
            <v>AREQUIPA</v>
          </cell>
          <cell r="Z887" t="str">
            <v>AREQUIPA</v>
          </cell>
          <cell r="AA887">
            <v>45287</v>
          </cell>
          <cell r="AB887" t="str">
            <v>AREQUIPA</v>
          </cell>
          <cell r="AC887" t="str">
            <v>AREQUIPA</v>
          </cell>
        </row>
        <row r="888">
          <cell r="C888" t="str">
            <v>47554972</v>
          </cell>
          <cell r="D888">
            <v>7059</v>
          </cell>
          <cell r="E888">
            <v>450252</v>
          </cell>
          <cell r="F888" t="str">
            <v>ORDOÑEZ</v>
          </cell>
          <cell r="G888" t="str">
            <v>PAZ</v>
          </cell>
          <cell r="H888" t="str">
            <v>JAYDERN IRVIN</v>
          </cell>
          <cell r="I888" t="str">
            <v>JAYDERN IRVIN ORDOÑEZ PAZ</v>
          </cell>
          <cell r="J888" t="str">
            <v>PE012201</v>
          </cell>
          <cell r="K888" t="str">
            <v>FSE TASK FORCE</v>
          </cell>
          <cell r="L888" t="str">
            <v>COGS</v>
          </cell>
          <cell r="M888" t="str">
            <v>MA SAM FSE &amp; LCS PE</v>
          </cell>
          <cell r="N888" t="str">
            <v>GONZALEZ RIVASPLATA, JONATAN</v>
          </cell>
          <cell r="O888" t="str">
            <v>47554972</v>
          </cell>
          <cell r="P888" t="str">
            <v>MECHANICAL TECHNICIAN</v>
          </cell>
          <cell r="Q888" t="str">
            <v>M</v>
          </cell>
          <cell r="R888">
            <v>33401</v>
          </cell>
          <cell r="S888" t="str">
            <v>9-5811-7565</v>
          </cell>
          <cell r="V888" t="str">
            <v>jayderpaz@hotmail.com</v>
          </cell>
          <cell r="W888" t="str">
            <v>JR. TARAPACA ZN. C URB. SEMI RURAL PACHACUTEC MZ. 19 LT. 1</v>
          </cell>
          <cell r="X888" t="str">
            <v>CERRO COLORADO</v>
          </cell>
          <cell r="Y888" t="str">
            <v>AREQUIPA</v>
          </cell>
          <cell r="Z888" t="str">
            <v>AREQUIPA</v>
          </cell>
          <cell r="AA888">
            <v>45293</v>
          </cell>
          <cell r="AB888" t="str">
            <v>AREQUIPA</v>
          </cell>
          <cell r="AC888" t="str">
            <v>AREQUIPA</v>
          </cell>
        </row>
        <row r="889">
          <cell r="C889" t="str">
            <v>71044473</v>
          </cell>
          <cell r="D889">
            <v>7060</v>
          </cell>
          <cell r="E889">
            <v>450251</v>
          </cell>
          <cell r="F889" t="str">
            <v>TUNQUIPA</v>
          </cell>
          <cell r="G889" t="str">
            <v>HUICHO</v>
          </cell>
          <cell r="H889" t="str">
            <v>PAULO CESAR</v>
          </cell>
          <cell r="I889" t="str">
            <v>PAULO CESAR TUNQUIPA HUICHO</v>
          </cell>
          <cell r="J889" t="str">
            <v>PE012201</v>
          </cell>
          <cell r="K889" t="str">
            <v>FSE TASK FORCE</v>
          </cell>
          <cell r="L889" t="str">
            <v>COGS</v>
          </cell>
          <cell r="M889" t="str">
            <v>MA SAM FSE &amp; LCS PE</v>
          </cell>
          <cell r="N889" t="str">
            <v>GONZALEZ RIVASPLATA, JONATAN</v>
          </cell>
          <cell r="O889" t="str">
            <v>71044473</v>
          </cell>
          <cell r="P889" t="str">
            <v>MECHANICAL TECHNICIAN</v>
          </cell>
          <cell r="Q889" t="str">
            <v>M</v>
          </cell>
          <cell r="R889">
            <v>33332</v>
          </cell>
          <cell r="S889" t="str">
            <v>9-6716-6285</v>
          </cell>
          <cell r="V889" t="str">
            <v>paulotunquipa91@gmail.com</v>
          </cell>
          <cell r="W889" t="str">
            <v xml:space="preserve">PASAJE LA BREÑA MZ D  LOTE 17 </v>
          </cell>
          <cell r="X889" t="str">
            <v>JOSE LUIS BUSTAMANTE Y RIVERO</v>
          </cell>
          <cell r="Y889" t="str">
            <v>AREQUIPA</v>
          </cell>
          <cell r="Z889" t="str">
            <v>AREQUIPA</v>
          </cell>
          <cell r="AA889">
            <v>45293</v>
          </cell>
          <cell r="AB889" t="str">
            <v>AREQUIPA</v>
          </cell>
          <cell r="AC889" t="str">
            <v>AREQUIPA</v>
          </cell>
        </row>
        <row r="890">
          <cell r="C890" t="str">
            <v>72851428</v>
          </cell>
          <cell r="D890">
            <v>7061</v>
          </cell>
          <cell r="E890">
            <v>450250</v>
          </cell>
          <cell r="F890" t="str">
            <v>PILCO</v>
          </cell>
          <cell r="G890" t="str">
            <v>PILCO</v>
          </cell>
          <cell r="H890" t="str">
            <v>JOSE LUIS</v>
          </cell>
          <cell r="I890" t="str">
            <v>JOSE LUIS PILCO PILCO</v>
          </cell>
          <cell r="J890" t="str">
            <v>PE012201</v>
          </cell>
          <cell r="K890" t="str">
            <v>FSE TASK FORCE</v>
          </cell>
          <cell r="L890" t="str">
            <v>COGS</v>
          </cell>
          <cell r="M890" t="str">
            <v>MA SAM FSE &amp; LCS PE</v>
          </cell>
          <cell r="N890" t="str">
            <v>GONZALEZ RIVASPLATA, JONATAN</v>
          </cell>
          <cell r="O890" t="str">
            <v>72851428</v>
          </cell>
          <cell r="P890" t="str">
            <v>MECHANICAL TECHNICIAN</v>
          </cell>
          <cell r="Q890" t="str">
            <v>M</v>
          </cell>
          <cell r="R890">
            <v>33679</v>
          </cell>
          <cell r="S890" t="str">
            <v>9-8654-8664</v>
          </cell>
          <cell r="V890" t="str">
            <v>luispilco.p@hotmail.com</v>
          </cell>
          <cell r="W890" t="str">
            <v>URB. MARISCAL CASTILLA CALLE MELGAR #109</v>
          </cell>
          <cell r="X890" t="str">
            <v>CERRO COLORADO</v>
          </cell>
          <cell r="Y890" t="str">
            <v>AREQUIPA</v>
          </cell>
          <cell r="Z890" t="str">
            <v>AREQUIPA</v>
          </cell>
          <cell r="AA890">
            <v>45293</v>
          </cell>
          <cell r="AB890" t="str">
            <v>AREQUIPA</v>
          </cell>
          <cell r="AC890" t="str">
            <v>AREQUIPA</v>
          </cell>
        </row>
        <row r="891">
          <cell r="C891" t="str">
            <v>45595921</v>
          </cell>
          <cell r="D891">
            <v>7062</v>
          </cell>
          <cell r="E891">
            <v>450249</v>
          </cell>
          <cell r="F891" t="str">
            <v xml:space="preserve">TICONA </v>
          </cell>
          <cell r="G891" t="str">
            <v>QUISPE</v>
          </cell>
          <cell r="H891" t="str">
            <v>OMAR PAUL</v>
          </cell>
          <cell r="I891" t="str">
            <v>OMAR PAUL TICONA  QUISPE</v>
          </cell>
          <cell r="J891" t="str">
            <v>PE012201</v>
          </cell>
          <cell r="K891" t="str">
            <v>FSE TASK FORCE</v>
          </cell>
          <cell r="L891" t="str">
            <v>COGS</v>
          </cell>
          <cell r="M891" t="str">
            <v>MA SAM FSE &amp; LCS PE</v>
          </cell>
          <cell r="N891" t="str">
            <v>GONZALEZ RIVASPLATA, JONATAN</v>
          </cell>
          <cell r="O891" t="str">
            <v>45595921</v>
          </cell>
          <cell r="P891" t="str">
            <v>MECHANICAL TECHNICIAN</v>
          </cell>
          <cell r="Q891" t="str">
            <v>M</v>
          </cell>
          <cell r="R891">
            <v>32440</v>
          </cell>
          <cell r="S891" t="str">
            <v>9-5772-1341</v>
          </cell>
          <cell r="V891" t="str">
            <v>omar.paul2211@gmail.com</v>
          </cell>
          <cell r="W891" t="str">
            <v>URB. ALAMEDA SALAVERRY A I 35</v>
          </cell>
          <cell r="X891" t="str">
            <v>MIRAFLORES</v>
          </cell>
          <cell r="Y891" t="str">
            <v>AREQUIPA</v>
          </cell>
          <cell r="Z891" t="str">
            <v>AREQUIPA</v>
          </cell>
          <cell r="AA891">
            <v>45293</v>
          </cell>
          <cell r="AB891" t="str">
            <v>AREQUIPA</v>
          </cell>
          <cell r="AC891" t="str">
            <v>AREQUIPA</v>
          </cell>
        </row>
        <row r="892">
          <cell r="C892" t="str">
            <v>70083595</v>
          </cell>
          <cell r="D892">
            <v>7065</v>
          </cell>
          <cell r="E892">
            <v>450460</v>
          </cell>
          <cell r="F892" t="str">
            <v>CORDOVA</v>
          </cell>
          <cell r="G892" t="str">
            <v>VENTURO</v>
          </cell>
          <cell r="H892" t="str">
            <v>ELDER JESUS</v>
          </cell>
          <cell r="I892" t="str">
            <v>ELDER JESUS CORDOVA VENTURO</v>
          </cell>
          <cell r="J892" t="str">
            <v>PE012201</v>
          </cell>
          <cell r="K892" t="str">
            <v>FSE TASK FORCE</v>
          </cell>
          <cell r="L892" t="str">
            <v>COGS</v>
          </cell>
          <cell r="M892" t="str">
            <v>MA SAM FSE &amp; LCS PE</v>
          </cell>
          <cell r="N892" t="str">
            <v>GONZALEZ RIVASPLATA, JONATAN</v>
          </cell>
          <cell r="O892" t="str">
            <v>70083595</v>
          </cell>
          <cell r="P892" t="str">
            <v>MECHANICAL TECHNICIAN</v>
          </cell>
          <cell r="Q892" t="str">
            <v>M</v>
          </cell>
          <cell r="R892">
            <v>32502</v>
          </cell>
          <cell r="S892" t="str">
            <v>9-3962-9038</v>
          </cell>
          <cell r="V892" t="str">
            <v>jesu_1525@hotmail.com</v>
          </cell>
          <cell r="W892" t="str">
            <v>RESIDENCIAL VILLA MEDICA I ETAPA MZ H LT 5</v>
          </cell>
          <cell r="X892" t="str">
            <v>JULIACA</v>
          </cell>
          <cell r="Y892" t="str">
            <v>SAN ROMAN</v>
          </cell>
          <cell r="Z892" t="str">
            <v>PUNO</v>
          </cell>
          <cell r="AA892">
            <v>45308</v>
          </cell>
          <cell r="AB892" t="str">
            <v>AREQUIPA</v>
          </cell>
          <cell r="AC892" t="str">
            <v>AREQUIPA</v>
          </cell>
        </row>
        <row r="893">
          <cell r="C893" t="str">
            <v>29655708</v>
          </cell>
          <cell r="D893">
            <v>7066</v>
          </cell>
          <cell r="E893">
            <v>450459</v>
          </cell>
          <cell r="F893" t="str">
            <v>GIL</v>
          </cell>
          <cell r="G893" t="str">
            <v>PARRA</v>
          </cell>
          <cell r="H893" t="str">
            <v>WILBERT</v>
          </cell>
          <cell r="I893" t="str">
            <v>WILBERT GIL PARRA</v>
          </cell>
          <cell r="J893" t="str">
            <v>PE012201</v>
          </cell>
          <cell r="K893" t="str">
            <v>FSE TASK FORCE</v>
          </cell>
          <cell r="L893" t="str">
            <v>COGS</v>
          </cell>
          <cell r="M893" t="str">
            <v>MA SAM FSE &amp; LCS PE</v>
          </cell>
          <cell r="N893" t="str">
            <v>GONZALEZ RIVASPLATA, JONATAN</v>
          </cell>
          <cell r="O893" t="str">
            <v>29655708</v>
          </cell>
          <cell r="P893" t="str">
            <v>MECHANICAL TECHNICIAN</v>
          </cell>
          <cell r="Q893" t="str">
            <v>M</v>
          </cell>
          <cell r="R893">
            <v>27508</v>
          </cell>
          <cell r="S893" t="str">
            <v>9-7331-6626</v>
          </cell>
          <cell r="V893" t="str">
            <v>gilparrawilbert@gmail.com</v>
          </cell>
          <cell r="W893" t="str">
            <v>CALLE JUAN PABLO VIZCARDO Y GUZMAN 105</v>
          </cell>
          <cell r="X893" t="str">
            <v>SOCABAYA</v>
          </cell>
          <cell r="Y893" t="str">
            <v>AREQUIPA</v>
          </cell>
          <cell r="Z893" t="str">
            <v>AREQUIPA</v>
          </cell>
          <cell r="AA893">
            <v>45308</v>
          </cell>
          <cell r="AB893" t="str">
            <v>AREQUIPA</v>
          </cell>
          <cell r="AC893" t="str">
            <v>AREQUIPA</v>
          </cell>
        </row>
        <row r="894">
          <cell r="C894" t="str">
            <v>80199756</v>
          </cell>
          <cell r="D894">
            <v>7067</v>
          </cell>
          <cell r="E894">
            <v>450458</v>
          </cell>
          <cell r="F894" t="str">
            <v>GUTIERREZ</v>
          </cell>
          <cell r="G894" t="str">
            <v>HUAYHUA</v>
          </cell>
          <cell r="H894" t="str">
            <v>ARTURO EDGAR</v>
          </cell>
          <cell r="I894" t="str">
            <v>ARTURO EDGAR GUTIERREZ HUAYHUA</v>
          </cell>
          <cell r="J894" t="str">
            <v>PE012201</v>
          </cell>
          <cell r="K894" t="str">
            <v>FSE TASK FORCE</v>
          </cell>
          <cell r="L894" t="str">
            <v>COGS</v>
          </cell>
          <cell r="M894" t="str">
            <v>MA SAM FSE &amp; LCS PE</v>
          </cell>
          <cell r="N894" t="str">
            <v>GONZALEZ RIVASPLATA, JONATAN</v>
          </cell>
          <cell r="O894" t="str">
            <v>80199756</v>
          </cell>
          <cell r="P894" t="str">
            <v>MECHANICAL WELDER TECHNICIAN</v>
          </cell>
          <cell r="Q894" t="str">
            <v>M</v>
          </cell>
          <cell r="R894">
            <v>29018</v>
          </cell>
          <cell r="S894" t="str">
            <v>9-7791-7842</v>
          </cell>
          <cell r="V894" t="str">
            <v>art.egh22@gmail.com</v>
          </cell>
          <cell r="W894" t="str">
            <v>CMTE 11 MZ O LT 7 AV.. LOS CLAVELES CAMPO MARTE</v>
          </cell>
          <cell r="X894" t="str">
            <v>PAUCARPATA</v>
          </cell>
          <cell r="Y894" t="str">
            <v>AREQUIPA</v>
          </cell>
          <cell r="Z894" t="str">
            <v>AREQUIPA</v>
          </cell>
          <cell r="AA894">
            <v>45308</v>
          </cell>
          <cell r="AB894" t="str">
            <v>AREQUIPA</v>
          </cell>
          <cell r="AC894" t="str">
            <v>AREQUIPA</v>
          </cell>
        </row>
        <row r="895">
          <cell r="C895" t="str">
            <v>73944935</v>
          </cell>
          <cell r="D895">
            <v>7074</v>
          </cell>
          <cell r="E895">
            <v>452126</v>
          </cell>
          <cell r="F895" t="str">
            <v>MAGAÑO</v>
          </cell>
          <cell r="G895" t="str">
            <v>CRUZ</v>
          </cell>
          <cell r="H895" t="str">
            <v>BRAYAN MARTIN</v>
          </cell>
          <cell r="I895" t="str">
            <v>BRAYAN MARTIN MAGAÑO CRUZ</v>
          </cell>
          <cell r="J895" t="str">
            <v>PE012209</v>
          </cell>
          <cell r="K895" t="str">
            <v>FSE SUR</v>
          </cell>
          <cell r="L895" t="str">
            <v>COGS</v>
          </cell>
          <cell r="M895" t="str">
            <v>MA SAM FSE &amp; LCS PE</v>
          </cell>
          <cell r="N895" t="str">
            <v>GUTIERREZ VALENCIA, EDULFO RENAULT</v>
          </cell>
          <cell r="O895" t="str">
            <v>73944935</v>
          </cell>
          <cell r="P895" t="str">
            <v>ENGINEER, FSE WET TECHNOLOGY</v>
          </cell>
          <cell r="Q895" t="str">
            <v>M</v>
          </cell>
          <cell r="R895">
            <v>35265</v>
          </cell>
          <cell r="S895" t="str">
            <v>9-7552-7133</v>
          </cell>
          <cell r="T895" t="str">
            <v>9-8426-2435</v>
          </cell>
          <cell r="U895" t="str">
            <v>brayan.magano@metso.com</v>
          </cell>
          <cell r="V895" t="str">
            <v>brayan.mmc19@gmail.com</v>
          </cell>
          <cell r="W895" t="str">
            <v>CALLE MADRE DE DIOS 303-ALTO LIBERTAD</v>
          </cell>
          <cell r="X895" t="str">
            <v>CERRO COLORADO</v>
          </cell>
          <cell r="Y895" t="str">
            <v>AREQUIPA</v>
          </cell>
          <cell r="Z895" t="str">
            <v>AREQUIPA</v>
          </cell>
          <cell r="AA895">
            <v>45418</v>
          </cell>
          <cell r="AB895" t="str">
            <v>AREQUIPA</v>
          </cell>
          <cell r="AC895" t="str">
            <v>AREQUIPA</v>
          </cell>
        </row>
        <row r="896">
          <cell r="C896" t="str">
            <v>45252652</v>
          </cell>
          <cell r="D896">
            <v>7075</v>
          </cell>
          <cell r="E896">
            <v>452991</v>
          </cell>
          <cell r="F896" t="str">
            <v>CCALAHUILLE</v>
          </cell>
          <cell r="G896" t="str">
            <v>VILCA</v>
          </cell>
          <cell r="H896" t="str">
            <v>EDILBERTO RUIS</v>
          </cell>
          <cell r="I896" t="str">
            <v>EDILBERTO RUIS CCALAHUILLE VILCA</v>
          </cell>
          <cell r="J896" t="str">
            <v>PE012201</v>
          </cell>
          <cell r="K896" t="str">
            <v>FSE TASK FORCE</v>
          </cell>
          <cell r="L896" t="str">
            <v>COGS</v>
          </cell>
          <cell r="M896" t="str">
            <v>MA SAM FSE &amp; LCS PE</v>
          </cell>
          <cell r="N896" t="str">
            <v>GONZALEZ RIVASPLATA, JONATAN</v>
          </cell>
          <cell r="O896" t="str">
            <v>45252652</v>
          </cell>
          <cell r="P896" t="str">
            <v>MECHANICAL TECHNICIAN</v>
          </cell>
          <cell r="Q896" t="str">
            <v>M</v>
          </cell>
          <cell r="R896">
            <v>32347</v>
          </cell>
          <cell r="S896" t="str">
            <v>9-9955-5723</v>
          </cell>
          <cell r="V896" t="str">
            <v>edilbertoccalahuillevilca@gmail.com</v>
          </cell>
          <cell r="W896" t="str">
            <v>LOS TALLERES 2 DE OCTUBRE MZ-C LT-19</v>
          </cell>
          <cell r="X896" t="str">
            <v>SAN ANTONIO</v>
          </cell>
          <cell r="Y896" t="str">
            <v>MARISCAL NIETO</v>
          </cell>
          <cell r="Z896" t="str">
            <v>MOQUEGUA</v>
          </cell>
          <cell r="AA896">
            <v>45474</v>
          </cell>
          <cell r="AB896" t="str">
            <v>AREQUIPA</v>
          </cell>
          <cell r="AC896" t="str">
            <v>AREQUIPA</v>
          </cell>
        </row>
        <row r="897">
          <cell r="C897" t="str">
            <v>43512697</v>
          </cell>
          <cell r="D897">
            <v>7076</v>
          </cell>
          <cell r="E897">
            <v>453120</v>
          </cell>
          <cell r="F897" t="str">
            <v>CYRAN</v>
          </cell>
          <cell r="G897" t="str">
            <v>PEREZ</v>
          </cell>
          <cell r="H897" t="str">
            <v>JONATHAN ROLANDO</v>
          </cell>
          <cell r="I897" t="str">
            <v>JONATHAN ROLANDO CYRAN PEREZ</v>
          </cell>
          <cell r="J897" t="str">
            <v>PE012201</v>
          </cell>
          <cell r="K897" t="str">
            <v>FSE TASK FORCE</v>
          </cell>
          <cell r="L897" t="str">
            <v>COGS</v>
          </cell>
          <cell r="M897" t="str">
            <v>MA SAM FSE &amp; LCS PE</v>
          </cell>
          <cell r="N897" t="str">
            <v>GONZALEZ RIVASPLATA, JONATAN</v>
          </cell>
          <cell r="O897" t="str">
            <v>43512697</v>
          </cell>
          <cell r="P897" t="str">
            <v>SENIOR SUPERVISOR</v>
          </cell>
          <cell r="Q897" t="str">
            <v>M</v>
          </cell>
          <cell r="R897">
            <v>31405</v>
          </cell>
          <cell r="S897" t="str">
            <v>9-8620-2027</v>
          </cell>
          <cell r="T897" t="str">
            <v>9-1386-5978</v>
          </cell>
          <cell r="U897" t="str">
            <v>jonathan.cyran@metso.com</v>
          </cell>
          <cell r="V897" t="str">
            <v>jonacyran@gmail.com</v>
          </cell>
          <cell r="W897" t="str">
            <v>HUALLAGA N° 202 DPTO 2  URB. ZAMACOL</v>
          </cell>
          <cell r="X897" t="str">
            <v>CERRO COLORADO</v>
          </cell>
          <cell r="Y897" t="str">
            <v>AREQUIPA</v>
          </cell>
          <cell r="Z897" t="str">
            <v>AREQUIPA</v>
          </cell>
          <cell r="AA897">
            <v>45481</v>
          </cell>
          <cell r="AB897" t="str">
            <v>AREQUIPA</v>
          </cell>
          <cell r="AC897" t="str">
            <v>AREQUIPA</v>
          </cell>
        </row>
        <row r="898">
          <cell r="C898" t="str">
            <v>48599856</v>
          </cell>
          <cell r="D898">
            <v>7077</v>
          </cell>
          <cell r="E898">
            <v>453116</v>
          </cell>
          <cell r="F898" t="str">
            <v>YUPANQUI</v>
          </cell>
          <cell r="G898" t="str">
            <v>CAÑA</v>
          </cell>
          <cell r="H898" t="str">
            <v>RODOLFO</v>
          </cell>
          <cell r="I898" t="str">
            <v>RODOLFO YUPANQUI CAÑA</v>
          </cell>
          <cell r="J898" t="str">
            <v>PE012201</v>
          </cell>
          <cell r="K898" t="str">
            <v>FSE TASK FORCE</v>
          </cell>
          <cell r="L898" t="str">
            <v>COGS</v>
          </cell>
          <cell r="M898" t="str">
            <v>MA SAM FSE &amp; LCS PE</v>
          </cell>
          <cell r="N898" t="str">
            <v>GONZALEZ RIVASPLATA, JONATAN</v>
          </cell>
          <cell r="O898" t="str">
            <v>48599856</v>
          </cell>
          <cell r="P898" t="str">
            <v>MECHANICAL TECHNICIAN</v>
          </cell>
          <cell r="Q898" t="str">
            <v>M</v>
          </cell>
          <cell r="R898">
            <v>34906</v>
          </cell>
          <cell r="S898" t="str">
            <v>9-9415-5211</v>
          </cell>
          <cell r="V898" t="str">
            <v>yupanquir31@gmail.com</v>
          </cell>
          <cell r="W898" t="str">
            <v xml:space="preserve">ASOC. SAN LUIS GONZAGA ZONA C MZ J LOTE 10 </v>
          </cell>
          <cell r="X898" t="str">
            <v>ALTO SELVA ALEGRE</v>
          </cell>
          <cell r="Y898" t="str">
            <v>AREQUIPA</v>
          </cell>
          <cell r="Z898" t="str">
            <v>AREQUIPA</v>
          </cell>
          <cell r="AA898">
            <v>45488</v>
          </cell>
          <cell r="AB898" t="str">
            <v>AREQUIPA</v>
          </cell>
          <cell r="AC898" t="str">
            <v>AREQUIPA</v>
          </cell>
        </row>
        <row r="899">
          <cell r="C899" t="str">
            <v>47005089</v>
          </cell>
          <cell r="D899">
            <v>7078</v>
          </cell>
          <cell r="E899">
            <v>453115</v>
          </cell>
          <cell r="F899" t="str">
            <v>LAZARO</v>
          </cell>
          <cell r="G899" t="str">
            <v>FLORES</v>
          </cell>
          <cell r="H899" t="str">
            <v>JHOLMAN WILLIAN</v>
          </cell>
          <cell r="I899" t="str">
            <v>JHOLMAN WILLIAN LAZARO FLORES</v>
          </cell>
          <cell r="J899" t="str">
            <v>PE012201</v>
          </cell>
          <cell r="K899" t="str">
            <v>FSE TASK FORCE</v>
          </cell>
          <cell r="L899" t="str">
            <v>COGS</v>
          </cell>
          <cell r="M899" t="str">
            <v>MA SAM FSE &amp; LCS PE</v>
          </cell>
          <cell r="N899" t="str">
            <v>GONZALEZ RIVASPLATA, JONATAN</v>
          </cell>
          <cell r="O899" t="str">
            <v>47005089</v>
          </cell>
          <cell r="P899" t="str">
            <v>MECHANICAL TECHNICIAN</v>
          </cell>
          <cell r="Q899" t="str">
            <v>M</v>
          </cell>
          <cell r="R899" t="str">
            <v xml:space="preserve">22/01/1991	</v>
          </cell>
          <cell r="S899" t="str">
            <v>9-9915-1202</v>
          </cell>
          <cell r="V899" t="str">
            <v>jholmanlazaroflores@gmail.com</v>
          </cell>
          <cell r="W899" t="str">
            <v>CALLE PUENTE BOLOGNESI N° 337</v>
          </cell>
          <cell r="X899" t="str">
            <v>AREQUIPA</v>
          </cell>
          <cell r="Y899" t="str">
            <v>AREQUIPA</v>
          </cell>
          <cell r="Z899" t="str">
            <v>AREQUIPA</v>
          </cell>
          <cell r="AA899">
            <v>45488</v>
          </cell>
          <cell r="AB899" t="str">
            <v>AREQUIPA</v>
          </cell>
          <cell r="AC899" t="str">
            <v>AREQUIPA</v>
          </cell>
        </row>
        <row r="900">
          <cell r="C900" t="str">
            <v>46565336</v>
          </cell>
          <cell r="D900">
            <v>7079</v>
          </cell>
          <cell r="E900">
            <v>453114</v>
          </cell>
          <cell r="F900" t="str">
            <v>APAZA</v>
          </cell>
          <cell r="G900" t="str">
            <v>ALFARO</v>
          </cell>
          <cell r="H900" t="str">
            <v>JOHN EDER</v>
          </cell>
          <cell r="I900" t="str">
            <v>JOHN EDER APAZA ALFARO</v>
          </cell>
          <cell r="J900" t="str">
            <v>PE012201</v>
          </cell>
          <cell r="K900" t="str">
            <v>FSE TASK FORCE</v>
          </cell>
          <cell r="L900" t="str">
            <v>COGS</v>
          </cell>
          <cell r="M900" t="str">
            <v>MA SAM FSE &amp; LCS PE</v>
          </cell>
          <cell r="N900" t="str">
            <v>GONZALEZ RIVASPLATA, JONATAN</v>
          </cell>
          <cell r="O900" t="str">
            <v>46565336</v>
          </cell>
          <cell r="P900" t="str">
            <v>MECHANICAL WELDER TECHNICIAN</v>
          </cell>
          <cell r="Q900" t="str">
            <v>M</v>
          </cell>
          <cell r="R900" t="str">
            <v xml:space="preserve">25/07/1990	</v>
          </cell>
          <cell r="S900" t="str">
            <v>9-8789-5284</v>
          </cell>
          <cell r="V900" t="str">
            <v>john.leo.eder@gmail.com</v>
          </cell>
          <cell r="W900" t="str">
            <v>ASOCIACIÓN LA CABAÑA, FCM1, LT02; AUTOPISTA LA JOYA</v>
          </cell>
          <cell r="X900" t="str">
            <v>CERRO COLORADO</v>
          </cell>
          <cell r="Y900" t="str">
            <v>AREQUIPA</v>
          </cell>
          <cell r="Z900" t="str">
            <v>AREQUIPA</v>
          </cell>
          <cell r="AA900">
            <v>45488</v>
          </cell>
          <cell r="AB900" t="str">
            <v>AREQUIPA</v>
          </cell>
          <cell r="AC900" t="str">
            <v>AREQUIPA</v>
          </cell>
        </row>
        <row r="901">
          <cell r="C901" t="str">
            <v>73479941</v>
          </cell>
          <cell r="D901">
            <v>7080</v>
          </cell>
          <cell r="E901">
            <v>453112</v>
          </cell>
          <cell r="F901" t="str">
            <v>MEDINA</v>
          </cell>
          <cell r="G901" t="str">
            <v>MAMANI</v>
          </cell>
          <cell r="H901" t="str">
            <v>KATHERINE JESSENIA</v>
          </cell>
          <cell r="I901" t="str">
            <v>KATHERINE JESSENIA MEDINA MAMANI</v>
          </cell>
          <cell r="J901" t="str">
            <v>PE012201</v>
          </cell>
          <cell r="K901" t="str">
            <v>FSE TASK FORCE</v>
          </cell>
          <cell r="L901" t="str">
            <v>COGS</v>
          </cell>
          <cell r="M901" t="str">
            <v>MA SAM FSE &amp; LCS PE</v>
          </cell>
          <cell r="N901" t="str">
            <v>GONZALEZ RIVASPLATA, JONATAN</v>
          </cell>
          <cell r="O901" t="str">
            <v>73479941</v>
          </cell>
          <cell r="P901" t="str">
            <v>COORDINADOR DE RECURSOS</v>
          </cell>
          <cell r="Q901" t="str">
            <v>F</v>
          </cell>
          <cell r="R901" t="str">
            <v xml:space="preserve">25/01/1997	</v>
          </cell>
          <cell r="S901" t="str">
            <v>9-3725-0857</v>
          </cell>
          <cell r="T901" t="str">
            <v>9-8253-8691</v>
          </cell>
          <cell r="U901" t="str">
            <v>katherine.medina@metso.com</v>
          </cell>
          <cell r="V901" t="str">
            <v>kmedinamamani@gmail.com</v>
          </cell>
          <cell r="W901" t="str">
            <v xml:space="preserve">ASOC PAMPA GRANDE MZ B LT 17 </v>
          </cell>
          <cell r="X901" t="str">
            <v>YARABAMBA</v>
          </cell>
          <cell r="Y901" t="str">
            <v>AREQUIPA</v>
          </cell>
          <cell r="Z901" t="str">
            <v>AREQUIPA</v>
          </cell>
          <cell r="AA901">
            <v>45488</v>
          </cell>
          <cell r="AB901" t="str">
            <v>AREQUIPA</v>
          </cell>
          <cell r="AC901" t="str">
            <v>AREQUIPA</v>
          </cell>
        </row>
        <row r="902">
          <cell r="C902" t="str">
            <v>70894010</v>
          </cell>
          <cell r="D902">
            <v>7081</v>
          </cell>
          <cell r="E902">
            <v>453190</v>
          </cell>
          <cell r="F902" t="str">
            <v>CARRERA</v>
          </cell>
          <cell r="G902" t="str">
            <v>FERNANDEZ</v>
          </cell>
          <cell r="H902" t="str">
            <v>LUIS ALBERTO</v>
          </cell>
          <cell r="I902" t="str">
            <v>LUIS ALBERTO CARRERA FERNANDEZ</v>
          </cell>
          <cell r="J902" t="str">
            <v>PE012201</v>
          </cell>
          <cell r="K902" t="str">
            <v>FSE TASK FORCE</v>
          </cell>
          <cell r="L902" t="str">
            <v>COGS</v>
          </cell>
          <cell r="M902" t="str">
            <v>MA SAM FSE &amp; LCS PE</v>
          </cell>
          <cell r="N902" t="str">
            <v>GONZALEZ RIVASPLATA, JONATAN</v>
          </cell>
          <cell r="O902" t="str">
            <v>70894010</v>
          </cell>
          <cell r="P902" t="str">
            <v>SENIOR MECHANICAL MAINTENANCE PLANNER</v>
          </cell>
          <cell r="Q902" t="str">
            <v>M</v>
          </cell>
          <cell r="R902">
            <v>33093</v>
          </cell>
          <cell r="S902" t="str">
            <v>9-5394-9586</v>
          </cell>
          <cell r="T902" t="str">
            <v>9-8253-4159</v>
          </cell>
          <cell r="U902" t="str">
            <v>luis.carrera@metso.com</v>
          </cell>
          <cell r="V902" t="str">
            <v>lualcarfer_2909@hotmail.com</v>
          </cell>
          <cell r="W902" t="str">
            <v>AV. MIGUEL GRAU 634 - CAYMA</v>
          </cell>
          <cell r="X902" t="str">
            <v>CAYMA</v>
          </cell>
          <cell r="Y902" t="str">
            <v>AREQUIPA</v>
          </cell>
          <cell r="Z902" t="str">
            <v>AREQUIPA</v>
          </cell>
          <cell r="AA902">
            <v>45495</v>
          </cell>
          <cell r="AB902" t="str">
            <v>AREQUIPA</v>
          </cell>
          <cell r="AC902" t="str">
            <v>AREQUIPA</v>
          </cell>
        </row>
        <row r="903">
          <cell r="C903" t="str">
            <v>73511328</v>
          </cell>
          <cell r="D903">
            <v>7082</v>
          </cell>
          <cell r="E903">
            <v>453189</v>
          </cell>
          <cell r="F903" t="str">
            <v>MAMANI</v>
          </cell>
          <cell r="G903" t="str">
            <v>HUANCA</v>
          </cell>
          <cell r="H903" t="str">
            <v>ELMER</v>
          </cell>
          <cell r="I903" t="str">
            <v>ELMER MAMANI HUANCA</v>
          </cell>
          <cell r="J903" t="str">
            <v>PE012201</v>
          </cell>
          <cell r="K903" t="str">
            <v>FSE TASK FORCE</v>
          </cell>
          <cell r="L903" t="str">
            <v>COGS</v>
          </cell>
          <cell r="M903" t="str">
            <v>MA SAM FSE &amp; LCS PE</v>
          </cell>
          <cell r="N903" t="str">
            <v>GONZALEZ RIVASPLATA, JONATAN</v>
          </cell>
          <cell r="O903" t="str">
            <v>73511328</v>
          </cell>
          <cell r="P903" t="str">
            <v>MECHANICAL TECHNICIAN</v>
          </cell>
          <cell r="Q903" t="str">
            <v>M</v>
          </cell>
          <cell r="R903">
            <v>35765</v>
          </cell>
          <cell r="S903" t="str">
            <v>9-4261-0948</v>
          </cell>
          <cell r="V903" t="str">
            <v>elmermamanihuanca8@gmail.com</v>
          </cell>
          <cell r="W903" t="str">
            <v>PUEBLO TRADICIONAL LARA MG.G LT.2 SECCIÓN C</v>
          </cell>
          <cell r="X903" t="str">
            <v>SOCABAYA</v>
          </cell>
          <cell r="Y903" t="str">
            <v>AREQUIPA</v>
          </cell>
          <cell r="Z903" t="str">
            <v>AREQUIPA</v>
          </cell>
          <cell r="AA903">
            <v>45495</v>
          </cell>
          <cell r="AB903" t="str">
            <v>AREQUIPA</v>
          </cell>
          <cell r="AC903" t="str">
            <v>AREQUIPA</v>
          </cell>
        </row>
        <row r="904">
          <cell r="C904" t="str">
            <v>73053605</v>
          </cell>
          <cell r="D904">
            <v>7083</v>
          </cell>
          <cell r="E904">
            <v>453188</v>
          </cell>
          <cell r="F904" t="str">
            <v>RONDON</v>
          </cell>
          <cell r="G904" t="str">
            <v>LINARES</v>
          </cell>
          <cell r="H904" t="str">
            <v>RUDDY MARILYA</v>
          </cell>
          <cell r="I904" t="str">
            <v>RUDDY MARILYA RONDON LINARES</v>
          </cell>
          <cell r="J904" t="str">
            <v>PE012201</v>
          </cell>
          <cell r="K904" t="str">
            <v>FSE TASK FORCE</v>
          </cell>
          <cell r="L904" t="str">
            <v>COGS</v>
          </cell>
          <cell r="M904" t="str">
            <v>MA SAM FSE &amp; LCS PE</v>
          </cell>
          <cell r="N904" t="str">
            <v>GONZALEZ RIVASPLATA, JONATAN</v>
          </cell>
          <cell r="O904" t="str">
            <v>73053605</v>
          </cell>
          <cell r="P904" t="str">
            <v>COORDINADOR DE RECURSOS</v>
          </cell>
          <cell r="Q904" t="str">
            <v>F</v>
          </cell>
          <cell r="R904">
            <v>34196</v>
          </cell>
          <cell r="S904" t="str">
            <v>9-8204-0849</v>
          </cell>
          <cell r="T904" t="str">
            <v>9-8912-6170</v>
          </cell>
          <cell r="U904" t="str">
            <v>ruddy.rondon@metso.com</v>
          </cell>
          <cell r="V904" t="str">
            <v>ruddy.rondon15@gmail.com</v>
          </cell>
          <cell r="W904" t="str">
            <v>RESIDENCIAL LA PEÑA E-3</v>
          </cell>
          <cell r="X904" t="str">
            <v>SACHACA</v>
          </cell>
          <cell r="Y904" t="str">
            <v>AREQUIPA</v>
          </cell>
          <cell r="Z904" t="str">
            <v>AREQUIPA</v>
          </cell>
          <cell r="AA904">
            <v>45495</v>
          </cell>
          <cell r="AB904" t="str">
            <v>AREQUIPA</v>
          </cell>
          <cell r="AC904" t="str">
            <v>AREQUIPA</v>
          </cell>
        </row>
        <row r="905">
          <cell r="C905" t="str">
            <v>48328173</v>
          </cell>
          <cell r="D905">
            <v>7086</v>
          </cell>
          <cell r="E905">
            <v>453568</v>
          </cell>
          <cell r="F905" t="str">
            <v xml:space="preserve">QUISPE </v>
          </cell>
          <cell r="G905" t="str">
            <v>SUNI</v>
          </cell>
          <cell r="H905" t="str">
            <v>CRISTIAN JHON</v>
          </cell>
          <cell r="I905" t="str">
            <v>CRISTIAN JHON QUISPE  SUNI</v>
          </cell>
          <cell r="J905" t="str">
            <v>PE012201</v>
          </cell>
          <cell r="K905" t="str">
            <v>FSE TASK FORCE</v>
          </cell>
          <cell r="L905" t="str">
            <v>COGS</v>
          </cell>
          <cell r="M905" t="str">
            <v>MA SAM FSE &amp; LCS PE</v>
          </cell>
          <cell r="N905" t="str">
            <v>GONZALEZ RIVASPLATA, JONATAN</v>
          </cell>
          <cell r="O905" t="str">
            <v>48328173</v>
          </cell>
          <cell r="P905" t="str">
            <v>MECHANICAL TECHNICIAN</v>
          </cell>
          <cell r="Q905" t="str">
            <v>M</v>
          </cell>
          <cell r="R905">
            <v>34415</v>
          </cell>
          <cell r="S905" t="str">
            <v>9-5923-8010</v>
          </cell>
          <cell r="V905" t="str">
            <v>cristianjhonquispesuni@gmail.com</v>
          </cell>
          <cell r="W905" t="str">
            <v>CALLE JOSE MARIA GUEDAS N° 19 URB HORACIO ZEBALLOS MZ 15 LOTE 19</v>
          </cell>
          <cell r="X905" t="str">
            <v>SOCABAYA</v>
          </cell>
          <cell r="Y905" t="str">
            <v>AREQUIPA</v>
          </cell>
          <cell r="Z905" t="str">
            <v>AREQUIPA</v>
          </cell>
          <cell r="AA905">
            <v>45516</v>
          </cell>
          <cell r="AB905" t="str">
            <v>AREQUIPA</v>
          </cell>
          <cell r="AC905" t="str">
            <v>AREQUIPA</v>
          </cell>
        </row>
        <row r="906">
          <cell r="C906" t="str">
            <v>47492430</v>
          </cell>
          <cell r="D906">
            <v>7087</v>
          </cell>
          <cell r="E906">
            <v>453569</v>
          </cell>
          <cell r="F906" t="str">
            <v>QUEHUE</v>
          </cell>
          <cell r="G906" t="str">
            <v>LLAZA</v>
          </cell>
          <cell r="H906" t="str">
            <v>MOISES</v>
          </cell>
          <cell r="I906" t="str">
            <v>MOISES QUEHUE LLAZA</v>
          </cell>
          <cell r="J906" t="str">
            <v>PE012201</v>
          </cell>
          <cell r="K906" t="str">
            <v>FSE TASK FORCE</v>
          </cell>
          <cell r="L906" t="str">
            <v>COGS</v>
          </cell>
          <cell r="M906" t="str">
            <v>MA SAM FSE &amp; LCS PE</v>
          </cell>
          <cell r="N906" t="str">
            <v>GONZALEZ RIVASPLATA, JONATAN</v>
          </cell>
          <cell r="O906" t="str">
            <v>47492430</v>
          </cell>
          <cell r="P906" t="str">
            <v>MECHANICAL TECHNICIAN</v>
          </cell>
          <cell r="Q906" t="str">
            <v>M</v>
          </cell>
          <cell r="R906">
            <v>33914</v>
          </cell>
          <cell r="S906" t="str">
            <v>9-7550-7061</v>
          </cell>
          <cell r="V906" t="str">
            <v>moisesquehue5@gmail.com</v>
          </cell>
          <cell r="W906" t="str">
            <v>APIPA SECTOR 8 MZ .B.LT.2</v>
          </cell>
          <cell r="X906" t="str">
            <v>CERRO COLORADO</v>
          </cell>
          <cell r="Y906" t="str">
            <v>AREQUIPA</v>
          </cell>
          <cell r="Z906" t="str">
            <v>AREQUIPA</v>
          </cell>
          <cell r="AA906">
            <v>45516</v>
          </cell>
          <cell r="AB906" t="str">
            <v>AREQUIPA</v>
          </cell>
          <cell r="AC906" t="str">
            <v>AREQUIPA</v>
          </cell>
        </row>
        <row r="907">
          <cell r="C907" t="str">
            <v>43372652</v>
          </cell>
          <cell r="D907">
            <v>7089</v>
          </cell>
          <cell r="E907">
            <v>453571</v>
          </cell>
          <cell r="F907" t="str">
            <v>ALVAREZ</v>
          </cell>
          <cell r="G907" t="str">
            <v>PEREZ</v>
          </cell>
          <cell r="H907" t="str">
            <v>MARTIN WESLI</v>
          </cell>
          <cell r="I907" t="str">
            <v>MARTIN WESLI ALVAREZ PEREZ</v>
          </cell>
          <cell r="J907" t="str">
            <v>PE012201</v>
          </cell>
          <cell r="K907" t="str">
            <v>FSE TASK FORCE</v>
          </cell>
          <cell r="L907" t="str">
            <v>COGS</v>
          </cell>
          <cell r="M907" t="str">
            <v>MA SAM FSE &amp; LCS PE</v>
          </cell>
          <cell r="N907" t="str">
            <v>GONZALEZ RIVASPLATA, JONATAN</v>
          </cell>
          <cell r="O907" t="str">
            <v>43372652</v>
          </cell>
          <cell r="P907" t="str">
            <v>MECHANICAL TECHNICIAN</v>
          </cell>
          <cell r="Q907" t="str">
            <v>M</v>
          </cell>
          <cell r="R907">
            <v>29888</v>
          </cell>
          <cell r="S907" t="str">
            <v>9-9963-4000</v>
          </cell>
          <cell r="V907" t="str">
            <v>martinalvarez912@gmail.com</v>
          </cell>
          <cell r="W907" t="str">
            <v>PPJJ. INDEPENDENCIA MZ. H, LTE. 8, ZONA "A", VILLA INDEPENDIENTE, A.S.A</v>
          </cell>
          <cell r="X907" t="str">
            <v>ALTO SELVA ALEGRE</v>
          </cell>
          <cell r="Y907" t="str">
            <v>AREQUIPA</v>
          </cell>
          <cell r="Z907" t="str">
            <v>AREQUIPA</v>
          </cell>
          <cell r="AA907">
            <v>45516</v>
          </cell>
          <cell r="AB907" t="str">
            <v>AREQUIPA</v>
          </cell>
          <cell r="AC907" t="str">
            <v>AREQUIPA</v>
          </cell>
        </row>
        <row r="908">
          <cell r="C908" t="str">
            <v>46858246</v>
          </cell>
          <cell r="D908">
            <v>7091</v>
          </cell>
          <cell r="E908">
            <v>453573</v>
          </cell>
          <cell r="F908" t="str">
            <v>MAMANI</v>
          </cell>
          <cell r="G908" t="str">
            <v>ITO</v>
          </cell>
          <cell r="H908" t="str">
            <v>JOSE VICENTE</v>
          </cell>
          <cell r="I908" t="str">
            <v>JOSE VICENTE MAMANI ITO</v>
          </cell>
          <cell r="J908" t="str">
            <v>PE012201</v>
          </cell>
          <cell r="K908" t="str">
            <v>FSE TASK FORCE</v>
          </cell>
          <cell r="L908" t="str">
            <v>COGS</v>
          </cell>
          <cell r="M908" t="str">
            <v>MA SAM FSE &amp; LCS PE</v>
          </cell>
          <cell r="N908" t="str">
            <v>GONZALEZ RIVASPLATA, JONATAN</v>
          </cell>
          <cell r="O908" t="str">
            <v>46858246</v>
          </cell>
          <cell r="P908" t="str">
            <v>MECHANICAL WELDER TECHNICIAN</v>
          </cell>
          <cell r="Q908" t="str">
            <v>M</v>
          </cell>
          <cell r="R908">
            <v>32593</v>
          </cell>
          <cell r="S908" t="str">
            <v>9-3855-9030</v>
          </cell>
          <cell r="V908" t="str">
            <v>josemamaniito@gmail.com</v>
          </cell>
          <cell r="W908" t="str">
            <v>AMPLIACIÓN LA TOMILLA MZ-P LT-3 CALLE INDEPENDENCI</v>
          </cell>
          <cell r="X908" t="str">
            <v>CAYMA</v>
          </cell>
          <cell r="Y908" t="str">
            <v>AREQUIPA</v>
          </cell>
          <cell r="Z908" t="str">
            <v>AREQUIPA</v>
          </cell>
          <cell r="AA908">
            <v>45516</v>
          </cell>
          <cell r="AB908" t="str">
            <v>AREQUIPA</v>
          </cell>
          <cell r="AC908" t="str">
            <v>AREQUIPA</v>
          </cell>
        </row>
        <row r="909">
          <cell r="C909" t="str">
            <v>46675958</v>
          </cell>
          <cell r="D909">
            <v>7093</v>
          </cell>
          <cell r="E909">
            <v>453585</v>
          </cell>
          <cell r="F909" t="str">
            <v>TICONA</v>
          </cell>
          <cell r="G909" t="str">
            <v>SOSA</v>
          </cell>
          <cell r="H909" t="str">
            <v>JUAN CARLOS</v>
          </cell>
          <cell r="I909" t="str">
            <v>JUAN CARLOS TICONA SOSA</v>
          </cell>
          <cell r="J909" t="str">
            <v>PE012201</v>
          </cell>
          <cell r="K909" t="str">
            <v>FSE TASK FORCE</v>
          </cell>
          <cell r="L909" t="str">
            <v>COGS</v>
          </cell>
          <cell r="M909" t="str">
            <v>MA SAM FSE &amp; LCS PE</v>
          </cell>
          <cell r="N909" t="str">
            <v>GONZALEZ RIVASPLATA, JONATAN</v>
          </cell>
          <cell r="O909" t="str">
            <v>46675958</v>
          </cell>
          <cell r="P909" t="str">
            <v>OPERATOR, TASK FORCE WAREHOUSE</v>
          </cell>
          <cell r="Q909" t="str">
            <v>M</v>
          </cell>
          <cell r="R909">
            <v>33234</v>
          </cell>
          <cell r="S909" t="str">
            <v>9-3759-0463</v>
          </cell>
          <cell r="T909" t="str">
            <v>9-8966-2507</v>
          </cell>
          <cell r="U909" t="str">
            <v>juan.a.ticona@metso.com</v>
          </cell>
          <cell r="V909" t="str">
            <v>wuissbills@gmail.com</v>
          </cell>
          <cell r="W909" t="str">
            <v>CALLE BELLAVISTA MZ C LT 8 SAN FRANCISCO</v>
          </cell>
          <cell r="X909" t="str">
            <v>MOQUEGUA</v>
          </cell>
          <cell r="Y909" t="str">
            <v>MARISCAL NIETO</v>
          </cell>
          <cell r="Z909" t="str">
            <v>MOQUEGUA</v>
          </cell>
          <cell r="AA909">
            <v>45516</v>
          </cell>
          <cell r="AB909" t="str">
            <v>AREQUIPA</v>
          </cell>
          <cell r="AC909" t="str">
            <v>AREQUIPA</v>
          </cell>
        </row>
        <row r="910">
          <cell r="C910" t="str">
            <v>44571371</v>
          </cell>
          <cell r="D910">
            <v>7095</v>
          </cell>
          <cell r="E910">
            <v>453891</v>
          </cell>
          <cell r="F910" t="str">
            <v>CCAHUANA</v>
          </cell>
          <cell r="G910" t="str">
            <v>FERNANDEZ</v>
          </cell>
          <cell r="H910" t="str">
            <v>PEDRO ALBERTO</v>
          </cell>
          <cell r="I910" t="str">
            <v>PEDRO ALBERTO CCAHUANA FERNANDEZ</v>
          </cell>
          <cell r="J910" t="str">
            <v>PE012201</v>
          </cell>
          <cell r="K910" t="str">
            <v>FSE TASK FORCE</v>
          </cell>
          <cell r="L910" t="str">
            <v>COGS</v>
          </cell>
          <cell r="M910" t="str">
            <v>MA SAM FSE &amp; LCS PE</v>
          </cell>
          <cell r="N910" t="str">
            <v>GONZALEZ RIVASPLATA, JONATAN</v>
          </cell>
          <cell r="O910" t="str">
            <v>44571371</v>
          </cell>
          <cell r="P910" t="str">
            <v>MECHANICAL TECHNICIAN</v>
          </cell>
          <cell r="Q910" t="str">
            <v>M</v>
          </cell>
          <cell r="R910">
            <v>31935</v>
          </cell>
          <cell r="S910" t="str">
            <v>9-8206-4912</v>
          </cell>
          <cell r="V910" t="str">
            <v>pedrocahuana31@gmail.com</v>
          </cell>
          <cell r="W910" t="str">
            <v>JIRÓN LORETO 311 BUENOS AIRES</v>
          </cell>
          <cell r="X910" t="str">
            <v>CAYMA</v>
          </cell>
          <cell r="Y910" t="str">
            <v>AREQUIPA</v>
          </cell>
          <cell r="Z910" t="str">
            <v>AREQUIPA</v>
          </cell>
          <cell r="AA910">
            <v>45537</v>
          </cell>
          <cell r="AB910" t="str">
            <v>AREQUIPA</v>
          </cell>
          <cell r="AC910" t="str">
            <v>AREQUIPA</v>
          </cell>
        </row>
        <row r="911">
          <cell r="C911" t="str">
            <v>45145147</v>
          </cell>
          <cell r="D911">
            <v>7096</v>
          </cell>
          <cell r="E911">
            <v>453890</v>
          </cell>
          <cell r="F911" t="str">
            <v>CAHUARI</v>
          </cell>
          <cell r="G911" t="str">
            <v>MARQUEZ</v>
          </cell>
          <cell r="H911" t="str">
            <v>TEYSON PERCY</v>
          </cell>
          <cell r="I911" t="str">
            <v>TEYSON PERCY CAHUARI MARQUEZ</v>
          </cell>
          <cell r="J911" t="str">
            <v>PE012201</v>
          </cell>
          <cell r="K911" t="str">
            <v>FSE TASK FORCE</v>
          </cell>
          <cell r="L911" t="str">
            <v>COGS</v>
          </cell>
          <cell r="M911" t="str">
            <v>MA SAM FSE &amp; LCS PE</v>
          </cell>
          <cell r="N911" t="str">
            <v>GONZALEZ RIVASPLATA, JONATAN</v>
          </cell>
          <cell r="O911" t="str">
            <v>45145147</v>
          </cell>
          <cell r="P911" t="str">
            <v>MECHANICAL TECHNICIAN</v>
          </cell>
          <cell r="Q911" t="str">
            <v>M</v>
          </cell>
          <cell r="R911">
            <v>32303</v>
          </cell>
          <cell r="S911" t="str">
            <v>9-6513-5052</v>
          </cell>
          <cell r="V911" t="str">
            <v>teysoncahuari@gmail.com</v>
          </cell>
          <cell r="W911" t="str">
            <v>MZ- C LT-5 VILLA PARAÍSO - HUASACACHE</v>
          </cell>
          <cell r="X911" t="str">
            <v>SOCABAYA</v>
          </cell>
          <cell r="Y911" t="str">
            <v>AREQUIPA</v>
          </cell>
          <cell r="Z911" t="str">
            <v>AREQUIPA</v>
          </cell>
          <cell r="AA911">
            <v>45537</v>
          </cell>
          <cell r="AB911" t="str">
            <v>AREQUIPA</v>
          </cell>
          <cell r="AC911" t="str">
            <v>AREQUIPA</v>
          </cell>
        </row>
        <row r="912">
          <cell r="C912" t="str">
            <v>44545401</v>
          </cell>
          <cell r="D912">
            <v>7097</v>
          </cell>
          <cell r="E912">
            <v>451532</v>
          </cell>
          <cell r="F912" t="str">
            <v>HERACLES</v>
          </cell>
          <cell r="G912" t="str">
            <v>PINO</v>
          </cell>
          <cell r="H912" t="str">
            <v xml:space="preserve">LUIS ALFREDO  </v>
          </cell>
          <cell r="I912" t="str">
            <v>LUIS ALFREDO   HERACLES PINO</v>
          </cell>
          <cell r="J912" t="str">
            <v>PE012201</v>
          </cell>
          <cell r="K912" t="str">
            <v>FSE TASK FORCE</v>
          </cell>
          <cell r="L912" t="str">
            <v>COGS</v>
          </cell>
          <cell r="M912" t="str">
            <v>MA SAM FSE &amp; LCS PE</v>
          </cell>
          <cell r="N912" t="str">
            <v>GONZALEZ RIVASPLATA, JONATAN</v>
          </cell>
          <cell r="O912" t="str">
            <v>44545401</v>
          </cell>
          <cell r="P912" t="str">
            <v>MECHANICAL TECHNICIAN</v>
          </cell>
          <cell r="Q912" t="str">
            <v>M</v>
          </cell>
          <cell r="R912">
            <v>31908</v>
          </cell>
          <cell r="S912" t="str">
            <v>9-5925-1010</v>
          </cell>
          <cell r="V912" t="str">
            <v xml:space="preserve">lfheracles@gmail.com </v>
          </cell>
          <cell r="W912" t="str">
            <v>CALLE BUENOS AIRES 135</v>
          </cell>
          <cell r="X912" t="str">
            <v>YARABAMBA</v>
          </cell>
          <cell r="Y912" t="str">
            <v>AREQUIPA</v>
          </cell>
          <cell r="Z912" t="str">
            <v>AREQUIPA</v>
          </cell>
          <cell r="AA912">
            <v>45537</v>
          </cell>
          <cell r="AB912" t="str">
            <v>AREQUIPA</v>
          </cell>
          <cell r="AC912" t="str">
            <v>AREQUIPA</v>
          </cell>
        </row>
        <row r="913">
          <cell r="C913" t="str">
            <v>71902665</v>
          </cell>
          <cell r="D913">
            <v>7098</v>
          </cell>
          <cell r="E913">
            <v>454216</v>
          </cell>
          <cell r="F913" t="str">
            <v>ZEVALLOS</v>
          </cell>
          <cell r="G913" t="str">
            <v>LAZO</v>
          </cell>
          <cell r="H913" t="str">
            <v>EDSON ALBERTO</v>
          </cell>
          <cell r="I913" t="str">
            <v>EDSON ALBERTO ZEVALLOS LAZO</v>
          </cell>
          <cell r="J913" t="str">
            <v>PE012202</v>
          </cell>
          <cell r="K913" t="str">
            <v>FSE RELINING&amp;SHUTDOWN</v>
          </cell>
          <cell r="L913" t="str">
            <v>COGS</v>
          </cell>
          <cell r="M913" t="str">
            <v>MA SAM FSE &amp; LCS PE</v>
          </cell>
          <cell r="N913" t="str">
            <v>GONZALEZ RIVASPLATA, JONATAN</v>
          </cell>
          <cell r="O913" t="str">
            <v>71902665</v>
          </cell>
          <cell r="P913" t="str">
            <v>PLANNER EXECUTION &amp; COST</v>
          </cell>
          <cell r="Q913" t="str">
            <v>M</v>
          </cell>
          <cell r="R913">
            <v>33341</v>
          </cell>
          <cell r="S913" t="str">
            <v>9-5994-7576</v>
          </cell>
          <cell r="T913" t="str">
            <v>9-4028-2322</v>
          </cell>
          <cell r="U913" t="str">
            <v>edson.zevallos@metso.com</v>
          </cell>
          <cell r="V913" t="str">
            <v>ezevallosl.ez@gmail.com</v>
          </cell>
          <cell r="W913" t="str">
            <v>CALLE AMAZONAS 414, ZAMÁCOLA</v>
          </cell>
          <cell r="X913" t="str">
            <v>CERRO COLORADO</v>
          </cell>
          <cell r="Y913" t="str">
            <v>AREQUIPA</v>
          </cell>
          <cell r="Z913" t="str">
            <v>AREQUIPA</v>
          </cell>
          <cell r="AA913">
            <v>45566</v>
          </cell>
          <cell r="AB913" t="str">
            <v>AREQUIPA</v>
          </cell>
          <cell r="AC913" t="str">
            <v>AREQUIPA</v>
          </cell>
        </row>
        <row r="914">
          <cell r="C914" t="str">
            <v>43862216</v>
          </cell>
          <cell r="D914">
            <v>7099</v>
          </cell>
          <cell r="E914">
            <v>454218</v>
          </cell>
          <cell r="F914" t="str">
            <v>AROSTEGUI</v>
          </cell>
          <cell r="G914" t="str">
            <v>CARRERA</v>
          </cell>
          <cell r="H914" t="str">
            <v>DUSSAN</v>
          </cell>
          <cell r="I914" t="str">
            <v>DUSSAN AROSTEGUI CARRERA</v>
          </cell>
          <cell r="J914" t="str">
            <v>PE012201</v>
          </cell>
          <cell r="K914" t="str">
            <v>FSE TASK FORCE</v>
          </cell>
          <cell r="L914" t="str">
            <v>COGS</v>
          </cell>
          <cell r="M914" t="str">
            <v>MA SAM FSE &amp; LCS PE</v>
          </cell>
          <cell r="N914" t="str">
            <v>GONZALEZ RIVASPLATA, JONATAN</v>
          </cell>
          <cell r="O914" t="str">
            <v>43862216</v>
          </cell>
          <cell r="P914" t="str">
            <v>SENIOR MECHANICAL MAINTENANCE PLANNER</v>
          </cell>
          <cell r="Q914" t="str">
            <v>M</v>
          </cell>
          <cell r="R914">
            <v>31727</v>
          </cell>
          <cell r="S914" t="str">
            <v>9-4501-1076</v>
          </cell>
          <cell r="T914" t="str">
            <v>9-4028-2321</v>
          </cell>
          <cell r="U914" t="str">
            <v>dussan.arostegui@metso.com</v>
          </cell>
          <cell r="V914" t="str">
            <v>dussan.arostegui@gmail.com</v>
          </cell>
          <cell r="W914" t="str">
            <v>CALLE PROLONGACIÓN AV LOS ARCES 538. DPTO 803 EDIFICIO MEDIUM</v>
          </cell>
          <cell r="X914" t="str">
            <v>CAYMA</v>
          </cell>
          <cell r="Y914" t="str">
            <v>AREQUIPA</v>
          </cell>
          <cell r="Z914" t="str">
            <v>AREQUIPA</v>
          </cell>
          <cell r="AA914">
            <v>45566</v>
          </cell>
          <cell r="AB914" t="str">
            <v>AREQUIPA</v>
          </cell>
          <cell r="AC914" t="str">
            <v>AREQUIPA</v>
          </cell>
        </row>
        <row r="915">
          <cell r="C915" t="str">
            <v>70162950</v>
          </cell>
          <cell r="D915">
            <v>7100</v>
          </cell>
          <cell r="E915">
            <v>454497</v>
          </cell>
          <cell r="F915" t="str">
            <v>MACHACA</v>
          </cell>
          <cell r="G915" t="str">
            <v>ESCOBAR</v>
          </cell>
          <cell r="H915" t="str">
            <v>JUDITH VALIA</v>
          </cell>
          <cell r="I915" t="str">
            <v>JUDITH VALIA MACHACA ESCOBAR</v>
          </cell>
          <cell r="J915" t="str">
            <v>PE012201</v>
          </cell>
          <cell r="K915" t="str">
            <v>FSE TASK FORCE</v>
          </cell>
          <cell r="L915" t="str">
            <v>COGS</v>
          </cell>
          <cell r="M915" t="str">
            <v>MA SAM FSE &amp; LCS PE</v>
          </cell>
          <cell r="N915" t="str">
            <v>GONZALEZ RIVASPLATA, JONATAN</v>
          </cell>
          <cell r="O915" t="str">
            <v>70162950</v>
          </cell>
          <cell r="P915" t="str">
            <v>MECHANICAL PLANNER</v>
          </cell>
          <cell r="Q915" t="str">
            <v>M</v>
          </cell>
          <cell r="R915">
            <v>35666</v>
          </cell>
          <cell r="S915" t="str">
            <v>9-4742-8233</v>
          </cell>
          <cell r="T915" t="str">
            <v>9-4028-2398</v>
          </cell>
          <cell r="U915" t="str">
            <v>judith.machaca@metso.com</v>
          </cell>
          <cell r="V915" t="str">
            <v>jmachacaescobar@gmail.com</v>
          </cell>
          <cell r="W915" t="str">
            <v>CALLE MATÍAS MANZANILLA NRO 103 - DPTO: 201</v>
          </cell>
          <cell r="X915" t="str">
            <v>CERCADO</v>
          </cell>
          <cell r="Y915" t="str">
            <v>AREQUIPA</v>
          </cell>
          <cell r="Z915" t="str">
            <v>AREQUIPA</v>
          </cell>
          <cell r="AA915">
            <v>45580</v>
          </cell>
          <cell r="AB915" t="str">
            <v>AREQUIPA</v>
          </cell>
          <cell r="AC915" t="str">
            <v>AREQUIPA</v>
          </cell>
        </row>
        <row r="916">
          <cell r="C916" t="str">
            <v>70603650</v>
          </cell>
          <cell r="D916">
            <v>7102</v>
          </cell>
          <cell r="E916">
            <v>455063</v>
          </cell>
          <cell r="F916" t="str">
            <v>MAMANI</v>
          </cell>
          <cell r="G916" t="str">
            <v>PUMA</v>
          </cell>
          <cell r="H916" t="str">
            <v>LIZBETH JACKELINE</v>
          </cell>
          <cell r="I916" t="str">
            <v>LIZBETH JACKELINE MAMANI PUMA</v>
          </cell>
          <cell r="J916" t="str">
            <v>PE012201</v>
          </cell>
          <cell r="K916" t="str">
            <v>FSE TASK FORCE</v>
          </cell>
          <cell r="L916" t="str">
            <v>COGS</v>
          </cell>
          <cell r="M916" t="str">
            <v>MA SAM FSE &amp; LCS PE</v>
          </cell>
          <cell r="N916" t="str">
            <v>GONZALEZ RIVASPLATA, JONATAN</v>
          </cell>
          <cell r="O916" t="str">
            <v>70603650</v>
          </cell>
          <cell r="P916" t="str">
            <v>COORDINATOR, OT FSE</v>
          </cell>
          <cell r="Q916" t="str">
            <v>F</v>
          </cell>
          <cell r="R916">
            <v>35265</v>
          </cell>
          <cell r="S916" t="str">
            <v>9-9977-8879</v>
          </cell>
          <cell r="T916" t="str">
            <v>9-7338-3125</v>
          </cell>
          <cell r="U916" t="str">
            <v>lizbeth.mamani@metso.com</v>
          </cell>
          <cell r="V916" t="str">
            <v>lizbeth.mamanipuma@gmail.com</v>
          </cell>
          <cell r="W916" t="str">
            <v>CIUDAD BLANCA CMTE.24, MZ.M, LTE. 4</v>
          </cell>
          <cell r="X916" t="str">
            <v>PAUCARPATA</v>
          </cell>
          <cell r="Y916" t="str">
            <v>AREQUIPA</v>
          </cell>
          <cell r="Z916" t="str">
            <v>AREQUIPA</v>
          </cell>
          <cell r="AA916">
            <v>45614</v>
          </cell>
          <cell r="AB916" t="str">
            <v>AREQUIPA</v>
          </cell>
          <cell r="AC916" t="str">
            <v>AREQUIPA</v>
          </cell>
        </row>
        <row r="917">
          <cell r="C917" t="str">
            <v>72930628</v>
          </cell>
          <cell r="D917">
            <v>7105</v>
          </cell>
          <cell r="E917">
            <v>455430</v>
          </cell>
          <cell r="F917" t="str">
            <v>CASTILLO</v>
          </cell>
          <cell r="G917" t="str">
            <v>DENEGRI</v>
          </cell>
          <cell r="H917" t="str">
            <v>JUAN DIEGO</v>
          </cell>
          <cell r="I917" t="str">
            <v>JUAN DIEGO CASTILLO DENEGRI</v>
          </cell>
          <cell r="J917" t="str">
            <v>PE012201</v>
          </cell>
          <cell r="K917" t="str">
            <v>FSE TASK FORCE</v>
          </cell>
          <cell r="L917" t="str">
            <v>COGS</v>
          </cell>
          <cell r="M917" t="str">
            <v>MA SAM FSE &amp; LCS PE</v>
          </cell>
          <cell r="N917" t="str">
            <v>GONZALEZ RIVASPLATA, JONATAN</v>
          </cell>
          <cell r="O917" t="str">
            <v>72930628</v>
          </cell>
          <cell r="P917" t="str">
            <v>MECHANICAL SUPERVISOR</v>
          </cell>
          <cell r="Q917" t="str">
            <v>M</v>
          </cell>
          <cell r="R917">
            <v>34110</v>
          </cell>
          <cell r="S917" t="str">
            <v>9-7611-1177</v>
          </cell>
          <cell r="T917" t="str">
            <v>9-8670-1446</v>
          </cell>
          <cell r="U917" t="str">
            <v>juan.a.castillo@metso.com</v>
          </cell>
          <cell r="V917" t="str">
            <v>juanc_1135@hotmail.com</v>
          </cell>
          <cell r="W917" t="str">
            <v>AVENIDA LIMA 626, URBANIZACIÓN APURÍMAC</v>
          </cell>
          <cell r="X917" t="str">
            <v>ALTO SELVA ALEGRE</v>
          </cell>
          <cell r="Y917" t="str">
            <v>AREQUIPA</v>
          </cell>
          <cell r="Z917" t="str">
            <v>AREQUIPA</v>
          </cell>
          <cell r="AA917">
            <v>45642</v>
          </cell>
          <cell r="AB917" t="str">
            <v>AREQUIPA</v>
          </cell>
          <cell r="AC917" t="str">
            <v>AREQUIPA</v>
          </cell>
        </row>
        <row r="918">
          <cell r="C918" t="str">
            <v>44095924</v>
          </cell>
          <cell r="D918">
            <v>7106</v>
          </cell>
          <cell r="E918">
            <v>455427</v>
          </cell>
          <cell r="F918" t="str">
            <v>QUISPE</v>
          </cell>
          <cell r="G918" t="str">
            <v>CORONEL</v>
          </cell>
          <cell r="H918" t="str">
            <v>FREDDY</v>
          </cell>
          <cell r="I918" t="str">
            <v>FREDDY QUISPE CORONEL</v>
          </cell>
          <cell r="J918" t="str">
            <v>PE012201</v>
          </cell>
          <cell r="K918" t="str">
            <v>FSE TASK FORCE</v>
          </cell>
          <cell r="L918" t="str">
            <v>COGS</v>
          </cell>
          <cell r="M918" t="str">
            <v>MA SAM FSE &amp; LCS PE</v>
          </cell>
          <cell r="N918" t="str">
            <v>GONZALEZ RIVASPLATA, JONATAN</v>
          </cell>
          <cell r="O918" t="str">
            <v>44095924</v>
          </cell>
          <cell r="P918" t="str">
            <v>MECHANICAL SUPERVISOR</v>
          </cell>
          <cell r="Q918" t="str">
            <v>M</v>
          </cell>
          <cell r="R918">
            <v>31813</v>
          </cell>
          <cell r="S918" t="str">
            <v>9-5110-0293</v>
          </cell>
          <cell r="T918" t="str">
            <v>9-6413-4750</v>
          </cell>
          <cell r="U918" t="str">
            <v>freddy.quispe@metso.com</v>
          </cell>
          <cell r="V918" t="str">
            <v>fquispe.c@hotmail.com</v>
          </cell>
          <cell r="W918" t="str">
            <v>JR. FRANCISCO PIZARRO 641</v>
          </cell>
          <cell r="X918" t="str">
            <v>JULIACA</v>
          </cell>
          <cell r="Y918" t="str">
            <v>SAN ROMAN</v>
          </cell>
          <cell r="Z918" t="str">
            <v>PUNO</v>
          </cell>
          <cell r="AA918">
            <v>45642</v>
          </cell>
          <cell r="AB918" t="str">
            <v>AREQUIPA</v>
          </cell>
          <cell r="AC918" t="str">
            <v>AREQUIPA</v>
          </cell>
        </row>
        <row r="919">
          <cell r="C919" t="str">
            <v>70500827</v>
          </cell>
          <cell r="D919">
            <v>7107</v>
          </cell>
          <cell r="E919">
            <v>455730</v>
          </cell>
          <cell r="F919" t="str">
            <v>CHACON</v>
          </cell>
          <cell r="G919" t="str">
            <v>MENDIOLA</v>
          </cell>
          <cell r="H919" t="str">
            <v>CLAUDIA MONSERRATTE</v>
          </cell>
          <cell r="I919" t="str">
            <v>CLAUDIA MONSERRATTE CHACON MENDIOLA</v>
          </cell>
          <cell r="J919" t="str">
            <v>PE012201</v>
          </cell>
          <cell r="K919" t="str">
            <v>FSE TASK FORCE</v>
          </cell>
          <cell r="L919" t="str">
            <v>COGS</v>
          </cell>
          <cell r="M919" t="str">
            <v>MA SAM FSE &amp; LCS PE</v>
          </cell>
          <cell r="N919" t="str">
            <v>GONZALEZ RIVASPLATA, JONATAN</v>
          </cell>
          <cell r="O919" t="str">
            <v>70500827</v>
          </cell>
          <cell r="P919" t="str">
            <v>COORDINATOR, OT FSE</v>
          </cell>
          <cell r="Q919" t="str">
            <v>F</v>
          </cell>
          <cell r="R919">
            <v>34304</v>
          </cell>
          <cell r="S919" t="str">
            <v>9-8477-7634</v>
          </cell>
          <cell r="T919" t="str">
            <v>9-6420-3101</v>
          </cell>
          <cell r="U919" t="str">
            <v>claudia.chacon@metso.com</v>
          </cell>
          <cell r="V919" t="str">
            <v>clauchacon93@icloud.com</v>
          </cell>
          <cell r="W919" t="str">
            <v>PEDRO DIEZ CANSECO MZ N LOTE 3</v>
          </cell>
          <cell r="X919" t="str">
            <v>JOSE LUIS BUSTAMANTE Y RIVERO</v>
          </cell>
          <cell r="Y919" t="str">
            <v>AREQUIPA</v>
          </cell>
          <cell r="Z919" t="str">
            <v>AREQUIPA</v>
          </cell>
          <cell r="AA919">
            <v>45666</v>
          </cell>
          <cell r="AB919" t="str">
            <v>AREQUIPA</v>
          </cell>
          <cell r="AC919" t="str">
            <v>AREQUIPA</v>
          </cell>
        </row>
        <row r="920">
          <cell r="C920" t="str">
            <v>72417493</v>
          </cell>
          <cell r="D920">
            <v>7108</v>
          </cell>
          <cell r="E920">
            <v>456149</v>
          </cell>
          <cell r="F920" t="str">
            <v>HUAMANI</v>
          </cell>
          <cell r="G920" t="str">
            <v>MEJIA</v>
          </cell>
          <cell r="H920" t="str">
            <v>ALVARO DE JESUS</v>
          </cell>
          <cell r="I920" t="str">
            <v>ALVARO DE JESUS HUAMANI MEJIA</v>
          </cell>
          <cell r="J920" t="str">
            <v>PE012201</v>
          </cell>
          <cell r="K920" t="str">
            <v>FSE TASK FORCE</v>
          </cell>
          <cell r="L920" t="str">
            <v>COGS</v>
          </cell>
          <cell r="M920" t="str">
            <v>MA SAM FSE &amp; LCS PE</v>
          </cell>
          <cell r="N920" t="str">
            <v>GONZALEZ RIVASPLATA, JONATAN</v>
          </cell>
          <cell r="O920" t="str">
            <v>72417493</v>
          </cell>
          <cell r="P920" t="str">
            <v>PLANNING SUPPORT FSE</v>
          </cell>
          <cell r="Q920" t="str">
            <v>M</v>
          </cell>
          <cell r="R920">
            <v>36015</v>
          </cell>
          <cell r="S920" t="str">
            <v>9-7362-9548</v>
          </cell>
          <cell r="T920" t="str">
            <v>9-6420-2990</v>
          </cell>
          <cell r="U920" t="str">
            <v>alvaro.huamani@metso.com</v>
          </cell>
          <cell r="V920" t="str">
            <v>alvarodejesushuamani98@gmail.com</v>
          </cell>
          <cell r="W920" t="str">
            <v>ASOC. CIUDAD DE DIOS ZN.1 CMTE. 4, MZ. Ñ, LOTE 1</v>
          </cell>
          <cell r="X920" t="str">
            <v>YURA</v>
          </cell>
          <cell r="Y920" t="str">
            <v>AREQUIPA</v>
          </cell>
          <cell r="Z920" t="str">
            <v>AREQUIPA</v>
          </cell>
          <cell r="AA920">
            <v>45695</v>
          </cell>
          <cell r="AB920" t="str">
            <v>AREQUIPA</v>
          </cell>
          <cell r="AC920" t="str">
            <v>AREQUIPA</v>
          </cell>
        </row>
        <row r="921">
          <cell r="C921" t="str">
            <v>72156131</v>
          </cell>
          <cell r="D921">
            <v>7109</v>
          </cell>
          <cell r="E921">
            <v>456151</v>
          </cell>
          <cell r="F921" t="str">
            <v>ARENAS</v>
          </cell>
          <cell r="G921" t="str">
            <v>HERRERA</v>
          </cell>
          <cell r="H921" t="str">
            <v>ANTHONY JOEL</v>
          </cell>
          <cell r="I921" t="str">
            <v>ANTHONY JOEL ARENAS HERRERA</v>
          </cell>
          <cell r="J921" t="str">
            <v>PE012201</v>
          </cell>
          <cell r="K921" t="str">
            <v>FSE TASK FORCE</v>
          </cell>
          <cell r="L921" t="str">
            <v>COGS</v>
          </cell>
          <cell r="M921" t="str">
            <v>MA SAM FSE &amp; LCS PE</v>
          </cell>
          <cell r="N921" t="str">
            <v>GONZALEZ RIVASPLATA, JONATAN</v>
          </cell>
          <cell r="O921" t="str">
            <v>72156131</v>
          </cell>
          <cell r="P921" t="str">
            <v>MECHANICAL PLANNER</v>
          </cell>
          <cell r="Q921" t="str">
            <v>M</v>
          </cell>
          <cell r="R921">
            <v>34006</v>
          </cell>
          <cell r="S921" t="str">
            <v>9-9365-8825</v>
          </cell>
          <cell r="T921" t="str">
            <v>9-6420-3027</v>
          </cell>
          <cell r="U921" t="str">
            <v>anthony.arenas@metso.com</v>
          </cell>
          <cell r="V921" t="str">
            <v>aj.arenas93@gmail.com</v>
          </cell>
          <cell r="W921" t="str">
            <v>JIRON ZARUMILLA ESQUINA CON RAMON CASTILLA MZ. 11 LT. 8 PACHACUTEC</v>
          </cell>
          <cell r="X921" t="str">
            <v>CERRO COLORADO</v>
          </cell>
          <cell r="Y921" t="str">
            <v>AREQUIPA</v>
          </cell>
          <cell r="Z921" t="str">
            <v>AREQUIPA</v>
          </cell>
          <cell r="AA921">
            <v>45695</v>
          </cell>
          <cell r="AB921" t="str">
            <v>AREQUIPA</v>
          </cell>
          <cell r="AC921" t="str">
            <v>AREQUIPA</v>
          </cell>
        </row>
        <row r="922">
          <cell r="C922" t="str">
            <v>72306823</v>
          </cell>
          <cell r="D922">
            <v>7113</v>
          </cell>
          <cell r="E922">
            <v>456901</v>
          </cell>
          <cell r="F922" t="str">
            <v>COLLACSO</v>
          </cell>
          <cell r="G922" t="str">
            <v>VILLAFUERTE</v>
          </cell>
          <cell r="H922" t="str">
            <v>ANGEL FRANCO</v>
          </cell>
          <cell r="I922" t="str">
            <v>ANGEL FRANCO COLLACSO VILLAFUERTE</v>
          </cell>
          <cell r="J922" t="str">
            <v>PE012201</v>
          </cell>
          <cell r="K922" t="str">
            <v>FSE TASK FORCE</v>
          </cell>
          <cell r="L922" t="str">
            <v>COGS</v>
          </cell>
          <cell r="M922" t="str">
            <v>MA SAM FSE &amp; LCS PE</v>
          </cell>
          <cell r="N922" t="str">
            <v>GONZALEZ RIVASPLATA, JONATAN</v>
          </cell>
          <cell r="O922" t="str">
            <v>72306823</v>
          </cell>
          <cell r="P922" t="str">
            <v>PLANNER EXECUTION &amp; COST</v>
          </cell>
          <cell r="Q922" t="str">
            <v>M</v>
          </cell>
          <cell r="R922">
            <v>33428</v>
          </cell>
          <cell r="S922" t="str">
            <v>9-7369-4108</v>
          </cell>
          <cell r="T922" t="str">
            <v>9-6535-8253</v>
          </cell>
          <cell r="U922" t="str">
            <v>angel.collacso@metso.com</v>
          </cell>
          <cell r="V922" t="str">
            <v>fcollacsov@gmail.com</v>
          </cell>
          <cell r="W922" t="str">
            <v>URB. ANGEL IBARCENA REYNOSO MZ D-LT 14</v>
          </cell>
          <cell r="X922" t="str">
            <v>CERRO COLORADO</v>
          </cell>
          <cell r="Y922" t="str">
            <v>AREQUIPA</v>
          </cell>
          <cell r="Z922" t="str">
            <v>AREQUIPA</v>
          </cell>
          <cell r="AA922">
            <v>45748</v>
          </cell>
          <cell r="AB922" t="str">
            <v>AREQUIPA</v>
          </cell>
          <cell r="AC922" t="str">
            <v>AREQUIPA</v>
          </cell>
        </row>
        <row r="923">
          <cell r="C923" t="str">
            <v>42813534</v>
          </cell>
          <cell r="D923">
            <v>7114</v>
          </cell>
          <cell r="E923">
            <v>458134</v>
          </cell>
          <cell r="F923" t="str">
            <v>GUTIERREZ</v>
          </cell>
          <cell r="G923" t="str">
            <v>MEDINA</v>
          </cell>
          <cell r="H923" t="str">
            <v>MIGUEL ANGEL</v>
          </cell>
          <cell r="I923" t="str">
            <v>MIGUEL ANGEL GUTIERREZ MEDINA</v>
          </cell>
          <cell r="J923" t="str">
            <v>PE012201</v>
          </cell>
          <cell r="K923" t="str">
            <v>FSE TASK FORCE</v>
          </cell>
          <cell r="L923" t="str">
            <v>COGS</v>
          </cell>
          <cell r="M923" t="str">
            <v>MA SAM FSE &amp; LCS PE</v>
          </cell>
          <cell r="N923" t="str">
            <v>GONZALEZ RIVASPLATA, JONATAN</v>
          </cell>
          <cell r="O923" t="str">
            <v>42813534</v>
          </cell>
          <cell r="P923" t="str">
            <v>MECHANICAL SUPERVISOR</v>
          </cell>
          <cell r="Q923" t="str">
            <v>M</v>
          </cell>
          <cell r="R923">
            <v>30096</v>
          </cell>
          <cell r="S923" t="str">
            <v>9-9395-8585</v>
          </cell>
          <cell r="T923" t="str">
            <v>9-8244-7070</v>
          </cell>
          <cell r="U923" t="str">
            <v>miguel.b.gutierrez@metso.com</v>
          </cell>
          <cell r="V923" t="str">
            <v>gutierrez.medina.miguel@gmail.com</v>
          </cell>
          <cell r="W923" t="str">
            <v>URB. QUINTA AZORES F-15 DPTO. 102</v>
          </cell>
          <cell r="X923" t="str">
            <v>CERRO COLORADO</v>
          </cell>
          <cell r="Y923" t="str">
            <v>AREQUIPA</v>
          </cell>
          <cell r="Z923" t="str">
            <v>AREQUIPA</v>
          </cell>
          <cell r="AA923">
            <v>45810</v>
          </cell>
          <cell r="AB923" t="str">
            <v>AREQUIPA</v>
          </cell>
          <cell r="AC923" t="str">
            <v>AREQUIPA</v>
          </cell>
        </row>
        <row r="924">
          <cell r="C924" t="str">
            <v>43559733</v>
          </cell>
          <cell r="D924">
            <v>7115</v>
          </cell>
          <cell r="E924">
            <v>458500</v>
          </cell>
          <cell r="F924" t="str">
            <v>PRADO</v>
          </cell>
          <cell r="G924" t="str">
            <v>MALABRIGO</v>
          </cell>
          <cell r="H924" t="str">
            <v>HERBERT GABRIEL</v>
          </cell>
          <cell r="I924" t="str">
            <v>HERBERT GABRIEL PRADO MALABRIGO</v>
          </cell>
          <cell r="J924" t="str">
            <v>PE012201</v>
          </cell>
          <cell r="K924" t="str">
            <v>FSE TASK FORCE</v>
          </cell>
          <cell r="L924" t="str">
            <v>COGS</v>
          </cell>
          <cell r="M924" t="str">
            <v>MA SAM FSE &amp; LCS PE</v>
          </cell>
          <cell r="N924" t="str">
            <v>GONZALEZ RIVASPLATA, JONATAN</v>
          </cell>
          <cell r="O924" t="str">
            <v>43559733</v>
          </cell>
          <cell r="P924" t="str">
            <v>OPERATOR, TASK FORCE WAREHOUSE</v>
          </cell>
          <cell r="Q924" t="str">
            <v>M</v>
          </cell>
          <cell r="R924" t="str">
            <v>01/3/1986</v>
          </cell>
          <cell r="S924" t="str">
            <v>9-4491-8944</v>
          </cell>
          <cell r="T924" t="str">
            <v>9-8613-0979</v>
          </cell>
          <cell r="U924" t="str">
            <v>herbert.prado@metso.com</v>
          </cell>
          <cell r="V924" t="str">
            <v>herbert0109@outlook.es</v>
          </cell>
          <cell r="W924" t="str">
            <v>VILLA DEL MAR B-18</v>
          </cell>
          <cell r="X924" t="str">
            <v>ILO</v>
          </cell>
          <cell r="Y924" t="str">
            <v>ILO</v>
          </cell>
          <cell r="Z924" t="str">
            <v>MOQUEGUA</v>
          </cell>
          <cell r="AA924">
            <v>45831</v>
          </cell>
          <cell r="AB924" t="str">
            <v>AREQUIPA</v>
          </cell>
          <cell r="AC924" t="str">
            <v>AREQUIPA</v>
          </cell>
        </row>
        <row r="925">
          <cell r="C925" t="str">
            <v>45787730</v>
          </cell>
          <cell r="D925">
            <v>7116</v>
          </cell>
          <cell r="E925">
            <v>458608</v>
          </cell>
          <cell r="F925" t="str">
            <v>MENDOZA</v>
          </cell>
          <cell r="G925" t="str">
            <v>COLQUEHUANCA</v>
          </cell>
          <cell r="H925" t="str">
            <v>MARIELA ANGELA</v>
          </cell>
          <cell r="I925" t="str">
            <v>MARIELA ANGELA MENDOZA COLQUEHUANCA</v>
          </cell>
          <cell r="J925" t="str">
            <v>PE012201</v>
          </cell>
          <cell r="K925" t="str">
            <v>FSE TASK FORCE</v>
          </cell>
          <cell r="L925" t="str">
            <v>COGS</v>
          </cell>
          <cell r="M925" t="str">
            <v>MA SAM FSE &amp; LCS PE</v>
          </cell>
          <cell r="N925" t="str">
            <v>GONZALEZ RIVASPLATA, JONATAN</v>
          </cell>
          <cell r="O925" t="str">
            <v>45787730</v>
          </cell>
          <cell r="P925" t="str">
            <v>ASSISTANT, SITE SERVICE</v>
          </cell>
          <cell r="Q925" t="str">
            <v>F</v>
          </cell>
          <cell r="R925">
            <v>32687</v>
          </cell>
          <cell r="S925" t="str">
            <v>9-5796-2060</v>
          </cell>
          <cell r="T925" t="str">
            <v>9-6238-3236</v>
          </cell>
          <cell r="U925" t="str">
            <v>mariela.mendoza@metso.com</v>
          </cell>
          <cell r="V925" t="str">
            <v xml:space="preserve">marielamendoza.conta@gmail.com / mariela_18_a@hotmail.com </v>
          </cell>
          <cell r="W925" t="str">
            <v>MIRAMAR Q-17 PARTE PRIMA, ILO</v>
          </cell>
          <cell r="X925" t="str">
            <v>ILO</v>
          </cell>
          <cell r="Y925" t="str">
            <v>ILO</v>
          </cell>
          <cell r="Z925" t="str">
            <v>MOQUEGUA</v>
          </cell>
          <cell r="AA925">
            <v>45845</v>
          </cell>
          <cell r="AB925" t="str">
            <v>AREQUIPA</v>
          </cell>
          <cell r="AC925" t="str">
            <v>AREQUIPA</v>
          </cell>
        </row>
        <row r="926">
          <cell r="C926" t="str">
            <v>70424893</v>
          </cell>
          <cell r="D926">
            <v>7117</v>
          </cell>
          <cell r="E926">
            <v>458609</v>
          </cell>
          <cell r="F926" t="str">
            <v>TICONA</v>
          </cell>
          <cell r="G926" t="str">
            <v>ROSAS</v>
          </cell>
          <cell r="H926" t="str">
            <v>ANDRE JOAO</v>
          </cell>
          <cell r="I926" t="str">
            <v>ANDRE JOAO TICONA ROSAS</v>
          </cell>
          <cell r="J926" t="str">
            <v>PE012201</v>
          </cell>
          <cell r="K926" t="str">
            <v>FSE TASK FORCE</v>
          </cell>
          <cell r="L926" t="str">
            <v>COGS</v>
          </cell>
          <cell r="M926" t="str">
            <v>MA SAM FSE &amp; LCS PE</v>
          </cell>
          <cell r="N926" t="str">
            <v>BUTRON ZUÑIGA, BARRY GABRIEL</v>
          </cell>
          <cell r="O926" t="str">
            <v>70424893</v>
          </cell>
          <cell r="P926" t="str">
            <v>SUPERVISOR MECÁNICO</v>
          </cell>
          <cell r="Q926" t="str">
            <v>M</v>
          </cell>
          <cell r="R926">
            <v>34092</v>
          </cell>
          <cell r="S926" t="str">
            <v>9-8905-9863</v>
          </cell>
          <cell r="T926" t="str">
            <v>9-6238-3256</v>
          </cell>
          <cell r="U926" t="str">
            <v>andre.ticona@metso.com</v>
          </cell>
          <cell r="V926" t="str">
            <v xml:space="preserve">andrejptr93@gmail.com </v>
          </cell>
          <cell r="W926" t="str">
            <v>CALLE TRINITARIAS 163 - DEPARTAMENTO 302</v>
          </cell>
          <cell r="X926" t="str">
            <v>SALAMANCA</v>
          </cell>
          <cell r="Y926" t="str">
            <v>LIMA</v>
          </cell>
          <cell r="Z926" t="str">
            <v>LIMA</v>
          </cell>
          <cell r="AA926">
            <v>45845</v>
          </cell>
          <cell r="AB926" t="str">
            <v>AREQUIPA</v>
          </cell>
          <cell r="AC926" t="str">
            <v>AREQUIPA</v>
          </cell>
        </row>
        <row r="927">
          <cell r="C927" t="str">
            <v>70189364</v>
          </cell>
          <cell r="D927">
            <v>7118</v>
          </cell>
          <cell r="E927">
            <v>459401</v>
          </cell>
          <cell r="F927" t="str">
            <v xml:space="preserve">CCALA </v>
          </cell>
          <cell r="G927" t="str">
            <v>LLAVILLA</v>
          </cell>
          <cell r="H927" t="str">
            <v>ROGER</v>
          </cell>
          <cell r="I927" t="str">
            <v>ROGER CCALA  LLAVILLA</v>
          </cell>
          <cell r="J927" t="str">
            <v>PE012201</v>
          </cell>
          <cell r="K927" t="str">
            <v>FSE TASK FORCE</v>
          </cell>
          <cell r="L927" t="str">
            <v>COGS</v>
          </cell>
          <cell r="M927" t="str">
            <v>MA SAM FSE &amp; LCS PE</v>
          </cell>
          <cell r="N927" t="str">
            <v>GONZALEZ RIVASPLATA, JONATAN</v>
          </cell>
          <cell r="O927" t="str">
            <v>70189364</v>
          </cell>
          <cell r="P927" t="str">
            <v>MECHANICAL WELDER TECHNICIAN</v>
          </cell>
          <cell r="Q927" t="str">
            <v>M</v>
          </cell>
          <cell r="R927">
            <v>34067</v>
          </cell>
          <cell r="S927" t="str">
            <v>9-7452-0892</v>
          </cell>
          <cell r="V927" t="str">
            <v>roca_rj2@hotmail.com</v>
          </cell>
          <cell r="W927" t="str">
            <v>AV. SAN MARTIN N 107 URB VALLECITO</v>
          </cell>
          <cell r="X927" t="str">
            <v>AREQUIPA</v>
          </cell>
          <cell r="Y927" t="str">
            <v>AREQUIPA</v>
          </cell>
          <cell r="Z927" t="str">
            <v>AREQUIPA</v>
          </cell>
          <cell r="AA927">
            <v>45873</v>
          </cell>
          <cell r="AB927" t="str">
            <v>AREQUIPA</v>
          </cell>
          <cell r="AC927" t="str">
            <v>AREQUIPA</v>
          </cell>
        </row>
        <row r="928">
          <cell r="C928" t="str">
            <v>73237883</v>
          </cell>
          <cell r="D928">
            <v>7119</v>
          </cell>
          <cell r="E928">
            <v>459402</v>
          </cell>
          <cell r="F928" t="str">
            <v>PUMA</v>
          </cell>
          <cell r="G928" t="str">
            <v>PUMA</v>
          </cell>
          <cell r="H928" t="str">
            <v>GABRIEL</v>
          </cell>
          <cell r="I928" t="str">
            <v>GABRIEL PUMA PUMA</v>
          </cell>
          <cell r="J928" t="str">
            <v>PE012201</v>
          </cell>
          <cell r="K928" t="str">
            <v>FSE TASK FORCE</v>
          </cell>
          <cell r="L928" t="str">
            <v>COGS</v>
          </cell>
          <cell r="M928" t="str">
            <v>MA SAM FSE &amp; LCS PE</v>
          </cell>
          <cell r="N928" t="str">
            <v>GONZALEZ RIVASPLATA, JONATAN</v>
          </cell>
          <cell r="O928" t="str">
            <v>73237883</v>
          </cell>
          <cell r="P928" t="str">
            <v>MECHANICAL TECHNICIAN</v>
          </cell>
          <cell r="Q928" t="str">
            <v>M</v>
          </cell>
          <cell r="R928">
            <v>35581</v>
          </cell>
          <cell r="S928" t="str">
            <v>9-9196-8289</v>
          </cell>
          <cell r="V928" t="str">
            <v>gabriel_123_puma@hotmail.com</v>
          </cell>
          <cell r="W928" t="str">
            <v>SAN MIGUEL S/N  URB LOS ALAMOS</v>
          </cell>
          <cell r="X928" t="str">
            <v>CAYMA</v>
          </cell>
          <cell r="Y928" t="str">
            <v>AREQUIPA</v>
          </cell>
          <cell r="Z928" t="str">
            <v>AREQUIPA</v>
          </cell>
          <cell r="AA928">
            <v>45873</v>
          </cell>
          <cell r="AB928" t="str">
            <v>AREQUIPA</v>
          </cell>
          <cell r="AC928" t="str">
            <v>AREQUIPA</v>
          </cell>
        </row>
        <row r="929">
          <cell r="C929" t="str">
            <v>46803331</v>
          </cell>
          <cell r="D929">
            <v>7120</v>
          </cell>
          <cell r="E929">
            <v>459403</v>
          </cell>
          <cell r="F929" t="str">
            <v xml:space="preserve">TORRES </v>
          </cell>
          <cell r="G929" t="str">
            <v>AGUILAR</v>
          </cell>
          <cell r="H929" t="str">
            <v>AVELARDO</v>
          </cell>
          <cell r="I929" t="str">
            <v>AVELARDO TORRES  AGUILAR</v>
          </cell>
          <cell r="J929" t="str">
            <v>PE012201</v>
          </cell>
          <cell r="K929" t="str">
            <v>FSE TASK FORCE</v>
          </cell>
          <cell r="L929" t="str">
            <v>COGS</v>
          </cell>
          <cell r="M929" t="str">
            <v>MA SAM FSE &amp; LCS PE</v>
          </cell>
          <cell r="N929" t="str">
            <v>GONZALEZ RIVASPLATA, JONATAN</v>
          </cell>
          <cell r="O929" t="str">
            <v>46803331</v>
          </cell>
          <cell r="P929" t="str">
            <v>MECHANICAL TECHNICIAN</v>
          </cell>
          <cell r="Q929" t="str">
            <v>M</v>
          </cell>
          <cell r="R929">
            <v>33242</v>
          </cell>
          <cell r="S929" t="str">
            <v>9-7480-8823</v>
          </cell>
          <cell r="V929" t="str">
            <v>torres.avl@hotmail.com</v>
          </cell>
          <cell r="W929" t="str">
            <v>ASC. JOSE LUIS BUSTAMANTE Y RIVERO SECTOR 11</v>
          </cell>
          <cell r="X929" t="str">
            <v>CERRO COLORADO</v>
          </cell>
          <cell r="Y929" t="str">
            <v>AREQUIPA</v>
          </cell>
          <cell r="Z929" t="str">
            <v>AREQUIPA</v>
          </cell>
          <cell r="AA929">
            <v>45873</v>
          </cell>
          <cell r="AB929" t="str">
            <v>AREQUIPA</v>
          </cell>
          <cell r="AC929" t="str">
            <v>AREQUIPA</v>
          </cell>
        </row>
        <row r="930">
          <cell r="C930" t="str">
            <v>46969292</v>
          </cell>
          <cell r="D930">
            <v>7121</v>
          </cell>
          <cell r="E930">
            <v>459399</v>
          </cell>
          <cell r="F930" t="str">
            <v>CABALLERO</v>
          </cell>
          <cell r="G930" t="str">
            <v>CACYAVILCA</v>
          </cell>
          <cell r="H930" t="str">
            <v>HENRY CLIVE</v>
          </cell>
          <cell r="I930" t="str">
            <v>HENRY CLIVE CABALLERO CACYAVILCA</v>
          </cell>
          <cell r="J930" t="str">
            <v>PE012201</v>
          </cell>
          <cell r="K930" t="str">
            <v>FSE TASK FORCE</v>
          </cell>
          <cell r="L930" t="str">
            <v>COGS</v>
          </cell>
          <cell r="M930" t="str">
            <v>MA SAM FSE &amp; LCS PE</v>
          </cell>
          <cell r="N930" t="str">
            <v>GONZALEZ RIVASPLATA, JONATAN</v>
          </cell>
          <cell r="O930" t="str">
            <v>46969292</v>
          </cell>
          <cell r="P930" t="str">
            <v>MECHANICAL TECHNICIAN</v>
          </cell>
          <cell r="Q930" t="str">
            <v>M</v>
          </cell>
          <cell r="R930">
            <v>33333</v>
          </cell>
          <cell r="S930" t="str">
            <v>9-4854-0485</v>
          </cell>
          <cell r="V930" t="str">
            <v>hcaballerocacyavilca@gmail.com</v>
          </cell>
          <cell r="W930" t="str">
            <v>CALLE CONCEPCIÓN R27 JACOBO HUNTER</v>
          </cell>
          <cell r="X930" t="str">
            <v>JACOBO HUNTER</v>
          </cell>
          <cell r="Y930" t="str">
            <v>AREQUIPA</v>
          </cell>
          <cell r="Z930" t="str">
            <v>AREQUIPA</v>
          </cell>
          <cell r="AA930">
            <v>45873</v>
          </cell>
          <cell r="AB930" t="str">
            <v>AREQUIPA</v>
          </cell>
          <cell r="AC930" t="str">
            <v>AREQUIPA</v>
          </cell>
        </row>
        <row r="931">
          <cell r="C931" t="str">
            <v>29707822</v>
          </cell>
          <cell r="D931">
            <v>7122</v>
          </cell>
          <cell r="E931">
            <v>459398</v>
          </cell>
          <cell r="F931" t="str">
            <v>BRICEÑO</v>
          </cell>
          <cell r="G931" t="str">
            <v>CHOQUE</v>
          </cell>
          <cell r="H931" t="str">
            <v>CARLOS JAVIER</v>
          </cell>
          <cell r="I931" t="str">
            <v>CARLOS JAVIER BRICEÑO CHOQUE</v>
          </cell>
          <cell r="J931" t="str">
            <v>PE012201</v>
          </cell>
          <cell r="K931" t="str">
            <v>FSE TASK FORCE</v>
          </cell>
          <cell r="L931" t="str">
            <v>COGS</v>
          </cell>
          <cell r="M931" t="str">
            <v>MA SAM FSE &amp; LCS PE</v>
          </cell>
          <cell r="N931" t="str">
            <v>GONZALEZ RIVASPLATA, JONATAN</v>
          </cell>
          <cell r="O931" t="str">
            <v>29707822</v>
          </cell>
          <cell r="P931" t="str">
            <v>MECHANICAL TECHNICIAN</v>
          </cell>
          <cell r="Q931" t="str">
            <v>M</v>
          </cell>
          <cell r="R931">
            <v>28154</v>
          </cell>
          <cell r="S931" t="str">
            <v>9-5457-6915 /// 9-5157-8132</v>
          </cell>
          <cell r="V931" t="str">
            <v>cjbc26@hotmail.com</v>
          </cell>
          <cell r="W931" t="str">
            <v>AV SOL 105 - 15 DE AGOSTO</v>
          </cell>
          <cell r="X931" t="str">
            <v>PAUCARPATA</v>
          </cell>
          <cell r="Y931" t="str">
            <v>AREQUIPA</v>
          </cell>
          <cell r="Z931" t="str">
            <v>AREQUIPA</v>
          </cell>
          <cell r="AA931">
            <v>45873</v>
          </cell>
          <cell r="AB931" t="str">
            <v>AREQUIPA</v>
          </cell>
          <cell r="AC931" t="str">
            <v>AREQUIPA</v>
          </cell>
        </row>
        <row r="932">
          <cell r="C932" t="str">
            <v>47230967</v>
          </cell>
          <cell r="D932">
            <v>7123</v>
          </cell>
          <cell r="E932">
            <v>459400</v>
          </cell>
          <cell r="F932" t="str">
            <v>SUPO</v>
          </cell>
          <cell r="G932" t="str">
            <v>TORRES</v>
          </cell>
          <cell r="H932" t="str">
            <v>JOSE GABRIEL</v>
          </cell>
          <cell r="I932" t="str">
            <v>JOSE GABRIEL SUPO TORRES</v>
          </cell>
          <cell r="J932" t="str">
            <v>PE012201</v>
          </cell>
          <cell r="K932" t="str">
            <v>FSE TASK FORCE</v>
          </cell>
          <cell r="L932" t="str">
            <v>COGS</v>
          </cell>
          <cell r="M932" t="str">
            <v>MA SAM FSE &amp; LCS PE</v>
          </cell>
          <cell r="N932" t="str">
            <v>GONZALEZ RIVASPLATA, JONATAN</v>
          </cell>
          <cell r="O932" t="str">
            <v>47230967</v>
          </cell>
          <cell r="P932" t="str">
            <v>MECHANICAL TECHNICIAN</v>
          </cell>
          <cell r="Q932" t="str">
            <v>M</v>
          </cell>
          <cell r="R932">
            <v>33686</v>
          </cell>
          <cell r="S932" t="str">
            <v>9-0049-0914</v>
          </cell>
          <cell r="V932" t="str">
            <v>jose.supotorres1@gmail.com</v>
          </cell>
          <cell r="W932" t="str">
            <v>CALLE CANADA 102 URB. BUENA VISTA</v>
          </cell>
          <cell r="X932" t="str">
            <v>JACOBO HUNTER</v>
          </cell>
          <cell r="Y932" t="str">
            <v>AREQUIPA</v>
          </cell>
          <cell r="Z932" t="str">
            <v>AREQUIPA</v>
          </cell>
          <cell r="AA932">
            <v>45873</v>
          </cell>
          <cell r="AB932" t="str">
            <v>AREQUIPA</v>
          </cell>
          <cell r="AC932" t="str">
            <v>AREQUIPA</v>
          </cell>
        </row>
        <row r="933">
          <cell r="C933" t="str">
            <v>43094130</v>
          </cell>
          <cell r="D933">
            <v>7124</v>
          </cell>
          <cell r="E933">
            <v>459501</v>
          </cell>
          <cell r="F933" t="str">
            <v>HUALLPA</v>
          </cell>
          <cell r="G933" t="str">
            <v>TARQUI</v>
          </cell>
          <cell r="H933" t="str">
            <v>JUAN</v>
          </cell>
          <cell r="I933" t="str">
            <v>JUAN HUALLPA TARQUI</v>
          </cell>
          <cell r="J933" t="str">
            <v>PE012201</v>
          </cell>
          <cell r="K933" t="str">
            <v>FSE TASK FORCE</v>
          </cell>
          <cell r="L933" t="str">
            <v>COGS</v>
          </cell>
          <cell r="M933" t="str">
            <v>MA SAM FSE &amp; LCS PE</v>
          </cell>
          <cell r="N933" t="str">
            <v>GONZALEZ RIVASPLATA, JONATAN</v>
          </cell>
          <cell r="O933" t="str">
            <v>43094130</v>
          </cell>
          <cell r="P933" t="str">
            <v>MECHANICAL SUPERVISOR</v>
          </cell>
          <cell r="Q933" t="str">
            <v>M</v>
          </cell>
          <cell r="R933">
            <v>31185</v>
          </cell>
          <cell r="S933" t="str">
            <v>9-5576-0052</v>
          </cell>
          <cell r="T933" t="str">
            <v>9-9120-2621</v>
          </cell>
          <cell r="V933" t="str">
            <v>juanhuallpatarqui24@gmail.com</v>
          </cell>
          <cell r="W933" t="str">
            <v>ASOC. VILLA MAGISTERIAL ZN 4 MZ A LT 12</v>
          </cell>
          <cell r="X933" t="str">
            <v>CERRO COLORADO</v>
          </cell>
          <cell r="Y933" t="str">
            <v>AREQUIPA</v>
          </cell>
          <cell r="Z933" t="str">
            <v>AREQUIPA</v>
          </cell>
          <cell r="AA933">
            <v>45880</v>
          </cell>
          <cell r="AB933" t="str">
            <v>AREQUIPA</v>
          </cell>
          <cell r="AC933" t="str">
            <v>AREQUIPA</v>
          </cell>
        </row>
        <row r="934">
          <cell r="C934" t="str">
            <v>45128682</v>
          </cell>
          <cell r="D934" t="str">
            <v>7125</v>
          </cell>
          <cell r="E934">
            <v>459478</v>
          </cell>
          <cell r="F934" t="str">
            <v>CARNERO</v>
          </cell>
          <cell r="G934" t="str">
            <v>GUZMAN</v>
          </cell>
          <cell r="H934" t="str">
            <v>MARIO ERICK</v>
          </cell>
          <cell r="I934" t="str">
            <v>MARIO ERICK CARNERO GUZMAN</v>
          </cell>
          <cell r="J934" t="str">
            <v>PE012201</v>
          </cell>
          <cell r="K934" t="str">
            <v>FSE TASK FORCE</v>
          </cell>
          <cell r="L934" t="str">
            <v>COGS</v>
          </cell>
          <cell r="M934" t="str">
            <v>MA SAM FSE &amp; LCS PE</v>
          </cell>
          <cell r="N934" t="str">
            <v>GONZALEZ RIVASPLATA, JONATAN</v>
          </cell>
          <cell r="O934" t="str">
            <v>45128682</v>
          </cell>
          <cell r="P934" t="str">
            <v>MECHANICAL TECHNICIAN</v>
          </cell>
          <cell r="Q934" t="str">
            <v>M</v>
          </cell>
          <cell r="R934">
            <v>32251</v>
          </cell>
          <cell r="S934" t="str">
            <v>9-4929-5722</v>
          </cell>
          <cell r="V934" t="str">
            <v>carneromario9@gmail.com</v>
          </cell>
          <cell r="W934" t="str">
            <v>VILLA MAGISTERIAL MZ E LOTE 23</v>
          </cell>
          <cell r="X934" t="str">
            <v>CERRO COLORADO</v>
          </cell>
          <cell r="Y934" t="str">
            <v>AREQUIPA</v>
          </cell>
          <cell r="Z934" t="str">
            <v>AREQUIPA</v>
          </cell>
          <cell r="AA934">
            <v>45880</v>
          </cell>
          <cell r="AB934" t="str">
            <v>AREQUIPA</v>
          </cell>
          <cell r="AC934" t="str">
            <v>AREQUIPA</v>
          </cell>
        </row>
        <row r="935">
          <cell r="C935" t="str">
            <v>47624590</v>
          </cell>
          <cell r="D935">
            <v>7126</v>
          </cell>
          <cell r="E935">
            <v>459405</v>
          </cell>
          <cell r="F935" t="str">
            <v>ROQUE</v>
          </cell>
          <cell r="G935" t="str">
            <v>CHERO</v>
          </cell>
          <cell r="H935" t="str">
            <v>DAVIS YORLANDO</v>
          </cell>
          <cell r="I935" t="str">
            <v>DAVIS YORLANDO ROQUE CHERO</v>
          </cell>
          <cell r="J935" t="str">
            <v>PE012201</v>
          </cell>
          <cell r="K935" t="str">
            <v>FSE TASK FORCE</v>
          </cell>
          <cell r="L935" t="str">
            <v>COGS</v>
          </cell>
          <cell r="M935" t="str">
            <v>MA SAM FSE &amp; LCS PE</v>
          </cell>
          <cell r="N935" t="str">
            <v>GONZALEZ RIVASPLATA, JONATAN</v>
          </cell>
          <cell r="O935" t="str">
            <v>47624590</v>
          </cell>
          <cell r="P935" t="str">
            <v>MECHANICAL TECHNICIAN</v>
          </cell>
          <cell r="Q935" t="str">
            <v>M</v>
          </cell>
          <cell r="R935">
            <v>33789</v>
          </cell>
          <cell r="S935" t="str">
            <v>9-5306-1538</v>
          </cell>
          <cell r="V935" t="str">
            <v>davisroquechero140806@gmail.com</v>
          </cell>
          <cell r="W935" t="str">
            <v>COOP ANDRES AVELINO CACERES MZ L LOTE 10</v>
          </cell>
          <cell r="X935" t="str">
            <v>JACOBO HUNTER</v>
          </cell>
          <cell r="Y935" t="str">
            <v>AREQUIPA</v>
          </cell>
          <cell r="Z935" t="str">
            <v>AREQUIPA</v>
          </cell>
          <cell r="AA935">
            <v>45880</v>
          </cell>
          <cell r="AB935" t="str">
            <v>AREQUIPA</v>
          </cell>
          <cell r="AC935" t="str">
            <v>AREQUIPA</v>
          </cell>
        </row>
        <row r="936">
          <cell r="C936" t="str">
            <v>48594120</v>
          </cell>
          <cell r="D936">
            <v>7127</v>
          </cell>
          <cell r="E936">
            <v>459453</v>
          </cell>
          <cell r="F936" t="str">
            <v>ANTALLACA</v>
          </cell>
          <cell r="G936" t="str">
            <v>MAMANI</v>
          </cell>
          <cell r="H936" t="str">
            <v>ERICK FRANCK</v>
          </cell>
          <cell r="I936" t="str">
            <v>ERICK FRANCK ANTALLACA MAMANI</v>
          </cell>
          <cell r="J936" t="str">
            <v>PE012201</v>
          </cell>
          <cell r="K936" t="str">
            <v>FSE TASK FORCE</v>
          </cell>
          <cell r="L936" t="str">
            <v>COGS</v>
          </cell>
          <cell r="M936" t="str">
            <v>MA SAM FSE &amp; LCS PE</v>
          </cell>
          <cell r="N936" t="str">
            <v>GONZALEZ RIVASPLATA, JONATAN</v>
          </cell>
          <cell r="O936" t="str">
            <v>48594120</v>
          </cell>
          <cell r="P936" t="str">
            <v>MECHANICAL TECHNICIAN</v>
          </cell>
          <cell r="Q936" t="str">
            <v>M</v>
          </cell>
          <cell r="R936">
            <v>34833</v>
          </cell>
          <cell r="S936" t="str">
            <v>9-1658-7370</v>
          </cell>
          <cell r="V936" t="str">
            <v>antallacae@gmail.com</v>
          </cell>
          <cell r="W936" t="str">
            <v>RESID. LA VICTORIA AV. INDEPENDENCIA 37</v>
          </cell>
          <cell r="X936" t="str">
            <v>CERCADO</v>
          </cell>
          <cell r="Y936" t="str">
            <v>AREQUIPA</v>
          </cell>
          <cell r="Z936" t="str">
            <v>AREQUIPA</v>
          </cell>
          <cell r="AA936">
            <v>45880</v>
          </cell>
          <cell r="AB936" t="str">
            <v>AREQUIPA</v>
          </cell>
          <cell r="AC936" t="str">
            <v>AREQUIPA</v>
          </cell>
        </row>
        <row r="937">
          <cell r="C937" t="str">
            <v>74227226</v>
          </cell>
          <cell r="D937">
            <v>7128</v>
          </cell>
          <cell r="E937">
            <v>459452</v>
          </cell>
          <cell r="F937" t="str">
            <v>ANAHUE</v>
          </cell>
          <cell r="G937" t="str">
            <v>CCALLOQUISPE</v>
          </cell>
          <cell r="H937" t="str">
            <v>FRANKLIN ANDRES</v>
          </cell>
          <cell r="I937" t="str">
            <v>FRANKLIN ANDRES ANAHUE CCALLOQUISPE</v>
          </cell>
          <cell r="J937" t="str">
            <v>PE012201</v>
          </cell>
          <cell r="K937" t="str">
            <v>FSE TASK FORCE</v>
          </cell>
          <cell r="L937" t="str">
            <v>COGS</v>
          </cell>
          <cell r="M937" t="str">
            <v>MA SAM FSE &amp; LCS PE</v>
          </cell>
          <cell r="N937" t="str">
            <v>GONZALEZ RIVASPLATA, JONATAN</v>
          </cell>
          <cell r="O937" t="str">
            <v>74227226</v>
          </cell>
          <cell r="P937" t="str">
            <v>MECHANICAL TECHNICIAN</v>
          </cell>
          <cell r="Q937" t="str">
            <v>M</v>
          </cell>
          <cell r="R937">
            <v>37743</v>
          </cell>
          <cell r="S937" t="str">
            <v>9-3299-6715 /// 9-6112-6676</v>
          </cell>
          <cell r="V937" t="str">
            <v>franklinanahue495@gmail.com</v>
          </cell>
          <cell r="W937" t="str">
            <v>ASOC LAS FLORES ZONA 8 MZ K LT 20</v>
          </cell>
          <cell r="X937" t="str">
            <v>CERRO COLORADO</v>
          </cell>
          <cell r="Y937" t="str">
            <v>AREQUIPA</v>
          </cell>
          <cell r="Z937" t="str">
            <v>AREQUIPA</v>
          </cell>
          <cell r="AA937">
            <v>45880</v>
          </cell>
          <cell r="AB937" t="str">
            <v>AREQUIPA</v>
          </cell>
          <cell r="AC937" t="str">
            <v>AREQUIPA</v>
          </cell>
        </row>
        <row r="938">
          <cell r="C938" t="str">
            <v>45930480</v>
          </cell>
          <cell r="D938">
            <v>7129</v>
          </cell>
          <cell r="E938">
            <v>459500</v>
          </cell>
          <cell r="F938" t="str">
            <v xml:space="preserve">CUADROS </v>
          </cell>
          <cell r="G938" t="str">
            <v>DURAND</v>
          </cell>
          <cell r="H938" t="str">
            <v>HEMBERTH HEALTHY</v>
          </cell>
          <cell r="I938" t="str">
            <v>HEMBERTH HEALTHY CUADROS  DURAND</v>
          </cell>
          <cell r="J938" t="str">
            <v>PE012201</v>
          </cell>
          <cell r="K938" t="str">
            <v>FSE TASK FORCE</v>
          </cell>
          <cell r="L938" t="str">
            <v>COGS</v>
          </cell>
          <cell r="M938" t="str">
            <v>MA SAM FSE &amp; LCS PE</v>
          </cell>
          <cell r="N938" t="str">
            <v>GONZALEZ RIVASPLATA, JONATAN</v>
          </cell>
          <cell r="O938" t="str">
            <v>45930480</v>
          </cell>
          <cell r="P938" t="str">
            <v>MECHANICAL SUPERVISOR</v>
          </cell>
          <cell r="Q938" t="str">
            <v>M</v>
          </cell>
          <cell r="R938">
            <v>32775</v>
          </cell>
          <cell r="S938" t="str">
            <v>9-8686-2279</v>
          </cell>
          <cell r="T938" t="str">
            <v>9-9115-3095</v>
          </cell>
          <cell r="V938" t="str">
            <v xml:space="preserve">cuadrosdurand17@gmail.com </v>
          </cell>
          <cell r="W938" t="str">
            <v>URBANIZACIÓN TASAHUAYO D5</v>
          </cell>
          <cell r="X938" t="str">
            <v>JOSE LUIS BUSTAMENTE Y RIVERO</v>
          </cell>
          <cell r="Y938" t="str">
            <v>AREQUIPA</v>
          </cell>
          <cell r="Z938" t="str">
            <v>AREQUIPA</v>
          </cell>
          <cell r="AA938">
            <v>45887</v>
          </cell>
          <cell r="AB938" t="str">
            <v>AREQUIPA</v>
          </cell>
          <cell r="AC938" t="str">
            <v>AREQUIPA</v>
          </cell>
        </row>
        <row r="939">
          <cell r="C939" t="str">
            <v>46834519</v>
          </cell>
          <cell r="D939">
            <v>7130</v>
          </cell>
          <cell r="E939">
            <v>459454</v>
          </cell>
          <cell r="F939" t="str">
            <v>CRUZ</v>
          </cell>
          <cell r="G939" t="str">
            <v>ILAQUITA</v>
          </cell>
          <cell r="H939" t="str">
            <v>EDGAR DEIVI</v>
          </cell>
          <cell r="I939" t="str">
            <v>EDGAR DEIVI CRUZ ILAQUITA</v>
          </cell>
          <cell r="J939" t="str">
            <v>PE012201</v>
          </cell>
          <cell r="K939" t="str">
            <v>FSE TASK FORCE</v>
          </cell>
          <cell r="L939" t="str">
            <v>COGS</v>
          </cell>
          <cell r="M939" t="str">
            <v>MA SAM FSE &amp; LCS PE</v>
          </cell>
          <cell r="N939" t="str">
            <v>GONZALEZ RIVASPLATA, JONATAN</v>
          </cell>
          <cell r="O939" t="str">
            <v>46834519</v>
          </cell>
          <cell r="P939" t="str">
            <v>MECHANICAL TECHNICIAN</v>
          </cell>
          <cell r="Q939" t="str">
            <v>M</v>
          </cell>
          <cell r="R939">
            <v>33038</v>
          </cell>
          <cell r="S939" t="str">
            <v>9-6767-1044</v>
          </cell>
          <cell r="V939" t="str">
            <v>edga.1490@gmail.com</v>
          </cell>
          <cell r="W939" t="str">
            <v>JR. PUEBLO UNIDO 252 BARRIO CHEJOÑA</v>
          </cell>
          <cell r="X939" t="str">
            <v>PUNO</v>
          </cell>
          <cell r="Y939" t="str">
            <v>PUNO</v>
          </cell>
          <cell r="Z939" t="str">
            <v>PUNO</v>
          </cell>
          <cell r="AA939">
            <v>45887</v>
          </cell>
          <cell r="AB939" t="str">
            <v>AREQUIPA</v>
          </cell>
          <cell r="AC939" t="str">
            <v>AREQUIPA</v>
          </cell>
        </row>
        <row r="940">
          <cell r="C940" t="str">
            <v>41720445</v>
          </cell>
          <cell r="D940">
            <v>7131</v>
          </cell>
          <cell r="E940">
            <v>459504</v>
          </cell>
          <cell r="F940" t="str">
            <v>VELAZCO</v>
          </cell>
          <cell r="G940" t="str">
            <v>TORRES</v>
          </cell>
          <cell r="H940" t="str">
            <v>FRANK ANGELO</v>
          </cell>
          <cell r="I940" t="str">
            <v>FRANK ANGELO VELAZCO TORRES</v>
          </cell>
          <cell r="J940" t="str">
            <v>PE012201</v>
          </cell>
          <cell r="K940" t="str">
            <v>FSE TASK FORCE</v>
          </cell>
          <cell r="L940" t="str">
            <v>COGS</v>
          </cell>
          <cell r="M940" t="str">
            <v>MA SAM FSE &amp; LCS PE</v>
          </cell>
          <cell r="N940" t="str">
            <v>GONZALEZ RIVASPLATA, JONATAN</v>
          </cell>
          <cell r="O940" t="str">
            <v>41720445</v>
          </cell>
          <cell r="P940" t="str">
            <v>MECHANICAL TECHNICIAN</v>
          </cell>
          <cell r="Q940" t="str">
            <v>M</v>
          </cell>
          <cell r="R940">
            <v>29734</v>
          </cell>
          <cell r="S940" t="str">
            <v>9-5074-4808</v>
          </cell>
          <cell r="V940" t="str">
            <v>fangelovelastorres@gmail.com</v>
          </cell>
          <cell r="W940" t="str">
            <v>LUIS E. VALCARCEL MZ 53 LT 3</v>
          </cell>
          <cell r="X940" t="str">
            <v>ILO</v>
          </cell>
          <cell r="Y940" t="str">
            <v>ILO</v>
          </cell>
          <cell r="Z940" t="str">
            <v>MOQUEGUA</v>
          </cell>
          <cell r="AA940">
            <v>45887</v>
          </cell>
          <cell r="AB940" t="str">
            <v>AREQUIPA</v>
          </cell>
          <cell r="AC940" t="str">
            <v>AREQUIPA</v>
          </cell>
        </row>
        <row r="941">
          <cell r="C941" t="str">
            <v>62178572</v>
          </cell>
          <cell r="D941">
            <v>7132</v>
          </cell>
          <cell r="E941">
            <v>459503</v>
          </cell>
          <cell r="F941" t="str">
            <v>CALSINA</v>
          </cell>
          <cell r="G941" t="str">
            <v>SONCCO</v>
          </cell>
          <cell r="H941" t="str">
            <v>JESUS</v>
          </cell>
          <cell r="I941" t="str">
            <v>JESUS CALSINA SONCCO</v>
          </cell>
          <cell r="J941" t="str">
            <v>PE012201</v>
          </cell>
          <cell r="K941" t="str">
            <v>FSE TASK FORCE</v>
          </cell>
          <cell r="L941" t="str">
            <v>COGS</v>
          </cell>
          <cell r="M941" t="str">
            <v>MA SAM FSE &amp; LCS PE</v>
          </cell>
          <cell r="N941" t="str">
            <v>GONZALEZ RIVASPLATA, JONATAN</v>
          </cell>
          <cell r="O941" t="str">
            <v>62178572</v>
          </cell>
          <cell r="P941" t="str">
            <v>MECHANICAL TECHNICIAN</v>
          </cell>
          <cell r="Q941" t="str">
            <v>M</v>
          </cell>
          <cell r="R941">
            <v>34693</v>
          </cell>
          <cell r="S941" t="str">
            <v>9-4761-6719</v>
          </cell>
          <cell r="V941" t="str">
            <v>jesuscsmp@hotmail.com</v>
          </cell>
          <cell r="W941" t="str">
            <v xml:space="preserve">VILLA PROGRESO MZ 01 LT 05 </v>
          </cell>
          <cell r="X941" t="str">
            <v>ILO</v>
          </cell>
          <cell r="Y941" t="str">
            <v>ILO</v>
          </cell>
          <cell r="Z941" t="str">
            <v>MOQUEGUA</v>
          </cell>
          <cell r="AA941">
            <v>45887</v>
          </cell>
          <cell r="AB941" t="str">
            <v>AREQUIPA</v>
          </cell>
          <cell r="AC941" t="str">
            <v>AREQUIPA</v>
          </cell>
        </row>
        <row r="942">
          <cell r="C942" t="str">
            <v>76444266</v>
          </cell>
          <cell r="D942">
            <v>7133</v>
          </cell>
          <cell r="E942">
            <v>459502</v>
          </cell>
          <cell r="F942" t="str">
            <v>ASQUI</v>
          </cell>
          <cell r="G942" t="str">
            <v>CIRIACO</v>
          </cell>
          <cell r="H942" t="str">
            <v>DIEGO FRANCISCO</v>
          </cell>
          <cell r="I942" t="str">
            <v>DIEGO FRANCISCO ASQUI CIRIACO</v>
          </cell>
          <cell r="J942" t="str">
            <v>PE012201</v>
          </cell>
          <cell r="K942" t="str">
            <v>FSE TASK FORCE</v>
          </cell>
          <cell r="L942" t="str">
            <v>COGS</v>
          </cell>
          <cell r="M942" t="str">
            <v>MA SAM FSE &amp; LCS PE</v>
          </cell>
          <cell r="N942" t="str">
            <v>GONZALEZ RIVASPLATA, JONATAN</v>
          </cell>
          <cell r="O942" t="str">
            <v>76444266</v>
          </cell>
          <cell r="P942" t="str">
            <v>MECHANICAL TECHNICIAN</v>
          </cell>
          <cell r="Q942" t="str">
            <v>M</v>
          </cell>
          <cell r="R942">
            <v>34655</v>
          </cell>
          <cell r="S942" t="str">
            <v>9-9368-9226</v>
          </cell>
          <cell r="V942" t="str">
            <v xml:space="preserve">diegoasqui32@gmail.com </v>
          </cell>
          <cell r="W942" t="str">
            <v>ASOC. VIV MIGUEL A SEBALLOS MALAZ B LT 16</v>
          </cell>
          <cell r="X942" t="str">
            <v>SAMEGUA</v>
          </cell>
          <cell r="Y942" t="str">
            <v>MARISCAL NIETO</v>
          </cell>
          <cell r="Z942" t="str">
            <v>MOQUEGUA</v>
          </cell>
          <cell r="AA942">
            <v>45894</v>
          </cell>
          <cell r="AB942" t="str">
            <v>AREQUIPA</v>
          </cell>
          <cell r="AC942" t="str">
            <v>AREQUIPA</v>
          </cell>
        </row>
        <row r="943">
          <cell r="C943" t="str">
            <v>46884420</v>
          </cell>
          <cell r="D943">
            <v>7134</v>
          </cell>
          <cell r="E943">
            <v>459891</v>
          </cell>
          <cell r="F943" t="str">
            <v>PUMA</v>
          </cell>
          <cell r="G943" t="str">
            <v>RIVERA</v>
          </cell>
          <cell r="H943" t="str">
            <v>FERNANDO DANILO</v>
          </cell>
          <cell r="I943" t="str">
            <v>FERNANDO DANILO PUMA RIVERA</v>
          </cell>
          <cell r="J943" t="str">
            <v>PE012201</v>
          </cell>
          <cell r="K943" t="str">
            <v>FSE TASK FORCE</v>
          </cell>
          <cell r="L943" t="str">
            <v>COGS</v>
          </cell>
          <cell r="M943" t="str">
            <v>MA SAM FSE &amp; LCS PE</v>
          </cell>
          <cell r="N943" t="str">
            <v>GONZALEZ RIVASPLATA, JONATAN</v>
          </cell>
          <cell r="O943" t="str">
            <v>46884420</v>
          </cell>
          <cell r="P943" t="str">
            <v>MECHANICAL TECHNICIAN</v>
          </cell>
          <cell r="Q943" t="str">
            <v>M</v>
          </cell>
          <cell r="R943">
            <v>33265</v>
          </cell>
          <cell r="S943" t="str">
            <v>9-3843-3249</v>
          </cell>
          <cell r="V943" t="str">
            <v>danilo_pack@hotmail.com</v>
          </cell>
          <cell r="W943" t="str">
            <v>CALLE JOSE LUIS BUSTAMANTE Y RIVERO 205</v>
          </cell>
          <cell r="X943" t="str">
            <v>JACOBO HUNTER</v>
          </cell>
          <cell r="Y943" t="str">
            <v>AREQUIPA</v>
          </cell>
          <cell r="Z943" t="str">
            <v>AREQUIPA</v>
          </cell>
          <cell r="AA943">
            <v>45901</v>
          </cell>
          <cell r="AB943" t="str">
            <v>AREQUIPA</v>
          </cell>
          <cell r="AC943" t="str">
            <v>AREQUIPA</v>
          </cell>
        </row>
        <row r="944">
          <cell r="C944" t="str">
            <v>47489948</v>
          </cell>
          <cell r="D944">
            <v>7135</v>
          </cell>
          <cell r="E944">
            <v>460231</v>
          </cell>
          <cell r="F944" t="str">
            <v>YANA</v>
          </cell>
          <cell r="G944" t="str">
            <v>MIRANDA</v>
          </cell>
          <cell r="H944" t="str">
            <v>KARLA KATHERINE</v>
          </cell>
          <cell r="I944" t="str">
            <v>KARLA KATHERINE YANA MIRANDA</v>
          </cell>
          <cell r="J944" t="str">
            <v>PE012201</v>
          </cell>
          <cell r="K944" t="str">
            <v>FSE TASK FORCE</v>
          </cell>
          <cell r="L944" t="str">
            <v>COGS</v>
          </cell>
          <cell r="M944" t="str">
            <v>MA SAM FSE &amp; LCS PE</v>
          </cell>
          <cell r="N944" t="str">
            <v>GONZALEZ RIVASPLATA, JONATAN</v>
          </cell>
          <cell r="O944" t="str">
            <v>47489948</v>
          </cell>
          <cell r="P944" t="str">
            <v>COORDINATOR, OT FSE</v>
          </cell>
          <cell r="Q944" t="str">
            <v>F</v>
          </cell>
          <cell r="R944">
            <v>33956</v>
          </cell>
          <cell r="S944" t="str">
            <v>9-8129-6802</v>
          </cell>
          <cell r="T944" t="str">
            <v>9-9105-0762</v>
          </cell>
          <cell r="V944" t="str">
            <v>katherine.ym18@gmail.com</v>
          </cell>
          <cell r="W944" t="str">
            <v>NUEVA VICTORIA MZ 12 LT 21</v>
          </cell>
          <cell r="X944" t="str">
            <v>ILO</v>
          </cell>
          <cell r="Y944" t="str">
            <v>ILO</v>
          </cell>
          <cell r="Z944" t="str">
            <v>MOQUEGUA</v>
          </cell>
          <cell r="AA944">
            <v>45922</v>
          </cell>
          <cell r="AB944" t="str">
            <v>AREQUIPA</v>
          </cell>
          <cell r="AC944" t="str">
            <v>AREQUIPA</v>
          </cell>
        </row>
        <row r="945">
          <cell r="C945" t="str">
            <v>46960622</v>
          </cell>
          <cell r="D945">
            <v>7136</v>
          </cell>
          <cell r="E945">
            <v>460232</v>
          </cell>
          <cell r="F945" t="str">
            <v>DELGADO</v>
          </cell>
          <cell r="G945" t="str">
            <v>ROSAS</v>
          </cell>
          <cell r="H945" t="str">
            <v>KATHERINE PATRICIA</v>
          </cell>
          <cell r="I945" t="str">
            <v>KATHERINE PATRICIA DELGADO ROSAS</v>
          </cell>
          <cell r="J945" t="str">
            <v>PE012201</v>
          </cell>
          <cell r="K945" t="str">
            <v>FSE TASK FORCE</v>
          </cell>
          <cell r="L945" t="str">
            <v>COGS</v>
          </cell>
          <cell r="M945" t="str">
            <v>MA SAM FSE &amp; LCS PE</v>
          </cell>
          <cell r="N945" t="str">
            <v>MACEDO CHEVARRIA, GUILLERMO</v>
          </cell>
          <cell r="O945" t="str">
            <v>46960622</v>
          </cell>
          <cell r="P945" t="str">
            <v>RESOURCES COORDINATOR</v>
          </cell>
          <cell r="Q945" t="str">
            <v>F</v>
          </cell>
          <cell r="R945">
            <v>33334</v>
          </cell>
          <cell r="S945" t="str">
            <v>9-6415-2525</v>
          </cell>
          <cell r="T945" t="str">
            <v>9-6238-3257</v>
          </cell>
          <cell r="V945" t="str">
            <v>katherine.delgado.rosas@ucsp.edu.pe</v>
          </cell>
          <cell r="W945" t="str">
            <v>CALLE MELGAL 115 URB. EL CARMEN SUB LOTE 3</v>
          </cell>
          <cell r="X945" t="str">
            <v>CAYMA</v>
          </cell>
          <cell r="Y945" t="str">
            <v>AREQUIPA</v>
          </cell>
          <cell r="Z945" t="str">
            <v>AREQUIPA</v>
          </cell>
          <cell r="AA945">
            <v>45922</v>
          </cell>
          <cell r="AB945" t="str">
            <v>AREQUIPA</v>
          </cell>
          <cell r="AC945" t="str">
            <v>AREQUIPA</v>
          </cell>
        </row>
        <row r="946">
          <cell r="C946" t="str">
            <v>71498603</v>
          </cell>
          <cell r="D946">
            <v>7137</v>
          </cell>
          <cell r="E946">
            <v>460233</v>
          </cell>
          <cell r="F946" t="str">
            <v>SOTO</v>
          </cell>
          <cell r="G946" t="str">
            <v>QUISPE</v>
          </cell>
          <cell r="H946" t="str">
            <v>NICOLE ISABEL</v>
          </cell>
          <cell r="I946" t="str">
            <v>NICOLE ISABEL SOTO QUISPE</v>
          </cell>
          <cell r="J946" t="str">
            <v>PE012201</v>
          </cell>
          <cell r="K946" t="str">
            <v>FSE TASK FORCE</v>
          </cell>
          <cell r="L946" t="str">
            <v>COGS</v>
          </cell>
          <cell r="M946" t="str">
            <v>MA SAM FSE &amp; LCS PE</v>
          </cell>
          <cell r="N946" t="str">
            <v>GONZALEZ RIVASPLATA, JONATAN</v>
          </cell>
          <cell r="O946" t="str">
            <v>71498603</v>
          </cell>
          <cell r="P946" t="str">
            <v>RESOURCES COORDINATOR</v>
          </cell>
          <cell r="Q946" t="str">
            <v>F</v>
          </cell>
          <cell r="R946">
            <v>34993</v>
          </cell>
          <cell r="S946" t="str">
            <v>9-5871-5558</v>
          </cell>
          <cell r="T946" t="str">
            <v>9-9105-0602</v>
          </cell>
          <cell r="V946" t="str">
            <v>nicole.soto2195@gmail.com</v>
          </cell>
          <cell r="W946" t="str">
            <v>AV. MARIANO MELGAR 211 ALTO LIBERTAD</v>
          </cell>
          <cell r="X946" t="str">
            <v>CERRO COLORADO</v>
          </cell>
          <cell r="Y946" t="str">
            <v>AREQUIPA</v>
          </cell>
          <cell r="Z946" t="str">
            <v>AREQUIPA</v>
          </cell>
          <cell r="AA946">
            <v>45922</v>
          </cell>
          <cell r="AB946" t="str">
            <v>AREQUIPA</v>
          </cell>
          <cell r="AC946" t="str">
            <v>AREQUIPA</v>
          </cell>
        </row>
        <row r="947">
          <cell r="C947" t="str">
            <v>71079729</v>
          </cell>
          <cell r="D947">
            <v>7138</v>
          </cell>
          <cell r="E947">
            <v>460234</v>
          </cell>
          <cell r="F947" t="str">
            <v>FERNANDEZ</v>
          </cell>
          <cell r="G947" t="str">
            <v>FERNANDEZ</v>
          </cell>
          <cell r="H947" t="str">
            <v>PIERINA SAID</v>
          </cell>
          <cell r="I947" t="str">
            <v>PIERINA SAID FERNANDEZ FERNANDEZ</v>
          </cell>
          <cell r="J947" t="str">
            <v>PE012201</v>
          </cell>
          <cell r="K947" t="str">
            <v>FSE TASK FORCE</v>
          </cell>
          <cell r="L947" t="str">
            <v>COGS</v>
          </cell>
          <cell r="M947" t="str">
            <v>MA SAM FSE &amp; LCS PE</v>
          </cell>
          <cell r="N947" t="str">
            <v>GONZALEZ RIVASPLATA, JONATAN</v>
          </cell>
          <cell r="O947" t="str">
            <v>71079729</v>
          </cell>
          <cell r="P947" t="str">
            <v>RESOURCES COORDINATOR</v>
          </cell>
          <cell r="Q947" t="str">
            <v>F</v>
          </cell>
          <cell r="R947">
            <v>35670</v>
          </cell>
          <cell r="S947" t="str">
            <v>9-8203-0139</v>
          </cell>
          <cell r="T947" t="str">
            <v>9-8656-4052</v>
          </cell>
          <cell r="V947" t="str">
            <v xml:space="preserve">pierina.fdez@gmail.com </v>
          </cell>
          <cell r="W947" t="str">
            <v>PASAJE ARGENTINA 112</v>
          </cell>
          <cell r="X947" t="str">
            <v>ALTO SELVA ALEGRE</v>
          </cell>
          <cell r="Y947" t="str">
            <v>AREQUIPA</v>
          </cell>
          <cell r="Z947" t="str">
            <v>AREQUIPA</v>
          </cell>
          <cell r="AA947">
            <v>45922</v>
          </cell>
          <cell r="AB947" t="str">
            <v>AREQUIPA</v>
          </cell>
          <cell r="AC947" t="str">
            <v>AREQUIPA</v>
          </cell>
        </row>
        <row r="948">
          <cell r="C948" t="str">
            <v>71241745</v>
          </cell>
          <cell r="D948">
            <v>7139</v>
          </cell>
          <cell r="E948">
            <v>460430</v>
          </cell>
          <cell r="F948" t="str">
            <v>ROMERO</v>
          </cell>
          <cell r="G948" t="str">
            <v>ROJAS</v>
          </cell>
          <cell r="H948" t="str">
            <v>MIGUEL ANGEL</v>
          </cell>
          <cell r="I948" t="str">
            <v>MIGUEL ANGEL ROMERO ROJAS</v>
          </cell>
          <cell r="J948" t="str">
            <v>PE012201</v>
          </cell>
          <cell r="K948" t="str">
            <v>FSE TASK FORCE</v>
          </cell>
          <cell r="L948" t="str">
            <v>COGS</v>
          </cell>
          <cell r="M948" t="str">
            <v>MA SAM FSE &amp; LCS PE</v>
          </cell>
          <cell r="N948" t="str">
            <v>GONZALEZ RIVASPLATA, JONATAN</v>
          </cell>
          <cell r="O948" t="str">
            <v>71241745</v>
          </cell>
          <cell r="P948" t="str">
            <v>OPERATOR, TASK FORCE WAREHOUSE</v>
          </cell>
          <cell r="Q948" t="str">
            <v>M</v>
          </cell>
          <cell r="R948">
            <v>35152</v>
          </cell>
          <cell r="S948" t="str">
            <v>9-5921-2768</v>
          </cell>
          <cell r="T948" t="str">
            <v>9-8329-4615</v>
          </cell>
          <cell r="V948" t="str">
            <v>romero rojas776@gmail.com</v>
          </cell>
          <cell r="W948" t="str">
            <v>AV. MANUEL C DE LA TORRE EL VALLECITO N 35</v>
          </cell>
          <cell r="X948" t="str">
            <v>MOQUEGUA</v>
          </cell>
          <cell r="Y948" t="str">
            <v>MARISCAL NIETO</v>
          </cell>
          <cell r="Z948" t="str">
            <v>MOQUEGUA</v>
          </cell>
          <cell r="AA948">
            <v>45936</v>
          </cell>
          <cell r="AB948" t="str">
            <v>AREQUIPA</v>
          </cell>
          <cell r="AC948" t="str">
            <v>AREQUIPA</v>
          </cell>
        </row>
        <row r="949">
          <cell r="C949" t="str">
            <v>45371598</v>
          </cell>
          <cell r="D949">
            <v>7140</v>
          </cell>
          <cell r="E949">
            <v>460429</v>
          </cell>
          <cell r="F949" t="str">
            <v>MEZA</v>
          </cell>
          <cell r="G949" t="str">
            <v>RAMIREZ</v>
          </cell>
          <cell r="H949" t="str">
            <v>ANTONY GUILLERMO</v>
          </cell>
          <cell r="I949" t="str">
            <v>ANTONY GUILLERMO MEZA RAMIREZ</v>
          </cell>
          <cell r="J949" t="str">
            <v>PE012201</v>
          </cell>
          <cell r="K949" t="str">
            <v>FSE TASK FORCE</v>
          </cell>
          <cell r="L949" t="str">
            <v>COGS</v>
          </cell>
          <cell r="M949" t="str">
            <v>MA SAM FSE &amp; LCS PE</v>
          </cell>
          <cell r="N949" t="str">
            <v>GONZALEZ RIVASPLATA, JONATAN</v>
          </cell>
          <cell r="O949" t="str">
            <v>45371598</v>
          </cell>
          <cell r="P949" t="str">
            <v>MECHANICAL TECHNICIAN</v>
          </cell>
          <cell r="Q949" t="str">
            <v>M</v>
          </cell>
          <cell r="R949">
            <v>32374</v>
          </cell>
          <cell r="S949" t="str">
            <v>9-3465-6344</v>
          </cell>
          <cell r="V949" t="str">
            <v>antonymeza@hotmail.com</v>
          </cell>
          <cell r="W949" t="str">
            <v>CIUDAD NUEVA H42 DPT12</v>
          </cell>
          <cell r="X949" t="str">
            <v>PACOCHA</v>
          </cell>
          <cell r="Y949" t="str">
            <v>ILO</v>
          </cell>
          <cell r="Z949" t="str">
            <v>MOQUEGUA</v>
          </cell>
          <cell r="AA949">
            <v>45936</v>
          </cell>
          <cell r="AB949" t="str">
            <v>AREQUIPA</v>
          </cell>
          <cell r="AC949" t="str">
            <v>AREQUIPA</v>
          </cell>
        </row>
        <row r="950">
          <cell r="C950" t="str">
            <v>29550648</v>
          </cell>
          <cell r="D950">
            <v>7141</v>
          </cell>
          <cell r="E950">
            <v>460549</v>
          </cell>
          <cell r="F950" t="str">
            <v>CARDENAS</v>
          </cell>
          <cell r="G950" t="str">
            <v>SANTISTEBAN</v>
          </cell>
          <cell r="H950" t="str">
            <v>JUAN ANTONIO</v>
          </cell>
          <cell r="I950" t="str">
            <v>JUAN ANTONIO CARDENAS SANTISTEBAN</v>
          </cell>
          <cell r="J950" t="str">
            <v>PE012201</v>
          </cell>
          <cell r="K950" t="str">
            <v>FSE TASK FORCE</v>
          </cell>
          <cell r="L950" t="str">
            <v>COGS</v>
          </cell>
          <cell r="M950" t="str">
            <v>MA SAM FSE &amp; LCS PE</v>
          </cell>
          <cell r="N950" t="str">
            <v>GONZALEZ RIVASPLATA, JONATAN</v>
          </cell>
          <cell r="O950" t="str">
            <v>29550648</v>
          </cell>
          <cell r="P950" t="str">
            <v>MECHANICAL TECHNICIAN</v>
          </cell>
          <cell r="Q950" t="str">
            <v>M</v>
          </cell>
          <cell r="R950">
            <v>25699</v>
          </cell>
          <cell r="S950" t="str">
            <v>9-5039-1914</v>
          </cell>
          <cell r="V950" t="str">
            <v>cardenassantistebanjuan@gmail.com</v>
          </cell>
          <cell r="W950" t="str">
            <v>CALLE ATLANTIDA 304 GRAFICOS</v>
          </cell>
          <cell r="X950" t="str">
            <v>ALTO SELVA ALEGRE</v>
          </cell>
          <cell r="Y950" t="str">
            <v>AREQUIPA</v>
          </cell>
          <cell r="Z950" t="str">
            <v>AREQUIPA</v>
          </cell>
          <cell r="AA950">
            <v>45943</v>
          </cell>
          <cell r="AB950" t="str">
            <v>AREQUIPA</v>
          </cell>
          <cell r="AC950" t="str">
            <v>AREQUIPA</v>
          </cell>
        </row>
        <row r="951">
          <cell r="C951" t="str">
            <v>70344045</v>
          </cell>
          <cell r="D951">
            <v>7142</v>
          </cell>
          <cell r="E951">
            <v>460753</v>
          </cell>
          <cell r="F951" t="str">
            <v>ARAUCO</v>
          </cell>
          <cell r="G951" t="str">
            <v>CAMARGO</v>
          </cell>
          <cell r="H951" t="str">
            <v>ESTEFANY ANDREA</v>
          </cell>
          <cell r="I951" t="str">
            <v>ESTEFANY ANDREA ARAUCO CAMARGO</v>
          </cell>
          <cell r="J951" t="str">
            <v>PE012201</v>
          </cell>
          <cell r="K951" t="str">
            <v>FSE TASK FORCE</v>
          </cell>
          <cell r="L951" t="str">
            <v>COGS</v>
          </cell>
          <cell r="M951" t="str">
            <v>MA SAM FSE &amp; LCS PE</v>
          </cell>
          <cell r="N951" t="str">
            <v>GONZALEZ RIVASPLATA, JONATAN</v>
          </cell>
          <cell r="O951" t="str">
            <v>70344045</v>
          </cell>
          <cell r="P951" t="str">
            <v>MECHANICAL PLANNER</v>
          </cell>
          <cell r="Q951" t="str">
            <v>F</v>
          </cell>
          <cell r="R951">
            <v>35214</v>
          </cell>
          <cell r="S951" t="str">
            <v>9-1068-7895</v>
          </cell>
          <cell r="T951" t="str">
            <v>9-9104-5655</v>
          </cell>
          <cell r="V951" t="str">
            <v>estefanyarauco70@gmail.com</v>
          </cell>
          <cell r="W951" t="str">
            <v>AV. 28 DE JULIO PARQUE PRINCIPAL SN HUAMANCACA CHICO</v>
          </cell>
          <cell r="X951" t="str">
            <v>HUAMANCACA CHICO</v>
          </cell>
          <cell r="Y951" t="str">
            <v>CHUPACCA</v>
          </cell>
          <cell r="Z951" t="str">
            <v>HUANCAYO</v>
          </cell>
          <cell r="AA951">
            <v>45957</v>
          </cell>
          <cell r="AB951" t="str">
            <v>AREQUIPA</v>
          </cell>
          <cell r="AC951" t="str">
            <v>AREQUIPA</v>
          </cell>
        </row>
        <row r="952">
          <cell r="C952" t="str">
            <v>70175999</v>
          </cell>
          <cell r="D952">
            <v>7143</v>
          </cell>
          <cell r="E952">
            <v>460754</v>
          </cell>
          <cell r="F952" t="str">
            <v>CRUZ</v>
          </cell>
          <cell r="G952" t="str">
            <v>MIRANDA</v>
          </cell>
          <cell r="H952" t="str">
            <v>JONATHAN NELSON</v>
          </cell>
          <cell r="I952" t="str">
            <v>JONATHAN NELSON CRUZ MIRANDA</v>
          </cell>
          <cell r="J952" t="str">
            <v>PE012201</v>
          </cell>
          <cell r="K952" t="str">
            <v>FSE TASK FORCE</v>
          </cell>
          <cell r="L952" t="str">
            <v>COGS</v>
          </cell>
          <cell r="M952" t="str">
            <v>MA SAM FSE &amp; LCS PE</v>
          </cell>
          <cell r="N952" t="str">
            <v>GONZALEZ RIVASPLATA, JONATAN</v>
          </cell>
          <cell r="O952" t="str">
            <v>70175999</v>
          </cell>
          <cell r="P952" t="str">
            <v>MECHANICAL PLANNER</v>
          </cell>
          <cell r="Q952" t="str">
            <v>M</v>
          </cell>
          <cell r="R952">
            <v>34409</v>
          </cell>
          <cell r="S952" t="str">
            <v>9-6978-6034</v>
          </cell>
          <cell r="V952" t="str">
            <v>jonacm08@gmail.com</v>
          </cell>
          <cell r="W952" t="str">
            <v>CALLE AMAZONAS 1008</v>
          </cell>
          <cell r="X952" t="str">
            <v>ALTO SELVA ALEGRE</v>
          </cell>
          <cell r="Y952" t="str">
            <v>AREQUIPA</v>
          </cell>
          <cell r="Z952" t="str">
            <v>AREQUIPA</v>
          </cell>
          <cell r="AA952">
            <v>45957</v>
          </cell>
          <cell r="AB952" t="str">
            <v>AREQUIPA</v>
          </cell>
          <cell r="AC952" t="str">
            <v>AREQUIPA</v>
          </cell>
        </row>
        <row r="953">
          <cell r="C953" t="str">
            <v>46712276</v>
          </cell>
          <cell r="D953">
            <v>7144</v>
          </cell>
          <cell r="E953">
            <v>445143</v>
          </cell>
          <cell r="F953" t="str">
            <v>OSORIO</v>
          </cell>
          <cell r="G953" t="str">
            <v>NAJAR</v>
          </cell>
          <cell r="H953" t="str">
            <v>JONATHAN GASTON</v>
          </cell>
          <cell r="I953" t="str">
            <v>JONATHAN GASTON OSORIO NAJAR</v>
          </cell>
          <cell r="J953" t="str">
            <v>PE012201</v>
          </cell>
          <cell r="K953" t="str">
            <v>FSE TASK FORCE</v>
          </cell>
          <cell r="L953" t="str">
            <v>COGS</v>
          </cell>
          <cell r="M953" t="str">
            <v>MA SAM FSE &amp; LCS PE</v>
          </cell>
          <cell r="N953" t="str">
            <v>GONZALEZ RIVASPLATA, JONATAN</v>
          </cell>
          <cell r="O953" t="str">
            <v>46712276</v>
          </cell>
          <cell r="P953" t="str">
            <v>MECHANICAL PLANNER</v>
          </cell>
          <cell r="Q953" t="str">
            <v>M</v>
          </cell>
          <cell r="R953">
            <v>32963</v>
          </cell>
          <cell r="S953" t="str">
            <v>9-9137-4424</v>
          </cell>
          <cell r="T953" t="str">
            <v>9-9107-2914</v>
          </cell>
          <cell r="V953" t="str">
            <v>jg.osorio2@gmail.com</v>
          </cell>
          <cell r="W953" t="str">
            <v xml:space="preserve">URB. LA PRADERA B19 </v>
          </cell>
          <cell r="X953" t="str">
            <v>CERRO COLORADO</v>
          </cell>
          <cell r="Y953" t="str">
            <v>AREQUIPA</v>
          </cell>
          <cell r="Z953" t="str">
            <v>AREQUIPA</v>
          </cell>
          <cell r="AA953">
            <v>45957</v>
          </cell>
          <cell r="AB953" t="str">
            <v>AREQUIPA</v>
          </cell>
          <cell r="AC953" t="str">
            <v>AREQUIPA</v>
          </cell>
        </row>
        <row r="954">
          <cell r="C954" t="str">
            <v>45410697</v>
          </cell>
          <cell r="D954">
            <v>7145</v>
          </cell>
          <cell r="E954">
            <v>461070</v>
          </cell>
          <cell r="F954" t="str">
            <v>BENITES</v>
          </cell>
          <cell r="G954" t="str">
            <v>VILCHEZ</v>
          </cell>
          <cell r="H954" t="str">
            <v>MARIANO ALFREDO</v>
          </cell>
          <cell r="I954" t="str">
            <v>MARIANO ALFREDO BENITES VILCHEZ</v>
          </cell>
          <cell r="J954" t="str">
            <v>PE012201</v>
          </cell>
          <cell r="K954" t="str">
            <v>FSE TASK FORCE</v>
          </cell>
          <cell r="L954" t="str">
            <v>COGS</v>
          </cell>
          <cell r="M954" t="str">
            <v>MA SAM FSE &amp; LCS PE</v>
          </cell>
          <cell r="N954" t="str">
            <v>GONZALEZ RIVASPLATA, JONATAN</v>
          </cell>
          <cell r="O954" t="str">
            <v>45410697</v>
          </cell>
          <cell r="P954" t="str">
            <v>MECHANICAL WELDER TECHNICIAN</v>
          </cell>
          <cell r="Q954" t="str">
            <v>M</v>
          </cell>
          <cell r="R954">
            <v>32419</v>
          </cell>
          <cell r="S954" t="str">
            <v>9-9711-4415</v>
          </cell>
          <cell r="V954" t="str">
            <v>xlpo235yao@gmail.com</v>
          </cell>
          <cell r="W954" t="str">
            <v>LOS EUCALIPTOS MZ G LT 19</v>
          </cell>
          <cell r="X954" t="str">
            <v>ALTO SELVA ALEGRE</v>
          </cell>
          <cell r="Y954" t="str">
            <v>AREQUIPA</v>
          </cell>
          <cell r="Z954" t="str">
            <v>AREQUIPA</v>
          </cell>
          <cell r="AA954">
            <v>45978</v>
          </cell>
          <cell r="AB954" t="str">
            <v>AREQUIPA</v>
          </cell>
          <cell r="AC954" t="str">
            <v>AREQUIPA</v>
          </cell>
        </row>
        <row r="955">
          <cell r="C955" t="str">
            <v>70837056</v>
          </cell>
          <cell r="D955" t="str">
            <v>P236</v>
          </cell>
          <cell r="E955">
            <v>444274</v>
          </cell>
          <cell r="F955" t="str">
            <v>SAMANEZ</v>
          </cell>
          <cell r="G955" t="str">
            <v>BIASEVHIC</v>
          </cell>
          <cell r="H955" t="str">
            <v>PATRICIO</v>
          </cell>
          <cell r="I955" t="str">
            <v>PATRICIO SAMANEZ BIASEVHIC</v>
          </cell>
          <cell r="J955" t="str">
            <v>PE013570</v>
          </cell>
          <cell r="K955" t="str">
            <v>MARKETING PERU &amp; NORTH</v>
          </cell>
          <cell r="L955" t="str">
            <v>SGA</v>
          </cell>
          <cell r="M955" t="str">
            <v>MA SAM MARKETING</v>
          </cell>
          <cell r="N955" t="str">
            <v>PASSANO PAREDES, GONZALO</v>
          </cell>
          <cell r="O955" t="str">
            <v>70837056</v>
          </cell>
          <cell r="P955" t="str">
            <v>STUDENT INTERNAL</v>
          </cell>
          <cell r="Q955" t="str">
            <v>M</v>
          </cell>
          <cell r="R955">
            <v>34283</v>
          </cell>
          <cell r="S955" t="str">
            <v>9-6708-3221</v>
          </cell>
          <cell r="T955" t="str">
            <v>9-8944-9651</v>
          </cell>
          <cell r="U955" t="str">
            <v>patricio.samanez@metso.com</v>
          </cell>
          <cell r="V955" t="str">
            <v>patricio.samanez@gmail.com</v>
          </cell>
          <cell r="W955" t="str">
            <v>CALLE DON DIEGO DE NOCHE 265, DPTO. 102</v>
          </cell>
          <cell r="X955" t="str">
            <v>SURCO</v>
          </cell>
          <cell r="Y955" t="str">
            <v>LIMA</v>
          </cell>
          <cell r="Z955" t="str">
            <v>LIMA</v>
          </cell>
          <cell r="AA955">
            <v>44963</v>
          </cell>
          <cell r="AB955" t="str">
            <v>LIMA</v>
          </cell>
          <cell r="AC955" t="str">
            <v>CRONOS</v>
          </cell>
        </row>
        <row r="956">
          <cell r="C956" t="str">
            <v>72706310</v>
          </cell>
          <cell r="D956" t="str">
            <v>P268</v>
          </cell>
          <cell r="E956">
            <v>448485</v>
          </cell>
          <cell r="F956" t="str">
            <v>ESCOBEDO</v>
          </cell>
          <cell r="G956" t="str">
            <v>GALLEGOS</v>
          </cell>
          <cell r="H956" t="str">
            <v>DANIEL JESUS</v>
          </cell>
          <cell r="I956" t="str">
            <v>DANIEL JESUS ESCOBEDO GALLEGOS</v>
          </cell>
          <cell r="J956" t="str">
            <v>PE011605</v>
          </cell>
          <cell r="K956" t="str">
            <v>COE PERU</v>
          </cell>
          <cell r="L956" t="str">
            <v>COGS</v>
          </cell>
          <cell r="M956" t="str">
            <v>CNS MILL LINING</v>
          </cell>
          <cell r="N956" t="str">
            <v>YALICO MARIN, GERSON ELIAS</v>
          </cell>
          <cell r="O956" t="str">
            <v>72706310</v>
          </cell>
          <cell r="P956" t="str">
            <v>STUDENT INTERNAL</v>
          </cell>
          <cell r="Q956" t="str">
            <v>M</v>
          </cell>
          <cell r="R956">
            <v>36169</v>
          </cell>
          <cell r="S956" t="str">
            <v>9-2368-0380</v>
          </cell>
          <cell r="U956" t="str">
            <v>daniel.escobedo@metso.com</v>
          </cell>
          <cell r="V956" t="str">
            <v>danieljesusescobedogallegos.20@gmail.com</v>
          </cell>
          <cell r="W956" t="str">
            <v>AVENIDA SAN JOSE N° 1436</v>
          </cell>
          <cell r="X956" t="str">
            <v>VILLA MARIA DEL TRIUNFO</v>
          </cell>
          <cell r="Y956" t="str">
            <v>LIMA</v>
          </cell>
          <cell r="Z956" t="str">
            <v>LIMA</v>
          </cell>
          <cell r="AA956">
            <v>45180</v>
          </cell>
          <cell r="AB956" t="str">
            <v>LIMA</v>
          </cell>
          <cell r="AC956" t="str">
            <v>VULCANO</v>
          </cell>
        </row>
        <row r="957">
          <cell r="C957" t="str">
            <v>71992241</v>
          </cell>
          <cell r="D957" t="str">
            <v>P275</v>
          </cell>
          <cell r="E957">
            <v>450686</v>
          </cell>
          <cell r="F957" t="str">
            <v>ESCALANTE</v>
          </cell>
          <cell r="G957" t="str">
            <v>MONTESINOS</v>
          </cell>
          <cell r="H957" t="str">
            <v>ERICK JAVIER</v>
          </cell>
          <cell r="I957" t="str">
            <v>ERICK JAVIER ESCALANTE MONTESINOS</v>
          </cell>
          <cell r="J957" t="str">
            <v>PE013430</v>
          </cell>
          <cell r="K957" t="str">
            <v>HSEC</v>
          </cell>
          <cell r="L957" t="str">
            <v>SGA</v>
          </cell>
          <cell r="M957" t="str">
            <v>MA SAM QEHS</v>
          </cell>
          <cell r="N957" t="str">
            <v>POSTIGO ROMERO, JORGE LUIS</v>
          </cell>
          <cell r="O957" t="str">
            <v>71992241</v>
          </cell>
          <cell r="P957" t="str">
            <v>STUDENT INTERNAL</v>
          </cell>
          <cell r="Q957" t="str">
            <v>M</v>
          </cell>
          <cell r="R957">
            <v>37483</v>
          </cell>
          <cell r="S957" t="str">
            <v>9-7328-2730</v>
          </cell>
          <cell r="T957" t="str">
            <v>9-8257-1640</v>
          </cell>
          <cell r="U957" t="str">
            <v>erick.escalante@metso.com</v>
          </cell>
          <cell r="V957" t="str">
            <v>erick.escalante@ucsp.edu.pe</v>
          </cell>
          <cell r="W957" t="str">
            <v>CALLE LOS TOPACIOS 129, URBANIZACIÓN SAN JERONIMO</v>
          </cell>
          <cell r="X957" t="str">
            <v>CERCADO</v>
          </cell>
          <cell r="Y957" t="str">
            <v>AREQUIPA</v>
          </cell>
          <cell r="Z957" t="str">
            <v>AREQUIPA</v>
          </cell>
          <cell r="AA957">
            <v>45327</v>
          </cell>
          <cell r="AB957" t="str">
            <v>AREQUIPA</v>
          </cell>
          <cell r="AC957" t="str">
            <v>AREQUIPA</v>
          </cell>
        </row>
        <row r="958">
          <cell r="C958" t="str">
            <v>73490500</v>
          </cell>
          <cell r="D958" t="str">
            <v>P277</v>
          </cell>
          <cell r="E958">
            <v>450687</v>
          </cell>
          <cell r="F958" t="str">
            <v>VIDAL</v>
          </cell>
          <cell r="G958" t="str">
            <v>HEIDINGER</v>
          </cell>
          <cell r="H958" t="str">
            <v>BRINCEL</v>
          </cell>
          <cell r="I958" t="str">
            <v>BRINCEL VIDAL HEIDINGER</v>
          </cell>
          <cell r="J958" t="str">
            <v>PE012505</v>
          </cell>
          <cell r="K958" t="str">
            <v>TSS GBPM</v>
          </cell>
          <cell r="L958" t="str">
            <v>SGA</v>
          </cell>
          <cell r="M958" t="str">
            <v>TECHNICAL SALES SUPPORT</v>
          </cell>
          <cell r="N958" t="str">
            <v>HUAMANI ROMANI, ELWIN FREDY</v>
          </cell>
          <cell r="O958" t="str">
            <v>73490500</v>
          </cell>
          <cell r="P958" t="str">
            <v>STUDENT INTERNAL</v>
          </cell>
          <cell r="Q958" t="str">
            <v>M</v>
          </cell>
          <cell r="R958">
            <v>37394</v>
          </cell>
          <cell r="S958" t="str">
            <v>9-2016-2069</v>
          </cell>
          <cell r="T958" t="str">
            <v>9-4174-4730</v>
          </cell>
          <cell r="U958" t="str">
            <v>brincel.vidal@metso.com</v>
          </cell>
          <cell r="V958" t="str">
            <v>brincel.vidal.h@uni.pe</v>
          </cell>
          <cell r="W958" t="str">
            <v>MZ. B LT. 1 LAS RETAMAS</v>
          </cell>
          <cell r="X958" t="str">
            <v>PUENTE PIEDRA</v>
          </cell>
          <cell r="Y958" t="str">
            <v>LIMA</v>
          </cell>
          <cell r="Z958" t="str">
            <v>LIMA</v>
          </cell>
          <cell r="AA958">
            <v>45327</v>
          </cell>
          <cell r="AB958" t="str">
            <v>LIMA</v>
          </cell>
          <cell r="AC958" t="str">
            <v>CRONOS</v>
          </cell>
        </row>
        <row r="959">
          <cell r="C959" t="str">
            <v>72634496</v>
          </cell>
          <cell r="D959" t="str">
            <v>P278</v>
          </cell>
          <cell r="E959">
            <v>450688</v>
          </cell>
          <cell r="F959" t="str">
            <v>RODRIGUEZ</v>
          </cell>
          <cell r="G959" t="str">
            <v>LOPEZ</v>
          </cell>
          <cell r="H959" t="str">
            <v>JONATAN CALAYO</v>
          </cell>
          <cell r="I959" t="str">
            <v>JONATAN CALAYO RODRIGUEZ LOPEZ</v>
          </cell>
          <cell r="J959" t="str">
            <v>PE011100</v>
          </cell>
          <cell r="K959" t="str">
            <v>MANUFACTURING</v>
          </cell>
          <cell r="L959" t="str">
            <v>COGS</v>
          </cell>
          <cell r="M959" t="str">
            <v>CNS RUBBER &amp; POLYMET SUPPLY CHAIN</v>
          </cell>
          <cell r="N959" t="str">
            <v>AQUIJE SARAVIA, EDWARD JOHANS</v>
          </cell>
          <cell r="O959" t="str">
            <v>72634496</v>
          </cell>
          <cell r="P959" t="str">
            <v>STUDENT INTERNAL</v>
          </cell>
          <cell r="Q959" t="str">
            <v>M</v>
          </cell>
          <cell r="R959">
            <v>37619</v>
          </cell>
          <cell r="S959" t="str">
            <v>9-5832-1422</v>
          </cell>
          <cell r="T959" t="str">
            <v>9-4915-9283</v>
          </cell>
          <cell r="U959" t="str">
            <v>jonatan.rodriguez@metso.com</v>
          </cell>
          <cell r="V959" t="str">
            <v>jonatan.rodriguez@utec.edu.pe</v>
          </cell>
          <cell r="W959" t="str">
            <v>EDIFICIO LOS EUCALIPTOS 1002, RESIDENCIAL SAN FELIPE</v>
          </cell>
          <cell r="X959" t="str">
            <v>JESUS MARIA</v>
          </cell>
          <cell r="Y959" t="str">
            <v>LIMA</v>
          </cell>
          <cell r="Z959" t="str">
            <v>LIMA</v>
          </cell>
          <cell r="AA959">
            <v>45327</v>
          </cell>
          <cell r="AB959" t="str">
            <v>LIMA</v>
          </cell>
          <cell r="AC959" t="str">
            <v>VULCANO</v>
          </cell>
        </row>
        <row r="960">
          <cell r="C960" t="str">
            <v>70325675</v>
          </cell>
          <cell r="D960" t="str">
            <v>P279</v>
          </cell>
          <cell r="E960">
            <v>450689</v>
          </cell>
          <cell r="F960" t="str">
            <v xml:space="preserve">ESTRADA </v>
          </cell>
          <cell r="G960" t="str">
            <v>MALPARTIDA</v>
          </cell>
          <cell r="H960" t="str">
            <v>BREIDY EDMARA</v>
          </cell>
          <cell r="I960" t="str">
            <v>BREIDY EDMARA ESTRADA  MALPARTIDA</v>
          </cell>
          <cell r="J960" t="str">
            <v>PE011603</v>
          </cell>
          <cell r="K960" t="str">
            <v>PRODUCT SUPPORT ML SAM</v>
          </cell>
          <cell r="L960" t="str">
            <v>SGA</v>
          </cell>
          <cell r="M960" t="str">
            <v>CNS MILL LINING</v>
          </cell>
          <cell r="N960" t="str">
            <v>YALICO MARIN, GERSON ELIAS</v>
          </cell>
          <cell r="O960" t="str">
            <v>70325675</v>
          </cell>
          <cell r="P960" t="str">
            <v>STUDENT INTERNAL</v>
          </cell>
          <cell r="Q960" t="str">
            <v>F</v>
          </cell>
          <cell r="R960">
            <v>37787</v>
          </cell>
          <cell r="S960" t="str">
            <v>9-9380-1685</v>
          </cell>
          <cell r="T960" t="str">
            <v>9-8238-5250</v>
          </cell>
          <cell r="U960" t="str">
            <v>breidy.estrada@metso.com</v>
          </cell>
          <cell r="V960" t="str">
            <v>breidyestradamalp@gmail.com</v>
          </cell>
          <cell r="W960" t="str">
            <v>URB. RES. LAS PRADERAS DE PARIACHI 2DA ETAPA C-20 AMPLIACIÓN</v>
          </cell>
          <cell r="X960" t="str">
            <v>ATE</v>
          </cell>
          <cell r="Y960" t="str">
            <v>LIMA</v>
          </cell>
          <cell r="Z960" t="str">
            <v>LIMA</v>
          </cell>
          <cell r="AA960">
            <v>45327</v>
          </cell>
          <cell r="AB960" t="str">
            <v>LIMA</v>
          </cell>
          <cell r="AC960" t="str">
            <v>VULCANO</v>
          </cell>
        </row>
        <row r="961">
          <cell r="C961" t="str">
            <v>73045853</v>
          </cell>
          <cell r="D961" t="str">
            <v>P283</v>
          </cell>
          <cell r="E961">
            <v>452002</v>
          </cell>
          <cell r="F961" t="str">
            <v>OCAÑA</v>
          </cell>
          <cell r="G961" t="str">
            <v>GUERRERO</v>
          </cell>
          <cell r="H961" t="str">
            <v>CLAUDIA MILAGROS</v>
          </cell>
          <cell r="I961" t="str">
            <v>CLAUDIA MILAGROS OCAÑA GUERRERO</v>
          </cell>
          <cell r="J961" t="str">
            <v>PE013202</v>
          </cell>
          <cell r="K961" t="str">
            <v>BDH TECHNICAL SUPPORT</v>
          </cell>
          <cell r="L961" t="str">
            <v>SGA</v>
          </cell>
          <cell r="M961" t="str">
            <v>TECHNICAL SUPPORT</v>
          </cell>
          <cell r="N961" t="str">
            <v>STRUBE ARELLANO, ALEXANDER PATRICIO</v>
          </cell>
          <cell r="O961" t="str">
            <v>73045853</v>
          </cell>
          <cell r="P961" t="str">
            <v>STUDENT INTERNAL</v>
          </cell>
          <cell r="Q961" t="str">
            <v>F</v>
          </cell>
          <cell r="R961" t="str">
            <v xml:space="preserve">08/10/1998	</v>
          </cell>
          <cell r="S961" t="str">
            <v>9-7618-0181</v>
          </cell>
          <cell r="T961" t="str">
            <v>9-6438-4691</v>
          </cell>
          <cell r="U961" t="str">
            <v>claudia.ocana@metso.com</v>
          </cell>
          <cell r="V961" t="str">
            <v>claud_ocana@hotmail.com</v>
          </cell>
          <cell r="W961" t="str">
            <v>JR. ANDRES GUZMAN 744</v>
          </cell>
          <cell r="X961" t="str">
            <v>SAN JUAN DE MIRAFLORES</v>
          </cell>
          <cell r="Y961" t="str">
            <v>LIMA</v>
          </cell>
          <cell r="Z961" t="str">
            <v>LIMA</v>
          </cell>
          <cell r="AA961">
            <v>45404</v>
          </cell>
          <cell r="AB961" t="str">
            <v>LIMA</v>
          </cell>
          <cell r="AC961" t="str">
            <v>CRONOS</v>
          </cell>
        </row>
        <row r="962">
          <cell r="C962" t="str">
            <v>72393443</v>
          </cell>
          <cell r="D962" t="str">
            <v>P287</v>
          </cell>
          <cell r="E962">
            <v>453073</v>
          </cell>
          <cell r="F962" t="str">
            <v>MELGAREJO</v>
          </cell>
          <cell r="G962" t="str">
            <v>SALAZAR</v>
          </cell>
          <cell r="H962" t="str">
            <v>PAULA ROSA</v>
          </cell>
          <cell r="I962" t="str">
            <v>PAULA ROSA MELGAREJO SALAZAR</v>
          </cell>
          <cell r="J962" t="str">
            <v>PE013025</v>
          </cell>
          <cell r="K962" t="str">
            <v>SAM NORTH</v>
          </cell>
          <cell r="L962" t="str">
            <v>SGA</v>
          </cell>
          <cell r="M962" t="str">
            <v>MA SAM SITE ACCOUNT MANAGEMENT – NORTH PE</v>
          </cell>
          <cell r="N962" t="str">
            <v>CACERES CAHUATA, NICK VANDICK</v>
          </cell>
          <cell r="O962" t="str">
            <v>72393443</v>
          </cell>
          <cell r="P962" t="str">
            <v>STUDENT INTERNAL</v>
          </cell>
          <cell r="Q962" t="str">
            <v>F</v>
          </cell>
          <cell r="R962">
            <v>37019</v>
          </cell>
          <cell r="S962" t="str">
            <v>9-0286-7357</v>
          </cell>
          <cell r="T962" t="str">
            <v>9-4179-7596</v>
          </cell>
          <cell r="U962" t="str">
            <v>paula.melgarejo@metso.com</v>
          </cell>
          <cell r="V962" t="str">
            <v>parolux@gmail.com</v>
          </cell>
          <cell r="W962" t="str">
            <v>PASEO LA CASTELLANA N° 559</v>
          </cell>
          <cell r="X962" t="str">
            <v>SANTIAGO DE SURCO</v>
          </cell>
          <cell r="Y962" t="str">
            <v>LIMA</v>
          </cell>
          <cell r="Z962" t="str">
            <v>LIMA</v>
          </cell>
          <cell r="AA962">
            <v>45488</v>
          </cell>
          <cell r="AB962" t="str">
            <v>LIMA</v>
          </cell>
          <cell r="AC962" t="str">
            <v>CRONOS</v>
          </cell>
        </row>
        <row r="963">
          <cell r="C963" t="str">
            <v>71533789</v>
          </cell>
          <cell r="D963" t="str">
            <v>P288</v>
          </cell>
          <cell r="E963">
            <v>453138</v>
          </cell>
          <cell r="F963" t="str">
            <v>CARRASCO</v>
          </cell>
          <cell r="G963" t="str">
            <v>RANDRIANARISON</v>
          </cell>
          <cell r="H963" t="str">
            <v>VALERIA</v>
          </cell>
          <cell r="I963" t="str">
            <v>VALERIA CARRASCO RANDRIANARISON</v>
          </cell>
          <cell r="J963" t="str">
            <v>PE013400</v>
          </cell>
          <cell r="K963" t="str">
            <v>HUMAN RESOURCES &amp; GENERAL SERVICES</v>
          </cell>
          <cell r="L963" t="str">
            <v>SGA</v>
          </cell>
          <cell r="M963" t="str">
            <v>MA SAM HR</v>
          </cell>
          <cell r="N963" t="str">
            <v>GARCIA REATEGUI, CARLOS JAVIER</v>
          </cell>
          <cell r="O963" t="str">
            <v>71533789</v>
          </cell>
          <cell r="P963" t="str">
            <v>STUDENT INTERNAL</v>
          </cell>
          <cell r="Q963" t="str">
            <v>F</v>
          </cell>
          <cell r="R963">
            <v>37692</v>
          </cell>
          <cell r="S963" t="str">
            <v>9-8400-3229</v>
          </cell>
          <cell r="T963" t="str">
            <v>9-8763-7751</v>
          </cell>
          <cell r="U963" t="str">
            <v>valeria.carrasco@metso.com</v>
          </cell>
          <cell r="V963" t="str">
            <v>valeriacarrascorandrianarison@gmail.com</v>
          </cell>
          <cell r="W963" t="str">
            <v>JIRON ALDEBARAN 420</v>
          </cell>
          <cell r="X963" t="str">
            <v>SANTIAGO DE SURCO</v>
          </cell>
          <cell r="Y963" t="str">
            <v>LIMA</v>
          </cell>
          <cell r="Z963" t="str">
            <v>LIMA</v>
          </cell>
          <cell r="AA963">
            <v>45505</v>
          </cell>
          <cell r="AB963" t="str">
            <v>LIMA</v>
          </cell>
          <cell r="AC963" t="str">
            <v>CRONOS</v>
          </cell>
        </row>
        <row r="964">
          <cell r="C964" t="str">
            <v>74608117</v>
          </cell>
          <cell r="D964" t="str">
            <v>P289</v>
          </cell>
          <cell r="E964">
            <v>453226</v>
          </cell>
          <cell r="F964" t="str">
            <v>SAN MARTIN</v>
          </cell>
          <cell r="G964" t="str">
            <v>AMORRORTU</v>
          </cell>
          <cell r="H964" t="str">
            <v>MARIA PAULA</v>
          </cell>
          <cell r="I964" t="str">
            <v>MARIA PAULA SAN MARTIN AMORRORTU</v>
          </cell>
          <cell r="J964" t="str">
            <v>PE013025</v>
          </cell>
          <cell r="K964" t="str">
            <v>SAM NORTH</v>
          </cell>
          <cell r="L964" t="str">
            <v>SGA</v>
          </cell>
          <cell r="M964" t="str">
            <v>MA SAM SITE ACCOUNT MANAGEMENT – NORTH PE</v>
          </cell>
          <cell r="N964" t="str">
            <v>TARAZONA PAZ, HECTOR DIEGO</v>
          </cell>
          <cell r="O964" t="str">
            <v>74608117</v>
          </cell>
          <cell r="P964" t="str">
            <v>STUDENT INTERNAL</v>
          </cell>
          <cell r="Q964" t="str">
            <v>F</v>
          </cell>
          <cell r="R964">
            <v>37611</v>
          </cell>
          <cell r="S964" t="str">
            <v>9-9969-3271</v>
          </cell>
          <cell r="T964" t="str">
            <v>9-4339-2337</v>
          </cell>
          <cell r="U964" t="str">
            <v>maria.sanmartin@metso.com</v>
          </cell>
          <cell r="V964" t="str">
            <v>maria.sanmartin@utec.edu.pe</v>
          </cell>
          <cell r="W964" t="str">
            <v>AV. CIRCUNVALACIÓN GOLF LOS INCAS 643 DPTO 403</v>
          </cell>
          <cell r="X964" t="str">
            <v>SANTIAGO DE SURCO</v>
          </cell>
          <cell r="Y964" t="str">
            <v>LIMA</v>
          </cell>
          <cell r="Z964" t="str">
            <v>LIMA</v>
          </cell>
          <cell r="AA964">
            <v>45509</v>
          </cell>
          <cell r="AB964" t="str">
            <v>LIMA</v>
          </cell>
          <cell r="AC964" t="str">
            <v>CRONOS</v>
          </cell>
        </row>
        <row r="965">
          <cell r="C965" t="str">
            <v>70753323</v>
          </cell>
          <cell r="D965" t="str">
            <v>P298</v>
          </cell>
          <cell r="E965">
            <v>453288</v>
          </cell>
          <cell r="F965" t="str">
            <v xml:space="preserve">CALISAYA </v>
          </cell>
          <cell r="G965" t="str">
            <v>CARPIO</v>
          </cell>
          <cell r="H965" t="str">
            <v>CHRISTIAN FERNANDO</v>
          </cell>
          <cell r="I965" t="str">
            <v>CHRISTIAN FERNANDO CALISAYA  CARPIO</v>
          </cell>
          <cell r="J965" t="str">
            <v>PE013022</v>
          </cell>
          <cell r="K965" t="str">
            <v>SAM CENTER</v>
          </cell>
          <cell r="L965" t="str">
            <v>SGA</v>
          </cell>
          <cell r="M965" t="str">
            <v>MA SAM SITE ACCOUNT MANAGEMENT – CENTER PE</v>
          </cell>
          <cell r="N965" t="str">
            <v>VARGAS BELLINA, JOSE ANTONIO</v>
          </cell>
          <cell r="O965" t="str">
            <v>70753323</v>
          </cell>
          <cell r="P965" t="str">
            <v>STUDENT INTERNAL</v>
          </cell>
          <cell r="Q965" t="str">
            <v>M</v>
          </cell>
          <cell r="R965">
            <v>36445</v>
          </cell>
          <cell r="S965" t="str">
            <v>9-9132-4855</v>
          </cell>
          <cell r="T965" t="str">
            <v>9-5232-8629</v>
          </cell>
          <cell r="U965" t="str">
            <v>christian.calisaya@metso.com</v>
          </cell>
          <cell r="V965" t="str">
            <v>ccalisayacarpio@gmail.com</v>
          </cell>
          <cell r="W965" t="str">
            <v>BELLAVISTA CALLE PRINCIPAL G- 2</v>
          </cell>
          <cell r="X965" t="str">
            <v>HUNTER</v>
          </cell>
          <cell r="Y965" t="str">
            <v>AREQUIPA</v>
          </cell>
          <cell r="Z965" t="str">
            <v>AREQUIPA</v>
          </cell>
          <cell r="AA965">
            <v>45509</v>
          </cell>
          <cell r="AB965" t="str">
            <v>AREQUIPA</v>
          </cell>
          <cell r="AC965" t="str">
            <v>AREQUIPA</v>
          </cell>
        </row>
        <row r="966">
          <cell r="C966" t="str">
            <v>76252906</v>
          </cell>
          <cell r="D966" t="str">
            <v>P293</v>
          </cell>
          <cell r="E966">
            <v>453407</v>
          </cell>
          <cell r="F966" t="str">
            <v>VALENCIA</v>
          </cell>
          <cell r="G966" t="str">
            <v>CORNEJO</v>
          </cell>
          <cell r="H966" t="str">
            <v>JOSELYN BRIYIT</v>
          </cell>
          <cell r="I966" t="str">
            <v>JOSELYN BRIYIT VALENCIA CORNEJO</v>
          </cell>
          <cell r="J966" t="str">
            <v>PE012501</v>
          </cell>
          <cell r="K966" t="str">
            <v>TSS CRUSHERS PRODUCTS</v>
          </cell>
          <cell r="L966" t="str">
            <v>SGA</v>
          </cell>
          <cell r="M966" t="str">
            <v>TECHNICAL SALES SUPPORT</v>
          </cell>
          <cell r="N966" t="str">
            <v>GOMEZ SILVA, FERNANDO JAVIER</v>
          </cell>
          <cell r="O966" t="str">
            <v>76252906</v>
          </cell>
          <cell r="P966" t="str">
            <v>STUDENT INTERNAL</v>
          </cell>
          <cell r="Q966" t="str">
            <v>F</v>
          </cell>
          <cell r="R966">
            <v>36350</v>
          </cell>
          <cell r="S966" t="str">
            <v>9-3080-4780</v>
          </cell>
          <cell r="T966" t="str">
            <v>9-7834-7769</v>
          </cell>
          <cell r="U966" t="str">
            <v>joselyn.valencia@metso.com</v>
          </cell>
          <cell r="V966" t="str">
            <v>joselynbriyit@gmail.com</v>
          </cell>
          <cell r="W966" t="str">
            <v>AV. FRANCISCO VALENCIA CERVANTES S/N (A UNA CUADRA DEL COLEGIO INNOVA SCHOOL SACHACA)</v>
          </cell>
          <cell r="X966" t="str">
            <v>SACHACA</v>
          </cell>
          <cell r="Y966" t="str">
            <v>AREQUIPA</v>
          </cell>
          <cell r="Z966" t="str">
            <v>AREQUIPA</v>
          </cell>
          <cell r="AA966">
            <v>45509</v>
          </cell>
          <cell r="AB966" t="str">
            <v>AREQUIPA</v>
          </cell>
          <cell r="AC966" t="str">
            <v>AREQUIPA</v>
          </cell>
        </row>
        <row r="967">
          <cell r="C967" t="str">
            <v>76130757</v>
          </cell>
          <cell r="D967" t="str">
            <v>P299</v>
          </cell>
          <cell r="E967">
            <v>453137</v>
          </cell>
          <cell r="F967" t="str">
            <v>ISLA</v>
          </cell>
          <cell r="G967" t="str">
            <v>HUAMAN</v>
          </cell>
          <cell r="H967" t="str">
            <v>MARIELENA ARACELI</v>
          </cell>
          <cell r="I967" t="str">
            <v>MARIELENA ARACELI ISLA HUAMAN</v>
          </cell>
          <cell r="J967" t="str">
            <v>PE012500</v>
          </cell>
          <cell r="K967" t="str">
            <v>TECH SUPPORT PE &amp; NORTH</v>
          </cell>
          <cell r="L967" t="str">
            <v>COGS</v>
          </cell>
          <cell r="M967" t="str">
            <v>TECHNICAL SUPPORT</v>
          </cell>
          <cell r="N967" t="str">
            <v>RIVERA YLASACA, RICARDO SANTOS</v>
          </cell>
          <cell r="O967" t="str">
            <v>76130757</v>
          </cell>
          <cell r="P967" t="str">
            <v>STUDENT INTERNAL</v>
          </cell>
          <cell r="Q967" t="str">
            <v>F</v>
          </cell>
          <cell r="R967">
            <v>37726</v>
          </cell>
          <cell r="S967" t="str">
            <v>9-9327-9285</v>
          </cell>
          <cell r="T967" t="str">
            <v>9-7323-7766</v>
          </cell>
          <cell r="U967" t="str">
            <v>marielena.isla@metso.com</v>
          </cell>
          <cell r="V967" t="str">
            <v>u202010022@upc.edu.pe</v>
          </cell>
          <cell r="W967" t="str">
            <v>AVENIDA CANEVARO 420</v>
          </cell>
          <cell r="X967" t="str">
            <v>LINCE</v>
          </cell>
          <cell r="Y967" t="str">
            <v>LIMA</v>
          </cell>
          <cell r="Z967" t="str">
            <v>LIMA</v>
          </cell>
          <cell r="AA967">
            <v>45509</v>
          </cell>
          <cell r="AB967" t="str">
            <v>LIMA</v>
          </cell>
          <cell r="AC967" t="str">
            <v>CRONOS</v>
          </cell>
        </row>
        <row r="968">
          <cell r="C968" t="str">
            <v>74068282</v>
          </cell>
          <cell r="D968" t="str">
            <v>P301</v>
          </cell>
          <cell r="E968">
            <v>453165</v>
          </cell>
          <cell r="F968" t="str">
            <v>ANTICONA</v>
          </cell>
          <cell r="G968" t="str">
            <v>ORURO</v>
          </cell>
          <cell r="H968" t="str">
            <v>LUIS HOMAR</v>
          </cell>
          <cell r="I968" t="str">
            <v>LUIS HOMAR ANTICONA ORURO</v>
          </cell>
          <cell r="J968" t="str">
            <v>PE013670</v>
          </cell>
          <cell r="K968" t="str">
            <v>ACCOUNTING</v>
          </cell>
          <cell r="L968" t="str">
            <v>SGA</v>
          </cell>
          <cell r="M968" t="str">
            <v>MA SAM FINANCE</v>
          </cell>
          <cell r="N968" t="str">
            <v>PASTOR CASTILLO, LIS</v>
          </cell>
          <cell r="O968" t="str">
            <v>74068282</v>
          </cell>
          <cell r="P968" t="str">
            <v>STUDENT INTERNAL</v>
          </cell>
          <cell r="Q968" t="str">
            <v>M</v>
          </cell>
          <cell r="R968">
            <v>35854</v>
          </cell>
          <cell r="S968" t="str">
            <v>9-2790-0497</v>
          </cell>
          <cell r="T968" t="str">
            <v>9-4879-1878</v>
          </cell>
          <cell r="U968" t="str">
            <v>luis.anticona@metso.com</v>
          </cell>
          <cell r="V968" t="str">
            <v>luishomar.anticona@gmail.com</v>
          </cell>
          <cell r="W968" t="str">
            <v>COOPERATIVA AMERICA MZ. W. LT 29</v>
          </cell>
          <cell r="X968" t="str">
            <v>SAN JUAN DE MIRAFLORES</v>
          </cell>
          <cell r="Y968" t="str">
            <v>LIMA</v>
          </cell>
          <cell r="Z968" t="str">
            <v>LIMA</v>
          </cell>
          <cell r="AA968">
            <v>45509</v>
          </cell>
          <cell r="AB968" t="str">
            <v>LIMA</v>
          </cell>
          <cell r="AC968" t="str">
            <v>VULCANO</v>
          </cell>
        </row>
        <row r="969">
          <cell r="C969" t="str">
            <v>74757847</v>
          </cell>
          <cell r="D969" t="str">
            <v>P302</v>
          </cell>
          <cell r="E969">
            <v>453155</v>
          </cell>
          <cell r="F969" t="str">
            <v>CUBA</v>
          </cell>
          <cell r="G969" t="str">
            <v>CANDIA</v>
          </cell>
          <cell r="H969" t="str">
            <v>ELBER ANDRE</v>
          </cell>
          <cell r="I969" t="str">
            <v>ELBER ANDRE CUBA CANDIA</v>
          </cell>
          <cell r="J969" t="str">
            <v>PE012500</v>
          </cell>
          <cell r="K969" t="str">
            <v>TECH SUPPORT PE &amp; NORTH</v>
          </cell>
          <cell r="L969" t="str">
            <v>COGS</v>
          </cell>
          <cell r="M969" t="str">
            <v>TECHNICAL SUPPORT</v>
          </cell>
          <cell r="N969" t="str">
            <v>RIVERA YLASACA, RICARDO SANTOS</v>
          </cell>
          <cell r="O969" t="str">
            <v>74757847</v>
          </cell>
          <cell r="P969" t="str">
            <v>STUDENT INTERNAL</v>
          </cell>
          <cell r="Q969" t="str">
            <v>M</v>
          </cell>
          <cell r="R969">
            <v>37840</v>
          </cell>
          <cell r="S969" t="str">
            <v>9-5433-6438</v>
          </cell>
          <cell r="T969" t="str">
            <v>9-7323-7958</v>
          </cell>
          <cell r="U969" t="str">
            <v>elber.cuba@metso.com</v>
          </cell>
          <cell r="V969" t="str">
            <v>cubaandre64@gmail.com</v>
          </cell>
          <cell r="W969" t="str">
            <v>AV. REPUBLICA DE PANAMA 348</v>
          </cell>
          <cell r="X969" t="str">
            <v>BARRANCO</v>
          </cell>
          <cell r="Y969" t="str">
            <v>LIMA</v>
          </cell>
          <cell r="Z969" t="str">
            <v>LIMA</v>
          </cell>
          <cell r="AA969">
            <v>45509</v>
          </cell>
          <cell r="AB969" t="str">
            <v>LIMA</v>
          </cell>
          <cell r="AC969" t="str">
            <v>CRONOS</v>
          </cell>
        </row>
        <row r="970">
          <cell r="C970" t="str">
            <v>72302489</v>
          </cell>
          <cell r="D970" t="str">
            <v>P303</v>
          </cell>
          <cell r="E970">
            <v>453502</v>
          </cell>
          <cell r="F970" t="str">
            <v>DE LA PUENTE</v>
          </cell>
          <cell r="G970" t="str">
            <v>MOZOMBITE</v>
          </cell>
          <cell r="H970" t="str">
            <v>BIANCA ANGIELIN</v>
          </cell>
          <cell r="I970" t="str">
            <v>BIANCA ANGIELIN DE LA PUENTE MOZOMBITE</v>
          </cell>
          <cell r="J970" t="str">
            <v>PE011965</v>
          </cell>
          <cell r="K970" t="str">
            <v>QUOTE &amp; ORDER MANAGEMENT</v>
          </cell>
          <cell r="L970" t="str">
            <v>SGA</v>
          </cell>
          <cell r="M970" t="str">
            <v>MA SAM SERVICE COMMERCIAL SUPPORT</v>
          </cell>
          <cell r="N970" t="str">
            <v>CELEDONIO BALABARCA, JACKELINE NIEVES</v>
          </cell>
          <cell r="O970" t="str">
            <v>72302489</v>
          </cell>
          <cell r="P970" t="str">
            <v>STUDENT INTERNAL</v>
          </cell>
          <cell r="Q970" t="str">
            <v>F</v>
          </cell>
          <cell r="R970">
            <v>37646</v>
          </cell>
          <cell r="S970" t="str">
            <v>9-3335-1451</v>
          </cell>
          <cell r="T970" t="str">
            <v>9-7323-7172</v>
          </cell>
          <cell r="U970" t="str">
            <v>bianca.delapuente@metso.com</v>
          </cell>
          <cell r="V970" t="str">
            <v>u202016615@upc.edu.pe</v>
          </cell>
          <cell r="W970" t="str">
            <v>AV. ALBERTO ALEXANDER 2281</v>
          </cell>
          <cell r="X970" t="str">
            <v>LINCE</v>
          </cell>
          <cell r="Y970" t="str">
            <v>LIMA</v>
          </cell>
          <cell r="Z970" t="str">
            <v>LIMA</v>
          </cell>
          <cell r="AA970">
            <v>45509</v>
          </cell>
          <cell r="AB970" t="str">
            <v>LIMA</v>
          </cell>
          <cell r="AC970" t="str">
            <v>CRONOS</v>
          </cell>
        </row>
        <row r="971">
          <cell r="C971" t="str">
            <v>76815262</v>
          </cell>
          <cell r="D971" t="str">
            <v>P305</v>
          </cell>
          <cell r="E971">
            <v>453420</v>
          </cell>
          <cell r="F971" t="str">
            <v>ESCOBAR</v>
          </cell>
          <cell r="G971" t="str">
            <v>VIVANCO</v>
          </cell>
          <cell r="H971" t="str">
            <v>MEYLIN ROSALY</v>
          </cell>
          <cell r="I971" t="str">
            <v>MEYLIN ROSALY ESCOBAR VIVANCO</v>
          </cell>
          <cell r="J971" t="str">
            <v>PE013022</v>
          </cell>
          <cell r="K971" t="str">
            <v>SAM CENTER</v>
          </cell>
          <cell r="L971" t="str">
            <v>SGA</v>
          </cell>
          <cell r="M971" t="str">
            <v>MA SAM SITE ACCOUNT MANAGEMENT – CENTER PE</v>
          </cell>
          <cell r="N971" t="str">
            <v>VARGAS BELLINA, JOSE ANTONIO</v>
          </cell>
          <cell r="O971" t="str">
            <v>76815262</v>
          </cell>
          <cell r="P971" t="str">
            <v>STUDENT INTERNAL</v>
          </cell>
          <cell r="Q971" t="str">
            <v>F</v>
          </cell>
          <cell r="R971">
            <v>36964</v>
          </cell>
          <cell r="S971" t="str">
            <v>9-8225-1710</v>
          </cell>
          <cell r="T971" t="str">
            <v>9-7323-7732</v>
          </cell>
          <cell r="U971" t="str">
            <v>meylin.escobar@metso.com</v>
          </cell>
          <cell r="V971" t="str">
            <v>emeylinv@gmail.com</v>
          </cell>
          <cell r="W971" t="str">
            <v>JR. JUNIN 1210 - INT. 7 CERCADO DE LIMA</v>
          </cell>
          <cell r="X971" t="str">
            <v>CERCADO DE LIMA</v>
          </cell>
          <cell r="Y971" t="str">
            <v>LIMA</v>
          </cell>
          <cell r="Z971" t="str">
            <v>LIMA</v>
          </cell>
          <cell r="AA971">
            <v>45509</v>
          </cell>
          <cell r="AB971" t="str">
            <v>LIMA</v>
          </cell>
          <cell r="AC971" t="str">
            <v>CRONOS</v>
          </cell>
        </row>
        <row r="972">
          <cell r="C972" t="str">
            <v>77911878</v>
          </cell>
          <cell r="D972" t="str">
            <v>P308</v>
          </cell>
          <cell r="E972">
            <v>453136</v>
          </cell>
          <cell r="F972" t="str">
            <v>HERRERA</v>
          </cell>
          <cell r="G972" t="str">
            <v>SALVADOR</v>
          </cell>
          <cell r="H972" t="str">
            <v>MAYRA FIORELLA</v>
          </cell>
          <cell r="I972" t="str">
            <v>MAYRA FIORELLA HERRERA SALVADOR</v>
          </cell>
          <cell r="J972" t="str">
            <v>PE011603</v>
          </cell>
          <cell r="K972" t="str">
            <v>PRODUCT SUPPORT ML SAM</v>
          </cell>
          <cell r="L972" t="str">
            <v>SGA</v>
          </cell>
          <cell r="M972" t="str">
            <v>CNS MILL LINING</v>
          </cell>
          <cell r="N972" t="str">
            <v>LOPEZ DIESTRA, EDWARD HUMBERTO</v>
          </cell>
          <cell r="O972" t="str">
            <v>77911878</v>
          </cell>
          <cell r="P972" t="str">
            <v>STUDENT INTERNAL</v>
          </cell>
          <cell r="Q972" t="str">
            <v>F</v>
          </cell>
          <cell r="R972">
            <v>36908</v>
          </cell>
          <cell r="S972" t="str">
            <v>9-7045-0841</v>
          </cell>
          <cell r="T972" t="str">
            <v>9-8746-7523</v>
          </cell>
          <cell r="U972" t="str">
            <v>mayra.herrera@metso.com</v>
          </cell>
          <cell r="V972" t="str">
            <v>mayra.herrera@utec.edu.pe / mayrafiorella.hs@gmail.com</v>
          </cell>
          <cell r="W972" t="str">
            <v>AV LOS CHANCAS MZ D LT 14 URB. LOS PINOS</v>
          </cell>
          <cell r="X972" t="str">
            <v>SANTA ANITA</v>
          </cell>
          <cell r="Y972" t="str">
            <v>LIMA</v>
          </cell>
          <cell r="Z972" t="str">
            <v>LIMA</v>
          </cell>
          <cell r="AA972">
            <v>45523</v>
          </cell>
          <cell r="AB972" t="str">
            <v>LIMA</v>
          </cell>
          <cell r="AC972" t="str">
            <v>VULCANO</v>
          </cell>
        </row>
        <row r="973">
          <cell r="C973" t="str">
            <v>72915588</v>
          </cell>
          <cell r="D973" t="str">
            <v>P315</v>
          </cell>
          <cell r="E973">
            <v>454550</v>
          </cell>
          <cell r="F973" t="str">
            <v>TREJO</v>
          </cell>
          <cell r="G973" t="str">
            <v>TAPIA</v>
          </cell>
          <cell r="H973" t="str">
            <v>ALESSANDRO RIVELINO</v>
          </cell>
          <cell r="I973" t="str">
            <v>ALESSANDRO RIVELINO TREJO TAPIA</v>
          </cell>
          <cell r="J973" t="str">
            <v>PE013514</v>
          </cell>
          <cell r="K973" t="str">
            <v>MIN SALES</v>
          </cell>
          <cell r="L973" t="str">
            <v>SGA</v>
          </cell>
          <cell r="M973" t="str">
            <v>MA SAM MINERALS SALES</v>
          </cell>
          <cell r="N973" t="str">
            <v>GORVENIA GORVENIA, HILARIO DAMASO</v>
          </cell>
          <cell r="O973" t="str">
            <v>72915588</v>
          </cell>
          <cell r="P973" t="str">
            <v>STUDENT INTERNAL</v>
          </cell>
          <cell r="Q973" t="str">
            <v>M</v>
          </cell>
          <cell r="R973">
            <v>37976</v>
          </cell>
          <cell r="S973" t="str">
            <v>9-4236-6791</v>
          </cell>
          <cell r="T973" t="str">
            <v>9-7324-1233</v>
          </cell>
          <cell r="U973" t="str">
            <v>alessandro.trejo@metso.com</v>
          </cell>
          <cell r="V973" t="str">
            <v xml:space="preserve">alessandro.trejo.t@uni.pe </v>
          </cell>
          <cell r="W973" t="str">
            <v>MZ I LOTE 8, AAVV VALLE CHILLON</v>
          </cell>
          <cell r="X973" t="str">
            <v>PUENTE PIEDRA</v>
          </cell>
          <cell r="Y973" t="str">
            <v>LIMA</v>
          </cell>
          <cell r="Z973" t="str">
            <v>LIMA</v>
          </cell>
          <cell r="AA973">
            <v>45586</v>
          </cell>
          <cell r="AB973" t="str">
            <v>LIMA</v>
          </cell>
          <cell r="AC973" t="str">
            <v>CRONOS</v>
          </cell>
        </row>
        <row r="974">
          <cell r="C974" t="str">
            <v>74177006</v>
          </cell>
          <cell r="D974" t="str">
            <v>P320</v>
          </cell>
          <cell r="E974">
            <v>456099</v>
          </cell>
          <cell r="F974" t="str">
            <v>CORONADO</v>
          </cell>
          <cell r="G974" t="str">
            <v>SALCEDO</v>
          </cell>
          <cell r="H974" t="str">
            <v>IRVIN ROBERT</v>
          </cell>
          <cell r="I974" t="str">
            <v>IRVIN ROBERT CORONADO SALCEDO</v>
          </cell>
          <cell r="J974" t="str">
            <v>PE013430</v>
          </cell>
          <cell r="K974" t="str">
            <v>HSEC</v>
          </cell>
          <cell r="L974" t="str">
            <v>SGA</v>
          </cell>
          <cell r="M974" t="str">
            <v>MA SAM QEHS</v>
          </cell>
          <cell r="N974" t="str">
            <v>HERRERA TERRAZAS, JOEL EDGARDO</v>
          </cell>
          <cell r="O974" t="str">
            <v>74177006</v>
          </cell>
          <cell r="P974" t="str">
            <v>STUDENT INTERNAL</v>
          </cell>
          <cell r="Q974" t="str">
            <v>M</v>
          </cell>
          <cell r="R974">
            <v>37402</v>
          </cell>
          <cell r="S974" t="str">
            <v>9-9324-8554</v>
          </cell>
          <cell r="T974" t="str">
            <v>9-6238-3806</v>
          </cell>
          <cell r="U974" t="str">
            <v>irvin.coronado@metso.com</v>
          </cell>
          <cell r="V974" t="str">
            <v>irvin.coronado.salcedo@gmail.com</v>
          </cell>
          <cell r="W974" t="str">
            <v>AV. LOS EUCALIPTOS 1117.</v>
          </cell>
          <cell r="X974" t="str">
            <v>SANTA ANITA</v>
          </cell>
          <cell r="Y974" t="str">
            <v>LIMA</v>
          </cell>
          <cell r="Z974" t="str">
            <v>LIMA</v>
          </cell>
          <cell r="AA974">
            <v>45705</v>
          </cell>
          <cell r="AB974" t="str">
            <v>LIMA</v>
          </cell>
          <cell r="AC974" t="str">
            <v>CRONOS</v>
          </cell>
        </row>
        <row r="975">
          <cell r="C975" t="str">
            <v>71305032</v>
          </cell>
          <cell r="D975" t="str">
            <v>P321</v>
          </cell>
          <cell r="E975">
            <v>456086</v>
          </cell>
          <cell r="F975" t="str">
            <v>BORDA</v>
          </cell>
          <cell r="G975" t="str">
            <v>CARRASCO</v>
          </cell>
          <cell r="H975" t="str">
            <v>ANGELICA VALERIA</v>
          </cell>
          <cell r="I975" t="str">
            <v>ANGELICA VALERIA BORDA CARRASCO</v>
          </cell>
          <cell r="J975" t="str">
            <v>PE012210</v>
          </cell>
          <cell r="K975" t="str">
            <v>SVS REPAIRS AQP</v>
          </cell>
          <cell r="L975" t="str">
            <v>COGS</v>
          </cell>
          <cell r="M975" t="str">
            <v>MA SAM REPAIRS CENTER PE</v>
          </cell>
          <cell r="N975" t="str">
            <v>COAHILA HUALLPA, EDGAR GIOVANI</v>
          </cell>
          <cell r="O975" t="str">
            <v>71305032</v>
          </cell>
          <cell r="P975" t="str">
            <v>STUDENT INTERNAL</v>
          </cell>
          <cell r="Q975" t="str">
            <v>F</v>
          </cell>
          <cell r="R975">
            <v>38182</v>
          </cell>
          <cell r="S975" t="str">
            <v>9-7196-9393</v>
          </cell>
          <cell r="T975" t="str">
            <v>9-6420-1631</v>
          </cell>
          <cell r="U975" t="str">
            <v>angelica.borda@metso.com</v>
          </cell>
          <cell r="V975" t="str">
            <v>angevaleria12@gmail.com</v>
          </cell>
          <cell r="W975" t="str">
            <v>JUAN VELAZCO ALVARADO V8, 3 DE OCTUBRE, SOCABAYA</v>
          </cell>
          <cell r="X975" t="str">
            <v>SOCABAYA</v>
          </cell>
          <cell r="Y975" t="str">
            <v>AREQUIPA</v>
          </cell>
          <cell r="Z975" t="str">
            <v>AREQUIPA</v>
          </cell>
          <cell r="AA975">
            <v>45705</v>
          </cell>
          <cell r="AB975" t="str">
            <v>AREQUIPA</v>
          </cell>
          <cell r="AC975" t="str">
            <v>AREQUIPA</v>
          </cell>
        </row>
        <row r="976">
          <cell r="C976" t="str">
            <v>72221519</v>
          </cell>
          <cell r="D976" t="str">
            <v>P322</v>
          </cell>
          <cell r="E976">
            <v>456281</v>
          </cell>
          <cell r="F976" t="str">
            <v>MENDOZA</v>
          </cell>
          <cell r="G976" t="str">
            <v>LOPEZ</v>
          </cell>
          <cell r="H976" t="str">
            <v>MAURICIO ANDRES</v>
          </cell>
          <cell r="I976" t="str">
            <v>MAURICIO ANDRES MENDOZA LOPEZ</v>
          </cell>
          <cell r="J976" t="str">
            <v>PE012210</v>
          </cell>
          <cell r="K976" t="str">
            <v>SVS REPAIRS AQP</v>
          </cell>
          <cell r="L976" t="str">
            <v>COGS</v>
          </cell>
          <cell r="M976" t="str">
            <v>MA SAM REPAIRS CENTER PE</v>
          </cell>
          <cell r="N976" t="str">
            <v>AYCHASI ROCA, MIGUEL ANGEL</v>
          </cell>
          <cell r="O976" t="str">
            <v>72221519</v>
          </cell>
          <cell r="P976" t="str">
            <v>STUDENT INTERNAL</v>
          </cell>
          <cell r="Q976" t="str">
            <v>M</v>
          </cell>
          <cell r="R976">
            <v>37729</v>
          </cell>
          <cell r="S976" t="str">
            <v>9-4932-4153</v>
          </cell>
          <cell r="T976" t="str">
            <v>9-6420-2743</v>
          </cell>
          <cell r="U976" t="str">
            <v>mauricio.mendoza@metso.com</v>
          </cell>
          <cell r="V976" t="str">
            <v>mauriaml18@hotmail.com</v>
          </cell>
          <cell r="W976" t="str">
            <v>URB. VALLE ESCONDIDO, MZ C LT 1B, RESIDENCIAL TERRA CAYMA DPTO 401 A</v>
          </cell>
          <cell r="X976" t="str">
            <v>CAYMA</v>
          </cell>
          <cell r="Y976" t="str">
            <v>AREQUIPA</v>
          </cell>
          <cell r="Z976" t="str">
            <v>AREQUIPA</v>
          </cell>
          <cell r="AA976">
            <v>45705</v>
          </cell>
          <cell r="AB976" t="str">
            <v>AREQUIPA</v>
          </cell>
          <cell r="AC976" t="str">
            <v>AREQUIPA</v>
          </cell>
        </row>
        <row r="977">
          <cell r="C977" t="str">
            <v>71042255</v>
          </cell>
          <cell r="D977" t="str">
            <v>P323</v>
          </cell>
          <cell r="E977">
            <v>456147</v>
          </cell>
          <cell r="F977" t="str">
            <v>RUIZ</v>
          </cell>
          <cell r="G977" t="str">
            <v>HERRERA</v>
          </cell>
          <cell r="H977" t="str">
            <v>MARICELA</v>
          </cell>
          <cell r="I977" t="str">
            <v>MARICELA RUIZ HERRERA</v>
          </cell>
          <cell r="J977" t="str">
            <v>PE011930</v>
          </cell>
          <cell r="K977" t="str">
            <v>CONTRACT MNG &amp; REPORT</v>
          </cell>
          <cell r="L977" t="str">
            <v>COGS</v>
          </cell>
          <cell r="M977" t="str">
            <v>SVSGLO ORDER AND LOGISTICS OPERATIONS</v>
          </cell>
          <cell r="N977" t="str">
            <v>SEPULVEDA, MARIA</v>
          </cell>
          <cell r="O977" t="str">
            <v>71042255</v>
          </cell>
          <cell r="P977" t="str">
            <v>STUDENT INTERNAL</v>
          </cell>
          <cell r="Q977" t="str">
            <v>F</v>
          </cell>
          <cell r="R977">
            <v>37734</v>
          </cell>
          <cell r="S977" t="str">
            <v>9-4834-6583</v>
          </cell>
          <cell r="T977" t="str">
            <v>9-6973-7595</v>
          </cell>
          <cell r="U977" t="str">
            <v>maricela.ruiz@metso.com</v>
          </cell>
          <cell r="V977" t="str">
            <v>ruizmaricela012@gmail.com</v>
          </cell>
          <cell r="W977" t="str">
            <v>HERACLIDES CABRERA 1185</v>
          </cell>
          <cell r="X977" t="str">
            <v xml:space="preserve">SAN JUAN DE MIRAFLORES </v>
          </cell>
          <cell r="Y977" t="str">
            <v>LIMA</v>
          </cell>
          <cell r="Z977" t="str">
            <v>LIMA</v>
          </cell>
          <cell r="AA977">
            <v>45705</v>
          </cell>
          <cell r="AB977" t="str">
            <v>LIMA</v>
          </cell>
          <cell r="AC977" t="str">
            <v>CRONOS</v>
          </cell>
        </row>
        <row r="978">
          <cell r="C978" t="str">
            <v>73859388</v>
          </cell>
          <cell r="D978" t="str">
            <v>P325</v>
          </cell>
          <cell r="E978">
            <v>456174</v>
          </cell>
          <cell r="F978" t="str">
            <v>RAMOS</v>
          </cell>
          <cell r="G978" t="str">
            <v>NUÑEZ</v>
          </cell>
          <cell r="H978" t="str">
            <v>ALEJANDRA DANIELA</v>
          </cell>
          <cell r="I978" t="str">
            <v>ALEJANDRA DANIELA RAMOS NUÑEZ</v>
          </cell>
          <cell r="J978" t="str">
            <v>PE012505</v>
          </cell>
          <cell r="K978" t="str">
            <v>TSS GBPM</v>
          </cell>
          <cell r="L978" t="str">
            <v>SGA</v>
          </cell>
          <cell r="M978" t="str">
            <v>TECHNICAL SALES SUPPORT</v>
          </cell>
          <cell r="N978" t="str">
            <v>CHAVEZ NAVARRO, JORGE</v>
          </cell>
          <cell r="O978" t="str">
            <v>73859388</v>
          </cell>
          <cell r="P978" t="str">
            <v>STUDENT INTERNAL</v>
          </cell>
          <cell r="Q978" t="str">
            <v>F</v>
          </cell>
          <cell r="R978">
            <v>36373</v>
          </cell>
          <cell r="S978" t="str">
            <v>9-9309-0491</v>
          </cell>
          <cell r="T978" t="str">
            <v>9-6420-2145</v>
          </cell>
          <cell r="U978" t="str">
            <v>alejandra.ramos@metso.com</v>
          </cell>
          <cell r="V978" t="str">
            <v>alejandraramos1899@gmail.com</v>
          </cell>
          <cell r="W978" t="str">
            <v>URB. JUAN PABLO VIZCARDO Y GUZMAN 4TA ETAPA D-7</v>
          </cell>
          <cell r="X978" t="str">
            <v xml:space="preserve">JOSÉ LUIS BUSTAMANTE Y RIVERO </v>
          </cell>
          <cell r="Y978" t="str">
            <v>AREQUIPA</v>
          </cell>
          <cell r="Z978" t="str">
            <v>AREQUIPA</v>
          </cell>
          <cell r="AA978">
            <v>45705</v>
          </cell>
          <cell r="AB978" t="str">
            <v>AREQUIPA</v>
          </cell>
          <cell r="AC978" t="str">
            <v>AREQUIPA</v>
          </cell>
        </row>
        <row r="979">
          <cell r="C979" t="str">
            <v>76277533</v>
          </cell>
          <cell r="D979" t="str">
            <v>P326</v>
          </cell>
          <cell r="E979">
            <v>456088</v>
          </cell>
          <cell r="F979" t="str">
            <v>VERGARA</v>
          </cell>
          <cell r="G979" t="str">
            <v>HERRERA</v>
          </cell>
          <cell r="H979" t="str">
            <v>FABIÁN</v>
          </cell>
          <cell r="I979" t="str">
            <v>FABIÁN VERGARA HERRERA</v>
          </cell>
          <cell r="J979" t="str">
            <v>PE011935</v>
          </cell>
          <cell r="K979" t="str">
            <v>INDIRECT PROCUREMENT</v>
          </cell>
          <cell r="L979" t="str">
            <v>COGS</v>
          </cell>
          <cell r="M979" t="str">
            <v>SVSS IPRO AMERICAS</v>
          </cell>
          <cell r="N979" t="str">
            <v>ROJAS MAMANI, XIMENA ARACELY</v>
          </cell>
          <cell r="O979" t="str">
            <v>76277533</v>
          </cell>
          <cell r="P979" t="str">
            <v>STUDENT INTERNAL</v>
          </cell>
          <cell r="Q979" t="str">
            <v>M</v>
          </cell>
          <cell r="R979">
            <v>37733</v>
          </cell>
          <cell r="S979" t="str">
            <v>9-2351-9674</v>
          </cell>
          <cell r="T979" t="str">
            <v>9-6238-3501</v>
          </cell>
          <cell r="U979" t="str">
            <v>fabian.vergara@metso.com</v>
          </cell>
          <cell r="V979" t="str">
            <v>fabianvergarah9@gmail.com</v>
          </cell>
          <cell r="W979" t="str">
            <v>AV. INTIHUATANA 419</v>
          </cell>
          <cell r="X979" t="str">
            <v>SANTIAGO DE SURCO</v>
          </cell>
          <cell r="Y979" t="str">
            <v>LIMA</v>
          </cell>
          <cell r="Z979" t="str">
            <v>LIMA</v>
          </cell>
          <cell r="AA979">
            <v>45705</v>
          </cell>
          <cell r="AB979" t="str">
            <v>LIMA</v>
          </cell>
          <cell r="AC979" t="str">
            <v>CRONOS</v>
          </cell>
        </row>
        <row r="980">
          <cell r="C980" t="str">
            <v>74898628</v>
          </cell>
          <cell r="D980" t="str">
            <v>P327</v>
          </cell>
          <cell r="E980">
            <v>456078</v>
          </cell>
          <cell r="F980" t="str">
            <v>ALVARADO</v>
          </cell>
          <cell r="G980" t="str">
            <v>BENITES</v>
          </cell>
          <cell r="H980" t="str">
            <v>WILLIAN JHOSUE</v>
          </cell>
          <cell r="I980" t="str">
            <v>WILLIAN JHOSUE ALVARADO BENITES</v>
          </cell>
          <cell r="J980" t="str">
            <v>PE011389</v>
          </cell>
          <cell r="K980" t="str">
            <v>PURCHASING &amp; SOURCING - PUMPS</v>
          </cell>
          <cell r="L980" t="str">
            <v>COGS</v>
          </cell>
          <cell r="M980" t="str">
            <v>MIN PUMPS OPERATIONS</v>
          </cell>
          <cell r="N980" t="str">
            <v>VASQUEZ VERGARA, RODRIGO MANUEL</v>
          </cell>
          <cell r="O980" t="str">
            <v>74898628</v>
          </cell>
          <cell r="P980" t="str">
            <v>STUDENT INTERNAL</v>
          </cell>
          <cell r="Q980" t="str">
            <v>M</v>
          </cell>
          <cell r="R980">
            <v>37170</v>
          </cell>
          <cell r="S980" t="str">
            <v>9-8098-3246</v>
          </cell>
          <cell r="T980" t="str">
            <v>9-6238-3546</v>
          </cell>
          <cell r="U980" t="str">
            <v>jhosue.alvarado@metso.com</v>
          </cell>
          <cell r="V980" t="str">
            <v>william_0610@outlook.com</v>
          </cell>
          <cell r="W980" t="str">
            <v>CALLE TOULON 155 TORRE 2 DEPARTAMENTO 406</v>
          </cell>
          <cell r="X980" t="str">
            <v>LA MOLINA</v>
          </cell>
          <cell r="Y980" t="str">
            <v>LIMA</v>
          </cell>
          <cell r="Z980" t="str">
            <v>LIMA</v>
          </cell>
          <cell r="AA980">
            <v>45705</v>
          </cell>
          <cell r="AB980" t="str">
            <v>LIMA</v>
          </cell>
          <cell r="AC980" t="str">
            <v>LURIN</v>
          </cell>
        </row>
        <row r="981">
          <cell r="C981" t="str">
            <v>76622424</v>
          </cell>
          <cell r="D981" t="str">
            <v>P328</v>
          </cell>
          <cell r="E981">
            <v>456100</v>
          </cell>
          <cell r="F981" t="str">
            <v>SALAS</v>
          </cell>
          <cell r="G981" t="str">
            <v>LÓPEZ</v>
          </cell>
          <cell r="H981" t="str">
            <v>GABRIEL ALONSO</v>
          </cell>
          <cell r="I981" t="str">
            <v>GABRIEL ALONSO SALAS LÓPEZ</v>
          </cell>
          <cell r="J981" t="str">
            <v>PE011920</v>
          </cell>
          <cell r="K981" t="str">
            <v>OPERATIVE PROCUREMEN</v>
          </cell>
          <cell r="L981" t="str">
            <v>COGS</v>
          </cell>
          <cell r="M981" t="str">
            <v>SVSGLO ORDER AND LOGISTICS OPERATIONS</v>
          </cell>
          <cell r="N981" t="str">
            <v>GUERRA CABANILLAS, MARIA CRUZ</v>
          </cell>
          <cell r="O981" t="str">
            <v>76622424</v>
          </cell>
          <cell r="P981" t="str">
            <v>STUDENT INTERNAL</v>
          </cell>
          <cell r="Q981" t="str">
            <v>M</v>
          </cell>
          <cell r="R981">
            <v>37497</v>
          </cell>
          <cell r="S981" t="str">
            <v>9-4996-6936</v>
          </cell>
          <cell r="T981" t="str">
            <v>9-8685-8503</v>
          </cell>
          <cell r="U981" t="str">
            <v>gabriel.salas@metso.com</v>
          </cell>
          <cell r="V981" t="str">
            <v>gaabrielsalaas@gmail.com</v>
          </cell>
          <cell r="W981" t="str">
            <v>JR GARCILASO DE LA VEGA 1857</v>
          </cell>
          <cell r="X981" t="str">
            <v xml:space="preserve">LINCE </v>
          </cell>
          <cell r="Y981" t="str">
            <v>LIMA</v>
          </cell>
          <cell r="Z981" t="str">
            <v>LIMA</v>
          </cell>
          <cell r="AA981">
            <v>45705</v>
          </cell>
          <cell r="AB981" t="str">
            <v>LIMA</v>
          </cell>
          <cell r="AC981" t="str">
            <v>CRONOS</v>
          </cell>
        </row>
        <row r="982">
          <cell r="C982" t="str">
            <v>74382544</v>
          </cell>
          <cell r="D982" t="str">
            <v>P330</v>
          </cell>
          <cell r="E982">
            <v>456087</v>
          </cell>
          <cell r="F982" t="str">
            <v>VENTOCILLA</v>
          </cell>
          <cell r="G982" t="str">
            <v>FUENTES RIVERA</v>
          </cell>
          <cell r="H982" t="str">
            <v>JESUS ARMANDO</v>
          </cell>
          <cell r="I982" t="str">
            <v>JESUS ARMANDO VENTOCILLA FUENTES RIVERA</v>
          </cell>
          <cell r="J982" t="str">
            <v>PE011603</v>
          </cell>
          <cell r="K982" t="str">
            <v>PRODUCT SUPPORT ML SAM</v>
          </cell>
          <cell r="L982" t="str">
            <v>SGA</v>
          </cell>
          <cell r="M982" t="str">
            <v>CNS MILL LINING</v>
          </cell>
          <cell r="N982" t="str">
            <v>SILVA NUÑEZ, JHINO SANTOS</v>
          </cell>
          <cell r="O982" t="str">
            <v>74382544</v>
          </cell>
          <cell r="P982" t="str">
            <v>STUDENT INTERNAL</v>
          </cell>
          <cell r="Q982" t="str">
            <v>M</v>
          </cell>
          <cell r="R982">
            <v>37605</v>
          </cell>
          <cell r="S982" t="str">
            <v>9-3319-9310</v>
          </cell>
          <cell r="T982" t="str">
            <v>9-6238-4320</v>
          </cell>
          <cell r="U982" t="str">
            <v>jesus.ventocilla@metso.com</v>
          </cell>
          <cell r="V982" t="str">
            <v>ventocillafuentesja@gmail.com</v>
          </cell>
          <cell r="W982" t="str">
            <v>MZ 151 LT 31 AAHH ENRIQUE MILLA OCHOA</v>
          </cell>
          <cell r="X982" t="str">
            <v xml:space="preserve">LOS OLIVOS </v>
          </cell>
          <cell r="Y982" t="str">
            <v>LIMA</v>
          </cell>
          <cell r="Z982" t="str">
            <v>LIMA</v>
          </cell>
          <cell r="AA982">
            <v>45705</v>
          </cell>
          <cell r="AB982" t="str">
            <v>LIMA</v>
          </cell>
          <cell r="AC982" t="str">
            <v>VULCANO</v>
          </cell>
        </row>
        <row r="983">
          <cell r="C983" t="str">
            <v>47071597</v>
          </cell>
          <cell r="D983" t="str">
            <v>P331</v>
          </cell>
          <cell r="E983">
            <v>456085</v>
          </cell>
          <cell r="F983" t="str">
            <v>VELA</v>
          </cell>
          <cell r="G983" t="str">
            <v>PEÑA</v>
          </cell>
          <cell r="H983" t="str">
            <v>ROY ANDRE</v>
          </cell>
          <cell r="I983" t="str">
            <v>ROY ANDRE VELA PEÑA</v>
          </cell>
          <cell r="J983" t="str">
            <v>PE011100</v>
          </cell>
          <cell r="K983" t="str">
            <v>MANUFACTURING</v>
          </cell>
          <cell r="L983" t="str">
            <v>COGS</v>
          </cell>
          <cell r="M983" t="str">
            <v>CNS RUBBER &amp; POLYMET SUPPLY CHAIN</v>
          </cell>
          <cell r="N983" t="str">
            <v>CONDOR MARCELO, HERNAN GERSON</v>
          </cell>
          <cell r="O983" t="str">
            <v>47071597</v>
          </cell>
          <cell r="P983" t="str">
            <v>STUDENT INTERNAL</v>
          </cell>
          <cell r="Q983" t="str">
            <v>M</v>
          </cell>
          <cell r="R983">
            <v>33765</v>
          </cell>
          <cell r="S983" t="str">
            <v>9-8673-1894</v>
          </cell>
          <cell r="T983" t="str">
            <v>9-6238-4209</v>
          </cell>
          <cell r="U983" t="str">
            <v>roy.vela@metso.com</v>
          </cell>
          <cell r="V983" t="str">
            <v>roy.vela.p@gmail.com</v>
          </cell>
          <cell r="W983" t="str">
            <v>AVENIDA SAN LUIS 2249 SAN BORJA</v>
          </cell>
          <cell r="X983" t="str">
            <v>SAN BORJA</v>
          </cell>
          <cell r="Y983" t="str">
            <v>LIMA</v>
          </cell>
          <cell r="Z983" t="str">
            <v>LIMA</v>
          </cell>
          <cell r="AA983">
            <v>45705</v>
          </cell>
          <cell r="AB983" t="str">
            <v>LIMA</v>
          </cell>
          <cell r="AC983" t="str">
            <v>VULCANO</v>
          </cell>
        </row>
        <row r="984">
          <cell r="C984" t="str">
            <v>71727072</v>
          </cell>
          <cell r="D984" t="str">
            <v>P333</v>
          </cell>
          <cell r="E984">
            <v>456145</v>
          </cell>
          <cell r="F984" t="str">
            <v>CHIMAYCO</v>
          </cell>
          <cell r="G984" t="str">
            <v>MANYARI</v>
          </cell>
          <cell r="H984" t="str">
            <v>GABRIELA ANTONELA</v>
          </cell>
          <cell r="I984" t="str">
            <v>GABRIELA ANTONELA CHIMAYCO MANYARI</v>
          </cell>
          <cell r="J984" t="str">
            <v>PE011372</v>
          </cell>
          <cell r="K984" t="str">
            <v>ORDER &amp; PRODUCTION PLANNING - PUMPS</v>
          </cell>
          <cell r="L984" t="str">
            <v>COGS</v>
          </cell>
          <cell r="M984" t="str">
            <v>MIN PUMPS OPERATIONS</v>
          </cell>
          <cell r="N984" t="str">
            <v>AGUIRRE MORI, RONALD TOMAS</v>
          </cell>
          <cell r="O984" t="str">
            <v>71727072</v>
          </cell>
          <cell r="P984" t="str">
            <v>STUDENT INTERNAL</v>
          </cell>
          <cell r="Q984" t="str">
            <v>F</v>
          </cell>
          <cell r="R984">
            <v>37151</v>
          </cell>
          <cell r="S984" t="str">
            <v>9-8982-2090</v>
          </cell>
          <cell r="T984" t="str">
            <v>9-6238-3502</v>
          </cell>
          <cell r="U984" t="str">
            <v>gabriela.chimayco@metso.com</v>
          </cell>
          <cell r="V984" t="str">
            <v>gabichm1709@gmail.com</v>
          </cell>
          <cell r="W984" t="str">
            <v xml:space="preserve">JR. JOAQUIN TORRICO 401 </v>
          </cell>
          <cell r="X984" t="str">
            <v xml:space="preserve">SAN JUAN DE MIRAFLORES </v>
          </cell>
          <cell r="Y984" t="str">
            <v>LIMA</v>
          </cell>
          <cell r="Z984" t="str">
            <v>LIMA</v>
          </cell>
          <cell r="AA984">
            <v>45705</v>
          </cell>
          <cell r="AB984" t="str">
            <v>LIMA</v>
          </cell>
          <cell r="AC984" t="str">
            <v>LURIN</v>
          </cell>
        </row>
        <row r="985">
          <cell r="C985" t="str">
            <v>74071882</v>
          </cell>
          <cell r="D985" t="str">
            <v>P334</v>
          </cell>
          <cell r="E985">
            <v>456195</v>
          </cell>
          <cell r="F985" t="str">
            <v>QUISPE</v>
          </cell>
          <cell r="G985" t="str">
            <v>HUARCAYA</v>
          </cell>
          <cell r="H985" t="str">
            <v>ROXANA KIMBERLY</v>
          </cell>
          <cell r="I985" t="str">
            <v>ROXANA KIMBERLY QUISPE HUARCAYA</v>
          </cell>
          <cell r="J985" t="str">
            <v>PE012210</v>
          </cell>
          <cell r="K985" t="str">
            <v>SVS REPAIRS AQP</v>
          </cell>
          <cell r="L985" t="str">
            <v>COGS</v>
          </cell>
          <cell r="M985" t="str">
            <v>MA SAM REPAIRS CENTER PE</v>
          </cell>
          <cell r="N985" t="str">
            <v>HERRERA SOTELO, DANNY DAVID</v>
          </cell>
          <cell r="O985" t="str">
            <v>74071882</v>
          </cell>
          <cell r="P985" t="str">
            <v>STUDENT INTERNAL</v>
          </cell>
          <cell r="Q985" t="str">
            <v>F</v>
          </cell>
          <cell r="R985">
            <v>36834</v>
          </cell>
          <cell r="S985" t="str">
            <v>9-2352-5083</v>
          </cell>
          <cell r="T985" t="str">
            <v>9-6420-1839</v>
          </cell>
          <cell r="U985" t="str">
            <v>roxana.quispe@metso.com</v>
          </cell>
          <cell r="V985" t="str">
            <v>kimberly.quispehuarcaya@gmail.com</v>
          </cell>
          <cell r="W985" t="str">
            <v>AV. BENIGNO BALLON FARFAN MZ. R. LT. 19</v>
          </cell>
          <cell r="X985" t="str">
            <v>CERRO COLORADO</v>
          </cell>
          <cell r="Y985" t="str">
            <v>AREQUIPA</v>
          </cell>
          <cell r="Z985" t="str">
            <v>AREQUIPA</v>
          </cell>
          <cell r="AA985">
            <v>45705</v>
          </cell>
          <cell r="AB985" t="str">
            <v>AREQUIPA</v>
          </cell>
          <cell r="AC985" t="str">
            <v>AREQUIPA</v>
          </cell>
        </row>
        <row r="986">
          <cell r="C986" t="str">
            <v>70898876</v>
          </cell>
          <cell r="D986" t="str">
            <v>P336</v>
          </cell>
          <cell r="E986">
            <v>456196</v>
          </cell>
          <cell r="F986" t="str">
            <v>LINARES</v>
          </cell>
          <cell r="G986" t="str">
            <v>JAMIS</v>
          </cell>
          <cell r="H986" t="str">
            <v>HAILA JAHMIL</v>
          </cell>
          <cell r="I986" t="str">
            <v>HAILA JAHMIL LINARES JAMIS</v>
          </cell>
          <cell r="J986" t="str">
            <v>PE013400</v>
          </cell>
          <cell r="K986" t="str">
            <v>HUMAN RESOURCES &amp; GENERAL SERVICES</v>
          </cell>
          <cell r="L986" t="str">
            <v>SGA</v>
          </cell>
          <cell r="M986" t="str">
            <v>MA SAM HR</v>
          </cell>
          <cell r="N986" t="str">
            <v>SERPA RODRIGUEZ, LUCIA CARMITA</v>
          </cell>
          <cell r="O986" t="str">
            <v>70898876</v>
          </cell>
          <cell r="P986" t="str">
            <v>STUDENT INTERNAL</v>
          </cell>
          <cell r="Q986" t="str">
            <v>F</v>
          </cell>
          <cell r="R986">
            <v>37330</v>
          </cell>
          <cell r="S986" t="str">
            <v>9-6543-1818</v>
          </cell>
          <cell r="T986" t="str">
            <v>9-4130-7655</v>
          </cell>
          <cell r="U986" t="str">
            <v>haila.linares@metso.com</v>
          </cell>
          <cell r="V986" t="str">
            <v>haila.lj025@gmail.com</v>
          </cell>
          <cell r="W986" t="str">
            <v>HERNANDO DE SOTO 196</v>
          </cell>
          <cell r="X986" t="str">
            <v>SAN MIGUEL</v>
          </cell>
          <cell r="Y986" t="str">
            <v>LIMA</v>
          </cell>
          <cell r="Z986" t="str">
            <v>LIMA</v>
          </cell>
          <cell r="AA986">
            <v>45705</v>
          </cell>
          <cell r="AB986" t="str">
            <v>LIMA</v>
          </cell>
          <cell r="AC986" t="str">
            <v>CRONOS</v>
          </cell>
        </row>
        <row r="987">
          <cell r="C987" t="str">
            <v>73028901</v>
          </cell>
          <cell r="D987" t="str">
            <v>P339</v>
          </cell>
          <cell r="E987">
            <v>456692</v>
          </cell>
          <cell r="F987" t="str">
            <v>ROSALES</v>
          </cell>
          <cell r="G987" t="str">
            <v>ANGELES</v>
          </cell>
          <cell r="H987" t="str">
            <v>LUIS ANGEL</v>
          </cell>
          <cell r="I987" t="str">
            <v>LUIS ANGEL ROSALES ANGELES</v>
          </cell>
          <cell r="J987" t="str">
            <v>PE013028</v>
          </cell>
          <cell r="K987" t="str">
            <v>SAM SOUTH</v>
          </cell>
          <cell r="L987" t="str">
            <v>SGA</v>
          </cell>
          <cell r="M987" t="str">
            <v>MA SAM SITE ACCOUNT MANAGEMENT – SOUTH PE</v>
          </cell>
          <cell r="N987" t="str">
            <v>MESCUA HUAMAN, FRANK JOSEP</v>
          </cell>
          <cell r="O987" t="str">
            <v>73028901</v>
          </cell>
          <cell r="P987" t="str">
            <v>STUDENT INTERNAL</v>
          </cell>
          <cell r="Q987" t="str">
            <v>M</v>
          </cell>
          <cell r="R987">
            <v>36289</v>
          </cell>
          <cell r="S987" t="str">
            <v>9-7138-6469</v>
          </cell>
          <cell r="T987" t="str">
            <v>9-6422-6769</v>
          </cell>
          <cell r="U987" t="str">
            <v>luis.rosales@metso.com</v>
          </cell>
          <cell r="V987" t="str">
            <v>lrosalesangeles@gmail.com</v>
          </cell>
          <cell r="W987" t="str">
            <v>SECTOR 2 LOTE 3 MZ P GRUPO 24</v>
          </cell>
          <cell r="X987" t="str">
            <v>VILLA EL SALVADOR</v>
          </cell>
          <cell r="Y987" t="str">
            <v>LIMA</v>
          </cell>
          <cell r="Z987" t="str">
            <v>LIMA</v>
          </cell>
          <cell r="AA987">
            <v>45733</v>
          </cell>
          <cell r="AB987" t="str">
            <v>LIMA</v>
          </cell>
          <cell r="AC987" t="str">
            <v>CRONOS</v>
          </cell>
        </row>
        <row r="988">
          <cell r="C988" t="str">
            <v>73073569</v>
          </cell>
          <cell r="D988" t="str">
            <v>P440</v>
          </cell>
          <cell r="E988">
            <v>457642</v>
          </cell>
          <cell r="F988" t="str">
            <v>CURAY</v>
          </cell>
          <cell r="G988" t="str">
            <v>CORREA</v>
          </cell>
          <cell r="H988" t="str">
            <v>ANGELO ENMANUEL</v>
          </cell>
          <cell r="I988" t="str">
            <v>ANGELO ENMANUEL CURAY CORREA</v>
          </cell>
          <cell r="J988" t="str">
            <v>PE011603</v>
          </cell>
          <cell r="K988" t="str">
            <v>PRODUCT SUPPORT ML SAM</v>
          </cell>
          <cell r="L988" t="str">
            <v>SGA</v>
          </cell>
          <cell r="M988" t="str">
            <v>CNS MILL LINING</v>
          </cell>
          <cell r="N988" t="str">
            <v>SILVA NUÑEZ, JHINO SANTOS</v>
          </cell>
          <cell r="O988" t="str">
            <v>73073569</v>
          </cell>
          <cell r="P988" t="str">
            <v>STUDENT INTERNAL</v>
          </cell>
          <cell r="Q988" t="str">
            <v>M</v>
          </cell>
          <cell r="R988">
            <v>37097</v>
          </cell>
          <cell r="S988" t="str">
            <v>9-4564-3509</v>
          </cell>
          <cell r="T988" t="str">
            <v>9-6238-4296</v>
          </cell>
          <cell r="U988" t="str">
            <v>angelo.curay@metso.com</v>
          </cell>
          <cell r="V988" t="str">
            <v>curay.a@pucp.edu.pe / angelocc2507@gmail.com</v>
          </cell>
          <cell r="W988" t="str">
            <v>CALLE MARIANO BUSTAMANTE 141 URB. VILLASOL</v>
          </cell>
          <cell r="X988" t="str">
            <v>LOS OLIVOS</v>
          </cell>
          <cell r="Y988" t="str">
            <v>LIMA</v>
          </cell>
          <cell r="Z988" t="str">
            <v>LIMA</v>
          </cell>
          <cell r="AA988">
            <v>45782</v>
          </cell>
          <cell r="AB988" t="str">
            <v>LIMA</v>
          </cell>
          <cell r="AC988" t="str">
            <v>VULCANO</v>
          </cell>
        </row>
        <row r="989">
          <cell r="C989" t="str">
            <v>72968971</v>
          </cell>
          <cell r="D989" t="str">
            <v>P441</v>
          </cell>
          <cell r="E989">
            <v>457641</v>
          </cell>
          <cell r="F989" t="str">
            <v>MENDOZA</v>
          </cell>
          <cell r="G989" t="str">
            <v>GUERRA</v>
          </cell>
          <cell r="H989" t="str">
            <v>JUAN DE DIOS</v>
          </cell>
          <cell r="I989" t="str">
            <v>JUAN DE DIOS MENDOZA GUERRA</v>
          </cell>
          <cell r="J989" t="str">
            <v>PE013670</v>
          </cell>
          <cell r="K989" t="str">
            <v>ACCOUNTING</v>
          </cell>
          <cell r="L989" t="str">
            <v>SGA</v>
          </cell>
          <cell r="M989" t="str">
            <v>MA SAM FINANCE</v>
          </cell>
          <cell r="N989" t="str">
            <v xml:space="preserve">HUAMAN PIZARRO, CRISTIAN BORIS </v>
          </cell>
          <cell r="O989" t="str">
            <v>72968971</v>
          </cell>
          <cell r="P989" t="str">
            <v>STUDENT INTERNAL</v>
          </cell>
          <cell r="Q989" t="str">
            <v>M</v>
          </cell>
          <cell r="R989">
            <v>37992</v>
          </cell>
          <cell r="S989" t="str">
            <v>9-2247-0236</v>
          </cell>
          <cell r="U989" t="str">
            <v>juan.g.mendoza@metso.com</v>
          </cell>
          <cell r="V989" t="str">
            <v>juandedios9123@gmail.com</v>
          </cell>
          <cell r="W989" t="str">
            <v>LOS SAUCES 157</v>
          </cell>
          <cell r="X989" t="str">
            <v>SAN MIGUEL</v>
          </cell>
          <cell r="Y989" t="str">
            <v>LIMA</v>
          </cell>
          <cell r="Z989" t="str">
            <v>LIMA</v>
          </cell>
          <cell r="AA989">
            <v>45796</v>
          </cell>
          <cell r="AB989" t="str">
            <v>LIMA</v>
          </cell>
          <cell r="AC989" t="str">
            <v>CRONOS</v>
          </cell>
        </row>
        <row r="990">
          <cell r="C990" t="str">
            <v>76205689</v>
          </cell>
          <cell r="D990" t="str">
            <v>P442</v>
          </cell>
          <cell r="E990">
            <v>458044</v>
          </cell>
          <cell r="F990" t="str">
            <v>GARCIA</v>
          </cell>
          <cell r="G990" t="str">
            <v>MORON</v>
          </cell>
          <cell r="H990" t="str">
            <v>SEBASTIAN JOSE</v>
          </cell>
          <cell r="I990" t="str">
            <v>SEBASTIAN JOSE GARCIA MORON</v>
          </cell>
          <cell r="J990" t="str">
            <v>PE012500</v>
          </cell>
          <cell r="K990" t="str">
            <v>TECH SUPPORT PE &amp; NORTH</v>
          </cell>
          <cell r="L990" t="str">
            <v>COGS</v>
          </cell>
          <cell r="M990" t="str">
            <v>TECHNICAL SUPPORT</v>
          </cell>
          <cell r="N990" t="str">
            <v>GALLEGOS PAREDES, ROGELIO ALAN</v>
          </cell>
          <cell r="O990" t="str">
            <v>76205689</v>
          </cell>
          <cell r="P990" t="str">
            <v>STUDENT INTERNAL</v>
          </cell>
          <cell r="Q990" t="str">
            <v>M</v>
          </cell>
          <cell r="R990">
            <v>37987</v>
          </cell>
          <cell r="S990" t="str">
            <v>9-8909-8633</v>
          </cell>
          <cell r="T990" t="str">
            <v>9-6238-3281</v>
          </cell>
          <cell r="U990" t="str">
            <v>sebastian.m.garcia@metso.com</v>
          </cell>
          <cell r="V990" t="str">
            <v xml:space="preserve">sebastiang1234567@gmail.com </v>
          </cell>
          <cell r="W990" t="str">
            <v>JR. LOS OSOS 141</v>
          </cell>
          <cell r="X990" t="str">
            <v>LA MOLINA</v>
          </cell>
          <cell r="Y990" t="str">
            <v>LIMA</v>
          </cell>
          <cell r="Z990" t="str">
            <v>LIMA</v>
          </cell>
          <cell r="AA990">
            <v>45810</v>
          </cell>
          <cell r="AB990" t="str">
            <v>LIMA</v>
          </cell>
          <cell r="AC990" t="str">
            <v>CRONOS</v>
          </cell>
        </row>
        <row r="991">
          <cell r="C991" t="str">
            <v>70358917</v>
          </cell>
          <cell r="D991" t="str">
            <v>P443</v>
          </cell>
          <cell r="E991">
            <v>458040</v>
          </cell>
          <cell r="F991" t="str">
            <v>FELIX</v>
          </cell>
          <cell r="G991" t="str">
            <v>DIZAMA</v>
          </cell>
          <cell r="H991" t="str">
            <v>RODRIGO SEBASTIAN</v>
          </cell>
          <cell r="I991" t="str">
            <v>RODRIGO SEBASTIAN FELIX DIZAMA</v>
          </cell>
          <cell r="J991" t="str">
            <v>PE012203</v>
          </cell>
          <cell r="K991" t="str">
            <v>FSE STRATEGIC PLANNING</v>
          </cell>
          <cell r="L991" t="str">
            <v>COGS</v>
          </cell>
          <cell r="M991" t="str">
            <v>MA SAM FSE &amp; LCS PE</v>
          </cell>
          <cell r="N991" t="str">
            <v>YOVERA MELENDEZ, MARCO AURELIO</v>
          </cell>
          <cell r="O991" t="str">
            <v>70358917</v>
          </cell>
          <cell r="P991" t="str">
            <v>STUDENT INTERNAL</v>
          </cell>
          <cell r="Q991" t="str">
            <v>M</v>
          </cell>
          <cell r="R991">
            <v>37755</v>
          </cell>
          <cell r="S991" t="str">
            <v>9-3967-8593</v>
          </cell>
          <cell r="T991" t="str">
            <v>9-6238-3277</v>
          </cell>
          <cell r="U991" t="str">
            <v>rodrigo.felix@metso.com</v>
          </cell>
          <cell r="V991" t="str">
            <v xml:space="preserve">rodrigofelixdizama11@gmail.com </v>
          </cell>
          <cell r="W991" t="str">
            <v>JR. FRAY ANGELICO 214</v>
          </cell>
          <cell r="X991" t="str">
            <v>SAN BORJA</v>
          </cell>
          <cell r="Y991" t="str">
            <v>LIMA</v>
          </cell>
          <cell r="Z991" t="str">
            <v>LIMA</v>
          </cell>
          <cell r="AA991">
            <v>45810</v>
          </cell>
          <cell r="AB991" t="str">
            <v>LIMA</v>
          </cell>
          <cell r="AC991" t="str">
            <v>CRONOS</v>
          </cell>
        </row>
        <row r="992">
          <cell r="C992" t="str">
            <v>72115629</v>
          </cell>
          <cell r="D992" t="str">
            <v>P444</v>
          </cell>
          <cell r="E992">
            <v>458093</v>
          </cell>
          <cell r="F992" t="str">
            <v>KIYAN</v>
          </cell>
          <cell r="G992" t="str">
            <v>OSHIRO</v>
          </cell>
          <cell r="H992" t="str">
            <v>ADRIANA AYUMI</v>
          </cell>
          <cell r="I992" t="str">
            <v>ADRIANA AYUMI KIYAN OSHIRO</v>
          </cell>
          <cell r="J992" t="str">
            <v>PE013028</v>
          </cell>
          <cell r="K992" t="str">
            <v>SAM SOUTH</v>
          </cell>
          <cell r="L992" t="str">
            <v>SGA</v>
          </cell>
          <cell r="M992" t="str">
            <v>MA SAM SITE ACCOUNT MANAGEMENT – SOUTH PE</v>
          </cell>
          <cell r="N992" t="str">
            <v>MESCUA HUAMAN, FRANK JOSEP</v>
          </cell>
          <cell r="O992" t="str">
            <v>72115629</v>
          </cell>
          <cell r="P992" t="str">
            <v>STUDENT INTERNAL</v>
          </cell>
          <cell r="Q992" t="str">
            <v>F</v>
          </cell>
          <cell r="R992">
            <v>37438</v>
          </cell>
          <cell r="S992" t="str">
            <v>9-2360-2712</v>
          </cell>
          <cell r="T992" t="str">
            <v>9-6238-4374</v>
          </cell>
          <cell r="U992" t="str">
            <v>adriana.kiyan@metso.com</v>
          </cell>
          <cell r="V992" t="str">
            <v>adrianakiyan_@outlook.com</v>
          </cell>
          <cell r="W992" t="str">
            <v>JIRON MADRE DE DIOS 124 SANTA PATRICIA</v>
          </cell>
          <cell r="X992" t="str">
            <v>LA MOLINA</v>
          </cell>
          <cell r="Y992" t="str">
            <v>LIMA</v>
          </cell>
          <cell r="Z992" t="str">
            <v>LIMA</v>
          </cell>
          <cell r="AA992">
            <v>45810</v>
          </cell>
          <cell r="AB992" t="str">
            <v>LIMA</v>
          </cell>
          <cell r="AC992" t="str">
            <v>CRONOS</v>
          </cell>
        </row>
        <row r="993">
          <cell r="C993" t="str">
            <v>70675959</v>
          </cell>
          <cell r="D993" t="str">
            <v>P445</v>
          </cell>
          <cell r="E993">
            <v>459393</v>
          </cell>
          <cell r="F993" t="str">
            <v>JIMENEZ</v>
          </cell>
          <cell r="G993" t="str">
            <v>LINARES</v>
          </cell>
          <cell r="H993" t="str">
            <v>XAVIER AARON</v>
          </cell>
          <cell r="I993" t="str">
            <v>XAVIER AARON JIMENEZ LINARES</v>
          </cell>
          <cell r="J993" t="str">
            <v>PE012201</v>
          </cell>
          <cell r="K993" t="str">
            <v>FSE TASK FORCE</v>
          </cell>
          <cell r="L993" t="str">
            <v>COGS</v>
          </cell>
          <cell r="M993" t="str">
            <v>MA SAM FSE &amp; LCS PE</v>
          </cell>
          <cell r="N993" t="str">
            <v>BUTRON ZUÑIGA, BARRY GABRIEL</v>
          </cell>
          <cell r="O993" t="str">
            <v>70675959</v>
          </cell>
          <cell r="P993" t="str">
            <v>STUDENT INTERNAL</v>
          </cell>
          <cell r="Q993" t="str">
            <v>M</v>
          </cell>
          <cell r="R993">
            <v>37115</v>
          </cell>
          <cell r="S993" t="str">
            <v>9-3091-7948</v>
          </cell>
          <cell r="T993" t="str">
            <v>9-8674-6987</v>
          </cell>
          <cell r="U993" t="str">
            <v>xavier.jimenez@metso.com</v>
          </cell>
          <cell r="V993" t="str">
            <v>xavierjimenezlinares098@gmail.com</v>
          </cell>
          <cell r="W993" t="str">
            <v>CALLE MANZANITOS 107</v>
          </cell>
          <cell r="X993" t="str">
            <v>LIMA</v>
          </cell>
          <cell r="Y993" t="str">
            <v>LIMA</v>
          </cell>
          <cell r="Z993" t="str">
            <v>LIMA</v>
          </cell>
          <cell r="AA993">
            <v>45873</v>
          </cell>
          <cell r="AB993" t="str">
            <v>AREQUIPA</v>
          </cell>
          <cell r="AC993" t="str">
            <v>AREQUIPA</v>
          </cell>
        </row>
        <row r="994">
          <cell r="C994" t="str">
            <v>71248162</v>
          </cell>
          <cell r="D994" t="str">
            <v>P446</v>
          </cell>
          <cell r="E994">
            <v>459584</v>
          </cell>
          <cell r="F994" t="str">
            <v>CERRON</v>
          </cell>
          <cell r="G994" t="str">
            <v>RAMOS</v>
          </cell>
          <cell r="H994" t="str">
            <v>ANGGELA STHEFANIE</v>
          </cell>
          <cell r="I994" t="str">
            <v>ANGGELA STHEFANIE CERRON RAMOS</v>
          </cell>
          <cell r="J994" t="str">
            <v>PE011100</v>
          </cell>
          <cell r="K994" t="str">
            <v>MANUFACTURING</v>
          </cell>
          <cell r="L994" t="str">
            <v>COGS</v>
          </cell>
          <cell r="M994" t="str">
            <v>CNS RUBBER &amp; POLYMET SUPPLY CHAIN</v>
          </cell>
          <cell r="N994" t="str">
            <v>SOBREVILLA ZEVALLOS, EDA</v>
          </cell>
          <cell r="O994" t="str">
            <v>71248162</v>
          </cell>
          <cell r="P994" t="str">
            <v>STUDENT INTERNAL</v>
          </cell>
          <cell r="Q994" t="str">
            <v>F</v>
          </cell>
          <cell r="R994">
            <v>36795</v>
          </cell>
          <cell r="S994" t="str">
            <v>9-1321-8566</v>
          </cell>
          <cell r="T994" t="str">
            <v>9-8666-8070</v>
          </cell>
          <cell r="U994" t="str">
            <v>anggela.cerron@metso.com</v>
          </cell>
          <cell r="V994" t="str">
            <v>anggelacerron@gmail.com</v>
          </cell>
          <cell r="W994" t="str">
            <v>JIRÓN MARISCAL CASTILLA 740 203 - PARK SAN MIGUEL</v>
          </cell>
          <cell r="X994" t="str">
            <v>SAN MIGUEL</v>
          </cell>
          <cell r="Y994" t="str">
            <v>LIMA</v>
          </cell>
          <cell r="Z994" t="str">
            <v>LIMA</v>
          </cell>
          <cell r="AA994">
            <v>45887</v>
          </cell>
          <cell r="AB994" t="str">
            <v>LIMA</v>
          </cell>
          <cell r="AC994" t="str">
            <v>VULCANO</v>
          </cell>
        </row>
        <row r="995">
          <cell r="C995" t="str">
            <v>72870174</v>
          </cell>
          <cell r="D995" t="str">
            <v>P448</v>
          </cell>
          <cell r="E995">
            <v>459582</v>
          </cell>
          <cell r="F995" t="str">
            <v>TRUJILLO</v>
          </cell>
          <cell r="G995" t="str">
            <v>LUCANO</v>
          </cell>
          <cell r="H995" t="str">
            <v>CARLOS JAVIER</v>
          </cell>
          <cell r="I995" t="str">
            <v>CARLOS JAVIER TRUJILLO LUCANO</v>
          </cell>
          <cell r="J995" t="str">
            <v>PE012506</v>
          </cell>
          <cell r="K995" t="str">
            <v>BENEFICIATION &amp; FILTRATION</v>
          </cell>
          <cell r="L995" t="str">
            <v>SGA</v>
          </cell>
          <cell r="M995" t="str">
            <v>TECHNICAL SALES SUPPORT</v>
          </cell>
          <cell r="N995" t="str">
            <v>STRUBE ARELLANO, ALEXANDER PATRICIO</v>
          </cell>
          <cell r="O995" t="str">
            <v>72870174</v>
          </cell>
          <cell r="P995" t="str">
            <v>STUDENT INTERNAL</v>
          </cell>
          <cell r="Q995" t="str">
            <v>M</v>
          </cell>
          <cell r="R995">
            <v>36881</v>
          </cell>
          <cell r="S995" t="str">
            <v>9-3125-8934</v>
          </cell>
          <cell r="T995" t="str">
            <v>9-8655-8578</v>
          </cell>
          <cell r="U995" t="str">
            <v>carlos.l.trujillo@metso.com</v>
          </cell>
          <cell r="V995" t="str">
            <v>c.t.lucano@gmail.com</v>
          </cell>
          <cell r="W995" t="str">
            <v>JR. ENRIQUE CASTILLA 129 URB. LAS VEGAS</v>
          </cell>
          <cell r="X995" t="str">
            <v>COMAS</v>
          </cell>
          <cell r="Y995" t="str">
            <v>LIMA</v>
          </cell>
          <cell r="Z995" t="str">
            <v>LIMA</v>
          </cell>
          <cell r="AA995">
            <v>45887</v>
          </cell>
          <cell r="AB995" t="str">
            <v>LIMA</v>
          </cell>
          <cell r="AC995" t="str">
            <v>CRONOS</v>
          </cell>
        </row>
        <row r="996">
          <cell r="C996" t="str">
            <v>72397508</v>
          </cell>
          <cell r="D996" t="str">
            <v>P449</v>
          </cell>
          <cell r="E996">
            <v>459581</v>
          </cell>
          <cell r="F996" t="str">
            <v>VIZA</v>
          </cell>
          <cell r="G996" t="str">
            <v>BAUTISTA</v>
          </cell>
          <cell r="H996" t="str">
            <v>KAROL JIMENA</v>
          </cell>
          <cell r="I996" t="str">
            <v>KAROL JIMENA VIZA BAUTISTA</v>
          </cell>
          <cell r="J996" t="str">
            <v>PE012210</v>
          </cell>
          <cell r="K996" t="str">
            <v>SVS REPAIRS AQP</v>
          </cell>
          <cell r="L996" t="str">
            <v>COGS</v>
          </cell>
          <cell r="M996" t="str">
            <v>MA SAM REPAIRS CENTER PE</v>
          </cell>
          <cell r="N996" t="str">
            <v>COAHILA HUALLPA, EDGAR GIOVANI</v>
          </cell>
          <cell r="O996" t="str">
            <v>72397508</v>
          </cell>
          <cell r="P996" t="str">
            <v>STUDENT INTERNAL</v>
          </cell>
          <cell r="Q996" t="str">
            <v>F</v>
          </cell>
          <cell r="R996">
            <v>37887</v>
          </cell>
          <cell r="S996" t="str">
            <v>9-6179-4470</v>
          </cell>
          <cell r="T996" t="str">
            <v>9-6238-3240</v>
          </cell>
          <cell r="U996" t="str">
            <v>karol.viza@metso.com</v>
          </cell>
          <cell r="V996" t="str">
            <v>kjimenavb@gmail.com</v>
          </cell>
          <cell r="W996" t="str">
            <v>CALLE INDEPENDENCIA 111 P.J. MIGUEL GRAU</v>
          </cell>
          <cell r="X996" t="str">
            <v>PAUCARPATA</v>
          </cell>
          <cell r="Y996" t="str">
            <v>AREQUIPA</v>
          </cell>
          <cell r="Z996" t="str">
            <v>AREQUIPA</v>
          </cell>
          <cell r="AA996">
            <v>45887</v>
          </cell>
          <cell r="AB996" t="str">
            <v>AREQUIPA</v>
          </cell>
          <cell r="AC996" t="str">
            <v>AREQUIPA</v>
          </cell>
        </row>
        <row r="997">
          <cell r="C997" t="str">
            <v>72526242</v>
          </cell>
          <cell r="D997" t="str">
            <v>P450</v>
          </cell>
          <cell r="E997">
            <v>459580</v>
          </cell>
          <cell r="F997" t="str">
            <v>MOSTACERO</v>
          </cell>
          <cell r="G997" t="str">
            <v>ROJAS</v>
          </cell>
          <cell r="H997" t="str">
            <v>CAMILA MILAGROS</v>
          </cell>
          <cell r="I997" t="str">
            <v>CAMILA MILAGROS MOSTACERO ROJAS</v>
          </cell>
          <cell r="J997" t="str">
            <v>PE013450</v>
          </cell>
          <cell r="K997" t="str">
            <v>SGI</v>
          </cell>
          <cell r="L997" t="str">
            <v>SGA</v>
          </cell>
          <cell r="M997" t="str">
            <v>MA SAM QEHS</v>
          </cell>
          <cell r="N997" t="str">
            <v>MENDEZ SENISSE, SANDRA INES</v>
          </cell>
          <cell r="O997" t="str">
            <v>72526242</v>
          </cell>
          <cell r="P997" t="str">
            <v>STUDENT INTERNAL</v>
          </cell>
          <cell r="Q997" t="str">
            <v>F</v>
          </cell>
          <cell r="R997">
            <v>37539</v>
          </cell>
          <cell r="S997" t="str">
            <v>9-1310-0836</v>
          </cell>
          <cell r="T997" t="str">
            <v>9-8656-0022</v>
          </cell>
          <cell r="U997" t="str">
            <v>camila.mostacero@metso.com</v>
          </cell>
          <cell r="V997" t="str">
            <v>camilamostaceror@gmail.com</v>
          </cell>
          <cell r="W997" t="str">
            <v>JR. TENIENTE CARLOS JIMENEZ CHAVEZ 265 DPTO 503</v>
          </cell>
          <cell r="X997" t="str">
            <v>CHORRILLOS</v>
          </cell>
          <cell r="Y997" t="str">
            <v>LIMA</v>
          </cell>
          <cell r="Z997" t="str">
            <v>LIMA</v>
          </cell>
          <cell r="AA997">
            <v>45887</v>
          </cell>
          <cell r="AB997" t="str">
            <v>LIMA</v>
          </cell>
          <cell r="AC997" t="str">
            <v>CRONOS</v>
          </cell>
        </row>
        <row r="998">
          <cell r="C998" t="str">
            <v>75851055</v>
          </cell>
          <cell r="D998" t="str">
            <v>P451</v>
          </cell>
          <cell r="E998">
            <v>459579</v>
          </cell>
          <cell r="F998" t="str">
            <v xml:space="preserve">VILLANUEVA </v>
          </cell>
          <cell r="G998" t="str">
            <v>ALARCON</v>
          </cell>
          <cell r="H998" t="str">
            <v>NICOLE NAHOMi</v>
          </cell>
          <cell r="I998" t="str">
            <v>NICOLE NAHOMi VILLANUEVA  ALARCON</v>
          </cell>
          <cell r="J998" t="str">
            <v>PE011965</v>
          </cell>
          <cell r="K998" t="str">
            <v>QUOTE &amp; ORDER MANAGEMENT</v>
          </cell>
          <cell r="L998" t="str">
            <v>SGA</v>
          </cell>
          <cell r="M998" t="str">
            <v>MA SAM SERVICE COMMERCIAL SUPPORT</v>
          </cell>
          <cell r="N998" t="str">
            <v>CELEDONIO BALABARCA, JACKELINE NIEVES</v>
          </cell>
          <cell r="O998" t="str">
            <v>75851055</v>
          </cell>
          <cell r="P998" t="str">
            <v>STUDENT INTERNAL</v>
          </cell>
          <cell r="Q998" t="str">
            <v>F</v>
          </cell>
          <cell r="R998">
            <v>37779</v>
          </cell>
          <cell r="S998" t="str">
            <v>9-1510-3610</v>
          </cell>
          <cell r="T998" t="str">
            <v>9-8655-5960</v>
          </cell>
          <cell r="U998" t="str">
            <v>nicole.villanueva@metso.com</v>
          </cell>
          <cell r="V998" t="str">
            <v>n.villanuevalarcon12@gmail.com</v>
          </cell>
          <cell r="W998" t="str">
            <v>AV. CASCANUECES URB. VILLA SANTA ANITA MZ D LT 7</v>
          </cell>
          <cell r="X998" t="str">
            <v>SANTA ANITA</v>
          </cell>
          <cell r="Y998" t="str">
            <v>LIMA</v>
          </cell>
          <cell r="Z998" t="str">
            <v>LIMA</v>
          </cell>
          <cell r="AA998">
            <v>45887</v>
          </cell>
          <cell r="AB998" t="str">
            <v>LIMA</v>
          </cell>
          <cell r="AC998" t="str">
            <v>CRONOS</v>
          </cell>
        </row>
        <row r="999">
          <cell r="C999" t="str">
            <v>72221090</v>
          </cell>
          <cell r="D999" t="str">
            <v>P452</v>
          </cell>
          <cell r="E999">
            <v>459578</v>
          </cell>
          <cell r="F999" t="str">
            <v>GOMEZ</v>
          </cell>
          <cell r="G999" t="str">
            <v>GARCIA</v>
          </cell>
          <cell r="H999" t="str">
            <v>ARLETH DEIDAMIA</v>
          </cell>
          <cell r="I999" t="str">
            <v>ARLETH DEIDAMIA GOMEZ GARCIA</v>
          </cell>
          <cell r="J999" t="str">
            <v>PE013514</v>
          </cell>
          <cell r="K999" t="str">
            <v>MIN SALES</v>
          </cell>
          <cell r="L999" t="str">
            <v>SGA</v>
          </cell>
          <cell r="M999" t="str">
            <v>MA SAM MINERALS SALES</v>
          </cell>
          <cell r="N999" t="str">
            <v>VELA RUIZ JOSE OSWALDO</v>
          </cell>
          <cell r="O999" t="str">
            <v>72221090</v>
          </cell>
          <cell r="P999" t="str">
            <v>STUDENT INTERNAL</v>
          </cell>
          <cell r="Q999" t="str">
            <v>F</v>
          </cell>
          <cell r="R999">
            <v>38093</v>
          </cell>
          <cell r="S999" t="str">
            <v>9-0427-2820</v>
          </cell>
          <cell r="T999" t="str">
            <v>9-8655-3679</v>
          </cell>
          <cell r="U999" t="str">
            <v>arleth.gomez@metso.com</v>
          </cell>
          <cell r="V999" t="str">
            <v>arleth.gomez@utec.edu.pe</v>
          </cell>
          <cell r="W999" t="str">
            <v>AV. AURELIO GARCIA Y GARCIA 1716. URB. LOS CIPRESES</v>
          </cell>
          <cell r="X999" t="str">
            <v>CERCADO DE LIMA</v>
          </cell>
          <cell r="Y999" t="str">
            <v>LIMA</v>
          </cell>
          <cell r="Z999" t="str">
            <v>LIMA</v>
          </cell>
          <cell r="AA999">
            <v>45887</v>
          </cell>
          <cell r="AB999" t="str">
            <v>LIMA</v>
          </cell>
          <cell r="AC999" t="str">
            <v>CRONOS</v>
          </cell>
        </row>
        <row r="1000">
          <cell r="C1000" t="str">
            <v>74254669</v>
          </cell>
          <cell r="D1000" t="str">
            <v>P453</v>
          </cell>
          <cell r="E1000">
            <v>459406</v>
          </cell>
          <cell r="F1000" t="str">
            <v xml:space="preserve">REYES   </v>
          </cell>
          <cell r="G1000" t="str">
            <v>LLERENA</v>
          </cell>
          <cell r="H1000" t="str">
            <v xml:space="preserve">ANTONY  </v>
          </cell>
          <cell r="I1000" t="str">
            <v>ANTONY   REYES    LLERENA</v>
          </cell>
          <cell r="J1000" t="str">
            <v>PE013514</v>
          </cell>
          <cell r="K1000" t="str">
            <v>MIN SALES</v>
          </cell>
          <cell r="L1000" t="str">
            <v>SGA</v>
          </cell>
          <cell r="M1000" t="str">
            <v>MA SAM MINERALS SALES</v>
          </cell>
          <cell r="N1000" t="str">
            <v>CARLO, MICHEL</v>
          </cell>
          <cell r="O1000" t="str">
            <v>74254669</v>
          </cell>
          <cell r="P1000" t="str">
            <v>STUDENT INTERNAL</v>
          </cell>
          <cell r="Q1000" t="str">
            <v>M</v>
          </cell>
          <cell r="R1000">
            <v>36483</v>
          </cell>
          <cell r="S1000" t="str">
            <v>9-3969-0770</v>
          </cell>
          <cell r="T1000" t="str">
            <v>9-8655-6876</v>
          </cell>
          <cell r="U1000" t="str">
            <v>anthony.reyes@metso.com</v>
          </cell>
          <cell r="V1000" t="str">
            <v>antony.reyes.l@uni.pe</v>
          </cell>
          <cell r="W1000" t="str">
            <v>CALLE ANTONIO GARLAND 1031</v>
          </cell>
          <cell r="X1000" t="str">
            <v>SAN MARTIN DE PORRES</v>
          </cell>
          <cell r="Y1000" t="str">
            <v>LIMA</v>
          </cell>
          <cell r="Z1000" t="str">
            <v>LIMA</v>
          </cell>
          <cell r="AA1000">
            <v>45887</v>
          </cell>
          <cell r="AB1000" t="str">
            <v>LIMA</v>
          </cell>
          <cell r="AC1000" t="str">
            <v>CRONOS</v>
          </cell>
        </row>
        <row r="1001">
          <cell r="C1001" t="str">
            <v>70392023</v>
          </cell>
          <cell r="D1001" t="str">
            <v>P454</v>
          </cell>
          <cell r="E1001">
            <v>459577</v>
          </cell>
          <cell r="F1001" t="str">
            <v>QUISPE</v>
          </cell>
          <cell r="G1001" t="str">
            <v>VASQUEZ</v>
          </cell>
          <cell r="H1001" t="str">
            <v>MAITE VALERIA</v>
          </cell>
          <cell r="I1001" t="str">
            <v>MAITE VALERIA QUISPE VASQUEZ</v>
          </cell>
          <cell r="J1001" t="str">
            <v>PE012204</v>
          </cell>
          <cell r="K1001" t="str">
            <v>FSE EIC</v>
          </cell>
          <cell r="L1001" t="str">
            <v>COGS</v>
          </cell>
          <cell r="M1001" t="str">
            <v>MA SAM FSE &amp; LCS PE</v>
          </cell>
          <cell r="N1001" t="str">
            <v>AVALOS ROSAS, MANUEL ANTONIO</v>
          </cell>
          <cell r="O1001" t="str">
            <v>70392023</v>
          </cell>
          <cell r="P1001" t="str">
            <v>STUDENT INTERNAL</v>
          </cell>
          <cell r="Q1001" t="str">
            <v>F</v>
          </cell>
          <cell r="R1001">
            <v>36896</v>
          </cell>
          <cell r="S1001" t="str">
            <v>9-2149-6888</v>
          </cell>
          <cell r="T1001" t="str">
            <v>9-8666-8396</v>
          </cell>
          <cell r="U1001" t="str">
            <v>maite.quispe@metso.com</v>
          </cell>
          <cell r="V1001" t="str">
            <v>maite.quispev@pucp.edu.pe</v>
          </cell>
          <cell r="W1001" t="str">
            <v>AVENIDA SIMON BOLIVAR 1095 DPTO 302 TORRE C</v>
          </cell>
          <cell r="X1001" t="str">
            <v>PUEBLO LIBRE</v>
          </cell>
          <cell r="Y1001" t="str">
            <v>LIMA</v>
          </cell>
          <cell r="Z1001" t="str">
            <v>LIMA</v>
          </cell>
          <cell r="AA1001">
            <v>45887</v>
          </cell>
          <cell r="AB1001" t="str">
            <v>LIMA</v>
          </cell>
          <cell r="AC1001" t="str">
            <v>CRONOS</v>
          </cell>
        </row>
        <row r="1002">
          <cell r="C1002" t="str">
            <v>75738331</v>
          </cell>
          <cell r="D1002" t="str">
            <v>P455</v>
          </cell>
          <cell r="E1002">
            <v>459476</v>
          </cell>
          <cell r="F1002" t="str">
            <v>NAPA</v>
          </cell>
          <cell r="G1002" t="str">
            <v>HUALLANCA</v>
          </cell>
          <cell r="H1002" t="str">
            <v>EMANUEL ISAI</v>
          </cell>
          <cell r="I1002" t="str">
            <v>EMANUEL ISAI NAPA HUALLANCA</v>
          </cell>
          <cell r="J1002" t="str">
            <v>PE011925</v>
          </cell>
          <cell r="K1002" t="str">
            <v>LOGISTICS</v>
          </cell>
          <cell r="L1002" t="str">
            <v>COGS</v>
          </cell>
          <cell r="M1002" t="str">
            <v>SVSGLO ORDER AND LOGISTICS OPERATIONS</v>
          </cell>
          <cell r="N1002" t="str">
            <v>VITERI VALIENTE, VANESSA CAROLINA</v>
          </cell>
          <cell r="O1002" t="str">
            <v>75738331</v>
          </cell>
          <cell r="P1002" t="str">
            <v>STUDENT INTERNAL</v>
          </cell>
          <cell r="Q1002" t="str">
            <v>M</v>
          </cell>
          <cell r="R1002">
            <v>37827</v>
          </cell>
          <cell r="S1002" t="str">
            <v>9-1310-1832</v>
          </cell>
          <cell r="T1002" t="str">
            <v>9-8666-8384</v>
          </cell>
          <cell r="U1002" t="str">
            <v>emanuel.napa@metso.com</v>
          </cell>
          <cell r="V1002" t="str">
            <v>isainapa@gmail.com</v>
          </cell>
          <cell r="W1002" t="str">
            <v>LA MALVA 195, SANTIAGO DE SURCO</v>
          </cell>
          <cell r="X1002" t="str">
            <v>SANTIAGO DE SURCO</v>
          </cell>
          <cell r="Y1002" t="str">
            <v>LIMA</v>
          </cell>
          <cell r="Z1002" t="str">
            <v>LIMA</v>
          </cell>
          <cell r="AA1002">
            <v>45887</v>
          </cell>
          <cell r="AB1002" t="str">
            <v>LIMA</v>
          </cell>
          <cell r="AC1002" t="str">
            <v>CRONOS</v>
          </cell>
        </row>
        <row r="1003">
          <cell r="C1003" t="str">
            <v>72836883</v>
          </cell>
          <cell r="D1003" t="str">
            <v>P456</v>
          </cell>
          <cell r="E1003">
            <v>459638</v>
          </cell>
          <cell r="F1003" t="str">
            <v xml:space="preserve">CERNA </v>
          </cell>
          <cell r="G1003" t="str">
            <v>ARRIETA</v>
          </cell>
          <cell r="H1003" t="str">
            <v>MARIA FERNANDA</v>
          </cell>
          <cell r="I1003" t="str">
            <v>MARIA FERNANDA CERNA  ARRIETA</v>
          </cell>
          <cell r="J1003" t="str">
            <v>PE012207</v>
          </cell>
          <cell r="K1003" t="str">
            <v>FSE HSE</v>
          </cell>
          <cell r="L1003" t="str">
            <v>COGS</v>
          </cell>
          <cell r="M1003" t="str">
            <v>MA SAM FSE &amp; LCS PE</v>
          </cell>
          <cell r="N1003" t="str">
            <v>BORJA LOPEZ, CARLOS OSCAR GIORDANO</v>
          </cell>
          <cell r="O1003" t="str">
            <v>72836883</v>
          </cell>
          <cell r="P1003" t="str">
            <v>STUDENT INTERNAL</v>
          </cell>
          <cell r="Q1003" t="str">
            <v>F</v>
          </cell>
          <cell r="R1003">
            <v>37326</v>
          </cell>
          <cell r="S1003" t="str">
            <v>9-4496-3153</v>
          </cell>
          <cell r="T1003" t="str">
            <v>9-8655-3029</v>
          </cell>
          <cell r="U1003" t="str">
            <v>maria.cerna@metso.com</v>
          </cell>
          <cell r="V1003" t="str">
            <v>cernamafer0@hotmail.com</v>
          </cell>
          <cell r="W1003" t="str">
            <v>AV. ANGAMOS ESTE 1559</v>
          </cell>
          <cell r="X1003" t="str">
            <v>SURQUILLO</v>
          </cell>
          <cell r="Y1003" t="str">
            <v>LIMA</v>
          </cell>
          <cell r="Z1003" t="str">
            <v>LIMA</v>
          </cell>
          <cell r="AA1003">
            <v>45887</v>
          </cell>
          <cell r="AB1003" t="str">
            <v>LIMA</v>
          </cell>
          <cell r="AC1003" t="str">
            <v>VULCANO</v>
          </cell>
        </row>
        <row r="1004">
          <cell r="C1004" t="str">
            <v>72022246</v>
          </cell>
          <cell r="D1004" t="str">
            <v>P457</v>
          </cell>
          <cell r="E1004">
            <v>459397</v>
          </cell>
          <cell r="F1004" t="str">
            <v xml:space="preserve">GUIZADO   </v>
          </cell>
          <cell r="G1004" t="str">
            <v>MARCELO</v>
          </cell>
          <cell r="H1004" t="str">
            <v>VASCO ANTONIO</v>
          </cell>
          <cell r="I1004" t="str">
            <v>VASCO ANTONIO GUIZADO    MARCELO</v>
          </cell>
          <cell r="J1004" t="str">
            <v>PE013530</v>
          </cell>
          <cell r="K1004" t="str">
            <v>WAREHOUSE SPCC</v>
          </cell>
          <cell r="L1004" t="str">
            <v>COGS</v>
          </cell>
          <cell r="M1004" t="str">
            <v>CONSIGNMENT &amp; OPA CONTRACTS</v>
          </cell>
          <cell r="N1004" t="str">
            <v>GARCIA CHAVEZ, IDA LIZ</v>
          </cell>
          <cell r="O1004" t="str">
            <v>72022246</v>
          </cell>
          <cell r="P1004" t="str">
            <v>STUDENT INTERNAL</v>
          </cell>
          <cell r="Q1004" t="str">
            <v>M</v>
          </cell>
          <cell r="R1004">
            <v>36047</v>
          </cell>
          <cell r="S1004" t="str">
            <v>9-426-71649</v>
          </cell>
          <cell r="T1004" t="str">
            <v>9-8655-9308</v>
          </cell>
          <cell r="U1004" t="str">
            <v>vasco.guizado@metso.com</v>
          </cell>
          <cell r="V1004" t="str">
            <v>vascoguizadomarcelo@gmail.com</v>
          </cell>
          <cell r="W1004" t="str">
            <v>ANTONIO MORENO MZ W LOTE 7</v>
          </cell>
          <cell r="X1004" t="str">
            <v xml:space="preserve">LOS OLIVOS </v>
          </cell>
          <cell r="Y1004" t="str">
            <v>LIMA</v>
          </cell>
          <cell r="Z1004" t="str">
            <v>LIMA</v>
          </cell>
          <cell r="AA1004">
            <v>45887</v>
          </cell>
          <cell r="AB1004" t="str">
            <v>LIMA</v>
          </cell>
          <cell r="AC1004" t="str">
            <v>CRONOS</v>
          </cell>
        </row>
        <row r="1005">
          <cell r="C1005" t="str">
            <v>73540176</v>
          </cell>
          <cell r="D1005" t="str">
            <v>P458</v>
          </cell>
          <cell r="E1005">
            <v>459392</v>
          </cell>
          <cell r="F1005" t="str">
            <v xml:space="preserve">JUSCAMAITA    </v>
          </cell>
          <cell r="G1005" t="str">
            <v>MARDINI</v>
          </cell>
          <cell r="H1005" t="str">
            <v xml:space="preserve">ROYINA </v>
          </cell>
          <cell r="I1005" t="str">
            <v>ROYINA  JUSCAMAITA     MARDINI</v>
          </cell>
          <cell r="J1005" t="str">
            <v>PE013690</v>
          </cell>
          <cell r="K1005" t="str">
            <v>PUMPS MANAGEMENT</v>
          </cell>
          <cell r="L1005" t="str">
            <v>SGA</v>
          </cell>
          <cell r="M1005" t="str">
            <v>MA SAM PUMPS SALES</v>
          </cell>
          <cell r="N1005" t="str">
            <v>VERA RUIZ, MANUEL</v>
          </cell>
          <cell r="O1005" t="str">
            <v>73540176</v>
          </cell>
          <cell r="P1005" t="str">
            <v>STUDENT INTERNAL</v>
          </cell>
          <cell r="Q1005" t="str">
            <v>F</v>
          </cell>
          <cell r="R1005">
            <v>37471</v>
          </cell>
          <cell r="S1005" t="str">
            <v>9-8795-6176</v>
          </cell>
          <cell r="T1005" t="str">
            <v>9-8666-7928</v>
          </cell>
          <cell r="U1005" t="str">
            <v>royina.juscamaita@metso.com</v>
          </cell>
          <cell r="V1005" t="str">
            <v>royinajm@gmail.com</v>
          </cell>
          <cell r="W1005" t="str">
            <v>CALLE PARAMONGA 180  DPTO 201</v>
          </cell>
          <cell r="X1005" t="str">
            <v>SANTIAGO DE SURCO</v>
          </cell>
          <cell r="Y1005" t="str">
            <v>LIMA</v>
          </cell>
          <cell r="Z1005" t="str">
            <v>LIMA</v>
          </cell>
          <cell r="AA1005">
            <v>45887</v>
          </cell>
          <cell r="AB1005" t="str">
            <v>LIMA</v>
          </cell>
          <cell r="AC1005" t="str">
            <v>CRONOS</v>
          </cell>
        </row>
        <row r="1006">
          <cell r="C1006" t="str">
            <v>75250624</v>
          </cell>
          <cell r="D1006" t="str">
            <v>P459</v>
          </cell>
          <cell r="E1006">
            <v>459978</v>
          </cell>
          <cell r="F1006" t="str">
            <v>HUAMAN</v>
          </cell>
          <cell r="G1006" t="str">
            <v>CARRILLO</v>
          </cell>
          <cell r="H1006" t="str">
            <v>URSULA MILAGROS</v>
          </cell>
          <cell r="I1006" t="str">
            <v>URSULA MILAGROS HUAMAN CARRILLO</v>
          </cell>
          <cell r="J1006" t="str">
            <v>PE012201</v>
          </cell>
          <cell r="K1006" t="str">
            <v>FSE TASK FORCE</v>
          </cell>
          <cell r="L1006" t="str">
            <v>COGS</v>
          </cell>
          <cell r="M1006" t="str">
            <v>MA SAM FSE &amp; LCS PE</v>
          </cell>
          <cell r="N1006" t="str">
            <v>LLERENA REVILLA, ISELA MARELY</v>
          </cell>
          <cell r="O1006" t="str">
            <v>75250624</v>
          </cell>
          <cell r="P1006" t="str">
            <v>STUDENT INTERNAL</v>
          </cell>
          <cell r="Q1006" t="str">
            <v>F</v>
          </cell>
          <cell r="R1006">
            <v>37170</v>
          </cell>
          <cell r="S1006" t="str">
            <v>9-6367-1150</v>
          </cell>
          <cell r="T1006" t="str">
            <v>9-8264-0356</v>
          </cell>
          <cell r="U1006" t="str">
            <v>ursula.huaman@metso.com</v>
          </cell>
          <cell r="V1006" t="str">
            <v>ursulahc21@gmail.com</v>
          </cell>
          <cell r="W1006" t="str">
            <v xml:space="preserve">CALLE MIGUEL GRAU 205 , FRANCISCO BOLOGNESI </v>
          </cell>
          <cell r="X1006" t="str">
            <v>CAYMA</v>
          </cell>
          <cell r="Y1006" t="str">
            <v>AREQUIPA</v>
          </cell>
          <cell r="Z1006" t="str">
            <v>AREQUIPA</v>
          </cell>
          <cell r="AA1006">
            <v>45901</v>
          </cell>
          <cell r="AB1006" t="str">
            <v>AREQUIPA</v>
          </cell>
          <cell r="AC1006" t="str">
            <v>AREQUIPA</v>
          </cell>
        </row>
        <row r="1007">
          <cell r="C1007" t="str">
            <v>77219731</v>
          </cell>
          <cell r="D1007" t="str">
            <v>P460</v>
          </cell>
          <cell r="E1007">
            <v>460333</v>
          </cell>
          <cell r="F1007" t="str">
            <v>LOPEZ</v>
          </cell>
          <cell r="G1007" t="str">
            <v>ALFARO</v>
          </cell>
          <cell r="H1007" t="str">
            <v>GIANFRANCO NICOLAS</v>
          </cell>
          <cell r="I1007" t="str">
            <v>GIANFRANCO NICOLAS LOPEZ ALFARO</v>
          </cell>
          <cell r="J1007" t="str">
            <v>PE013024</v>
          </cell>
          <cell r="K1007" t="str">
            <v>MID MINING SALES</v>
          </cell>
          <cell r="L1007" t="str">
            <v>SGA</v>
          </cell>
          <cell r="M1007" t="str">
            <v>MA SAM INSIDE SALES PE</v>
          </cell>
          <cell r="N1007" t="str">
            <v>SAENZ CARRION, HARRY IVAN</v>
          </cell>
          <cell r="O1007" t="str">
            <v>77219731</v>
          </cell>
          <cell r="P1007" t="str">
            <v>STUDENT INTERNAL</v>
          </cell>
          <cell r="Q1007" t="str">
            <v>M</v>
          </cell>
          <cell r="R1007">
            <v>37853</v>
          </cell>
          <cell r="S1007" t="str">
            <v>9-3923-8288</v>
          </cell>
          <cell r="T1007" t="str">
            <v>9-7478-5930</v>
          </cell>
          <cell r="U1007" t="str">
            <v>gianfranco.lopez@metso.com</v>
          </cell>
          <cell r="V1007" t="str">
            <v>nlopezalfaro2003@gmail.com</v>
          </cell>
          <cell r="W1007" t="str">
            <v>CALLE LOS ABETOS MZ L LT. 42, SALAMANACA</v>
          </cell>
          <cell r="X1007" t="str">
            <v>ATE</v>
          </cell>
          <cell r="Y1007" t="str">
            <v>LIMA</v>
          </cell>
          <cell r="Z1007" t="str">
            <v>LIMA</v>
          </cell>
          <cell r="AA1007">
            <v>45931</v>
          </cell>
          <cell r="AB1007" t="str">
            <v>LIMA</v>
          </cell>
          <cell r="AC1007" t="str">
            <v>CRONOS</v>
          </cell>
        </row>
        <row r="1008">
          <cell r="C1008" t="str">
            <v>72618204</v>
          </cell>
          <cell r="D1008" t="str">
            <v>P461</v>
          </cell>
          <cell r="E1008">
            <v>460604</v>
          </cell>
          <cell r="F1008" t="str">
            <v>ROJAS</v>
          </cell>
          <cell r="G1008" t="str">
            <v>LLANOS</v>
          </cell>
          <cell r="H1008" t="str">
            <v>JESUS ALBERTO</v>
          </cell>
          <cell r="I1008" t="str">
            <v>JESUS ALBERTO ROJAS LLANOS</v>
          </cell>
          <cell r="J1008" t="str">
            <v>PE013020</v>
          </cell>
          <cell r="K1008" t="str">
            <v>SALES &amp; SERVICE PE &amp; NORTH</v>
          </cell>
          <cell r="L1008" t="str">
            <v>SGA</v>
          </cell>
          <cell r="M1008" t="str">
            <v>MA SAM SALES &amp; SERVICE PERU AND NORTH</v>
          </cell>
          <cell r="N1008" t="str">
            <v>KU CUADRA, EDUARDO ALBERTO</v>
          </cell>
          <cell r="O1008" t="str">
            <v>72618204</v>
          </cell>
          <cell r="P1008" t="str">
            <v>STUDENT INTERNAL</v>
          </cell>
          <cell r="Q1008" t="str">
            <v>M</v>
          </cell>
          <cell r="R1008">
            <v>37029</v>
          </cell>
          <cell r="S1008" t="str">
            <v>9-9944-0191</v>
          </cell>
          <cell r="T1008" t="str">
            <v>9-6773-4694</v>
          </cell>
          <cell r="U1008" t="str">
            <v>jesus.l.rojas@metso.com</v>
          </cell>
          <cell r="V1008" t="str">
            <v>jesusalbertorojasllanos@gmail.com</v>
          </cell>
          <cell r="W1008" t="str">
            <v>CALLE SANTA SABINA 277  URB SANTA EMMA</v>
          </cell>
          <cell r="X1008" t="str">
            <v>LIMA</v>
          </cell>
          <cell r="Y1008" t="str">
            <v>LIMA</v>
          </cell>
          <cell r="Z1008" t="str">
            <v>LIMA</v>
          </cell>
          <cell r="AA1008">
            <v>45950</v>
          </cell>
          <cell r="AB1008" t="str">
            <v>LIMA</v>
          </cell>
          <cell r="AC1008" t="str">
            <v>CRONOS</v>
          </cell>
        </row>
        <row r="1009">
          <cell r="C1009" t="str">
            <v>73947209</v>
          </cell>
          <cell r="D1009" t="str">
            <v>P462</v>
          </cell>
          <cell r="E1009">
            <v>461706</v>
          </cell>
          <cell r="F1009" t="str">
            <v>VILLAVICENCIO</v>
          </cell>
          <cell r="G1009" t="str">
            <v>VILLENA</v>
          </cell>
          <cell r="H1009" t="str">
            <v>VALERIA ABIGAIL</v>
          </cell>
          <cell r="I1009" t="str">
            <v>VALERIA ABIGAIL VILLAVICENCIO VILLENA</v>
          </cell>
          <cell r="J1009" t="str">
            <v>PE013021</v>
          </cell>
          <cell r="K1009" t="str">
            <v>COMMERCIAL SUPPORT</v>
          </cell>
          <cell r="L1009" t="str">
            <v>SGA</v>
          </cell>
          <cell r="M1009" t="str">
            <v>MA SAM SERVICE COMMERCIAL SUPPORT</v>
          </cell>
          <cell r="N1009" t="str">
            <v>CAPARO ZAMALLOA, YBARBURI</v>
          </cell>
          <cell r="O1009" t="str">
            <v>73947209</v>
          </cell>
          <cell r="P1009" t="str">
            <v>STUDENT INTERNAL</v>
          </cell>
          <cell r="Q1009" t="str">
            <v>F</v>
          </cell>
          <cell r="R1009">
            <v>37904</v>
          </cell>
          <cell r="S1009" t="str">
            <v>9-6565-8894</v>
          </cell>
          <cell r="V1009" t="str">
            <v>valeria.villavicencio@pucp.edu.pe</v>
          </cell>
          <cell r="W1009" t="str">
            <v>AV. OSCAR BENAVIDES N°3047</v>
          </cell>
          <cell r="X1009" t="str">
            <v>SURCO</v>
          </cell>
          <cell r="Y1009" t="str">
            <v>LIMA</v>
          </cell>
          <cell r="Z1009" t="str">
            <v>LIMA</v>
          </cell>
          <cell r="AA1009">
            <v>45662</v>
          </cell>
          <cell r="AB1009" t="str">
            <v>LIMA</v>
          </cell>
          <cell r="AC1009" t="str">
            <v>CRONOS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SO"/>
      <sheetName val="Hoja3"/>
      <sheetName val="Hoja1"/>
      <sheetName val="Hoja2"/>
      <sheetName val="Eventuales"/>
      <sheetName val="EXTERNOS"/>
    </sheetNames>
    <sheetDataSet>
      <sheetData sheetId="0">
        <row r="11">
          <cell r="C11" t="str">
            <v>07395540</v>
          </cell>
          <cell r="D11">
            <v>1019</v>
          </cell>
          <cell r="E11">
            <v>266918</v>
          </cell>
          <cell r="F11" t="str">
            <v>ALMEYDA</v>
          </cell>
          <cell r="G11" t="str">
            <v>JARRIN</v>
          </cell>
          <cell r="H11" t="str">
            <v>CARMEN ANTONIETA</v>
          </cell>
          <cell r="I11" t="str">
            <v>ALMEYDA JARRIN CARMEN ANTONIETA</v>
          </cell>
          <cell r="J11" t="str">
            <v>PE013670</v>
          </cell>
          <cell r="K11" t="str">
            <v>ACCOUNTING</v>
          </cell>
          <cell r="L11" t="str">
            <v>SGA</v>
          </cell>
          <cell r="M11" t="str">
            <v>MA SAM FINANCE</v>
          </cell>
          <cell r="N11" t="str">
            <v>MARQUEZ CONCHA, CARLOS ENRIQUE</v>
          </cell>
        </row>
        <row r="12">
          <cell r="C12" t="str">
            <v>08462053</v>
          </cell>
          <cell r="D12">
            <v>1045</v>
          </cell>
          <cell r="E12">
            <v>266937</v>
          </cell>
          <cell r="F12" t="str">
            <v>LINGAN</v>
          </cell>
          <cell r="G12" t="str">
            <v>MARTINEZ</v>
          </cell>
          <cell r="H12" t="str">
            <v>ISAURA OLGA</v>
          </cell>
          <cell r="I12" t="str">
            <v>LINGAN MARTINEZ ISAURA OLGA</v>
          </cell>
          <cell r="J12" t="str">
            <v>PE013670</v>
          </cell>
          <cell r="K12" t="str">
            <v>ACCOUNTING</v>
          </cell>
          <cell r="L12" t="str">
            <v>SGA</v>
          </cell>
          <cell r="M12" t="str">
            <v>MA SAM FINANCE</v>
          </cell>
          <cell r="N12" t="str">
            <v>SAAVEDRA SANCHEZ, FRANCISCO JAVIER</v>
          </cell>
        </row>
        <row r="13">
          <cell r="C13" t="str">
            <v>07826963</v>
          </cell>
          <cell r="D13">
            <v>1067</v>
          </cell>
          <cell r="E13">
            <v>266962</v>
          </cell>
          <cell r="F13" t="str">
            <v>SAMANEZ</v>
          </cell>
          <cell r="G13" t="str">
            <v>GRINSTEN</v>
          </cell>
          <cell r="H13" t="str">
            <v xml:space="preserve">JOSE FERNANDO </v>
          </cell>
          <cell r="I13" t="str">
            <v xml:space="preserve">SAMANEZ GRINSTEN JOSE FERNANDO </v>
          </cell>
          <cell r="J13" t="str">
            <v>PE013514</v>
          </cell>
          <cell r="K13" t="str">
            <v>MIN SALES</v>
          </cell>
          <cell r="L13" t="str">
            <v>SGA</v>
          </cell>
          <cell r="M13" t="str">
            <v>MA SAM MINERALS SALES</v>
          </cell>
          <cell r="N13" t="str">
            <v>NILO ARENAS, EDUARDO ALBERTO</v>
          </cell>
        </row>
        <row r="14">
          <cell r="C14" t="str">
            <v>20075247</v>
          </cell>
          <cell r="D14">
            <v>1071</v>
          </cell>
          <cell r="E14">
            <v>266939</v>
          </cell>
          <cell r="F14" t="str">
            <v>LUDEÑA</v>
          </cell>
          <cell r="G14" t="str">
            <v>SANCHEZ</v>
          </cell>
          <cell r="H14" t="str">
            <v>PABLO</v>
          </cell>
          <cell r="I14" t="str">
            <v>LUDEÑA SANCHEZ PABLO</v>
          </cell>
          <cell r="J14" t="str">
            <v>PE013025</v>
          </cell>
          <cell r="K14" t="str">
            <v>SAM NORTH</v>
          </cell>
          <cell r="L14" t="str">
            <v>SGA</v>
          </cell>
          <cell r="M14" t="str">
            <v>MA SAM SITE ACCOUNT MANAGEMENT – NORTH PE</v>
          </cell>
          <cell r="N14" t="str">
            <v>PEZO SANCHEZ, JOE JOHNY</v>
          </cell>
        </row>
        <row r="15">
          <cell r="C15" t="str">
            <v>07631622</v>
          </cell>
          <cell r="D15">
            <v>1075</v>
          </cell>
          <cell r="E15">
            <v>266929</v>
          </cell>
          <cell r="F15" t="str">
            <v>DOMINGUEZ</v>
          </cell>
          <cell r="G15" t="str">
            <v>SALAZAR</v>
          </cell>
          <cell r="H15" t="str">
            <v>MARUJA ABIGAIL</v>
          </cell>
          <cell r="I15" t="str">
            <v>DOMINGUEZ SALAZAR MARUJA ABIGAIL</v>
          </cell>
          <cell r="J15" t="str">
            <v>PE013514</v>
          </cell>
          <cell r="K15" t="str">
            <v>MIN SALES</v>
          </cell>
          <cell r="L15" t="str">
            <v>SGA</v>
          </cell>
          <cell r="M15" t="str">
            <v>MA SAM MINERALS SALES</v>
          </cell>
          <cell r="N15" t="str">
            <v>OLIVAS MARQUEZ, ALEX EDUARDO</v>
          </cell>
        </row>
        <row r="16">
          <cell r="C16" t="str">
            <v>40597130</v>
          </cell>
          <cell r="D16">
            <v>1082</v>
          </cell>
          <cell r="E16">
            <v>266950</v>
          </cell>
          <cell r="F16" t="str">
            <v>PASTOR</v>
          </cell>
          <cell r="G16" t="str">
            <v>CASTILLO</v>
          </cell>
          <cell r="H16" t="str">
            <v>JULIO CESAR</v>
          </cell>
          <cell r="I16" t="str">
            <v>PASTOR CASTILLO JULIO CESAR</v>
          </cell>
          <cell r="J16" t="str">
            <v>PE013400</v>
          </cell>
          <cell r="K16" t="str">
            <v>HUMAN RESOURCES &amp; GENERAL SERVICES</v>
          </cell>
          <cell r="L16" t="str">
            <v>SGA</v>
          </cell>
          <cell r="M16" t="str">
            <v>MA SAM HR</v>
          </cell>
          <cell r="N16" t="str">
            <v>GARCIA REATEGUI, CARLOS JAVIER</v>
          </cell>
        </row>
        <row r="17">
          <cell r="C17" t="str">
            <v>08075458</v>
          </cell>
          <cell r="D17">
            <v>1084</v>
          </cell>
          <cell r="E17">
            <v>266953</v>
          </cell>
          <cell r="F17" t="str">
            <v>QUISPE</v>
          </cell>
          <cell r="G17" t="str">
            <v>ESPINOZA</v>
          </cell>
          <cell r="H17" t="str">
            <v>MODESTO</v>
          </cell>
          <cell r="I17" t="str">
            <v>QUISPE ESPINOZA MODESTO</v>
          </cell>
          <cell r="J17" t="str">
            <v>PE011925</v>
          </cell>
          <cell r="K17" t="str">
            <v>LOGISTICS</v>
          </cell>
          <cell r="L17" t="str">
            <v>COGS</v>
          </cell>
          <cell r="M17" t="str">
            <v>SVSGLO ORDER AND LOGISTICS OPERATIONS</v>
          </cell>
          <cell r="N17" t="str">
            <v>VITERI VALIENTE, VANESSA CAROLINA</v>
          </cell>
        </row>
        <row r="18">
          <cell r="C18" t="str">
            <v>40287297</v>
          </cell>
          <cell r="D18">
            <v>1091</v>
          </cell>
          <cell r="E18">
            <v>266938</v>
          </cell>
          <cell r="F18" t="str">
            <v>LUDEÑA</v>
          </cell>
          <cell r="G18" t="str">
            <v>SANCHEZ</v>
          </cell>
          <cell r="H18" t="str">
            <v>ALFREDO</v>
          </cell>
          <cell r="I18" t="str">
            <v>LUDEÑA SANCHEZ ALFREDO</v>
          </cell>
          <cell r="J18" t="str">
            <v>PE012500</v>
          </cell>
          <cell r="K18" t="str">
            <v>TECH SUPPORT PE &amp; NORTH</v>
          </cell>
          <cell r="L18" t="str">
            <v>COGS</v>
          </cell>
          <cell r="M18" t="str">
            <v>TECHNICAL SUPPORT</v>
          </cell>
          <cell r="N18" t="str">
            <v>RIVERA YLASACA, RICARDO SANTOS</v>
          </cell>
        </row>
        <row r="19">
          <cell r="C19" t="str">
            <v>25559559</v>
          </cell>
          <cell r="D19">
            <v>1113</v>
          </cell>
          <cell r="E19">
            <v>266968</v>
          </cell>
          <cell r="F19" t="str">
            <v>VELARDE</v>
          </cell>
          <cell r="G19" t="str">
            <v>VACCARELLA</v>
          </cell>
          <cell r="H19" t="str">
            <v>RAFAEL MARTIN</v>
          </cell>
          <cell r="I19" t="str">
            <v>VELARDE VACCARELLA RAFAEL MARTIN</v>
          </cell>
          <cell r="J19" t="str">
            <v>PE011925</v>
          </cell>
          <cell r="K19" t="str">
            <v>LOGISTICS</v>
          </cell>
          <cell r="L19" t="str">
            <v>COGS</v>
          </cell>
          <cell r="M19" t="str">
            <v>SVSGLO ORDER AND LOGISTICS OPERATIONS</v>
          </cell>
          <cell r="N19" t="str">
            <v>VITERI VALIENTE, VANESSA CAROLINA</v>
          </cell>
        </row>
        <row r="20">
          <cell r="C20" t="str">
            <v>41183369</v>
          </cell>
          <cell r="D20">
            <v>1120</v>
          </cell>
          <cell r="E20">
            <v>276286</v>
          </cell>
          <cell r="F20" t="str">
            <v>PASTOR</v>
          </cell>
          <cell r="G20" t="str">
            <v>CASTILLO</v>
          </cell>
          <cell r="H20" t="str">
            <v>LIS SILVIA</v>
          </cell>
          <cell r="I20" t="str">
            <v>PASTOR CASTILLO LIS SILVIA</v>
          </cell>
          <cell r="J20" t="str">
            <v>PE013670</v>
          </cell>
          <cell r="K20" t="str">
            <v>ACCOUNTING</v>
          </cell>
          <cell r="L20" t="str">
            <v>SGA</v>
          </cell>
          <cell r="M20" t="str">
            <v>MA SAM FINANCE</v>
          </cell>
          <cell r="N20" t="str">
            <v>ALMEYDA JARRIN, CARMEN ANTONIETA</v>
          </cell>
        </row>
        <row r="21">
          <cell r="C21" t="str">
            <v>41756896</v>
          </cell>
          <cell r="D21">
            <v>1123</v>
          </cell>
          <cell r="E21">
            <v>276294</v>
          </cell>
          <cell r="F21" t="str">
            <v>VERA</v>
          </cell>
          <cell r="G21" t="str">
            <v>BUSCH</v>
          </cell>
          <cell r="H21" t="str">
            <v>CRISTIAN ANGEL</v>
          </cell>
          <cell r="I21" t="str">
            <v>VERA BUSCH CRISTIAN ANGEL</v>
          </cell>
          <cell r="J21" t="str">
            <v>PE013640</v>
          </cell>
          <cell r="K21" t="str">
            <v>IT AMER PERU</v>
          </cell>
          <cell r="L21" t="str">
            <v>SGA</v>
          </cell>
          <cell r="M21" t="str">
            <v>METSO IT</v>
          </cell>
          <cell r="N21" t="str">
            <v>CHAVEZ REYNA, YULIANO ALEXANDER</v>
          </cell>
        </row>
        <row r="22">
          <cell r="C22" t="str">
            <v>20118021</v>
          </cell>
          <cell r="D22">
            <v>1126</v>
          </cell>
          <cell r="E22">
            <v>276276</v>
          </cell>
          <cell r="F22" t="str">
            <v>CONDOR</v>
          </cell>
          <cell r="G22" t="str">
            <v>MARCELO</v>
          </cell>
          <cell r="H22" t="str">
            <v>HERNAN GERSON</v>
          </cell>
          <cell r="I22" t="str">
            <v>CONDOR MARCELO HERNAN GERSON</v>
          </cell>
          <cell r="J22" t="str">
            <v>PE011100</v>
          </cell>
          <cell r="K22" t="str">
            <v>MANUFACTURING</v>
          </cell>
          <cell r="L22" t="str">
            <v>COGS</v>
          </cell>
          <cell r="M22" t="str">
            <v>CNS RUBBER &amp; POLYMET SUPPLY CHAIN</v>
          </cell>
          <cell r="N22" t="str">
            <v>RENDON CARRANZA, CLARA EVA</v>
          </cell>
        </row>
        <row r="23">
          <cell r="C23" t="str">
            <v>41562406</v>
          </cell>
          <cell r="D23">
            <v>1132</v>
          </cell>
          <cell r="E23">
            <v>276278</v>
          </cell>
          <cell r="F23" t="str">
            <v>FERRO</v>
          </cell>
          <cell r="G23" t="str">
            <v>VELARDE</v>
          </cell>
          <cell r="H23" t="str">
            <v>MARIANA CAROLINA</v>
          </cell>
          <cell r="I23" t="str">
            <v>FERRO VELARDE MARIANA CAROLINA</v>
          </cell>
          <cell r="J23" t="str">
            <v>PE013021</v>
          </cell>
          <cell r="K23" t="str">
            <v>COMMERCIAL SUPPORT</v>
          </cell>
          <cell r="L23" t="str">
            <v>SGA</v>
          </cell>
          <cell r="M23" t="str">
            <v>MA SAM SERVICE COMMERCIAL SUPPORT</v>
          </cell>
          <cell r="N23" t="str">
            <v>ALTAMIRANO SALAZAR, ROMINA PAZ</v>
          </cell>
        </row>
        <row r="24">
          <cell r="C24" t="str">
            <v>01545375</v>
          </cell>
          <cell r="D24">
            <v>1133</v>
          </cell>
          <cell r="E24">
            <v>299057</v>
          </cell>
          <cell r="F24" t="str">
            <v>HERRERA</v>
          </cell>
          <cell r="G24" t="str">
            <v>TERRAZAS</v>
          </cell>
          <cell r="H24" t="str">
            <v>JOEL EDGARDO</v>
          </cell>
          <cell r="I24" t="str">
            <v>HERRERA TERRAZAS JOEL EDGARDO</v>
          </cell>
          <cell r="J24" t="str">
            <v>PE013430</v>
          </cell>
          <cell r="K24" t="str">
            <v>HSEC</v>
          </cell>
          <cell r="L24" t="str">
            <v>SGA</v>
          </cell>
          <cell r="M24" t="str">
            <v>MA SAM QEHS</v>
          </cell>
          <cell r="N24" t="str">
            <v>GUZMAN SAAVEDRA, MANUEL JESUS</v>
          </cell>
        </row>
        <row r="25">
          <cell r="C25" t="str">
            <v>10662567</v>
          </cell>
          <cell r="D25">
            <v>1145</v>
          </cell>
          <cell r="E25">
            <v>266988</v>
          </cell>
          <cell r="F25" t="str">
            <v>GARRIDO</v>
          </cell>
          <cell r="G25" t="str">
            <v>BAZAN</v>
          </cell>
          <cell r="H25" t="str">
            <v>PEDRO ELADIO</v>
          </cell>
          <cell r="I25" t="str">
            <v>GARRIDO BAZAN PEDRO ELADIO</v>
          </cell>
          <cell r="J25" t="str">
            <v>PE011925</v>
          </cell>
          <cell r="K25" t="str">
            <v>LOGISTICS</v>
          </cell>
          <cell r="L25" t="str">
            <v>COGS</v>
          </cell>
          <cell r="M25" t="str">
            <v>SVSGLO ORDER AND LOGISTICS OPERATIONS</v>
          </cell>
          <cell r="N25" t="str">
            <v>VITERI VALIENTE, VANESSA CAROLINA</v>
          </cell>
        </row>
        <row r="26">
          <cell r="C26" t="str">
            <v>42077947</v>
          </cell>
          <cell r="D26">
            <v>1149</v>
          </cell>
          <cell r="E26">
            <v>322138</v>
          </cell>
          <cell r="F26" t="str">
            <v>CHAVEZ</v>
          </cell>
          <cell r="G26" t="str">
            <v>REYNA</v>
          </cell>
          <cell r="H26" t="str">
            <v>YULIANO ALEXANDER</v>
          </cell>
          <cell r="I26" t="str">
            <v>CHAVEZ REYNA YULIANO ALEXANDER</v>
          </cell>
          <cell r="J26" t="str">
            <v>PE013640</v>
          </cell>
          <cell r="K26" t="str">
            <v>IT AMER PERU</v>
          </cell>
          <cell r="L26" t="str">
            <v>SGA</v>
          </cell>
          <cell r="M26" t="str">
            <v>METSO IT</v>
          </cell>
          <cell r="N26" t="str">
            <v>DE MOURA PERES, MARIA PAULA</v>
          </cell>
        </row>
        <row r="27">
          <cell r="C27" t="str">
            <v>09955660</v>
          </cell>
          <cell r="D27">
            <v>1167</v>
          </cell>
          <cell r="E27">
            <v>330261</v>
          </cell>
          <cell r="F27" t="str">
            <v>CARRION</v>
          </cell>
          <cell r="G27" t="str">
            <v>LA TORRE</v>
          </cell>
          <cell r="H27" t="str">
            <v xml:space="preserve">FREDDY MARTIN </v>
          </cell>
          <cell r="I27" t="str">
            <v xml:space="preserve">CARRION LA TORRE FREDDY MARTIN </v>
          </cell>
          <cell r="J27" t="str">
            <v>PE011366</v>
          </cell>
          <cell r="K27" t="str">
            <v>OPERATION MGMT - PUMPS</v>
          </cell>
          <cell r="L27" t="str">
            <v>COGS</v>
          </cell>
          <cell r="M27" t="str">
            <v>MIN PUMPS OPERATIONS</v>
          </cell>
          <cell r="N27" t="str">
            <v>FORSGREN, FREDRIK</v>
          </cell>
        </row>
        <row r="28">
          <cell r="C28" t="str">
            <v>06662268</v>
          </cell>
          <cell r="D28">
            <v>1172</v>
          </cell>
          <cell r="E28">
            <v>299044</v>
          </cell>
          <cell r="F28" t="str">
            <v>ALDANA</v>
          </cell>
          <cell r="G28" t="str">
            <v>ARIAS</v>
          </cell>
          <cell r="H28" t="str">
            <v>MANUEL ANTONIO</v>
          </cell>
          <cell r="I28" t="str">
            <v>ALDANA ARIAS MANUEL ANTONIO</v>
          </cell>
          <cell r="J28" t="str">
            <v>PE012101</v>
          </cell>
          <cell r="K28" t="str">
            <v>CAPEX DELIVERY MINERAL</v>
          </cell>
          <cell r="L28" t="str">
            <v>COGS</v>
          </cell>
          <cell r="M28" t="str">
            <v>MA SAM PROJECT, MARKET AREA DELIVERY ANDES</v>
          </cell>
          <cell r="N28" t="str">
            <v>MENDOZA VILLAGOMEZ, PEDRO GERARDO</v>
          </cell>
        </row>
        <row r="29">
          <cell r="C29" t="str">
            <v>06803058</v>
          </cell>
          <cell r="D29">
            <v>1173</v>
          </cell>
          <cell r="E29">
            <v>330281</v>
          </cell>
          <cell r="F29" t="str">
            <v>PONTE</v>
          </cell>
          <cell r="G29" t="str">
            <v>HEREDIA</v>
          </cell>
          <cell r="H29" t="str">
            <v xml:space="preserve">EDWIN ALLAN </v>
          </cell>
          <cell r="I29" t="str">
            <v xml:space="preserve">PONTE HEREDIA EDWIN ALLAN </v>
          </cell>
          <cell r="J29" t="str">
            <v>PE013546</v>
          </cell>
          <cell r="K29" t="str">
            <v>GLOBAL BUSINESS SUPPORT MINING CRUSHERS</v>
          </cell>
          <cell r="L29" t="str">
            <v>SGA</v>
          </cell>
          <cell r="M29" t="str">
            <v>CNSCRC MINING CRUSHER CONSUMABLES</v>
          </cell>
          <cell r="N29" t="str">
            <v>LAMAS GARCIA, EMILIO MOISES</v>
          </cell>
        </row>
        <row r="30">
          <cell r="C30" t="str">
            <v>09054404</v>
          </cell>
          <cell r="D30">
            <v>1175</v>
          </cell>
          <cell r="E30">
            <v>330258</v>
          </cell>
          <cell r="F30" t="str">
            <v>AYALA</v>
          </cell>
          <cell r="G30" t="str">
            <v>MONTERO</v>
          </cell>
          <cell r="H30" t="str">
            <v>FELIX DARIO</v>
          </cell>
          <cell r="I30" t="str">
            <v>AYALA MONTERO FELIX DARIO</v>
          </cell>
          <cell r="J30" t="str">
            <v>PE012500</v>
          </cell>
          <cell r="K30" t="str">
            <v>TECH SUPPORT PE &amp; NORTH</v>
          </cell>
          <cell r="L30" t="str">
            <v>COGS</v>
          </cell>
          <cell r="M30" t="str">
            <v>TECHNICAL SUPPORT</v>
          </cell>
          <cell r="N30" t="str">
            <v>RIVERA YLASACA, RICARDO SANTOS</v>
          </cell>
        </row>
        <row r="31">
          <cell r="C31" t="str">
            <v>09662157</v>
          </cell>
          <cell r="D31">
            <v>1178</v>
          </cell>
          <cell r="E31">
            <v>266921</v>
          </cell>
          <cell r="F31" t="str">
            <v>BENITES</v>
          </cell>
          <cell r="G31" t="str">
            <v>VASQUEZ</v>
          </cell>
          <cell r="H31" t="str">
            <v>JULISSA</v>
          </cell>
          <cell r="I31" t="str">
            <v>BENITES VASQUEZ JULISSA</v>
          </cell>
          <cell r="J31" t="str">
            <v>PE013670</v>
          </cell>
          <cell r="K31" t="str">
            <v>ACCOUNTING</v>
          </cell>
          <cell r="L31" t="str">
            <v>SGA</v>
          </cell>
          <cell r="M31" t="str">
            <v>MA SAM FINANCE</v>
          </cell>
          <cell r="N31" t="str">
            <v>ALMEYDA JARRIN, CARMEN ANTONIETA</v>
          </cell>
        </row>
        <row r="32">
          <cell r="C32" t="str">
            <v>10867126</v>
          </cell>
          <cell r="D32">
            <v>1183</v>
          </cell>
          <cell r="E32">
            <v>335500</v>
          </cell>
          <cell r="F32" t="str">
            <v>MESCUA</v>
          </cell>
          <cell r="G32" t="str">
            <v>HUAMAN</v>
          </cell>
          <cell r="H32" t="str">
            <v>FRANK JOSEPH</v>
          </cell>
          <cell r="I32" t="str">
            <v>MESCUA HUAMAN FRANK JOSEPH</v>
          </cell>
          <cell r="J32" t="str">
            <v>PE013028</v>
          </cell>
          <cell r="K32" t="str">
            <v>SAM SOUTH</v>
          </cell>
          <cell r="L32" t="str">
            <v>SGA</v>
          </cell>
          <cell r="M32" t="str">
            <v>MA SAM SITE ACCOUNT MANAGEMENT – SOUTH PE</v>
          </cell>
          <cell r="N32" t="str">
            <v>PEZO SANCHEZ, JOE JOHNY</v>
          </cell>
        </row>
        <row r="33">
          <cell r="C33" t="str">
            <v>42308973</v>
          </cell>
          <cell r="D33">
            <v>1221</v>
          </cell>
          <cell r="E33">
            <v>351841</v>
          </cell>
          <cell r="F33" t="str">
            <v>DEL CASTILLO</v>
          </cell>
          <cell r="G33" t="str">
            <v>BARTRA</v>
          </cell>
          <cell r="H33" t="str">
            <v>TONY HANZ</v>
          </cell>
          <cell r="I33" t="str">
            <v>DEL CASTILLO BARTRA TONY HANZ</v>
          </cell>
          <cell r="J33" t="str">
            <v>PE013021</v>
          </cell>
          <cell r="K33" t="str">
            <v>COMMERCIAL SUPPORT</v>
          </cell>
          <cell r="L33" t="str">
            <v>SGA</v>
          </cell>
          <cell r="M33" t="str">
            <v>MA SAM SERVICE COMMERCIAL SUPPORT</v>
          </cell>
          <cell r="N33" t="str">
            <v>ALFARO CONTRERAS, RAUL IGNACIO</v>
          </cell>
        </row>
        <row r="34">
          <cell r="C34" t="str">
            <v>40197359</v>
          </cell>
          <cell r="D34">
            <v>1226</v>
          </cell>
          <cell r="E34">
            <v>353775</v>
          </cell>
          <cell r="F34" t="str">
            <v>VASQUEZ</v>
          </cell>
          <cell r="G34" t="str">
            <v>ENCALADA</v>
          </cell>
          <cell r="H34" t="str">
            <v>JORGE LUIS</v>
          </cell>
          <cell r="I34" t="str">
            <v>VASQUEZ ENCALADA JORGE LUIS</v>
          </cell>
          <cell r="J34" t="str">
            <v>PE013670</v>
          </cell>
          <cell r="K34" t="str">
            <v>ACCOUNTING</v>
          </cell>
          <cell r="L34" t="str">
            <v>SGA</v>
          </cell>
          <cell r="M34" t="str">
            <v>MA SAM FINANCE</v>
          </cell>
          <cell r="N34" t="str">
            <v>MARQUEZ CONCHA, CARLOS ENRIQUE</v>
          </cell>
        </row>
        <row r="35">
          <cell r="C35" t="str">
            <v>41321118</v>
          </cell>
          <cell r="D35">
            <v>1227</v>
          </cell>
          <cell r="E35">
            <v>353776</v>
          </cell>
          <cell r="F35" t="str">
            <v>CHUMPITAZ</v>
          </cell>
          <cell r="G35" t="str">
            <v>SANCHEZ</v>
          </cell>
          <cell r="H35" t="str">
            <v>ROBERTO CARLOS</v>
          </cell>
          <cell r="I35" t="str">
            <v>CHUMPITAZ SANCHEZ ROBERTO CARLOS</v>
          </cell>
          <cell r="J35" t="str">
            <v>PE011109</v>
          </cell>
          <cell r="K35" t="str">
            <v>MSE RUBBER PERU OPS PROC</v>
          </cell>
          <cell r="L35" t="str">
            <v>COGS</v>
          </cell>
          <cell r="M35" t="str">
            <v>CNS RUBBER &amp; POLYMET SUPPLY CHAIN</v>
          </cell>
          <cell r="N35" t="str">
            <v>AZAMBUJA JAIME, JESUS DAVID</v>
          </cell>
        </row>
        <row r="36">
          <cell r="C36" t="str">
            <v>41524103</v>
          </cell>
          <cell r="D36">
            <v>1231</v>
          </cell>
          <cell r="E36">
            <v>361540</v>
          </cell>
          <cell r="F36" t="str">
            <v xml:space="preserve">ALARCON </v>
          </cell>
          <cell r="G36" t="str">
            <v>CANALES</v>
          </cell>
          <cell r="H36" t="str">
            <v>JORGE LUIS</v>
          </cell>
          <cell r="I36" t="str">
            <v>ALARCON  CANALES JORGE LUIS</v>
          </cell>
          <cell r="J36" t="str">
            <v>PE013670</v>
          </cell>
          <cell r="K36" t="str">
            <v>ACCOUNTING</v>
          </cell>
          <cell r="L36" t="str">
            <v>SGA</v>
          </cell>
          <cell r="M36" t="str">
            <v>MIN FINANCE</v>
          </cell>
          <cell r="N36" t="str">
            <v>MARQUEZ CONCHA, CARLOS ENRIQUE</v>
          </cell>
        </row>
        <row r="37">
          <cell r="C37" t="str">
            <v>43078679</v>
          </cell>
          <cell r="D37">
            <v>1244</v>
          </cell>
          <cell r="E37">
            <v>362327</v>
          </cell>
          <cell r="F37" t="str">
            <v>CELEDONIO</v>
          </cell>
          <cell r="G37" t="str">
            <v>BALABARCA</v>
          </cell>
          <cell r="H37" t="str">
            <v xml:space="preserve">JACKELINE NIEVES </v>
          </cell>
          <cell r="I37" t="str">
            <v xml:space="preserve">CELEDONIO BALABARCA JACKELINE NIEVES </v>
          </cell>
          <cell r="J37" t="str">
            <v>PE011965</v>
          </cell>
          <cell r="K37" t="str">
            <v>QUOTE &amp; ORDER MANAGEMENT</v>
          </cell>
          <cell r="L37" t="str">
            <v>SGA</v>
          </cell>
          <cell r="M37" t="str">
            <v>MA SAM SERVICE COMMERCIAL SUPPORT</v>
          </cell>
          <cell r="N37" t="str">
            <v>ALTAMIRANO SALAZAR, ROMINA PAZ</v>
          </cell>
        </row>
        <row r="38">
          <cell r="C38" t="str">
            <v>42215728</v>
          </cell>
          <cell r="D38">
            <v>1253</v>
          </cell>
          <cell r="E38">
            <v>364242</v>
          </cell>
          <cell r="F38" t="str">
            <v>RIVERO</v>
          </cell>
          <cell r="G38" t="str">
            <v>TRAUCO</v>
          </cell>
          <cell r="H38" t="str">
            <v>RONALD FREDERICK</v>
          </cell>
          <cell r="I38" t="str">
            <v>RIVERO TRAUCO RONALD FREDERICK</v>
          </cell>
          <cell r="J38" t="str">
            <v>PE011915</v>
          </cell>
          <cell r="K38" t="str">
            <v>CUSTOMER LOGISTIC SUPPORT</v>
          </cell>
          <cell r="L38" t="str">
            <v>COGS</v>
          </cell>
          <cell r="M38" t="str">
            <v>SVSGLO ORDER AND LOGISTICS OPERATIONS</v>
          </cell>
          <cell r="N38" t="str">
            <v>ANDERSON PERTUISET, MATIAS MIJAEL</v>
          </cell>
        </row>
        <row r="39">
          <cell r="C39" t="str">
            <v>10182890</v>
          </cell>
          <cell r="D39">
            <v>1265</v>
          </cell>
          <cell r="E39">
            <v>364831</v>
          </cell>
          <cell r="F39" t="str">
            <v>NUÑEZ</v>
          </cell>
          <cell r="G39" t="str">
            <v>GONZALES</v>
          </cell>
          <cell r="H39" t="str">
            <v>BRADY HERRLESS</v>
          </cell>
          <cell r="I39" t="str">
            <v>NUÑEZ GONZALES BRADY HERRLESS</v>
          </cell>
          <cell r="J39" t="str">
            <v>PE012208</v>
          </cell>
          <cell r="K39" t="str">
            <v>FSE CYN</v>
          </cell>
          <cell r="L39" t="str">
            <v>COGS</v>
          </cell>
          <cell r="M39" t="str">
            <v>MA SAM FSE &amp; LCS PE</v>
          </cell>
          <cell r="N39" t="str">
            <v>ARTICA BAZAN, FRANCISCO JAVIER</v>
          </cell>
        </row>
        <row r="40">
          <cell r="C40" t="str">
            <v>40250420</v>
          </cell>
          <cell r="D40">
            <v>1268</v>
          </cell>
          <cell r="E40">
            <v>366021</v>
          </cell>
          <cell r="F40" t="str">
            <v>CUETO</v>
          </cell>
          <cell r="G40" t="str">
            <v>CASTILLO</v>
          </cell>
          <cell r="H40" t="str">
            <v>JAVIER CESAR</v>
          </cell>
          <cell r="I40" t="str">
            <v>CUETO CASTILLO JAVIER CESAR</v>
          </cell>
          <cell r="J40" t="str">
            <v>PE013206</v>
          </cell>
          <cell r="K40" t="str">
            <v>PROJECT CONTROLLING</v>
          </cell>
          <cell r="L40" t="str">
            <v>COGS</v>
          </cell>
          <cell r="M40" t="str">
            <v>MA SAM FINANCE</v>
          </cell>
          <cell r="N40" t="str">
            <v>REY DROGHETTI, FELIPE ANDRES</v>
          </cell>
        </row>
        <row r="41">
          <cell r="C41" t="str">
            <v>41999523</v>
          </cell>
          <cell r="D41">
            <v>1273</v>
          </cell>
          <cell r="E41">
            <v>367614</v>
          </cell>
          <cell r="F41" t="str">
            <v>RODRIGUEZ</v>
          </cell>
          <cell r="G41" t="str">
            <v xml:space="preserve">QUIROZ </v>
          </cell>
          <cell r="H41" t="str">
            <v>JOHNNY GERALD</v>
          </cell>
          <cell r="I41" t="str">
            <v>RODRIGUEZ QUIROZ  JOHNNY GERALD</v>
          </cell>
          <cell r="J41" t="str">
            <v>PE012210</v>
          </cell>
          <cell r="K41" t="str">
            <v>SVS REPAIRS AQP</v>
          </cell>
          <cell r="L41" t="str">
            <v>COGS</v>
          </cell>
          <cell r="M41" t="str">
            <v>MA SAM REPAIRS CENTER PE</v>
          </cell>
          <cell r="N41" t="str">
            <v>MIRANDA PALACIOS, LEONARDO JAVIER</v>
          </cell>
        </row>
        <row r="42">
          <cell r="C42" t="str">
            <v>43457984</v>
          </cell>
          <cell r="D42">
            <v>1275</v>
          </cell>
          <cell r="E42">
            <v>367616</v>
          </cell>
          <cell r="F42" t="str">
            <v>JARAMILLO</v>
          </cell>
          <cell r="G42" t="str">
            <v>OYANGUREN</v>
          </cell>
          <cell r="H42" t="str">
            <v>CLAUDIA GABRIELA</v>
          </cell>
          <cell r="I42" t="str">
            <v>JARAMILLO OYANGUREN CLAUDIA GABRIELA</v>
          </cell>
          <cell r="J42" t="str">
            <v>PE012202</v>
          </cell>
          <cell r="K42" t="str">
            <v>FSE RELINING&amp;SHUTDOWN</v>
          </cell>
          <cell r="L42" t="str">
            <v>COGS</v>
          </cell>
          <cell r="M42" t="str">
            <v>MA SAM FSE &amp; LCS PE</v>
          </cell>
          <cell r="N42" t="str">
            <v>BUTRON ZUÑIGA, BARRY GABRIEL</v>
          </cell>
        </row>
        <row r="43">
          <cell r="C43" t="str">
            <v>44373912</v>
          </cell>
          <cell r="D43">
            <v>1279</v>
          </cell>
          <cell r="E43">
            <v>367620</v>
          </cell>
          <cell r="F43" t="str">
            <v>SEGURA</v>
          </cell>
          <cell r="G43" t="str">
            <v>AGREDA</v>
          </cell>
          <cell r="H43" t="str">
            <v>PAOLA CECILIA</v>
          </cell>
          <cell r="I43" t="str">
            <v>SEGURA AGREDA PAOLA CECILIA</v>
          </cell>
          <cell r="J43" t="str">
            <v>PE011920</v>
          </cell>
          <cell r="K43" t="str">
            <v>OPERATIVE PROCUREMEN</v>
          </cell>
          <cell r="L43" t="str">
            <v>COGS</v>
          </cell>
          <cell r="M43" t="str">
            <v>SVSGLO ORDER AND LOGISTICS OPERATIONS</v>
          </cell>
          <cell r="N43" t="str">
            <v>GUERRA CABANILLAS, MARIA CRUZ</v>
          </cell>
        </row>
        <row r="44">
          <cell r="C44" t="str">
            <v>41082990</v>
          </cell>
          <cell r="D44">
            <v>1281</v>
          </cell>
          <cell r="E44">
            <v>100593</v>
          </cell>
          <cell r="F44" t="str">
            <v>VELA</v>
          </cell>
          <cell r="G44" t="str">
            <v>RUIZ</v>
          </cell>
          <cell r="H44" t="str">
            <v>JOSE OSWALDO</v>
          </cell>
          <cell r="I44" t="str">
            <v>VELA RUIZ JOSE OSWALDO</v>
          </cell>
          <cell r="J44" t="str">
            <v>PE013514</v>
          </cell>
          <cell r="K44" t="str">
            <v>MIN SALES</v>
          </cell>
          <cell r="L44" t="str">
            <v>SGA</v>
          </cell>
          <cell r="M44" t="str">
            <v>MA SAM MINERALS SALES</v>
          </cell>
          <cell r="N44" t="str">
            <v>OLIVAS MARQUEZ, ALEX EDUARDO</v>
          </cell>
        </row>
        <row r="45">
          <cell r="C45" t="str">
            <v>43569259</v>
          </cell>
          <cell r="D45">
            <v>1286</v>
          </cell>
          <cell r="E45">
            <v>100532</v>
          </cell>
          <cell r="F45" t="str">
            <v>RIVERA</v>
          </cell>
          <cell r="G45" t="str">
            <v>YLASACA</v>
          </cell>
          <cell r="H45" t="str">
            <v>RICARDO SANTOS</v>
          </cell>
          <cell r="I45" t="str">
            <v>RIVERA YLASACA RICARDO SANTOS</v>
          </cell>
          <cell r="J45" t="str">
            <v>PE012500</v>
          </cell>
          <cell r="K45" t="str">
            <v>TECH SUPPORT PE &amp; NORTH</v>
          </cell>
          <cell r="L45" t="str">
            <v>COGS</v>
          </cell>
          <cell r="M45" t="str">
            <v>TECHNICAL SUPPORT</v>
          </cell>
          <cell r="N45" t="str">
            <v>JIMENEZ CHACON, RICHARD JOHNY</v>
          </cell>
        </row>
        <row r="46">
          <cell r="C46" t="str">
            <v>40696675</v>
          </cell>
          <cell r="D46">
            <v>1298</v>
          </cell>
          <cell r="E46">
            <v>113911</v>
          </cell>
          <cell r="F46" t="str">
            <v>HUAMANI</v>
          </cell>
          <cell r="G46" t="str">
            <v>ROMANI</v>
          </cell>
          <cell r="H46" t="str">
            <v>ELWIN FREDY</v>
          </cell>
          <cell r="I46" t="str">
            <v>HUAMANI ROMANI ELWIN FREDY</v>
          </cell>
          <cell r="J46" t="str">
            <v>PE012505</v>
          </cell>
          <cell r="K46" t="str">
            <v>TSS GBPM</v>
          </cell>
          <cell r="L46" t="str">
            <v>SGA</v>
          </cell>
          <cell r="M46" t="str">
            <v>TECHNICAL SALES SUPPORT</v>
          </cell>
          <cell r="N46" t="str">
            <v>SOUSA, ELIEZER</v>
          </cell>
        </row>
        <row r="47">
          <cell r="C47" t="str">
            <v>10617649</v>
          </cell>
          <cell r="D47">
            <v>1300</v>
          </cell>
          <cell r="E47">
            <v>113912</v>
          </cell>
          <cell r="F47" t="str">
            <v>MARQUEZ</v>
          </cell>
          <cell r="G47" t="str">
            <v>CONCHA</v>
          </cell>
          <cell r="H47" t="str">
            <v>CARLOS ENRIQUE</v>
          </cell>
          <cell r="I47" t="str">
            <v>MARQUEZ CONCHA CARLOS ENRIQUE</v>
          </cell>
          <cell r="J47" t="str">
            <v>PE013670</v>
          </cell>
          <cell r="K47" t="str">
            <v>ACCOUNTING</v>
          </cell>
          <cell r="L47" t="str">
            <v>SGA</v>
          </cell>
          <cell r="M47" t="str">
            <v>MA SAM FINANCE</v>
          </cell>
          <cell r="N47" t="str">
            <v>IANNELLO CASARES, MARCELO GUSTAVO</v>
          </cell>
        </row>
        <row r="48">
          <cell r="C48" t="str">
            <v>10819085</v>
          </cell>
          <cell r="D48">
            <v>1302</v>
          </cell>
          <cell r="E48">
            <v>115806</v>
          </cell>
          <cell r="F48" t="str">
            <v>LOAYZA</v>
          </cell>
          <cell r="G48" t="str">
            <v>LOPEZ</v>
          </cell>
          <cell r="H48" t="str">
            <v>JORGE MARTIN</v>
          </cell>
          <cell r="I48" t="str">
            <v>LOAYZA LOPEZ JORGE MARTIN</v>
          </cell>
          <cell r="J48" t="str">
            <v>PE011365</v>
          </cell>
          <cell r="K48" t="str">
            <v>FACTORY QUALITY - PUMPS</v>
          </cell>
          <cell r="L48" t="str">
            <v>COGS</v>
          </cell>
          <cell r="M48" t="str">
            <v>MIN PUMPS OPERATIONS</v>
          </cell>
          <cell r="N48" t="str">
            <v>CARRION LA TORRE, FREDDY MARTIN</v>
          </cell>
        </row>
        <row r="49">
          <cell r="C49" t="str">
            <v>42989331</v>
          </cell>
          <cell r="D49">
            <v>1311</v>
          </cell>
          <cell r="E49">
            <v>502895</v>
          </cell>
          <cell r="F49" t="str">
            <v>MERINO</v>
          </cell>
          <cell r="G49" t="str">
            <v>BARDALES</v>
          </cell>
          <cell r="H49" t="str">
            <v>ENRIQUE ALBERTO</v>
          </cell>
          <cell r="I49" t="str">
            <v>MERINO BARDALES ENRIQUE ALBERTO</v>
          </cell>
          <cell r="J49" t="str">
            <v>PE012500</v>
          </cell>
          <cell r="K49" t="str">
            <v>TECH SUPPORT PE &amp; NORTH</v>
          </cell>
          <cell r="L49" t="str">
            <v>COGS</v>
          </cell>
          <cell r="M49" t="str">
            <v>TECHNICAL SUPPORT</v>
          </cell>
          <cell r="N49" t="str">
            <v>GALLEGOS PAREDES, ROGELIO ALAN</v>
          </cell>
        </row>
        <row r="50">
          <cell r="C50" t="str">
            <v>10093661</v>
          </cell>
          <cell r="D50">
            <v>1336</v>
          </cell>
          <cell r="E50">
            <v>507037</v>
          </cell>
          <cell r="F50" t="str">
            <v>ZUÑIGA</v>
          </cell>
          <cell r="G50" t="str">
            <v>YABARRENA</v>
          </cell>
          <cell r="H50" t="str">
            <v>FREDY EFRAIN</v>
          </cell>
          <cell r="I50" t="str">
            <v>ZUÑIGA YABARRENA FREDY EFRAIN</v>
          </cell>
          <cell r="J50" t="str">
            <v>PE013546</v>
          </cell>
          <cell r="K50" t="str">
            <v>GLOBAL BUSINESS SUPPORT MINING CRUSHERS</v>
          </cell>
          <cell r="L50" t="str">
            <v>SGA</v>
          </cell>
          <cell r="M50" t="str">
            <v>CNSCRC MINING CRUSHER CONSUMABLES</v>
          </cell>
          <cell r="N50" t="str">
            <v>LAMAS GARCIA, EMILIO MOISES</v>
          </cell>
        </row>
        <row r="51">
          <cell r="C51" t="str">
            <v>44526813</v>
          </cell>
          <cell r="D51">
            <v>1341</v>
          </cell>
          <cell r="E51">
            <v>365500</v>
          </cell>
          <cell r="F51" t="str">
            <v xml:space="preserve">MENDIOLA </v>
          </cell>
          <cell r="G51" t="str">
            <v>GREEN</v>
          </cell>
          <cell r="H51" t="str">
            <v>LORENA MERCEDES</v>
          </cell>
          <cell r="I51" t="str">
            <v>MENDIOLA  GREEN LORENA MERCEDES</v>
          </cell>
          <cell r="J51" t="str">
            <v>PE012101</v>
          </cell>
          <cell r="K51" t="str">
            <v>CAPEX DELIVERY MINERAL</v>
          </cell>
          <cell r="L51" t="str">
            <v>COGS</v>
          </cell>
          <cell r="M51" t="str">
            <v>MA SAM PROJECT, MARKET AREA DELIVERY ANDES</v>
          </cell>
          <cell r="N51" t="str">
            <v>MENDOZA VILLAGOMEZ, PEDRO GERARDO</v>
          </cell>
        </row>
        <row r="52">
          <cell r="C52" t="str">
            <v>42861362</v>
          </cell>
          <cell r="D52">
            <v>1345</v>
          </cell>
          <cell r="E52">
            <v>512191</v>
          </cell>
          <cell r="F52" t="str">
            <v>ZEGARRA</v>
          </cell>
          <cell r="G52" t="str">
            <v>MAMANI</v>
          </cell>
          <cell r="H52" t="str">
            <v>CARLOS ALFONSO</v>
          </cell>
          <cell r="I52" t="str">
            <v>ZEGARRA MAMANI CARLOS ALFONSO</v>
          </cell>
          <cell r="J52" t="str">
            <v>PE012501</v>
          </cell>
          <cell r="K52" t="str">
            <v>TSS CRUSHERS PRODUCTS</v>
          </cell>
          <cell r="L52" t="str">
            <v>SGA</v>
          </cell>
          <cell r="M52" t="str">
            <v>TECHNICAL SALES SUPPORT</v>
          </cell>
          <cell r="N52" t="str">
            <v>GOMEZ SILVA, FERNANDO JAVIER</v>
          </cell>
        </row>
        <row r="53">
          <cell r="C53" t="str">
            <v>42091448</v>
          </cell>
          <cell r="D53">
            <v>1347</v>
          </cell>
          <cell r="E53">
            <v>512192</v>
          </cell>
          <cell r="F53" t="str">
            <v>O'BRIEN</v>
          </cell>
          <cell r="G53" t="str">
            <v>CARNERO</v>
          </cell>
          <cell r="H53" t="str">
            <v>EVELYN DEL ROSARIO</v>
          </cell>
          <cell r="I53" t="str">
            <v>O'BRIEN CARNERO EVELYN DEL ROSARIO</v>
          </cell>
          <cell r="J53" t="str">
            <v>PE011930</v>
          </cell>
          <cell r="K53" t="str">
            <v>CONTRACT MNG &amp; REPORT</v>
          </cell>
          <cell r="L53" t="str">
            <v>COGS</v>
          </cell>
          <cell r="M53" t="str">
            <v>SVSGLO ORDER AND LOGISTICS OPERATIONS</v>
          </cell>
          <cell r="N53" t="str">
            <v>SEPULVEDA, MARIA</v>
          </cell>
        </row>
        <row r="54">
          <cell r="C54" t="str">
            <v>40724396</v>
          </cell>
          <cell r="D54">
            <v>1351</v>
          </cell>
          <cell r="E54">
            <v>513565</v>
          </cell>
          <cell r="F54" t="str">
            <v>CAYO</v>
          </cell>
          <cell r="G54" t="str">
            <v>LOAYZA</v>
          </cell>
          <cell r="H54" t="str">
            <v>DANNY ALINSON</v>
          </cell>
          <cell r="I54" t="str">
            <v>CAYO LOAYZA DANNY ALINSON</v>
          </cell>
          <cell r="J54" t="str">
            <v>PE013670</v>
          </cell>
          <cell r="K54" t="str">
            <v>ACCOUNTING</v>
          </cell>
          <cell r="L54" t="str">
            <v>SGA</v>
          </cell>
          <cell r="M54" t="str">
            <v>MA SAM FINANCE</v>
          </cell>
          <cell r="N54" t="str">
            <v>HUAMAN PIZARRO, CRISTIAN BORIS</v>
          </cell>
        </row>
        <row r="55">
          <cell r="C55" t="str">
            <v>41857992</v>
          </cell>
          <cell r="D55">
            <v>1356</v>
          </cell>
          <cell r="E55">
            <v>514498</v>
          </cell>
          <cell r="F55" t="str">
            <v>LOAYZA</v>
          </cell>
          <cell r="G55" t="str">
            <v>GONZALES</v>
          </cell>
          <cell r="H55" t="str">
            <v>ROCIO SILVIA</v>
          </cell>
          <cell r="I55" t="str">
            <v>LOAYZA GONZALES ROCIO SILVIA</v>
          </cell>
          <cell r="J55" t="str">
            <v>PE011965</v>
          </cell>
          <cell r="K55" t="str">
            <v>QUOTE &amp; ORDER MANAGEMENT</v>
          </cell>
          <cell r="L55" t="str">
            <v>SGA</v>
          </cell>
          <cell r="M55" t="str">
            <v>MA SAM SERVICE COMMERCIAL SUPPORT</v>
          </cell>
          <cell r="N55" t="str">
            <v>CELEDONIO BALABARCA, JACKELINE NIEVES</v>
          </cell>
        </row>
        <row r="56">
          <cell r="C56" t="str">
            <v>09336478</v>
          </cell>
          <cell r="D56">
            <v>1357</v>
          </cell>
          <cell r="E56">
            <v>514500</v>
          </cell>
          <cell r="F56" t="str">
            <v>VERA</v>
          </cell>
          <cell r="G56" t="str">
            <v>RUIZ</v>
          </cell>
          <cell r="H56" t="str">
            <v>MANUEL</v>
          </cell>
          <cell r="I56" t="str">
            <v>VERA RUIZ MANUEL</v>
          </cell>
          <cell r="J56" t="str">
            <v>PE013690</v>
          </cell>
          <cell r="K56" t="str">
            <v>PUMPS MANAGEMENT</v>
          </cell>
          <cell r="L56" t="str">
            <v>SGA</v>
          </cell>
          <cell r="M56" t="str">
            <v>MA SAM PUMPS SALES</v>
          </cell>
          <cell r="N56" t="str">
            <v>PEZO SANCHEZ, JOE JOHNY</v>
          </cell>
        </row>
        <row r="57">
          <cell r="C57" t="str">
            <v>44664877</v>
          </cell>
          <cell r="D57">
            <v>1360</v>
          </cell>
          <cell r="E57">
            <v>516048</v>
          </cell>
          <cell r="F57" t="str">
            <v>VITERI</v>
          </cell>
          <cell r="G57" t="str">
            <v>VALIENTE</v>
          </cell>
          <cell r="H57" t="str">
            <v>VANESSA CAROLINA</v>
          </cell>
          <cell r="I57" t="str">
            <v>VITERI VALIENTE VANESSA CAROLINA</v>
          </cell>
          <cell r="J57" t="str">
            <v>PE011925</v>
          </cell>
          <cell r="K57" t="str">
            <v>LOGISTICS</v>
          </cell>
          <cell r="L57" t="str">
            <v>COGS</v>
          </cell>
          <cell r="M57" t="str">
            <v>SVSGLO ORDER AND LOGISTICS OPERATIONS</v>
          </cell>
          <cell r="N57" t="str">
            <v>VILLAFUERTE CORDOVA, CARLOS ADRIAN</v>
          </cell>
        </row>
        <row r="58">
          <cell r="C58" t="str">
            <v>44169647</v>
          </cell>
          <cell r="D58">
            <v>1361</v>
          </cell>
          <cell r="E58">
            <v>516049</v>
          </cell>
          <cell r="F58" t="str">
            <v>LAMAS</v>
          </cell>
          <cell r="G58" t="str">
            <v>GARCIA</v>
          </cell>
          <cell r="H58" t="str">
            <v>EMILIO MOISES</v>
          </cell>
          <cell r="I58" t="str">
            <v>LAMAS GARCIA EMILIO MOISES</v>
          </cell>
          <cell r="J58" t="str">
            <v>PE013546</v>
          </cell>
          <cell r="K58" t="str">
            <v>GLOBAL BUSINESS SUPPORT MINING CRUSHERS</v>
          </cell>
          <cell r="L58" t="str">
            <v>SGA</v>
          </cell>
          <cell r="M58" t="str">
            <v xml:space="preserve">CNSCRC MINING CRUSHER CONSUMABLES </v>
          </cell>
          <cell r="N58" t="str">
            <v>MERONEN, JONI</v>
          </cell>
        </row>
        <row r="59">
          <cell r="C59" t="str">
            <v>42954807</v>
          </cell>
          <cell r="D59">
            <v>1363</v>
          </cell>
          <cell r="E59">
            <v>516051</v>
          </cell>
          <cell r="F59" t="str">
            <v>CHAMBERGO</v>
          </cell>
          <cell r="G59" t="str">
            <v>SHINSATO</v>
          </cell>
          <cell r="H59" t="str">
            <v>DIEGO</v>
          </cell>
          <cell r="I59" t="str">
            <v>CHAMBERGO SHINSATO DIEGO</v>
          </cell>
          <cell r="J59" t="str">
            <v>PE013025</v>
          </cell>
          <cell r="K59" t="str">
            <v>SAM NORTH</v>
          </cell>
          <cell r="L59" t="str">
            <v>SGA</v>
          </cell>
          <cell r="M59" t="str">
            <v>MA SAM SITE ACCOUNT MANAGEMENT – NORTH PE</v>
          </cell>
          <cell r="N59" t="str">
            <v>TARAZONA PAZ, HECTOR DIEGO</v>
          </cell>
        </row>
        <row r="60">
          <cell r="C60" t="str">
            <v>40591589</v>
          </cell>
          <cell r="D60">
            <v>1369</v>
          </cell>
          <cell r="E60">
            <v>518391</v>
          </cell>
          <cell r="F60" t="str">
            <v>AYCHASI</v>
          </cell>
          <cell r="G60" t="str">
            <v>ROCA</v>
          </cell>
          <cell r="H60" t="str">
            <v>MIGUEL ANGEL</v>
          </cell>
          <cell r="I60" t="str">
            <v>AYCHASI ROCA MIGUEL ANGEL</v>
          </cell>
          <cell r="J60" t="str">
            <v>PE012210</v>
          </cell>
          <cell r="K60" t="str">
            <v>SVS REPAIRS AQP</v>
          </cell>
          <cell r="L60" t="str">
            <v>COGS</v>
          </cell>
          <cell r="M60" t="str">
            <v>MA SAM REPAIRS CENTER PE</v>
          </cell>
          <cell r="N60" t="str">
            <v>MORENO ROQUE, MARCO ANTONIO</v>
          </cell>
        </row>
        <row r="61">
          <cell r="C61" t="str">
            <v>70008872</v>
          </cell>
          <cell r="D61">
            <v>1372</v>
          </cell>
          <cell r="E61">
            <v>518393</v>
          </cell>
          <cell r="F61" t="str">
            <v xml:space="preserve">ORTIZ </v>
          </cell>
          <cell r="G61" t="str">
            <v>URDAY</v>
          </cell>
          <cell r="H61" t="str">
            <v>OSCAR ALFREDO</v>
          </cell>
          <cell r="I61" t="str">
            <v>ORTIZ  URDAY OSCAR ALFREDO</v>
          </cell>
          <cell r="J61" t="str">
            <v>PE012504</v>
          </cell>
          <cell r="K61" t="str">
            <v>TSS SCREENING</v>
          </cell>
          <cell r="L61" t="str">
            <v>SGA</v>
          </cell>
          <cell r="M61" t="str">
            <v>TECHNICAL SALES SUPPORT</v>
          </cell>
          <cell r="N61" t="str">
            <v>ROJO BORROYE, ANDRES OSVALDO</v>
          </cell>
        </row>
        <row r="62">
          <cell r="C62" t="str">
            <v>41668627</v>
          </cell>
          <cell r="D62">
            <v>1373</v>
          </cell>
          <cell r="E62">
            <v>518416</v>
          </cell>
          <cell r="F62" t="str">
            <v>BARAHONA</v>
          </cell>
          <cell r="G62" t="str">
            <v>SEGURA</v>
          </cell>
          <cell r="H62" t="str">
            <v>ROBERTO EXEQUIAS</v>
          </cell>
          <cell r="I62" t="str">
            <v>BARAHONA SEGURA ROBERTO EXEQUIAS</v>
          </cell>
          <cell r="J62" t="str">
            <v>PE013530</v>
          </cell>
          <cell r="K62" t="str">
            <v>WAREHOUSE SPCC</v>
          </cell>
          <cell r="L62" t="str">
            <v>COGS</v>
          </cell>
          <cell r="M62" t="str">
            <v>CONSIGNMENT &amp; OPA CONTRACTS</v>
          </cell>
          <cell r="N62" t="str">
            <v>GARCIA CHAVEZ, IDA LIZ</v>
          </cell>
        </row>
        <row r="63">
          <cell r="C63" t="str">
            <v>43729426</v>
          </cell>
          <cell r="D63">
            <v>1377</v>
          </cell>
          <cell r="E63">
            <v>520270</v>
          </cell>
          <cell r="F63" t="str">
            <v>PACHECO</v>
          </cell>
          <cell r="G63" t="str">
            <v>HUARINGA</v>
          </cell>
          <cell r="H63" t="str">
            <v>HANS CELSO</v>
          </cell>
          <cell r="I63" t="str">
            <v>PACHECO HUARINGA HANS CELSO</v>
          </cell>
          <cell r="J63" t="str">
            <v>PE013690</v>
          </cell>
          <cell r="K63" t="str">
            <v>PUMPS MANAGEMENT</v>
          </cell>
          <cell r="L63" t="str">
            <v>SGA</v>
          </cell>
          <cell r="M63" t="str">
            <v>MA SAM PUMPS SALES</v>
          </cell>
          <cell r="N63" t="str">
            <v>CORTEZ RODRIGUEZ, WILMAN RAFAEL</v>
          </cell>
        </row>
        <row r="64">
          <cell r="C64" t="str">
            <v>46224756</v>
          </cell>
          <cell r="D64">
            <v>1387</v>
          </cell>
          <cell r="E64">
            <v>524450</v>
          </cell>
          <cell r="F64" t="str">
            <v>FLORES</v>
          </cell>
          <cell r="G64" t="str">
            <v>MEZA</v>
          </cell>
          <cell r="H64" t="str">
            <v>DANIEL ALONSO</v>
          </cell>
          <cell r="I64" t="str">
            <v>FLORES MEZA DANIEL ALONSO</v>
          </cell>
          <cell r="J64" t="str">
            <v>PE012503</v>
          </cell>
          <cell r="K64" t="str">
            <v>TSS, MILL &amp; CHUTE LINING</v>
          </cell>
          <cell r="L64" t="str">
            <v>SGA</v>
          </cell>
          <cell r="M64" t="str">
            <v>TECHNICAL SALES SUPPORT</v>
          </cell>
          <cell r="N64" t="str">
            <v>JARA FERNANDEZ, CARLOS RAFAEL</v>
          </cell>
        </row>
        <row r="65">
          <cell r="C65" t="str">
            <v>29649548</v>
          </cell>
          <cell r="D65">
            <v>1391</v>
          </cell>
          <cell r="E65">
            <v>524764</v>
          </cell>
          <cell r="F65" t="str">
            <v>POSTIGO</v>
          </cell>
          <cell r="G65" t="str">
            <v>ROMERO</v>
          </cell>
          <cell r="H65" t="str">
            <v>JORGE LUIS</v>
          </cell>
          <cell r="I65" t="str">
            <v>POSTIGO ROMERO JORGE LUIS</v>
          </cell>
          <cell r="J65" t="str">
            <v>PE013430</v>
          </cell>
          <cell r="K65" t="str">
            <v>HSEC</v>
          </cell>
          <cell r="L65" t="str">
            <v>SGA</v>
          </cell>
          <cell r="M65" t="str">
            <v>MA SAM QEHS</v>
          </cell>
          <cell r="N65" t="str">
            <v>HERRERA TERRAZAS, JOEL EDGARDO</v>
          </cell>
        </row>
        <row r="66">
          <cell r="C66" t="str">
            <v>45236275</v>
          </cell>
          <cell r="D66">
            <v>1394</v>
          </cell>
          <cell r="E66">
            <v>527021</v>
          </cell>
          <cell r="F66" t="str">
            <v>CORRALES</v>
          </cell>
          <cell r="G66" t="str">
            <v>APAZA</v>
          </cell>
          <cell r="H66" t="str">
            <v>JEFFREY JAMES</v>
          </cell>
          <cell r="I66" t="str">
            <v>CORRALES APAZA JEFFREY JAMES</v>
          </cell>
          <cell r="J66" t="str">
            <v>PE012203</v>
          </cell>
          <cell r="K66" t="str">
            <v>FSE STRATEGIC PLANNING</v>
          </cell>
          <cell r="L66" t="str">
            <v>COGS</v>
          </cell>
          <cell r="M66" t="str">
            <v>MA SAM FSE &amp; LCS PE</v>
          </cell>
          <cell r="N66" t="str">
            <v>YOVERA MELENDEZ, MARCO AURELIO</v>
          </cell>
        </row>
        <row r="67">
          <cell r="C67" t="str">
            <v>44261126</v>
          </cell>
          <cell r="D67">
            <v>1395</v>
          </cell>
          <cell r="E67">
            <v>527260</v>
          </cell>
          <cell r="F67" t="str">
            <v>CORTEZ</v>
          </cell>
          <cell r="G67" t="str">
            <v>RODRIGUEZ</v>
          </cell>
          <cell r="H67" t="str">
            <v>WILMAN RAFAEL</v>
          </cell>
          <cell r="I67" t="str">
            <v>CORTEZ RODRIGUEZ WILMAN RAFAEL</v>
          </cell>
          <cell r="J67" t="str">
            <v>PE013690</v>
          </cell>
          <cell r="K67" t="str">
            <v>PUMPS MANAGEMENT</v>
          </cell>
          <cell r="L67" t="str">
            <v>SGA</v>
          </cell>
          <cell r="M67" t="str">
            <v>MA SAM PUMPS SALES</v>
          </cell>
          <cell r="N67" t="str">
            <v>VERA RUIZ, MANUEL</v>
          </cell>
        </row>
        <row r="68">
          <cell r="C68" t="str">
            <v>42881670</v>
          </cell>
          <cell r="D68">
            <v>1401</v>
          </cell>
          <cell r="E68">
            <v>529067</v>
          </cell>
          <cell r="F68" t="str">
            <v>IBAÑEZ</v>
          </cell>
          <cell r="G68" t="str">
            <v>ZAVALA</v>
          </cell>
          <cell r="H68" t="str">
            <v>NELSON ALFREDO</v>
          </cell>
          <cell r="I68" t="str">
            <v>IBAÑEZ ZAVALA NELSON ALFREDO</v>
          </cell>
          <cell r="J68" t="str">
            <v>PE012507</v>
          </cell>
          <cell r="K68" t="str">
            <v>TSS INT.SERVICES SOLUTIONS</v>
          </cell>
          <cell r="L68" t="str">
            <v>SGA</v>
          </cell>
          <cell r="M68" t="str">
            <v>MA SAM SERVICE TECHNICAL SUPPORT</v>
          </cell>
          <cell r="N68" t="str">
            <v>PINHEIRO DA SILVA, GUSTAVO VINICIUS</v>
          </cell>
        </row>
        <row r="69">
          <cell r="C69" t="str">
            <v>44289757</v>
          </cell>
          <cell r="D69">
            <v>1411</v>
          </cell>
          <cell r="E69">
            <v>531326</v>
          </cell>
          <cell r="F69" t="str">
            <v>QUISPE</v>
          </cell>
          <cell r="G69" t="str">
            <v>BOLIVAR</v>
          </cell>
          <cell r="H69" t="str">
            <v>JESUS ADOLFO</v>
          </cell>
          <cell r="I69" t="str">
            <v>QUISPE BOLIVAR JESUS ADOLFO</v>
          </cell>
          <cell r="J69" t="str">
            <v>PE012206</v>
          </cell>
          <cell r="K69" t="str">
            <v>FSE TECHNICAL ADVISOR</v>
          </cell>
          <cell r="L69" t="str">
            <v>COGS</v>
          </cell>
          <cell r="M69" t="str">
            <v>MA SAM FSE &amp; LCS PE</v>
          </cell>
          <cell r="N69" t="str">
            <v>MIRANDA PALACIOS, LEONARDO JAVIER</v>
          </cell>
        </row>
        <row r="70">
          <cell r="C70" t="str">
            <v>44672822</v>
          </cell>
          <cell r="D70">
            <v>1412</v>
          </cell>
          <cell r="E70">
            <v>531674</v>
          </cell>
          <cell r="F70" t="str">
            <v>CARBAJAL</v>
          </cell>
          <cell r="G70" t="str">
            <v>CORDOVA</v>
          </cell>
          <cell r="H70" t="str">
            <v>ANDRES EDUARDO</v>
          </cell>
          <cell r="I70" t="str">
            <v>CARBAJAL CORDOVA ANDRES EDUARDO</v>
          </cell>
          <cell r="J70" t="str">
            <v>PE012503</v>
          </cell>
          <cell r="K70" t="str">
            <v>TSS, MILL &amp; CHUTE LINING</v>
          </cell>
          <cell r="L70" t="str">
            <v>SGA</v>
          </cell>
          <cell r="M70" t="str">
            <v>TECHNICAL SALES SUPPORT</v>
          </cell>
          <cell r="N70" t="str">
            <v>JARA FERNANDEZ, CARLOS RAFAEL</v>
          </cell>
        </row>
        <row r="71">
          <cell r="C71" t="str">
            <v>44537863</v>
          </cell>
          <cell r="D71">
            <v>1415</v>
          </cell>
          <cell r="E71">
            <v>532212</v>
          </cell>
          <cell r="F71" t="str">
            <v>MANCO</v>
          </cell>
          <cell r="G71" t="str">
            <v>PETREUCIC</v>
          </cell>
          <cell r="H71" t="str">
            <v>LIZ YODY</v>
          </cell>
          <cell r="I71" t="str">
            <v>MANCO PETREUCIC LIZ YODY</v>
          </cell>
          <cell r="J71" t="str">
            <v>PE013400</v>
          </cell>
          <cell r="K71" t="str">
            <v>HUMAN RESOURCES &amp; GENERAL SERVICES</v>
          </cell>
          <cell r="L71" t="str">
            <v>SGA</v>
          </cell>
          <cell r="M71" t="str">
            <v>MA SAM HR</v>
          </cell>
          <cell r="N71" t="str">
            <v>MACEDO, PEDRO MAXIMINO DA CONCEICAO</v>
          </cell>
        </row>
        <row r="72">
          <cell r="C72" t="str">
            <v>45643136</v>
          </cell>
          <cell r="D72">
            <v>1417</v>
          </cell>
          <cell r="E72">
            <v>532506</v>
          </cell>
          <cell r="F72" t="str">
            <v>PEREZ</v>
          </cell>
          <cell r="G72" t="str">
            <v>MALAGA</v>
          </cell>
          <cell r="H72" t="str">
            <v>HECTOR ALONSO</v>
          </cell>
          <cell r="I72" t="str">
            <v>PEREZ MALAGA HECTOR ALONSO</v>
          </cell>
          <cell r="J72" t="str">
            <v>PE012203</v>
          </cell>
          <cell r="K72" t="str">
            <v>FSE STRATEGIC PLANNING</v>
          </cell>
          <cell r="L72" t="str">
            <v>COGS</v>
          </cell>
          <cell r="M72" t="str">
            <v>MA SAM FSE &amp; LCS PE</v>
          </cell>
          <cell r="N72" t="str">
            <v>BOBADILLA AÑASCO, PEDRO PABLO NAPOLEON</v>
          </cell>
        </row>
        <row r="73">
          <cell r="C73" t="str">
            <v>45292825</v>
          </cell>
          <cell r="D73">
            <v>1425</v>
          </cell>
          <cell r="E73">
            <v>533794</v>
          </cell>
          <cell r="F73" t="str">
            <v>ZARRIA</v>
          </cell>
          <cell r="G73" t="str">
            <v>RAYA</v>
          </cell>
          <cell r="H73" t="str">
            <v>MIGUEL ANGEL</v>
          </cell>
          <cell r="I73" t="str">
            <v>ZARRIA RAYA MIGUEL ANGEL</v>
          </cell>
          <cell r="J73" t="str">
            <v>PE013546</v>
          </cell>
          <cell r="K73" t="str">
            <v>GLOBAL BUSINESS SUPPORT MINING CRUSHERS</v>
          </cell>
          <cell r="L73" t="str">
            <v>SGA</v>
          </cell>
          <cell r="M73" t="str">
            <v>CNSCRC MINING CRUSHER CONSUMABLES</v>
          </cell>
          <cell r="N73" t="str">
            <v>RIBEIRO, RICARDO</v>
          </cell>
        </row>
        <row r="74">
          <cell r="C74" t="str">
            <v>80387822</v>
          </cell>
          <cell r="D74">
            <v>1427</v>
          </cell>
          <cell r="E74">
            <v>533900</v>
          </cell>
          <cell r="F74" t="str">
            <v>CUELLAR</v>
          </cell>
          <cell r="G74" t="str">
            <v>YANAC</v>
          </cell>
          <cell r="H74" t="str">
            <v>MIGUEL ANGEL</v>
          </cell>
          <cell r="I74" t="str">
            <v>CUELLAR YANAC MIGUEL ANGEL</v>
          </cell>
          <cell r="J74" t="str">
            <v>PE013430</v>
          </cell>
          <cell r="K74" t="str">
            <v>HSEC</v>
          </cell>
          <cell r="L74" t="str">
            <v>SGA</v>
          </cell>
          <cell r="M74" t="str">
            <v>MA SAM QEHS</v>
          </cell>
          <cell r="N74" t="str">
            <v>HERRERA TERRAZAS, JOEL EDGARDO</v>
          </cell>
        </row>
        <row r="75">
          <cell r="C75" t="str">
            <v>07475218</v>
          </cell>
          <cell r="D75">
            <v>1428</v>
          </cell>
          <cell r="E75">
            <v>534334</v>
          </cell>
          <cell r="F75" t="str">
            <v>PEZO</v>
          </cell>
          <cell r="G75" t="str">
            <v>SANCHEZ</v>
          </cell>
          <cell r="H75" t="str">
            <v>JOE JOHNY</v>
          </cell>
          <cell r="I75" t="str">
            <v>PEZO SANCHEZ JOE JOHNY</v>
          </cell>
          <cell r="J75" t="str">
            <v>PE013020</v>
          </cell>
          <cell r="K75" t="str">
            <v>SALES &amp; SERVICE PE &amp; NORTH</v>
          </cell>
          <cell r="L75" t="str">
            <v>SGA</v>
          </cell>
          <cell r="M75" t="str">
            <v>MA SAM SALES &amp; SERVICE PERU AND NORTH</v>
          </cell>
          <cell r="N75" t="str">
            <v>NILO ARENAS, EDUARDO ALBERTO</v>
          </cell>
        </row>
        <row r="76">
          <cell r="C76" t="str">
            <v>72863854</v>
          </cell>
          <cell r="D76">
            <v>1430</v>
          </cell>
          <cell r="E76">
            <v>534923</v>
          </cell>
          <cell r="F76" t="str">
            <v>MARKA</v>
          </cell>
          <cell r="G76" t="str">
            <v>PINTO</v>
          </cell>
          <cell r="H76" t="str">
            <v>JHONY RODRIGO</v>
          </cell>
          <cell r="I76" t="str">
            <v>MARKA PINTO JHONY RODRIGO</v>
          </cell>
          <cell r="J76" t="str">
            <v>PE013267</v>
          </cell>
          <cell r="K76" t="str">
            <v>PERU LABORATORY</v>
          </cell>
          <cell r="L76" t="str">
            <v>COGS</v>
          </cell>
          <cell r="M76" t="str">
            <v>MA SAM SALES &amp; SERVICE PERU AND NORTH</v>
          </cell>
          <cell r="N76" t="str">
            <v>GORVENIA GORVENIA, HILARIO DAMASO</v>
          </cell>
        </row>
        <row r="77">
          <cell r="C77" t="str">
            <v>43075798</v>
          </cell>
          <cell r="D77">
            <v>1433</v>
          </cell>
          <cell r="E77">
            <v>534763</v>
          </cell>
          <cell r="F77" t="str">
            <v>RUIZ</v>
          </cell>
          <cell r="G77" t="str">
            <v>VASQUEZ</v>
          </cell>
          <cell r="H77" t="str">
            <v>LENIN ENRIQUE</v>
          </cell>
          <cell r="I77" t="str">
            <v>RUIZ VASQUEZ LENIN ENRIQUE</v>
          </cell>
          <cell r="J77" t="str">
            <v>PE013025</v>
          </cell>
          <cell r="K77" t="str">
            <v>SAM NORTH</v>
          </cell>
          <cell r="L77" t="str">
            <v>SGA</v>
          </cell>
          <cell r="M77" t="str">
            <v>MA SAM SITE ACCOUNT MANAGEMENT – CENTER PE</v>
          </cell>
          <cell r="N77" t="str">
            <v>TARAZONA PAZ, HECTOR DIEGO</v>
          </cell>
        </row>
        <row r="78">
          <cell r="C78" t="str">
            <v>42924830</v>
          </cell>
          <cell r="D78">
            <v>1436</v>
          </cell>
          <cell r="E78">
            <v>535325</v>
          </cell>
          <cell r="F78" t="str">
            <v>VILLAFUERTE</v>
          </cell>
          <cell r="G78" t="str">
            <v>CORDOVA</v>
          </cell>
          <cell r="H78" t="str">
            <v>CARLOS ADRIAN</v>
          </cell>
          <cell r="I78" t="str">
            <v>VILLAFUERTE CORDOVA CARLOS ADRIAN</v>
          </cell>
          <cell r="J78" t="str">
            <v>PE011925</v>
          </cell>
          <cell r="K78" t="str">
            <v>LOGISTICS</v>
          </cell>
          <cell r="L78" t="str">
            <v>COGS</v>
          </cell>
          <cell r="M78" t="str">
            <v>SVSGLO ORDER AND LOGISTICS OPERATIONS</v>
          </cell>
          <cell r="N78" t="str">
            <v>PINOCHET CRESTA, IGNACIO</v>
          </cell>
        </row>
        <row r="79">
          <cell r="C79" t="str">
            <v>71251704</v>
          </cell>
          <cell r="D79">
            <v>1437</v>
          </cell>
          <cell r="E79">
            <v>535323</v>
          </cell>
          <cell r="F79" t="str">
            <v>HURTADO</v>
          </cell>
          <cell r="G79" t="str">
            <v>ARRIETA</v>
          </cell>
          <cell r="H79" t="str">
            <v>MARIA FERNANDA</v>
          </cell>
          <cell r="I79" t="str">
            <v>HURTADO ARRIETA MARIA FERNANDA</v>
          </cell>
          <cell r="J79" t="str">
            <v>PE011930</v>
          </cell>
          <cell r="K79" t="str">
            <v>CONTRACT MNG &amp; REPORT</v>
          </cell>
          <cell r="L79" t="str">
            <v>COGS</v>
          </cell>
          <cell r="M79" t="str">
            <v>SVSGLO ORDER AND LOGISTICS OPERATIONS</v>
          </cell>
          <cell r="N79" t="str">
            <v>OSORIO LOBOS, MARCELA ANDREA</v>
          </cell>
        </row>
        <row r="80">
          <cell r="C80" t="str">
            <v>72505730</v>
          </cell>
          <cell r="D80">
            <v>1438</v>
          </cell>
          <cell r="E80">
            <v>535334</v>
          </cell>
          <cell r="F80" t="str">
            <v>LOPEZ</v>
          </cell>
          <cell r="G80" t="str">
            <v>DIESTRA</v>
          </cell>
          <cell r="H80" t="str">
            <v>EDWARD HUMBERTO</v>
          </cell>
          <cell r="I80" t="str">
            <v>LOPEZ DIESTRA EDWARD HUMBERTO</v>
          </cell>
          <cell r="J80" t="str">
            <v>PE011603</v>
          </cell>
          <cell r="K80" t="str">
            <v>PRODUCT SUPPORT ML SAM</v>
          </cell>
          <cell r="L80" t="str">
            <v>SGA</v>
          </cell>
          <cell r="M80" t="str">
            <v>CNS MILL LINING</v>
          </cell>
          <cell r="N80" t="str">
            <v>CYR, KRISTIAN</v>
          </cell>
        </row>
        <row r="81">
          <cell r="C81" t="str">
            <v>71248219</v>
          </cell>
          <cell r="D81">
            <v>1440</v>
          </cell>
          <cell r="E81">
            <v>535333</v>
          </cell>
          <cell r="F81" t="str">
            <v>ARGUELLES</v>
          </cell>
          <cell r="G81" t="str">
            <v>SAENZ</v>
          </cell>
          <cell r="H81" t="str">
            <v>LUIS ALBERTO</v>
          </cell>
          <cell r="I81" t="str">
            <v>ARGUELLES SAENZ LUIS ALBERTO</v>
          </cell>
          <cell r="J81" t="str">
            <v>PE013540</v>
          </cell>
          <cell r="K81" t="str">
            <v>CONTRACT ENGINEERS</v>
          </cell>
          <cell r="L81" t="str">
            <v>COGS</v>
          </cell>
          <cell r="M81" t="str">
            <v>MA SAM SITE ACCOUNT MANAGEMENT – NORTH PE</v>
          </cell>
          <cell r="N81" t="str">
            <v>TARAZONA PAZ, HECTOR DIEGO</v>
          </cell>
        </row>
        <row r="82">
          <cell r="C82" t="str">
            <v>45845770</v>
          </cell>
          <cell r="D82">
            <v>1448</v>
          </cell>
          <cell r="E82">
            <v>536995</v>
          </cell>
          <cell r="F82" t="str">
            <v>PEREZ</v>
          </cell>
          <cell r="G82" t="str">
            <v>GUILLEN</v>
          </cell>
          <cell r="H82" t="str">
            <v>JORGE LUIS</v>
          </cell>
          <cell r="I82" t="str">
            <v>PEREZ GUILLEN JORGE LUIS</v>
          </cell>
          <cell r="J82" t="str">
            <v>PE011930</v>
          </cell>
          <cell r="K82" t="str">
            <v>CONTRACT MNG &amp; REPORT</v>
          </cell>
          <cell r="L82" t="str">
            <v>COGS</v>
          </cell>
          <cell r="M82" t="str">
            <v>SVSGLO ORDER AND LOGISTICS OPERATIONS</v>
          </cell>
          <cell r="N82" t="str">
            <v>OSORIO LOBOS, MARCELA ANDREA</v>
          </cell>
        </row>
        <row r="83">
          <cell r="C83" t="str">
            <v>47466582</v>
          </cell>
          <cell r="D83">
            <v>1449</v>
          </cell>
          <cell r="E83">
            <v>537402</v>
          </cell>
          <cell r="F83" t="str">
            <v>CUBA</v>
          </cell>
          <cell r="G83" t="str">
            <v>REYES</v>
          </cell>
          <cell r="H83" t="str">
            <v>VICTOR JOEL</v>
          </cell>
          <cell r="I83" t="str">
            <v>CUBA REYES VICTOR JOEL</v>
          </cell>
          <cell r="J83" t="str">
            <v>PE012206</v>
          </cell>
          <cell r="K83" t="str">
            <v>FSE TECHNICAL ADVISOR</v>
          </cell>
          <cell r="L83" t="str">
            <v>COGS</v>
          </cell>
          <cell r="M83" t="str">
            <v>MA SAM FSE &amp; LCS PE</v>
          </cell>
          <cell r="N83" t="str">
            <v>MIRANDA PALACIOS, LEONARDO JAVIER</v>
          </cell>
        </row>
        <row r="84">
          <cell r="C84" t="str">
            <v>47381261</v>
          </cell>
          <cell r="D84">
            <v>1452</v>
          </cell>
          <cell r="E84">
            <v>537655</v>
          </cell>
          <cell r="F84" t="str">
            <v>CACERES</v>
          </cell>
          <cell r="G84" t="str">
            <v>ARIZAGA</v>
          </cell>
          <cell r="H84" t="str">
            <v>CARMEN EDELMIRA</v>
          </cell>
          <cell r="I84" t="str">
            <v>CACERES ARIZAGA CARMEN EDELMIRA</v>
          </cell>
          <cell r="J84" t="str">
            <v>PE013671</v>
          </cell>
          <cell r="K84" t="str">
            <v>FINANCE &amp; CONTROLLING</v>
          </cell>
          <cell r="L84" t="str">
            <v>SGA</v>
          </cell>
          <cell r="M84" t="str">
            <v>MA SAM FINANCE &amp; ACCOUNTING CL</v>
          </cell>
          <cell r="N84" t="str">
            <v>CASTAÑEDA SULOAGA, CHRISTOPHER ALEJANDR</v>
          </cell>
        </row>
        <row r="85">
          <cell r="C85" t="str">
            <v>21299608</v>
          </cell>
          <cell r="D85">
            <v>1455</v>
          </cell>
          <cell r="E85">
            <v>537980</v>
          </cell>
          <cell r="F85" t="str">
            <v>TRINIDAD</v>
          </cell>
          <cell r="G85" t="str">
            <v>RAMON</v>
          </cell>
          <cell r="H85" t="str">
            <v>CARLOS ENRIQUE</v>
          </cell>
          <cell r="I85" t="str">
            <v>TRINIDAD RAMON CARLOS ENRIQUE</v>
          </cell>
          <cell r="J85" t="str">
            <v>PE011947</v>
          </cell>
          <cell r="K85" t="str">
            <v>STRATEGIC PROCUREMEN</v>
          </cell>
          <cell r="L85" t="str">
            <v>COGS</v>
          </cell>
          <cell r="M85" t="str">
            <v>SVSS GLOBAL SOURCING</v>
          </cell>
          <cell r="N85" t="str">
            <v>ELLIS, DERRICK</v>
          </cell>
        </row>
        <row r="86">
          <cell r="C86" t="str">
            <v>23992600</v>
          </cell>
          <cell r="D86">
            <v>1462</v>
          </cell>
          <cell r="E86">
            <v>540298</v>
          </cell>
          <cell r="F86" t="str">
            <v>HUALLPA</v>
          </cell>
          <cell r="G86" t="str">
            <v>CONDORHUANCA</v>
          </cell>
          <cell r="H86" t="str">
            <v>HUMBERTO HORACIO</v>
          </cell>
          <cell r="I86" t="str">
            <v>HUALLPA CONDORHUANCA HUMBERTO HORACIO</v>
          </cell>
          <cell r="J86" t="str">
            <v>PE012210</v>
          </cell>
          <cell r="K86" t="str">
            <v>SVS REPAIRS AQP</v>
          </cell>
          <cell r="L86" t="str">
            <v>COGS</v>
          </cell>
          <cell r="M86" t="str">
            <v>MA SAM REPAIRS CENTER PE</v>
          </cell>
          <cell r="N86" t="str">
            <v>OSORIO, LEONARDO</v>
          </cell>
        </row>
        <row r="87">
          <cell r="C87" t="str">
            <v>30677063</v>
          </cell>
          <cell r="D87">
            <v>1464</v>
          </cell>
          <cell r="E87">
            <v>541653</v>
          </cell>
          <cell r="F87" t="str">
            <v>SEVILLANO</v>
          </cell>
          <cell r="G87" t="str">
            <v>GAINZA</v>
          </cell>
          <cell r="H87" t="str">
            <v>JULIO ERNESTO</v>
          </cell>
          <cell r="I87" t="str">
            <v>SEVILLANO GAINZA JULIO ERNESTO</v>
          </cell>
          <cell r="J87" t="str">
            <v>PE013540</v>
          </cell>
          <cell r="K87" t="str">
            <v>CONTRACT ENGINEERS</v>
          </cell>
          <cell r="L87" t="str">
            <v>COGS</v>
          </cell>
          <cell r="M87" t="str">
            <v>MA SAM SALES &amp; SERVICE PERU AND NORTH</v>
          </cell>
          <cell r="N87" t="str">
            <v>VARGAS BELLINA, JOSE ANTONIO</v>
          </cell>
        </row>
        <row r="88">
          <cell r="C88" t="str">
            <v>72186633</v>
          </cell>
          <cell r="D88">
            <v>1466</v>
          </cell>
          <cell r="E88">
            <v>542132</v>
          </cell>
          <cell r="F88" t="str">
            <v>QUICO</v>
          </cell>
          <cell r="G88" t="str">
            <v>KALLAPANI</v>
          </cell>
          <cell r="H88" t="str">
            <v>ARMANDO JULIO</v>
          </cell>
          <cell r="I88" t="str">
            <v>QUICO KALLAPANI ARMANDO JULIO</v>
          </cell>
          <cell r="J88" t="str">
            <v>PE012500</v>
          </cell>
          <cell r="K88" t="str">
            <v>TECH SUPPORT PE &amp; NORTH</v>
          </cell>
          <cell r="L88" t="str">
            <v>COGS</v>
          </cell>
          <cell r="M88" t="str">
            <v>TECHNICAL SUPPORT</v>
          </cell>
          <cell r="N88" t="str">
            <v>GALLEGOS PAREDES, ROGELIO ALAN</v>
          </cell>
        </row>
        <row r="89">
          <cell r="C89" t="str">
            <v>41744483</v>
          </cell>
          <cell r="D89">
            <v>1470</v>
          </cell>
          <cell r="E89">
            <v>542760</v>
          </cell>
          <cell r="F89" t="str">
            <v>BARTUREN</v>
          </cell>
          <cell r="G89" t="str">
            <v>ACEIJAS</v>
          </cell>
          <cell r="H89" t="str">
            <v>CARLOS ALBERTO</v>
          </cell>
          <cell r="I89" t="str">
            <v>BARTUREN ACEIJAS CARLOS ALBERTO</v>
          </cell>
          <cell r="J89" t="str">
            <v>PE011947</v>
          </cell>
          <cell r="K89" t="str">
            <v>STRATEGIC PROCUREMEN</v>
          </cell>
          <cell r="L89" t="str">
            <v>COGS</v>
          </cell>
          <cell r="M89" t="str">
            <v>SVSS BDH BL SOURCING</v>
          </cell>
          <cell r="N89" t="str">
            <v>KOPRA, JAAKKO</v>
          </cell>
        </row>
        <row r="90">
          <cell r="C90" t="str">
            <v>43996879</v>
          </cell>
          <cell r="D90">
            <v>1472</v>
          </cell>
          <cell r="E90">
            <v>543134</v>
          </cell>
          <cell r="F90" t="str">
            <v>AVALOS</v>
          </cell>
          <cell r="G90" t="str">
            <v>ROSAS</v>
          </cell>
          <cell r="H90" t="str">
            <v>MANUEL ANTONIO</v>
          </cell>
          <cell r="I90" t="str">
            <v>AVALOS ROSAS MANUEL ANTONIO</v>
          </cell>
          <cell r="J90" t="str">
            <v>PE012204</v>
          </cell>
          <cell r="K90" t="str">
            <v>FSE EIC</v>
          </cell>
          <cell r="L90" t="str">
            <v>COGS</v>
          </cell>
          <cell r="M90" t="str">
            <v>MA SAM FSE &amp; LCS PE</v>
          </cell>
          <cell r="N90" t="str">
            <v>BOBADILLA AÑASCO, PEDRO PABLO NAPOLEON</v>
          </cell>
        </row>
        <row r="91">
          <cell r="C91" t="str">
            <v>40227906</v>
          </cell>
          <cell r="D91">
            <v>1473</v>
          </cell>
          <cell r="E91">
            <v>543133</v>
          </cell>
          <cell r="F91" t="str">
            <v>GARCIA</v>
          </cell>
          <cell r="G91" t="str">
            <v>REATEGUI</v>
          </cell>
          <cell r="H91" t="str">
            <v>CARLOS JAVIER</v>
          </cell>
          <cell r="I91" t="str">
            <v>GARCIA REATEGUI CARLOS JAVIER</v>
          </cell>
          <cell r="J91" t="str">
            <v>PE013400</v>
          </cell>
          <cell r="K91" t="str">
            <v>HUMAN RESOURCES &amp; GENERAL SERVICES</v>
          </cell>
          <cell r="L91" t="str">
            <v>SGA</v>
          </cell>
          <cell r="M91" t="str">
            <v>MA SAM HR</v>
          </cell>
          <cell r="N91" t="str">
            <v>MAYER CATTINI, IVES</v>
          </cell>
        </row>
        <row r="92">
          <cell r="C92" t="str">
            <v>44974257</v>
          </cell>
          <cell r="D92">
            <v>1478</v>
          </cell>
          <cell r="E92">
            <v>419199</v>
          </cell>
          <cell r="F92" t="str">
            <v>VENEGAS</v>
          </cell>
          <cell r="G92" t="str">
            <v>SALAZAR</v>
          </cell>
          <cell r="H92" t="str">
            <v>ETSON CLAUDIO</v>
          </cell>
          <cell r="I92" t="str">
            <v>VENEGAS SALAZAR ETSON CLAUDIO</v>
          </cell>
          <cell r="J92" t="str">
            <v>PE011603</v>
          </cell>
          <cell r="K92" t="str">
            <v>PRODUCT SUPPORT ML SAM</v>
          </cell>
          <cell r="L92" t="str">
            <v>SGA</v>
          </cell>
          <cell r="M92" t="str">
            <v>CNS MILL LINING</v>
          </cell>
          <cell r="N92" t="str">
            <v>FURTENBACH, LARS</v>
          </cell>
        </row>
        <row r="93">
          <cell r="C93" t="str">
            <v>71471754</v>
          </cell>
          <cell r="D93">
            <v>1481</v>
          </cell>
          <cell r="E93">
            <v>419533</v>
          </cell>
          <cell r="F93" t="str">
            <v>BERVERISCO</v>
          </cell>
          <cell r="G93" t="str">
            <v>MORALES</v>
          </cell>
          <cell r="H93" t="str">
            <v>RICARDO MARTIN</v>
          </cell>
          <cell r="I93" t="str">
            <v>BERVERISCO MORALES RICARDO MARTIN</v>
          </cell>
          <cell r="J93" t="str">
            <v>PE011313</v>
          </cell>
          <cell r="K93" t="str">
            <v>COE - PUMPS</v>
          </cell>
          <cell r="L93" t="str">
            <v>COGS</v>
          </cell>
          <cell r="M93" t="str">
            <v>MIN PUMPS OPERATIONS</v>
          </cell>
          <cell r="N93" t="str">
            <v>CARRION LA TORRE, FREDDY MARTIN</v>
          </cell>
        </row>
        <row r="94">
          <cell r="C94" t="str">
            <v>70360400</v>
          </cell>
          <cell r="D94">
            <v>1482</v>
          </cell>
          <cell r="E94">
            <v>531045</v>
          </cell>
          <cell r="F94" t="str">
            <v>RODRIGUEZ</v>
          </cell>
          <cell r="G94" t="str">
            <v>PINTO</v>
          </cell>
          <cell r="H94" t="str">
            <v>FREDY MAURICIO</v>
          </cell>
          <cell r="I94" t="str">
            <v>RODRIGUEZ PINTO FREDY MAURICIO</v>
          </cell>
          <cell r="J94" t="str">
            <v>PE012209</v>
          </cell>
          <cell r="K94" t="str">
            <v>FSE SUR</v>
          </cell>
          <cell r="L94" t="str">
            <v>COGS</v>
          </cell>
          <cell r="M94" t="str">
            <v>MA SAM FSE &amp; LCS PE</v>
          </cell>
          <cell r="N94" t="str">
            <v>POZO DIAZ, JASON</v>
          </cell>
        </row>
        <row r="95">
          <cell r="C95" t="str">
            <v>70037376</v>
          </cell>
          <cell r="D95">
            <v>1485</v>
          </cell>
          <cell r="E95">
            <v>422461</v>
          </cell>
          <cell r="F95" t="str">
            <v>CABRERA</v>
          </cell>
          <cell r="G95" t="str">
            <v>PALOMINO</v>
          </cell>
          <cell r="H95" t="str">
            <v>EYFFER ANTHONY</v>
          </cell>
          <cell r="I95" t="str">
            <v>CABRERA PALOMINO EYFFER ANTHONY</v>
          </cell>
          <cell r="J95" t="str">
            <v>PE013379</v>
          </cell>
          <cell r="K95" t="str">
            <v>PROPOSAL - PUMPS</v>
          </cell>
          <cell r="L95" t="str">
            <v>SGA</v>
          </cell>
          <cell r="M95" t="str">
            <v>MIN PUMPS PROPOSAL</v>
          </cell>
          <cell r="N95" t="str">
            <v>CAMPOS PORTUGAL, JOSE ALFREDO</v>
          </cell>
        </row>
        <row r="96">
          <cell r="C96" t="str">
            <v>40819028</v>
          </cell>
          <cell r="D96">
            <v>1488</v>
          </cell>
          <cell r="E96">
            <v>419494</v>
          </cell>
          <cell r="F96" t="str">
            <v>AZAMBUJA</v>
          </cell>
          <cell r="G96" t="str">
            <v>JAIME</v>
          </cell>
          <cell r="H96" t="str">
            <v>JESUS DAVID</v>
          </cell>
          <cell r="I96" t="str">
            <v>AZAMBUJA JAIME JESUS DAVID</v>
          </cell>
          <cell r="J96" t="str">
            <v>PE011100</v>
          </cell>
          <cell r="K96" t="str">
            <v>MANUFACTURING</v>
          </cell>
          <cell r="L96" t="str">
            <v>COGS</v>
          </cell>
          <cell r="M96" t="str">
            <v>CNS RUBBER &amp; POLYMET SUPPLY CHAIN</v>
          </cell>
          <cell r="N96" t="str">
            <v>KYROLAINEN, HEIKKI</v>
          </cell>
        </row>
        <row r="97">
          <cell r="C97" t="str">
            <v>41471033</v>
          </cell>
          <cell r="D97">
            <v>1491</v>
          </cell>
          <cell r="E97">
            <v>419670</v>
          </cell>
          <cell r="F97" t="str">
            <v>GONZALES</v>
          </cell>
          <cell r="G97" t="str">
            <v>MORAN</v>
          </cell>
          <cell r="H97" t="str">
            <v>CHRISTIAN ENRIQUE</v>
          </cell>
          <cell r="I97" t="str">
            <v>GONZALES MORAN CHRISTIAN ENRIQUE</v>
          </cell>
          <cell r="J97" t="str">
            <v>PE011605</v>
          </cell>
          <cell r="K97" t="str">
            <v>COE PERU</v>
          </cell>
          <cell r="L97" t="str">
            <v>COGS</v>
          </cell>
          <cell r="M97" t="str">
            <v>CNS MILL LINING</v>
          </cell>
          <cell r="N97" t="str">
            <v>YALICO MARIN, GERSON ELIAS</v>
          </cell>
        </row>
        <row r="98">
          <cell r="C98" t="str">
            <v>25745381</v>
          </cell>
          <cell r="D98">
            <v>1497</v>
          </cell>
          <cell r="E98">
            <v>419870</v>
          </cell>
          <cell r="F98" t="str">
            <v>YOVERA</v>
          </cell>
          <cell r="G98" t="str">
            <v>MELENDEZ</v>
          </cell>
          <cell r="H98" t="str">
            <v>MARCO AURELIO</v>
          </cell>
          <cell r="I98" t="str">
            <v>YOVERA MELENDEZ MARCO AURELIO</v>
          </cell>
          <cell r="J98" t="str">
            <v>PE012203</v>
          </cell>
          <cell r="K98" t="str">
            <v>FSE STRATEGIC PLANNING</v>
          </cell>
          <cell r="L98" t="str">
            <v>COGS</v>
          </cell>
          <cell r="M98" t="str">
            <v>MA SAM FSE &amp; LCS PE</v>
          </cell>
          <cell r="N98" t="str">
            <v>MIRANDA PALACIOS, LEONARDO JAVIER</v>
          </cell>
        </row>
        <row r="99">
          <cell r="C99" t="str">
            <v>76966123</v>
          </cell>
          <cell r="D99">
            <v>1499</v>
          </cell>
          <cell r="E99">
            <v>536216</v>
          </cell>
          <cell r="F99" t="str">
            <v>SILVA</v>
          </cell>
          <cell r="G99" t="str">
            <v>NUÑEZ</v>
          </cell>
          <cell r="H99" t="str">
            <v>JHINO SANTOS</v>
          </cell>
          <cell r="I99" t="str">
            <v>SILVA NUÑEZ JHINO SANTOS</v>
          </cell>
          <cell r="J99" t="str">
            <v>PE011603</v>
          </cell>
          <cell r="K99" t="str">
            <v>PRODUCT SUPPORT ML SAM</v>
          </cell>
          <cell r="L99" t="str">
            <v>SGA</v>
          </cell>
          <cell r="M99" t="str">
            <v>CNS MILL LINING</v>
          </cell>
          <cell r="N99" t="str">
            <v>CYR, KRISTIAN</v>
          </cell>
        </row>
        <row r="100">
          <cell r="C100" t="str">
            <v>40967504</v>
          </cell>
          <cell r="D100">
            <v>1501</v>
          </cell>
          <cell r="E100">
            <v>420688</v>
          </cell>
          <cell r="F100" t="str">
            <v>JIMENEZ</v>
          </cell>
          <cell r="G100" t="str">
            <v>CHACON</v>
          </cell>
          <cell r="H100" t="str">
            <v>RICHARD JOHNY</v>
          </cell>
          <cell r="I100" t="str">
            <v>JIMENEZ CHACON RICHARD JOHNY</v>
          </cell>
          <cell r="J100" t="str">
            <v>PE012500</v>
          </cell>
          <cell r="K100" t="str">
            <v>TECH SUPPORT PE &amp; NORTH</v>
          </cell>
          <cell r="L100" t="str">
            <v>COGS</v>
          </cell>
          <cell r="M100" t="str">
            <v>TECHNICAL SUPPORT</v>
          </cell>
          <cell r="N100" t="str">
            <v>BOBADILLA AÑASCO, PEDRO PABLO NAPOLEON</v>
          </cell>
        </row>
        <row r="101">
          <cell r="C101" t="str">
            <v>09476762</v>
          </cell>
          <cell r="D101">
            <v>1504</v>
          </cell>
          <cell r="E101">
            <v>421135</v>
          </cell>
          <cell r="F101" t="str">
            <v>BIELICH</v>
          </cell>
          <cell r="G101" t="str">
            <v>RIVERA</v>
          </cell>
          <cell r="H101" t="str">
            <v>PERCY EDUARDO</v>
          </cell>
          <cell r="I101" t="str">
            <v>BIELICH RIVERA PERCY EDUARDO</v>
          </cell>
          <cell r="J101" t="str">
            <v>PE012222</v>
          </cell>
          <cell r="K101" t="str">
            <v>FSE PROJECTS EXECUTION</v>
          </cell>
          <cell r="L101" t="str">
            <v>COGS</v>
          </cell>
          <cell r="M101" t="str">
            <v>MA SAM FSE &amp; LCS PE</v>
          </cell>
          <cell r="N101" t="str">
            <v>BASAURI CUEVA, CARLOS ALBERTO</v>
          </cell>
        </row>
        <row r="102">
          <cell r="C102" t="str">
            <v>46714178</v>
          </cell>
          <cell r="D102">
            <v>1507</v>
          </cell>
          <cell r="E102">
            <v>422453</v>
          </cell>
          <cell r="F102" t="str">
            <v>RIVERA</v>
          </cell>
          <cell r="G102" t="str">
            <v>RAMOS</v>
          </cell>
          <cell r="H102" t="str">
            <v>RICARDO DINAMITA</v>
          </cell>
          <cell r="I102" t="str">
            <v>RIVERA RAMOS RICARDO DINAMITA</v>
          </cell>
          <cell r="J102" t="str">
            <v>PE012500</v>
          </cell>
          <cell r="K102" t="str">
            <v>TECH SUPPORT PE &amp; NORTH</v>
          </cell>
          <cell r="L102" t="str">
            <v>COGS</v>
          </cell>
          <cell r="M102" t="str">
            <v>TECHNICAL SUPPORT</v>
          </cell>
          <cell r="N102" t="str">
            <v>GALLEGOS PAREDES, ROGELIO ALAN</v>
          </cell>
        </row>
        <row r="103">
          <cell r="C103" t="str">
            <v>10729061</v>
          </cell>
          <cell r="D103">
            <v>1508</v>
          </cell>
          <cell r="E103">
            <v>422360</v>
          </cell>
          <cell r="F103" t="str">
            <v>SUAREZ</v>
          </cell>
          <cell r="G103" t="str">
            <v xml:space="preserve">BALCAZAR </v>
          </cell>
          <cell r="H103" t="str">
            <v>LUIS RICARDO</v>
          </cell>
          <cell r="I103" t="str">
            <v>SUAREZ BALCAZAR  LUIS RICARDO</v>
          </cell>
          <cell r="J103" t="str">
            <v>PE011324</v>
          </cell>
          <cell r="K103" t="str">
            <v>ENG. HUB MAT. TRANSP</v>
          </cell>
          <cell r="L103" t="str">
            <v>COGS</v>
          </cell>
          <cell r="M103" t="str">
            <v>MTB - MATERIAL TRANSPORTATION BUSINESS</v>
          </cell>
          <cell r="N103" t="str">
            <v>GALEANI ALVES, DANIEL</v>
          </cell>
        </row>
        <row r="104">
          <cell r="C104" t="str">
            <v>44304962</v>
          </cell>
          <cell r="D104">
            <v>1509</v>
          </cell>
          <cell r="E104">
            <v>422428</v>
          </cell>
          <cell r="F104" t="str">
            <v>POZO</v>
          </cell>
          <cell r="G104" t="str">
            <v>DIAZ</v>
          </cell>
          <cell r="H104" t="str">
            <v>JASON</v>
          </cell>
          <cell r="I104" t="str">
            <v>POZO DIAZ JASON</v>
          </cell>
          <cell r="J104" t="str">
            <v>PE012209</v>
          </cell>
          <cell r="K104" t="str">
            <v>FSE SUR</v>
          </cell>
          <cell r="L104" t="str">
            <v>COGS</v>
          </cell>
          <cell r="M104" t="str">
            <v>MA SAM FSE &amp; LCS PE</v>
          </cell>
          <cell r="N104" t="str">
            <v>BOBADILLA AÑASCO, PEDRO PABLO NAPOLEON</v>
          </cell>
        </row>
        <row r="105">
          <cell r="C105" t="str">
            <v>75083548</v>
          </cell>
          <cell r="D105">
            <v>1511</v>
          </cell>
          <cell r="E105">
            <v>422429</v>
          </cell>
          <cell r="F105" t="str">
            <v>YALICO</v>
          </cell>
          <cell r="G105" t="str">
            <v>MARIN</v>
          </cell>
          <cell r="H105" t="str">
            <v>GERSON ELIAS</v>
          </cell>
          <cell r="I105" t="str">
            <v>YALICO MARIN GERSON ELIAS</v>
          </cell>
          <cell r="J105" t="str">
            <v>PE011605</v>
          </cell>
          <cell r="K105" t="str">
            <v>COE PERU</v>
          </cell>
          <cell r="L105" t="str">
            <v>COGS</v>
          </cell>
          <cell r="M105" t="str">
            <v>CNS MILL LINING</v>
          </cell>
          <cell r="N105" t="str">
            <v>DE SEIXAS BENEDITO, EDUARDO</v>
          </cell>
        </row>
        <row r="106">
          <cell r="C106" t="str">
            <v>24005563</v>
          </cell>
          <cell r="D106">
            <v>1513</v>
          </cell>
          <cell r="E106">
            <v>422525</v>
          </cell>
          <cell r="F106" t="str">
            <v>COAHILA</v>
          </cell>
          <cell r="G106" t="str">
            <v>HUALLPA</v>
          </cell>
          <cell r="H106" t="str">
            <v>EDGAR GIOVANI</v>
          </cell>
          <cell r="I106" t="str">
            <v>COAHILA HUALLPA EDGAR GIOVANI</v>
          </cell>
          <cell r="J106" t="str">
            <v>PE012210</v>
          </cell>
          <cell r="K106" t="str">
            <v>SVS REPAIRS AQP</v>
          </cell>
          <cell r="L106" t="str">
            <v>COGS</v>
          </cell>
          <cell r="M106" t="str">
            <v>MA SAM REPAIRS CENTER PE</v>
          </cell>
          <cell r="N106" t="str">
            <v>HUALLPA CONDORHUANCA, HUMBERTO HORACIO</v>
          </cell>
        </row>
        <row r="107">
          <cell r="C107" t="str">
            <v>74074661</v>
          </cell>
          <cell r="D107">
            <v>1514</v>
          </cell>
          <cell r="E107">
            <v>422567</v>
          </cell>
          <cell r="F107" t="str">
            <v>CORDERO</v>
          </cell>
          <cell r="G107" t="str">
            <v>PUENTE</v>
          </cell>
          <cell r="H107" t="str">
            <v>LUIS ALBERTO</v>
          </cell>
          <cell r="I107" t="str">
            <v>CORDERO PUENTE LUIS ALBERTO</v>
          </cell>
          <cell r="J107" t="str">
            <v>PE013021</v>
          </cell>
          <cell r="K107" t="str">
            <v>COMMERCIAL SUPPORT</v>
          </cell>
          <cell r="L107" t="str">
            <v>SGA</v>
          </cell>
          <cell r="M107" t="str">
            <v>MA SAM SERVICE COMMERCIAL SUPPORT</v>
          </cell>
          <cell r="N107" t="str">
            <v>ALTAMIRANO SALAZAR, ROMINA PAZ</v>
          </cell>
        </row>
        <row r="108">
          <cell r="C108" t="str">
            <v>000686720</v>
          </cell>
          <cell r="D108">
            <v>1515</v>
          </cell>
          <cell r="E108">
            <v>422569</v>
          </cell>
          <cell r="F108" t="str">
            <v>HELMS</v>
          </cell>
          <cell r="G108" t="str">
            <v>XXXX</v>
          </cell>
          <cell r="H108" t="str">
            <v>STEPHAN</v>
          </cell>
          <cell r="I108" t="str">
            <v>HELMS XXXX STEPHAN</v>
          </cell>
          <cell r="J108" t="str">
            <v>PE012218</v>
          </cell>
          <cell r="K108" t="str">
            <v>PSE REP MANAGEMENT</v>
          </cell>
          <cell r="L108" t="str">
            <v>SGA</v>
          </cell>
          <cell r="M108" t="str">
            <v>SVS PROFESSIONAL SERVICES</v>
          </cell>
          <cell r="N108" t="str">
            <v>TAFAZOLI, SALOMEH</v>
          </cell>
        </row>
        <row r="109">
          <cell r="C109" t="str">
            <v>42156719</v>
          </cell>
          <cell r="D109">
            <v>1516</v>
          </cell>
          <cell r="E109">
            <v>422568</v>
          </cell>
          <cell r="F109" t="str">
            <v>LOPEZ</v>
          </cell>
          <cell r="G109" t="str">
            <v>MACHACA</v>
          </cell>
          <cell r="H109" t="str">
            <v>ABEL ALBERTO</v>
          </cell>
          <cell r="I109" t="str">
            <v>LOPEZ MACHACA ABEL ALBERTO</v>
          </cell>
          <cell r="J109" t="str">
            <v>PE012233</v>
          </cell>
          <cell r="K109" t="str">
            <v>REP SUPERVISION &amp; WAREHOUSE</v>
          </cell>
          <cell r="L109" t="str">
            <v>COGS</v>
          </cell>
          <cell r="M109" t="str">
            <v>MA SAM REPAIRS CENTER PE</v>
          </cell>
          <cell r="N109" t="str">
            <v>MORENO ROQUE, MARCO ANTONIO</v>
          </cell>
        </row>
        <row r="110">
          <cell r="C110" t="str">
            <v>29665767</v>
          </cell>
          <cell r="D110">
            <v>1520</v>
          </cell>
          <cell r="E110">
            <v>424037</v>
          </cell>
          <cell r="F110" t="str">
            <v>MORENO</v>
          </cell>
          <cell r="G110" t="str">
            <v>ROQUE</v>
          </cell>
          <cell r="H110" t="str">
            <v>MARCO ANTONIO</v>
          </cell>
          <cell r="I110" t="str">
            <v>MORENO ROQUE MARCO ANTONIO</v>
          </cell>
          <cell r="J110" t="str">
            <v>PE012210</v>
          </cell>
          <cell r="K110" t="str">
            <v>SVS REPAIRS AQP</v>
          </cell>
          <cell r="L110" t="str">
            <v>COGS</v>
          </cell>
          <cell r="M110" t="str">
            <v>MA SAM REPAIRS CENTER PE</v>
          </cell>
          <cell r="N110" t="str">
            <v>HUALLPA CONDORHUANCA, HUMBERTO HORACIO</v>
          </cell>
        </row>
        <row r="111">
          <cell r="C111" t="str">
            <v>71017740</v>
          </cell>
          <cell r="D111">
            <v>1522</v>
          </cell>
          <cell r="E111">
            <v>424133</v>
          </cell>
          <cell r="F111" t="str">
            <v>LEON</v>
          </cell>
          <cell r="G111" t="str">
            <v xml:space="preserve">LAZARINOS </v>
          </cell>
          <cell r="H111" t="str">
            <v>NATHALY GISELA</v>
          </cell>
          <cell r="I111" t="str">
            <v>LEON LAZARINOS  NATHALY GISELA</v>
          </cell>
          <cell r="J111" t="str">
            <v>PE011935</v>
          </cell>
          <cell r="K111" t="str">
            <v>INDIRECT PROCUREMENT</v>
          </cell>
          <cell r="L111" t="str">
            <v>COGS</v>
          </cell>
          <cell r="M111" t="str">
            <v>SVSS IPRO AMERICAS</v>
          </cell>
          <cell r="N111" t="str">
            <v>MORILLO SANTA CRUZ, KATIA PATRICIA</v>
          </cell>
        </row>
        <row r="112">
          <cell r="C112" t="str">
            <v>41474777</v>
          </cell>
          <cell r="D112">
            <v>1523</v>
          </cell>
          <cell r="E112">
            <v>424724</v>
          </cell>
          <cell r="F112" t="str">
            <v>MARTINEZ</v>
          </cell>
          <cell r="G112" t="str">
            <v>ALVARADO</v>
          </cell>
          <cell r="H112" t="str">
            <v>EDWARDS ARNOLD</v>
          </cell>
          <cell r="I112" t="str">
            <v>MARTINEZ ALVARADO EDWARDS ARNOLD</v>
          </cell>
          <cell r="J112" t="str">
            <v>PE012505</v>
          </cell>
          <cell r="K112" t="str">
            <v>TSS GBPM</v>
          </cell>
          <cell r="L112" t="str">
            <v>SGA</v>
          </cell>
          <cell r="M112" t="str">
            <v>TECHNICAL SALES SUPPORT</v>
          </cell>
          <cell r="N112" t="str">
            <v>ROSA DA SILVEIRA ALVES, AUGUSTO CESAR</v>
          </cell>
        </row>
        <row r="113">
          <cell r="C113" t="str">
            <v>40619673</v>
          </cell>
          <cell r="D113">
            <v>1524</v>
          </cell>
          <cell r="E113">
            <v>362320</v>
          </cell>
          <cell r="F113" t="str">
            <v>GIRIBALDI</v>
          </cell>
          <cell r="G113" t="str">
            <v xml:space="preserve">PAJUELO </v>
          </cell>
          <cell r="H113" t="str">
            <v>HAROLD</v>
          </cell>
          <cell r="I113" t="str">
            <v>GIRIBALDI PAJUELO  HAROLD</v>
          </cell>
          <cell r="J113" t="str">
            <v>PE013514</v>
          </cell>
          <cell r="K113" t="str">
            <v>MIN SALES</v>
          </cell>
          <cell r="L113" t="str">
            <v>SGA</v>
          </cell>
          <cell r="M113" t="str">
            <v>MA SAM MINERALS SALES</v>
          </cell>
          <cell r="N113" t="str">
            <v>OLIVAS MARQUEZ, ALEX EDUARDO</v>
          </cell>
        </row>
        <row r="114">
          <cell r="C114" t="str">
            <v>10722548</v>
          </cell>
          <cell r="D114">
            <v>1525</v>
          </cell>
          <cell r="E114">
            <v>424996</v>
          </cell>
          <cell r="F114" t="str">
            <v xml:space="preserve">SILVA </v>
          </cell>
          <cell r="G114" t="str">
            <v>AGUILAR</v>
          </cell>
          <cell r="H114" t="str">
            <v xml:space="preserve">DANIEL </v>
          </cell>
          <cell r="I114" t="str">
            <v xml:space="preserve">SILVA  AGUILAR DANIEL </v>
          </cell>
          <cell r="J114" t="str">
            <v>PE012202</v>
          </cell>
          <cell r="K114" t="str">
            <v>FSE RELINING&amp;SHUTDOWN</v>
          </cell>
          <cell r="L114" t="str">
            <v>COGS</v>
          </cell>
          <cell r="M114" t="str">
            <v>MA SAM FSE &amp; LCS PE</v>
          </cell>
          <cell r="N114" t="str">
            <v>GILBERTI GALARZA, YOEL FRANCISCO</v>
          </cell>
        </row>
        <row r="115">
          <cell r="C115" t="str">
            <v>40861117</v>
          </cell>
          <cell r="D115">
            <v>1527</v>
          </cell>
          <cell r="E115">
            <v>425013</v>
          </cell>
          <cell r="F115" t="str">
            <v xml:space="preserve">BOBADILLA </v>
          </cell>
          <cell r="G115" t="str">
            <v>AÑASCO</v>
          </cell>
          <cell r="H115" t="str">
            <v>PEDRO PABLO NAPOLEON</v>
          </cell>
          <cell r="I115" t="str">
            <v>BOBADILLA  AÑASCO PEDRO PABLO NAPOLEON</v>
          </cell>
          <cell r="J115" t="str">
            <v>PE013513</v>
          </cell>
          <cell r="K115" t="str">
            <v>SVS LCS-FSE SALES</v>
          </cell>
          <cell r="L115" t="str">
            <v>SGA</v>
          </cell>
          <cell r="M115" t="str">
            <v>MA SAM FSE &amp; LCS PE</v>
          </cell>
          <cell r="N115" t="str">
            <v>PEZO SANCHEZ, JOE JOHNY</v>
          </cell>
        </row>
        <row r="116">
          <cell r="C116" t="str">
            <v>42822877</v>
          </cell>
          <cell r="D116">
            <v>1529</v>
          </cell>
          <cell r="E116">
            <v>424993</v>
          </cell>
          <cell r="F116" t="str">
            <v>FERNANDEZ</v>
          </cell>
          <cell r="G116" t="str">
            <v>PUJAICO</v>
          </cell>
          <cell r="H116" t="str">
            <v>ALFREDO MARTIN</v>
          </cell>
          <cell r="I116" t="str">
            <v>FERNANDEZ PUJAICO ALFREDO MARTIN</v>
          </cell>
          <cell r="J116" t="str">
            <v>PE012208</v>
          </cell>
          <cell r="K116" t="str">
            <v>FSE CYN</v>
          </cell>
          <cell r="L116" t="str">
            <v>COGS</v>
          </cell>
          <cell r="M116" t="str">
            <v>MA SAM FSE &amp; LCS PE</v>
          </cell>
          <cell r="N116" t="str">
            <v>GUTIERREZ VALENCIA, EDULFO RENAULT</v>
          </cell>
        </row>
        <row r="117">
          <cell r="C117" t="str">
            <v>71324265</v>
          </cell>
          <cell r="D117">
            <v>1530</v>
          </cell>
          <cell r="E117">
            <v>425021</v>
          </cell>
          <cell r="F117" t="str">
            <v>ABANTO</v>
          </cell>
          <cell r="G117" t="str">
            <v>QUEVEDO</v>
          </cell>
          <cell r="H117" t="str">
            <v>ETHEL IVONNE</v>
          </cell>
          <cell r="I117" t="str">
            <v>ABANTO QUEVEDO ETHEL IVONNE</v>
          </cell>
          <cell r="J117" t="str">
            <v>PE013464</v>
          </cell>
          <cell r="K117" t="str">
            <v>TSS INT.SERVICES SOLUTIONS</v>
          </cell>
          <cell r="L117" t="str">
            <v>SGA</v>
          </cell>
          <cell r="M117" t="str">
            <v>MA SAM MINERALS SALES</v>
          </cell>
          <cell r="N117" t="str">
            <v>HENRIKSSON, BRANDT</v>
          </cell>
        </row>
        <row r="118">
          <cell r="C118" t="str">
            <v>47137828</v>
          </cell>
          <cell r="D118">
            <v>1531</v>
          </cell>
          <cell r="E118">
            <v>425119</v>
          </cell>
          <cell r="F118" t="str">
            <v>GUERRA</v>
          </cell>
          <cell r="G118" t="str">
            <v>CABANILLAS</v>
          </cell>
          <cell r="H118" t="str">
            <v>MARIA CRUZ</v>
          </cell>
          <cell r="I118" t="str">
            <v>GUERRA CABANILLAS MARIA CRUZ</v>
          </cell>
          <cell r="J118" t="str">
            <v>PE011920</v>
          </cell>
          <cell r="K118" t="str">
            <v>OPERATIVE PROCUREMEN</v>
          </cell>
          <cell r="L118" t="str">
            <v>COGS</v>
          </cell>
          <cell r="M118" t="str">
            <v>SVSGLO ORDER AND LOGISTICS OPERATIONS</v>
          </cell>
          <cell r="N118" t="str">
            <v>COLLADO BORGOÑO, PATRICIA ANGELICA</v>
          </cell>
        </row>
        <row r="119">
          <cell r="C119" t="str">
            <v>44142719</v>
          </cell>
          <cell r="D119">
            <v>1532</v>
          </cell>
          <cell r="E119">
            <v>425143</v>
          </cell>
          <cell r="F119" t="str">
            <v>GALLEGOS</v>
          </cell>
          <cell r="G119" t="str">
            <v>PAREDES</v>
          </cell>
          <cell r="H119" t="str">
            <v>ROGELIO ALAN</v>
          </cell>
          <cell r="I119" t="str">
            <v>GALLEGOS PAREDES ROGELIO ALAN</v>
          </cell>
          <cell r="J119" t="str">
            <v>PE012500</v>
          </cell>
          <cell r="K119" t="str">
            <v>TECH SUPPORT PE &amp; NORTH</v>
          </cell>
          <cell r="L119" t="str">
            <v>COGS</v>
          </cell>
          <cell r="M119" t="str">
            <v>TECHNICAL SUPPORT</v>
          </cell>
          <cell r="N119" t="str">
            <v>JIMENEZ CHACON, RICHARD JOHNY</v>
          </cell>
        </row>
        <row r="120">
          <cell r="C120" t="str">
            <v>40240671</v>
          </cell>
          <cell r="D120">
            <v>1533</v>
          </cell>
          <cell r="E120">
            <v>425120</v>
          </cell>
          <cell r="F120" t="str">
            <v>VELASQUEZ</v>
          </cell>
          <cell r="G120" t="str">
            <v>PAREDES</v>
          </cell>
          <cell r="H120" t="str">
            <v>EDWIN OMAR</v>
          </cell>
          <cell r="I120" t="str">
            <v>VELASQUEZ PAREDES EDWIN OMAR</v>
          </cell>
          <cell r="J120" t="str">
            <v>PE012500</v>
          </cell>
          <cell r="K120" t="str">
            <v>TECH SUPPORT PE &amp; NORTH</v>
          </cell>
          <cell r="L120" t="str">
            <v>COGS</v>
          </cell>
          <cell r="M120" t="str">
            <v>TECHNICAL SUPPORT</v>
          </cell>
          <cell r="N120" t="str">
            <v>RIVERA YLASACA, RICARDO SANTOS</v>
          </cell>
        </row>
        <row r="121">
          <cell r="C121" t="str">
            <v>41134510</v>
          </cell>
          <cell r="D121">
            <v>1536</v>
          </cell>
          <cell r="E121">
            <v>536426</v>
          </cell>
          <cell r="F121" t="str">
            <v>GILBERTI</v>
          </cell>
          <cell r="G121" t="str">
            <v>GALARZA</v>
          </cell>
          <cell r="H121" t="str">
            <v>YOEL FRANCISCO</v>
          </cell>
          <cell r="I121" t="str">
            <v>GILBERTI GALARZA YOEL FRANCISCO</v>
          </cell>
          <cell r="J121" t="str">
            <v>PE012202</v>
          </cell>
          <cell r="K121" t="str">
            <v>FSE RELINING&amp;SHUTDOWN</v>
          </cell>
          <cell r="L121" t="str">
            <v>COGS</v>
          </cell>
          <cell r="M121" t="str">
            <v>MA SAM FSE &amp; LCS PE</v>
          </cell>
          <cell r="N121" t="str">
            <v>BUTRON ZUÑIGA, BARRY GABRIEL</v>
          </cell>
        </row>
        <row r="122">
          <cell r="C122" t="str">
            <v>41116039</v>
          </cell>
          <cell r="D122">
            <v>1539</v>
          </cell>
          <cell r="E122">
            <v>520268</v>
          </cell>
          <cell r="F122" t="str">
            <v xml:space="preserve">MUERAS </v>
          </cell>
          <cell r="G122" t="str">
            <v>RAMIREZ</v>
          </cell>
          <cell r="H122" t="str">
            <v xml:space="preserve"> EDGAR VICENTE</v>
          </cell>
          <cell r="I122" t="str">
            <v>MUERAS  RAMIREZ  EDGAR VICENTE</v>
          </cell>
          <cell r="J122" t="str">
            <v>PE013022</v>
          </cell>
          <cell r="K122" t="str">
            <v>SAM CENTER</v>
          </cell>
          <cell r="L122" t="str">
            <v>SGA</v>
          </cell>
          <cell r="M122" t="str">
            <v>MA SAM SITE ACCOUNT MANAGEMENT – SOUTH PE</v>
          </cell>
          <cell r="N122" t="str">
            <v>VARGAS BELLINA, JOSE ANTONIO</v>
          </cell>
        </row>
        <row r="123">
          <cell r="C123" t="str">
            <v>41686718</v>
          </cell>
          <cell r="D123">
            <v>1540</v>
          </cell>
          <cell r="E123">
            <v>425317</v>
          </cell>
          <cell r="F123" t="str">
            <v xml:space="preserve">SANCHEZ </v>
          </cell>
          <cell r="G123" t="str">
            <v>GALVEZ</v>
          </cell>
          <cell r="H123" t="str">
            <v>ERIK BESVEMAR</v>
          </cell>
          <cell r="I123" t="str">
            <v>SANCHEZ  GALVEZ ERIK BESVEMAR</v>
          </cell>
          <cell r="J123" t="str">
            <v>PE012500</v>
          </cell>
          <cell r="K123" t="str">
            <v>TECH SUPPORT PE &amp; NORTH</v>
          </cell>
          <cell r="L123" t="str">
            <v>COGS</v>
          </cell>
          <cell r="M123" t="str">
            <v>TECHNICAL SUPPORT</v>
          </cell>
          <cell r="N123" t="str">
            <v>RIVERA YLASACA, RICARDO SANTOS</v>
          </cell>
        </row>
        <row r="124">
          <cell r="C124" t="str">
            <v>40447903</v>
          </cell>
          <cell r="D124">
            <v>1541</v>
          </cell>
          <cell r="E124">
            <v>425339</v>
          </cell>
          <cell r="F124" t="str">
            <v>BUTRON</v>
          </cell>
          <cell r="G124" t="str">
            <v>ZUÑIGA</v>
          </cell>
          <cell r="H124" t="str">
            <v>BARRY GABRIEL</v>
          </cell>
          <cell r="I124" t="str">
            <v>BUTRON ZUÑIGA BARRY GABRIEL</v>
          </cell>
          <cell r="J124" t="str">
            <v>PE012202</v>
          </cell>
          <cell r="K124" t="str">
            <v>FSE RELINING&amp;SHUTDOWN</v>
          </cell>
          <cell r="L124" t="str">
            <v>COGS</v>
          </cell>
          <cell r="M124" t="str">
            <v>MA SAM FSE &amp; LCS PE</v>
          </cell>
          <cell r="N124" t="str">
            <v>BOBADILLA AÑASCO, PEDRO PABLO NAPOLEON</v>
          </cell>
        </row>
        <row r="125">
          <cell r="C125" t="str">
            <v>10549343</v>
          </cell>
          <cell r="D125">
            <v>1542</v>
          </cell>
          <cell r="E125">
            <v>426272</v>
          </cell>
          <cell r="F125" t="str">
            <v>VERAMENDI</v>
          </cell>
          <cell r="G125" t="str">
            <v>VILLAORDUÑA</v>
          </cell>
          <cell r="H125" t="str">
            <v>PERCY LUIS</v>
          </cell>
          <cell r="I125" t="str">
            <v>VERAMENDI VILLAORDUÑA PERCY LUIS</v>
          </cell>
          <cell r="J125" t="str">
            <v>PE012202</v>
          </cell>
          <cell r="K125" t="str">
            <v>FSE RELINING&amp;SHUTDOWN</v>
          </cell>
          <cell r="L125" t="str">
            <v>COGS</v>
          </cell>
          <cell r="M125" t="str">
            <v>MA SAM FSE &amp; LCS PE</v>
          </cell>
          <cell r="N125" t="str">
            <v>GILBERTI GALARZA, YOEL FRANCISCO</v>
          </cell>
        </row>
        <row r="126">
          <cell r="C126" t="str">
            <v>72707990</v>
          </cell>
          <cell r="D126">
            <v>1544</v>
          </cell>
          <cell r="E126">
            <v>426473</v>
          </cell>
          <cell r="F126" t="str">
            <v>SANCHEZ</v>
          </cell>
          <cell r="G126" t="str">
            <v>ATENCIO</v>
          </cell>
          <cell r="H126" t="str">
            <v>DIANA LIDIA</v>
          </cell>
          <cell r="I126" t="str">
            <v>SANCHEZ ATENCIO DIANA LIDIA</v>
          </cell>
          <cell r="J126" t="str">
            <v>PE011603</v>
          </cell>
          <cell r="K126" t="str">
            <v>PRODUCT SUPPORT ML SAM</v>
          </cell>
          <cell r="L126" t="str">
            <v>SGA</v>
          </cell>
          <cell r="M126" t="str">
            <v>CNS MILL LINING</v>
          </cell>
          <cell r="N126" t="str">
            <v>SILVA NUÑEZ, JHINO SANTOS</v>
          </cell>
        </row>
        <row r="127">
          <cell r="C127" t="str">
            <v>73203876</v>
          </cell>
          <cell r="D127">
            <v>1545</v>
          </cell>
          <cell r="E127">
            <v>419868</v>
          </cell>
          <cell r="F127" t="str">
            <v>HUAMAN</v>
          </cell>
          <cell r="G127" t="str">
            <v>TORRES</v>
          </cell>
          <cell r="H127" t="str">
            <v>RODNNY ADEMIR</v>
          </cell>
          <cell r="I127" t="str">
            <v>HUAMAN TORRES RODNNY ADEMIR</v>
          </cell>
          <cell r="J127" t="str">
            <v>PE011603</v>
          </cell>
          <cell r="K127" t="str">
            <v>PRODUCT SUPPORT ML SAM</v>
          </cell>
          <cell r="L127" t="str">
            <v>SGA</v>
          </cell>
          <cell r="M127" t="str">
            <v>CNS MILL LINING</v>
          </cell>
          <cell r="N127" t="str">
            <v>LOPEZ DIESTRA, EDWARD HUMBERTO</v>
          </cell>
        </row>
        <row r="128">
          <cell r="C128" t="str">
            <v>44043368</v>
          </cell>
          <cell r="D128">
            <v>1546</v>
          </cell>
          <cell r="E128">
            <v>426811</v>
          </cell>
          <cell r="F128" t="str">
            <v>RIOS</v>
          </cell>
          <cell r="G128" t="str">
            <v>SARMIENTO</v>
          </cell>
          <cell r="H128" t="str">
            <v>RUBERLY</v>
          </cell>
          <cell r="I128" t="str">
            <v>RIOS SARMIENTO RUBERLY</v>
          </cell>
          <cell r="J128" t="str">
            <v>PE013690</v>
          </cell>
          <cell r="K128" t="str">
            <v>PUMPS MANAGEMENT</v>
          </cell>
          <cell r="L128" t="str">
            <v>SGA</v>
          </cell>
          <cell r="M128" t="str">
            <v>MA SAM PUMPS SALES</v>
          </cell>
          <cell r="N128" t="str">
            <v>CORTEZ RODRIGUEZ, WILMAN RAFAEL</v>
          </cell>
        </row>
        <row r="129">
          <cell r="C129" t="str">
            <v>44400413</v>
          </cell>
          <cell r="D129">
            <v>1547</v>
          </cell>
          <cell r="E129">
            <v>426809</v>
          </cell>
          <cell r="F129" t="str">
            <v>TENORIO</v>
          </cell>
          <cell r="G129" t="str">
            <v xml:space="preserve">GALLEGOS </v>
          </cell>
          <cell r="H129" t="str">
            <v>ALDO ANDRE</v>
          </cell>
          <cell r="I129" t="str">
            <v>TENORIO GALLEGOS  ALDO ANDRE</v>
          </cell>
          <cell r="J129" t="str">
            <v>PE012500</v>
          </cell>
          <cell r="K129" t="str">
            <v>TECH SUPPORT PE &amp; NORTH</v>
          </cell>
          <cell r="L129" t="str">
            <v>COGS</v>
          </cell>
          <cell r="M129" t="str">
            <v>TECHNICAL SUPPORT</v>
          </cell>
          <cell r="N129" t="str">
            <v>RIVERA YLASACA, RICARDO SANTOS</v>
          </cell>
        </row>
        <row r="130">
          <cell r="C130" t="str">
            <v>40177621</v>
          </cell>
          <cell r="D130">
            <v>1548</v>
          </cell>
          <cell r="E130">
            <v>426810</v>
          </cell>
          <cell r="F130" t="str">
            <v>BUSTINZA</v>
          </cell>
          <cell r="G130" t="str">
            <v>SOTO</v>
          </cell>
          <cell r="H130" t="str">
            <v>LUCIO  ARTURO</v>
          </cell>
          <cell r="I130" t="str">
            <v>BUSTINZA SOTO LUCIO  ARTURO</v>
          </cell>
          <cell r="J130" t="str">
            <v>PE012209</v>
          </cell>
          <cell r="K130" t="str">
            <v>FSE SUR</v>
          </cell>
          <cell r="L130" t="str">
            <v>COGS</v>
          </cell>
          <cell r="M130" t="str">
            <v>MA SAM FSE &amp; LCS PE</v>
          </cell>
          <cell r="N130" t="str">
            <v>POZO DIAZ, JASON</v>
          </cell>
        </row>
        <row r="131">
          <cell r="C131" t="str">
            <v>46017687</v>
          </cell>
          <cell r="D131">
            <v>1549</v>
          </cell>
          <cell r="E131">
            <v>427209</v>
          </cell>
          <cell r="F131" t="str">
            <v>CHIRINOS</v>
          </cell>
          <cell r="G131" t="str">
            <v>GAMBARINI</v>
          </cell>
          <cell r="H131" t="str">
            <v>ALEJANDRA CONSTANZA</v>
          </cell>
          <cell r="I131" t="str">
            <v>CHIRINOS GAMBARINI ALEJANDRA CONSTANZA</v>
          </cell>
          <cell r="J131" t="str">
            <v>PE012209</v>
          </cell>
          <cell r="K131" t="str">
            <v>FSE SUR</v>
          </cell>
          <cell r="L131" t="str">
            <v>COGS</v>
          </cell>
          <cell r="M131" t="str">
            <v>MA SAM FSE &amp; LCS PE</v>
          </cell>
          <cell r="N131" t="str">
            <v>POZO DIAZ, JASON</v>
          </cell>
        </row>
        <row r="132">
          <cell r="C132" t="str">
            <v>44041408</v>
          </cell>
          <cell r="D132">
            <v>1550</v>
          </cell>
          <cell r="E132">
            <v>427484</v>
          </cell>
          <cell r="F132" t="str">
            <v>JURADO</v>
          </cell>
          <cell r="G132" t="str">
            <v>LOPEZ</v>
          </cell>
          <cell r="H132" t="str">
            <v>CARLOS ARMANDO</v>
          </cell>
          <cell r="I132" t="str">
            <v>JURADO LOPEZ CARLOS ARMANDO</v>
          </cell>
          <cell r="J132" t="str">
            <v>PE012202</v>
          </cell>
          <cell r="K132" t="str">
            <v>FSE RELINING&amp;SHUTDOWN</v>
          </cell>
          <cell r="L132" t="str">
            <v>COGS</v>
          </cell>
          <cell r="M132" t="str">
            <v>MA SAM FSE &amp; LCS PE</v>
          </cell>
          <cell r="N132" t="str">
            <v>GILBERTI GALARZA, YOEL FRANCISCO</v>
          </cell>
        </row>
        <row r="133">
          <cell r="C133" t="str">
            <v>74123038</v>
          </cell>
          <cell r="D133">
            <v>1552</v>
          </cell>
          <cell r="E133">
            <v>419477</v>
          </cell>
          <cell r="F133" t="str">
            <v>SERPA</v>
          </cell>
          <cell r="G133" t="str">
            <v>RODRIGUEZ</v>
          </cell>
          <cell r="H133" t="str">
            <v>LUCIA CARMITA</v>
          </cell>
          <cell r="I133" t="str">
            <v>SERPA RODRIGUEZ LUCIA CARMITA</v>
          </cell>
          <cell r="J133" t="str">
            <v>PE013400</v>
          </cell>
          <cell r="K133" t="str">
            <v>HUMAN RESOURCES &amp; GENERAL SERVICES</v>
          </cell>
          <cell r="L133" t="str">
            <v>SGA</v>
          </cell>
          <cell r="M133" t="str">
            <v>MA SAM HR</v>
          </cell>
          <cell r="N133" t="str">
            <v>MUSSI PAOLANI, IARA</v>
          </cell>
        </row>
        <row r="134">
          <cell r="C134" t="str">
            <v>42559561</v>
          </cell>
          <cell r="D134">
            <v>1553</v>
          </cell>
          <cell r="E134">
            <v>428779</v>
          </cell>
          <cell r="F134" t="str">
            <v>TORRES</v>
          </cell>
          <cell r="G134" t="str">
            <v>RAYMUNDO</v>
          </cell>
          <cell r="H134" t="str">
            <v>ANGEL MIGUEL</v>
          </cell>
          <cell r="I134" t="str">
            <v>TORRES RAYMUNDO ANGEL MIGUEL</v>
          </cell>
          <cell r="J134" t="str">
            <v>PE012208</v>
          </cell>
          <cell r="K134" t="str">
            <v>FSE CYN</v>
          </cell>
          <cell r="L134" t="str">
            <v>COGS</v>
          </cell>
          <cell r="M134" t="str">
            <v>MA SAM FSE &amp; LCS PE</v>
          </cell>
          <cell r="N134" t="str">
            <v>FERNANDEZ PUJAICO, ALFREDO MARTIN</v>
          </cell>
        </row>
        <row r="135">
          <cell r="C135" t="str">
            <v>16805189</v>
          </cell>
          <cell r="D135">
            <v>1554</v>
          </cell>
          <cell r="E135">
            <v>428987</v>
          </cell>
          <cell r="F135" t="str">
            <v xml:space="preserve">BECERRA </v>
          </cell>
          <cell r="G135" t="str">
            <v>CORONADO</v>
          </cell>
          <cell r="H135" t="str">
            <v>ANDERSON</v>
          </cell>
          <cell r="I135" t="str">
            <v>BECERRA  CORONADO ANDERSON</v>
          </cell>
          <cell r="J135" t="str">
            <v>PE011324</v>
          </cell>
          <cell r="K135" t="str">
            <v>ENG. HUB MAT. TRANSP</v>
          </cell>
          <cell r="L135" t="str">
            <v>COGS</v>
          </cell>
          <cell r="M135" t="str">
            <v>CNS MATERIAL TRANSPORTATION</v>
          </cell>
          <cell r="N135" t="str">
            <v>RUESTA, SANTIAGO</v>
          </cell>
        </row>
        <row r="136">
          <cell r="C136" t="str">
            <v>29635274</v>
          </cell>
          <cell r="D136">
            <v>1556</v>
          </cell>
          <cell r="E136">
            <v>429515</v>
          </cell>
          <cell r="F136" t="str">
            <v>AGURTO</v>
          </cell>
          <cell r="G136" t="str">
            <v xml:space="preserve"> RIVERA</v>
          </cell>
          <cell r="H136" t="str">
            <v>CARLOS CLODOALDO</v>
          </cell>
          <cell r="I136" t="str">
            <v>AGURTO  RIVERA CARLOS CLODOALDO</v>
          </cell>
          <cell r="J136" t="str">
            <v>PE012207</v>
          </cell>
          <cell r="K136" t="str">
            <v>FSE HSE</v>
          </cell>
          <cell r="L136" t="str">
            <v>COGS</v>
          </cell>
          <cell r="M136" t="str">
            <v>MA SAM FSE &amp; LCS PE</v>
          </cell>
          <cell r="N136" t="str">
            <v>ITO CHURA, JOHNY</v>
          </cell>
        </row>
        <row r="137">
          <cell r="C137" t="str">
            <v>44315729</v>
          </cell>
          <cell r="D137">
            <v>1558</v>
          </cell>
          <cell r="E137">
            <v>429749</v>
          </cell>
          <cell r="F137" t="str">
            <v>REYES</v>
          </cell>
          <cell r="G137" t="str">
            <v>GASTIABURU</v>
          </cell>
          <cell r="H137" t="str">
            <v>NATALY VERONICA</v>
          </cell>
          <cell r="I137" t="str">
            <v>REYES GASTIABURU NATALY VERONICA</v>
          </cell>
          <cell r="J137" t="str">
            <v>PE011965</v>
          </cell>
          <cell r="K137" t="str">
            <v>QUOTE &amp; ORDER MANAGEMENT</v>
          </cell>
          <cell r="L137" t="str">
            <v>SGA</v>
          </cell>
          <cell r="M137" t="str">
            <v>MA SAM SERVICE COMMERCIAL SUPPORT</v>
          </cell>
          <cell r="N137" t="str">
            <v>LOAYZA GONZALES, ROCIO SILVIA</v>
          </cell>
        </row>
        <row r="138">
          <cell r="C138" t="str">
            <v>44837400</v>
          </cell>
          <cell r="D138">
            <v>1559</v>
          </cell>
          <cell r="E138">
            <v>429703</v>
          </cell>
          <cell r="F138" t="str">
            <v>YAÑEZ</v>
          </cell>
          <cell r="G138" t="str">
            <v>DILAS</v>
          </cell>
          <cell r="H138" t="str">
            <v>ERICK MICHAEL</v>
          </cell>
          <cell r="I138" t="str">
            <v>YAÑEZ DILAS ERICK MICHAEL</v>
          </cell>
          <cell r="J138" t="str">
            <v>PE012470</v>
          </cell>
          <cell r="K138" t="str">
            <v>TRE FIELD SERVICE FILTERS</v>
          </cell>
          <cell r="L138" t="str">
            <v>COGS</v>
          </cell>
          <cell r="M138" t="str">
            <v>SVS PROFESSIONAL SERVICES</v>
          </cell>
          <cell r="N138" t="str">
            <v>HIRVONEN, JANI</v>
          </cell>
        </row>
        <row r="139">
          <cell r="C139" t="str">
            <v>45910929</v>
          </cell>
          <cell r="D139">
            <v>1562</v>
          </cell>
          <cell r="E139">
            <v>430162</v>
          </cell>
          <cell r="F139" t="str">
            <v xml:space="preserve">RAMIREZ </v>
          </cell>
          <cell r="G139" t="str">
            <v>SOTO</v>
          </cell>
          <cell r="H139" t="str">
            <v>SANDRA INES</v>
          </cell>
          <cell r="I139" t="str">
            <v>RAMIREZ  SOTO SANDRA INES</v>
          </cell>
          <cell r="J139" t="str">
            <v>PE011965</v>
          </cell>
          <cell r="K139" t="str">
            <v>QUOTE &amp; ORDER MANAGEMENT</v>
          </cell>
          <cell r="L139" t="str">
            <v>SGA</v>
          </cell>
          <cell r="M139" t="str">
            <v>MA SAM SERVICE COMMERCIAL SUPPORT</v>
          </cell>
          <cell r="N139" t="str">
            <v>LI PIMENTEL, YAZMIN LOURDES</v>
          </cell>
        </row>
        <row r="140">
          <cell r="C140" t="str">
            <v>44620946</v>
          </cell>
          <cell r="D140">
            <v>1563</v>
          </cell>
          <cell r="E140">
            <v>430519</v>
          </cell>
          <cell r="F140" t="str">
            <v>APAZA</v>
          </cell>
          <cell r="G140" t="str">
            <v>CONDO</v>
          </cell>
          <cell r="H140" t="str">
            <v>RONY</v>
          </cell>
          <cell r="I140" t="str">
            <v>APAZA CONDO RONY</v>
          </cell>
          <cell r="J140" t="str">
            <v>PE012207</v>
          </cell>
          <cell r="K140" t="str">
            <v>FSE HSE</v>
          </cell>
          <cell r="L140" t="str">
            <v>COGS</v>
          </cell>
          <cell r="M140" t="str">
            <v>MA SAM FSE &amp; LCS PE</v>
          </cell>
          <cell r="N140" t="str">
            <v>ITO CHURA, JOHNY</v>
          </cell>
        </row>
        <row r="141">
          <cell r="C141" t="str">
            <v>08710526</v>
          </cell>
          <cell r="D141">
            <v>1567</v>
          </cell>
          <cell r="E141">
            <v>430523</v>
          </cell>
          <cell r="F141" t="str">
            <v>DELGADO</v>
          </cell>
          <cell r="G141" t="str">
            <v>VALLADARES</v>
          </cell>
          <cell r="H141" t="str">
            <v>JAVIER ENRIQUE</v>
          </cell>
          <cell r="I141" t="str">
            <v>DELGADO VALLADARES JAVIER ENRIQUE</v>
          </cell>
          <cell r="J141" t="str">
            <v>PE012207</v>
          </cell>
          <cell r="K141" t="str">
            <v>FSE HSE</v>
          </cell>
          <cell r="L141" t="str">
            <v>COGS</v>
          </cell>
          <cell r="M141" t="str">
            <v>MA SAM FSE &amp; LCS PE</v>
          </cell>
          <cell r="N141" t="str">
            <v>BOBADILLA AÑASCO, PEDRO PABLO NAPOLEON</v>
          </cell>
        </row>
        <row r="142">
          <cell r="C142" t="str">
            <v>46541118</v>
          </cell>
          <cell r="D142">
            <v>1570</v>
          </cell>
          <cell r="E142">
            <v>430902</v>
          </cell>
          <cell r="F142" t="str">
            <v>SANCHEZ</v>
          </cell>
          <cell r="G142" t="str">
            <v>ESPINOZA</v>
          </cell>
          <cell r="H142" t="str">
            <v>NONI LIZETH</v>
          </cell>
          <cell r="I142" t="str">
            <v>SANCHEZ ESPINOZA NONI LIZETH</v>
          </cell>
          <cell r="J142" t="str">
            <v>PE012205</v>
          </cell>
          <cell r="K142" t="str">
            <v>FSE RECLUTAMIENTO + ACREDITACIÓN</v>
          </cell>
          <cell r="L142" t="str">
            <v>COGS</v>
          </cell>
          <cell r="M142" t="str">
            <v>MA SAM HR</v>
          </cell>
          <cell r="N142" t="str">
            <v>PEREA ARNAO, DIANA MARIA</v>
          </cell>
        </row>
        <row r="143">
          <cell r="C143" t="str">
            <v>72205702</v>
          </cell>
          <cell r="D143">
            <v>1571</v>
          </cell>
          <cell r="E143">
            <v>431383</v>
          </cell>
          <cell r="F143" t="str">
            <v>PEREA</v>
          </cell>
          <cell r="G143" t="str">
            <v>ARNAO</v>
          </cell>
          <cell r="H143" t="str">
            <v>DIANA MARIA</v>
          </cell>
          <cell r="I143" t="str">
            <v>PEREA ARNAO DIANA MARIA</v>
          </cell>
          <cell r="J143" t="str">
            <v>PE012205</v>
          </cell>
          <cell r="K143" t="str">
            <v>FSE RECLUTAMIENTO + ACREDITACIÓN</v>
          </cell>
          <cell r="L143" t="str">
            <v>COGS</v>
          </cell>
          <cell r="M143" t="str">
            <v>MA SAM HR</v>
          </cell>
          <cell r="N143" t="str">
            <v>HERRADA GARCIA, JORGE LUIS</v>
          </cell>
        </row>
        <row r="144">
          <cell r="C144" t="str">
            <v>73934323</v>
          </cell>
          <cell r="D144">
            <v>1573</v>
          </cell>
          <cell r="E144">
            <v>431650</v>
          </cell>
          <cell r="F144" t="str">
            <v>NOVOA</v>
          </cell>
          <cell r="G144" t="str">
            <v>RAMIREZ</v>
          </cell>
          <cell r="H144" t="str">
            <v>JORGE MIGUEL</v>
          </cell>
          <cell r="I144" t="str">
            <v>NOVOA RAMIREZ JORGE MIGUEL</v>
          </cell>
          <cell r="J144" t="str">
            <v>PE011313</v>
          </cell>
          <cell r="K144" t="str">
            <v>COE - PUMPS</v>
          </cell>
          <cell r="L144" t="str">
            <v>COGS</v>
          </cell>
          <cell r="M144" t="str">
            <v>MIN PUMPS OPERATIONS</v>
          </cell>
          <cell r="N144" t="str">
            <v>BERVERISCO MORALES, RICARDO MARTIN</v>
          </cell>
        </row>
        <row r="145">
          <cell r="C145" t="str">
            <v>72578426</v>
          </cell>
          <cell r="D145">
            <v>1576</v>
          </cell>
          <cell r="E145">
            <v>431943</v>
          </cell>
          <cell r="F145" t="str">
            <v xml:space="preserve">ROA </v>
          </cell>
          <cell r="G145" t="str">
            <v>BERNARDILLO</v>
          </cell>
          <cell r="H145" t="str">
            <v>GIANMARCO OMAR</v>
          </cell>
          <cell r="I145" t="str">
            <v>ROA  BERNARDILLO GIANMARCO OMAR</v>
          </cell>
          <cell r="J145" t="str">
            <v>PE012503</v>
          </cell>
          <cell r="K145" t="str">
            <v>TSS, MILL &amp; CHUTE LINING</v>
          </cell>
          <cell r="L145" t="str">
            <v>SGA</v>
          </cell>
          <cell r="M145" t="str">
            <v>TECHNICAL SALES SUPPORT</v>
          </cell>
          <cell r="N145" t="str">
            <v>CARBAJAL CORDOVA, ANDRES EDUARDO</v>
          </cell>
        </row>
        <row r="146">
          <cell r="C146" t="str">
            <v>48399165</v>
          </cell>
          <cell r="D146">
            <v>1578</v>
          </cell>
          <cell r="E146">
            <v>432181</v>
          </cell>
          <cell r="F146" t="str">
            <v>BORJA</v>
          </cell>
          <cell r="G146" t="str">
            <v>LOPEZ</v>
          </cell>
          <cell r="H146" t="str">
            <v>CARLOS OSCAR GIORDANO</v>
          </cell>
          <cell r="I146" t="str">
            <v>BORJA LOPEZ CARLOS OSCAR GIORDANO</v>
          </cell>
          <cell r="J146" t="str">
            <v>PE012207</v>
          </cell>
          <cell r="K146" t="str">
            <v>FSE HSE</v>
          </cell>
          <cell r="L146" t="str">
            <v>COGS</v>
          </cell>
          <cell r="M146" t="str">
            <v>MA SAM FSE &amp; LCS PE</v>
          </cell>
          <cell r="N146" t="str">
            <v>CHERRES FIESTAS, MARCO ANTONIO</v>
          </cell>
        </row>
        <row r="147">
          <cell r="C147" t="str">
            <v>45864947</v>
          </cell>
          <cell r="D147">
            <v>1584</v>
          </cell>
          <cell r="E147">
            <v>433515</v>
          </cell>
          <cell r="F147" t="str">
            <v>ROCA</v>
          </cell>
          <cell r="G147" t="str">
            <v>RADO</v>
          </cell>
          <cell r="H147" t="str">
            <v>ARNALDO PERCY</v>
          </cell>
          <cell r="I147" t="str">
            <v>ROCA RADO ARNALDO PERCY</v>
          </cell>
          <cell r="J147" t="str">
            <v>PE013022</v>
          </cell>
          <cell r="K147" t="str">
            <v>SAM CENTER</v>
          </cell>
          <cell r="L147" t="str">
            <v>SGA</v>
          </cell>
          <cell r="M147" t="str">
            <v>MA SAM SITE ACCOUNT MANAGEMENT – SOUTH PE</v>
          </cell>
          <cell r="N147" t="str">
            <v>VARGAS BELLINA, JOSE ANTONIO</v>
          </cell>
        </row>
        <row r="148">
          <cell r="C148" t="str">
            <v>45729377</v>
          </cell>
          <cell r="D148">
            <v>1588</v>
          </cell>
          <cell r="E148">
            <v>434484</v>
          </cell>
          <cell r="F148" t="str">
            <v>ITO</v>
          </cell>
          <cell r="G148" t="str">
            <v>CHURA</v>
          </cell>
          <cell r="H148" t="str">
            <v>JOHNY</v>
          </cell>
          <cell r="I148" t="str">
            <v>ITO CHURA JOHNY</v>
          </cell>
          <cell r="J148" t="str">
            <v>PE012207</v>
          </cell>
          <cell r="K148" t="str">
            <v>FSE HSE</v>
          </cell>
          <cell r="L148" t="str">
            <v>COGS</v>
          </cell>
          <cell r="M148" t="str">
            <v>MA SAM FSE &amp; LCS PE</v>
          </cell>
          <cell r="N148" t="str">
            <v>GUTIERREZ RIVERA, LUIS ANTHONY</v>
          </cell>
        </row>
        <row r="149">
          <cell r="C149" t="str">
            <v>70689609</v>
          </cell>
          <cell r="D149">
            <v>1590</v>
          </cell>
          <cell r="E149">
            <v>434767</v>
          </cell>
          <cell r="F149" t="str">
            <v>CACERES</v>
          </cell>
          <cell r="G149" t="str">
            <v>GUZMAN</v>
          </cell>
          <cell r="H149" t="str">
            <v>JEAN FRANK</v>
          </cell>
          <cell r="I149" t="str">
            <v>CACERES GUZMAN JEAN FRANK</v>
          </cell>
          <cell r="J149" t="str">
            <v>PE011534</v>
          </cell>
          <cell r="K149" t="str">
            <v>PUMP SUPPORT</v>
          </cell>
          <cell r="L149" t="str">
            <v>COGS</v>
          </cell>
          <cell r="M149" t="str">
            <v>MA SAM PUMPS SALES</v>
          </cell>
          <cell r="N149" t="str">
            <v>CORTEZ RODRIGUEZ, WILMAN RAFAEL</v>
          </cell>
        </row>
        <row r="150">
          <cell r="C150" t="str">
            <v>41535728</v>
          </cell>
          <cell r="D150">
            <v>1591</v>
          </cell>
          <cell r="E150">
            <v>434900</v>
          </cell>
          <cell r="F150" t="str">
            <v>RIVERA</v>
          </cell>
          <cell r="G150" t="str">
            <v>MAYTA</v>
          </cell>
          <cell r="H150" t="str">
            <v>MICHAEL CRISTIAN</v>
          </cell>
          <cell r="I150" t="str">
            <v>RIVERA MAYTA MICHAEL CRISTIAN</v>
          </cell>
          <cell r="J150" t="str">
            <v>PE013028</v>
          </cell>
          <cell r="K150" t="str">
            <v>SAM SOUTH</v>
          </cell>
          <cell r="L150" t="str">
            <v>SGA</v>
          </cell>
          <cell r="M150" t="str">
            <v>MA SAM SITE ACCOUNT MANAGEMENT – CENTER PE</v>
          </cell>
          <cell r="N150" t="str">
            <v>MESCUA HUAMAN, FRANK JOSEP</v>
          </cell>
        </row>
        <row r="151">
          <cell r="C151" t="str">
            <v>40323551</v>
          </cell>
          <cell r="D151">
            <v>1593</v>
          </cell>
          <cell r="E151">
            <v>435113</v>
          </cell>
          <cell r="F151" t="str">
            <v>MENDOZA</v>
          </cell>
          <cell r="G151" t="str">
            <v>CALDERON</v>
          </cell>
          <cell r="H151" t="str">
            <v>MARCO POLO</v>
          </cell>
          <cell r="I151" t="str">
            <v>MENDOZA CALDERON MARCO POLO</v>
          </cell>
          <cell r="J151" t="str">
            <v>PE012202</v>
          </cell>
          <cell r="K151" t="str">
            <v>FSE RELINING&amp;SHUTDOWN</v>
          </cell>
          <cell r="L151" t="str">
            <v>COGS</v>
          </cell>
          <cell r="M151" t="str">
            <v>MA SAM FSE &amp; LCS PE</v>
          </cell>
          <cell r="N151" t="str">
            <v>GILBERTI GALARZA, YOEL FRANCISCO</v>
          </cell>
        </row>
        <row r="152">
          <cell r="C152" t="str">
            <v>44141232</v>
          </cell>
          <cell r="D152">
            <v>1594</v>
          </cell>
          <cell r="E152">
            <v>435324</v>
          </cell>
          <cell r="F152" t="str">
            <v>ROMERO</v>
          </cell>
          <cell r="G152" t="str">
            <v>PARIONA</v>
          </cell>
          <cell r="H152" t="str">
            <v>DIOMEDES MELECIO</v>
          </cell>
          <cell r="I152" t="str">
            <v>ROMERO PARIONA DIOMEDES MELECIO</v>
          </cell>
          <cell r="J152" t="str">
            <v>PE012202</v>
          </cell>
          <cell r="K152" t="str">
            <v>FSE RELINING&amp;SHUTDOWN</v>
          </cell>
          <cell r="L152" t="str">
            <v>COGS</v>
          </cell>
          <cell r="M152" t="str">
            <v>MA SAM FSE &amp; LCS PE</v>
          </cell>
          <cell r="N152" t="str">
            <v>JURADO LÓPEZ, CARLOS ARMANDO</v>
          </cell>
        </row>
        <row r="153">
          <cell r="C153" t="str">
            <v>70788279</v>
          </cell>
          <cell r="D153">
            <v>1595</v>
          </cell>
          <cell r="E153">
            <v>435665</v>
          </cell>
          <cell r="F153" t="str">
            <v>TORRES</v>
          </cell>
          <cell r="G153" t="str">
            <v>NEYRA</v>
          </cell>
          <cell r="H153" t="str">
            <v>GIAN CARLOS</v>
          </cell>
          <cell r="I153" t="str">
            <v>TORRES NEYRA GIAN CARLOS</v>
          </cell>
          <cell r="J153" t="str">
            <v>PE013530</v>
          </cell>
          <cell r="K153" t="str">
            <v>WAREHOUSE SPCC</v>
          </cell>
          <cell r="L153" t="str">
            <v>COGS</v>
          </cell>
          <cell r="M153" t="str">
            <v>CONSINGMENT &amp; OPA CONTRACTS</v>
          </cell>
          <cell r="N153" t="str">
            <v>GARCIA CHAVEZ, IDA LIZ</v>
          </cell>
        </row>
        <row r="154">
          <cell r="C154" t="str">
            <v>70007190</v>
          </cell>
          <cell r="D154">
            <v>1596</v>
          </cell>
          <cell r="E154">
            <v>435897</v>
          </cell>
          <cell r="F154" t="str">
            <v>KINDLIMANN</v>
          </cell>
          <cell r="G154" t="str">
            <v>URIA</v>
          </cell>
          <cell r="H154" t="str">
            <v xml:space="preserve">FRANCESCA </v>
          </cell>
          <cell r="I154" t="str">
            <v xml:space="preserve">KINDLIMANN URIA FRANCESCA </v>
          </cell>
          <cell r="J154" t="str">
            <v>PE018601</v>
          </cell>
          <cell r="K154" t="str">
            <v>1-ETO ENGINEERED TO ORDER</v>
          </cell>
          <cell r="L154" t="str">
            <v>SGA</v>
          </cell>
          <cell r="M154" t="str">
            <v>SVS GRINDING, BULK, PYRO &amp; SMELTING</v>
          </cell>
          <cell r="N154" t="str">
            <v>MERCIECA, LEIGH</v>
          </cell>
        </row>
        <row r="155">
          <cell r="C155" t="str">
            <v>00456469</v>
          </cell>
          <cell r="D155">
            <v>1599</v>
          </cell>
          <cell r="E155">
            <v>435898</v>
          </cell>
          <cell r="F155" t="str">
            <v>KU</v>
          </cell>
          <cell r="G155" t="str">
            <v>CUADRA</v>
          </cell>
          <cell r="H155" t="str">
            <v>EDUARDO ALBERTO</v>
          </cell>
          <cell r="I155" t="str">
            <v>KU CUADRA EDUARDO ALBERTO</v>
          </cell>
          <cell r="J155" t="str">
            <v>PE013020</v>
          </cell>
          <cell r="K155" t="str">
            <v>SALES &amp; SERVICE PE &amp; NORTH</v>
          </cell>
          <cell r="L155" t="str">
            <v>SGA</v>
          </cell>
          <cell r="M155" t="str">
            <v>MA SAM SALES &amp; SERVICE PERU AND NORTH</v>
          </cell>
          <cell r="N155" t="str">
            <v>PEZO SANCHEZ, JOE JOHNY</v>
          </cell>
        </row>
        <row r="156">
          <cell r="C156" t="str">
            <v>71232728</v>
          </cell>
          <cell r="D156">
            <v>1600</v>
          </cell>
          <cell r="E156">
            <v>435940</v>
          </cell>
          <cell r="F156" t="str">
            <v>VERA</v>
          </cell>
          <cell r="G156" t="str">
            <v>RUIZ</v>
          </cell>
          <cell r="H156" t="str">
            <v>JONATHAN EFRAIN</v>
          </cell>
          <cell r="I156" t="str">
            <v>VERA RUIZ JONATHAN EFRAIN</v>
          </cell>
          <cell r="J156" t="str">
            <v>PE013203</v>
          </cell>
          <cell r="K156" t="str">
            <v>BDH ENGINEERING</v>
          </cell>
          <cell r="L156" t="str">
            <v>COGS</v>
          </cell>
          <cell r="M156" t="str">
            <v>SVS BENEFICIATION &amp; DEWATERING</v>
          </cell>
          <cell r="N156" t="str">
            <v>LAANINEN, MIKKO</v>
          </cell>
        </row>
        <row r="157">
          <cell r="C157" t="str">
            <v>45591894</v>
          </cell>
          <cell r="D157">
            <v>1601</v>
          </cell>
          <cell r="E157">
            <v>435939</v>
          </cell>
          <cell r="F157" t="str">
            <v>BRINGAS</v>
          </cell>
          <cell r="G157" t="str">
            <v>GUTIERREZ</v>
          </cell>
          <cell r="H157" t="str">
            <v>JOSE DEMOSTENES NAPOLEON</v>
          </cell>
          <cell r="I157" t="str">
            <v>BRINGAS GUTIERREZ JOSE DEMOSTENES NAPOLEON</v>
          </cell>
          <cell r="J157" t="str">
            <v>PE013203</v>
          </cell>
          <cell r="K157" t="str">
            <v>BDH ENGINEERING</v>
          </cell>
          <cell r="L157" t="str">
            <v>COGS</v>
          </cell>
          <cell r="M157" t="str">
            <v>SVS BENEFICIATION &amp; DEWATERING</v>
          </cell>
          <cell r="N157" t="str">
            <v>VORSTER, ARLU HELMUT</v>
          </cell>
        </row>
        <row r="158">
          <cell r="C158" t="str">
            <v>45538163</v>
          </cell>
          <cell r="D158">
            <v>1602</v>
          </cell>
          <cell r="E158">
            <v>436036</v>
          </cell>
          <cell r="F158" t="str">
            <v>HERRERA</v>
          </cell>
          <cell r="G158" t="str">
            <v>PACHECO</v>
          </cell>
          <cell r="H158" t="str">
            <v>LEYLA JOHANA</v>
          </cell>
          <cell r="I158" t="str">
            <v>HERRERA PACHECO LEYLA JOHANA</v>
          </cell>
          <cell r="J158" t="str">
            <v>PE013530</v>
          </cell>
          <cell r="K158" t="str">
            <v>WAREHOUSE SPCC</v>
          </cell>
          <cell r="L158" t="str">
            <v>COGS</v>
          </cell>
          <cell r="M158" t="str">
            <v>CONSIGNMENT &amp; OPA CONTRACTS</v>
          </cell>
          <cell r="N158" t="str">
            <v>GARCIA CHAVEZ, IDA LIZ</v>
          </cell>
        </row>
        <row r="159">
          <cell r="C159" t="str">
            <v>45704657</v>
          </cell>
          <cell r="D159">
            <v>1603</v>
          </cell>
          <cell r="E159">
            <v>436214</v>
          </cell>
          <cell r="F159" t="str">
            <v>VALDEZ</v>
          </cell>
          <cell r="G159" t="str">
            <v>ALVARADO</v>
          </cell>
          <cell r="H159" t="str">
            <v>WILFREDO</v>
          </cell>
          <cell r="I159" t="str">
            <v>VALDEZ ALVARADO WILFREDO</v>
          </cell>
          <cell r="J159" t="str">
            <v>PE012202</v>
          </cell>
          <cell r="K159" t="str">
            <v>FSE RELINING&amp;SHUTDOWN</v>
          </cell>
          <cell r="L159" t="str">
            <v>COGS</v>
          </cell>
          <cell r="M159" t="str">
            <v>MA SAM FSE &amp; LCS PE</v>
          </cell>
          <cell r="N159" t="str">
            <v>VERAMENDI VILLAORDUÑA, PERCY LUIS</v>
          </cell>
        </row>
        <row r="160">
          <cell r="C160" t="str">
            <v>41662771</v>
          </cell>
          <cell r="D160">
            <v>1605</v>
          </cell>
          <cell r="E160">
            <v>436210</v>
          </cell>
          <cell r="F160" t="str">
            <v>MEDINA</v>
          </cell>
          <cell r="G160" t="str">
            <v>CARITA</v>
          </cell>
          <cell r="H160" t="str">
            <v xml:space="preserve">ERIKA ALICIA </v>
          </cell>
          <cell r="I160" t="str">
            <v xml:space="preserve">MEDINA CARITA ERIKA ALICIA </v>
          </cell>
          <cell r="J160" t="str">
            <v>PE012102</v>
          </cell>
          <cell r="K160" t="str">
            <v>MIN PROCUREMENT PERU</v>
          </cell>
          <cell r="L160" t="str">
            <v>COGS</v>
          </cell>
          <cell r="M160" t="str">
            <v>MIN GLOBAL PROCUREMENT</v>
          </cell>
          <cell r="N160" t="str">
            <v>LONGOBUCCO GIANCARLO</v>
          </cell>
        </row>
        <row r="161">
          <cell r="C161" t="str">
            <v>41516568</v>
          </cell>
          <cell r="D161">
            <v>1607</v>
          </cell>
          <cell r="E161">
            <v>436575</v>
          </cell>
          <cell r="F161" t="str">
            <v>POZO</v>
          </cell>
          <cell r="G161" t="str">
            <v>VILCHEZ</v>
          </cell>
          <cell r="H161" t="str">
            <v xml:space="preserve">CHRISTIAN ENRIQUE </v>
          </cell>
          <cell r="I161" t="str">
            <v xml:space="preserve">POZO VILCHEZ CHRISTIAN ENRIQUE </v>
          </cell>
          <cell r="J161" t="str">
            <v>PE012500</v>
          </cell>
          <cell r="K161" t="str">
            <v>TECH SUPPORT PE &amp; NORTH</v>
          </cell>
          <cell r="L161" t="str">
            <v>COGS</v>
          </cell>
          <cell r="M161" t="str">
            <v>TECHNICAL SUPPORT</v>
          </cell>
          <cell r="N161" t="str">
            <v>RIVERA YLASACA, RICARDO SANTOS</v>
          </cell>
        </row>
        <row r="162">
          <cell r="C162" t="str">
            <v>74731553</v>
          </cell>
          <cell r="D162">
            <v>1608</v>
          </cell>
          <cell r="E162">
            <v>436574</v>
          </cell>
          <cell r="F162" t="str">
            <v>JARA</v>
          </cell>
          <cell r="G162" t="str">
            <v>PACHECO</v>
          </cell>
          <cell r="H162" t="str">
            <v>SOFIA NAOMY</v>
          </cell>
          <cell r="I162" t="str">
            <v>JARA PACHECO SOFIA NAOMY</v>
          </cell>
          <cell r="J162" t="str">
            <v>PE012205</v>
          </cell>
          <cell r="K162" t="str">
            <v>FSE RECLUTAMIENTO + ACREDITACIÓN</v>
          </cell>
          <cell r="L162" t="str">
            <v>COGS</v>
          </cell>
          <cell r="M162" t="str">
            <v>MA SAM HR</v>
          </cell>
          <cell r="N162" t="str">
            <v>PEREA ARNAO, DIANA MARIA</v>
          </cell>
        </row>
        <row r="163">
          <cell r="C163" t="str">
            <v>70368067</v>
          </cell>
          <cell r="D163">
            <v>1609</v>
          </cell>
          <cell r="E163">
            <v>436853</v>
          </cell>
          <cell r="F163" t="str">
            <v>POSTIGO</v>
          </cell>
          <cell r="G163" t="str">
            <v>MATTOS</v>
          </cell>
          <cell r="H163" t="str">
            <v>VALERIA KAROLA</v>
          </cell>
          <cell r="I163" t="str">
            <v>POSTIGO MATTOS VALERIA KAROLA</v>
          </cell>
          <cell r="J163" t="str">
            <v>PE013530</v>
          </cell>
          <cell r="K163" t="str">
            <v>WAREHOUSE SPCC</v>
          </cell>
          <cell r="L163" t="str">
            <v>COGS</v>
          </cell>
          <cell r="M163" t="str">
            <v>CONSIGNMENT &amp; OPA CONTRACTS</v>
          </cell>
          <cell r="N163" t="str">
            <v>GARCIA CHAVEZ, IDA LIZ</v>
          </cell>
        </row>
        <row r="164">
          <cell r="C164" t="str">
            <v>08057019</v>
          </cell>
          <cell r="D164">
            <v>1612</v>
          </cell>
          <cell r="E164">
            <v>437086</v>
          </cell>
          <cell r="F164" t="str">
            <v>ROJAS</v>
          </cell>
          <cell r="G164" t="str">
            <v>MESIAS</v>
          </cell>
          <cell r="H164" t="str">
            <v>CESAR HUGO</v>
          </cell>
          <cell r="I164" t="str">
            <v>ROJAS MESIAS CESAR HUGO</v>
          </cell>
          <cell r="J164" t="str">
            <v>PE012500</v>
          </cell>
          <cell r="K164" t="str">
            <v>TECH SUPPORT PE &amp; NORTH</v>
          </cell>
          <cell r="L164" t="str">
            <v>COGS</v>
          </cell>
          <cell r="M164" t="str">
            <v>TECHNICAL SUPPORT</v>
          </cell>
          <cell r="N164" t="str">
            <v>GALLEGOS PAREDES, ROGELIO ALAN</v>
          </cell>
        </row>
        <row r="165">
          <cell r="C165" t="str">
            <v>47356828</v>
          </cell>
          <cell r="D165">
            <v>1613</v>
          </cell>
          <cell r="E165">
            <v>437085</v>
          </cell>
          <cell r="F165" t="str">
            <v>LLUEN</v>
          </cell>
          <cell r="G165" t="str">
            <v>GONZALES</v>
          </cell>
          <cell r="H165" t="str">
            <v>MANUELA ELIZABETH</v>
          </cell>
          <cell r="I165" t="str">
            <v>LLUEN GONZALES MANUELA ELIZABETH</v>
          </cell>
          <cell r="J165" t="str">
            <v>PE011947</v>
          </cell>
          <cell r="K165" t="str">
            <v>STRATEGIC PROCUREMEN</v>
          </cell>
          <cell r="L165" t="str">
            <v>COGS</v>
          </cell>
          <cell r="M165" t="str">
            <v>SVSS GLOBAL SOURCING</v>
          </cell>
          <cell r="N165" t="str">
            <v>TRINIDAD RAMON, CARLOS ENRIQUE</v>
          </cell>
        </row>
        <row r="166">
          <cell r="C166" t="str">
            <v>40191679</v>
          </cell>
          <cell r="D166">
            <v>1616</v>
          </cell>
          <cell r="E166">
            <v>437181</v>
          </cell>
          <cell r="F166" t="str">
            <v>MAMANI</v>
          </cell>
          <cell r="G166" t="str">
            <v>MAMANI</v>
          </cell>
          <cell r="H166" t="str">
            <v>LETICIA JULIETA</v>
          </cell>
          <cell r="I166" t="str">
            <v>MAMANI MAMANI LETICIA JULIETA</v>
          </cell>
          <cell r="J166" t="str">
            <v>PE012205</v>
          </cell>
          <cell r="K166" t="str">
            <v>FSE RECLUTAMIENTO + ACREDITACIÓN</v>
          </cell>
          <cell r="L166" t="str">
            <v>COGS</v>
          </cell>
          <cell r="M166" t="str">
            <v>MA SAM HR</v>
          </cell>
          <cell r="N166" t="str">
            <v>PEREA ARNAO, DIANA MARIA</v>
          </cell>
        </row>
        <row r="167">
          <cell r="C167" t="str">
            <v>70561224</v>
          </cell>
          <cell r="D167">
            <v>1617</v>
          </cell>
          <cell r="E167">
            <v>437104</v>
          </cell>
          <cell r="F167" t="str">
            <v>CAMPOS</v>
          </cell>
          <cell r="G167" t="str">
            <v>PORTUGAL</v>
          </cell>
          <cell r="H167" t="str">
            <v>JOSE ALFREDO</v>
          </cell>
          <cell r="I167" t="str">
            <v>CAMPOS PORTUGAL JOSE ALFREDO</v>
          </cell>
          <cell r="J167" t="str">
            <v>PE013379</v>
          </cell>
          <cell r="K167" t="str">
            <v>PROPOSAL - PUMPS</v>
          </cell>
          <cell r="L167" t="str">
            <v>SGA</v>
          </cell>
          <cell r="M167" t="str">
            <v>MIN PUMPS PROPOSAL</v>
          </cell>
          <cell r="N167" t="str">
            <v>KOSKI, TERO</v>
          </cell>
        </row>
        <row r="168">
          <cell r="C168" t="str">
            <v>41143419</v>
          </cell>
          <cell r="D168">
            <v>1618</v>
          </cell>
          <cell r="E168">
            <v>437359</v>
          </cell>
          <cell r="F168" t="str">
            <v>AQUIJE</v>
          </cell>
          <cell r="G168" t="str">
            <v>SARAVIA</v>
          </cell>
          <cell r="H168" t="str">
            <v xml:space="preserve">EDWARD JOHANS </v>
          </cell>
          <cell r="I168" t="str">
            <v xml:space="preserve">AQUIJE SARAVIA EDWARD JOHANS </v>
          </cell>
          <cell r="J168" t="str">
            <v>PE011100</v>
          </cell>
          <cell r="K168" t="str">
            <v>MANUFACTURING</v>
          </cell>
          <cell r="L168" t="str">
            <v>COGS</v>
          </cell>
          <cell r="M168" t="str">
            <v>CNS RUBBER &amp; POLYMET SUPPLY CHAIN</v>
          </cell>
          <cell r="N168" t="str">
            <v>AZAMBUJA JAIME, JESUS DAVID</v>
          </cell>
        </row>
        <row r="169">
          <cell r="C169" t="str">
            <v>41621383</v>
          </cell>
          <cell r="D169">
            <v>1619</v>
          </cell>
          <cell r="E169">
            <v>437358</v>
          </cell>
          <cell r="F169" t="str">
            <v>FLORES</v>
          </cell>
          <cell r="G169" t="str">
            <v>ROSSEL</v>
          </cell>
          <cell r="H169" t="str">
            <v>LUIS MARTIN</v>
          </cell>
          <cell r="I169" t="str">
            <v>FLORES ROSSEL LUIS MARTIN</v>
          </cell>
          <cell r="J169" t="str">
            <v>PE012500</v>
          </cell>
          <cell r="K169" t="str">
            <v>TECH SUPPORT PE &amp; NORTH</v>
          </cell>
          <cell r="L169" t="str">
            <v>COGS</v>
          </cell>
          <cell r="M169" t="str">
            <v>TECHNICAL SUPPORT</v>
          </cell>
          <cell r="N169" t="str">
            <v>GALLEGOS PAREDES, ROGELIO ALAN</v>
          </cell>
        </row>
        <row r="170">
          <cell r="C170" t="str">
            <v>71629150</v>
          </cell>
          <cell r="D170">
            <v>1620</v>
          </cell>
          <cell r="E170">
            <v>437357</v>
          </cell>
          <cell r="F170" t="str">
            <v>CHANCASANAMPA</v>
          </cell>
          <cell r="G170" t="str">
            <v>MONDALGO</v>
          </cell>
          <cell r="H170" t="str">
            <v>JOHN CHRISTIAN</v>
          </cell>
          <cell r="I170" t="str">
            <v>CHANCASANAMPA MONDALGO JOHN CHRISTIAN</v>
          </cell>
          <cell r="J170" t="str">
            <v>PE012207</v>
          </cell>
          <cell r="K170" t="str">
            <v>FSE HSE</v>
          </cell>
          <cell r="L170" t="str">
            <v>COGS</v>
          </cell>
          <cell r="M170" t="str">
            <v>MA SAM FSE &amp; LCS PE</v>
          </cell>
          <cell r="N170" t="str">
            <v>CHIRINOS  BOJORQUEZ, ROQUE MARTIN</v>
          </cell>
        </row>
        <row r="171">
          <cell r="C171" t="str">
            <v>44507761</v>
          </cell>
          <cell r="D171">
            <v>1622</v>
          </cell>
          <cell r="E171">
            <v>439155</v>
          </cell>
          <cell r="F171" t="str">
            <v>PASSANO</v>
          </cell>
          <cell r="G171" t="str">
            <v>PAREDES</v>
          </cell>
          <cell r="H171" t="str">
            <v>GONZALO</v>
          </cell>
          <cell r="I171" t="str">
            <v>PASSANO PAREDES GONZALO</v>
          </cell>
          <cell r="J171" t="str">
            <v>PE013570</v>
          </cell>
          <cell r="K171" t="str">
            <v>MARKETING PERU &amp; NORTH</v>
          </cell>
          <cell r="L171" t="str">
            <v>SGA</v>
          </cell>
          <cell r="M171" t="str">
            <v>MA SAM MARKETING</v>
          </cell>
          <cell r="N171" t="str">
            <v>VALLEJO FERNANDEZ, MACARENA ANDREA</v>
          </cell>
        </row>
        <row r="172">
          <cell r="C172" t="str">
            <v>71877432</v>
          </cell>
          <cell r="D172">
            <v>1623</v>
          </cell>
          <cell r="E172">
            <v>439154</v>
          </cell>
          <cell r="F172" t="str">
            <v>TERAN</v>
          </cell>
          <cell r="G172" t="str">
            <v>LAVILLA</v>
          </cell>
          <cell r="H172" t="str">
            <v xml:space="preserve">XIMENA DANITZA </v>
          </cell>
          <cell r="I172" t="str">
            <v xml:space="preserve">TERAN LAVILLA XIMENA DANITZA </v>
          </cell>
          <cell r="J172" t="str">
            <v>PE011073</v>
          </cell>
          <cell r="K172" t="str">
            <v>SVS PE PROJECT LOGISTICS SAM</v>
          </cell>
          <cell r="L172" t="str">
            <v>COGS</v>
          </cell>
          <cell r="M172" t="str">
            <v>SVSGLO ORDER AND LOGISTICS OPERATIONS</v>
          </cell>
          <cell r="N172" t="str">
            <v>WOLFF, PAUL</v>
          </cell>
        </row>
        <row r="173">
          <cell r="C173" t="str">
            <v>44410511</v>
          </cell>
          <cell r="D173">
            <v>1626</v>
          </cell>
          <cell r="E173">
            <v>439638</v>
          </cell>
          <cell r="F173" t="str">
            <v>CARRANZA</v>
          </cell>
          <cell r="G173" t="str">
            <v>CABALLERO</v>
          </cell>
          <cell r="H173" t="str">
            <v xml:space="preserve">CESAR ABRAHAM </v>
          </cell>
          <cell r="I173" t="str">
            <v xml:space="preserve">CARRANZA CABALLERO CESAR ABRAHAM </v>
          </cell>
          <cell r="J173" t="str">
            <v>PE011150</v>
          </cell>
          <cell r="K173" t="str">
            <v>MANUFACTURING QUALITY CONTROL</v>
          </cell>
          <cell r="L173" t="str">
            <v>COGS</v>
          </cell>
          <cell r="M173" t="str">
            <v>CNS RUBBER &amp; POLYMET SUPPLY CHAIN</v>
          </cell>
          <cell r="N173" t="str">
            <v>SOBREVILLA ZEVALLOS, EDA</v>
          </cell>
        </row>
        <row r="174">
          <cell r="C174" t="str">
            <v>42809832</v>
          </cell>
          <cell r="D174">
            <v>1627</v>
          </cell>
          <cell r="E174">
            <v>439637</v>
          </cell>
          <cell r="F174" t="str">
            <v>AGUIRRE</v>
          </cell>
          <cell r="G174" t="str">
            <v>MORI</v>
          </cell>
          <cell r="H174" t="str">
            <v>RONALD TOMAS</v>
          </cell>
          <cell r="I174" t="str">
            <v>AGUIRRE MORI RONALD TOMAS</v>
          </cell>
          <cell r="J174" t="str">
            <v>PE011372</v>
          </cell>
          <cell r="K174" t="str">
            <v>ORDER &amp; PRODUCTION PLANNING - PUMPS</v>
          </cell>
          <cell r="L174" t="str">
            <v>COGS</v>
          </cell>
          <cell r="M174" t="str">
            <v>MIN PUMPS OPERATIONS</v>
          </cell>
          <cell r="N174" t="str">
            <v>CARRION LA TORRE, FREDDY MARTIN</v>
          </cell>
        </row>
        <row r="175">
          <cell r="C175" t="str">
            <v>43534778</v>
          </cell>
          <cell r="D175">
            <v>1629</v>
          </cell>
          <cell r="E175">
            <v>439772</v>
          </cell>
          <cell r="F175" t="str">
            <v>CACERES</v>
          </cell>
          <cell r="G175" t="str">
            <v>CAHUATA</v>
          </cell>
          <cell r="H175" t="str">
            <v>NICK VANDICK</v>
          </cell>
          <cell r="I175" t="str">
            <v>CACERES CAHUATA NICK VANDICK</v>
          </cell>
          <cell r="J175" t="str">
            <v>PE013025</v>
          </cell>
          <cell r="K175" t="str">
            <v xml:space="preserve">SAM NORTH </v>
          </cell>
          <cell r="L175" t="str">
            <v>SGA</v>
          </cell>
          <cell r="M175" t="str">
            <v>MA SAM SITE ACCOUNT MANAGEMENT - NORTH PE</v>
          </cell>
          <cell r="N175" t="str">
            <v>LUDEÑA SANCHEZ, PABLO</v>
          </cell>
        </row>
        <row r="176">
          <cell r="C176" t="str">
            <v>75244671</v>
          </cell>
          <cell r="D176">
            <v>1630</v>
          </cell>
          <cell r="E176">
            <v>439855</v>
          </cell>
          <cell r="F176" t="str">
            <v>CARTOLIN</v>
          </cell>
          <cell r="G176" t="str">
            <v>MARCELO</v>
          </cell>
          <cell r="H176" t="str">
            <v>FABIOLA KATHERIN</v>
          </cell>
          <cell r="I176" t="str">
            <v>CARTOLIN MARCELO FABIOLA KATHERIN</v>
          </cell>
          <cell r="J176" t="str">
            <v>PE011365</v>
          </cell>
          <cell r="K176" t="str">
            <v xml:space="preserve">FACTORY QUALITY - PUMPS </v>
          </cell>
          <cell r="L176" t="str">
            <v>COGS</v>
          </cell>
          <cell r="M176" t="str">
            <v>MIN PUMPS OPERATIONS</v>
          </cell>
          <cell r="N176" t="str">
            <v>LOAYZA LOPEZ, JORGE MARTIN</v>
          </cell>
        </row>
        <row r="177">
          <cell r="C177" t="str">
            <v>75464172</v>
          </cell>
          <cell r="D177">
            <v>1632</v>
          </cell>
          <cell r="E177">
            <v>439981</v>
          </cell>
          <cell r="F177" t="str">
            <v>SOTELO</v>
          </cell>
          <cell r="G177" t="str">
            <v>CABALLERO</v>
          </cell>
          <cell r="H177" t="str">
            <v xml:space="preserve">RICARDO GIOVANNI </v>
          </cell>
          <cell r="I177" t="str">
            <v xml:space="preserve">SOTELO CABALLERO RICARDO GIOVANNI </v>
          </cell>
          <cell r="J177" t="str">
            <v>PE011313</v>
          </cell>
          <cell r="K177" t="str">
            <v>COE - PUMPS</v>
          </cell>
          <cell r="L177" t="str">
            <v>COGS</v>
          </cell>
          <cell r="M177" t="str">
            <v>MIN PUMPS OPERATIONS</v>
          </cell>
          <cell r="N177" t="str">
            <v>BERVERISCO MORALES, RICARDO MARTIN</v>
          </cell>
        </row>
        <row r="178">
          <cell r="C178" t="str">
            <v>41254453</v>
          </cell>
          <cell r="D178">
            <v>1633</v>
          </cell>
          <cell r="E178">
            <v>439982</v>
          </cell>
          <cell r="F178" t="str">
            <v>PEREZ</v>
          </cell>
          <cell r="G178" t="str">
            <v>REYES</v>
          </cell>
          <cell r="H178" t="str">
            <v>JORGE PETER</v>
          </cell>
          <cell r="I178" t="str">
            <v>PEREZ REYES JORGE PETER</v>
          </cell>
          <cell r="J178" t="str">
            <v>PE013267</v>
          </cell>
          <cell r="K178" t="str">
            <v>PERU LABORATORY</v>
          </cell>
          <cell r="L178" t="str">
            <v>COGS</v>
          </cell>
          <cell r="M178" t="str">
            <v>MA SAM SALES &amp; SERVICE PERU AND NORTH</v>
          </cell>
          <cell r="N178" t="str">
            <v>GORVENIA GORVENIA, HILARIO DAMASO</v>
          </cell>
        </row>
        <row r="179">
          <cell r="C179" t="str">
            <v>41412580</v>
          </cell>
          <cell r="D179">
            <v>1634</v>
          </cell>
          <cell r="E179">
            <v>439983</v>
          </cell>
          <cell r="F179" t="str">
            <v>CRUZ</v>
          </cell>
          <cell r="G179" t="str">
            <v>GOMEZ</v>
          </cell>
          <cell r="H179" t="str">
            <v>MARCO ANTONIO</v>
          </cell>
          <cell r="I179" t="str">
            <v>CRUZ GOMEZ MARCO ANTONIO</v>
          </cell>
          <cell r="J179" t="str">
            <v>PE013267</v>
          </cell>
          <cell r="K179" t="str">
            <v>PERU LABORATORY</v>
          </cell>
          <cell r="L179" t="str">
            <v>COGS</v>
          </cell>
          <cell r="M179" t="str">
            <v>MA SAM SALES &amp; SERVICE PERU AND NORTH</v>
          </cell>
          <cell r="N179" t="str">
            <v>GORVENIA GORVENIA, HILARIO DAMASO</v>
          </cell>
        </row>
        <row r="180">
          <cell r="C180" t="str">
            <v>74036768</v>
          </cell>
          <cell r="D180">
            <v>1635</v>
          </cell>
          <cell r="E180">
            <v>440325</v>
          </cell>
          <cell r="F180" t="str">
            <v>OCHOA</v>
          </cell>
          <cell r="G180" t="str">
            <v>SALAS</v>
          </cell>
          <cell r="H180" t="str">
            <v>SERGIO FARID</v>
          </cell>
          <cell r="I180" t="str">
            <v>OCHOA SALAS SERGIO FARID</v>
          </cell>
          <cell r="J180" t="str">
            <v>PE012210</v>
          </cell>
          <cell r="K180" t="str">
            <v>SVS REPAIRS AQP</v>
          </cell>
          <cell r="L180" t="str">
            <v>COGS</v>
          </cell>
          <cell r="M180" t="str">
            <v>MA SAM REPAIRS CENTER PE</v>
          </cell>
          <cell r="N180" t="str">
            <v>COAHILA HUALLPA, EDGAR GIOVANI</v>
          </cell>
        </row>
        <row r="181">
          <cell r="C181" t="str">
            <v>70469609</v>
          </cell>
          <cell r="D181">
            <v>1636</v>
          </cell>
          <cell r="E181">
            <v>440324</v>
          </cell>
          <cell r="F181" t="str">
            <v>CONDORI</v>
          </cell>
          <cell r="G181" t="str">
            <v>GUZMAN</v>
          </cell>
          <cell r="H181" t="str">
            <v>ELIANA PAOLA</v>
          </cell>
          <cell r="I181" t="str">
            <v>CONDORI GUZMAN ELIANA PAOLA</v>
          </cell>
          <cell r="J181" t="str">
            <v>PE012203</v>
          </cell>
          <cell r="K181" t="str">
            <v>FSE STRATEGIC PLANNING</v>
          </cell>
          <cell r="L181" t="str">
            <v>COGS</v>
          </cell>
          <cell r="M181" t="str">
            <v>MA SAM FSE &amp; LCS PE</v>
          </cell>
          <cell r="N181" t="str">
            <v>PEREZ MALAGA, HECTOR ALONSO</v>
          </cell>
        </row>
        <row r="182">
          <cell r="C182" t="str">
            <v>71406439</v>
          </cell>
          <cell r="D182">
            <v>1637</v>
          </cell>
          <cell r="E182">
            <v>440323</v>
          </cell>
          <cell r="F182" t="str">
            <v>ALIAGA</v>
          </cell>
          <cell r="G182" t="str">
            <v>FIGUEROA</v>
          </cell>
          <cell r="H182" t="str">
            <v>JOSEPH ANTHONY</v>
          </cell>
          <cell r="I182" t="str">
            <v>ALIAGA FIGUEROA JOSEPH ANTHONY</v>
          </cell>
          <cell r="J182" t="str">
            <v>PE011965</v>
          </cell>
          <cell r="K182" t="str">
            <v>QUOTE &amp; ORDER MANAGEMENT</v>
          </cell>
          <cell r="L182" t="str">
            <v>SGA</v>
          </cell>
          <cell r="M182" t="str">
            <v>MA SAM SERVICE COMMERCIAL SUPPORT</v>
          </cell>
          <cell r="N182" t="str">
            <v>LI PIMENTEL, YAZMIN LOURDES</v>
          </cell>
        </row>
        <row r="183">
          <cell r="C183" t="str">
            <v>45675365</v>
          </cell>
          <cell r="D183">
            <v>1638</v>
          </cell>
          <cell r="E183">
            <v>440322</v>
          </cell>
          <cell r="F183" t="str">
            <v>URETA</v>
          </cell>
          <cell r="G183" t="str">
            <v>LOZA</v>
          </cell>
          <cell r="H183" t="str">
            <v>JUDITH BRISAYDA</v>
          </cell>
          <cell r="I183" t="str">
            <v>URETA LOZA JUDITH BRISAYDA</v>
          </cell>
          <cell r="J183" t="str">
            <v>PE011965</v>
          </cell>
          <cell r="K183" t="str">
            <v>QUOTE &amp; ORDER MANAGEMENT</v>
          </cell>
          <cell r="L183" t="str">
            <v>SGA</v>
          </cell>
          <cell r="M183" t="str">
            <v>MA SAM SERVICE COMMERCIAL SUPPORT</v>
          </cell>
          <cell r="N183" t="str">
            <v>LOAYZA GONZALES, ROCIO SILVIA</v>
          </cell>
        </row>
        <row r="184">
          <cell r="C184" t="str">
            <v>71324899</v>
          </cell>
          <cell r="D184">
            <v>1640</v>
          </cell>
          <cell r="E184">
            <v>440631</v>
          </cell>
          <cell r="F184" t="str">
            <v>BEJARANO</v>
          </cell>
          <cell r="G184" t="str">
            <v>CARBAJAL</v>
          </cell>
          <cell r="H184" t="str">
            <v xml:space="preserve">CARLOS FRANCISCO </v>
          </cell>
          <cell r="I184" t="str">
            <v xml:space="preserve">BEJARANO CARBAJAL CARLOS FRANCISCO </v>
          </cell>
          <cell r="J184" t="str">
            <v>PE012232</v>
          </cell>
          <cell r="K184" t="str">
            <v>REP QUALITY &amp; ENGINEERING</v>
          </cell>
          <cell r="L184" t="str">
            <v>COGS</v>
          </cell>
          <cell r="M184" t="str">
            <v>MA SAM REPAIRS CENTER PE</v>
          </cell>
          <cell r="N184" t="str">
            <v>AYCHASI ROCA, MIGUEL ANGEL</v>
          </cell>
        </row>
        <row r="185">
          <cell r="C185" t="str">
            <v>44802665</v>
          </cell>
          <cell r="D185">
            <v>1641</v>
          </cell>
          <cell r="E185">
            <v>440632</v>
          </cell>
          <cell r="F185" t="str">
            <v>CUELA</v>
          </cell>
          <cell r="G185" t="str">
            <v>HUARHUA</v>
          </cell>
          <cell r="H185" t="str">
            <v>ALEXANDER LEE JUNIOR</v>
          </cell>
          <cell r="I185" t="str">
            <v>CUELA HUARHUA ALEXANDER LEE JUNIOR</v>
          </cell>
          <cell r="J185" t="str">
            <v>PE012232</v>
          </cell>
          <cell r="K185" t="str">
            <v>REP QUALITY &amp; ENGINEERING</v>
          </cell>
          <cell r="L185" t="str">
            <v>COGS</v>
          </cell>
          <cell r="M185" t="str">
            <v>MA SAM REPAIRS CENTER PE</v>
          </cell>
          <cell r="N185" t="str">
            <v>AYCHASI ROCA, MIGUEL ANGEL</v>
          </cell>
        </row>
        <row r="186">
          <cell r="C186" t="str">
            <v>71244382</v>
          </cell>
          <cell r="D186">
            <v>1642</v>
          </cell>
          <cell r="E186">
            <v>440637</v>
          </cell>
          <cell r="F186" t="str">
            <v>INFANTAS</v>
          </cell>
          <cell r="G186" t="str">
            <v>SEGOVIA</v>
          </cell>
          <cell r="H186" t="str">
            <v xml:space="preserve">JOSUE EDGARDO </v>
          </cell>
          <cell r="I186" t="str">
            <v xml:space="preserve">INFANTAS SEGOVIA JOSUE EDGARDO </v>
          </cell>
          <cell r="J186" t="str">
            <v>PE012232</v>
          </cell>
          <cell r="K186" t="str">
            <v>REP QUALITY &amp; ENGINEERING</v>
          </cell>
          <cell r="L186" t="str">
            <v>COGS</v>
          </cell>
          <cell r="M186" t="str">
            <v>MA SAM REPAIRS CENTER PE</v>
          </cell>
          <cell r="N186" t="str">
            <v>AYCHASI ROCA, MIGUEL ANGEL</v>
          </cell>
        </row>
        <row r="187">
          <cell r="C187" t="str">
            <v>70016937</v>
          </cell>
          <cell r="D187">
            <v>1643</v>
          </cell>
          <cell r="E187">
            <v>440638</v>
          </cell>
          <cell r="F187" t="str">
            <v>TORRES</v>
          </cell>
          <cell r="G187" t="str">
            <v>VELASQUEZ</v>
          </cell>
          <cell r="H187" t="str">
            <v xml:space="preserve">BRANDON GHILMAR </v>
          </cell>
          <cell r="I187" t="str">
            <v xml:space="preserve">TORRES VELASQUEZ BRANDON GHILMAR </v>
          </cell>
          <cell r="J187" t="str">
            <v>PE012232</v>
          </cell>
          <cell r="K187" t="str">
            <v>REP QUALITY &amp; ENGINEERING</v>
          </cell>
          <cell r="L187" t="str">
            <v>COGS</v>
          </cell>
          <cell r="M187" t="str">
            <v>MA SAM REPAIRS CENTER PE</v>
          </cell>
          <cell r="N187" t="str">
            <v>AYCHASI ROCA, MIGUEL ANGEL</v>
          </cell>
        </row>
        <row r="188">
          <cell r="C188" t="str">
            <v>46179816</v>
          </cell>
          <cell r="D188">
            <v>1644</v>
          </cell>
          <cell r="E188">
            <v>440873</v>
          </cell>
          <cell r="F188" t="str">
            <v>LIZANA</v>
          </cell>
          <cell r="G188" t="str">
            <v>LAURENTE</v>
          </cell>
          <cell r="H188" t="str">
            <v>YENNYFER YANNET</v>
          </cell>
          <cell r="I188" t="str">
            <v>LIZANA LAURENTE YENNYFER YANNET</v>
          </cell>
          <cell r="J188" t="str">
            <v>PE011605</v>
          </cell>
          <cell r="K188" t="str">
            <v>COE PERU</v>
          </cell>
          <cell r="L188" t="str">
            <v>COGS</v>
          </cell>
          <cell r="M188" t="str">
            <v>CNS RUBBER &amp; POLYMET SUPPLY CHAIN</v>
          </cell>
          <cell r="N188" t="str">
            <v>MARCZYNSKI, ANDRESSA</v>
          </cell>
        </row>
        <row r="189">
          <cell r="C189" t="str">
            <v>46819505</v>
          </cell>
          <cell r="D189">
            <v>1645</v>
          </cell>
          <cell r="E189">
            <v>440876</v>
          </cell>
          <cell r="F189" t="str">
            <v>PALACO</v>
          </cell>
          <cell r="G189" t="str">
            <v>GUZMAN</v>
          </cell>
          <cell r="H189" t="str">
            <v>DANGELO BENJAMIN</v>
          </cell>
          <cell r="I189" t="str">
            <v>PALACO GUZMAN DANGELO BENJAMIN</v>
          </cell>
          <cell r="J189" t="str">
            <v>PE012202</v>
          </cell>
          <cell r="K189" t="str">
            <v>FSE RELINING&amp;SHUTDOWN</v>
          </cell>
          <cell r="L189" t="str">
            <v>COGS</v>
          </cell>
          <cell r="M189" t="str">
            <v>MA SAM FSE &amp; LCS PE</v>
          </cell>
          <cell r="N189" t="str">
            <v>MENDOZA CALDERON, MARCO POLO</v>
          </cell>
        </row>
        <row r="190">
          <cell r="C190" t="str">
            <v>44143508</v>
          </cell>
          <cell r="D190">
            <v>1646</v>
          </cell>
          <cell r="E190">
            <v>440916</v>
          </cell>
          <cell r="F190" t="str">
            <v>RAMON</v>
          </cell>
          <cell r="G190" t="str">
            <v>REYNOSO</v>
          </cell>
          <cell r="H190" t="str">
            <v>GIANCARLO GERALD</v>
          </cell>
          <cell r="I190" t="str">
            <v>RAMON REYNOSO GIANCARLO GERALD</v>
          </cell>
          <cell r="J190" t="str">
            <v>PE013540</v>
          </cell>
          <cell r="K190" t="str">
            <v>CONTRACT ENGINEERS</v>
          </cell>
          <cell r="L190" t="str">
            <v>COGS</v>
          </cell>
          <cell r="M190" t="str">
            <v>MA SAM SALES &amp; SERVICE PERU AND NORTH</v>
          </cell>
          <cell r="N190" t="str">
            <v>TARAZONA PAZ, HECTOR DIEGO</v>
          </cell>
        </row>
        <row r="191">
          <cell r="C191" t="str">
            <v>45139868</v>
          </cell>
          <cell r="D191">
            <v>1647</v>
          </cell>
          <cell r="E191">
            <v>440907</v>
          </cell>
          <cell r="F191" t="str">
            <v>BRITTO</v>
          </cell>
          <cell r="G191" t="str">
            <v>MENDOZA</v>
          </cell>
          <cell r="H191" t="str">
            <v>MARIA FIORELA</v>
          </cell>
          <cell r="I191" t="str">
            <v>BRITTO MENDOZA MARIA FIORELA</v>
          </cell>
          <cell r="J191" t="str">
            <v>PE012208</v>
          </cell>
          <cell r="K191" t="str">
            <v>FSE CYN</v>
          </cell>
          <cell r="L191" t="str">
            <v>COGS</v>
          </cell>
          <cell r="M191" t="str">
            <v>MA SAM FSE &amp; LCS PE</v>
          </cell>
          <cell r="N191" t="str">
            <v>POZO DIAZ, JASON</v>
          </cell>
        </row>
        <row r="192">
          <cell r="C192" t="str">
            <v>71792049</v>
          </cell>
          <cell r="D192">
            <v>1649</v>
          </cell>
          <cell r="E192">
            <v>441212</v>
          </cell>
          <cell r="F192" t="str">
            <v>MENDOZA</v>
          </cell>
          <cell r="G192" t="str">
            <v>AMES</v>
          </cell>
          <cell r="H192" t="str">
            <v>ANDREA CAROLINA</v>
          </cell>
          <cell r="I192" t="str">
            <v>MENDOZA AMES ANDREA CAROLINA</v>
          </cell>
          <cell r="J192" t="str">
            <v>PE011965</v>
          </cell>
          <cell r="K192" t="str">
            <v>QUOTE &amp; ORDER MANAGEMENT</v>
          </cell>
          <cell r="L192" t="str">
            <v>SGA</v>
          </cell>
          <cell r="M192" t="str">
            <v>MA SAM SERVICE COMMERCIAL SUPPORT</v>
          </cell>
          <cell r="N192" t="str">
            <v>LI PIMENTEL, YAZMIN LOURDES</v>
          </cell>
        </row>
        <row r="193">
          <cell r="C193" t="str">
            <v>46898364</v>
          </cell>
          <cell r="D193">
            <v>1650</v>
          </cell>
          <cell r="E193">
            <v>441430</v>
          </cell>
          <cell r="F193" t="str">
            <v>BARZOLA</v>
          </cell>
          <cell r="G193" t="str">
            <v>PEREZ</v>
          </cell>
          <cell r="H193" t="str">
            <v xml:space="preserve">DANEK </v>
          </cell>
          <cell r="I193" t="str">
            <v xml:space="preserve">BARZOLA PEREZ DANEK </v>
          </cell>
          <cell r="J193" t="str">
            <v>PE012202</v>
          </cell>
          <cell r="K193" t="str">
            <v>FSE RELINING&amp;SHUTDOWN</v>
          </cell>
          <cell r="L193" t="str">
            <v>COGS</v>
          </cell>
          <cell r="M193" t="str">
            <v>MA SAM FSE &amp; LCS PE</v>
          </cell>
          <cell r="N193" t="str">
            <v>BUTRON ZUÑIGA, BARRY GABRIEL</v>
          </cell>
        </row>
        <row r="194">
          <cell r="C194" t="str">
            <v>43635340</v>
          </cell>
          <cell r="D194">
            <v>1651</v>
          </cell>
          <cell r="E194">
            <v>441432</v>
          </cell>
          <cell r="F194" t="str">
            <v>ARANZAENS</v>
          </cell>
          <cell r="G194" t="str">
            <v>CAM</v>
          </cell>
          <cell r="H194" t="str">
            <v>CLAUDIA FIORELLA</v>
          </cell>
          <cell r="I194" t="str">
            <v>ARANZAENS CAM CLAUDIA FIORELLA</v>
          </cell>
          <cell r="J194" t="str">
            <v>PE013267</v>
          </cell>
          <cell r="K194" t="str">
            <v>PERU LABORATORY</v>
          </cell>
          <cell r="L194" t="str">
            <v>COGS</v>
          </cell>
          <cell r="M194" t="str">
            <v>MA SAM SALES &amp; SERVICE PERU AND NORTH</v>
          </cell>
          <cell r="N194" t="str">
            <v>GORVENIA GORVENIA, HILARIO DAMASO</v>
          </cell>
        </row>
        <row r="195">
          <cell r="C195" t="str">
            <v>70483834</v>
          </cell>
          <cell r="D195">
            <v>1652</v>
          </cell>
          <cell r="E195">
            <v>441512</v>
          </cell>
          <cell r="F195" t="str">
            <v>AHUMADA</v>
          </cell>
          <cell r="G195" t="str">
            <v>CUNEO</v>
          </cell>
          <cell r="H195" t="str">
            <v>LUIS ALBERTO</v>
          </cell>
          <cell r="I195" t="str">
            <v>AHUMADA CUNEO LUIS ALBERTO</v>
          </cell>
          <cell r="J195" t="str">
            <v>PE011930</v>
          </cell>
          <cell r="K195" t="str">
            <v>CONTRACT MNG &amp; REPORT</v>
          </cell>
          <cell r="L195" t="str">
            <v>COGS</v>
          </cell>
          <cell r="M195" t="str">
            <v>SVSGLO ORDER AND LOGISTICS OPERATIONS</v>
          </cell>
          <cell r="N195" t="str">
            <v>PEREZ GUILLEN, JORGE LUIS</v>
          </cell>
        </row>
        <row r="196">
          <cell r="C196" t="str">
            <v>41609782</v>
          </cell>
          <cell r="D196">
            <v>1653</v>
          </cell>
          <cell r="E196">
            <v>441723</v>
          </cell>
          <cell r="F196" t="str">
            <v xml:space="preserve">LOPEZ </v>
          </cell>
          <cell r="G196" t="str">
            <v>ROLDAN</v>
          </cell>
          <cell r="H196" t="str">
            <v>NODER DARIO</v>
          </cell>
          <cell r="I196" t="str">
            <v>LOPEZ  ROLDAN NODER DARIO</v>
          </cell>
          <cell r="J196" t="str">
            <v>PE012500</v>
          </cell>
          <cell r="K196" t="str">
            <v>TECH SUPPORT PE &amp; NORTH</v>
          </cell>
          <cell r="L196" t="str">
            <v>COGS</v>
          </cell>
          <cell r="M196" t="str">
            <v>TECHNICAL SUPPORT</v>
          </cell>
          <cell r="N196" t="str">
            <v>GALLEGOS PAREDES, ROGELIO ALAN</v>
          </cell>
        </row>
        <row r="197">
          <cell r="C197" t="str">
            <v>48114790</v>
          </cell>
          <cell r="D197">
            <v>1654</v>
          </cell>
          <cell r="E197">
            <v>441969</v>
          </cell>
          <cell r="F197" t="str">
            <v>VASQUEZ</v>
          </cell>
          <cell r="G197" t="str">
            <v>VERGARA</v>
          </cell>
          <cell r="H197" t="str">
            <v>RODRIGO MANUEL</v>
          </cell>
          <cell r="I197" t="str">
            <v>VASQUEZ VERGARA RODRIGO MANUEL</v>
          </cell>
          <cell r="J197" t="str">
            <v>PE011389</v>
          </cell>
          <cell r="K197" t="str">
            <v>PURCHASING &amp; SOURCING - PUMPS</v>
          </cell>
          <cell r="L197" t="str">
            <v>COGS</v>
          </cell>
          <cell r="M197" t="str">
            <v>MIN PUMPS OPERATIONS</v>
          </cell>
          <cell r="N197" t="str">
            <v>CARRION LA TORRE, FREDDY MARTIN</v>
          </cell>
        </row>
        <row r="198">
          <cell r="C198" t="str">
            <v>70885475</v>
          </cell>
          <cell r="D198">
            <v>1656</v>
          </cell>
          <cell r="E198">
            <v>442320</v>
          </cell>
          <cell r="F198" t="str">
            <v>BENAVIDES</v>
          </cell>
          <cell r="G198" t="str">
            <v>ALIAGA</v>
          </cell>
          <cell r="H198" t="str">
            <v>CRISTINA PATRICIA</v>
          </cell>
          <cell r="I198" t="str">
            <v>BENAVIDES ALIAGA CRISTINA PATRICIA</v>
          </cell>
          <cell r="J198" t="str">
            <v>PE013450</v>
          </cell>
          <cell r="K198" t="str">
            <v>SGI</v>
          </cell>
          <cell r="L198" t="str">
            <v>SGA</v>
          </cell>
          <cell r="M198" t="str">
            <v>MA SAM QEHS</v>
          </cell>
          <cell r="N198" t="str">
            <v>MENDEZ SENISSE, SANDRA INES</v>
          </cell>
        </row>
        <row r="199">
          <cell r="C199" t="str">
            <v>71690188</v>
          </cell>
          <cell r="D199">
            <v>1657</v>
          </cell>
          <cell r="E199">
            <v>442322</v>
          </cell>
          <cell r="F199" t="str">
            <v>CEDAMANOS</v>
          </cell>
          <cell r="G199" t="str">
            <v>CUENCA</v>
          </cell>
          <cell r="H199" t="str">
            <v xml:space="preserve">ROGER OMAR </v>
          </cell>
          <cell r="I199" t="str">
            <v xml:space="preserve">CEDAMANOS CUENCA ROGER OMAR </v>
          </cell>
          <cell r="J199" t="str">
            <v>PE013203</v>
          </cell>
          <cell r="K199" t="str">
            <v>BDH ENGINEERING</v>
          </cell>
          <cell r="L199" t="str">
            <v>COGS</v>
          </cell>
          <cell r="M199" t="str">
            <v>SVS BENEFICIATION &amp; DEWATERING</v>
          </cell>
          <cell r="N199" t="str">
            <v>BRAND, SEAN</v>
          </cell>
        </row>
        <row r="200">
          <cell r="C200" t="str">
            <v>40143501</v>
          </cell>
          <cell r="D200">
            <v>1658</v>
          </cell>
          <cell r="E200">
            <v>442482</v>
          </cell>
          <cell r="F200" t="str">
            <v>VILLAFUERTE</v>
          </cell>
          <cell r="G200" t="str">
            <v>MENDOZA</v>
          </cell>
          <cell r="H200" t="str">
            <v>ALEJANDRO MANUEL</v>
          </cell>
          <cell r="I200" t="str">
            <v>VILLAFUERTE MENDOZA ALEJANDRO MANUEL</v>
          </cell>
          <cell r="J200" t="str">
            <v>PE011935</v>
          </cell>
          <cell r="K200" t="str">
            <v>INDIRECT PROCUREMENT</v>
          </cell>
          <cell r="L200" t="str">
            <v>COGS</v>
          </cell>
          <cell r="M200" t="str">
            <v>SVSS IPRO AMERICAS</v>
          </cell>
          <cell r="N200" t="str">
            <v>MORILLO SANTA CRUZ, KATIA PATRICIA</v>
          </cell>
        </row>
        <row r="201">
          <cell r="C201" t="str">
            <v>46013830</v>
          </cell>
          <cell r="D201">
            <v>1660</v>
          </cell>
          <cell r="E201">
            <v>442486</v>
          </cell>
          <cell r="F201" t="str">
            <v>CHAHUASONCCO</v>
          </cell>
          <cell r="G201" t="str">
            <v>PAPEL</v>
          </cell>
          <cell r="H201" t="str">
            <v>JORGE LUIS</v>
          </cell>
          <cell r="I201" t="str">
            <v>CHAHUASONCCO PAPEL JORGE LUIS</v>
          </cell>
          <cell r="J201" t="str">
            <v>PE012204</v>
          </cell>
          <cell r="K201" t="str">
            <v>FSE EIC</v>
          </cell>
          <cell r="L201" t="str">
            <v>COGS</v>
          </cell>
          <cell r="M201" t="str">
            <v>MA SAM FSE &amp; LCS PE</v>
          </cell>
          <cell r="N201" t="str">
            <v>AVALOS ROSAS, MANUEL ANTONIO</v>
          </cell>
        </row>
        <row r="202">
          <cell r="C202" t="str">
            <v>48474629</v>
          </cell>
          <cell r="D202">
            <v>1661</v>
          </cell>
          <cell r="E202">
            <v>442483</v>
          </cell>
          <cell r="F202" t="str">
            <v>RAMOS</v>
          </cell>
          <cell r="G202" t="str">
            <v>JIMENEZ</v>
          </cell>
          <cell r="H202" t="str">
            <v>ALESSANDRO PAUL</v>
          </cell>
          <cell r="I202" t="str">
            <v>RAMOS JIMENEZ ALESSANDRO PAUL</v>
          </cell>
          <cell r="J202" t="str">
            <v>PE012204</v>
          </cell>
          <cell r="K202" t="str">
            <v>FSE EIC</v>
          </cell>
          <cell r="L202" t="str">
            <v>COGS</v>
          </cell>
          <cell r="M202" t="str">
            <v>MA SAM FSE &amp; LCS PE</v>
          </cell>
          <cell r="N202" t="str">
            <v>AVALOS ROSAS, MANUEL ANTONIO</v>
          </cell>
        </row>
        <row r="203">
          <cell r="C203" t="str">
            <v>10722572</v>
          </cell>
          <cell r="D203">
            <v>1663</v>
          </cell>
          <cell r="E203">
            <v>442516</v>
          </cell>
          <cell r="F203" t="str">
            <v>GORVENIA</v>
          </cell>
          <cell r="G203" t="str">
            <v xml:space="preserve"> GORVENIA</v>
          </cell>
          <cell r="H203" t="str">
            <v>HILARIO DAMASO</v>
          </cell>
          <cell r="I203" t="str">
            <v>GORVENIA  GORVENIA HILARIO DAMASO</v>
          </cell>
          <cell r="J203" t="str">
            <v>PE013267</v>
          </cell>
          <cell r="K203" t="str">
            <v>PERU LABORATORY</v>
          </cell>
          <cell r="L203" t="str">
            <v>COGS</v>
          </cell>
          <cell r="M203" t="str">
            <v>MA SAM SALES &amp; SERVICE PERU AND NORTH</v>
          </cell>
          <cell r="N203" t="str">
            <v>KU CUADRA, EDUARDO ALBERTO</v>
          </cell>
        </row>
        <row r="204">
          <cell r="C204" t="str">
            <v>45989784</v>
          </cell>
          <cell r="D204">
            <v>1664</v>
          </cell>
          <cell r="E204">
            <v>442840</v>
          </cell>
          <cell r="F204" t="str">
            <v>URIARTE</v>
          </cell>
          <cell r="G204" t="str">
            <v>VASQUEZ</v>
          </cell>
          <cell r="H204" t="str">
            <v>CARLOS RAFAEL</v>
          </cell>
          <cell r="I204" t="str">
            <v>URIARTE VASQUEZ CARLOS RAFAEL</v>
          </cell>
          <cell r="J204" t="str">
            <v>PE012500</v>
          </cell>
          <cell r="K204" t="str">
            <v>TECH SUPPORT PE &amp; NORTH</v>
          </cell>
          <cell r="L204" t="str">
            <v>COGS</v>
          </cell>
          <cell r="M204" t="str">
            <v>TECHNICAL SUPPORT</v>
          </cell>
          <cell r="N204" t="str">
            <v>RIVERA YLASACA, RICARDO SANTOS</v>
          </cell>
        </row>
        <row r="205">
          <cell r="C205" t="str">
            <v>45492552</v>
          </cell>
          <cell r="D205">
            <v>1665</v>
          </cell>
          <cell r="E205">
            <v>442484</v>
          </cell>
          <cell r="F205" t="str">
            <v>MEDRANO</v>
          </cell>
          <cell r="G205" t="str">
            <v>SALVADOR</v>
          </cell>
          <cell r="H205" t="str">
            <v>JULIO CESAR</v>
          </cell>
          <cell r="I205" t="str">
            <v>MEDRANO SALVADOR JULIO CESAR</v>
          </cell>
          <cell r="J205" t="str">
            <v>PE013690</v>
          </cell>
          <cell r="K205" t="str">
            <v>PUMPS MANAGEMENT</v>
          </cell>
          <cell r="L205" t="str">
            <v>SGA</v>
          </cell>
          <cell r="M205" t="str">
            <v>MA SAM PUMPS SALES</v>
          </cell>
          <cell r="N205" t="str">
            <v>CORTEZ RODRIGUEZ, WILMAN RAFAEL</v>
          </cell>
        </row>
        <row r="206">
          <cell r="C206" t="str">
            <v>10701016</v>
          </cell>
          <cell r="D206">
            <v>1666</v>
          </cell>
          <cell r="E206">
            <v>433657</v>
          </cell>
          <cell r="F206" t="str">
            <v>ADVINCULA</v>
          </cell>
          <cell r="G206" t="str">
            <v>ZEBALLOS</v>
          </cell>
          <cell r="H206" t="str">
            <v>ANTONIO MIGUEL</v>
          </cell>
          <cell r="I206" t="str">
            <v>ADVINCULA ZEBALLOS ANTONIO MIGUEL</v>
          </cell>
          <cell r="J206" t="str">
            <v>PE012101</v>
          </cell>
          <cell r="K206" t="str">
            <v>CAPEX DELIVERY MINERAL</v>
          </cell>
          <cell r="L206" t="str">
            <v>COGS</v>
          </cell>
          <cell r="M206" t="str">
            <v>MA SAM PROJECT, MARKET AREA DELIVERY ANDES</v>
          </cell>
          <cell r="N206" t="str">
            <v>MENDOZA VILLAGOMEZ, PEDRO GERARDO</v>
          </cell>
        </row>
        <row r="207">
          <cell r="C207" t="str">
            <v>42935776</v>
          </cell>
          <cell r="D207">
            <v>1668</v>
          </cell>
          <cell r="E207">
            <v>443103</v>
          </cell>
          <cell r="F207" t="str">
            <v xml:space="preserve">BUSTAMANTE </v>
          </cell>
          <cell r="G207" t="str">
            <v>DEL AGUILA</v>
          </cell>
          <cell r="H207" t="str">
            <v xml:space="preserve">DANIEL </v>
          </cell>
          <cell r="I207" t="str">
            <v xml:space="preserve">BUSTAMANTE  DEL AGUILA DANIEL </v>
          </cell>
          <cell r="J207" t="str">
            <v>PE011366</v>
          </cell>
          <cell r="K207" t="str">
            <v>OPERATION MGMT - PUMPS</v>
          </cell>
          <cell r="L207" t="str">
            <v>COGS</v>
          </cell>
          <cell r="M207" t="str">
            <v>MA SAM FINANCE</v>
          </cell>
          <cell r="N207" t="str">
            <v>CASTAÑEDA SULOAGA, CHRISTOPHER ALEJANDR</v>
          </cell>
        </row>
        <row r="208">
          <cell r="C208" t="str">
            <v>75726419</v>
          </cell>
          <cell r="D208">
            <v>1669</v>
          </cell>
          <cell r="E208">
            <v>443522</v>
          </cell>
          <cell r="F208" t="str">
            <v>ROJAS</v>
          </cell>
          <cell r="G208" t="str">
            <v>MAMANI</v>
          </cell>
          <cell r="H208" t="str">
            <v>XIMENA ARACELY</v>
          </cell>
          <cell r="I208" t="str">
            <v>ROJAS MAMANI XIMENA ARACELY</v>
          </cell>
          <cell r="J208" t="str">
            <v>PE011935</v>
          </cell>
          <cell r="K208" t="str">
            <v>INDIRECT PROCUREMENT</v>
          </cell>
          <cell r="L208" t="str">
            <v>COGS</v>
          </cell>
          <cell r="M208" t="str">
            <v>SVSS IPRO AMERICAS</v>
          </cell>
          <cell r="N208" t="str">
            <v>MORILLO SANTA CRUZ, KATIA PATRICIA</v>
          </cell>
        </row>
        <row r="209">
          <cell r="C209" t="str">
            <v>70557350</v>
          </cell>
          <cell r="D209">
            <v>1670</v>
          </cell>
          <cell r="E209">
            <v>443521</v>
          </cell>
          <cell r="F209" t="str">
            <v xml:space="preserve">RIEGA </v>
          </cell>
          <cell r="G209" t="str">
            <v>OCHARAN</v>
          </cell>
          <cell r="H209" t="str">
            <v>ANA LUCIA DEL CARMEN</v>
          </cell>
          <cell r="I209" t="str">
            <v>RIEGA  OCHARAN ANA LUCIA DEL CARMEN</v>
          </cell>
          <cell r="J209" t="str">
            <v>PE011389</v>
          </cell>
          <cell r="K209" t="str">
            <v>PURCHASING &amp; SOURCING - PUMPS</v>
          </cell>
          <cell r="L209" t="str">
            <v>COGS</v>
          </cell>
          <cell r="M209" t="str">
            <v>MIN PUMPS OPERATIONS</v>
          </cell>
          <cell r="N209" t="str">
            <v>VASQUEZ VERGARA, RODRIGO MANUEL</v>
          </cell>
        </row>
        <row r="210">
          <cell r="C210" t="str">
            <v>46472418</v>
          </cell>
          <cell r="D210">
            <v>1673</v>
          </cell>
          <cell r="E210">
            <v>443102</v>
          </cell>
          <cell r="F210" t="str">
            <v>SANTANA</v>
          </cell>
          <cell r="G210" t="str">
            <v>ESPINOZA</v>
          </cell>
          <cell r="H210" t="str">
            <v xml:space="preserve">DANIEL </v>
          </cell>
          <cell r="I210" t="str">
            <v xml:space="preserve">SANTANA ESPINOZA DANIEL </v>
          </cell>
          <cell r="J210" t="str">
            <v>PE012208</v>
          </cell>
          <cell r="K210" t="str">
            <v>FSE CYN</v>
          </cell>
          <cell r="L210" t="str">
            <v>COGS</v>
          </cell>
          <cell r="M210" t="str">
            <v>MA SAM FSE &amp; LCS PE</v>
          </cell>
          <cell r="N210" t="str">
            <v>BUSTINZA SOTO, LUCIO ARTURO</v>
          </cell>
        </row>
        <row r="211">
          <cell r="C211" t="str">
            <v>45285577</v>
          </cell>
          <cell r="D211">
            <v>1674</v>
          </cell>
          <cell r="E211">
            <v>443774</v>
          </cell>
          <cell r="F211" t="str">
            <v>LOAYZA</v>
          </cell>
          <cell r="G211" t="str">
            <v>ARANA</v>
          </cell>
          <cell r="H211" t="str">
            <v>JIMMY WILLMAN</v>
          </cell>
          <cell r="I211" t="str">
            <v>LOAYZA ARANA JIMMY WILLMAN</v>
          </cell>
          <cell r="J211" t="str">
            <v>PE012210</v>
          </cell>
          <cell r="K211" t="str">
            <v>SVS REPAIRS AQP</v>
          </cell>
          <cell r="L211" t="str">
            <v>COGS</v>
          </cell>
          <cell r="M211" t="str">
            <v>MA SAM REPAIRS CENTER PE</v>
          </cell>
          <cell r="N211" t="str">
            <v>HUALLPA CONDORHUANCA, HUMBERTO HORACIO</v>
          </cell>
        </row>
        <row r="212">
          <cell r="C212" t="str">
            <v>46721738</v>
          </cell>
          <cell r="D212">
            <v>1675</v>
          </cell>
          <cell r="E212">
            <v>443773</v>
          </cell>
          <cell r="F212" t="str">
            <v>GLORIA</v>
          </cell>
          <cell r="G212" t="str">
            <v>ARBIZU</v>
          </cell>
          <cell r="H212" t="str">
            <v>ALVARO RUBEN</v>
          </cell>
          <cell r="I212" t="str">
            <v>GLORIA ARBIZU ALVARO RUBEN</v>
          </cell>
          <cell r="J212" t="str">
            <v>PE011947</v>
          </cell>
          <cell r="K212" t="str">
            <v>STRATEGIC PROCUREMEN</v>
          </cell>
          <cell r="L212" t="str">
            <v>COGS</v>
          </cell>
          <cell r="M212" t="str">
            <v>SVSS TACTICAL SOURCING AMERICAS</v>
          </cell>
          <cell r="N212" t="str">
            <v>ROZET, BRUNO</v>
          </cell>
        </row>
        <row r="213">
          <cell r="C213" t="str">
            <v>44057979</v>
          </cell>
          <cell r="D213">
            <v>1678</v>
          </cell>
          <cell r="E213">
            <v>444275</v>
          </cell>
          <cell r="F213" t="str">
            <v>FABRIS</v>
          </cell>
          <cell r="G213" t="str">
            <v>GARCES</v>
          </cell>
          <cell r="H213" t="str">
            <v>BRENDA KATHERINE</v>
          </cell>
          <cell r="I213" t="str">
            <v>FABRIS GARCES BRENDA KATHERINE</v>
          </cell>
          <cell r="J213" t="str">
            <v>PE013400</v>
          </cell>
          <cell r="K213" t="str">
            <v>HUMAN RESOURCES &amp; GENERAL SERVICES</v>
          </cell>
          <cell r="L213" t="str">
            <v>SGA</v>
          </cell>
          <cell r="M213" t="str">
            <v>MA SAM HR</v>
          </cell>
          <cell r="N213" t="str">
            <v>MANCO PETREUCIC, LIZ YODY</v>
          </cell>
        </row>
        <row r="214">
          <cell r="C214" t="str">
            <v>70542667</v>
          </cell>
          <cell r="D214">
            <v>1679</v>
          </cell>
          <cell r="E214">
            <v>444472</v>
          </cell>
          <cell r="F214" t="str">
            <v>SANDOVAL</v>
          </cell>
          <cell r="G214" t="str">
            <v>PAIPAY</v>
          </cell>
          <cell r="H214" t="str">
            <v>MARIO SALVATORE</v>
          </cell>
          <cell r="I214" t="str">
            <v>SANDOVAL PAIPAY MARIO SALVATORE</v>
          </cell>
          <cell r="J214" t="str">
            <v>PE011948</v>
          </cell>
          <cell r="K214" t="str">
            <v>QUALITY ASSURANCE</v>
          </cell>
          <cell r="L214" t="str">
            <v>COGS</v>
          </cell>
          <cell r="M214" t="str">
            <v>SVSS GLOBAL SOURCING</v>
          </cell>
          <cell r="N214" t="str">
            <v>TRINIDAD RAMON, CARLOS ENRIQUE</v>
          </cell>
        </row>
        <row r="215">
          <cell r="C215" t="str">
            <v>72749653</v>
          </cell>
          <cell r="D215">
            <v>1681</v>
          </cell>
          <cell r="E215">
            <v>444669</v>
          </cell>
          <cell r="F215" t="str">
            <v>ZENAYUCA</v>
          </cell>
          <cell r="G215" t="str">
            <v>CORIMANYA</v>
          </cell>
          <cell r="H215" t="str">
            <v>NATHALY ALEJANDRA</v>
          </cell>
          <cell r="I215" t="str">
            <v>ZENAYUCA CORIMANYA NATHALY ALEJANDRA</v>
          </cell>
          <cell r="J215" t="str">
            <v>PE013670</v>
          </cell>
          <cell r="K215" t="str">
            <v>ACCOUNTING</v>
          </cell>
          <cell r="L215" t="str">
            <v>SGA</v>
          </cell>
          <cell r="M215" t="str">
            <v>MA SAM FINANCE</v>
          </cell>
          <cell r="N215" t="str">
            <v xml:space="preserve">HUAMAN PIZARRO, CRISTIAN BORIS </v>
          </cell>
        </row>
        <row r="216">
          <cell r="C216" t="str">
            <v>72305606</v>
          </cell>
          <cell r="D216">
            <v>1682</v>
          </cell>
          <cell r="E216">
            <v>444671</v>
          </cell>
          <cell r="F216" t="str">
            <v>LAZO</v>
          </cell>
          <cell r="G216" t="str">
            <v>JAUREGUI</v>
          </cell>
          <cell r="H216" t="str">
            <v>YOSELIN MAYDA</v>
          </cell>
          <cell r="I216" t="str">
            <v>LAZO JAUREGUI YOSELIN MAYDA</v>
          </cell>
          <cell r="J216" t="str">
            <v>PE013670</v>
          </cell>
          <cell r="K216" t="str">
            <v>ACCOUNTING</v>
          </cell>
          <cell r="L216" t="str">
            <v>SGA</v>
          </cell>
          <cell r="M216" t="str">
            <v>MA SAM FINANCE</v>
          </cell>
          <cell r="N216" t="str">
            <v xml:space="preserve">HUAMAN PIZARRO, CRISTIAN BORIS </v>
          </cell>
        </row>
        <row r="217">
          <cell r="C217" t="str">
            <v>73033056</v>
          </cell>
          <cell r="D217">
            <v>1683</v>
          </cell>
          <cell r="E217">
            <v>445025</v>
          </cell>
          <cell r="F217" t="str">
            <v>CARDOZO</v>
          </cell>
          <cell r="G217" t="str">
            <v>UGAZ</v>
          </cell>
          <cell r="H217" t="str">
            <v>RENZO MARINO</v>
          </cell>
          <cell r="I217" t="str">
            <v>CARDOZO UGAZ RENZO MARINO</v>
          </cell>
          <cell r="J217" t="str">
            <v>PE011603</v>
          </cell>
          <cell r="K217" t="str">
            <v>PRODUCT SUPPORT ML SAM</v>
          </cell>
          <cell r="L217" t="str">
            <v>SGA</v>
          </cell>
          <cell r="M217" t="str">
            <v>CNS MILL LINING</v>
          </cell>
          <cell r="N217" t="str">
            <v>LOPEZ DIESTRA, EDWARD HUMBERTO</v>
          </cell>
        </row>
        <row r="218">
          <cell r="C218" t="str">
            <v>44244481</v>
          </cell>
          <cell r="D218">
            <v>1684</v>
          </cell>
          <cell r="E218">
            <v>445023</v>
          </cell>
          <cell r="F218" t="str">
            <v>CAMPOS</v>
          </cell>
          <cell r="G218" t="str">
            <v>ANDIA</v>
          </cell>
          <cell r="H218" t="str">
            <v>EDWIN JESUS</v>
          </cell>
          <cell r="I218" t="str">
            <v>CAMPOS ANDIA EDWIN JESUS</v>
          </cell>
          <cell r="J218" t="str">
            <v>PE012500</v>
          </cell>
          <cell r="K218" t="str">
            <v>TECH SUPPORT PE &amp; NORTH</v>
          </cell>
          <cell r="L218" t="str">
            <v>COGS</v>
          </cell>
          <cell r="M218" t="str">
            <v>TECHNICAL SUPPORT</v>
          </cell>
          <cell r="N218" t="str">
            <v>RIVERA YLASACA, RICARDO SANTOS</v>
          </cell>
        </row>
        <row r="219">
          <cell r="C219" t="str">
            <v>70341641</v>
          </cell>
          <cell r="D219">
            <v>1685</v>
          </cell>
          <cell r="E219">
            <v>445026</v>
          </cell>
          <cell r="F219" t="str">
            <v>CHONG</v>
          </cell>
          <cell r="G219" t="str">
            <v>GAMERO</v>
          </cell>
          <cell r="H219" t="str">
            <v>KIMBERLY DAPHNE</v>
          </cell>
          <cell r="I219" t="str">
            <v>CHONG GAMERO KIMBERLY DAPHNE</v>
          </cell>
          <cell r="J219" t="str">
            <v>PE012210</v>
          </cell>
          <cell r="K219" t="str">
            <v>SVS REPAIRS AQP</v>
          </cell>
          <cell r="L219" t="str">
            <v>COGS</v>
          </cell>
          <cell r="M219" t="str">
            <v>MA SAM REPAIRS CENTER PE</v>
          </cell>
          <cell r="N219" t="str">
            <v>COAHILA HUALLPA, EDGAR GIOVANI</v>
          </cell>
        </row>
        <row r="220">
          <cell r="C220" t="str">
            <v>72617921</v>
          </cell>
          <cell r="D220">
            <v>1686</v>
          </cell>
          <cell r="E220">
            <v>445126</v>
          </cell>
          <cell r="F220" t="str">
            <v xml:space="preserve">REAÑO </v>
          </cell>
          <cell r="G220" t="str">
            <v>LOPEZ</v>
          </cell>
          <cell r="H220" t="str">
            <v>MARIA JOSE</v>
          </cell>
          <cell r="I220" t="str">
            <v>REAÑO  LOPEZ MARIA JOSE</v>
          </cell>
          <cell r="J220" t="str">
            <v>PE013400</v>
          </cell>
          <cell r="K220" t="str">
            <v>HUMAN RESOURCES &amp; GENERAL SERVICES</v>
          </cell>
          <cell r="L220" t="str">
            <v>SGA</v>
          </cell>
          <cell r="M220" t="str">
            <v>MA SAM HR</v>
          </cell>
          <cell r="N220" t="str">
            <v>ARMAS DOMINGUEZ, GISSELA MARILYN</v>
          </cell>
        </row>
        <row r="221">
          <cell r="C221" t="str">
            <v>43618489</v>
          </cell>
          <cell r="D221">
            <v>1687</v>
          </cell>
          <cell r="E221">
            <v>445024</v>
          </cell>
          <cell r="F221" t="str">
            <v xml:space="preserve">ALTAMIRANO </v>
          </cell>
          <cell r="G221" t="str">
            <v>PRINCIPE</v>
          </cell>
          <cell r="H221" t="str">
            <v>JOSE ABELARDO</v>
          </cell>
          <cell r="I221" t="str">
            <v>ALTAMIRANO  PRINCIPE JOSE ABELARDO</v>
          </cell>
          <cell r="J221" t="str">
            <v>PE011389</v>
          </cell>
          <cell r="K221" t="str">
            <v>PURCHASING &amp; SOURCING - PUMPS</v>
          </cell>
          <cell r="L221" t="str">
            <v>COGS</v>
          </cell>
          <cell r="M221" t="str">
            <v>MIN PUMPS OPERATIONS</v>
          </cell>
          <cell r="N221" t="str">
            <v>VASQUEZ VERGARA, RODRIGO MANUEL</v>
          </cell>
        </row>
        <row r="222">
          <cell r="C222" t="str">
            <v>25704490</v>
          </cell>
          <cell r="D222">
            <v>1688</v>
          </cell>
          <cell r="E222">
            <v>445343</v>
          </cell>
          <cell r="F222" t="str">
            <v xml:space="preserve">CHIRINOS </v>
          </cell>
          <cell r="G222" t="str">
            <v>BOJORQUEZ</v>
          </cell>
          <cell r="H222" t="str">
            <v>ROQUE MARTIN</v>
          </cell>
          <cell r="I222" t="str">
            <v>CHIRINOS  BOJORQUEZ ROQUE MARTIN</v>
          </cell>
          <cell r="J222" t="str">
            <v>PE012207</v>
          </cell>
          <cell r="K222" t="str">
            <v>FSE HSE</v>
          </cell>
          <cell r="L222" t="str">
            <v>COGS</v>
          </cell>
          <cell r="M222" t="str">
            <v>MA SAM FSE &amp; LCS PE</v>
          </cell>
          <cell r="N222" t="str">
            <v>CHERRES FIESTAS, MARCO ANTONIO</v>
          </cell>
        </row>
        <row r="223">
          <cell r="C223" t="str">
            <v>73276160</v>
          </cell>
          <cell r="D223">
            <v>1689</v>
          </cell>
          <cell r="E223">
            <v>445586</v>
          </cell>
          <cell r="F223" t="str">
            <v>VARGAS</v>
          </cell>
          <cell r="G223" t="str">
            <v>BAITA</v>
          </cell>
          <cell r="H223" t="str">
            <v>YOANELA ALEXANDRA</v>
          </cell>
          <cell r="I223" t="str">
            <v>VARGAS BAITA YOANELA ALEXANDRA</v>
          </cell>
          <cell r="J223" t="str">
            <v>PE012210</v>
          </cell>
          <cell r="K223" t="str">
            <v>SVS REPAIRS AQP</v>
          </cell>
          <cell r="L223" t="str">
            <v>COGS</v>
          </cell>
          <cell r="M223" t="str">
            <v>MA SAM REPAIRS CENTER PE</v>
          </cell>
          <cell r="N223" t="str">
            <v>AYCHASI ROCA, MIGUEL ANGEL</v>
          </cell>
        </row>
        <row r="224">
          <cell r="C224" t="str">
            <v>21125316</v>
          </cell>
          <cell r="D224">
            <v>1690</v>
          </cell>
          <cell r="E224">
            <v>445773</v>
          </cell>
          <cell r="F224" t="str">
            <v xml:space="preserve">SANTIVAÑEZ </v>
          </cell>
          <cell r="G224" t="str">
            <v>ORIHUELA</v>
          </cell>
          <cell r="H224" t="str">
            <v>LY JESUS</v>
          </cell>
          <cell r="I224" t="str">
            <v>SANTIVAÑEZ  ORIHUELA LY JESUS</v>
          </cell>
          <cell r="J224" t="str">
            <v>PE012503</v>
          </cell>
          <cell r="K224" t="str">
            <v>TSS, MILL &amp; CHUTE LINING</v>
          </cell>
          <cell r="L224" t="str">
            <v>SGA</v>
          </cell>
          <cell r="M224" t="str">
            <v>TECHNICAL SALES SUPPORT-MILL &amp; CHUTE LINING</v>
          </cell>
          <cell r="N224" t="str">
            <v>JARA FERNANDEZ, CARLOS RAFAEL</v>
          </cell>
        </row>
        <row r="225">
          <cell r="C225" t="str">
            <v>74453276</v>
          </cell>
          <cell r="D225">
            <v>1691</v>
          </cell>
          <cell r="E225">
            <v>446133</v>
          </cell>
          <cell r="F225" t="str">
            <v xml:space="preserve">CHACHAPOYAS </v>
          </cell>
          <cell r="G225" t="str">
            <v>DE LOS SANTOS</v>
          </cell>
          <cell r="H225" t="str">
            <v>JACKIE LIZETH</v>
          </cell>
          <cell r="I225" t="str">
            <v>CHACHAPOYAS  DE LOS SANTOS JACKIE LIZETH</v>
          </cell>
          <cell r="J225" t="str">
            <v>PE012203</v>
          </cell>
          <cell r="K225" t="str">
            <v>FSE STRATEGIC PLANNING</v>
          </cell>
          <cell r="L225" t="str">
            <v>COGS</v>
          </cell>
          <cell r="M225" t="str">
            <v>MA SAM FSE &amp; LCS PE</v>
          </cell>
          <cell r="N225" t="str">
            <v>YOVERA MELENDEZ, MARCO AURELIO</v>
          </cell>
        </row>
        <row r="226">
          <cell r="C226" t="str">
            <v>41356334</v>
          </cell>
          <cell r="D226">
            <v>1692</v>
          </cell>
          <cell r="E226">
            <v>446134</v>
          </cell>
          <cell r="F226" t="str">
            <v>SAAVEDRA</v>
          </cell>
          <cell r="G226" t="str">
            <v>SANCHEZ</v>
          </cell>
          <cell r="H226" t="str">
            <v>FRANCISCO JAVIER</v>
          </cell>
          <cell r="I226" t="str">
            <v>SAAVEDRA SANCHEZ FRANCISCO JAVIER</v>
          </cell>
          <cell r="J226" t="str">
            <v>PE013670</v>
          </cell>
          <cell r="K226" t="str">
            <v>ACCOUNTING</v>
          </cell>
          <cell r="L226" t="str">
            <v>SGA</v>
          </cell>
          <cell r="M226" t="str">
            <v>MA SAM FINANCE</v>
          </cell>
          <cell r="N226" t="str">
            <v>MARQUEZ CONCHA, CARLOS ENRIQUE</v>
          </cell>
        </row>
        <row r="227">
          <cell r="C227" t="str">
            <v>72810774</v>
          </cell>
          <cell r="D227">
            <v>1693</v>
          </cell>
          <cell r="E227">
            <v>446306</v>
          </cell>
          <cell r="F227" t="str">
            <v>TAPIA</v>
          </cell>
          <cell r="G227" t="str">
            <v>CASTRO</v>
          </cell>
          <cell r="H227" t="str">
            <v>MARIANA</v>
          </cell>
          <cell r="I227" t="str">
            <v>TAPIA CASTRO MARIANA</v>
          </cell>
          <cell r="J227" t="str">
            <v>PE011965</v>
          </cell>
          <cell r="K227" t="str">
            <v>QUOTE &amp; ORDER MANAGEMENT</v>
          </cell>
          <cell r="L227" t="str">
            <v>SGA</v>
          </cell>
          <cell r="M227" t="str">
            <v>MA SAM SERVICE COMMERCIAL SUPPORT</v>
          </cell>
          <cell r="N227" t="str">
            <v>LOAYZA GONZALES, ROCIO SILVIA</v>
          </cell>
        </row>
        <row r="228">
          <cell r="C228" t="str">
            <v>74641493</v>
          </cell>
          <cell r="D228">
            <v>1694</v>
          </cell>
          <cell r="E228">
            <v>446367</v>
          </cell>
          <cell r="F228" t="str">
            <v>BAYETO</v>
          </cell>
          <cell r="G228" t="str">
            <v>CABRERA</v>
          </cell>
          <cell r="H228" t="str">
            <v>ALEJANDRA BELEN</v>
          </cell>
          <cell r="I228" t="str">
            <v>BAYETO CABRERA ALEJANDRA BELEN</v>
          </cell>
          <cell r="J228" t="str">
            <v>PE013400</v>
          </cell>
          <cell r="K228" t="str">
            <v>HUMAN RESOURCES &amp; GENERAL SERVICES</v>
          </cell>
          <cell r="L228" t="str">
            <v>SGA</v>
          </cell>
          <cell r="M228" t="str">
            <v>MA SAM HR</v>
          </cell>
          <cell r="N228" t="str">
            <v>SERPA RODRIGUEZ, LUCIA CARMITA</v>
          </cell>
        </row>
        <row r="229">
          <cell r="C229" t="str">
            <v>44444490</v>
          </cell>
          <cell r="D229">
            <v>1697</v>
          </cell>
          <cell r="E229">
            <v>446659</v>
          </cell>
          <cell r="F229" t="str">
            <v>GUTIERREZ</v>
          </cell>
          <cell r="G229" t="str">
            <v>RIVERA</v>
          </cell>
          <cell r="H229" t="str">
            <v>ALAN CARLOS</v>
          </cell>
          <cell r="I229" t="str">
            <v>GUTIERREZ RIVERA ALAN CARLOS</v>
          </cell>
          <cell r="J229" t="str">
            <v>PE012204</v>
          </cell>
          <cell r="K229" t="str">
            <v>FSE EIC</v>
          </cell>
          <cell r="L229" t="str">
            <v>COGS</v>
          </cell>
          <cell r="M229" t="str">
            <v>MA SAM FSE &amp; LCS PE</v>
          </cell>
          <cell r="N229" t="str">
            <v>AVALOS ROSAS, MANUEL ANTONIO</v>
          </cell>
        </row>
        <row r="230">
          <cell r="C230" t="str">
            <v>71351430</v>
          </cell>
          <cell r="D230">
            <v>1698</v>
          </cell>
          <cell r="E230">
            <v>446660</v>
          </cell>
          <cell r="F230" t="str">
            <v>ESPINOZA</v>
          </cell>
          <cell r="G230" t="str">
            <v>EGOAVIL</v>
          </cell>
          <cell r="H230" t="str">
            <v>JOSE DIEGO</v>
          </cell>
          <cell r="I230" t="str">
            <v>ESPINOZA EGOAVIL JOSE DIEGO</v>
          </cell>
          <cell r="J230" t="str">
            <v>PE013197</v>
          </cell>
          <cell r="K230" t="str">
            <v>R&amp;P SC SAM REGIONAL SUPPLY</v>
          </cell>
          <cell r="L230" t="str">
            <v>SGA</v>
          </cell>
          <cell r="M230" t="str">
            <v>CNS FINANCE</v>
          </cell>
          <cell r="N230" t="str">
            <v xml:space="preserve">ROJAS AGUIRRE, HENRY WILLIAMS </v>
          </cell>
        </row>
        <row r="231">
          <cell r="C231" t="str">
            <v>46969734</v>
          </cell>
          <cell r="D231">
            <v>1699</v>
          </cell>
          <cell r="E231">
            <v>446651</v>
          </cell>
          <cell r="F231" t="str">
            <v>ESPEJO</v>
          </cell>
          <cell r="G231" t="str">
            <v>MONTOYA</v>
          </cell>
          <cell r="H231" t="str">
            <v>MIGUEL ANGEL</v>
          </cell>
          <cell r="I231" t="str">
            <v>ESPEJO MONTOYA MIGUEL ANGEL</v>
          </cell>
          <cell r="J231" t="str">
            <v>PE011965</v>
          </cell>
          <cell r="K231" t="str">
            <v>QUOTE &amp; ORDER MANAGEMENT</v>
          </cell>
          <cell r="L231" t="str">
            <v>SGA</v>
          </cell>
          <cell r="M231" t="str">
            <v>MA SAM SERVICE COMMERCIAL SUPPORT</v>
          </cell>
          <cell r="N231" t="str">
            <v>LI PIMENTEL, YAZMIN LOURDES</v>
          </cell>
        </row>
        <row r="232">
          <cell r="C232" t="str">
            <v>45984095</v>
          </cell>
          <cell r="D232">
            <v>1705</v>
          </cell>
          <cell r="E232">
            <v>447081</v>
          </cell>
          <cell r="F232" t="str">
            <v>SALAS</v>
          </cell>
          <cell r="G232" t="str">
            <v>VALENCIA</v>
          </cell>
          <cell r="H232" t="str">
            <v>HOLGER GERALD</v>
          </cell>
          <cell r="I232" t="str">
            <v>SALAS VALENCIA HOLGER GERALD</v>
          </cell>
          <cell r="J232" t="str">
            <v>PE012203</v>
          </cell>
          <cell r="K232" t="str">
            <v>FSE STRATEGIC PLANNING</v>
          </cell>
          <cell r="L232" t="str">
            <v>COGS</v>
          </cell>
          <cell r="M232" t="str">
            <v>MA SAM FSE &amp; LCS PE</v>
          </cell>
          <cell r="N232" t="str">
            <v>PEREZ MALAGA, HECTOR ALONSO</v>
          </cell>
        </row>
        <row r="233">
          <cell r="C233" t="str">
            <v>46721736</v>
          </cell>
          <cell r="D233">
            <v>1706</v>
          </cell>
          <cell r="E233">
            <v>447080</v>
          </cell>
          <cell r="F233" t="str">
            <v>PEREZ</v>
          </cell>
          <cell r="G233" t="str">
            <v>PANTA</v>
          </cell>
          <cell r="H233" t="str">
            <v>IVETTE PATRICIA</v>
          </cell>
          <cell r="I233" t="str">
            <v>PEREZ PANTA IVETTE PATRICIA</v>
          </cell>
          <cell r="J233" t="str">
            <v>PE013400</v>
          </cell>
          <cell r="K233" t="str">
            <v>HUMAN RESOURCES &amp; GENERAL SERVICES</v>
          </cell>
          <cell r="L233" t="str">
            <v>SGA</v>
          </cell>
          <cell r="M233" t="str">
            <v>MA SAM HR</v>
          </cell>
          <cell r="N233" t="str">
            <v>SERPA RODRIGUEZ, LUCIA CARMITA</v>
          </cell>
        </row>
        <row r="234">
          <cell r="C234" t="str">
            <v>72518775</v>
          </cell>
          <cell r="D234">
            <v>1707</v>
          </cell>
          <cell r="E234">
            <v>447079</v>
          </cell>
          <cell r="F234" t="str">
            <v xml:space="preserve">PUMA </v>
          </cell>
          <cell r="G234" t="str">
            <v>FLORES</v>
          </cell>
          <cell r="H234" t="str">
            <v>HABERLYN ALBERT</v>
          </cell>
          <cell r="I234" t="str">
            <v>PUMA  FLORES HABERLYN ALBERT</v>
          </cell>
          <cell r="J234" t="str">
            <v>PE012204</v>
          </cell>
          <cell r="K234" t="str">
            <v>FSE EIC</v>
          </cell>
          <cell r="L234" t="str">
            <v>COGS</v>
          </cell>
          <cell r="M234" t="str">
            <v>MA SAM FSE &amp; LCS PE</v>
          </cell>
          <cell r="N234" t="str">
            <v>AVALOS ROSAS, MANUEL ANTONIO</v>
          </cell>
        </row>
        <row r="235">
          <cell r="C235" t="str">
            <v>72803803</v>
          </cell>
          <cell r="D235">
            <v>1708</v>
          </cell>
          <cell r="E235">
            <v>447077</v>
          </cell>
          <cell r="F235" t="str">
            <v>TOROCAHUA</v>
          </cell>
          <cell r="G235" t="str">
            <v>TAPIA</v>
          </cell>
          <cell r="H235" t="str">
            <v>LUIS ANGEL</v>
          </cell>
          <cell r="I235" t="str">
            <v>TOROCAHUA TAPIA LUIS ANGEL</v>
          </cell>
          <cell r="J235" t="str">
            <v>PE012502</v>
          </cell>
          <cell r="K235" t="str">
            <v>TSS CRUSHERS WEARS</v>
          </cell>
          <cell r="L235" t="str">
            <v>SGA</v>
          </cell>
          <cell r="M235" t="str">
            <v>TECHNICAL SALES SUPPORT</v>
          </cell>
          <cell r="N235" t="str">
            <v>ROJAS CORTES, JORGE OMAR</v>
          </cell>
        </row>
        <row r="236">
          <cell r="C236" t="str">
            <v>43133849</v>
          </cell>
          <cell r="D236">
            <v>1709</v>
          </cell>
          <cell r="E236">
            <v>447191</v>
          </cell>
          <cell r="F236" t="str">
            <v xml:space="preserve">MENDOZA </v>
          </cell>
          <cell r="G236" t="str">
            <v>HUAYANE</v>
          </cell>
          <cell r="H236" t="str">
            <v>VICTOR EDUARDO</v>
          </cell>
          <cell r="I236" t="str">
            <v>MENDOZA  HUAYANE VICTOR EDUARDO</v>
          </cell>
          <cell r="J236" t="str">
            <v>PE011975</v>
          </cell>
          <cell r="K236" t="str">
            <v>PROJECT AND DEPLOYMENT AMERICAS</v>
          </cell>
          <cell r="L236" t="str">
            <v>SGA</v>
          </cell>
          <cell r="M236" t="str">
            <v>SVSGLO LOGISTICS EXCELLENCE</v>
          </cell>
          <cell r="N236" t="str">
            <v>LATTU, HELI</v>
          </cell>
        </row>
        <row r="237">
          <cell r="C237" t="str">
            <v>29427388</v>
          </cell>
          <cell r="D237">
            <v>1710</v>
          </cell>
          <cell r="E237">
            <v>447239</v>
          </cell>
          <cell r="F237" t="str">
            <v xml:space="preserve">PORTUGAL </v>
          </cell>
          <cell r="G237" t="str">
            <v>CATACORA</v>
          </cell>
          <cell r="H237" t="str">
            <v>IVER PAUL</v>
          </cell>
          <cell r="I237" t="str">
            <v>PORTUGAL  CATACORA IVER PAUL</v>
          </cell>
          <cell r="J237" t="str">
            <v>PE012218</v>
          </cell>
          <cell r="K237" t="str">
            <v>PSE REP MANAGEMENT</v>
          </cell>
          <cell r="L237" t="str">
            <v>SGA</v>
          </cell>
          <cell r="M237" t="str">
            <v>SVS PROFESSIONAL SERVICES</v>
          </cell>
          <cell r="N237" t="str">
            <v>HELMS, STEPHAN</v>
          </cell>
        </row>
        <row r="238">
          <cell r="C238" t="str">
            <v>45506064</v>
          </cell>
          <cell r="D238">
            <v>1711</v>
          </cell>
          <cell r="E238">
            <v>447240</v>
          </cell>
          <cell r="F238" t="str">
            <v>MARIN</v>
          </cell>
          <cell r="G238" t="str">
            <v>BELTRAN</v>
          </cell>
          <cell r="H238" t="str">
            <v>LINDA BRIGUET</v>
          </cell>
          <cell r="I238" t="str">
            <v>MARIN BELTRAN LINDA BRIGUET</v>
          </cell>
          <cell r="J238" t="str">
            <v>PE011372</v>
          </cell>
          <cell r="K238" t="str">
            <v>ORDER &amp; PRODUCTION PLANNING - PUMPS</v>
          </cell>
          <cell r="L238" t="str">
            <v>COGS</v>
          </cell>
          <cell r="M238" t="str">
            <v>MIN PUMPS OPERATIONS</v>
          </cell>
          <cell r="N238" t="str">
            <v>AGUIRRE MORI, RONALD TOMAS</v>
          </cell>
        </row>
        <row r="239">
          <cell r="C239" t="str">
            <v>71075382</v>
          </cell>
          <cell r="D239">
            <v>1712</v>
          </cell>
          <cell r="E239">
            <v>447706</v>
          </cell>
          <cell r="F239" t="str">
            <v>IGME</v>
          </cell>
          <cell r="G239" t="str">
            <v>GOMEZ</v>
          </cell>
          <cell r="H239" t="str">
            <v>DANIEL JOSE</v>
          </cell>
          <cell r="I239" t="str">
            <v>IGME GOMEZ DANIEL JOSE</v>
          </cell>
          <cell r="J239" t="str">
            <v>PE012210</v>
          </cell>
          <cell r="K239" t="str">
            <v>SVS REPAIRS AQP</v>
          </cell>
          <cell r="L239" t="str">
            <v>COGS</v>
          </cell>
          <cell r="M239" t="str">
            <v>MA SAM REPAIRS CENTER PE</v>
          </cell>
          <cell r="N239" t="str">
            <v>COAHILA HUALLPA, EDGAR GIOVANI</v>
          </cell>
        </row>
        <row r="240">
          <cell r="C240" t="str">
            <v>42741850</v>
          </cell>
          <cell r="D240">
            <v>1715</v>
          </cell>
          <cell r="E240">
            <v>447710</v>
          </cell>
          <cell r="F240" t="str">
            <v>MAMANI</v>
          </cell>
          <cell r="G240" t="str">
            <v>SERRANO</v>
          </cell>
          <cell r="H240" t="str">
            <v>FELICITAS MERCEDES</v>
          </cell>
          <cell r="I240" t="str">
            <v>MAMANI SERRANO FELICITAS MERCEDES</v>
          </cell>
          <cell r="J240" t="str">
            <v>PE011935</v>
          </cell>
          <cell r="K240" t="str">
            <v>INDIRECT PROCUREMENT</v>
          </cell>
          <cell r="L240" t="str">
            <v>COGS</v>
          </cell>
          <cell r="M240" t="str">
            <v>SVSS IPRO AMERICAS</v>
          </cell>
          <cell r="N240" t="str">
            <v>JIMENEZ TORO, JAVIER ERNESTO</v>
          </cell>
        </row>
        <row r="241">
          <cell r="C241" t="str">
            <v>71642462</v>
          </cell>
          <cell r="D241">
            <v>1717</v>
          </cell>
          <cell r="E241">
            <v>447936</v>
          </cell>
          <cell r="F241" t="str">
            <v xml:space="preserve">CORNEJO </v>
          </cell>
          <cell r="G241" t="str">
            <v>CASTRO</v>
          </cell>
          <cell r="H241" t="str">
            <v>PATRICIA MILAGROS</v>
          </cell>
          <cell r="I241" t="str">
            <v>CORNEJO  CASTRO PATRICIA MILAGROS</v>
          </cell>
          <cell r="J241" t="str">
            <v>PE012203</v>
          </cell>
          <cell r="K241" t="str">
            <v>FSE STRATEGIC PLANNING</v>
          </cell>
          <cell r="L241" t="str">
            <v>COGS</v>
          </cell>
          <cell r="M241" t="str">
            <v>MA SAM FSE &amp; LCS PE</v>
          </cell>
          <cell r="N241" t="str">
            <v>PEREZ MALAGA, HECTOR ALONSO</v>
          </cell>
        </row>
        <row r="242">
          <cell r="C242" t="str">
            <v>40935094</v>
          </cell>
          <cell r="D242">
            <v>1718</v>
          </cell>
          <cell r="E242">
            <v>447935</v>
          </cell>
          <cell r="F242" t="str">
            <v>ARAUJO</v>
          </cell>
          <cell r="G242" t="str">
            <v>RAMOS</v>
          </cell>
          <cell r="H242" t="str">
            <v>ROCIO DEL CARMEN</v>
          </cell>
          <cell r="I242" t="str">
            <v>ARAUJO RAMOS ROCIO DEL CARMEN</v>
          </cell>
          <cell r="J242" t="str">
            <v>PE011150</v>
          </cell>
          <cell r="K242" t="str">
            <v>MANUFACTURING QUALITY CONTROL</v>
          </cell>
          <cell r="L242" t="str">
            <v>COGS</v>
          </cell>
          <cell r="M242" t="str">
            <v>CNS RUBBER &amp; POLYMET SUPPLY CHAIN</v>
          </cell>
          <cell r="N242" t="str">
            <v>SOBREVILLA ZEVALLOS, EDA</v>
          </cell>
        </row>
        <row r="243">
          <cell r="C243" t="str">
            <v>70501178</v>
          </cell>
          <cell r="D243">
            <v>1719</v>
          </cell>
          <cell r="E243">
            <v>447933</v>
          </cell>
          <cell r="F243" t="str">
            <v>CHOQUEHUANCA</v>
          </cell>
          <cell r="G243" t="str">
            <v>ACO</v>
          </cell>
          <cell r="H243" t="str">
            <v>LUIS MIGUEL</v>
          </cell>
          <cell r="I243" t="str">
            <v>CHOQUEHUANCA ACO LUIS MIGUEL</v>
          </cell>
          <cell r="J243" t="str">
            <v>PE013540</v>
          </cell>
          <cell r="K243" t="str">
            <v>CONTRACT ENGINEERS</v>
          </cell>
          <cell r="L243" t="str">
            <v>COGS</v>
          </cell>
          <cell r="M243" t="str">
            <v>MA SAM SALES &amp; SERVICE PERU AND NORTH</v>
          </cell>
          <cell r="N243" t="str">
            <v>MESCUA HUAMAN, FRANK JOSEP</v>
          </cell>
        </row>
        <row r="244">
          <cell r="C244" t="str">
            <v>000144285</v>
          </cell>
          <cell r="D244">
            <v>1721</v>
          </cell>
          <cell r="E244">
            <v>448596</v>
          </cell>
          <cell r="F244" t="str">
            <v>ZHANG</v>
          </cell>
          <cell r="G244"/>
          <cell r="H244" t="str">
            <v>SHU JUN</v>
          </cell>
          <cell r="I244" t="str">
            <v>ZHANG  SHU JUN</v>
          </cell>
          <cell r="J244" t="str">
            <v>PE013025</v>
          </cell>
          <cell r="K244" t="str">
            <v>SAM NORTH</v>
          </cell>
          <cell r="L244" t="str">
            <v>SGA</v>
          </cell>
          <cell r="M244" t="str">
            <v>MA SAM SITE ACCOUNT MANAGEMENT – NORTH PE</v>
          </cell>
          <cell r="N244" t="str">
            <v>CACERES CAHUATA, NICK VANDICK</v>
          </cell>
        </row>
        <row r="245">
          <cell r="C245" t="str">
            <v>45322352</v>
          </cell>
          <cell r="D245">
            <v>1722</v>
          </cell>
          <cell r="E245">
            <v>448706</v>
          </cell>
          <cell r="F245" t="str">
            <v>QUESADA</v>
          </cell>
          <cell r="G245" t="str">
            <v>MUNAR</v>
          </cell>
          <cell r="H245" t="str">
            <v>JUAN ANDRES</v>
          </cell>
          <cell r="I245" t="str">
            <v>QUESADA MUNAR JUAN ANDRES</v>
          </cell>
          <cell r="J245" t="str">
            <v>PE011915</v>
          </cell>
          <cell r="K245" t="str">
            <v>CUSTOMER LOGISTIC SUPPORT</v>
          </cell>
          <cell r="L245" t="str">
            <v>COGS</v>
          </cell>
          <cell r="M245" t="str">
            <v>SVSGLO ORDER AND LOGISTICS OPERATIONS</v>
          </cell>
          <cell r="N245" t="str">
            <v>ANDERSON PERTUISET, MATIAS MIJAEL</v>
          </cell>
        </row>
        <row r="246">
          <cell r="C246" t="str">
            <v>72284136</v>
          </cell>
          <cell r="D246">
            <v>1723</v>
          </cell>
          <cell r="E246">
            <v>448705</v>
          </cell>
          <cell r="F246" t="str">
            <v>CABRERA</v>
          </cell>
          <cell r="G246" t="str">
            <v>BOLIVAR</v>
          </cell>
          <cell r="H246" t="str">
            <v>JUNIOR EDILWEIS</v>
          </cell>
          <cell r="I246" t="str">
            <v>CABRERA BOLIVAR JUNIOR EDILWEIS</v>
          </cell>
          <cell r="J246" t="str">
            <v>PE012501</v>
          </cell>
          <cell r="K246" t="str">
            <v>TSS CRUSHERS PRODUCTS</v>
          </cell>
          <cell r="L246" t="str">
            <v>SGA</v>
          </cell>
          <cell r="M246" t="str">
            <v>MA SAM SERVICE TECHNICAL SUPPORT</v>
          </cell>
          <cell r="N246" t="str">
            <v>GOMEZ SILVA, FERNANDO JAVIER</v>
          </cell>
        </row>
        <row r="247">
          <cell r="C247" t="str">
            <v>72094528</v>
          </cell>
          <cell r="D247">
            <v>1724</v>
          </cell>
          <cell r="E247">
            <v>448704</v>
          </cell>
          <cell r="F247" t="str">
            <v>HARO</v>
          </cell>
          <cell r="G247" t="str">
            <v>CARRILLO</v>
          </cell>
          <cell r="H247" t="str">
            <v>RENZO MANUEL</v>
          </cell>
          <cell r="I247" t="str">
            <v>HARO CARRILLO RENZO MANUEL</v>
          </cell>
          <cell r="J247" t="str">
            <v>PE012506</v>
          </cell>
          <cell r="K247" t="str">
            <v>BENEFICIATION &amp; FILTRATION</v>
          </cell>
          <cell r="L247" t="str">
            <v>SGA</v>
          </cell>
          <cell r="M247" t="str">
            <v>TECHNICAL SALES SUPPORT</v>
          </cell>
          <cell r="N247" t="str">
            <v>STRUBE ARELLANO, ALEXANDER PATRICIO</v>
          </cell>
        </row>
        <row r="248">
          <cell r="C248" t="str">
            <v>41350261</v>
          </cell>
          <cell r="D248">
            <v>1726</v>
          </cell>
          <cell r="E248">
            <v>448828</v>
          </cell>
          <cell r="F248" t="str">
            <v xml:space="preserve">TORRES </v>
          </cell>
          <cell r="G248" t="str">
            <v>BRUNO</v>
          </cell>
          <cell r="H248" t="str">
            <v>OSCAR ARMANDO</v>
          </cell>
          <cell r="I248" t="str">
            <v>TORRES  BRUNO OSCAR ARMANDO</v>
          </cell>
          <cell r="J248" t="str">
            <v>PE013022</v>
          </cell>
          <cell r="K248" t="str">
            <v>SAM CENTER</v>
          </cell>
          <cell r="L248" t="str">
            <v>SGA</v>
          </cell>
          <cell r="M248" t="str">
            <v>MA SAM SITE ACCOUNT MANAGEMENT – CENTER PE</v>
          </cell>
          <cell r="N248" t="str">
            <v>VARGAS BELLINA, JOSE ANTONIO</v>
          </cell>
        </row>
        <row r="249">
          <cell r="C249" t="str">
            <v>44977605</v>
          </cell>
          <cell r="D249">
            <v>1727</v>
          </cell>
          <cell r="E249">
            <v>448827</v>
          </cell>
          <cell r="F249" t="str">
            <v xml:space="preserve">CCOA </v>
          </cell>
          <cell r="G249" t="str">
            <v>PHOCCO</v>
          </cell>
          <cell r="H249" t="str">
            <v>LUIS ARMANDO</v>
          </cell>
          <cell r="I249" t="str">
            <v>CCOA  PHOCCO LUIS ARMANDO</v>
          </cell>
          <cell r="J249" t="str">
            <v>PE013028</v>
          </cell>
          <cell r="K249" t="str">
            <v>SAM SOUTH</v>
          </cell>
          <cell r="L249" t="str">
            <v>SGA</v>
          </cell>
          <cell r="M249" t="str">
            <v>MA SAM SITE ACCOUNT MANAGEMENT – SOUTH PE</v>
          </cell>
          <cell r="N249" t="str">
            <v>MESCUA HUAMAN, FRANK JOSEP</v>
          </cell>
        </row>
        <row r="250">
          <cell r="C250" t="str">
            <v>61181944</v>
          </cell>
          <cell r="D250">
            <v>1728</v>
          </cell>
          <cell r="E250">
            <v>448952</v>
          </cell>
          <cell r="F250" t="str">
            <v>TRUJILLO</v>
          </cell>
          <cell r="G250" t="str">
            <v>PORTOCARRERO</v>
          </cell>
          <cell r="H250" t="str">
            <v>LUZ CAROLINA</v>
          </cell>
          <cell r="I250" t="str">
            <v>TRUJILLO PORTOCARRERO LUZ CAROLINA</v>
          </cell>
          <cell r="J250" t="str">
            <v>PE012205</v>
          </cell>
          <cell r="K250" t="str">
            <v>FSE RECLUTAMIENTO + ACREDITACIÓN</v>
          </cell>
          <cell r="L250" t="str">
            <v>COGS</v>
          </cell>
          <cell r="M250" t="str">
            <v>MA SAM HR</v>
          </cell>
          <cell r="N250" t="str">
            <v>HERRADA GARCIA, JORGE LUIS</v>
          </cell>
        </row>
        <row r="251">
          <cell r="C251" t="str">
            <v>70218255</v>
          </cell>
          <cell r="D251">
            <v>1729</v>
          </cell>
          <cell r="E251">
            <v>448951</v>
          </cell>
          <cell r="F251" t="str">
            <v>DILL´ERVA</v>
          </cell>
          <cell r="G251" t="str">
            <v>HERNANDEZ</v>
          </cell>
          <cell r="H251" t="str">
            <v>RICARDO MANUEL</v>
          </cell>
          <cell r="I251" t="str">
            <v>DILL´ERVA HERNANDEZ RICARDO MANUEL</v>
          </cell>
          <cell r="J251" t="str">
            <v>PE012202</v>
          </cell>
          <cell r="K251" t="str">
            <v>FSE RELINING&amp;SHUTDOWN</v>
          </cell>
          <cell r="L251" t="str">
            <v>COGS</v>
          </cell>
          <cell r="M251" t="str">
            <v>MA SAM FSE &amp; LCS PE</v>
          </cell>
          <cell r="N251" t="str">
            <v>GILBERTI GALARZA, YOEL FRANCISCO</v>
          </cell>
        </row>
        <row r="252">
          <cell r="C252" t="str">
            <v>46067316</v>
          </cell>
          <cell r="D252">
            <v>1731</v>
          </cell>
          <cell r="E252">
            <v>448946</v>
          </cell>
          <cell r="F252" t="str">
            <v>CORCUERA</v>
          </cell>
          <cell r="G252" t="str">
            <v>CABANILLAS</v>
          </cell>
          <cell r="H252" t="str">
            <v>CARLOS ANDRES</v>
          </cell>
          <cell r="I252" t="str">
            <v>CORCUERA CABANILLAS CARLOS ANDRES</v>
          </cell>
          <cell r="J252" t="str">
            <v>PE012207</v>
          </cell>
          <cell r="K252" t="str">
            <v>FSE HSE</v>
          </cell>
          <cell r="L252" t="str">
            <v>COGS</v>
          </cell>
          <cell r="M252" t="str">
            <v>MA SAM FSE &amp; LCS PE</v>
          </cell>
          <cell r="N252" t="str">
            <v>CHIRINOS  BOJORQUEZ, ROQUE MARTIN</v>
          </cell>
        </row>
        <row r="253">
          <cell r="C253" t="str">
            <v>73897466</v>
          </cell>
          <cell r="D253">
            <v>1732</v>
          </cell>
          <cell r="E253">
            <v>448945</v>
          </cell>
          <cell r="F253" t="str">
            <v>SAMILLAN</v>
          </cell>
          <cell r="G253" t="str">
            <v>HUARANCA</v>
          </cell>
          <cell r="H253" t="str">
            <v>ERICK JOEL</v>
          </cell>
          <cell r="I253" t="str">
            <v>SAMILLAN HUARANCA ERICK JOEL</v>
          </cell>
          <cell r="J253" t="str">
            <v>PE012500</v>
          </cell>
          <cell r="K253" t="str">
            <v>TECH SUPPORT PE &amp; NORTH</v>
          </cell>
          <cell r="L253" t="str">
            <v>COGS</v>
          </cell>
          <cell r="M253" t="str">
            <v>TECHNICAL SUPPORT</v>
          </cell>
          <cell r="N253" t="str">
            <v>GALLEGOS PAREDES, ROGELIO ALAN</v>
          </cell>
        </row>
        <row r="254">
          <cell r="C254" t="str">
            <v>41553161</v>
          </cell>
          <cell r="D254">
            <v>1733</v>
          </cell>
          <cell r="E254">
            <v>449143</v>
          </cell>
          <cell r="F254" t="str">
            <v>LOPEZ</v>
          </cell>
          <cell r="G254" t="str">
            <v>HUANCA</v>
          </cell>
          <cell r="H254" t="str">
            <v>JUAN CARLOS</v>
          </cell>
          <cell r="I254" t="str">
            <v>LOPEZ HUANCA JUAN CARLOS</v>
          </cell>
          <cell r="J254" t="str">
            <v>PE012208</v>
          </cell>
          <cell r="K254" t="str">
            <v>FSE CYN</v>
          </cell>
          <cell r="L254" t="str">
            <v>COGS</v>
          </cell>
          <cell r="M254" t="str">
            <v>MA SAM FSE &amp; LCS PE</v>
          </cell>
          <cell r="N254" t="str">
            <v>FERNANDEZ PUJAICO, ALFREDO MARTIN</v>
          </cell>
        </row>
        <row r="255">
          <cell r="C255" t="str">
            <v>74956308</v>
          </cell>
          <cell r="D255">
            <v>1734</v>
          </cell>
          <cell r="E255">
            <v>443552</v>
          </cell>
          <cell r="F255" t="str">
            <v>CCALLOMAMANI</v>
          </cell>
          <cell r="G255" t="str">
            <v>HUALPA</v>
          </cell>
          <cell r="H255" t="str">
            <v>ERIX</v>
          </cell>
          <cell r="I255" t="str">
            <v>CCALLOMAMANI HUALPA ERIX</v>
          </cell>
          <cell r="J255" t="str">
            <v>PE011372</v>
          </cell>
          <cell r="K255" t="str">
            <v>ORDER &amp; PRODUCTION PLANNING - PUMPS</v>
          </cell>
          <cell r="L255" t="str">
            <v>COGS</v>
          </cell>
          <cell r="M255" t="str">
            <v>MIN PUMPS OPERATIONS</v>
          </cell>
          <cell r="N255" t="str">
            <v>AGUIRRE MORI, RONALD TOMAS</v>
          </cell>
        </row>
        <row r="256">
          <cell r="C256" t="str">
            <v>48307635</v>
          </cell>
          <cell r="D256">
            <v>1735</v>
          </cell>
          <cell r="E256">
            <v>449454</v>
          </cell>
          <cell r="F256" t="str">
            <v>FALERO</v>
          </cell>
          <cell r="G256" t="str">
            <v>PAICO</v>
          </cell>
          <cell r="H256" t="str">
            <v>EUSEBIO</v>
          </cell>
          <cell r="I256" t="str">
            <v>FALERO PAICO EUSEBIO</v>
          </cell>
          <cell r="J256" t="str">
            <v>PE012208</v>
          </cell>
          <cell r="K256" t="str">
            <v>FSE CYN</v>
          </cell>
          <cell r="L256" t="str">
            <v>COGS</v>
          </cell>
          <cell r="M256" t="str">
            <v>MA SAM FSE &amp; LCS PE</v>
          </cell>
          <cell r="N256" t="str">
            <v>POZO DIAZ, JASON</v>
          </cell>
        </row>
        <row r="257">
          <cell r="C257" t="str">
            <v>75689574</v>
          </cell>
          <cell r="D257">
            <v>1736</v>
          </cell>
          <cell r="E257">
            <v>439600</v>
          </cell>
          <cell r="F257" t="str">
            <v>LOYOLA</v>
          </cell>
          <cell r="G257" t="str">
            <v>LAVADO</v>
          </cell>
          <cell r="H257" t="str">
            <v>LUIS FERNANDO</v>
          </cell>
          <cell r="I257" t="str">
            <v>LOYOLA LAVADO LUIS FERNANDO</v>
          </cell>
          <cell r="J257" t="str">
            <v>PE012502</v>
          </cell>
          <cell r="K257" t="str">
            <v>TSS CRUSHERS WEARS</v>
          </cell>
          <cell r="L257" t="str">
            <v>SGA</v>
          </cell>
          <cell r="M257" t="str">
            <v>TECHNICAL SALES SUPPORT</v>
          </cell>
          <cell r="N257" t="str">
            <v>ROJAS CORTES, JORGE OMAR</v>
          </cell>
        </row>
        <row r="258">
          <cell r="C258" t="str">
            <v>72380740</v>
          </cell>
          <cell r="D258">
            <v>1737</v>
          </cell>
          <cell r="E258">
            <v>441313</v>
          </cell>
          <cell r="F258" t="str">
            <v xml:space="preserve">MAS </v>
          </cell>
          <cell r="G258" t="str">
            <v>RAMIREZ</v>
          </cell>
          <cell r="H258" t="str">
            <v>GIANCARLO</v>
          </cell>
          <cell r="I258" t="str">
            <v>MAS  RAMIREZ GIANCARLO</v>
          </cell>
          <cell r="J258" t="str">
            <v>PE011930</v>
          </cell>
          <cell r="K258" t="str">
            <v>CONTRACT MNG &amp; REPORT</v>
          </cell>
          <cell r="L258" t="str">
            <v>COGS</v>
          </cell>
          <cell r="M258" t="str">
            <v>SVSGLO ORDER AND LOGISTICS OPERATIONS</v>
          </cell>
          <cell r="N258" t="str">
            <v>SEPULVEDA, MARIA</v>
          </cell>
        </row>
        <row r="259">
          <cell r="C259" t="str">
            <v>47277740</v>
          </cell>
          <cell r="D259">
            <v>1744</v>
          </cell>
          <cell r="E259">
            <v>449984</v>
          </cell>
          <cell r="F259" t="str">
            <v xml:space="preserve">VEGA </v>
          </cell>
          <cell r="G259" t="str">
            <v>RAYMONDI</v>
          </cell>
          <cell r="H259" t="str">
            <v>GABRIELA NIEVES</v>
          </cell>
          <cell r="I259" t="str">
            <v>VEGA  RAYMONDI GABRIELA NIEVES</v>
          </cell>
          <cell r="J259" t="str">
            <v>PE012205</v>
          </cell>
          <cell r="K259" t="str">
            <v>FSE RECLUTAMIENTO + ACREDITACIÓN</v>
          </cell>
          <cell r="L259" t="str">
            <v>COGS</v>
          </cell>
          <cell r="M259" t="str">
            <v>MA SAM HR</v>
          </cell>
          <cell r="N259" t="str">
            <v>TRUJILLO PORTOCARRERO, LUZ CAROLINA</v>
          </cell>
        </row>
        <row r="260">
          <cell r="C260" t="str">
            <v>42758309</v>
          </cell>
          <cell r="D260">
            <v>1745</v>
          </cell>
          <cell r="E260">
            <v>449983</v>
          </cell>
          <cell r="F260" t="str">
            <v>MEDINA</v>
          </cell>
          <cell r="G260" t="str">
            <v>ALCA</v>
          </cell>
          <cell r="H260" t="str">
            <v>JORGE ENRIQUE</v>
          </cell>
          <cell r="I260" t="str">
            <v>MEDINA ALCA JORGE ENRIQUE</v>
          </cell>
          <cell r="J260" t="str">
            <v>PE012209</v>
          </cell>
          <cell r="K260" t="str">
            <v>FSE SUR</v>
          </cell>
          <cell r="L260" t="str">
            <v>COGS</v>
          </cell>
          <cell r="M260" t="str">
            <v>MA SAM FSE &amp; LCS PE</v>
          </cell>
          <cell r="N260" t="str">
            <v>ARTICA BAZAN, FRANCISCO JAVIER</v>
          </cell>
        </row>
        <row r="261">
          <cell r="C261" t="str">
            <v>46663014</v>
          </cell>
          <cell r="D261">
            <v>1748</v>
          </cell>
          <cell r="E261">
            <v>450257</v>
          </cell>
          <cell r="F261" t="str">
            <v>RIVERA</v>
          </cell>
          <cell r="G261" t="str">
            <v>CERVANTES</v>
          </cell>
          <cell r="H261" t="str">
            <v>ALBERTO ALONSO</v>
          </cell>
          <cell r="I261" t="str">
            <v>RIVERA CERVANTES ALBERTO ALONSO</v>
          </cell>
          <cell r="J261" t="str">
            <v>PE012503</v>
          </cell>
          <cell r="K261" t="str">
            <v>TSS, MILL &amp; CHUTE LINING</v>
          </cell>
          <cell r="L261" t="str">
            <v>SGA</v>
          </cell>
          <cell r="M261" t="str">
            <v>TECHNICAL SALES SUPPORT-MILL &amp; CHUTE LINING</v>
          </cell>
          <cell r="N261" t="str">
            <v>JARA FERNANDEZ, CARLOS RAFAEL</v>
          </cell>
        </row>
        <row r="262">
          <cell r="C262" t="str">
            <v>73042777</v>
          </cell>
          <cell r="D262">
            <v>1749</v>
          </cell>
          <cell r="E262">
            <v>432323</v>
          </cell>
          <cell r="F262" t="str">
            <v xml:space="preserve">DE LA CRUZ </v>
          </cell>
          <cell r="G262" t="str">
            <v>MALLMA</v>
          </cell>
          <cell r="H262" t="str">
            <v>ARACELI JAZMIN</v>
          </cell>
          <cell r="I262" t="str">
            <v>DE LA CRUZ  MALLMA ARACELI JAZMIN</v>
          </cell>
          <cell r="J262" t="str">
            <v>PE013400</v>
          </cell>
          <cell r="K262" t="str">
            <v>HUMAN RESOURCES &amp; GENERAL SERVICES</v>
          </cell>
          <cell r="L262" t="str">
            <v>SGA</v>
          </cell>
          <cell r="M262" t="str">
            <v>MA SAM HR</v>
          </cell>
          <cell r="N262" t="str">
            <v>MUSSI PAOLANI, IARA</v>
          </cell>
        </row>
        <row r="263">
          <cell r="C263" t="str">
            <v>44686921</v>
          </cell>
          <cell r="D263">
            <v>1750</v>
          </cell>
          <cell r="E263">
            <v>450322</v>
          </cell>
          <cell r="F263" t="str">
            <v>VELASQUEZ</v>
          </cell>
          <cell r="G263" t="str">
            <v>SOTELO</v>
          </cell>
          <cell r="H263" t="str">
            <v>CRISTIAN EMERSON</v>
          </cell>
          <cell r="I263" t="str">
            <v>VELASQUEZ SOTELO CRISTIAN EMERSON</v>
          </cell>
          <cell r="J263" t="str">
            <v>PE012204</v>
          </cell>
          <cell r="K263" t="str">
            <v>FSE EIC</v>
          </cell>
          <cell r="L263" t="str">
            <v>COGS</v>
          </cell>
          <cell r="M263" t="str">
            <v>MA SAM FSE &amp; LCS PE</v>
          </cell>
          <cell r="N263" t="str">
            <v>AVALOS ROSAS, MANUEL ANTONIO</v>
          </cell>
        </row>
        <row r="264">
          <cell r="C264" t="str">
            <v>71212905</v>
          </cell>
          <cell r="D264">
            <v>1751</v>
          </cell>
          <cell r="E264">
            <v>450247</v>
          </cell>
          <cell r="F264" t="str">
            <v xml:space="preserve">AYALA </v>
          </cell>
          <cell r="G264" t="str">
            <v>OJEDA</v>
          </cell>
          <cell r="H264" t="str">
            <v>ANTHONY ALEXIS</v>
          </cell>
          <cell r="I264" t="str">
            <v>AYALA  OJEDA ANTHONY ALEXIS</v>
          </cell>
          <cell r="J264" t="str">
            <v>PE012506</v>
          </cell>
          <cell r="K264" t="str">
            <v>BENEFICIATION &amp; FILTRATION</v>
          </cell>
          <cell r="L264" t="str">
            <v>SGA</v>
          </cell>
          <cell r="M264" t="str">
            <v>TECHNICAL SALES SUPPORT</v>
          </cell>
          <cell r="N264" t="str">
            <v>SOTO SAEZ, JORGE</v>
          </cell>
        </row>
        <row r="265">
          <cell r="C265" t="str">
            <v>26731461</v>
          </cell>
          <cell r="D265">
            <v>1754</v>
          </cell>
          <cell r="E265">
            <v>450454</v>
          </cell>
          <cell r="F265" t="str">
            <v>BASAURI</v>
          </cell>
          <cell r="G265" t="str">
            <v>CUEVA</v>
          </cell>
          <cell r="H265" t="str">
            <v>CARLOS ALBERTO</v>
          </cell>
          <cell r="I265" t="str">
            <v>BASAURI CUEVA CARLOS ALBERTO</v>
          </cell>
          <cell r="J265" t="str">
            <v>PE012222</v>
          </cell>
          <cell r="K265" t="str">
            <v>FSE PROJECTS EXECUTION</v>
          </cell>
          <cell r="L265" t="str">
            <v>COGS</v>
          </cell>
          <cell r="M265" t="str">
            <v>MA SAM FSE &amp; LCS PE</v>
          </cell>
          <cell r="N265" t="str">
            <v>HUAMALI QUIQUIA, MIGUEL ANGEL</v>
          </cell>
        </row>
        <row r="266">
          <cell r="C266" t="str">
            <v>70931111</v>
          </cell>
          <cell r="D266">
            <v>1756</v>
          </cell>
          <cell r="E266">
            <v>446304</v>
          </cell>
          <cell r="F266" t="str">
            <v>LUJAN</v>
          </cell>
          <cell r="G266" t="str">
            <v>HUAMAN</v>
          </cell>
          <cell r="H266" t="str">
            <v>JULIO CESAR</v>
          </cell>
          <cell r="I266" t="str">
            <v>LUJAN HUAMAN JULIO CESAR</v>
          </cell>
          <cell r="J266" t="str">
            <v>PE011313</v>
          </cell>
          <cell r="K266" t="str">
            <v>COE - PUMPS</v>
          </cell>
          <cell r="L266" t="str">
            <v>COGS</v>
          </cell>
          <cell r="M266" t="str">
            <v>MIN PUMPS OPERATIONS</v>
          </cell>
          <cell r="N266" t="str">
            <v>BERVERISCO MORALES, RICARDO MARTIN</v>
          </cell>
        </row>
        <row r="267">
          <cell r="C267" t="str">
            <v>71088027</v>
          </cell>
          <cell r="D267">
            <v>1757</v>
          </cell>
          <cell r="E267">
            <v>523860</v>
          </cell>
          <cell r="F267" t="str">
            <v>MENIS</v>
          </cell>
          <cell r="G267" t="str">
            <v>CARBAJAL</v>
          </cell>
          <cell r="H267" t="str">
            <v>JONATHAN ALEXANDER</v>
          </cell>
          <cell r="I267" t="str">
            <v>MENIS CARBAJAL JONATHAN ALEXANDER</v>
          </cell>
          <cell r="J267" t="str">
            <v>PE012500</v>
          </cell>
          <cell r="K267" t="str">
            <v>TECH SUPPORT PE &amp; NORTH</v>
          </cell>
          <cell r="L267" t="str">
            <v>COGS</v>
          </cell>
          <cell r="M267" t="str">
            <v>TECHNICAL SUPPORT</v>
          </cell>
          <cell r="N267" t="str">
            <v>GALLEGOS PAREDES, ROGELIO ALAN</v>
          </cell>
        </row>
        <row r="268">
          <cell r="C268" t="str">
            <v>71457723</v>
          </cell>
          <cell r="D268">
            <v>1759</v>
          </cell>
          <cell r="E268">
            <v>448580</v>
          </cell>
          <cell r="F268" t="str">
            <v>AZPILCUETA</v>
          </cell>
          <cell r="G268" t="str">
            <v>RUBINA</v>
          </cell>
          <cell r="H268" t="str">
            <v>FRANCESCA STEPHANIE</v>
          </cell>
          <cell r="I268" t="str">
            <v>AZPILCUETA RUBINA FRANCESCA STEPHANIE</v>
          </cell>
          <cell r="J268" t="str">
            <v>PE012208</v>
          </cell>
          <cell r="K268" t="str">
            <v>FSE CYN</v>
          </cell>
          <cell r="L268" t="str">
            <v>COGS</v>
          </cell>
          <cell r="M268" t="str">
            <v>MA SAM FSE &amp; LCS PE</v>
          </cell>
          <cell r="N268" t="str">
            <v>POZO DIAZ, JASON</v>
          </cell>
        </row>
        <row r="269">
          <cell r="C269" t="str">
            <v>45155045</v>
          </cell>
          <cell r="D269">
            <v>1763</v>
          </cell>
          <cell r="E269">
            <v>450986</v>
          </cell>
          <cell r="F269" t="str">
            <v>FELIX</v>
          </cell>
          <cell r="G269" t="str">
            <v>SHAPIAMA</v>
          </cell>
          <cell r="H269" t="str">
            <v>EVER MODESTO</v>
          </cell>
          <cell r="I269" t="str">
            <v>FELIX SHAPIAMA EVER MODESTO</v>
          </cell>
          <cell r="J269" t="str">
            <v>PE011324</v>
          </cell>
          <cell r="K269" t="str">
            <v>ENG. HUB MAT. TRANSP</v>
          </cell>
          <cell r="L269" t="str">
            <v>COGS</v>
          </cell>
          <cell r="M269" t="str">
            <v>CNS MATERIAL TRANSPORTATION</v>
          </cell>
          <cell r="N269" t="str">
            <v>DARKEN, CRAIG</v>
          </cell>
        </row>
        <row r="270">
          <cell r="C270" t="str">
            <v>74129941</v>
          </cell>
          <cell r="D270">
            <v>1764</v>
          </cell>
          <cell r="E270">
            <v>450985</v>
          </cell>
          <cell r="F270" t="str">
            <v>RIVERO</v>
          </cell>
          <cell r="G270" t="str">
            <v>HUAMAN</v>
          </cell>
          <cell r="H270" t="str">
            <v>LUIS FELIPE</v>
          </cell>
          <cell r="I270" t="str">
            <v>RIVERO HUAMAN LUIS FELIPE</v>
          </cell>
          <cell r="J270" t="str">
            <v>PE013203</v>
          </cell>
          <cell r="K270" t="str">
            <v>BDH ENGINEERING</v>
          </cell>
          <cell r="L270" t="str">
            <v>COGS</v>
          </cell>
          <cell r="M270" t="str">
            <v>SVS BENEFICIATION &amp; DEWATERING</v>
          </cell>
          <cell r="N270" t="str">
            <v>MASOUMI, AMIR</v>
          </cell>
        </row>
        <row r="271">
          <cell r="C271" t="str">
            <v>43453700</v>
          </cell>
          <cell r="D271">
            <v>1765</v>
          </cell>
          <cell r="E271">
            <v>450984</v>
          </cell>
          <cell r="F271" t="str">
            <v>VERA</v>
          </cell>
          <cell r="G271" t="str">
            <v>ROMAN</v>
          </cell>
          <cell r="H271" t="str">
            <v>CARMEN MILAGROS</v>
          </cell>
          <cell r="I271" t="str">
            <v>VERA ROMAN CARMEN MILAGROS</v>
          </cell>
          <cell r="J271" t="str">
            <v>PE012202</v>
          </cell>
          <cell r="K271" t="str">
            <v>FSE RELINING&amp;SHUTDOWN</v>
          </cell>
          <cell r="L271" t="str">
            <v>COGS</v>
          </cell>
          <cell r="M271" t="str">
            <v>MA SAM FSE &amp; LCS PE</v>
          </cell>
          <cell r="N271" t="str">
            <v>GILBERTI GALARZA, YOEL FRANCISCO</v>
          </cell>
        </row>
        <row r="272">
          <cell r="C272" t="str">
            <v>43695746</v>
          </cell>
          <cell r="D272">
            <v>1770</v>
          </cell>
          <cell r="E272">
            <v>447708</v>
          </cell>
          <cell r="F272" t="str">
            <v>QUISPE</v>
          </cell>
          <cell r="G272" t="str">
            <v>SALAS</v>
          </cell>
          <cell r="H272" t="str">
            <v>KARINA ROSARIO</v>
          </cell>
          <cell r="I272" t="str">
            <v>QUISPE SALAS KARINA ROSARIO</v>
          </cell>
          <cell r="J272" t="str">
            <v>PE012204</v>
          </cell>
          <cell r="K272" t="str">
            <v>FSE EIC</v>
          </cell>
          <cell r="L272" t="str">
            <v>COGS</v>
          </cell>
          <cell r="M272" t="str">
            <v>MA SAM FSE &amp; LCS PE</v>
          </cell>
          <cell r="N272" t="str">
            <v>GUTIERREZ RIVERA, ALAN CARLOS</v>
          </cell>
        </row>
        <row r="273">
          <cell r="C273" t="str">
            <v>76339159</v>
          </cell>
          <cell r="D273">
            <v>1771</v>
          </cell>
          <cell r="E273">
            <v>451480</v>
          </cell>
          <cell r="F273" t="str">
            <v xml:space="preserve">ROMERO </v>
          </cell>
          <cell r="G273" t="str">
            <v>VILLACRIZ</v>
          </cell>
          <cell r="H273" t="str">
            <v>VERONIC SHIRLEY</v>
          </cell>
          <cell r="I273" t="str">
            <v>ROMERO  VILLACRIZ VERONIC SHIRLEY</v>
          </cell>
          <cell r="J273" t="str">
            <v>PE011947</v>
          </cell>
          <cell r="K273" t="str">
            <v>STRATEGIC PROCUREMEN</v>
          </cell>
          <cell r="L273" t="str">
            <v>COGS</v>
          </cell>
          <cell r="M273" t="str">
            <v>SVSS TACTICAL SOURCING AMERICAS</v>
          </cell>
          <cell r="N273" t="str">
            <v>STRUWE, KATARINA</v>
          </cell>
        </row>
        <row r="274">
          <cell r="C274" t="str">
            <v>70013002</v>
          </cell>
          <cell r="D274">
            <v>1772</v>
          </cell>
          <cell r="E274">
            <v>451643</v>
          </cell>
          <cell r="F274" t="str">
            <v>FAVARO</v>
          </cell>
          <cell r="G274" t="str">
            <v>CACERES</v>
          </cell>
          <cell r="H274" t="str">
            <v>BRUNO ANTONIO</v>
          </cell>
          <cell r="I274" t="str">
            <v>FAVARO CACERES BRUNO ANTONIO</v>
          </cell>
          <cell r="J274" t="str">
            <v>PE011389</v>
          </cell>
          <cell r="K274" t="str">
            <v>PURCHASING &amp; SOURCING - PUMPS</v>
          </cell>
          <cell r="L274" t="str">
            <v>COGS</v>
          </cell>
          <cell r="M274" t="str">
            <v>MIN PUMPS OPERATIONS</v>
          </cell>
          <cell r="N274" t="str">
            <v>VASQUEZ VERGARA, RODRIGO MANUEL</v>
          </cell>
        </row>
        <row r="275">
          <cell r="C275" t="str">
            <v>42835616</v>
          </cell>
          <cell r="D275">
            <v>1773</v>
          </cell>
          <cell r="E275">
            <v>451642</v>
          </cell>
          <cell r="F275" t="str">
            <v xml:space="preserve">TORRES </v>
          </cell>
          <cell r="G275" t="str">
            <v>HERRERA</v>
          </cell>
          <cell r="H275" t="str">
            <v>JUAN ALEXIS</v>
          </cell>
          <cell r="I275" t="str">
            <v>TORRES  HERRERA JUAN ALEXIS</v>
          </cell>
          <cell r="J275" t="str">
            <v>PE012209</v>
          </cell>
          <cell r="K275" t="str">
            <v>FSE SUR</v>
          </cell>
          <cell r="L275" t="str">
            <v>COGS</v>
          </cell>
          <cell r="M275" t="str">
            <v>MA SAM FSE &amp; LCS PE</v>
          </cell>
          <cell r="N275" t="str">
            <v>GUTIERREZ VALENCIA, EDULFO RENAULT</v>
          </cell>
        </row>
        <row r="276">
          <cell r="C276" t="str">
            <v>42494292</v>
          </cell>
          <cell r="D276">
            <v>1774</v>
          </cell>
          <cell r="E276">
            <v>451640</v>
          </cell>
          <cell r="F276" t="str">
            <v>GAMBOA</v>
          </cell>
          <cell r="G276" t="str">
            <v>LEYVA</v>
          </cell>
          <cell r="H276" t="str">
            <v>DANIELA STEFANIE</v>
          </cell>
          <cell r="I276" t="str">
            <v>GAMBOA LEYVA DANIELA STEFANIE</v>
          </cell>
          <cell r="J276" t="str">
            <v>PE012202</v>
          </cell>
          <cell r="K276" t="str">
            <v>FSE RELINING&amp;SHUTDOWN</v>
          </cell>
          <cell r="L276" t="str">
            <v>COGS</v>
          </cell>
          <cell r="M276" t="str">
            <v>MA SAM FSE &amp; LCS PE</v>
          </cell>
          <cell r="N276" t="str">
            <v>GILBERTI GALARZA, YOEL FRANCISCO</v>
          </cell>
        </row>
        <row r="277">
          <cell r="C277" t="str">
            <v>77071019</v>
          </cell>
          <cell r="D277">
            <v>1775</v>
          </cell>
          <cell r="E277">
            <v>445341</v>
          </cell>
          <cell r="F277" t="str">
            <v>ABANTO</v>
          </cell>
          <cell r="G277" t="str">
            <v>GALVÁN</v>
          </cell>
          <cell r="H277" t="str">
            <v>ARIANA NICOLE</v>
          </cell>
          <cell r="I277" t="str">
            <v>ABANTO GALVÁN ARIANA NICOLE</v>
          </cell>
          <cell r="J277" t="str">
            <v>PE012209</v>
          </cell>
          <cell r="K277" t="str">
            <v>FSE SUR</v>
          </cell>
          <cell r="L277" t="str">
            <v>COGS</v>
          </cell>
          <cell r="M277" t="str">
            <v>MA SAM FSE &amp; LCS PE</v>
          </cell>
          <cell r="N277" t="str">
            <v>POZO DIAZ, JASON</v>
          </cell>
        </row>
        <row r="278">
          <cell r="C278" t="str">
            <v>40040993</v>
          </cell>
          <cell r="D278">
            <v>1776</v>
          </cell>
          <cell r="E278">
            <v>451896</v>
          </cell>
          <cell r="F278" t="str">
            <v>TORRES</v>
          </cell>
          <cell r="G278" t="str">
            <v>PEREA</v>
          </cell>
          <cell r="H278" t="str">
            <v>LUIS FERNANDO</v>
          </cell>
          <cell r="I278" t="str">
            <v>TORRES PEREA LUIS FERNANDO</v>
          </cell>
          <cell r="J278" t="str">
            <v>PE012506</v>
          </cell>
          <cell r="K278" t="str">
            <v>BENEFICIATION &amp; FILTRATION</v>
          </cell>
          <cell r="L278" t="str">
            <v>SGA</v>
          </cell>
          <cell r="M278" t="str">
            <v>TECHNICAL SALES SUPPORT</v>
          </cell>
          <cell r="N278" t="str">
            <v>STRUBE ARELLANO, ALEXANDER PATRICIO</v>
          </cell>
        </row>
        <row r="279">
          <cell r="C279" t="str">
            <v>45548305</v>
          </cell>
          <cell r="D279">
            <v>1777</v>
          </cell>
          <cell r="E279">
            <v>451772</v>
          </cell>
          <cell r="F279" t="str">
            <v>GUTIERREZ</v>
          </cell>
          <cell r="G279" t="str">
            <v>LOZANO</v>
          </cell>
          <cell r="H279" t="str">
            <v>GREYLY JHOHANY</v>
          </cell>
          <cell r="I279" t="str">
            <v>GUTIERREZ LOZANO GREYLY JHOHANY</v>
          </cell>
          <cell r="J279" t="str">
            <v>PE012205</v>
          </cell>
          <cell r="K279" t="str">
            <v>FSE RECLUTAMIENTO + ACREDITACIÓN</v>
          </cell>
          <cell r="L279" t="str">
            <v>COGS</v>
          </cell>
          <cell r="M279" t="str">
            <v>MA SAM HR</v>
          </cell>
          <cell r="N279" t="str">
            <v>ARMAS DOMINGUEZ, GISSELA MARILYN</v>
          </cell>
        </row>
        <row r="280">
          <cell r="C280" t="str">
            <v>40304829</v>
          </cell>
          <cell r="D280">
            <v>1778</v>
          </cell>
          <cell r="E280">
            <v>452128</v>
          </cell>
          <cell r="F280" t="str">
            <v>MENDOZA</v>
          </cell>
          <cell r="G280" t="str">
            <v>TTITO</v>
          </cell>
          <cell r="H280" t="str">
            <v>VICTOR RAUL</v>
          </cell>
          <cell r="I280" t="str">
            <v>MENDOZA TTITO VICTOR RAUL</v>
          </cell>
          <cell r="J280" t="str">
            <v>PE013540</v>
          </cell>
          <cell r="K280" t="str">
            <v>CONTRACT ENGINEERS</v>
          </cell>
          <cell r="L280" t="str">
            <v>COGS</v>
          </cell>
          <cell r="M280" t="str">
            <v>MA SAM SALES &amp; SERVICE PERU AND NORTH</v>
          </cell>
          <cell r="N280" t="str">
            <v>VARGAS BELLINA, JOSE ANTONIO</v>
          </cell>
        </row>
        <row r="281">
          <cell r="C281" t="str">
            <v>72132049</v>
          </cell>
          <cell r="D281">
            <v>1779</v>
          </cell>
          <cell r="E281">
            <v>452127</v>
          </cell>
          <cell r="F281" t="str">
            <v>VELASQUEZ</v>
          </cell>
          <cell r="G281" t="str">
            <v>PONCE</v>
          </cell>
          <cell r="H281" t="str">
            <v>VICTOR RODRIGO</v>
          </cell>
          <cell r="I281" t="str">
            <v>VELASQUEZ PONCE VICTOR RODRIGO</v>
          </cell>
          <cell r="J281" t="str">
            <v>PE012207</v>
          </cell>
          <cell r="K281" t="str">
            <v>FSE HSE</v>
          </cell>
          <cell r="L281" t="str">
            <v>COGS</v>
          </cell>
          <cell r="M281" t="str">
            <v>MA SAM FSE &amp; LCS PE</v>
          </cell>
          <cell r="N281" t="str">
            <v>MARQUEZ HERRERA, FREDY</v>
          </cell>
        </row>
        <row r="282">
          <cell r="C282" t="str">
            <v>29708158</v>
          </cell>
          <cell r="D282">
            <v>1781</v>
          </cell>
          <cell r="E282">
            <v>452125</v>
          </cell>
          <cell r="F282" t="str">
            <v>SALINAS</v>
          </cell>
          <cell r="G282" t="str">
            <v>GUILLEN</v>
          </cell>
          <cell r="H282" t="str">
            <v>EDWIN ARNALDO</v>
          </cell>
          <cell r="I282" t="str">
            <v>SALINAS GUILLEN EDWIN ARNALDO</v>
          </cell>
          <cell r="J282" t="str">
            <v>PE013025</v>
          </cell>
          <cell r="K282" t="str">
            <v>SAM NORTH</v>
          </cell>
          <cell r="L282" t="str">
            <v>SGA</v>
          </cell>
          <cell r="M282" t="str">
            <v>MA SAM FSE &amp; LCS PE</v>
          </cell>
          <cell r="N282" t="str">
            <v>TARAZONA PAZ, HECTOR DIEGO</v>
          </cell>
        </row>
        <row r="283">
          <cell r="C283" t="str">
            <v>18136159</v>
          </cell>
          <cell r="D283">
            <v>1782</v>
          </cell>
          <cell r="E283">
            <v>510178</v>
          </cell>
          <cell r="F283" t="str">
            <v>SANCHEZ</v>
          </cell>
          <cell r="G283" t="str">
            <v>GALVEZ</v>
          </cell>
          <cell r="H283" t="str">
            <v>JORGE EUSEBIO</v>
          </cell>
          <cell r="I283" t="str">
            <v>SANCHEZ GALVEZ JORGE EUSEBIO</v>
          </cell>
          <cell r="J283" t="str">
            <v>PE012208</v>
          </cell>
          <cell r="K283" t="str">
            <v>FSE CYN</v>
          </cell>
          <cell r="L283" t="str">
            <v>COGS</v>
          </cell>
          <cell r="M283" t="str">
            <v>MA SAM FSE &amp; LCS PE</v>
          </cell>
          <cell r="N283" t="str">
            <v>ARTICA BAZAN, FRANCISCO JAVIER</v>
          </cell>
        </row>
        <row r="284">
          <cell r="C284" t="str">
            <v>41310656</v>
          </cell>
          <cell r="D284">
            <v>1784</v>
          </cell>
          <cell r="E284">
            <v>452204</v>
          </cell>
          <cell r="F284" t="str">
            <v>LLERENA</v>
          </cell>
          <cell r="G284" t="str">
            <v>MEDINA</v>
          </cell>
          <cell r="H284" t="str">
            <v>JAVIER MAURICIO</v>
          </cell>
          <cell r="I284" t="str">
            <v>LLERENA MEDINA JAVIER MAURICIO</v>
          </cell>
          <cell r="J284" t="str">
            <v>PE012505</v>
          </cell>
          <cell r="K284" t="str">
            <v>TSS GBPM</v>
          </cell>
          <cell r="L284" t="str">
            <v>SGA</v>
          </cell>
          <cell r="M284" t="str">
            <v>TECHNICAL SALES SUPPORT</v>
          </cell>
          <cell r="N284" t="str">
            <v>HUAMANI ROMANI, ELWIN FREDY</v>
          </cell>
        </row>
        <row r="285">
          <cell r="C285" t="str">
            <v>48340105</v>
          </cell>
          <cell r="D285">
            <v>1785</v>
          </cell>
          <cell r="E285">
            <v>452203</v>
          </cell>
          <cell r="F285" t="str">
            <v>PASCUAL</v>
          </cell>
          <cell r="G285" t="str">
            <v>VELASQUEZ</v>
          </cell>
          <cell r="H285" t="str">
            <v>DIEGO MARCO</v>
          </cell>
          <cell r="I285" t="str">
            <v>PASCUAL VELASQUEZ DIEGO MARCO</v>
          </cell>
          <cell r="J285" t="str">
            <v>PE012208</v>
          </cell>
          <cell r="K285" t="str">
            <v>FSE CYN</v>
          </cell>
          <cell r="L285" t="str">
            <v>COGS</v>
          </cell>
          <cell r="M285" t="str">
            <v>MA SAM FSE &amp; LCS PE</v>
          </cell>
          <cell r="N285" t="str">
            <v>ARTICA BAZAN, FRANCISCO JAVIER</v>
          </cell>
        </row>
        <row r="286">
          <cell r="C286" t="str">
            <v>75076889</v>
          </cell>
          <cell r="D286">
            <v>1786</v>
          </cell>
          <cell r="E286">
            <v>442678</v>
          </cell>
          <cell r="F286" t="str">
            <v>MALDONADO</v>
          </cell>
          <cell r="G286" t="str">
            <v>COAGUILA</v>
          </cell>
          <cell r="H286" t="str">
            <v>MICHEL MILAGROS</v>
          </cell>
          <cell r="I286" t="str">
            <v>MALDONADO COAGUILA MICHEL MILAGROS</v>
          </cell>
          <cell r="J286" t="str">
            <v>PE012210</v>
          </cell>
          <cell r="K286" t="str">
            <v>SVS REPAIRS AQP</v>
          </cell>
          <cell r="L286" t="str">
            <v>COGS</v>
          </cell>
          <cell r="M286" t="str">
            <v>MA SAM REPAIRS CENTER PE</v>
          </cell>
          <cell r="N286" t="str">
            <v>COAHILA HUALLPA, EDGAR GIOVANI</v>
          </cell>
        </row>
        <row r="287">
          <cell r="C287" t="str">
            <v>70462278</v>
          </cell>
          <cell r="D287">
            <v>1788</v>
          </cell>
          <cell r="E287">
            <v>441942</v>
          </cell>
          <cell r="F287" t="str">
            <v xml:space="preserve">MAMANI </v>
          </cell>
          <cell r="G287" t="str">
            <v>PRADO</v>
          </cell>
          <cell r="H287" t="str">
            <v>ARACELI CLAUDIA</v>
          </cell>
          <cell r="I287" t="str">
            <v>MAMANI  PRADO ARACELI CLAUDIA</v>
          </cell>
          <cell r="J287" t="str">
            <v>PE013021</v>
          </cell>
          <cell r="K287" t="str">
            <v>COMMERCIAL SUPPORT</v>
          </cell>
          <cell r="L287" t="str">
            <v>SGA</v>
          </cell>
          <cell r="M287" t="str">
            <v>MA SAM SERVICE COMMERCIAL SUPPORT</v>
          </cell>
          <cell r="N287" t="str">
            <v>FERRO VELARDE, MARIANA CAROLINA</v>
          </cell>
        </row>
        <row r="288">
          <cell r="C288" t="str">
            <v>44572471</v>
          </cell>
          <cell r="D288">
            <v>1789</v>
          </cell>
          <cell r="E288">
            <v>449488</v>
          </cell>
          <cell r="F288" t="str">
            <v>CRUZADO</v>
          </cell>
          <cell r="G288" t="str">
            <v>BARRETO</v>
          </cell>
          <cell r="H288" t="str">
            <v>MARITZA KATERIN</v>
          </cell>
          <cell r="I288" t="str">
            <v>CRUZADO BARRETO MARITZA KATERIN</v>
          </cell>
          <cell r="J288" t="str">
            <v>PE012204</v>
          </cell>
          <cell r="K288" t="str">
            <v>FSE EIC</v>
          </cell>
          <cell r="L288" t="str">
            <v>COGS</v>
          </cell>
          <cell r="M288" t="str">
            <v>MA SAM FSE &amp; LCS PE</v>
          </cell>
          <cell r="N288" t="str">
            <v>AVALOS ROSAS, MANUEL ANTONIO</v>
          </cell>
        </row>
        <row r="289">
          <cell r="C289" t="str">
            <v>73177594</v>
          </cell>
          <cell r="D289">
            <v>1790</v>
          </cell>
          <cell r="E289">
            <v>447834</v>
          </cell>
          <cell r="F289" t="str">
            <v>ACHAHUE</v>
          </cell>
          <cell r="G289" t="str">
            <v>PONGO</v>
          </cell>
          <cell r="H289" t="str">
            <v>YESSENIA LUISA</v>
          </cell>
          <cell r="I289" t="str">
            <v>ACHAHUE PONGO YESSENIA LUISA</v>
          </cell>
          <cell r="J289" t="str">
            <v>PE011935</v>
          </cell>
          <cell r="K289" t="str">
            <v>INDIRECT PROCUREMENT</v>
          </cell>
          <cell r="L289" t="str">
            <v>COGS</v>
          </cell>
          <cell r="M289" t="str">
            <v>SVSS IPRO AMERICAS</v>
          </cell>
          <cell r="N289" t="str">
            <v>MORILLO SANTA CRUZ, KATIA PATRICIA</v>
          </cell>
        </row>
        <row r="290">
          <cell r="C290" t="str">
            <v>74826134</v>
          </cell>
          <cell r="D290">
            <v>1791</v>
          </cell>
          <cell r="E290">
            <v>452992</v>
          </cell>
          <cell r="F290" t="str">
            <v>MARROQUIN</v>
          </cell>
          <cell r="G290" t="str">
            <v>ESCALANTE</v>
          </cell>
          <cell r="H290" t="str">
            <v>WENDY ESTHER</v>
          </cell>
          <cell r="I290" t="str">
            <v>MARROQUIN ESCALANTE WENDY ESTHER</v>
          </cell>
          <cell r="J290" t="str">
            <v>PE012205</v>
          </cell>
          <cell r="K290" t="str">
            <v>FSE RECLUTAMIENTO + ACREDITACIÓN</v>
          </cell>
          <cell r="L290" t="str">
            <v>COGS</v>
          </cell>
          <cell r="M290" t="str">
            <v>MA SAM HR</v>
          </cell>
          <cell r="N290" t="str">
            <v>TRUJILLO PORTOCARRERO, LUZ CAROLINA</v>
          </cell>
        </row>
        <row r="291">
          <cell r="C291" t="str">
            <v>09964936</v>
          </cell>
          <cell r="D291">
            <v>1792</v>
          </cell>
          <cell r="E291">
            <v>453119</v>
          </cell>
          <cell r="F291" t="str">
            <v>PERALES</v>
          </cell>
          <cell r="G291" t="str">
            <v>ESPINOZA</v>
          </cell>
          <cell r="H291" t="str">
            <v>LUIS ARTURO</v>
          </cell>
          <cell r="I291" t="str">
            <v>PERALES ESPINOZA LUIS ARTURO</v>
          </cell>
          <cell r="J291" t="str">
            <v>PE013540</v>
          </cell>
          <cell r="K291" t="str">
            <v>CONTRACT ENGINEERS</v>
          </cell>
          <cell r="L291" t="str">
            <v>COGS</v>
          </cell>
          <cell r="M291" t="str">
            <v>MA SAM SALES &amp; SERVICE PERU AND NORTH</v>
          </cell>
          <cell r="N291" t="str">
            <v>KU CUADRA, EDUARDO ALBERTO</v>
          </cell>
        </row>
        <row r="292">
          <cell r="C292" t="str">
            <v>75083026</v>
          </cell>
          <cell r="D292">
            <v>1793</v>
          </cell>
          <cell r="E292">
            <v>448480</v>
          </cell>
          <cell r="F292" t="str">
            <v>SIERRALTA</v>
          </cell>
          <cell r="G292" t="str">
            <v>VILLANUEVA</v>
          </cell>
          <cell r="H292" t="str">
            <v>FRANCESCA MILUSKA</v>
          </cell>
          <cell r="I292" t="str">
            <v>SIERRALTA VILLANUEVA FRANCESCA MILUSKA</v>
          </cell>
          <cell r="J292" t="str">
            <v>PE011965</v>
          </cell>
          <cell r="K292" t="str">
            <v>QUOTE &amp; ORDER MANAGEMENT</v>
          </cell>
          <cell r="L292" t="str">
            <v>SGA</v>
          </cell>
          <cell r="M292" t="str">
            <v>MA SAM SERVICE COMMERCIAL SUPPORT</v>
          </cell>
          <cell r="N292" t="str">
            <v>LOAYZA GONZALES, ROCIO SILVIA</v>
          </cell>
        </row>
        <row r="293">
          <cell r="C293" t="str">
            <v>75920762</v>
          </cell>
          <cell r="D293">
            <v>1795</v>
          </cell>
          <cell r="E293">
            <v>453454</v>
          </cell>
          <cell r="F293" t="str">
            <v>GUTIERREZ</v>
          </cell>
          <cell r="G293" t="str">
            <v>CARTAGENA</v>
          </cell>
          <cell r="H293" t="str">
            <v>BRYAN OSMAR</v>
          </cell>
          <cell r="I293" t="str">
            <v>GUTIERREZ CARTAGENA BRYAN OSMAR</v>
          </cell>
          <cell r="J293" t="str">
            <v>PE012504</v>
          </cell>
          <cell r="K293" t="str">
            <v>TSS SCREENING</v>
          </cell>
          <cell r="L293" t="str">
            <v>SGA</v>
          </cell>
          <cell r="M293" t="str">
            <v>TECHNICAL SALES SUPPORT</v>
          </cell>
          <cell r="N293" t="str">
            <v>ROJO BORROYE, ANDRES OSVALDO</v>
          </cell>
        </row>
        <row r="294">
          <cell r="C294" t="str">
            <v>44736429</v>
          </cell>
          <cell r="D294">
            <v>1797</v>
          </cell>
          <cell r="E294">
            <v>453449</v>
          </cell>
          <cell r="F294" t="str">
            <v>RAMIREZ</v>
          </cell>
          <cell r="G294" t="str">
            <v>AGUIRRE</v>
          </cell>
          <cell r="H294" t="str">
            <v>ESTELA</v>
          </cell>
          <cell r="I294" t="str">
            <v>RAMIREZ AGUIRRE ESTELA</v>
          </cell>
          <cell r="J294" t="str">
            <v>PE012202</v>
          </cell>
          <cell r="K294" t="str">
            <v>FSE RELINING&amp;SHUTDOWN</v>
          </cell>
          <cell r="L294" t="str">
            <v>COGS</v>
          </cell>
          <cell r="M294" t="str">
            <v>MA SAM FSE &amp; LCS PE</v>
          </cell>
          <cell r="N294" t="str">
            <v>ITO CHURA, JOHNY</v>
          </cell>
        </row>
        <row r="295">
          <cell r="C295" t="str">
            <v>46651227</v>
          </cell>
          <cell r="D295">
            <v>1799</v>
          </cell>
          <cell r="E295">
            <v>452306</v>
          </cell>
          <cell r="F295" t="str">
            <v xml:space="preserve">ROEL </v>
          </cell>
          <cell r="G295" t="str">
            <v>NORIEGA</v>
          </cell>
          <cell r="H295" t="str">
            <v>DAFNE STEFANNY</v>
          </cell>
          <cell r="I295" t="str">
            <v>ROEL  NORIEGA DAFNE STEFANNY</v>
          </cell>
          <cell r="J295" t="str">
            <v>PE013400</v>
          </cell>
          <cell r="K295" t="str">
            <v>HUMAN RESOURCES &amp; GENERAL SERVICES</v>
          </cell>
          <cell r="L295" t="str">
            <v>SGA</v>
          </cell>
          <cell r="M295" t="str">
            <v>MA SAM HR</v>
          </cell>
          <cell r="N295" t="str">
            <v>MANCO PETREUCIC, LIZ YODY</v>
          </cell>
        </row>
        <row r="296">
          <cell r="C296" t="str">
            <v>29515079</v>
          </cell>
          <cell r="D296">
            <v>1800</v>
          </cell>
          <cell r="E296">
            <v>453586</v>
          </cell>
          <cell r="F296" t="str">
            <v>TEJADA</v>
          </cell>
          <cell r="G296" t="str">
            <v>LLOSA</v>
          </cell>
          <cell r="H296" t="str">
            <v>JAVIER ANTONIO</v>
          </cell>
          <cell r="I296" t="str">
            <v>TEJADA LLOSA JAVIER ANTONIO</v>
          </cell>
          <cell r="J296" t="str">
            <v>PE012201</v>
          </cell>
          <cell r="K296" t="str">
            <v>FSE TASK FORCE</v>
          </cell>
          <cell r="L296" t="str">
            <v>COGS</v>
          </cell>
          <cell r="M296" t="str">
            <v>MA SAM FSE &amp; LCS PE</v>
          </cell>
          <cell r="N296" t="str">
            <v>LLERENA REVILLA, ISELA MARELY</v>
          </cell>
        </row>
        <row r="297">
          <cell r="C297" t="str">
            <v>71918300</v>
          </cell>
          <cell r="D297">
            <v>1802</v>
          </cell>
          <cell r="E297">
            <v>453587</v>
          </cell>
          <cell r="F297" t="str">
            <v>CHAVEZ</v>
          </cell>
          <cell r="G297" t="str">
            <v>IRUPAILLA</v>
          </cell>
          <cell r="H297" t="str">
            <v>FRANCIS STUARD</v>
          </cell>
          <cell r="I297" t="str">
            <v>CHAVEZ IRUPAILLA FRANCIS STUARD</v>
          </cell>
          <cell r="J297" t="str">
            <v>PE012500</v>
          </cell>
          <cell r="K297" t="str">
            <v>TECH SUPPORT PE &amp; NORTH</v>
          </cell>
          <cell r="L297" t="str">
            <v>COGS</v>
          </cell>
          <cell r="M297" t="str">
            <v>TECHNICAL SUPPORT</v>
          </cell>
          <cell r="N297" t="str">
            <v>GALLEGOS PAREDES, ROGELIO ALAN</v>
          </cell>
        </row>
        <row r="298">
          <cell r="C298" t="str">
            <v>10714151</v>
          </cell>
          <cell r="D298">
            <v>1803</v>
          </cell>
          <cell r="E298">
            <v>453605</v>
          </cell>
          <cell r="F298" t="str">
            <v>SOTO</v>
          </cell>
          <cell r="G298" t="str">
            <v>SALAS</v>
          </cell>
          <cell r="H298" t="str">
            <v>GUSTAVO ALBERTO</v>
          </cell>
          <cell r="I298" t="str">
            <v>SOTO SALAS GUSTAVO ALBERTO</v>
          </cell>
          <cell r="J298" t="str">
            <v>PE011073</v>
          </cell>
          <cell r="K298" t="str">
            <v>SVS PE PROJECT LOGISTICS SAM</v>
          </cell>
          <cell r="L298" t="str">
            <v>COGS</v>
          </cell>
          <cell r="M298" t="str">
            <v>SVSGLO ORDER AND LOGISTICS OPERATIONS</v>
          </cell>
          <cell r="N298" t="str">
            <v>WOLFF, PAUL</v>
          </cell>
        </row>
        <row r="299">
          <cell r="C299" t="str">
            <v>40013601</v>
          </cell>
          <cell r="D299">
            <v>1804</v>
          </cell>
          <cell r="E299">
            <v>453755</v>
          </cell>
          <cell r="F299" t="str">
            <v>COTRINA</v>
          </cell>
          <cell r="G299" t="str">
            <v>GUARNIZ</v>
          </cell>
          <cell r="H299" t="str">
            <v>EDWIN PAUL</v>
          </cell>
          <cell r="I299" t="str">
            <v>COTRINA GUARNIZ EDWIN PAUL</v>
          </cell>
          <cell r="J299" t="str">
            <v>PE012503</v>
          </cell>
          <cell r="K299" t="str">
            <v>TSS, MILL &amp; CHUTE LINING</v>
          </cell>
          <cell r="L299" t="str">
            <v>SGA</v>
          </cell>
          <cell r="M299" t="str">
            <v>TECHNICAL SALES SUPPORT</v>
          </cell>
          <cell r="N299" t="str">
            <v>JARA FERNANDEZ, CARLOS RAFAEL</v>
          </cell>
        </row>
        <row r="300">
          <cell r="C300" t="str">
            <v>40989008</v>
          </cell>
          <cell r="D300">
            <v>1805</v>
          </cell>
          <cell r="E300">
            <v>453649</v>
          </cell>
          <cell r="F300" t="str">
            <v>SANDOVAL</v>
          </cell>
          <cell r="G300" t="str">
            <v>PINEDA</v>
          </cell>
          <cell r="H300" t="str">
            <v>RONAL WASHINGTON</v>
          </cell>
          <cell r="I300" t="str">
            <v>SANDOVAL PINEDA RONAL WASHINGTON</v>
          </cell>
          <cell r="J300" t="str">
            <v>PE012207</v>
          </cell>
          <cell r="K300" t="str">
            <v>FSE HSE</v>
          </cell>
          <cell r="L300" t="str">
            <v>COGS</v>
          </cell>
          <cell r="M300" t="str">
            <v>MA SAM FSE &amp; LCS PE</v>
          </cell>
          <cell r="N300" t="str">
            <v>GUTIERREZ RIVERA, LUIS ANTHONY</v>
          </cell>
        </row>
        <row r="301">
          <cell r="C301" t="str">
            <v>43803352</v>
          </cell>
          <cell r="D301">
            <v>1806</v>
          </cell>
          <cell r="E301">
            <v>453889</v>
          </cell>
          <cell r="F301" t="str">
            <v>CERIN</v>
          </cell>
          <cell r="G301" t="str">
            <v>CORCUERA</v>
          </cell>
          <cell r="H301" t="str">
            <v>LUIS ALBERTO</v>
          </cell>
          <cell r="I301" t="str">
            <v>CERIN CORCUERA LUIS ALBERTO</v>
          </cell>
          <cell r="J301" t="str">
            <v>PE012207</v>
          </cell>
          <cell r="K301" t="str">
            <v>FSE HSE</v>
          </cell>
          <cell r="L301" t="str">
            <v>COGS</v>
          </cell>
          <cell r="M301" t="str">
            <v>MA SAM FSE &amp; LCS PE</v>
          </cell>
          <cell r="N301" t="str">
            <v>CHIRINOS  BOJORQUEZ, ROQUE MARTIN</v>
          </cell>
        </row>
        <row r="302">
          <cell r="C302" t="str">
            <v>46468417</v>
          </cell>
          <cell r="D302">
            <v>1807</v>
          </cell>
          <cell r="E302">
            <v>430525</v>
          </cell>
          <cell r="F302" t="str">
            <v>ALEJANDRO</v>
          </cell>
          <cell r="G302" t="str">
            <v>ORELLANA</v>
          </cell>
          <cell r="H302" t="str">
            <v>BRAULIO</v>
          </cell>
          <cell r="I302" t="str">
            <v>ALEJANDRO ORELLANA BRAULIO</v>
          </cell>
          <cell r="J302" t="str">
            <v>PE012202</v>
          </cell>
          <cell r="K302" t="str">
            <v>FSE RELINING&amp;SHUTDOWN</v>
          </cell>
          <cell r="L302" t="str">
            <v>COGS</v>
          </cell>
          <cell r="M302" t="str">
            <v>MA SAM FSE &amp; LCS PE</v>
          </cell>
          <cell r="N302" t="str">
            <v>BUTRON ZUÑIGA, BARRY GABRIEL</v>
          </cell>
        </row>
        <row r="303">
          <cell r="C303" t="str">
            <v>29309523</v>
          </cell>
          <cell r="D303">
            <v>1808</v>
          </cell>
          <cell r="E303">
            <v>453888</v>
          </cell>
          <cell r="F303" t="str">
            <v>TORRES</v>
          </cell>
          <cell r="G303" t="str">
            <v>ENRIQUEZ</v>
          </cell>
          <cell r="H303" t="str">
            <v>LUIS HECTOR</v>
          </cell>
          <cell r="I303" t="str">
            <v>TORRES ENRIQUEZ LUIS HECTOR</v>
          </cell>
          <cell r="J303" t="str">
            <v>PE012204</v>
          </cell>
          <cell r="K303" t="str">
            <v>FSE EIC</v>
          </cell>
          <cell r="L303" t="str">
            <v>COGS</v>
          </cell>
          <cell r="M303" t="str">
            <v>MA SAM FSE &amp; LCS PE</v>
          </cell>
          <cell r="N303" t="str">
            <v>GUTIERREZ RIVERA, ALAN CARLOS</v>
          </cell>
        </row>
        <row r="304">
          <cell r="C304" t="str">
            <v>09548586</v>
          </cell>
          <cell r="D304">
            <v>1809</v>
          </cell>
          <cell r="E304">
            <v>453943</v>
          </cell>
          <cell r="F304" t="str">
            <v>PACHECO</v>
          </cell>
          <cell r="G304" t="str">
            <v>MEJIA</v>
          </cell>
          <cell r="H304" t="str">
            <v>IVIS MARTIN</v>
          </cell>
          <cell r="I304" t="str">
            <v>PACHECO MEJIA IVIS MARTIN</v>
          </cell>
          <cell r="J304" t="str">
            <v>PE012203</v>
          </cell>
          <cell r="K304" t="str">
            <v>FSE STRATEGIC PLANNING</v>
          </cell>
          <cell r="L304" t="str">
            <v>COGS</v>
          </cell>
          <cell r="M304" t="str">
            <v>MA SAM FSE &amp; LCS PE</v>
          </cell>
          <cell r="N304" t="str">
            <v>PEREZ MALAGA, HECTOR ALONSO</v>
          </cell>
        </row>
        <row r="305">
          <cell r="C305" t="str">
            <v>07523875</v>
          </cell>
          <cell r="D305">
            <v>1810</v>
          </cell>
          <cell r="E305">
            <v>454091</v>
          </cell>
          <cell r="F305" t="str">
            <v xml:space="preserve">LOBATO </v>
          </cell>
          <cell r="G305" t="str">
            <v>YSLA</v>
          </cell>
          <cell r="H305" t="str">
            <v>MANUEL ARMANDO</v>
          </cell>
          <cell r="I305" t="str">
            <v>LOBATO  YSLA MANUEL ARMANDO</v>
          </cell>
          <cell r="J305" t="str">
            <v>PE013024</v>
          </cell>
          <cell r="K305" t="str">
            <v>MID MINING SALES</v>
          </cell>
          <cell r="L305" t="str">
            <v>SGA</v>
          </cell>
          <cell r="M305" t="str">
            <v>MA SAM SITE ACCOUNT MANAGEMENT – SOUTH PE</v>
          </cell>
          <cell r="N305" t="str">
            <v>SAENZ CARRION, HARRY IVAN</v>
          </cell>
        </row>
        <row r="306">
          <cell r="C306" t="str">
            <v>70212608</v>
          </cell>
          <cell r="D306">
            <v>1811</v>
          </cell>
          <cell r="E306">
            <v>448486</v>
          </cell>
          <cell r="F306" t="str">
            <v>MOLINA</v>
          </cell>
          <cell r="G306" t="str">
            <v>FLORES</v>
          </cell>
          <cell r="H306" t="str">
            <v>BRUNO FABIAN</v>
          </cell>
          <cell r="I306" t="str">
            <v>MOLINA FLORES BRUNO FABIAN</v>
          </cell>
          <cell r="J306" t="str">
            <v>PE013379</v>
          </cell>
          <cell r="K306" t="str">
            <v>PROPOSAL - PUMPS</v>
          </cell>
          <cell r="L306" t="str">
            <v>SGA</v>
          </cell>
          <cell r="M306" t="str">
            <v>MIN PUMPS PROPOSAL</v>
          </cell>
          <cell r="N306" t="str">
            <v>CAMPOS PORTUGAL, JOSE ALFREDO</v>
          </cell>
        </row>
        <row r="307">
          <cell r="C307" t="str">
            <v>71481603</v>
          </cell>
          <cell r="D307">
            <v>1814</v>
          </cell>
          <cell r="E307">
            <v>454558</v>
          </cell>
          <cell r="F307" t="str">
            <v>ENCISO</v>
          </cell>
          <cell r="G307" t="str">
            <v>BACA</v>
          </cell>
          <cell r="H307" t="str">
            <v>MARX CESAR</v>
          </cell>
          <cell r="I307" t="str">
            <v>ENCISO BACA MARX CESAR</v>
          </cell>
          <cell r="J307" t="str">
            <v>PE012223</v>
          </cell>
          <cell r="K307" t="str">
            <v>CAAS PEBBLES CHINALCO</v>
          </cell>
          <cell r="L307" t="str">
            <v>COGS</v>
          </cell>
          <cell r="M307" t="str">
            <v>MA SAM FSE &amp; LCS PE</v>
          </cell>
          <cell r="N307" t="str">
            <v>BASAURI CUEVA, CARLOS ALBERTO</v>
          </cell>
        </row>
        <row r="308">
          <cell r="C308" t="str">
            <v>40521317</v>
          </cell>
          <cell r="D308">
            <v>1815</v>
          </cell>
          <cell r="E308">
            <v>454839</v>
          </cell>
          <cell r="F308" t="str">
            <v>BERNABE</v>
          </cell>
          <cell r="G308" t="str">
            <v>DOLORES</v>
          </cell>
          <cell r="H308" t="str">
            <v>CHRISTIAN FELIX</v>
          </cell>
          <cell r="I308" t="str">
            <v>BERNABE DOLORES CHRISTIAN FELIX</v>
          </cell>
          <cell r="J308" t="str">
            <v>PE012500</v>
          </cell>
          <cell r="K308" t="str">
            <v>TECH SUPPORT PE &amp; NORTH</v>
          </cell>
          <cell r="L308" t="str">
            <v>COGS</v>
          </cell>
          <cell r="M308" t="str">
            <v>TECHNICAL SUPPORT</v>
          </cell>
          <cell r="N308" t="str">
            <v>RIVERA YLASACA, RICARDO SANTOS</v>
          </cell>
        </row>
        <row r="309">
          <cell r="C309" t="str">
            <v>16011427</v>
          </cell>
          <cell r="D309">
            <v>1816</v>
          </cell>
          <cell r="E309">
            <v>535982</v>
          </cell>
          <cell r="F309" t="str">
            <v xml:space="preserve">MIRANDA </v>
          </cell>
          <cell r="G309" t="str">
            <v>PALACIOS</v>
          </cell>
          <cell r="H309" t="str">
            <v>LEONARDO JAVIER</v>
          </cell>
          <cell r="I309" t="str">
            <v>MIRANDA  PALACIOS LEONARDO JAVIER</v>
          </cell>
          <cell r="J309" t="str">
            <v>PE013513</v>
          </cell>
          <cell r="K309" t="str">
            <v>SVS LCS-FSE SALES</v>
          </cell>
          <cell r="L309" t="str">
            <v>SGA</v>
          </cell>
          <cell r="M309" t="str">
            <v>MA SAM FSE &amp; LCS PE</v>
          </cell>
          <cell r="N309" t="str">
            <v>BOBADILLA AÑASCO, PEDRO PABLO NAPOLEON</v>
          </cell>
        </row>
        <row r="310">
          <cell r="C310" t="str">
            <v>70489252</v>
          </cell>
          <cell r="D310">
            <v>1817</v>
          </cell>
          <cell r="E310">
            <v>448918</v>
          </cell>
          <cell r="F310" t="str">
            <v>ASCARATE</v>
          </cell>
          <cell r="G310" t="str">
            <v>CORONEL</v>
          </cell>
          <cell r="H310" t="str">
            <v>RAFAEL ANGEL</v>
          </cell>
          <cell r="I310" t="str">
            <v>ASCARATE CORONEL RAFAEL ANGEL</v>
          </cell>
          <cell r="J310" t="str">
            <v>PE012203</v>
          </cell>
          <cell r="K310" t="str">
            <v>FSE STRATEGIC PLANNING</v>
          </cell>
          <cell r="L310" t="str">
            <v>COGS</v>
          </cell>
          <cell r="M310" t="str">
            <v>MA SAM FSE &amp; LCS PE</v>
          </cell>
          <cell r="N310" t="str">
            <v>PEREZ MALAGA, HECTOR ALONSO</v>
          </cell>
        </row>
        <row r="311">
          <cell r="C311" t="str">
            <v>10671749</v>
          </cell>
          <cell r="D311">
            <v>1819</v>
          </cell>
          <cell r="E311">
            <v>422430</v>
          </cell>
          <cell r="F311" t="str">
            <v>RUPAY</v>
          </cell>
          <cell r="G311" t="str">
            <v>ALIAGA</v>
          </cell>
          <cell r="H311" t="str">
            <v>DELFOR</v>
          </cell>
          <cell r="I311" t="str">
            <v>RUPAY ALIAGA DELFOR</v>
          </cell>
          <cell r="J311" t="str">
            <v>PE013025</v>
          </cell>
          <cell r="K311" t="str">
            <v>SAM NORTH</v>
          </cell>
          <cell r="L311" t="str">
            <v>SGA</v>
          </cell>
          <cell r="M311" t="str">
            <v>MA SAM SITE ACCOUNT MANAGEMENT – NORTH PE</v>
          </cell>
          <cell r="N311" t="str">
            <v>CACERES CAHUATA, NICK VANDICK</v>
          </cell>
        </row>
        <row r="312">
          <cell r="C312" t="str">
            <v>75818010</v>
          </cell>
          <cell r="D312">
            <v>1820</v>
          </cell>
          <cell r="E312">
            <v>454974</v>
          </cell>
          <cell r="F312" t="str">
            <v>FRANCO</v>
          </cell>
          <cell r="G312" t="str">
            <v>VASQUEZ</v>
          </cell>
          <cell r="H312" t="str">
            <v>BRUNO ENRIQUE</v>
          </cell>
          <cell r="I312" t="str">
            <v>FRANCO VASQUEZ BRUNO ENRIQUE</v>
          </cell>
          <cell r="J312" t="str">
            <v>PE011324</v>
          </cell>
          <cell r="K312" t="str">
            <v>ENG. HUB MAT. TRANSP</v>
          </cell>
          <cell r="L312" t="str">
            <v>COGS</v>
          </cell>
          <cell r="M312" t="str">
            <v>CNS MATERIAL TRANSPORTATION</v>
          </cell>
          <cell r="N312" t="str">
            <v>FELIX SHAPIAMA, EVER MODESTO</v>
          </cell>
        </row>
        <row r="313">
          <cell r="C313" t="str">
            <v>72188661</v>
          </cell>
          <cell r="D313">
            <v>1821</v>
          </cell>
          <cell r="E313">
            <v>450452</v>
          </cell>
          <cell r="F313" t="str">
            <v>MURILLO</v>
          </cell>
          <cell r="G313" t="str">
            <v>QUIJAHUAMAN</v>
          </cell>
          <cell r="H313" t="str">
            <v>ANDREA MILENA</v>
          </cell>
          <cell r="I313" t="str">
            <v>MURILLO QUIJAHUAMAN ANDREA MILENA</v>
          </cell>
          <cell r="J313" t="str">
            <v>PE012500</v>
          </cell>
          <cell r="K313" t="str">
            <v>TECH SUPPORT PE &amp; NORTH</v>
          </cell>
          <cell r="L313" t="str">
            <v>COGS</v>
          </cell>
          <cell r="M313" t="str">
            <v>TECHNICAL SUPPORT</v>
          </cell>
          <cell r="N313" t="str">
            <v>RIVERA YLASACA, RICARDO SANTOS</v>
          </cell>
        </row>
        <row r="314">
          <cell r="C314" t="str">
            <v>74580499</v>
          </cell>
          <cell r="D314">
            <v>1822</v>
          </cell>
          <cell r="E314">
            <v>446649</v>
          </cell>
          <cell r="F314" t="str">
            <v>COYA</v>
          </cell>
          <cell r="G314" t="str">
            <v>ROJAS</v>
          </cell>
          <cell r="H314" t="str">
            <v>ERNESTO FRANCISCO</v>
          </cell>
          <cell r="I314" t="str">
            <v>COYA ROJAS ERNESTO FRANCISCO</v>
          </cell>
          <cell r="J314" t="str">
            <v>PE011930</v>
          </cell>
          <cell r="K314" t="str">
            <v>CONTRACT MNG &amp; REPORT</v>
          </cell>
          <cell r="L314" t="str">
            <v>COGS</v>
          </cell>
          <cell r="M314" t="str">
            <v>SVSGLO ORDER AND LOGISTICS OPERATIONS</v>
          </cell>
          <cell r="N314" t="str">
            <v>OSORIO LOBOS, MARCELA ANDREA</v>
          </cell>
        </row>
        <row r="315">
          <cell r="C315" t="str">
            <v>45133470</v>
          </cell>
          <cell r="D315">
            <v>1823</v>
          </cell>
          <cell r="E315">
            <v>455230</v>
          </cell>
          <cell r="F315" t="str">
            <v>ANTON</v>
          </cell>
          <cell r="G315" t="str">
            <v>GOMEZ DE LA TORRE</v>
          </cell>
          <cell r="H315" t="str">
            <v>JAVIER PAUL</v>
          </cell>
          <cell r="I315" t="str">
            <v>ANTON GOMEZ DE LA TORRE JAVIER PAUL</v>
          </cell>
          <cell r="J315" t="str">
            <v>PE011324</v>
          </cell>
          <cell r="K315" t="str">
            <v>ENG. HUB MAT. TRANSP</v>
          </cell>
          <cell r="L315" t="str">
            <v>COGS</v>
          </cell>
          <cell r="M315" t="str">
            <v>CNS MATERIAL TRANSPORTATION</v>
          </cell>
          <cell r="N315" t="str">
            <v>FELIX SHAPIAMA, EVER MODESTO</v>
          </cell>
        </row>
        <row r="316">
          <cell r="C316" t="str">
            <v>74427849</v>
          </cell>
          <cell r="D316">
            <v>1824</v>
          </cell>
          <cell r="E316">
            <v>455229</v>
          </cell>
          <cell r="F316" t="str">
            <v xml:space="preserve">FRANCISCO </v>
          </cell>
          <cell r="G316" t="str">
            <v>SALCEDO</v>
          </cell>
          <cell r="H316" t="str">
            <v>ELVIS VICTOR</v>
          </cell>
          <cell r="I316" t="str">
            <v>FRANCISCO  SALCEDO ELVIS VICTOR</v>
          </cell>
          <cell r="J316" t="str">
            <v>PE011324</v>
          </cell>
          <cell r="K316" t="str">
            <v>ENG. HUB MAT. TRANSP</v>
          </cell>
          <cell r="L316" t="str">
            <v>COGS</v>
          </cell>
          <cell r="M316" t="str">
            <v>CNS MATERIAL TRANSPORTATION</v>
          </cell>
          <cell r="N316" t="str">
            <v>FELIX SHAPIAMA, EVER MODESTO</v>
          </cell>
        </row>
        <row r="317">
          <cell r="C317" t="str">
            <v>71857984</v>
          </cell>
          <cell r="D317">
            <v>1825</v>
          </cell>
          <cell r="E317">
            <v>448502</v>
          </cell>
          <cell r="F317" t="str">
            <v>BEJARANO</v>
          </cell>
          <cell r="G317" t="str">
            <v>PAREDES</v>
          </cell>
          <cell r="H317" t="str">
            <v>FERNANDA ANTUANE</v>
          </cell>
          <cell r="I317" t="str">
            <v>BEJARANO PAREDES FERNANDA ANTUANE</v>
          </cell>
          <cell r="J317" t="str">
            <v>PE013530</v>
          </cell>
          <cell r="K317" t="str">
            <v>WAREHOUSE SPCC</v>
          </cell>
          <cell r="L317" t="str">
            <v>COGS</v>
          </cell>
          <cell r="M317" t="str">
            <v>CONSIGNMENT &amp; OPA CONTRACTS</v>
          </cell>
          <cell r="N317" t="str">
            <v>GARCIA CHAVEZ, IDA LIZ</v>
          </cell>
        </row>
        <row r="318">
          <cell r="C318" t="str">
            <v>72186385</v>
          </cell>
          <cell r="D318">
            <v>1826</v>
          </cell>
          <cell r="E318">
            <v>448422</v>
          </cell>
          <cell r="F318" t="str">
            <v xml:space="preserve">CABA </v>
          </cell>
          <cell r="G318" t="str">
            <v>CORNEJO</v>
          </cell>
          <cell r="H318" t="str">
            <v>FRANCISCO ESTEFANO</v>
          </cell>
          <cell r="I318" t="str">
            <v>CABA  CORNEJO FRANCISCO ESTEFANO</v>
          </cell>
          <cell r="J318" t="str">
            <v>PE013020</v>
          </cell>
          <cell r="K318" t="str">
            <v>SALES &amp; SERVICE PE &amp; NORTH</v>
          </cell>
          <cell r="L318" t="str">
            <v>SGA</v>
          </cell>
          <cell r="M318" t="str">
            <v>MA SAM SALES &amp; SERVICE PERU AND NORTH</v>
          </cell>
          <cell r="N318" t="str">
            <v>PEZO SANCHEZ, JOE JOHNY</v>
          </cell>
        </row>
        <row r="319">
          <cell r="C319" t="str">
            <v>71768683</v>
          </cell>
          <cell r="D319">
            <v>1827</v>
          </cell>
          <cell r="E319">
            <v>455428</v>
          </cell>
          <cell r="F319" t="str">
            <v>DEL CARPIO</v>
          </cell>
          <cell r="G319" t="str">
            <v>MOTTA</v>
          </cell>
          <cell r="H319" t="str">
            <v>LUIS ANGEL</v>
          </cell>
          <cell r="I319" t="str">
            <v>DEL CARPIO MOTTA LUIS ANGEL</v>
          </cell>
          <cell r="J319" t="str">
            <v>PE012500</v>
          </cell>
          <cell r="K319" t="str">
            <v>TECH SUPPORT PE &amp; NORTH</v>
          </cell>
          <cell r="L319" t="str">
            <v>COGS</v>
          </cell>
          <cell r="M319" t="str">
            <v>TECHNICAL SUPPORT</v>
          </cell>
          <cell r="N319" t="str">
            <v>RIVERA YLASACA, RICARDO SANTOS</v>
          </cell>
        </row>
        <row r="320">
          <cell r="C320" t="str">
            <v>73262477</v>
          </cell>
          <cell r="D320">
            <v>1828</v>
          </cell>
          <cell r="E320">
            <v>449974</v>
          </cell>
          <cell r="F320" t="str">
            <v>TARAZONA</v>
          </cell>
          <cell r="G320" t="str">
            <v>QUISPE</v>
          </cell>
          <cell r="H320" t="str">
            <v>TIRSA DANAE</v>
          </cell>
          <cell r="I320" t="str">
            <v>TARAZONA QUISPE TIRSA DANAE</v>
          </cell>
          <cell r="J320" t="str">
            <v>PE013671</v>
          </cell>
          <cell r="K320" t="str">
            <v>FINANCE &amp; CONTROLLING</v>
          </cell>
          <cell r="L320" t="str">
            <v>SGA</v>
          </cell>
          <cell r="M320" t="str">
            <v>MA SAM FINANCE &amp; ACCOUNTING CL</v>
          </cell>
          <cell r="N320" t="str">
            <v>CACERES ARIZAGA, CARMEN EDELMIRA</v>
          </cell>
        </row>
        <row r="321">
          <cell r="C321" t="str">
            <v>74490064</v>
          </cell>
          <cell r="D321">
            <v>1829</v>
          </cell>
          <cell r="E321">
            <v>455673</v>
          </cell>
          <cell r="F321" t="str">
            <v>RUMAY</v>
          </cell>
          <cell r="G321" t="str">
            <v>MONDRAGON</v>
          </cell>
          <cell r="H321" t="str">
            <v>PETER ANTONIO</v>
          </cell>
          <cell r="I321" t="str">
            <v>RUMAY MONDRAGON PETER ANTONIO</v>
          </cell>
          <cell r="J321" t="str">
            <v>PE011940</v>
          </cell>
          <cell r="K321" t="str">
            <v>WAREHOUSE &amp; QUALITY</v>
          </cell>
          <cell r="L321" t="str">
            <v>COGS</v>
          </cell>
          <cell r="M321" t="str">
            <v>SVSGLO GLOBAL LOGISTICS SERVICES MANAGEMENT</v>
          </cell>
          <cell r="N321" t="str">
            <v>VIZURRAGA ZACARIAS, ENA TAMARA</v>
          </cell>
        </row>
        <row r="322">
          <cell r="C322" t="str">
            <v>41806533</v>
          </cell>
          <cell r="D322">
            <v>1830</v>
          </cell>
          <cell r="E322">
            <v>455623</v>
          </cell>
          <cell r="F322" t="str">
            <v>PACHECO</v>
          </cell>
          <cell r="G322" t="str">
            <v xml:space="preserve">CHAMBI </v>
          </cell>
          <cell r="H322" t="str">
            <v>JUAN LUIS</v>
          </cell>
          <cell r="I322" t="str">
            <v>PACHECO CHAMBI  JUAN LUIS</v>
          </cell>
          <cell r="J322" t="str">
            <v>PE011947</v>
          </cell>
          <cell r="K322" t="str">
            <v>STRATEGIC PROCUREMEN</v>
          </cell>
          <cell r="L322" t="str">
            <v>COGS</v>
          </cell>
          <cell r="M322" t="str">
            <v>SVSS TACTICAL SOURCING AMERICAS</v>
          </cell>
          <cell r="N322" t="str">
            <v>TRINIDAD RAMON, CARLOS ENRIQUE</v>
          </cell>
        </row>
        <row r="323">
          <cell r="C323" t="str">
            <v>70292655</v>
          </cell>
          <cell r="D323">
            <v>1831</v>
          </cell>
          <cell r="E323">
            <v>455862</v>
          </cell>
          <cell r="F323" t="str">
            <v>TEJADA</v>
          </cell>
          <cell r="G323" t="str">
            <v>FERNANDEZ</v>
          </cell>
          <cell r="H323" t="str">
            <v>MARIA JOSE</v>
          </cell>
          <cell r="I323" t="str">
            <v>TEJADA FERNANDEZ MARIA JOSE</v>
          </cell>
          <cell r="J323" t="str">
            <v>PE012202</v>
          </cell>
          <cell r="K323" t="str">
            <v>FSE RELINING&amp;SHUTDOWN</v>
          </cell>
          <cell r="L323" t="str">
            <v>COGS</v>
          </cell>
          <cell r="M323" t="str">
            <v>MA SAM FSE &amp; LCS PE</v>
          </cell>
          <cell r="N323" t="str">
            <v>BARZOLA PEREZ, DANEK</v>
          </cell>
        </row>
        <row r="324">
          <cell r="C324" t="str">
            <v>47874742</v>
          </cell>
          <cell r="D324">
            <v>1833</v>
          </cell>
          <cell r="E324">
            <v>456060</v>
          </cell>
          <cell r="F324" t="str">
            <v xml:space="preserve">PILLACA </v>
          </cell>
          <cell r="G324" t="str">
            <v>MEDINA</v>
          </cell>
          <cell r="H324" t="str">
            <v>GIOVANA ELIANA</v>
          </cell>
          <cell r="I324" t="str">
            <v>PILLACA  MEDINA GIOVANA ELIANA</v>
          </cell>
          <cell r="J324" t="str">
            <v>PE012205</v>
          </cell>
          <cell r="K324" t="str">
            <v>FSE RECLUTAMIENTO + ACREDITACIÓN</v>
          </cell>
          <cell r="L324" t="str">
            <v>COGS</v>
          </cell>
          <cell r="M324" t="str">
            <v>MA SAM HR</v>
          </cell>
          <cell r="N324" t="str">
            <v>PEREA ARNAO, DIANA MARIA</v>
          </cell>
        </row>
        <row r="325">
          <cell r="C325" t="str">
            <v>46411379</v>
          </cell>
          <cell r="D325">
            <v>1834</v>
          </cell>
          <cell r="E325">
            <v>456058</v>
          </cell>
          <cell r="F325" t="str">
            <v>SAAVEDRA</v>
          </cell>
          <cell r="G325" t="str">
            <v>BLAS</v>
          </cell>
          <cell r="H325" t="str">
            <v>AIDA CONSUELO</v>
          </cell>
          <cell r="I325" t="str">
            <v>SAAVEDRA BLAS AIDA CONSUELO</v>
          </cell>
          <cell r="J325" t="str">
            <v>PE012205</v>
          </cell>
          <cell r="K325" t="str">
            <v>FSE RECLUTAMIENTO + ACREDITACIÓN</v>
          </cell>
          <cell r="L325" t="str">
            <v>COGS</v>
          </cell>
          <cell r="M325" t="str">
            <v>MA SAM HR</v>
          </cell>
          <cell r="N325" t="str">
            <v>PEREA ARNAO, DIANA MARIA</v>
          </cell>
        </row>
        <row r="326">
          <cell r="C326" t="str">
            <v>74823452</v>
          </cell>
          <cell r="D326">
            <v>1835</v>
          </cell>
          <cell r="E326">
            <v>456057</v>
          </cell>
          <cell r="F326" t="str">
            <v xml:space="preserve">QUIROZ </v>
          </cell>
          <cell r="G326" t="str">
            <v>CONDORI</v>
          </cell>
          <cell r="H326" t="str">
            <v>NAYELI MARYLIN</v>
          </cell>
          <cell r="I326" t="str">
            <v>QUIROZ  CONDORI NAYELI MARYLIN</v>
          </cell>
          <cell r="J326" t="str">
            <v>PE012205</v>
          </cell>
          <cell r="K326" t="str">
            <v>FSE RECLUTAMIENTO + ACREDITACIÓN</v>
          </cell>
          <cell r="L326" t="str">
            <v>COGS</v>
          </cell>
          <cell r="M326" t="str">
            <v>MA SAM HR</v>
          </cell>
          <cell r="N326" t="str">
            <v>PEREA ARNAO, DIANA MARIA</v>
          </cell>
        </row>
        <row r="327">
          <cell r="C327" t="str">
            <v>72365134</v>
          </cell>
          <cell r="D327">
            <v>1836</v>
          </cell>
          <cell r="E327">
            <v>456056</v>
          </cell>
          <cell r="F327" t="str">
            <v>HUAMAN</v>
          </cell>
          <cell r="G327" t="str">
            <v>MANTILLA</v>
          </cell>
          <cell r="H327" t="str">
            <v>HEGI RUBEN</v>
          </cell>
          <cell r="I327" t="str">
            <v>HUAMAN MANTILLA HEGI RUBEN</v>
          </cell>
          <cell r="J327" t="str">
            <v>PE012208</v>
          </cell>
          <cell r="K327" t="str">
            <v>FSE CYN</v>
          </cell>
          <cell r="L327" t="str">
            <v>COGS</v>
          </cell>
          <cell r="M327" t="str">
            <v>MA SAM FSE &amp; LCS PE</v>
          </cell>
          <cell r="N327" t="str">
            <v>POZO DIAZ, JASON</v>
          </cell>
        </row>
        <row r="328">
          <cell r="C328" t="str">
            <v>75109810</v>
          </cell>
          <cell r="D328">
            <v>1837</v>
          </cell>
          <cell r="E328">
            <v>456261</v>
          </cell>
          <cell r="F328" t="str">
            <v>CORONEL</v>
          </cell>
          <cell r="G328" t="str">
            <v>CARPIO</v>
          </cell>
          <cell r="H328" t="str">
            <v>WILLIAM ANDRES</v>
          </cell>
          <cell r="I328" t="str">
            <v>CORONEL CARPIO WILLIAM ANDRES</v>
          </cell>
          <cell r="J328" t="str">
            <v>PE012208</v>
          </cell>
          <cell r="K328" t="str">
            <v>FSE CYN</v>
          </cell>
          <cell r="L328" t="str">
            <v>COGS</v>
          </cell>
          <cell r="M328" t="str">
            <v>MA SAM FSE &amp; LCS PE</v>
          </cell>
          <cell r="N328" t="str">
            <v>BUSTINZA SOTO, LUCIO ARTURO</v>
          </cell>
        </row>
        <row r="329">
          <cell r="C329" t="str">
            <v>40665629</v>
          </cell>
          <cell r="D329">
            <v>1838</v>
          </cell>
          <cell r="E329">
            <v>448600</v>
          </cell>
          <cell r="F329" t="str">
            <v>CUBA</v>
          </cell>
          <cell r="G329" t="str">
            <v>HUAROTO</v>
          </cell>
          <cell r="H329" t="str">
            <v>YOLY  ARACELY</v>
          </cell>
          <cell r="I329" t="str">
            <v>CUBA HUAROTO YOLY  ARACELY</v>
          </cell>
          <cell r="J329" t="str">
            <v>PE013400</v>
          </cell>
          <cell r="K329" t="str">
            <v>HUMAN RESOURCES &amp; GENERAL SERVICES</v>
          </cell>
          <cell r="L329" t="str">
            <v>SGA</v>
          </cell>
          <cell r="M329" t="str">
            <v>MA SAM HR</v>
          </cell>
          <cell r="N329" t="str">
            <v>GARCIA REATEGUI, CARLOS JAVIER</v>
          </cell>
        </row>
        <row r="330">
          <cell r="C330" t="str">
            <v>72288261</v>
          </cell>
          <cell r="D330">
            <v>1839</v>
          </cell>
          <cell r="E330">
            <v>452004</v>
          </cell>
          <cell r="F330" t="str">
            <v>ESCARSENA</v>
          </cell>
          <cell r="G330" t="str">
            <v>VERGARA</v>
          </cell>
          <cell r="H330" t="str">
            <v>MARILYN BRIGIT</v>
          </cell>
          <cell r="I330" t="str">
            <v>ESCARSENA VERGARA MARILYN BRIGIT</v>
          </cell>
          <cell r="J330" t="str">
            <v>PE011935</v>
          </cell>
          <cell r="K330" t="str">
            <v>INDIRECT PROCUREMENT</v>
          </cell>
          <cell r="L330" t="str">
            <v>COGS</v>
          </cell>
          <cell r="M330" t="str">
            <v>SVSS IPRO AMERICAS</v>
          </cell>
          <cell r="N330" t="str">
            <v>MORILLO SANTA CRUZ, KATIA PATRICIA</v>
          </cell>
        </row>
        <row r="331">
          <cell r="C331" t="str">
            <v>71123168</v>
          </cell>
          <cell r="D331">
            <v>1840</v>
          </cell>
          <cell r="E331">
            <v>448487</v>
          </cell>
          <cell r="F331" t="str">
            <v>SAAVEDRA</v>
          </cell>
          <cell r="G331" t="str">
            <v>FAJARDO</v>
          </cell>
          <cell r="H331" t="str">
            <v>ALEJANDRO MARTIN</v>
          </cell>
          <cell r="I331" t="str">
            <v>SAAVEDRA FAJARDO ALEJANDRO MARTIN</v>
          </cell>
          <cell r="J331" t="str">
            <v>PE012202</v>
          </cell>
          <cell r="K331" t="str">
            <v>FSE RELINING&amp;SHUTDOWN</v>
          </cell>
          <cell r="L331" t="str">
            <v>COGS</v>
          </cell>
          <cell r="M331" t="str">
            <v>MA SAM FSE &amp; LCS PE</v>
          </cell>
          <cell r="N331" t="str">
            <v>GILBERTI GALARZA, YOEL FRANCISCO</v>
          </cell>
        </row>
        <row r="332">
          <cell r="C332" t="str">
            <v>71821174</v>
          </cell>
          <cell r="D332">
            <v>1841</v>
          </cell>
          <cell r="E332">
            <v>453519</v>
          </cell>
          <cell r="F332" t="str">
            <v>CORDOVA</v>
          </cell>
          <cell r="G332" t="str">
            <v>CUAYLA</v>
          </cell>
          <cell r="H332" t="str">
            <v>XIOMARA XIMENA</v>
          </cell>
          <cell r="I332" t="str">
            <v>CORDOVA CUAYLA XIOMARA XIMENA</v>
          </cell>
          <cell r="J332" t="str">
            <v>PE012202</v>
          </cell>
          <cell r="K332" t="str">
            <v>FSE RELINING&amp;SHUTDOWN</v>
          </cell>
          <cell r="L332" t="str">
            <v>COGS</v>
          </cell>
          <cell r="M332" t="str">
            <v>MA SAM FSE &amp; LCS PE</v>
          </cell>
          <cell r="N332" t="str">
            <v>GILBERTI GALARZA, YOEL FRANCISCO</v>
          </cell>
        </row>
        <row r="333">
          <cell r="C333" t="str">
            <v>46674012</v>
          </cell>
          <cell r="D333">
            <v>1842</v>
          </cell>
          <cell r="E333">
            <v>456717</v>
          </cell>
          <cell r="F333" t="str">
            <v>MACHUCA</v>
          </cell>
          <cell r="G333" t="str">
            <v>NORIEGA</v>
          </cell>
          <cell r="H333" t="str">
            <v>ELMER IVAN</v>
          </cell>
          <cell r="I333" t="str">
            <v>MACHUCA NORIEGA ELMER IVAN</v>
          </cell>
          <cell r="J333" t="str">
            <v>PE012222</v>
          </cell>
          <cell r="K333" t="str">
            <v>FSE PROJECTS EXECUTION</v>
          </cell>
          <cell r="L333" t="str">
            <v>COGS</v>
          </cell>
          <cell r="M333" t="str">
            <v>MA SAM FSE &amp; LCS PE</v>
          </cell>
          <cell r="N333" t="str">
            <v>BASAURI CUEVA, CARLOS ALBERTO</v>
          </cell>
        </row>
        <row r="334">
          <cell r="C334" t="str">
            <v>10064371</v>
          </cell>
          <cell r="D334">
            <v>1843</v>
          </cell>
          <cell r="E334">
            <v>456718</v>
          </cell>
          <cell r="F334" t="str">
            <v>PALACIOS</v>
          </cell>
          <cell r="G334" t="str">
            <v>PEREZ</v>
          </cell>
          <cell r="H334" t="str">
            <v>OSCAR FRANCISCO</v>
          </cell>
          <cell r="I334" t="str">
            <v>PALACIOS PEREZ OSCAR FRANCISCO</v>
          </cell>
          <cell r="J334" t="str">
            <v>PE013025</v>
          </cell>
          <cell r="K334" t="str">
            <v>SAM NORTH</v>
          </cell>
          <cell r="L334" t="str">
            <v>SGA</v>
          </cell>
          <cell r="M334" t="str">
            <v>MA SAM SALES &amp; SERVICE PERU AND NORTH</v>
          </cell>
          <cell r="N334" t="str">
            <v>TARAZONA PAZ, HECTOR DIEGO</v>
          </cell>
        </row>
        <row r="335">
          <cell r="C335" t="str">
            <v>09628757</v>
          </cell>
          <cell r="D335">
            <v>1844</v>
          </cell>
          <cell r="E335">
            <v>456720</v>
          </cell>
          <cell r="F335" t="str">
            <v>PANTOJA</v>
          </cell>
          <cell r="G335" t="str">
            <v>CASIMIRO</v>
          </cell>
          <cell r="H335" t="str">
            <v>FRASSHER JESUS</v>
          </cell>
          <cell r="I335" t="str">
            <v>PANTOJA CASIMIRO FRASSHER JESUS</v>
          </cell>
          <cell r="J335" t="str">
            <v>PE011100</v>
          </cell>
          <cell r="K335" t="str">
            <v>MANUFACTURING</v>
          </cell>
          <cell r="L335" t="str">
            <v>COGS</v>
          </cell>
          <cell r="M335" t="str">
            <v>CNS RUBBER &amp; POLYMET SUPPLY CHAIN</v>
          </cell>
          <cell r="N335" t="str">
            <v>AZAMBUJA JAIME, JESUS DAVID</v>
          </cell>
        </row>
        <row r="336">
          <cell r="C336" t="str">
            <v>42300559</v>
          </cell>
          <cell r="D336">
            <v>1845</v>
          </cell>
          <cell r="E336">
            <v>456721</v>
          </cell>
          <cell r="F336" t="str">
            <v>CASTILLO</v>
          </cell>
          <cell r="G336" t="str">
            <v>BENDEZU</v>
          </cell>
          <cell r="H336" t="str">
            <v>ENRIQUE NICHOLAS</v>
          </cell>
          <cell r="I336" t="str">
            <v>CASTILLO BENDEZU ENRIQUE NICHOLAS</v>
          </cell>
          <cell r="J336" t="str">
            <v>PE013024</v>
          </cell>
          <cell r="K336" t="str">
            <v>MID MINING SALES</v>
          </cell>
          <cell r="L336" t="str">
            <v>SGA</v>
          </cell>
          <cell r="M336" t="str">
            <v>MA SAM SALES PE</v>
          </cell>
          <cell r="N336" t="str">
            <v>SAENZ CARRION, HARRY IVAN</v>
          </cell>
        </row>
        <row r="337">
          <cell r="C337" t="str">
            <v>45515118</v>
          </cell>
          <cell r="D337">
            <v>1846</v>
          </cell>
          <cell r="E337">
            <v>456898</v>
          </cell>
          <cell r="F337" t="str">
            <v>MONTES</v>
          </cell>
          <cell r="G337" t="str">
            <v>BELLEZA</v>
          </cell>
          <cell r="H337" t="str">
            <v>DONNIE ARMANDO</v>
          </cell>
          <cell r="I337" t="str">
            <v>MONTES BELLEZA DONNIE ARMANDO</v>
          </cell>
          <cell r="J337" t="str">
            <v>PE011366</v>
          </cell>
          <cell r="K337" t="str">
            <v>OPERATION MGMT - PUMPS</v>
          </cell>
          <cell r="L337" t="str">
            <v>COGS</v>
          </cell>
          <cell r="M337" t="str">
            <v>MIN PUMPS OPERATIONS</v>
          </cell>
          <cell r="N337" t="str">
            <v>LINDEFELT, SARA</v>
          </cell>
        </row>
        <row r="338">
          <cell r="C338" t="str">
            <v>72948511</v>
          </cell>
          <cell r="D338">
            <v>1847</v>
          </cell>
          <cell r="E338">
            <v>456937</v>
          </cell>
          <cell r="F338" t="str">
            <v>QUISPE</v>
          </cell>
          <cell r="G338" t="str">
            <v>ATAUJE</v>
          </cell>
          <cell r="H338" t="str">
            <v>CRISTIAN DIEGO</v>
          </cell>
          <cell r="I338" t="str">
            <v>QUISPE ATAUJE CRISTIAN DIEGO</v>
          </cell>
          <cell r="J338" t="str">
            <v>PE012223</v>
          </cell>
          <cell r="K338" t="str">
            <v>CAAS PEBBLES CHINALCO</v>
          </cell>
          <cell r="L338" t="str">
            <v>COGS</v>
          </cell>
          <cell r="M338" t="str">
            <v>MA SAM FSE &amp; LCS PE</v>
          </cell>
          <cell r="N338" t="str">
            <v>BASAURI CUEVA, CARLOS ALBERTO</v>
          </cell>
        </row>
        <row r="339">
          <cell r="C339" t="str">
            <v>41841619</v>
          </cell>
          <cell r="D339">
            <v>1848</v>
          </cell>
          <cell r="E339">
            <v>457136</v>
          </cell>
          <cell r="F339" t="str">
            <v>OTAZU</v>
          </cell>
          <cell r="G339" t="str">
            <v>CHOQUEPURA</v>
          </cell>
          <cell r="H339" t="str">
            <v>LUZ MARINA</v>
          </cell>
          <cell r="I339" t="str">
            <v>OTAZU CHOQUEPURA LUZ MARINA</v>
          </cell>
          <cell r="J339" t="str">
            <v>PE012201</v>
          </cell>
          <cell r="K339" t="str">
            <v>FSE TASK FORCE</v>
          </cell>
          <cell r="L339" t="str">
            <v>COGS</v>
          </cell>
          <cell r="M339" t="str">
            <v>MA SAM FSE &amp; LCS PE</v>
          </cell>
          <cell r="N339" t="str">
            <v>LLERENA REVILLA, ISELA MARELY</v>
          </cell>
        </row>
        <row r="340">
          <cell r="C340" t="str">
            <v>10060677</v>
          </cell>
          <cell r="D340">
            <v>1849</v>
          </cell>
          <cell r="E340">
            <v>457135</v>
          </cell>
          <cell r="F340" t="str">
            <v xml:space="preserve">SOBREVILLA </v>
          </cell>
          <cell r="G340" t="str">
            <v>ZEVALLOS</v>
          </cell>
          <cell r="H340" t="str">
            <v xml:space="preserve">EDA </v>
          </cell>
          <cell r="I340" t="str">
            <v xml:space="preserve">SOBREVILLA  ZEVALLOS EDA </v>
          </cell>
          <cell r="J340" t="str">
            <v>PE011150</v>
          </cell>
          <cell r="K340" t="str">
            <v>MANUFACTURING QUALITY CONTROL</v>
          </cell>
          <cell r="L340" t="str">
            <v>COGS</v>
          </cell>
          <cell r="M340" t="str">
            <v>CNS RUBBER &amp; POLYMET SUPPLY CHAIN</v>
          </cell>
          <cell r="N340" t="str">
            <v>AZAMBUJA JAIME, JESUS DAVID</v>
          </cell>
        </row>
        <row r="341">
          <cell r="C341" t="str">
            <v>70863421</v>
          </cell>
          <cell r="D341">
            <v>1851</v>
          </cell>
          <cell r="E341">
            <v>457262</v>
          </cell>
          <cell r="F341" t="str">
            <v xml:space="preserve">CARLIN </v>
          </cell>
          <cell r="G341" t="str">
            <v>RIOS</v>
          </cell>
          <cell r="H341" t="str">
            <v>GRECIA MIRIAN</v>
          </cell>
          <cell r="I341" t="str">
            <v>CARLIN  RIOS GRECIA MIRIAN</v>
          </cell>
          <cell r="J341" t="str">
            <v>PE012223</v>
          </cell>
          <cell r="K341" t="str">
            <v>CAAS PEBBLES CHINALCO</v>
          </cell>
          <cell r="L341" t="str">
            <v>COGS</v>
          </cell>
          <cell r="M341" t="str">
            <v>MA SAM HR</v>
          </cell>
          <cell r="N341" t="str">
            <v>ARMAS DOMINGUEZ, GISSELA MARILYN</v>
          </cell>
        </row>
        <row r="342">
          <cell r="C342" t="str">
            <v>41930429</v>
          </cell>
          <cell r="D342">
            <v>1852</v>
          </cell>
          <cell r="E342">
            <v>457134</v>
          </cell>
          <cell r="F342" t="str">
            <v>RONDAN</v>
          </cell>
          <cell r="G342" t="str">
            <v>VARGAS</v>
          </cell>
          <cell r="H342" t="str">
            <v>EDGAR JERSSON</v>
          </cell>
          <cell r="I342" t="str">
            <v>RONDAN VARGAS EDGAR JERSSON</v>
          </cell>
          <cell r="J342" t="str">
            <v>PE012209</v>
          </cell>
          <cell r="K342" t="str">
            <v>FSE SUR</v>
          </cell>
          <cell r="L342" t="str">
            <v>COGS</v>
          </cell>
          <cell r="M342" t="str">
            <v>MA SAM FSE &amp; LCS PE</v>
          </cell>
          <cell r="N342" t="str">
            <v>ARTICA BAZAN, FRANCISCO JAVIER</v>
          </cell>
        </row>
        <row r="343">
          <cell r="C343" t="str">
            <v>48338352</v>
          </cell>
          <cell r="D343">
            <v>1853</v>
          </cell>
          <cell r="E343">
            <v>457263</v>
          </cell>
          <cell r="F343" t="str">
            <v>FERNANDEZ</v>
          </cell>
          <cell r="G343" t="str">
            <v>INFANZON</v>
          </cell>
          <cell r="H343" t="str">
            <v>SHIRLEY TATIANA</v>
          </cell>
          <cell r="I343" t="str">
            <v>FERNANDEZ INFANZON SHIRLEY TATIANA</v>
          </cell>
          <cell r="J343" t="str">
            <v>PE011109</v>
          </cell>
          <cell r="K343" t="str">
            <v>MSE RUBBER PERU OPS PROC</v>
          </cell>
          <cell r="L343" t="str">
            <v>COGS</v>
          </cell>
          <cell r="M343" t="str">
            <v>CNS RUBBER &amp; POLYMET SUPPLY CHAIN</v>
          </cell>
          <cell r="N343" t="str">
            <v>CHUMPITAZ SANCHEZ, ROBERTO CARLOS</v>
          </cell>
        </row>
        <row r="344">
          <cell r="C344" t="str">
            <v>43145430</v>
          </cell>
          <cell r="D344">
            <v>1854</v>
          </cell>
          <cell r="E344">
            <v>457397</v>
          </cell>
          <cell r="F344" t="str">
            <v>ZAPATA</v>
          </cell>
          <cell r="G344" t="str">
            <v>PACHECO</v>
          </cell>
          <cell r="H344" t="str">
            <v>PIERRE PATRICK</v>
          </cell>
          <cell r="I344" t="str">
            <v>ZAPATA PACHECO PIERRE PATRICK</v>
          </cell>
          <cell r="J344" t="str">
            <v>PE012222</v>
          </cell>
          <cell r="K344" t="str">
            <v>FSE PROJECTS EXECUTION</v>
          </cell>
          <cell r="L344" t="str">
            <v>COGS</v>
          </cell>
          <cell r="M344" t="str">
            <v>MA SAM FSE &amp; LCS PE</v>
          </cell>
          <cell r="N344" t="str">
            <v>BASAURI CUEVA, CARLOS ALBERTO</v>
          </cell>
        </row>
        <row r="345">
          <cell r="C345" t="str">
            <v>43242590</v>
          </cell>
          <cell r="D345">
            <v>1856</v>
          </cell>
          <cell r="E345">
            <v>457265</v>
          </cell>
          <cell r="F345" t="str">
            <v>MORILLO</v>
          </cell>
          <cell r="G345" t="str">
            <v>SANTA CRUZ</v>
          </cell>
          <cell r="H345" t="str">
            <v>KATIA PATRICIA</v>
          </cell>
          <cell r="I345" t="str">
            <v>MORILLO SANTA CRUZ KATIA PATRICIA</v>
          </cell>
          <cell r="J345" t="str">
            <v>PE011935</v>
          </cell>
          <cell r="K345" t="str">
            <v>INDIRECT PROCUREMENT</v>
          </cell>
          <cell r="L345" t="str">
            <v>COGS</v>
          </cell>
          <cell r="M345" t="str">
            <v>SVSS IPRO AMERICAS</v>
          </cell>
          <cell r="N345" t="str">
            <v>JIMENEZ TORO, JAVIER ERNESTO</v>
          </cell>
        </row>
        <row r="346">
          <cell r="C346" t="str">
            <v>41620398</v>
          </cell>
          <cell r="D346">
            <v>1857</v>
          </cell>
          <cell r="E346">
            <v>457330</v>
          </cell>
          <cell r="F346" t="str">
            <v xml:space="preserve">HERRADA </v>
          </cell>
          <cell r="G346" t="str">
            <v>GARCIA</v>
          </cell>
          <cell r="H346" t="str">
            <v>JORGE LUIS</v>
          </cell>
          <cell r="I346" t="str">
            <v>HERRADA  GARCIA JORGE LUIS</v>
          </cell>
          <cell r="J346" t="str">
            <v>PE013400</v>
          </cell>
          <cell r="K346" t="str">
            <v>HUMAN RESOURCES &amp; GENERAL SERVICES</v>
          </cell>
          <cell r="L346" t="str">
            <v>SGA</v>
          </cell>
          <cell r="M346" t="str">
            <v>MA SAM HR</v>
          </cell>
          <cell r="N346" t="str">
            <v>MANCO PETREUCIC, LIZ YODY</v>
          </cell>
        </row>
        <row r="347">
          <cell r="C347" t="str">
            <v>73035527</v>
          </cell>
          <cell r="D347">
            <v>1860</v>
          </cell>
          <cell r="E347">
            <v>457800</v>
          </cell>
          <cell r="F347" t="str">
            <v>FRANCO</v>
          </cell>
          <cell r="G347" t="str">
            <v>QUIÑONEZ</v>
          </cell>
          <cell r="H347" t="str">
            <v>VICTOR ANDRE</v>
          </cell>
          <cell r="I347" t="str">
            <v>FRANCO QUIÑONEZ VICTOR ANDRE</v>
          </cell>
          <cell r="J347" t="str">
            <v>PE011920</v>
          </cell>
          <cell r="K347" t="str">
            <v>OPERATIVE PROCUREMEN</v>
          </cell>
          <cell r="L347" t="str">
            <v>COGS</v>
          </cell>
          <cell r="M347" t="str">
            <v>SVSGLO ORDER AND LOGISTICS OPERATIONS</v>
          </cell>
          <cell r="N347" t="str">
            <v>GUERRA CABANILLAS, MARIA CRUZ</v>
          </cell>
        </row>
        <row r="348">
          <cell r="C348" t="str">
            <v>29642488</v>
          </cell>
          <cell r="D348">
            <v>1861</v>
          </cell>
          <cell r="E348">
            <v>457876</v>
          </cell>
          <cell r="F348" t="str">
            <v xml:space="preserve">VILLANUEVA </v>
          </cell>
          <cell r="G348" t="str">
            <v>CARBAJAL</v>
          </cell>
          <cell r="H348" t="str">
            <v>JULIANO JOSE</v>
          </cell>
          <cell r="I348" t="str">
            <v>VILLANUEVA  CARBAJAL JULIANO JOSE</v>
          </cell>
          <cell r="J348" t="str">
            <v>PE013020</v>
          </cell>
          <cell r="K348" t="str">
            <v>SALES &amp; SERVICE PE &amp; NORTH</v>
          </cell>
          <cell r="L348" t="str">
            <v>SGA</v>
          </cell>
          <cell r="M348" t="str">
            <v>MA SAM SALES &amp; SERVICE PERU AND NORTH</v>
          </cell>
          <cell r="N348" t="str">
            <v>KU CUADRA, EDUARDO ALBERTO</v>
          </cell>
        </row>
        <row r="349">
          <cell r="C349" t="str">
            <v>45672585</v>
          </cell>
          <cell r="D349">
            <v>1862</v>
          </cell>
          <cell r="E349">
            <v>457646</v>
          </cell>
          <cell r="F349" t="str">
            <v>GONZALEZ</v>
          </cell>
          <cell r="G349" t="str">
            <v>RIVASPLATA</v>
          </cell>
          <cell r="H349" t="str">
            <v>JONATAN</v>
          </cell>
          <cell r="I349" t="str">
            <v>GONZALEZ RIVASPLATA JONATAN</v>
          </cell>
          <cell r="J349" t="str">
            <v>PE012201</v>
          </cell>
          <cell r="K349" t="str">
            <v>FSE TASK FORCE</v>
          </cell>
          <cell r="L349" t="str">
            <v>COGS</v>
          </cell>
          <cell r="M349" t="str">
            <v>MA SAM FSE &amp; LCS PE</v>
          </cell>
          <cell r="N349" t="str">
            <v>BUTRON ZUÑIGA, BARRY GABRIEL</v>
          </cell>
        </row>
        <row r="350">
          <cell r="C350" t="str">
            <v>46647884</v>
          </cell>
          <cell r="D350">
            <v>1863</v>
          </cell>
          <cell r="E350">
            <v>457802</v>
          </cell>
          <cell r="F350" t="str">
            <v>CHAVEZ</v>
          </cell>
          <cell r="G350" t="str">
            <v>ARMAS</v>
          </cell>
          <cell r="H350" t="str">
            <v>EDWAR GENARO</v>
          </cell>
          <cell r="I350" t="str">
            <v>CHAVEZ ARMAS EDWAR GENARO</v>
          </cell>
          <cell r="J350" t="str">
            <v>PE013267</v>
          </cell>
          <cell r="K350" t="str">
            <v>PERU LABORATORY</v>
          </cell>
          <cell r="L350" t="str">
            <v>COGS</v>
          </cell>
          <cell r="M350" t="str">
            <v>MA SAM SALES &amp; SERVICE PERU AND NORTH</v>
          </cell>
          <cell r="N350" t="str">
            <v>GORVENIA GORVENIA, HILARIO DAMASO</v>
          </cell>
        </row>
        <row r="351">
          <cell r="C351" t="str">
            <v>29642931</v>
          </cell>
          <cell r="D351">
            <v>1864</v>
          </cell>
          <cell r="E351">
            <v>458135</v>
          </cell>
          <cell r="F351" t="str">
            <v xml:space="preserve">VILLA </v>
          </cell>
          <cell r="G351" t="str">
            <v>DE LA CRUZ</v>
          </cell>
          <cell r="H351" t="str">
            <v>LUIS ALBERTO</v>
          </cell>
          <cell r="I351" t="str">
            <v>VILLA  DE LA CRUZ LUIS ALBERTO</v>
          </cell>
          <cell r="J351" t="str">
            <v>PE012207</v>
          </cell>
          <cell r="K351" t="str">
            <v>FSE HSE</v>
          </cell>
          <cell r="L351" t="str">
            <v>COGS</v>
          </cell>
          <cell r="M351" t="str">
            <v>MA SAM FSE &amp; LCS PE</v>
          </cell>
          <cell r="N351" t="str">
            <v>LLERENA REVILLA, ISELA MARELY</v>
          </cell>
        </row>
        <row r="352">
          <cell r="C352" t="str">
            <v>29538848</v>
          </cell>
          <cell r="D352">
            <v>1865</v>
          </cell>
          <cell r="E352">
            <v>502901</v>
          </cell>
          <cell r="F352" t="str">
            <v xml:space="preserve">ROMERO </v>
          </cell>
          <cell r="G352" t="str">
            <v>VALDIVIA</v>
          </cell>
          <cell r="H352" t="str">
            <v>RONALD GUILLERMO</v>
          </cell>
          <cell r="I352" t="str">
            <v>ROMERO  VALDIVIA RONALD GUILLERMO</v>
          </cell>
          <cell r="J352" t="str">
            <v>PE012207</v>
          </cell>
          <cell r="K352" t="str">
            <v>FSE HSE</v>
          </cell>
          <cell r="L352" t="str">
            <v>COGS</v>
          </cell>
          <cell r="M352" t="str">
            <v>MA SAM FSE &amp; LCS PE</v>
          </cell>
          <cell r="N352" t="str">
            <v>ITO CHURA, JOHNY</v>
          </cell>
        </row>
        <row r="353">
          <cell r="C353" t="str">
            <v>73365122</v>
          </cell>
          <cell r="D353">
            <v>1866</v>
          </cell>
          <cell r="E353">
            <v>458136</v>
          </cell>
          <cell r="F353" t="str">
            <v>VALDERRAMA</v>
          </cell>
          <cell r="G353" t="str">
            <v>VIRRUETA</v>
          </cell>
          <cell r="H353" t="str">
            <v>VICTOR LEONEL</v>
          </cell>
          <cell r="I353" t="str">
            <v>VALDERRAMA VIRRUETA VICTOR LEONEL</v>
          </cell>
          <cell r="J353" t="str">
            <v>PE012207</v>
          </cell>
          <cell r="K353" t="str">
            <v>FSE HSE</v>
          </cell>
          <cell r="L353" t="str">
            <v>COGS</v>
          </cell>
          <cell r="M353" t="str">
            <v>MA SAM FSE &amp; LCS PE</v>
          </cell>
          <cell r="N353" t="str">
            <v>LLERENA REVILLA, ISELA MARELY</v>
          </cell>
        </row>
        <row r="354">
          <cell r="C354" t="str">
            <v>45553385</v>
          </cell>
          <cell r="D354">
            <v>1867</v>
          </cell>
          <cell r="E354">
            <v>458137</v>
          </cell>
          <cell r="F354" t="str">
            <v>CRUZ</v>
          </cell>
          <cell r="G354" t="str">
            <v>SIPRA</v>
          </cell>
          <cell r="H354" t="str">
            <v>FRANKLIN DAVID</v>
          </cell>
          <cell r="I354" t="str">
            <v>CRUZ SIPRA FRANKLIN DAVID</v>
          </cell>
          <cell r="J354" t="str">
            <v>PE012207</v>
          </cell>
          <cell r="K354" t="str">
            <v>FSE HSE</v>
          </cell>
          <cell r="L354" t="str">
            <v>COGS</v>
          </cell>
          <cell r="M354" t="str">
            <v>MA SAM FSE &amp; LCS PE</v>
          </cell>
          <cell r="N354" t="str">
            <v>DELGADO VALLADARES, JAVIER ENRIQUE</v>
          </cell>
        </row>
        <row r="355">
          <cell r="C355" t="str">
            <v>41115541</v>
          </cell>
          <cell r="D355">
            <v>1868</v>
          </cell>
          <cell r="E355">
            <v>458138</v>
          </cell>
          <cell r="F355" t="str">
            <v xml:space="preserve">ALVAREZ </v>
          </cell>
          <cell r="G355" t="str">
            <v>GONZALES</v>
          </cell>
          <cell r="H355" t="str">
            <v>JIMY JACK</v>
          </cell>
          <cell r="I355" t="str">
            <v>ALVAREZ  GONZALES JIMY JACK</v>
          </cell>
          <cell r="J355" t="str">
            <v>PE012209</v>
          </cell>
          <cell r="K355" t="str">
            <v>FSE SUR</v>
          </cell>
          <cell r="L355" t="str">
            <v>COGS</v>
          </cell>
          <cell r="M355" t="str">
            <v>MA SAM FSE &amp; LCS PE</v>
          </cell>
          <cell r="N355" t="str">
            <v>POZO DIAZ, JASON</v>
          </cell>
        </row>
        <row r="356">
          <cell r="C356" t="str">
            <v>75593335</v>
          </cell>
          <cell r="D356">
            <v>1870</v>
          </cell>
          <cell r="E356">
            <v>450988</v>
          </cell>
          <cell r="F356" t="str">
            <v>SANCHEZ</v>
          </cell>
          <cell r="G356" t="str">
            <v>LUCERO</v>
          </cell>
          <cell r="H356" t="str">
            <v>ANA LUCIA</v>
          </cell>
          <cell r="I356" t="str">
            <v>SANCHEZ LUCERO ANA LUCIA</v>
          </cell>
          <cell r="J356" t="str">
            <v>PE011965</v>
          </cell>
          <cell r="K356" t="str">
            <v>QUOTE &amp; ORDER MANAGEMENT</v>
          </cell>
          <cell r="L356" t="str">
            <v>SGA</v>
          </cell>
          <cell r="M356" t="str">
            <v>MA SAM SERVICE COMMERCIAL SUPPORT</v>
          </cell>
          <cell r="N356" t="str">
            <v>LI PIMENTEL, YAZMIN LOURDES</v>
          </cell>
        </row>
        <row r="357">
          <cell r="C357" t="str">
            <v>40331488</v>
          </cell>
          <cell r="D357">
            <v>1873</v>
          </cell>
          <cell r="E357">
            <v>458499</v>
          </cell>
          <cell r="F357" t="str">
            <v>GONZALES</v>
          </cell>
          <cell r="G357" t="str">
            <v>PONCE</v>
          </cell>
          <cell r="H357" t="str">
            <v>LIZETH</v>
          </cell>
          <cell r="I357" t="str">
            <v>GONZALES PONCE LIZETH</v>
          </cell>
          <cell r="J357" t="str">
            <v>PE012209</v>
          </cell>
          <cell r="K357" t="str">
            <v>FSE SUR</v>
          </cell>
          <cell r="L357" t="str">
            <v>COGS</v>
          </cell>
          <cell r="M357" t="str">
            <v>MA SAM FSE &amp; LCS PE</v>
          </cell>
          <cell r="N357" t="str">
            <v>MARQUEZ HERRERA, FREDY</v>
          </cell>
        </row>
        <row r="358">
          <cell r="C358" t="str">
            <v>47182684</v>
          </cell>
          <cell r="D358">
            <v>1874</v>
          </cell>
          <cell r="E358">
            <v>458498</v>
          </cell>
          <cell r="F358" t="str">
            <v xml:space="preserve">ANDRADE </v>
          </cell>
          <cell r="G358" t="str">
            <v>MENDOZA</v>
          </cell>
          <cell r="H358" t="str">
            <v>EDWIN LEANDRO</v>
          </cell>
          <cell r="I358" t="str">
            <v>ANDRADE  MENDOZA EDWIN LEANDRO</v>
          </cell>
          <cell r="J358" t="str">
            <v>PE012207</v>
          </cell>
          <cell r="K358" t="str">
            <v>FSE HSE</v>
          </cell>
          <cell r="L358" t="str">
            <v>COGS</v>
          </cell>
          <cell r="M358" t="str">
            <v>MA SAM FSE &amp; LCS PE</v>
          </cell>
          <cell r="N358" t="str">
            <v>LLERENA REVILLA, ISELA MARELY</v>
          </cell>
        </row>
        <row r="359">
          <cell r="C359" t="str">
            <v>76023986</v>
          </cell>
          <cell r="D359">
            <v>1875</v>
          </cell>
          <cell r="E359">
            <v>457804</v>
          </cell>
          <cell r="F359" t="str">
            <v>ÑAÑA</v>
          </cell>
          <cell r="G359" t="str">
            <v>HUZCO</v>
          </cell>
          <cell r="H359" t="str">
            <v>JACKELINE</v>
          </cell>
          <cell r="I359" t="str">
            <v>ÑAÑA HUZCO JACKELINE</v>
          </cell>
          <cell r="J359" t="str">
            <v>PE012202</v>
          </cell>
          <cell r="K359" t="str">
            <v>FSE RELINING&amp;SHUTDOWN</v>
          </cell>
          <cell r="L359" t="str">
            <v>COGS</v>
          </cell>
          <cell r="M359" t="str">
            <v>MA SAM FSE &amp; LCS PE</v>
          </cell>
          <cell r="N359" t="str">
            <v>BARZOLA PEREZ, DANEK</v>
          </cell>
        </row>
        <row r="360">
          <cell r="C360" t="str">
            <v>70772020</v>
          </cell>
          <cell r="D360">
            <v>1876</v>
          </cell>
          <cell r="E360">
            <v>458497</v>
          </cell>
          <cell r="F360" t="str">
            <v>RODRIGUEZ</v>
          </cell>
          <cell r="G360" t="str">
            <v>TUFINO</v>
          </cell>
          <cell r="H360" t="str">
            <v>VIVIANA GUISSELA</v>
          </cell>
          <cell r="I360" t="str">
            <v>RODRIGUEZ TUFINO VIVIANA GUISSELA</v>
          </cell>
          <cell r="J360" t="str">
            <v>PE012202</v>
          </cell>
          <cell r="K360" t="str">
            <v>FSE RELINING&amp;SHUTDOWN</v>
          </cell>
          <cell r="L360" t="str">
            <v>COGS</v>
          </cell>
          <cell r="M360" t="str">
            <v>MA SAM FSE &amp; LCS PE</v>
          </cell>
          <cell r="N360" t="str">
            <v>BARZOLA PEREZ, DANEK</v>
          </cell>
        </row>
        <row r="361">
          <cell r="C361" t="str">
            <v>72921523</v>
          </cell>
          <cell r="D361">
            <v>1877</v>
          </cell>
          <cell r="E361">
            <v>448479</v>
          </cell>
          <cell r="F361" t="str">
            <v>VENTE</v>
          </cell>
          <cell r="G361" t="str">
            <v>COLAN</v>
          </cell>
          <cell r="H361" t="str">
            <v>THALIA NICOLLE</v>
          </cell>
          <cell r="I361" t="str">
            <v>VENTE COLAN THALIA NICOLLE</v>
          </cell>
          <cell r="J361" t="str">
            <v>PE012203</v>
          </cell>
          <cell r="K361" t="str">
            <v>FSE STRATEGIC PLANNING</v>
          </cell>
          <cell r="L361" t="str">
            <v>COGS</v>
          </cell>
          <cell r="M361" t="str">
            <v>MA SAM FSE &amp; LCS PE</v>
          </cell>
          <cell r="N361" t="str">
            <v>PEREZ MALAGA, HECTOR ALONSO</v>
          </cell>
        </row>
        <row r="362">
          <cell r="C362" t="str">
            <v>47375931</v>
          </cell>
          <cell r="D362">
            <v>1878</v>
          </cell>
          <cell r="E362">
            <v>458610</v>
          </cell>
          <cell r="F362" t="str">
            <v>GARCIA</v>
          </cell>
          <cell r="G362" t="str">
            <v>MAS</v>
          </cell>
          <cell r="H362" t="str">
            <v>SEGUNDO ROBINSON</v>
          </cell>
          <cell r="I362" t="str">
            <v>GARCIA MAS SEGUNDO ROBINSON</v>
          </cell>
          <cell r="J362" t="str">
            <v>PE013267</v>
          </cell>
          <cell r="K362" t="str">
            <v>PERU LABORATORY</v>
          </cell>
          <cell r="L362" t="str">
            <v>COGS</v>
          </cell>
          <cell r="M362" t="str">
            <v>MA SAM SALES &amp; SERVICE PERU AND NORTH</v>
          </cell>
          <cell r="N362" t="str">
            <v>GORVENIA GORVENIA, HILARIO DAMASO</v>
          </cell>
        </row>
        <row r="363">
          <cell r="C363" t="str">
            <v>70050249</v>
          </cell>
          <cell r="D363">
            <v>1879</v>
          </cell>
          <cell r="E363">
            <v>458869</v>
          </cell>
          <cell r="F363" t="str">
            <v xml:space="preserve">CARDENAS </v>
          </cell>
          <cell r="G363" t="str">
            <v>ZANABRIA</v>
          </cell>
          <cell r="H363" t="str">
            <v>ADRIANA CAROLINA</v>
          </cell>
          <cell r="I363" t="str">
            <v>CARDENAS  ZANABRIA ADRIANA CAROLINA</v>
          </cell>
          <cell r="J363" t="str">
            <v>PE012223</v>
          </cell>
          <cell r="K363" t="str">
            <v>CAAS PEBBLES CHINALCO</v>
          </cell>
          <cell r="L363" t="str">
            <v>COGS</v>
          </cell>
          <cell r="M363" t="str">
            <v>MA SAM HR</v>
          </cell>
          <cell r="N363" t="str">
            <v>ARMAS DOMINGUEZ, GISSELA MARILYN</v>
          </cell>
        </row>
        <row r="364">
          <cell r="C364" t="str">
            <v>70649451</v>
          </cell>
          <cell r="D364">
            <v>1882</v>
          </cell>
          <cell r="E364">
            <v>458611</v>
          </cell>
          <cell r="F364" t="str">
            <v>COLFER</v>
          </cell>
          <cell r="G364" t="str">
            <v>CHAVEZ</v>
          </cell>
          <cell r="H364" t="str">
            <v>ERICK JUNIOR</v>
          </cell>
          <cell r="I364" t="str">
            <v>COLFER CHAVEZ ERICK JUNIOR</v>
          </cell>
          <cell r="J364" t="str">
            <v>PE011372</v>
          </cell>
          <cell r="K364" t="str">
            <v>ORDER &amp; PRODUCTION PLANNING - PUMPS</v>
          </cell>
          <cell r="L364" t="str">
            <v>COGS</v>
          </cell>
          <cell r="M364" t="str">
            <v>MIN PUMPS OPERATIONS</v>
          </cell>
          <cell r="N364" t="str">
            <v>AGUIRRE MORI, RONALD TOMAS</v>
          </cell>
        </row>
        <row r="365">
          <cell r="C365" t="str">
            <v>45996010</v>
          </cell>
          <cell r="D365">
            <v>1885</v>
          </cell>
          <cell r="E365">
            <v>459014</v>
          </cell>
          <cell r="F365" t="str">
            <v>SANCHEZ</v>
          </cell>
          <cell r="G365" t="str">
            <v>JARA</v>
          </cell>
          <cell r="H365" t="str">
            <v>FELICIA MILAGROS</v>
          </cell>
          <cell r="I365" t="str">
            <v>SANCHEZ JARA FELICIA MILAGROS</v>
          </cell>
          <cell r="J365" t="str">
            <v>PE012223</v>
          </cell>
          <cell r="K365" t="str">
            <v>CAAS PEBBLES CHINALCO</v>
          </cell>
          <cell r="L365" t="str">
            <v>COGS</v>
          </cell>
          <cell r="M365" t="str">
            <v>MA SAM FSE &amp; LCS PE</v>
          </cell>
          <cell r="N365" t="str">
            <v>ARANA  RABANAL, WILLIAMS GILBERTO</v>
          </cell>
        </row>
        <row r="366">
          <cell r="C366" t="str">
            <v>71508988</v>
          </cell>
          <cell r="D366">
            <v>1886</v>
          </cell>
          <cell r="E366">
            <v>459029</v>
          </cell>
          <cell r="F366" t="str">
            <v xml:space="preserve">ZEVALLOS  </v>
          </cell>
          <cell r="G366" t="str">
            <v>LUDEÑA</v>
          </cell>
          <cell r="H366" t="str">
            <v>ALLISON GIULIANA</v>
          </cell>
          <cell r="I366" t="str">
            <v>ZEVALLOS   LUDEÑA ALLISON GIULIANA</v>
          </cell>
          <cell r="J366" t="str">
            <v>PE012223</v>
          </cell>
          <cell r="K366" t="str">
            <v>CAAS PEBBLES CHINALCO</v>
          </cell>
          <cell r="L366" t="str">
            <v>COGS</v>
          </cell>
          <cell r="M366" t="str">
            <v>MA SAM HR</v>
          </cell>
          <cell r="N366" t="str">
            <v>HERRADA GARCIA, JORGE LUIS</v>
          </cell>
        </row>
        <row r="367">
          <cell r="C367" t="str">
            <v>73026885</v>
          </cell>
          <cell r="D367">
            <v>1887</v>
          </cell>
          <cell r="E367">
            <v>459064</v>
          </cell>
          <cell r="F367" t="str">
            <v>CALLA</v>
          </cell>
          <cell r="G367" t="str">
            <v>GUZMAN</v>
          </cell>
          <cell r="H367" t="str">
            <v>NATHALI MURIEL</v>
          </cell>
          <cell r="I367" t="str">
            <v>CALLA GUZMAN NATHALI MURIEL</v>
          </cell>
          <cell r="J367" t="str">
            <v>PE012204</v>
          </cell>
          <cell r="K367" t="str">
            <v>FSE EIC</v>
          </cell>
          <cell r="L367" t="str">
            <v>COGS</v>
          </cell>
          <cell r="M367" t="str">
            <v>MA SAM FSE &amp; LCS PE</v>
          </cell>
          <cell r="N367" t="str">
            <v>AVALOS ROSAS, MANUEL ANTONIO</v>
          </cell>
        </row>
        <row r="368">
          <cell r="C368" t="str">
            <v>70838438</v>
          </cell>
          <cell r="D368">
            <v>1888</v>
          </cell>
          <cell r="E368">
            <v>453513</v>
          </cell>
          <cell r="F368" t="str">
            <v xml:space="preserve">CHECA </v>
          </cell>
          <cell r="G368" t="str">
            <v>FLORES</v>
          </cell>
          <cell r="H368" t="str">
            <v>GERSON EFRAIN</v>
          </cell>
          <cell r="I368" t="str">
            <v>CHECA  FLORES GERSON EFRAIN</v>
          </cell>
          <cell r="J368" t="str">
            <v>PE013690</v>
          </cell>
          <cell r="K368" t="str">
            <v>PUMPS MANAGEMENT</v>
          </cell>
          <cell r="L368" t="str">
            <v>SGA</v>
          </cell>
          <cell r="M368" t="str">
            <v>MA SAM PUMPS SALES</v>
          </cell>
          <cell r="N368" t="str">
            <v>CORTEZ RODRIGUEZ, WILMAN RAFAEL</v>
          </cell>
        </row>
        <row r="369">
          <cell r="C369" t="str">
            <v>29540618</v>
          </cell>
          <cell r="D369">
            <v>1889</v>
          </cell>
          <cell r="E369">
            <v>459316</v>
          </cell>
          <cell r="F369" t="str">
            <v xml:space="preserve">FRISANCHO </v>
          </cell>
          <cell r="G369" t="str">
            <v>TORO</v>
          </cell>
          <cell r="H369" t="str">
            <v>SANDRO ENRIQUE</v>
          </cell>
          <cell r="I369" t="str">
            <v>FRISANCHO  TORO SANDRO ENRIQUE</v>
          </cell>
          <cell r="J369" t="str">
            <v>PE013022</v>
          </cell>
          <cell r="K369" t="str">
            <v>SAM CENTER</v>
          </cell>
          <cell r="L369" t="str">
            <v>SGA</v>
          </cell>
          <cell r="M369" t="str">
            <v>MA SAM SALES &amp; SERVICE PERU AND NORTH</v>
          </cell>
          <cell r="N369" t="str">
            <v>VARGAS BELLINA, JOSE ANTONIO</v>
          </cell>
        </row>
        <row r="370">
          <cell r="C370" t="str">
            <v>45269635</v>
          </cell>
          <cell r="D370">
            <v>1890</v>
          </cell>
          <cell r="E370">
            <v>459317</v>
          </cell>
          <cell r="F370" t="str">
            <v>CONDEZO</v>
          </cell>
          <cell r="G370" t="str">
            <v>LOPEZ</v>
          </cell>
          <cell r="H370" t="str">
            <v>ANIBAL JUAN</v>
          </cell>
          <cell r="I370" t="str">
            <v>CONDEZO LOPEZ ANIBAL JUAN</v>
          </cell>
          <cell r="J370" t="str">
            <v>PE012500</v>
          </cell>
          <cell r="K370" t="str">
            <v>TECH SUPPORT PE &amp; NORTH</v>
          </cell>
          <cell r="L370" t="str">
            <v>COGS</v>
          </cell>
          <cell r="M370" t="str">
            <v>TECHNICAL SUPPORT</v>
          </cell>
          <cell r="N370" t="str">
            <v>GALLEGOS PAREDES, ROGELIO ALAN</v>
          </cell>
        </row>
        <row r="371">
          <cell r="C371" t="str">
            <v>07865839</v>
          </cell>
          <cell r="D371">
            <v>1891</v>
          </cell>
          <cell r="E371">
            <v>537981</v>
          </cell>
          <cell r="F371" t="str">
            <v>CHAVEZ</v>
          </cell>
          <cell r="G371" t="str">
            <v>GUZMAN</v>
          </cell>
          <cell r="H371" t="str">
            <v>ERNESTO SENEFELDER</v>
          </cell>
          <cell r="I371" t="str">
            <v>CHAVEZ GUZMAN ERNESTO SENEFELDER</v>
          </cell>
          <cell r="J371" t="str">
            <v>PE013514</v>
          </cell>
          <cell r="K371" t="str">
            <v>MIN SALES</v>
          </cell>
          <cell r="L371" t="str">
            <v>SGA</v>
          </cell>
          <cell r="M371" t="str">
            <v>MA SAM MINERALS SALES</v>
          </cell>
          <cell r="N371" t="str">
            <v>OLIVAS MARQUEZ, ALEX EDUARDO</v>
          </cell>
        </row>
        <row r="372">
          <cell r="C372" t="str">
            <v>47806440</v>
          </cell>
          <cell r="D372">
            <v>1892</v>
          </cell>
          <cell r="E372">
            <v>459318</v>
          </cell>
          <cell r="F372" t="str">
            <v>GUEVARA</v>
          </cell>
          <cell r="G372" t="str">
            <v>RODRIGUEZ</v>
          </cell>
          <cell r="H372" t="str">
            <v>JOHANNA NATALI</v>
          </cell>
          <cell r="I372" t="str">
            <v>GUEVARA RODRIGUEZ JOHANNA NATALI</v>
          </cell>
          <cell r="J372" t="str">
            <v>PE011935</v>
          </cell>
          <cell r="K372" t="str">
            <v>INDIRECT PROCUREMENT</v>
          </cell>
          <cell r="L372" t="str">
            <v>COGS</v>
          </cell>
          <cell r="M372" t="str">
            <v>SVSS IPRO AMERICAS</v>
          </cell>
          <cell r="N372" t="str">
            <v>MORILLO SANTA CRUZ, KATIA PATRICIA</v>
          </cell>
        </row>
        <row r="373">
          <cell r="C373" t="str">
            <v>44563217</v>
          </cell>
          <cell r="D373">
            <v>1893</v>
          </cell>
          <cell r="E373">
            <v>459404</v>
          </cell>
          <cell r="F373" t="str">
            <v xml:space="preserve">ORIHUELA </v>
          </cell>
          <cell r="G373" t="str">
            <v>ESPINOZA</v>
          </cell>
          <cell r="H373" t="str">
            <v>OSWALDO FAUSTO</v>
          </cell>
          <cell r="I373" t="str">
            <v>ORIHUELA  ESPINOZA OSWALDO FAUSTO</v>
          </cell>
          <cell r="J373" t="str">
            <v>PE012203</v>
          </cell>
          <cell r="K373" t="str">
            <v>FSE STRATEGIC PLANNING</v>
          </cell>
          <cell r="L373" t="str">
            <v>COGS</v>
          </cell>
          <cell r="M373" t="str">
            <v>MA SAM FSE &amp; LCS PE</v>
          </cell>
          <cell r="N373" t="str">
            <v>YOVERA MELENDEZ, MARCO AURELIO</v>
          </cell>
        </row>
        <row r="374">
          <cell r="C374" t="str">
            <v>73100245</v>
          </cell>
          <cell r="D374">
            <v>1894</v>
          </cell>
          <cell r="E374">
            <v>459530</v>
          </cell>
          <cell r="F374" t="str">
            <v>PEÑA</v>
          </cell>
          <cell r="G374" t="str">
            <v>RAMOS</v>
          </cell>
          <cell r="H374" t="str">
            <v>MELISA LINDSAY</v>
          </cell>
          <cell r="I374" t="str">
            <v>PEÑA RAMOS MELISA LINDSAY</v>
          </cell>
          <cell r="J374" t="str">
            <v>PE012205</v>
          </cell>
          <cell r="K374" t="str">
            <v>FSE RECLUTAMIENTO + ACREDITACIÓN</v>
          </cell>
          <cell r="L374" t="str">
            <v>COGS</v>
          </cell>
          <cell r="M374" t="str">
            <v>MA SAM HR</v>
          </cell>
          <cell r="N374" t="str">
            <v>ARMAS DOMINGUEZ, GISSELA MARILYN</v>
          </cell>
        </row>
        <row r="375">
          <cell r="C375" t="str">
            <v>41150425</v>
          </cell>
          <cell r="D375">
            <v>1895</v>
          </cell>
          <cell r="E375">
            <v>459499</v>
          </cell>
          <cell r="F375" t="str">
            <v>ARMAS</v>
          </cell>
          <cell r="G375" t="str">
            <v>DOMINGUEZ</v>
          </cell>
          <cell r="H375" t="str">
            <v>GISSELA MARILYN</v>
          </cell>
          <cell r="I375" t="str">
            <v>ARMAS DOMINGUEZ GISSELA MARILYN</v>
          </cell>
          <cell r="J375" t="str">
            <v>PE013400</v>
          </cell>
          <cell r="K375" t="str">
            <v>HUMAN RESOURCES &amp; GENERAL SERVICES</v>
          </cell>
          <cell r="L375" t="str">
            <v>SGA</v>
          </cell>
          <cell r="M375" t="str">
            <v>MA SAM HR</v>
          </cell>
          <cell r="N375" t="str">
            <v>MUSSI PAOLANI, IARA</v>
          </cell>
        </row>
        <row r="376">
          <cell r="C376" t="str">
            <v>07507865</v>
          </cell>
          <cell r="D376">
            <v>1896</v>
          </cell>
          <cell r="E376">
            <v>126047</v>
          </cell>
          <cell r="F376" t="str">
            <v xml:space="preserve">VELAYARCE </v>
          </cell>
          <cell r="G376" t="str">
            <v>VALENCIA</v>
          </cell>
          <cell r="H376" t="str">
            <v>RICARDO ANTONIO</v>
          </cell>
          <cell r="I376" t="str">
            <v>VELAYARCE  VALENCIA RICARDO ANTONIO</v>
          </cell>
          <cell r="J376" t="str">
            <v>PE013670</v>
          </cell>
          <cell r="K376" t="str">
            <v>ACCOUNTING</v>
          </cell>
          <cell r="L376" t="str">
            <v>SGA</v>
          </cell>
          <cell r="M376" t="str">
            <v>MA SAM FINANCE</v>
          </cell>
          <cell r="N376" t="str">
            <v>MARQUEZ CONCHA, CARLOS ENRIQUE</v>
          </cell>
        </row>
        <row r="377">
          <cell r="C377" t="str">
            <v>10244207</v>
          </cell>
          <cell r="D377">
            <v>1897</v>
          </cell>
          <cell r="E377">
            <v>459607</v>
          </cell>
          <cell r="F377" t="str">
            <v>CAYO</v>
          </cell>
          <cell r="G377" t="str">
            <v>ÑAÑEZ</v>
          </cell>
          <cell r="H377" t="str">
            <v>EDGAR CESAR</v>
          </cell>
          <cell r="I377" t="str">
            <v>CAYO ÑAÑEZ EDGAR CESAR</v>
          </cell>
          <cell r="J377" t="str">
            <v>PE012216</v>
          </cell>
          <cell r="K377" t="str">
            <v>FSE INDIRECT COSTS</v>
          </cell>
          <cell r="L377" t="str">
            <v>COGS</v>
          </cell>
          <cell r="M377" t="str">
            <v>SVSS IPRO AMERICAS</v>
          </cell>
          <cell r="N377" t="str">
            <v>MORILLO SANTA CRUZ, KATIA PATRICIA</v>
          </cell>
        </row>
        <row r="378">
          <cell r="C378" t="str">
            <v>72397160</v>
          </cell>
          <cell r="D378">
            <v>1898</v>
          </cell>
          <cell r="E378">
            <v>459636</v>
          </cell>
          <cell r="F378" t="str">
            <v>MOLLO</v>
          </cell>
          <cell r="G378" t="str">
            <v>YAULLI</v>
          </cell>
          <cell r="H378" t="str">
            <v>JOSLAN MARCO</v>
          </cell>
          <cell r="I378" t="str">
            <v>MOLLO YAULLI JOSLAN MARCO</v>
          </cell>
          <cell r="J378" t="str">
            <v>PE012207</v>
          </cell>
          <cell r="K378" t="str">
            <v>FSE HSE</v>
          </cell>
          <cell r="L378" t="str">
            <v>COGS</v>
          </cell>
          <cell r="M378" t="str">
            <v>MA SAM FSE &amp; LCS PE</v>
          </cell>
          <cell r="N378" t="str">
            <v>ITO CHURA, JOHNY</v>
          </cell>
        </row>
        <row r="379">
          <cell r="C379" t="str">
            <v>71082261</v>
          </cell>
          <cell r="D379">
            <v>1899</v>
          </cell>
          <cell r="E379">
            <v>448474</v>
          </cell>
          <cell r="F379" t="str">
            <v>PANTIGOZO</v>
          </cell>
          <cell r="G379" t="str">
            <v>MELGAR</v>
          </cell>
          <cell r="H379" t="str">
            <v>VALERIA EMILIA</v>
          </cell>
          <cell r="I379" t="str">
            <v>PANTIGOZO MELGAR VALERIA EMILIA</v>
          </cell>
          <cell r="J379" t="str">
            <v>PE012203</v>
          </cell>
          <cell r="K379" t="str">
            <v>FSE STRATEGIC PLANNING</v>
          </cell>
          <cell r="L379" t="str">
            <v>COGS</v>
          </cell>
          <cell r="M379" t="str">
            <v>MA SAM FSE &amp; LCS PE</v>
          </cell>
          <cell r="N379" t="str">
            <v>PEREZ MALAGA, HECTOR ALONSO</v>
          </cell>
        </row>
        <row r="380">
          <cell r="C380" t="str">
            <v>42694626</v>
          </cell>
          <cell r="D380">
            <v>1902</v>
          </cell>
          <cell r="E380">
            <v>459606</v>
          </cell>
          <cell r="F380" t="str">
            <v xml:space="preserve">REYES </v>
          </cell>
          <cell r="G380" t="str">
            <v>SUAREZ</v>
          </cell>
          <cell r="H380" t="str">
            <v>ELIAS  JOSUE</v>
          </cell>
          <cell r="I380" t="str">
            <v>REYES  SUAREZ ELIAS  JOSUE</v>
          </cell>
          <cell r="J380" t="str">
            <v>PE013022</v>
          </cell>
          <cell r="K380" t="str">
            <v>SAM CENTER</v>
          </cell>
          <cell r="L380" t="str">
            <v>SGA</v>
          </cell>
          <cell r="M380" t="str">
            <v>MA SAM SITE ACCOUNT MANAGEMENT – CENTER PE</v>
          </cell>
          <cell r="N380" t="str">
            <v>VARGAS BELLINA, JOSE ANTONIO</v>
          </cell>
        </row>
        <row r="381">
          <cell r="C381" t="str">
            <v>46825617</v>
          </cell>
          <cell r="D381">
            <v>1903</v>
          </cell>
          <cell r="E381">
            <v>459692</v>
          </cell>
          <cell r="F381" t="str">
            <v>VITE</v>
          </cell>
          <cell r="G381" t="str">
            <v>PANTIGOZO</v>
          </cell>
          <cell r="H381" t="str">
            <v>VANIA PAMELA</v>
          </cell>
          <cell r="I381" t="str">
            <v>VITE PANTIGOZO VANIA PAMELA</v>
          </cell>
          <cell r="J381" t="str">
            <v>PE012205</v>
          </cell>
          <cell r="K381" t="str">
            <v>FSE RECLUTAMIENTO + ACREDITACIÓN</v>
          </cell>
          <cell r="L381" t="str">
            <v>COGS</v>
          </cell>
          <cell r="M381" t="str">
            <v>MA SAM HR</v>
          </cell>
          <cell r="N381" t="str">
            <v>ARMAS DOMINGUEZ, GISSELA MARILYN</v>
          </cell>
        </row>
        <row r="382">
          <cell r="C382" t="str">
            <v>70908295</v>
          </cell>
          <cell r="D382">
            <v>1904</v>
          </cell>
          <cell r="E382">
            <v>459693</v>
          </cell>
          <cell r="F382" t="str">
            <v>TOVAR</v>
          </cell>
          <cell r="G382" t="str">
            <v>HUAMANI</v>
          </cell>
          <cell r="H382" t="str">
            <v>MONICA WENDY</v>
          </cell>
          <cell r="I382" t="str">
            <v>TOVAR HUAMANI MONICA WENDY</v>
          </cell>
          <cell r="J382" t="str">
            <v>PE012205</v>
          </cell>
          <cell r="K382" t="str">
            <v>FSE RECLUTAMIENTO + ACREDITACIÓN</v>
          </cell>
          <cell r="L382" t="str">
            <v>COGS</v>
          </cell>
          <cell r="M382" t="str">
            <v>MA SAM HR</v>
          </cell>
          <cell r="N382" t="str">
            <v>ARMAS DOMINGUEZ, GISSELA MARILYN</v>
          </cell>
        </row>
        <row r="383">
          <cell r="C383" t="str">
            <v>80638965</v>
          </cell>
          <cell r="D383">
            <v>1906</v>
          </cell>
          <cell r="E383">
            <v>459889</v>
          </cell>
          <cell r="F383" t="str">
            <v>ARBULU</v>
          </cell>
          <cell r="G383" t="str">
            <v>SPIERS</v>
          </cell>
          <cell r="H383" t="str">
            <v>MIGUEL</v>
          </cell>
          <cell r="I383" t="str">
            <v>ARBULU SPIERS MIGUEL</v>
          </cell>
          <cell r="J383" t="str">
            <v>PE011100</v>
          </cell>
          <cell r="K383" t="str">
            <v>MANUFACTURING</v>
          </cell>
          <cell r="L383" t="str">
            <v>COGS</v>
          </cell>
          <cell r="M383" t="str">
            <v>CNS RUBBER &amp; POLYMET SUPPLY CHAIN</v>
          </cell>
          <cell r="N383" t="str">
            <v>AZAMBUJA JAIME, JESUS DAVID</v>
          </cell>
        </row>
        <row r="384">
          <cell r="C384" t="str">
            <v>43506205</v>
          </cell>
          <cell r="D384">
            <v>1907</v>
          </cell>
          <cell r="E384">
            <v>123537</v>
          </cell>
          <cell r="F384" t="str">
            <v>PINGUZ</v>
          </cell>
          <cell r="G384" t="str">
            <v>ANAYA</v>
          </cell>
          <cell r="H384" t="str">
            <v>ROGEL ANTONIO</v>
          </cell>
          <cell r="I384" t="str">
            <v>PINGUZ ANAYA ROGEL ANTONIO</v>
          </cell>
          <cell r="J384" t="str">
            <v>PE012507</v>
          </cell>
          <cell r="K384" t="str">
            <v>TSS INT.SERVICES SOLUTIONS</v>
          </cell>
          <cell r="L384" t="str">
            <v>SGA</v>
          </cell>
          <cell r="M384" t="str">
            <v>CNSISS METSO OUTOTEC TRAINING ACADEMY</v>
          </cell>
          <cell r="N384" t="str">
            <v>SOARES, GUSTAVO</v>
          </cell>
        </row>
        <row r="385">
          <cell r="C385" t="str">
            <v>71880201</v>
          </cell>
          <cell r="D385">
            <v>1908</v>
          </cell>
          <cell r="E385">
            <v>459892</v>
          </cell>
          <cell r="F385" t="str">
            <v>HUARANCCA</v>
          </cell>
          <cell r="G385" t="str">
            <v>QUISPE</v>
          </cell>
          <cell r="H385" t="str">
            <v>ERICK HERLEIN</v>
          </cell>
          <cell r="I385" t="str">
            <v>HUARANCCA QUISPE ERICK HERLEIN</v>
          </cell>
          <cell r="J385" t="str">
            <v>PE012205</v>
          </cell>
          <cell r="K385" t="str">
            <v>FSE RECLUTAMIENTO + ACREDITACIÓN</v>
          </cell>
          <cell r="L385" t="str">
            <v>COGS</v>
          </cell>
          <cell r="M385" t="str">
            <v>MA SAM HR</v>
          </cell>
          <cell r="N385" t="str">
            <v>ARMAS DOMINGUEZ, GISSELA MARILYN</v>
          </cell>
        </row>
        <row r="386">
          <cell r="C386" t="str">
            <v>73993842</v>
          </cell>
          <cell r="D386">
            <v>1909</v>
          </cell>
          <cell r="E386">
            <v>453817</v>
          </cell>
          <cell r="F386" t="str">
            <v>CONZA</v>
          </cell>
          <cell r="G386" t="str">
            <v>CORIMANYA</v>
          </cell>
          <cell r="H386" t="str">
            <v>JEANCARLO MANUEL</v>
          </cell>
          <cell r="I386" t="str">
            <v>CONZA CORIMANYA JEANCARLO MANUEL</v>
          </cell>
          <cell r="J386" t="str">
            <v>PE012209</v>
          </cell>
          <cell r="K386" t="str">
            <v>FSE SUR</v>
          </cell>
          <cell r="L386" t="str">
            <v>COGS</v>
          </cell>
          <cell r="M386" t="str">
            <v>MA SAM FSE &amp; LCS PE</v>
          </cell>
          <cell r="N386" t="str">
            <v>POZO DIAZ, JASON</v>
          </cell>
        </row>
        <row r="387">
          <cell r="C387" t="str">
            <v>44140977</v>
          </cell>
          <cell r="D387">
            <v>1912</v>
          </cell>
          <cell r="E387">
            <v>460036</v>
          </cell>
          <cell r="F387" t="str">
            <v>HERREROS</v>
          </cell>
          <cell r="G387" t="str">
            <v>HUAMANI</v>
          </cell>
          <cell r="H387" t="str">
            <v>DANIEL WILBER</v>
          </cell>
          <cell r="I387" t="str">
            <v>HERREROS HUAMANI DANIEL WILBER</v>
          </cell>
          <cell r="J387" t="str">
            <v>PE012209</v>
          </cell>
          <cell r="K387" t="str">
            <v>FSE SUR</v>
          </cell>
          <cell r="L387" t="str">
            <v>COGS</v>
          </cell>
          <cell r="M387" t="str">
            <v>MA SAM FSE &amp; LCS PE</v>
          </cell>
          <cell r="N387" t="str">
            <v>GUTIERREZ RIVERA, LUIS ANTHONY</v>
          </cell>
        </row>
        <row r="388">
          <cell r="C388" t="str">
            <v>46960993</v>
          </cell>
          <cell r="D388">
            <v>1913</v>
          </cell>
          <cell r="E388">
            <v>460035</v>
          </cell>
          <cell r="F388" t="str">
            <v>MANRIQUE</v>
          </cell>
          <cell r="G388" t="str">
            <v>ALEMAN</v>
          </cell>
          <cell r="H388" t="str">
            <v>JUAN ALONSO</v>
          </cell>
          <cell r="I388" t="str">
            <v>MANRIQUE ALEMAN JUAN ALONSO</v>
          </cell>
          <cell r="J388" t="str">
            <v>PE011534</v>
          </cell>
          <cell r="K388" t="str">
            <v>PUMP SUPPORT</v>
          </cell>
          <cell r="L388" t="str">
            <v>COGS</v>
          </cell>
          <cell r="M388" t="str">
            <v>MA SAM PUMPS SALES</v>
          </cell>
          <cell r="N388" t="str">
            <v>CORTEZ RODRIGUEZ, WILMAN RAFAEL</v>
          </cell>
        </row>
        <row r="389">
          <cell r="C389" t="str">
            <v>46088717</v>
          </cell>
          <cell r="D389">
            <v>1914</v>
          </cell>
          <cell r="E389">
            <v>460053</v>
          </cell>
          <cell r="F389" t="str">
            <v>CUBA</v>
          </cell>
          <cell r="G389" t="str">
            <v>JARA</v>
          </cell>
          <cell r="H389" t="str">
            <v>CARLOS DANIEL</v>
          </cell>
          <cell r="I389" t="str">
            <v>CUBA JARA CARLOS DANIEL</v>
          </cell>
          <cell r="J389" t="str">
            <v>PE013690</v>
          </cell>
          <cell r="K389" t="str">
            <v>PUMPS MANAGEMENT</v>
          </cell>
          <cell r="L389" t="str">
            <v>SGA</v>
          </cell>
          <cell r="M389" t="str">
            <v>MA SAM PUMPS SALES</v>
          </cell>
          <cell r="N389" t="str">
            <v>VERA RUIZ, MANUEL</v>
          </cell>
        </row>
        <row r="390">
          <cell r="C390" t="str">
            <v>71005087</v>
          </cell>
          <cell r="D390">
            <v>1915</v>
          </cell>
          <cell r="E390">
            <v>460054</v>
          </cell>
          <cell r="F390" t="str">
            <v>MONZON</v>
          </cell>
          <cell r="G390" t="str">
            <v>MORE</v>
          </cell>
          <cell r="H390" t="str">
            <v>FARRAH NAIKE</v>
          </cell>
          <cell r="I390" t="str">
            <v>MONZON MORE FARRAH NAIKE</v>
          </cell>
          <cell r="J390" t="str">
            <v>PE012205</v>
          </cell>
          <cell r="K390" t="str">
            <v>FSE RECLUTAMIENTO + ACREDITACIÓN</v>
          </cell>
          <cell r="L390" t="str">
            <v>COGS</v>
          </cell>
          <cell r="M390" t="str">
            <v>MA SAM HR</v>
          </cell>
          <cell r="N390" t="str">
            <v>ARMAS DOMINGUEZ, GISSELA MARILYN</v>
          </cell>
        </row>
        <row r="391">
          <cell r="C391" t="str">
            <v>76778089</v>
          </cell>
          <cell r="D391">
            <v>1916</v>
          </cell>
          <cell r="E391">
            <v>460159</v>
          </cell>
          <cell r="F391" t="str">
            <v>PRADO</v>
          </cell>
          <cell r="G391" t="str">
            <v>LIMAS</v>
          </cell>
          <cell r="H391" t="str">
            <v>MARCOS DAVID</v>
          </cell>
          <cell r="I391" t="str">
            <v>PRADO LIMAS MARCOS DAVID</v>
          </cell>
          <cell r="J391" t="str">
            <v>PE012208</v>
          </cell>
          <cell r="K391" t="str">
            <v>FSE CYN</v>
          </cell>
          <cell r="L391" t="str">
            <v>COGS</v>
          </cell>
          <cell r="M391" t="str">
            <v>MA SAM FSE &amp; LCS PE</v>
          </cell>
          <cell r="N391" t="str">
            <v>POZO DIAZ, JASON</v>
          </cell>
        </row>
        <row r="392">
          <cell r="C392" t="str">
            <v>45550047</v>
          </cell>
          <cell r="D392">
            <v>1918</v>
          </cell>
          <cell r="E392">
            <v>459979</v>
          </cell>
          <cell r="F392" t="str">
            <v>SAENZ</v>
          </cell>
          <cell r="G392" t="str">
            <v>CARRION</v>
          </cell>
          <cell r="H392" t="str">
            <v>HARRY IVAN</v>
          </cell>
          <cell r="I392" t="str">
            <v>SAENZ CARRION HARRY IVAN</v>
          </cell>
          <cell r="J392" t="str">
            <v>PE013024</v>
          </cell>
          <cell r="K392" t="str">
            <v>MID MINING SALES</v>
          </cell>
          <cell r="L392" t="str">
            <v>SGA</v>
          </cell>
          <cell r="M392" t="str">
            <v>MA SAM SALES PE</v>
          </cell>
          <cell r="N392" t="str">
            <v>PEZO SANCHEZ, JOE JOHNY</v>
          </cell>
        </row>
        <row r="393">
          <cell r="C393" t="str">
            <v>72319103</v>
          </cell>
          <cell r="D393">
            <v>1919</v>
          </cell>
          <cell r="E393">
            <v>460175</v>
          </cell>
          <cell r="F393" t="str">
            <v>FERNANDEZ</v>
          </cell>
          <cell r="G393" t="str">
            <v>TORRES</v>
          </cell>
          <cell r="H393" t="str">
            <v>JULIETTE GABRIELA</v>
          </cell>
          <cell r="I393" t="str">
            <v>FERNANDEZ TORRES JULIETTE GABRIELA</v>
          </cell>
          <cell r="J393" t="str">
            <v>PE012205</v>
          </cell>
          <cell r="K393" t="str">
            <v>FSE RECLUTAMIENTO + ACREDITACIÓN</v>
          </cell>
          <cell r="L393" t="str">
            <v>COGS</v>
          </cell>
          <cell r="M393" t="str">
            <v>MA SAM HR</v>
          </cell>
          <cell r="N393" t="str">
            <v>TRUJILLO PORTOCARRERO, LUZ CAROLINA</v>
          </cell>
        </row>
        <row r="394">
          <cell r="C394" t="str">
            <v>40310399</v>
          </cell>
          <cell r="D394">
            <v>1921</v>
          </cell>
          <cell r="E394">
            <v>460235</v>
          </cell>
          <cell r="F394" t="str">
            <v>POLO</v>
          </cell>
          <cell r="G394" t="str">
            <v>GAONA</v>
          </cell>
          <cell r="H394" t="str">
            <v>SERGIO VLADIMIR</v>
          </cell>
          <cell r="I394" t="str">
            <v>POLO GAONA SERGIO VLADIMIR</v>
          </cell>
          <cell r="J394" t="str">
            <v>PE012207</v>
          </cell>
          <cell r="K394" t="str">
            <v>FSE HSE</v>
          </cell>
          <cell r="L394" t="str">
            <v>COGS</v>
          </cell>
          <cell r="M394" t="str">
            <v>MA SAM FSE &amp; LCS PE</v>
          </cell>
          <cell r="N394" t="str">
            <v>CHERRES FIESTAS, MARCO ANTONIO</v>
          </cell>
        </row>
        <row r="395">
          <cell r="C395" t="str">
            <v>76960805</v>
          </cell>
          <cell r="D395">
            <v>1922</v>
          </cell>
          <cell r="E395">
            <v>460288</v>
          </cell>
          <cell r="F395" t="str">
            <v>RAMIREZ</v>
          </cell>
          <cell r="G395" t="str">
            <v>HUARAYA</v>
          </cell>
          <cell r="H395" t="str">
            <v>DANA JHOSELYN</v>
          </cell>
          <cell r="I395" t="str">
            <v>RAMIREZ HUARAYA DANA JHOSELYN</v>
          </cell>
          <cell r="J395" t="str">
            <v>PE012205</v>
          </cell>
          <cell r="K395" t="str">
            <v>FSE RECLUTAMIENTO + ACREDITACIÓN</v>
          </cell>
          <cell r="L395" t="str">
            <v>COGS</v>
          </cell>
          <cell r="M395" t="str">
            <v>MA SAM HR</v>
          </cell>
          <cell r="N395" t="str">
            <v>PEREA ARNAO, DIANA MARIA</v>
          </cell>
        </row>
        <row r="396">
          <cell r="C396" t="str">
            <v>70507803</v>
          </cell>
          <cell r="D396">
            <v>1923</v>
          </cell>
          <cell r="E396">
            <v>460289</v>
          </cell>
          <cell r="F396" t="str">
            <v>GAGO</v>
          </cell>
          <cell r="G396" t="str">
            <v>HUAMAN</v>
          </cell>
          <cell r="H396" t="str">
            <v>STEFANY</v>
          </cell>
          <cell r="I396" t="str">
            <v>GAGO HUAMAN STEFANY</v>
          </cell>
          <cell r="J396" t="str">
            <v>PE012205</v>
          </cell>
          <cell r="K396" t="str">
            <v>FSE RECLUTAMIENTO + ACREDITACIÓN</v>
          </cell>
          <cell r="L396" t="str">
            <v>COGS</v>
          </cell>
          <cell r="M396" t="str">
            <v>MA SAM HR</v>
          </cell>
          <cell r="N396" t="str">
            <v>PEREA ARNAO, DIANA MARIA</v>
          </cell>
        </row>
        <row r="397">
          <cell r="C397" t="str">
            <v>61634886</v>
          </cell>
          <cell r="D397">
            <v>1924</v>
          </cell>
          <cell r="E397">
            <v>460290</v>
          </cell>
          <cell r="F397" t="str">
            <v>MERINO</v>
          </cell>
          <cell r="G397" t="str">
            <v>DIAZ</v>
          </cell>
          <cell r="H397" t="str">
            <v>MONICA WINI</v>
          </cell>
          <cell r="I397" t="str">
            <v>MERINO DIAZ MONICA WINI</v>
          </cell>
          <cell r="J397" t="str">
            <v>PE012205</v>
          </cell>
          <cell r="K397" t="str">
            <v>FSE RECLUTAMIENTO + ACREDITACIÓN</v>
          </cell>
          <cell r="L397" t="str">
            <v>COGS</v>
          </cell>
          <cell r="M397" t="str">
            <v>MA SAM HR</v>
          </cell>
          <cell r="N397" t="str">
            <v>TRUJILLO PORTOCARRERO, LUZ CAROLINA</v>
          </cell>
        </row>
        <row r="398">
          <cell r="C398" t="str">
            <v>76649196</v>
          </cell>
          <cell r="D398">
            <v>1926</v>
          </cell>
          <cell r="E398">
            <v>460291</v>
          </cell>
          <cell r="F398" t="str">
            <v>ARIAS</v>
          </cell>
          <cell r="G398" t="str">
            <v>COPACONDORI</v>
          </cell>
          <cell r="H398" t="str">
            <v>JOSELYN ANA</v>
          </cell>
          <cell r="I398" t="str">
            <v>ARIAS COPACONDORI JOSELYN ANA</v>
          </cell>
          <cell r="J398" t="str">
            <v>PE012209</v>
          </cell>
          <cell r="K398" t="str">
            <v>FSE SUR</v>
          </cell>
          <cell r="L398" t="str">
            <v>COGS</v>
          </cell>
          <cell r="M398" t="str">
            <v>MA SAM FSE &amp; LCS PE</v>
          </cell>
          <cell r="N398" t="str">
            <v>POZO DIAZ, JASON</v>
          </cell>
        </row>
        <row r="399">
          <cell r="C399" t="str">
            <v>72193883</v>
          </cell>
          <cell r="D399">
            <v>1929</v>
          </cell>
          <cell r="E399">
            <v>460432</v>
          </cell>
          <cell r="F399" t="str">
            <v>CONDE</v>
          </cell>
          <cell r="G399" t="str">
            <v>LLANOS</v>
          </cell>
          <cell r="H399" t="str">
            <v>JUAN DANIEL</v>
          </cell>
          <cell r="I399" t="str">
            <v>CONDE LLANOS JUAN DANIEL</v>
          </cell>
          <cell r="J399" t="str">
            <v>PE012503</v>
          </cell>
          <cell r="K399" t="str">
            <v>TSS, MILL &amp; CHUTE LINING</v>
          </cell>
          <cell r="L399" t="str">
            <v>SGA</v>
          </cell>
          <cell r="M399" t="str">
            <v>TECHNICAL SALES SUPPORT</v>
          </cell>
          <cell r="N399" t="str">
            <v>JARA FERNANDEZ, CARLOS RAFAEL</v>
          </cell>
        </row>
        <row r="400">
          <cell r="C400" t="str">
            <v>42516353</v>
          </cell>
          <cell r="D400">
            <v>1930</v>
          </cell>
          <cell r="E400">
            <v>100534</v>
          </cell>
          <cell r="F400" t="str">
            <v>ARTICA</v>
          </cell>
          <cell r="G400" t="str">
            <v>BAZAN</v>
          </cell>
          <cell r="H400" t="str">
            <v>FRANCISCO JAVIER</v>
          </cell>
          <cell r="I400" t="str">
            <v>ARTICA BAZAN FRANCISCO JAVIER</v>
          </cell>
          <cell r="J400" t="str">
            <v>PE012208</v>
          </cell>
          <cell r="K400" t="str">
            <v>FSE CYN</v>
          </cell>
          <cell r="L400" t="str">
            <v>COGS</v>
          </cell>
          <cell r="M400" t="str">
            <v>MA SAM FSE &amp; LCS PE</v>
          </cell>
          <cell r="N400" t="str">
            <v>POZO DIAZ, JASON</v>
          </cell>
        </row>
        <row r="401">
          <cell r="C401" t="str">
            <v>75268844</v>
          </cell>
          <cell r="D401">
            <v>1931</v>
          </cell>
          <cell r="E401">
            <v>453518</v>
          </cell>
          <cell r="F401" t="str">
            <v>BENITES</v>
          </cell>
          <cell r="G401" t="str">
            <v>DURAND</v>
          </cell>
          <cell r="H401" t="str">
            <v>SARITA GISELLE</v>
          </cell>
          <cell r="I401" t="str">
            <v>BENITES DURAND SARITA GISELLE</v>
          </cell>
          <cell r="J401" t="str">
            <v>PE011930</v>
          </cell>
          <cell r="K401" t="str">
            <v>CONTRACT MNG &amp; REPORT</v>
          </cell>
          <cell r="L401" t="str">
            <v>COGS</v>
          </cell>
          <cell r="M401" t="str">
            <v>SVSGLO ORDER AND LOGISTICS OPERATIONS</v>
          </cell>
          <cell r="N401" t="str">
            <v>OSORIO LOBOS, MARCELA ANDREA</v>
          </cell>
        </row>
        <row r="402">
          <cell r="C402" t="str">
            <v>74026116</v>
          </cell>
          <cell r="D402">
            <v>1932</v>
          </cell>
          <cell r="E402">
            <v>453816</v>
          </cell>
          <cell r="F402" t="str">
            <v>DIAZ</v>
          </cell>
          <cell r="G402" t="str">
            <v>RODAS</v>
          </cell>
          <cell r="H402" t="str">
            <v>JOSE DIEGO</v>
          </cell>
          <cell r="I402" t="str">
            <v>DIAZ RODAS JOSE DIEGO</v>
          </cell>
          <cell r="J402" t="str">
            <v>PE012203</v>
          </cell>
          <cell r="K402" t="str">
            <v>FSE STRATEGIC PLANNING</v>
          </cell>
          <cell r="L402" t="str">
            <v>COGS</v>
          </cell>
          <cell r="M402" t="str">
            <v>MA SAM FSE &amp; LCS PE</v>
          </cell>
          <cell r="N402" t="str">
            <v>PEREZ MALAGA, HECTOR ALONSO</v>
          </cell>
        </row>
        <row r="403">
          <cell r="C403" t="str">
            <v>40560328</v>
          </cell>
          <cell r="D403">
            <v>1933</v>
          </cell>
          <cell r="E403">
            <v>460482</v>
          </cell>
          <cell r="F403" t="str">
            <v>PAJUELO</v>
          </cell>
          <cell r="G403" t="str">
            <v>ARANIBAR</v>
          </cell>
          <cell r="H403" t="str">
            <v>ANGEL ALDEBARAN</v>
          </cell>
          <cell r="I403" t="str">
            <v>PAJUELO ARANIBAR ANGEL ALDEBARAN</v>
          </cell>
          <cell r="J403" t="str">
            <v>PE012203</v>
          </cell>
          <cell r="K403" t="str">
            <v>FSE STRATEGIC PLANNING</v>
          </cell>
          <cell r="L403" t="str">
            <v>COGS</v>
          </cell>
          <cell r="M403" t="str">
            <v>MA SAM FSE &amp; LCS PE</v>
          </cell>
          <cell r="N403" t="str">
            <v>PEREZ MALAGA, HECTOR ALONSO</v>
          </cell>
        </row>
        <row r="404">
          <cell r="C404" t="str">
            <v>80685709</v>
          </cell>
          <cell r="D404">
            <v>1934</v>
          </cell>
          <cell r="E404">
            <v>460483</v>
          </cell>
          <cell r="F404" t="str">
            <v>CHERRES</v>
          </cell>
          <cell r="G404" t="str">
            <v>FIESTAS</v>
          </cell>
          <cell r="H404" t="str">
            <v>MARCO ANTONIO</v>
          </cell>
          <cell r="I404" t="str">
            <v>CHERRES FIESTAS MARCO ANTONIO</v>
          </cell>
          <cell r="J404" t="str">
            <v>PE012207</v>
          </cell>
          <cell r="K404" t="str">
            <v>FSE HSE</v>
          </cell>
          <cell r="L404" t="str">
            <v>COGS</v>
          </cell>
          <cell r="M404" t="str">
            <v>MA SAM FSE &amp; LCS PE</v>
          </cell>
          <cell r="N404" t="str">
            <v>DELGADO VALLADARES, JAVIER ENRIQUE</v>
          </cell>
        </row>
        <row r="405">
          <cell r="C405" t="str">
            <v>40293543</v>
          </cell>
          <cell r="D405">
            <v>1936</v>
          </cell>
          <cell r="E405">
            <v>460627</v>
          </cell>
          <cell r="F405" t="str">
            <v>GUTIERREZ</v>
          </cell>
          <cell r="G405" t="str">
            <v>RIVERA</v>
          </cell>
          <cell r="H405" t="str">
            <v>LUIS ANTHONY</v>
          </cell>
          <cell r="I405" t="str">
            <v>GUTIERREZ RIVERA LUIS ANTHONY</v>
          </cell>
          <cell r="J405" t="str">
            <v>PE012207</v>
          </cell>
          <cell r="K405" t="str">
            <v>FSE HSE</v>
          </cell>
          <cell r="L405" t="str">
            <v>COGS</v>
          </cell>
          <cell r="M405" t="str">
            <v>MA SAM FSE &amp; LCS PE</v>
          </cell>
          <cell r="N405" t="str">
            <v>CHERRES FIESTAS, MARCO ANTONIO</v>
          </cell>
        </row>
        <row r="406">
          <cell r="C406" t="str">
            <v>45764299</v>
          </cell>
          <cell r="D406">
            <v>1937</v>
          </cell>
          <cell r="E406">
            <v>460636</v>
          </cell>
          <cell r="F406" t="str">
            <v>QUINTANILLA</v>
          </cell>
          <cell r="G406" t="str">
            <v>CACERES</v>
          </cell>
          <cell r="H406" t="str">
            <v>JOSE ANTONIO</v>
          </cell>
          <cell r="I406" t="str">
            <v>QUINTANILLA CACERES JOSE ANTONIO</v>
          </cell>
          <cell r="J406" t="str">
            <v>PE011935</v>
          </cell>
          <cell r="K406" t="str">
            <v>INDIRECT PROCUREMENT</v>
          </cell>
          <cell r="L406" t="str">
            <v>COGS</v>
          </cell>
          <cell r="M406" t="str">
            <v>SVSS IPRO AMERICAS</v>
          </cell>
          <cell r="N406" t="str">
            <v>JIMENEZ TORO, JAVIER ERNESTO</v>
          </cell>
        </row>
        <row r="407">
          <cell r="C407" t="str">
            <v>73580569</v>
          </cell>
          <cell r="D407">
            <v>1938</v>
          </cell>
          <cell r="E407">
            <v>460668</v>
          </cell>
          <cell r="F407" t="str">
            <v>CALDERON</v>
          </cell>
          <cell r="G407" t="str">
            <v>GARCIA</v>
          </cell>
          <cell r="H407" t="str">
            <v>JORGE HENRY</v>
          </cell>
          <cell r="I407" t="str">
            <v>CALDERON GARCIA JORGE HENRY</v>
          </cell>
          <cell r="J407" t="str">
            <v>PE012202</v>
          </cell>
          <cell r="K407" t="str">
            <v>FSE RELINING&amp;SHUTDOWN</v>
          </cell>
          <cell r="L407" t="str">
            <v>COGS</v>
          </cell>
          <cell r="M407" t="str">
            <v>MA SAM FSE &amp; LCS PE</v>
          </cell>
          <cell r="N407" t="str">
            <v>GILBERTI GALARZA, YOEL FRANCISCO</v>
          </cell>
        </row>
        <row r="408">
          <cell r="C408" t="str">
            <v>74718641</v>
          </cell>
          <cell r="D408">
            <v>1939</v>
          </cell>
          <cell r="E408">
            <v>460666</v>
          </cell>
          <cell r="F408" t="str">
            <v>RODRIGUEZ</v>
          </cell>
          <cell r="G408" t="str">
            <v>VALVERDE</v>
          </cell>
          <cell r="H408" t="str">
            <v>JESUS ERNESTO</v>
          </cell>
          <cell r="I408" t="str">
            <v>RODRIGUEZ VALVERDE JESUS ERNESTO</v>
          </cell>
          <cell r="J408" t="str">
            <v>PE012202</v>
          </cell>
          <cell r="K408" t="str">
            <v>FSE RELINING&amp;SHUTDOWN</v>
          </cell>
          <cell r="L408" t="str">
            <v>COGS</v>
          </cell>
          <cell r="M408" t="str">
            <v>MA SAM FSE &amp; LCS PE</v>
          </cell>
          <cell r="N408" t="str">
            <v>GILBERTI GALARZA, YOEL FRANCISCO</v>
          </cell>
        </row>
        <row r="409">
          <cell r="C409" t="str">
            <v>71782499</v>
          </cell>
          <cell r="D409">
            <v>1941</v>
          </cell>
          <cell r="E409">
            <v>460892</v>
          </cell>
          <cell r="F409" t="str">
            <v>OCHOA</v>
          </cell>
          <cell r="G409" t="str">
            <v>CASTAÑON</v>
          </cell>
          <cell r="H409" t="str">
            <v>BRUNNO ALONSO</v>
          </cell>
          <cell r="I409" t="str">
            <v>OCHOA CASTAÑON BRUNNO ALONSO</v>
          </cell>
          <cell r="J409" t="str">
            <v>PE012202</v>
          </cell>
          <cell r="K409" t="str">
            <v>FSE RELINING&amp;SHUTDOWN</v>
          </cell>
          <cell r="L409" t="str">
            <v>COGS</v>
          </cell>
          <cell r="M409" t="str">
            <v>MA SAM FSE &amp; LCS PE</v>
          </cell>
          <cell r="N409" t="str">
            <v>GILBERTI GALARZA, YOEL FRANCISCO</v>
          </cell>
        </row>
        <row r="410">
          <cell r="C410" t="str">
            <v>29652642</v>
          </cell>
          <cell r="D410">
            <v>1942</v>
          </cell>
          <cell r="E410">
            <v>460861</v>
          </cell>
          <cell r="F410" t="str">
            <v>SANZ</v>
          </cell>
          <cell r="G410" t="str">
            <v>CARDENAS</v>
          </cell>
          <cell r="H410" t="str">
            <v>MARCO ANTONIO MELO</v>
          </cell>
          <cell r="I410" t="str">
            <v>SANZ CARDENAS MARCO ANTONIO MELO</v>
          </cell>
          <cell r="J410" t="str">
            <v>PE012209</v>
          </cell>
          <cell r="K410" t="str">
            <v>FSE SUR</v>
          </cell>
          <cell r="L410" t="str">
            <v>COGS</v>
          </cell>
          <cell r="M410" t="str">
            <v>MA SAM FSE &amp; LCS PE</v>
          </cell>
          <cell r="N410" t="str">
            <v>CARDENAS HUAMAN, RAUL</v>
          </cell>
        </row>
        <row r="411">
          <cell r="C411" t="str">
            <v>77678664</v>
          </cell>
          <cell r="D411">
            <v>1943</v>
          </cell>
          <cell r="E411">
            <v>460891</v>
          </cell>
          <cell r="F411" t="str">
            <v>ACHIRI</v>
          </cell>
          <cell r="G411" t="str">
            <v>CCORA</v>
          </cell>
          <cell r="H411" t="str">
            <v>MARLENY JARLIN</v>
          </cell>
          <cell r="I411" t="str">
            <v>ACHIRI CCORA MARLENY JARLIN</v>
          </cell>
          <cell r="J411" t="str">
            <v>PE012205</v>
          </cell>
          <cell r="K411" t="str">
            <v>FSE RECLUTAMIENTO + ACREDITACIÓN</v>
          </cell>
          <cell r="L411" t="str">
            <v>COGS</v>
          </cell>
          <cell r="M411" t="str">
            <v>MA SAM HR</v>
          </cell>
          <cell r="N411" t="str">
            <v>PEREA ARNAO, DIANA MARIA</v>
          </cell>
        </row>
        <row r="412">
          <cell r="C412" t="str">
            <v>45460829</v>
          </cell>
          <cell r="D412">
            <v>1944</v>
          </cell>
          <cell r="E412">
            <v>460890</v>
          </cell>
          <cell r="F412" t="str">
            <v>TAPIA</v>
          </cell>
          <cell r="G412" t="str">
            <v>ZAPATA</v>
          </cell>
          <cell r="H412" t="str">
            <v>LETICIA MILAGROS</v>
          </cell>
          <cell r="I412" t="str">
            <v>TAPIA ZAPATA LETICIA MILAGROS</v>
          </cell>
          <cell r="J412" t="str">
            <v>PE012205</v>
          </cell>
          <cell r="K412" t="str">
            <v>FSE RECLUTAMIENTO + ACREDITACIÓN</v>
          </cell>
          <cell r="L412" t="str">
            <v>COGS</v>
          </cell>
          <cell r="M412" t="str">
            <v>MA SAM HR</v>
          </cell>
          <cell r="N412" t="str">
            <v>PEREA ARNAO, DIANA MARIA</v>
          </cell>
        </row>
        <row r="413">
          <cell r="C413" t="str">
            <v>43967096</v>
          </cell>
          <cell r="D413">
            <v>1945</v>
          </cell>
          <cell r="E413">
            <v>460888</v>
          </cell>
          <cell r="F413" t="str">
            <v>ZEA</v>
          </cell>
          <cell r="G413" t="str">
            <v xml:space="preserve">PINTO   </v>
          </cell>
          <cell r="H413" t="str">
            <v>MARIELA DEL ROSARIO</v>
          </cell>
          <cell r="I413" t="str">
            <v>ZEA PINTO    MARIELA DEL ROSARIO</v>
          </cell>
          <cell r="J413" t="str">
            <v>PE013540</v>
          </cell>
          <cell r="K413" t="str">
            <v>CONTRACT ENGINEERS</v>
          </cell>
          <cell r="L413" t="str">
            <v>COGS</v>
          </cell>
          <cell r="M413" t="str">
            <v>MA SAM SALES &amp; SERVICE PERU AND NORTH</v>
          </cell>
          <cell r="N413" t="str">
            <v>SAENZ CARRION, HARRY IVAN</v>
          </cell>
        </row>
        <row r="414">
          <cell r="C414" t="str">
            <v>70345134</v>
          </cell>
          <cell r="D414">
            <v>1946</v>
          </cell>
          <cell r="E414">
            <v>460999</v>
          </cell>
          <cell r="F414" t="str">
            <v>CARNICA</v>
          </cell>
          <cell r="G414" t="str">
            <v>TORRES</v>
          </cell>
          <cell r="H414" t="str">
            <v>RAFAEL ANDERSON</v>
          </cell>
          <cell r="I414" t="str">
            <v>CARNICA TORRES RAFAEL ANDERSON</v>
          </cell>
          <cell r="J414" t="str">
            <v>PE012204</v>
          </cell>
          <cell r="K414" t="str">
            <v>FSE EIC</v>
          </cell>
          <cell r="L414" t="str">
            <v>COGS</v>
          </cell>
          <cell r="M414" t="str">
            <v>MA SAM FSE &amp; LCS PE</v>
          </cell>
          <cell r="N414" t="str">
            <v>AVALOS ROSAS, MANUEL ANTONIO</v>
          </cell>
        </row>
        <row r="415">
          <cell r="C415" t="str">
            <v>73361182</v>
          </cell>
          <cell r="D415">
            <v>1947</v>
          </cell>
          <cell r="E415">
            <v>460998</v>
          </cell>
          <cell r="F415" t="str">
            <v>NARVAEZ</v>
          </cell>
          <cell r="G415" t="str">
            <v>OJEDA</v>
          </cell>
          <cell r="H415" t="str">
            <v>FELIX ERNESTO</v>
          </cell>
          <cell r="I415" t="str">
            <v>NARVAEZ OJEDA FELIX ERNESTO</v>
          </cell>
          <cell r="J415" t="str">
            <v>PE012204</v>
          </cell>
          <cell r="K415" t="str">
            <v>FSE EIC</v>
          </cell>
          <cell r="L415" t="str">
            <v>COGS</v>
          </cell>
          <cell r="M415" t="str">
            <v>MA SAM FSE &amp; LCS PE</v>
          </cell>
          <cell r="N415" t="str">
            <v>AVALOS ROSAS, MANUEL ANTONIO</v>
          </cell>
        </row>
        <row r="416">
          <cell r="C416" t="str">
            <v>72640165</v>
          </cell>
          <cell r="D416">
            <v>1948</v>
          </cell>
          <cell r="E416">
            <v>460860</v>
          </cell>
          <cell r="F416" t="str">
            <v xml:space="preserve">REYES     </v>
          </cell>
          <cell r="G416" t="str">
            <v>ROSALES</v>
          </cell>
          <cell r="H416" t="str">
            <v>KATHERIN VANESA</v>
          </cell>
          <cell r="I416" t="str">
            <v>REYES      ROSALES KATHERIN VANESA</v>
          </cell>
          <cell r="J416" t="str">
            <v>PE013024</v>
          </cell>
          <cell r="K416" t="str">
            <v>MID MINING SALES</v>
          </cell>
          <cell r="L416" t="str">
            <v>SGA</v>
          </cell>
          <cell r="M416" t="str">
            <v>MA SAM SALES PE</v>
          </cell>
          <cell r="N416" t="str">
            <v>SAENZ CARRION, HARRY IVAN</v>
          </cell>
        </row>
        <row r="417">
          <cell r="C417" t="str">
            <v>10090058</v>
          </cell>
          <cell r="D417">
            <v>1949</v>
          </cell>
          <cell r="E417">
            <v>460949</v>
          </cell>
          <cell r="F417" t="str">
            <v>CARDENAS</v>
          </cell>
          <cell r="G417" t="str">
            <v>HUAMAN</v>
          </cell>
          <cell r="H417" t="str">
            <v>RAUL</v>
          </cell>
          <cell r="I417" t="str">
            <v>CARDENAS HUAMAN RAUL</v>
          </cell>
          <cell r="J417" t="str">
            <v>PE012209</v>
          </cell>
          <cell r="K417" t="str">
            <v>FSE SUR</v>
          </cell>
          <cell r="L417" t="str">
            <v>COGS</v>
          </cell>
          <cell r="M417" t="str">
            <v>MA SAM FSE &amp; LCS PE</v>
          </cell>
          <cell r="N417" t="str">
            <v>POZO DIAZ, JASON</v>
          </cell>
        </row>
        <row r="418">
          <cell r="C418" t="str">
            <v>71135822</v>
          </cell>
          <cell r="D418">
            <v>1950</v>
          </cell>
          <cell r="E418">
            <v>460893</v>
          </cell>
          <cell r="F418" t="str">
            <v>PINTO</v>
          </cell>
          <cell r="G418" t="str">
            <v>TAMAYO</v>
          </cell>
          <cell r="H418" t="str">
            <v>SEBASTIAN VIDAL</v>
          </cell>
          <cell r="I418" t="str">
            <v>PINTO TAMAYO SEBASTIAN VIDAL</v>
          </cell>
          <cell r="J418" t="str">
            <v>PE012202</v>
          </cell>
          <cell r="K418" t="str">
            <v>FSE RELINING&amp;SHUTDOWN</v>
          </cell>
          <cell r="L418" t="str">
            <v>COGS</v>
          </cell>
          <cell r="M418" t="str">
            <v>MA SAM FSE &amp; LCS PE</v>
          </cell>
          <cell r="N418" t="str">
            <v>GILBERTI GALARZA, YOEL FRANCISCO</v>
          </cell>
        </row>
        <row r="419">
          <cell r="C419" t="str">
            <v>80575314</v>
          </cell>
          <cell r="D419">
            <v>1951</v>
          </cell>
          <cell r="E419">
            <v>461071</v>
          </cell>
          <cell r="F419" t="str">
            <v>MARQUEZ</v>
          </cell>
          <cell r="G419" t="str">
            <v>HERRERA</v>
          </cell>
          <cell r="H419" t="str">
            <v>FREDY</v>
          </cell>
          <cell r="I419" t="str">
            <v>MARQUEZ HERRERA FREDY</v>
          </cell>
          <cell r="J419" t="str">
            <v>PE012207</v>
          </cell>
          <cell r="K419" t="str">
            <v>FSE HSE</v>
          </cell>
          <cell r="L419" t="str">
            <v>COGS</v>
          </cell>
          <cell r="M419" t="str">
            <v>MA SAM FSE &amp; LCS PE</v>
          </cell>
          <cell r="N419" t="str">
            <v>DELGADO VALLADARES, JAVIER ENRIQUE</v>
          </cell>
        </row>
        <row r="420">
          <cell r="C420" t="str">
            <v>41787209</v>
          </cell>
          <cell r="D420">
            <v>1952</v>
          </cell>
          <cell r="E420">
            <v>461084</v>
          </cell>
          <cell r="F420" t="str">
            <v>AEDO</v>
          </cell>
          <cell r="G420" t="str">
            <v>QUIROZ</v>
          </cell>
          <cell r="H420" t="str">
            <v>DANIEL ALEXIS</v>
          </cell>
          <cell r="I420" t="str">
            <v>AEDO QUIROZ DANIEL ALEXIS</v>
          </cell>
          <cell r="J420" t="str">
            <v>PE012207</v>
          </cell>
          <cell r="K420" t="str">
            <v>FSE HSE</v>
          </cell>
          <cell r="L420" t="str">
            <v>COGS</v>
          </cell>
          <cell r="M420" t="str">
            <v>MA SAM FSE &amp; LCS PE</v>
          </cell>
          <cell r="N420" t="str">
            <v>MARQUEZ HERRERA, FREDY</v>
          </cell>
        </row>
        <row r="421">
          <cell r="C421" t="str">
            <v>29688879</v>
          </cell>
          <cell r="D421">
            <v>1953</v>
          </cell>
          <cell r="E421">
            <v>461072</v>
          </cell>
          <cell r="F421" t="str">
            <v>LIMA</v>
          </cell>
          <cell r="G421" t="str">
            <v>LLERENA</v>
          </cell>
          <cell r="H421" t="str">
            <v>CESAR MARTIN</v>
          </cell>
          <cell r="I421" t="str">
            <v>LIMA LLERENA CESAR MARTIN</v>
          </cell>
          <cell r="J421" t="str">
            <v>PE012204</v>
          </cell>
          <cell r="K421" t="str">
            <v>FSE EIC</v>
          </cell>
          <cell r="L421" t="str">
            <v>COGS</v>
          </cell>
          <cell r="M421" t="str">
            <v>MA SAM FSE &amp; LCS PE</v>
          </cell>
          <cell r="N421" t="str">
            <v>AVALOS ROSAS, MANUEL ANTONIO</v>
          </cell>
        </row>
        <row r="422">
          <cell r="C422" t="str">
            <v>76156818</v>
          </cell>
          <cell r="D422">
            <v>1955</v>
          </cell>
          <cell r="E422">
            <v>461144</v>
          </cell>
          <cell r="F422" t="str">
            <v>GOMEZ</v>
          </cell>
          <cell r="G422" t="str">
            <v>QUISPE</v>
          </cell>
          <cell r="H422" t="str">
            <v>FLOR ALEXANDRA</v>
          </cell>
          <cell r="I422" t="str">
            <v>GOMEZ QUISPE FLOR ALEXANDRA</v>
          </cell>
          <cell r="J422" t="str">
            <v>PE012202</v>
          </cell>
          <cell r="K422" t="str">
            <v>FSE RELINING&amp;SHUTDOWN</v>
          </cell>
          <cell r="L422" t="str">
            <v>COGS</v>
          </cell>
          <cell r="M422" t="str">
            <v>MA SAM FSE &amp; LCS PE</v>
          </cell>
          <cell r="N422" t="str">
            <v>BARZOLA PEREZ, DANEK</v>
          </cell>
        </row>
        <row r="423">
          <cell r="C423" t="str">
            <v>40928044</v>
          </cell>
          <cell r="D423">
            <v>1957</v>
          </cell>
          <cell r="E423">
            <v>330541</v>
          </cell>
          <cell r="F423" t="str">
            <v>MARTEL</v>
          </cell>
          <cell r="G423" t="str">
            <v>ACHING</v>
          </cell>
          <cell r="H423" t="str">
            <v>LUIGI JOSEPH</v>
          </cell>
          <cell r="I423" t="str">
            <v>MARTEL ACHING LUIGI JOSEPH</v>
          </cell>
          <cell r="J423" t="str">
            <v>PE011366</v>
          </cell>
          <cell r="K423" t="str">
            <v>OPERATION MGMT - PUMPS</v>
          </cell>
          <cell r="L423" t="str">
            <v>COGS</v>
          </cell>
          <cell r="M423" t="str">
            <v>MIN PUMPS OPERATIONS</v>
          </cell>
          <cell r="N423" t="str">
            <v>CARRION LA TORRE, FREDDY MARTIN</v>
          </cell>
        </row>
        <row r="424">
          <cell r="C424" t="str">
            <v>40096604</v>
          </cell>
          <cell r="D424">
            <v>1958</v>
          </cell>
          <cell r="E424">
            <v>461257</v>
          </cell>
          <cell r="F424" t="str">
            <v xml:space="preserve">ROJO </v>
          </cell>
          <cell r="G424" t="str">
            <v xml:space="preserve">DIAZ </v>
          </cell>
          <cell r="H424" t="str">
            <v>CARLOS IGOR</v>
          </cell>
          <cell r="I424" t="str">
            <v>ROJO  DIAZ  CARLOS IGOR</v>
          </cell>
          <cell r="J424" t="str">
            <v>PE013028</v>
          </cell>
          <cell r="K424" t="str">
            <v>SAM SOUTH</v>
          </cell>
          <cell r="L424" t="str">
            <v>SGA</v>
          </cell>
          <cell r="M424" t="str">
            <v>MA SAM SITE ACCOUNT MANAGEMENT – SOUTH PE</v>
          </cell>
          <cell r="N424" t="str">
            <v>MESCUA HUAMAN, FRANK JOSEP</v>
          </cell>
        </row>
        <row r="425">
          <cell r="C425" t="str">
            <v>44489389</v>
          </cell>
          <cell r="D425">
            <v>1959</v>
          </cell>
          <cell r="E425">
            <v>449905</v>
          </cell>
          <cell r="F425" t="str">
            <v>ALATRISTA</v>
          </cell>
          <cell r="G425" t="str">
            <v>MIRANDA</v>
          </cell>
          <cell r="H425" t="str">
            <v>JULIO ALEJANDRO</v>
          </cell>
          <cell r="I425" t="str">
            <v>ALATRISTA MIRANDA JULIO ALEJANDRO</v>
          </cell>
          <cell r="J425" t="str">
            <v>PE012204</v>
          </cell>
          <cell r="K425" t="str">
            <v>FSE EIC</v>
          </cell>
          <cell r="L425" t="str">
            <v>COGS</v>
          </cell>
          <cell r="M425" t="str">
            <v>MA SAM FSE &amp; LCS PE</v>
          </cell>
          <cell r="N425" t="str">
            <v>AVALOS ROSAS, MANUEL ANTONIO</v>
          </cell>
        </row>
        <row r="426">
          <cell r="C426" t="str">
            <v>71424619</v>
          </cell>
          <cell r="D426">
            <v>1960</v>
          </cell>
          <cell r="E426">
            <v>461258</v>
          </cell>
          <cell r="F426" t="str">
            <v>ACOSTA</v>
          </cell>
          <cell r="G426" t="str">
            <v>GONZALES</v>
          </cell>
          <cell r="H426" t="str">
            <v>RENZO ROGER</v>
          </cell>
          <cell r="I426" t="str">
            <v>ACOSTA GONZALES RENZO ROGER</v>
          </cell>
          <cell r="J426" t="str">
            <v>PE012204</v>
          </cell>
          <cell r="K426" t="str">
            <v>FSE EIC</v>
          </cell>
          <cell r="L426" t="str">
            <v>COGS</v>
          </cell>
          <cell r="M426" t="str">
            <v>MA SAM FSE &amp; LCS PE</v>
          </cell>
          <cell r="N426" t="str">
            <v>AVALOS ROSAS, MANUEL ANTONIO</v>
          </cell>
        </row>
        <row r="427">
          <cell r="C427" t="str">
            <v>29727291</v>
          </cell>
          <cell r="D427">
            <v>1961</v>
          </cell>
          <cell r="E427">
            <v>461259</v>
          </cell>
          <cell r="F427" t="str">
            <v>CAYRO</v>
          </cell>
          <cell r="G427" t="str">
            <v>ARMEJO</v>
          </cell>
          <cell r="H427" t="str">
            <v>JIM GIOVANNI</v>
          </cell>
          <cell r="I427" t="str">
            <v>CAYRO ARMEJO JIM GIOVANNI</v>
          </cell>
          <cell r="J427" t="str">
            <v>PE012204</v>
          </cell>
          <cell r="K427" t="str">
            <v>FSE EIC</v>
          </cell>
          <cell r="L427" t="str">
            <v>COGS</v>
          </cell>
          <cell r="M427" t="str">
            <v>MA SAM FSE &amp; LCS PE</v>
          </cell>
          <cell r="N427" t="str">
            <v>AVALOS ROSAS, MANUEL ANTONIO</v>
          </cell>
        </row>
        <row r="428">
          <cell r="C428" t="str">
            <v>45881986</v>
          </cell>
          <cell r="D428">
            <v>1962</v>
          </cell>
          <cell r="E428">
            <v>461265</v>
          </cell>
          <cell r="F428" t="str">
            <v>SUAREZ</v>
          </cell>
          <cell r="G428" t="str">
            <v>CCAHUANA</v>
          </cell>
          <cell r="H428" t="str">
            <v>MIGUEL ADRIAN</v>
          </cell>
          <cell r="I428" t="str">
            <v>SUAREZ CCAHUANA MIGUEL ADRIAN</v>
          </cell>
          <cell r="J428" t="str">
            <v>PE012209</v>
          </cell>
          <cell r="K428" t="str">
            <v>FSE SUR</v>
          </cell>
          <cell r="L428" t="str">
            <v>COGS</v>
          </cell>
          <cell r="M428" t="str">
            <v>MA SAM FSE &amp; LCS PE</v>
          </cell>
          <cell r="N428" t="str">
            <v>CARDENAS HUAMAN, RAUL</v>
          </cell>
        </row>
        <row r="429">
          <cell r="C429" t="str">
            <v>72148822</v>
          </cell>
          <cell r="D429">
            <v>1963</v>
          </cell>
          <cell r="E429">
            <v>461382</v>
          </cell>
          <cell r="F429" t="str">
            <v>MEZA</v>
          </cell>
          <cell r="G429" t="str">
            <v>BERNAL</v>
          </cell>
          <cell r="H429" t="str">
            <v>EMILY THAIS</v>
          </cell>
          <cell r="I429" t="str">
            <v>MEZA BERNAL EMILY THAIS</v>
          </cell>
          <cell r="J429" t="str">
            <v>PE012209</v>
          </cell>
          <cell r="K429" t="str">
            <v>FSE SUR</v>
          </cell>
          <cell r="L429" t="str">
            <v>COGS</v>
          </cell>
          <cell r="M429" t="str">
            <v>MA SAM FSE &amp; LCS PE</v>
          </cell>
          <cell r="N429" t="str">
            <v>POZO DIAZ, JASON</v>
          </cell>
        </row>
        <row r="430">
          <cell r="C430" t="str">
            <v>70983867</v>
          </cell>
          <cell r="D430">
            <v>1964</v>
          </cell>
          <cell r="E430">
            <v>461129</v>
          </cell>
          <cell r="F430" t="str">
            <v>LAZO</v>
          </cell>
          <cell r="G430" t="str">
            <v>ALEMAN</v>
          </cell>
          <cell r="H430" t="str">
            <v>YURI ALEJANDRO</v>
          </cell>
          <cell r="I430" t="str">
            <v>LAZO ALEMAN YURI ALEJANDRO</v>
          </cell>
          <cell r="J430" t="str">
            <v>PE013540</v>
          </cell>
          <cell r="K430" t="str">
            <v>CONTRACT ENGINEERS</v>
          </cell>
          <cell r="L430" t="str">
            <v>COGS</v>
          </cell>
          <cell r="M430" t="str">
            <v>MA SAM SALES &amp; SERVICE PERU AND NORTH</v>
          </cell>
          <cell r="N430" t="str">
            <v>MESCUA HUAMAN, FRANK JOSEP</v>
          </cell>
        </row>
        <row r="431">
          <cell r="C431" t="str">
            <v>73099240</v>
          </cell>
          <cell r="D431">
            <v>1965</v>
          </cell>
          <cell r="E431">
            <v>461390</v>
          </cell>
          <cell r="F431" t="str">
            <v>FERNANDEZ</v>
          </cell>
          <cell r="G431" t="str">
            <v>GALOC</v>
          </cell>
          <cell r="H431" t="str">
            <v>EDUARDO JOSE</v>
          </cell>
          <cell r="I431" t="str">
            <v>FERNANDEZ GALOC EDUARDO JOSE</v>
          </cell>
          <cell r="J431" t="str">
            <v>PE012205</v>
          </cell>
          <cell r="K431" t="str">
            <v>FSE RECLUTAMIENTO + ACREDITACIÓN</v>
          </cell>
          <cell r="L431" t="str">
            <v>COGS</v>
          </cell>
          <cell r="M431" t="str">
            <v>MA SAM HR</v>
          </cell>
          <cell r="N431" t="str">
            <v>HERRADA GARCIA, JORGE LUIS</v>
          </cell>
        </row>
        <row r="432">
          <cell r="C432" t="str">
            <v>45259335</v>
          </cell>
          <cell r="D432">
            <v>1966</v>
          </cell>
          <cell r="E432">
            <v>461389</v>
          </cell>
          <cell r="F432" t="str">
            <v>HINOSTROZA</v>
          </cell>
          <cell r="G432" t="str">
            <v>ORIHUELA</v>
          </cell>
          <cell r="H432" t="str">
            <v>ANGEL  DAVID</v>
          </cell>
          <cell r="I432" t="str">
            <v>HINOSTROZA ORIHUELA ANGEL  DAVID</v>
          </cell>
          <cell r="J432" t="str">
            <v>PE011935</v>
          </cell>
          <cell r="K432" t="str">
            <v>INDIRECT PROCUREMENT</v>
          </cell>
          <cell r="L432" t="str">
            <v>COGS</v>
          </cell>
          <cell r="M432" t="str">
            <v>SVSS IPRO AMERICAS</v>
          </cell>
          <cell r="N432" t="str">
            <v>MORILLO SANTA CRUZ, KATIA PATRICIA</v>
          </cell>
        </row>
        <row r="433">
          <cell r="C433" t="str">
            <v>76682481</v>
          </cell>
          <cell r="D433">
            <v>1967</v>
          </cell>
          <cell r="E433">
            <v>461655</v>
          </cell>
          <cell r="F433" t="str">
            <v>TACO</v>
          </cell>
          <cell r="G433" t="str">
            <v>CASTILLO</v>
          </cell>
          <cell r="H433" t="str">
            <v>JHUNIOR NOEL</v>
          </cell>
          <cell r="I433" t="str">
            <v>TACO CASTILLO JHUNIOR NOEL</v>
          </cell>
          <cell r="J433" t="str">
            <v>PE012210</v>
          </cell>
          <cell r="K433" t="str">
            <v>SVS REPAIRS AQP</v>
          </cell>
          <cell r="L433" t="str">
            <v>COGS</v>
          </cell>
          <cell r="M433" t="str">
            <v>MA SAM REPAIRS CENTER PE</v>
          </cell>
          <cell r="N433" t="str">
            <v>COAHILA HUALLPA, EDGAR GIOVANI</v>
          </cell>
        </row>
        <row r="434">
          <cell r="C434" t="str">
            <v>46187733</v>
          </cell>
          <cell r="D434">
            <v>1968</v>
          </cell>
          <cell r="E434">
            <v>461654</v>
          </cell>
          <cell r="F434" t="str">
            <v>ECHE</v>
          </cell>
          <cell r="G434" t="str">
            <v>QUIROZ</v>
          </cell>
          <cell r="H434" t="str">
            <v>EDWIN ALFREDO</v>
          </cell>
          <cell r="I434" t="str">
            <v>ECHE QUIROZ EDWIN ALFREDO</v>
          </cell>
          <cell r="J434" t="str">
            <v>PE012208</v>
          </cell>
          <cell r="K434" t="str">
            <v>FSE CYN</v>
          </cell>
          <cell r="L434" t="str">
            <v>COGS</v>
          </cell>
          <cell r="M434" t="str">
            <v>MA SAM FSE &amp; LCS PE</v>
          </cell>
          <cell r="N434" t="str">
            <v>POZO DIAZ, JASON</v>
          </cell>
        </row>
        <row r="435">
          <cell r="C435" t="str">
            <v>71314777</v>
          </cell>
          <cell r="D435">
            <v>1969</v>
          </cell>
          <cell r="E435">
            <v>461708</v>
          </cell>
          <cell r="F435" t="str">
            <v>CHANCAFE</v>
          </cell>
          <cell r="G435" t="str">
            <v>VALLADARES</v>
          </cell>
          <cell r="H435" t="str">
            <v>FERNANDO JOSE</v>
          </cell>
          <cell r="I435" t="str">
            <v>CHANCAFE VALLADARES FERNANDO JOSE</v>
          </cell>
          <cell r="J435" t="str">
            <v>PE013379</v>
          </cell>
          <cell r="K435" t="str">
            <v>PROPOSAL - PUMPS</v>
          </cell>
          <cell r="L435" t="str">
            <v>SGA</v>
          </cell>
          <cell r="M435" t="str">
            <v>MIN PUMPS PROPOSAL</v>
          </cell>
          <cell r="N435" t="str">
            <v>CAMPOS PORTUGAL, JOSE ALFREDO</v>
          </cell>
        </row>
        <row r="436">
          <cell r="C436" t="str">
            <v>72649150</v>
          </cell>
          <cell r="D436">
            <v>1970</v>
          </cell>
          <cell r="E436">
            <v>461706</v>
          </cell>
          <cell r="F436" t="str">
            <v>VILLAVICENCIO</v>
          </cell>
          <cell r="G436" t="str">
            <v>ANCO</v>
          </cell>
          <cell r="H436" t="str">
            <v>SHEYLA VERONICA</v>
          </cell>
          <cell r="I436" t="str">
            <v>VILLAVICENCIO ANCO SHEYLA VERONICA</v>
          </cell>
          <cell r="J436" t="str">
            <v>PE012205</v>
          </cell>
          <cell r="K436" t="str">
            <v>FSE RECLUTAMIENTO + ACREDITACIÓN</v>
          </cell>
          <cell r="L436" t="str">
            <v>COGS</v>
          </cell>
          <cell r="M436" t="str">
            <v>MA SAM HR</v>
          </cell>
          <cell r="N436" t="str">
            <v>ARMAS DOMINGUEZ, GISSELA MARILYN</v>
          </cell>
        </row>
        <row r="437">
          <cell r="C437" t="str">
            <v>75563449</v>
          </cell>
          <cell r="D437">
            <v>1971</v>
          </cell>
          <cell r="E437">
            <v>461722</v>
          </cell>
          <cell r="F437" t="str">
            <v>FLORES</v>
          </cell>
          <cell r="G437" t="str">
            <v>LLANOS</v>
          </cell>
          <cell r="H437" t="str">
            <v>CRISTIAN ALFREDO</v>
          </cell>
          <cell r="I437" t="str">
            <v>FLORES LLANOS CRISTIAN ALFREDO</v>
          </cell>
          <cell r="J437" t="str">
            <v>PE011324</v>
          </cell>
          <cell r="K437" t="str">
            <v>ENG. HUB MAT. TRANSP</v>
          </cell>
          <cell r="L437" t="str">
            <v>COGS</v>
          </cell>
          <cell r="M437" t="str">
            <v>CNS MATERIAL TRANSPORTATION</v>
          </cell>
          <cell r="N437" t="str">
            <v>FELIX SHAPIAMA, EVER MODESTO</v>
          </cell>
        </row>
        <row r="438">
          <cell r="C438" t="str">
            <v>72388634</v>
          </cell>
          <cell r="D438">
            <v>1972</v>
          </cell>
          <cell r="E438">
            <v>461737</v>
          </cell>
          <cell r="F438" t="str">
            <v>MAMANI</v>
          </cell>
          <cell r="G438" t="str">
            <v>QUISPE</v>
          </cell>
          <cell r="H438" t="str">
            <v>ANDRES JOSE</v>
          </cell>
          <cell r="I438" t="str">
            <v>MAMANI QUISPE ANDRES JOSE</v>
          </cell>
          <cell r="J438" t="str">
            <v>PE013540</v>
          </cell>
          <cell r="K438" t="str">
            <v>CONTRACT ENGINEERS</v>
          </cell>
          <cell r="L438" t="str">
            <v>COGS</v>
          </cell>
          <cell r="M438" t="str">
            <v>MA SAM SALES &amp; SERVICE PERU AND NORTH</v>
          </cell>
          <cell r="N438" t="str">
            <v>MESCUA HUAMAN, FRANK JOSEP</v>
          </cell>
        </row>
        <row r="439">
          <cell r="C439" t="str">
            <v>42478871</v>
          </cell>
          <cell r="D439">
            <v>1973</v>
          </cell>
          <cell r="E439">
            <v>453448</v>
          </cell>
          <cell r="F439" t="str">
            <v>MIXCAN</v>
          </cell>
          <cell r="G439" t="str">
            <v>LOAYZA</v>
          </cell>
          <cell r="H439" t="str">
            <v>WILMER ERNESTO</v>
          </cell>
          <cell r="I439" t="str">
            <v>MIXCAN LOAYZA WILMER ERNESTO</v>
          </cell>
          <cell r="J439" t="str">
            <v>PE012207</v>
          </cell>
          <cell r="K439" t="str">
            <v>FSE HSE</v>
          </cell>
          <cell r="L439" t="str">
            <v>COGS</v>
          </cell>
          <cell r="M439" t="str">
            <v>MA SAM FSE &amp; LCS PE</v>
          </cell>
          <cell r="N439" t="str">
            <v>DELGADO VALLADARES, JAVIER ENRIQUE</v>
          </cell>
        </row>
        <row r="440">
          <cell r="C440" t="str">
            <v>70042054</v>
          </cell>
          <cell r="D440">
            <v>1974</v>
          </cell>
          <cell r="E440">
            <v>461805</v>
          </cell>
          <cell r="F440" t="str">
            <v>ROJAS</v>
          </cell>
          <cell r="G440" t="str">
            <v>MEZA</v>
          </cell>
          <cell r="H440" t="str">
            <v>MIRELLA LISSETH</v>
          </cell>
          <cell r="I440" t="str">
            <v>ROJAS MEZA MIRELLA LISSETH</v>
          </cell>
          <cell r="J440" t="str">
            <v>PE012205</v>
          </cell>
          <cell r="K440" t="str">
            <v>FSE RECLUTAMIENTO + ACREDITACIÓN</v>
          </cell>
          <cell r="L440" t="str">
            <v>COGS</v>
          </cell>
          <cell r="M440" t="str">
            <v>MA SAM HR</v>
          </cell>
          <cell r="N440" t="str">
            <v>PEREA ARNAO, DIANA MARIA</v>
          </cell>
        </row>
        <row r="441">
          <cell r="C441" t="str">
            <v>71129339</v>
          </cell>
          <cell r="D441">
            <v>1975</v>
          </cell>
          <cell r="E441">
            <v>461906</v>
          </cell>
          <cell r="F441" t="str">
            <v>LAZO</v>
          </cell>
          <cell r="G441" t="str">
            <v>TARDILLO</v>
          </cell>
          <cell r="H441" t="str">
            <v>ALFREDO SALVADOR</v>
          </cell>
          <cell r="I441" t="str">
            <v>LAZO TARDILLO ALFREDO SALVADOR</v>
          </cell>
          <cell r="J441" t="str">
            <v>PE012208</v>
          </cell>
          <cell r="K441" t="str">
            <v>FSE CYN</v>
          </cell>
          <cell r="L441" t="str">
            <v>COGS</v>
          </cell>
          <cell r="M441" t="str">
            <v>MA SAM FSE &amp; LCS PE</v>
          </cell>
          <cell r="N441" t="str">
            <v>POZO DIAZ, JASON</v>
          </cell>
        </row>
        <row r="442">
          <cell r="C442" t="str">
            <v>70262163</v>
          </cell>
          <cell r="D442">
            <v>1976</v>
          </cell>
          <cell r="E442">
            <v>461972</v>
          </cell>
          <cell r="F442" t="str">
            <v>SUMARI</v>
          </cell>
          <cell r="G442" t="str">
            <v>QUISPE</v>
          </cell>
          <cell r="H442" t="str">
            <v>ESTRELLA YERALDINE</v>
          </cell>
          <cell r="I442" t="str">
            <v>SUMARI QUISPE ESTRELLA YERALDINE</v>
          </cell>
          <cell r="J442" t="str">
            <v>PE012207</v>
          </cell>
          <cell r="K442" t="str">
            <v>FSE HSE</v>
          </cell>
          <cell r="L442" t="str">
            <v>COGS</v>
          </cell>
          <cell r="M442" t="str">
            <v>MA SAM FSE &amp; LCS PE</v>
          </cell>
          <cell r="N442" t="str">
            <v>GUTIERREZ RIVERA, LUIS ANTHONY</v>
          </cell>
        </row>
        <row r="443">
          <cell r="C443" t="str">
            <v>48014925</v>
          </cell>
          <cell r="D443">
            <v>1977</v>
          </cell>
          <cell r="E443">
            <v>461971</v>
          </cell>
          <cell r="F443" t="str">
            <v xml:space="preserve">HANCCO </v>
          </cell>
          <cell r="G443" t="str">
            <v>MAMANI</v>
          </cell>
          <cell r="H443" t="str">
            <v>JULIO CESAR</v>
          </cell>
          <cell r="I443" t="str">
            <v>HANCCO  MAMANI JULIO CESAR</v>
          </cell>
          <cell r="J443" t="str">
            <v>PE012500</v>
          </cell>
          <cell r="K443" t="str">
            <v>TECH SUPPORT PE &amp; NORTH</v>
          </cell>
          <cell r="L443" t="str">
            <v>COGS</v>
          </cell>
          <cell r="M443" t="str">
            <v>TECHNICAL SUPPORT</v>
          </cell>
          <cell r="N443" t="str">
            <v>GALLEGOS PAREDES, ROGELIO ALAN</v>
          </cell>
        </row>
        <row r="444">
          <cell r="C444" t="str">
            <v>72948969</v>
          </cell>
          <cell r="D444">
            <v>1978</v>
          </cell>
          <cell r="E444">
            <v>462241</v>
          </cell>
          <cell r="F444" t="str">
            <v>DONGO</v>
          </cell>
          <cell r="G444" t="str">
            <v>GOMEZ</v>
          </cell>
          <cell r="H444" t="str">
            <v>JOSE RODRIGO</v>
          </cell>
          <cell r="I444" t="str">
            <v>DONGO GOMEZ JOSE RODRIGO</v>
          </cell>
          <cell r="J444" t="str">
            <v>PE012203</v>
          </cell>
          <cell r="K444" t="str">
            <v>FSE STRATEGIC PLANNING</v>
          </cell>
          <cell r="L444" t="str">
            <v>COGS</v>
          </cell>
          <cell r="M444" t="str">
            <v>MA SAM FSE &amp; LCS PE</v>
          </cell>
          <cell r="N444" t="str">
            <v>PEREZ MALAGA, HECTOR ALONSO</v>
          </cell>
        </row>
        <row r="445">
          <cell r="C445" t="str">
            <v>41914508</v>
          </cell>
          <cell r="D445">
            <v>1979</v>
          </cell>
          <cell r="E445">
            <v>462242</v>
          </cell>
          <cell r="F445" t="str">
            <v>SANCHEZ</v>
          </cell>
          <cell r="G445" t="str">
            <v>ABANTO</v>
          </cell>
          <cell r="H445" t="str">
            <v>CARLOS GERMAN</v>
          </cell>
          <cell r="I445" t="str">
            <v>SANCHEZ ABANTO CARLOS GERMAN</v>
          </cell>
          <cell r="J445" t="str">
            <v>PE011073</v>
          </cell>
          <cell r="K445" t="str">
            <v>SVS PE PROJECT LOGISTICS SAM</v>
          </cell>
          <cell r="L445" t="str">
            <v>COGS</v>
          </cell>
          <cell r="M445" t="str">
            <v>SVSGLO ORDER AND LOGISTICS OPERATIONS</v>
          </cell>
          <cell r="N445" t="str">
            <v>WOLFF, PAUL</v>
          </cell>
        </row>
        <row r="446">
          <cell r="C446" t="str">
            <v>72634496</v>
          </cell>
          <cell r="D446">
            <v>1980</v>
          </cell>
          <cell r="E446">
            <v>450688</v>
          </cell>
          <cell r="F446" t="str">
            <v>RODRIGUEZ</v>
          </cell>
          <cell r="G446" t="str">
            <v>LOPEZ</v>
          </cell>
          <cell r="H446" t="str">
            <v>JONATAN CALAYO</v>
          </cell>
          <cell r="I446" t="str">
            <v>RODRIGUEZ LOPEZ JONATAN CALAYO</v>
          </cell>
          <cell r="J446" t="str">
            <v>PE011140</v>
          </cell>
          <cell r="K446" t="str">
            <v>ME PERU</v>
          </cell>
          <cell r="L446" t="str">
            <v>COGS</v>
          </cell>
          <cell r="M446" t="str">
            <v>CNS RUBBER &amp; POLYMET SUPPLY CHAIN</v>
          </cell>
          <cell r="N446" t="str">
            <v>AQUIJE SARAVIA, EDWARD JOHANS</v>
          </cell>
        </row>
        <row r="447">
          <cell r="C447" t="str">
            <v>70753323</v>
          </cell>
          <cell r="D447">
            <v>1981</v>
          </cell>
          <cell r="E447">
            <v>453288</v>
          </cell>
          <cell r="F447" t="str">
            <v xml:space="preserve">CALISAYA </v>
          </cell>
          <cell r="G447" t="str">
            <v>CARPIO</v>
          </cell>
          <cell r="H447" t="str">
            <v>CHRISTIAN FERNANDO</v>
          </cell>
          <cell r="I447" t="str">
            <v>CALISAYA  CARPIO CHRISTIAN FERNANDO</v>
          </cell>
          <cell r="J447" t="str">
            <v>PE013530</v>
          </cell>
          <cell r="K447" t="str">
            <v>WAREHOUSE SPCC</v>
          </cell>
          <cell r="L447" t="str">
            <v>COGS</v>
          </cell>
          <cell r="M447" t="str">
            <v>CONSIGNMENT &amp; OPA CONTRACTS</v>
          </cell>
          <cell r="N447" t="str">
            <v>GARCIA CHAVEZ, IDA LIZ</v>
          </cell>
        </row>
        <row r="448">
          <cell r="C448" t="str">
            <v>72943647</v>
          </cell>
          <cell r="D448">
            <v>1982</v>
          </cell>
          <cell r="E448">
            <v>462236</v>
          </cell>
          <cell r="F448" t="str">
            <v>TARQUI</v>
          </cell>
          <cell r="G448" t="str">
            <v>CUADROS</v>
          </cell>
          <cell r="H448" t="str">
            <v>YAMPIER ALEXANDER</v>
          </cell>
          <cell r="I448" t="str">
            <v>TARQUI CUADROS YAMPIER ALEXANDER</v>
          </cell>
          <cell r="J448" t="str">
            <v>PE012205</v>
          </cell>
          <cell r="K448" t="str">
            <v>FSE RECLUTAMIENTO + ACREDITACIÓN</v>
          </cell>
          <cell r="L448" t="str">
            <v>COGS</v>
          </cell>
          <cell r="M448" t="str">
            <v>MA SAM HR</v>
          </cell>
          <cell r="N448" t="str">
            <v>ARMAS DOMINGUEZ, GISSELA MARILYN</v>
          </cell>
        </row>
        <row r="449">
          <cell r="C449" t="str">
            <v>48303208</v>
          </cell>
          <cell r="D449">
            <v>1983</v>
          </cell>
          <cell r="E449">
            <v>462237</v>
          </cell>
          <cell r="F449" t="str">
            <v>BERROSPI</v>
          </cell>
          <cell r="G449" t="str">
            <v>SOSA</v>
          </cell>
          <cell r="H449" t="str">
            <v>YULIANA</v>
          </cell>
          <cell r="I449" t="str">
            <v>BERROSPI SOSA YULIANA</v>
          </cell>
          <cell r="J449" t="str">
            <v>PE012205</v>
          </cell>
          <cell r="K449" t="str">
            <v>FSE RECLUTAMIENTO + ACREDITACIÓN</v>
          </cell>
          <cell r="L449" t="str">
            <v>COGS</v>
          </cell>
          <cell r="M449" t="str">
            <v>MA SAM HR</v>
          </cell>
          <cell r="N449" t="str">
            <v>ARMAS DOMINGUEZ, GISSELA MARILYN</v>
          </cell>
        </row>
        <row r="450">
          <cell r="C450" t="str">
            <v>48034395</v>
          </cell>
          <cell r="D450">
            <v>1984</v>
          </cell>
          <cell r="E450">
            <v>17805</v>
          </cell>
          <cell r="F450" t="str">
            <v>CRUZADO</v>
          </cell>
          <cell r="G450" t="str">
            <v>BEDON</v>
          </cell>
          <cell r="H450" t="str">
            <v>JESSICA ELVIRA</v>
          </cell>
          <cell r="I450" t="str">
            <v>CRUZADO BEDON JESSICA ELVIRA</v>
          </cell>
          <cell r="J450" t="str">
            <v>PE011925</v>
          </cell>
          <cell r="K450" t="str">
            <v>LOGISTICS</v>
          </cell>
          <cell r="L450" t="str">
            <v>COGS</v>
          </cell>
          <cell r="M450" t="str">
            <v>SVSGLO ORDER AND LOGISTICS OPERATIONS</v>
          </cell>
          <cell r="N450" t="str">
            <v>VITERI VALIENTE, VANESSA CAROLINA</v>
          </cell>
        </row>
        <row r="451">
          <cell r="C451" t="str">
            <v>70008840</v>
          </cell>
          <cell r="D451">
            <v>1985</v>
          </cell>
          <cell r="E451">
            <v>462243</v>
          </cell>
          <cell r="F451" t="str">
            <v>JO</v>
          </cell>
          <cell r="G451" t="str">
            <v>FLORES</v>
          </cell>
          <cell r="H451" t="str">
            <v>FRANCISCO HERNAN</v>
          </cell>
          <cell r="I451" t="str">
            <v>JO FLORES FRANCISCO HERNAN</v>
          </cell>
          <cell r="J451" t="str">
            <v>PE013540</v>
          </cell>
          <cell r="K451" t="str">
            <v>CONTRACT ENGINEERS</v>
          </cell>
          <cell r="L451" t="str">
            <v>COGS</v>
          </cell>
          <cell r="M451" t="str">
            <v>MA SAM SALES &amp; SERVICE PERU AND NORTH</v>
          </cell>
          <cell r="N451" t="str">
            <v>MESCUA HUAMAN, FRANK JOSEP</v>
          </cell>
        </row>
        <row r="452">
          <cell r="C452" t="str">
            <v>73299259</v>
          </cell>
          <cell r="D452">
            <v>1986</v>
          </cell>
          <cell r="E452">
            <v>462476</v>
          </cell>
          <cell r="F452" t="str">
            <v>OJEDA</v>
          </cell>
          <cell r="G452" t="str">
            <v>FERNANDEZ</v>
          </cell>
          <cell r="H452" t="str">
            <v>NICOLE OLENKA</v>
          </cell>
          <cell r="I452" t="str">
            <v>OJEDA FERNANDEZ NICOLE OLENKA</v>
          </cell>
          <cell r="J452" t="str">
            <v>PE012205</v>
          </cell>
          <cell r="K452" t="str">
            <v>FSE RECLUTAMIENTO + ACREDITACIÓN</v>
          </cell>
          <cell r="L452" t="str">
            <v>COGS</v>
          </cell>
          <cell r="M452" t="str">
            <v>MA SAM HR</v>
          </cell>
          <cell r="N452" t="str">
            <v>PEREA ARNAO, DIANA MARIA</v>
          </cell>
        </row>
        <row r="453">
          <cell r="C453" t="str">
            <v>74205693</v>
          </cell>
          <cell r="D453">
            <v>1987</v>
          </cell>
          <cell r="E453">
            <v>462475</v>
          </cell>
          <cell r="F453" t="str">
            <v xml:space="preserve">TAPIA </v>
          </cell>
          <cell r="G453" t="str">
            <v>CHOQUEHUANCA</v>
          </cell>
          <cell r="H453" t="str">
            <v>ALEJANDRA LIZETH</v>
          </cell>
          <cell r="I453" t="str">
            <v>TAPIA  CHOQUEHUANCA ALEJANDRA LIZETH</v>
          </cell>
          <cell r="J453" t="str">
            <v>PE012202</v>
          </cell>
          <cell r="K453" t="str">
            <v>FSE RELINING&amp;SHUTDOWN</v>
          </cell>
          <cell r="L453" t="str">
            <v>COGS</v>
          </cell>
          <cell r="M453" t="str">
            <v>MA SAM FSE &amp; LCS PE</v>
          </cell>
          <cell r="N453" t="str">
            <v>BARZOLA PEREZ, DANEK</v>
          </cell>
        </row>
        <row r="454">
          <cell r="C454" t="str">
            <v>74029024</v>
          </cell>
          <cell r="D454">
            <v>1988</v>
          </cell>
          <cell r="E454">
            <v>462534</v>
          </cell>
          <cell r="F454" t="str">
            <v>PONGO</v>
          </cell>
          <cell r="G454" t="str">
            <v>PAUCAR</v>
          </cell>
          <cell r="H454" t="str">
            <v>DANIA</v>
          </cell>
          <cell r="I454" t="str">
            <v>PONGO PAUCAR DANIA</v>
          </cell>
          <cell r="J454" t="str">
            <v>PE012205</v>
          </cell>
          <cell r="K454" t="str">
            <v>FSE RECLUTAMIENTO + ACREDITACIÓN</v>
          </cell>
          <cell r="L454" t="str">
            <v>COGS</v>
          </cell>
          <cell r="M454" t="str">
            <v>MA SAM HR</v>
          </cell>
          <cell r="N454" t="str">
            <v>TRUJILLO PORTOCARRERO, LUZ CAROLINA</v>
          </cell>
        </row>
        <row r="455">
          <cell r="C455" t="str">
            <v>71951900</v>
          </cell>
          <cell r="D455">
            <v>1989</v>
          </cell>
          <cell r="E455">
            <v>460354</v>
          </cell>
          <cell r="F455" t="str">
            <v xml:space="preserve">CAMPOS </v>
          </cell>
          <cell r="G455" t="str">
            <v>HURTADO</v>
          </cell>
          <cell r="H455" t="str">
            <v>WENDY YVONNE</v>
          </cell>
          <cell r="I455" t="str">
            <v>CAMPOS  HURTADO WENDY YVONNE</v>
          </cell>
          <cell r="J455" t="str">
            <v>PE012205</v>
          </cell>
          <cell r="K455" t="str">
            <v>FSE RECLUTAMIENTO + ACREDITACIÓN</v>
          </cell>
          <cell r="L455" t="str">
            <v>COGS</v>
          </cell>
          <cell r="M455" t="str">
            <v>MA SAM HR</v>
          </cell>
          <cell r="N455" t="str">
            <v>PEREA ARNAO, DIANA MARIA</v>
          </cell>
        </row>
        <row r="456">
          <cell r="C456" t="str">
            <v>71200127</v>
          </cell>
          <cell r="D456">
            <v>1990</v>
          </cell>
          <cell r="E456">
            <v>462240</v>
          </cell>
          <cell r="F456" t="str">
            <v>IKE</v>
          </cell>
          <cell r="G456" t="str">
            <v>CLAROS</v>
          </cell>
          <cell r="H456" t="str">
            <v>GERSON DAVID</v>
          </cell>
          <cell r="I456" t="str">
            <v>IKE CLAROS GERSON DAVID</v>
          </cell>
          <cell r="J456" t="str">
            <v>PE013540</v>
          </cell>
          <cell r="K456" t="str">
            <v>CONTRACT ENGINEERS</v>
          </cell>
          <cell r="L456" t="str">
            <v>COGS</v>
          </cell>
          <cell r="M456" t="str">
            <v>MA SAM SALES &amp; SERVICE PERU AND NORTH</v>
          </cell>
          <cell r="N456" t="str">
            <v>MESCUA HUAMAN, FRANK JOSEP</v>
          </cell>
        </row>
        <row r="457">
          <cell r="C457" t="str">
            <v>09258989</v>
          </cell>
          <cell r="D457">
            <v>1991</v>
          </cell>
          <cell r="E457">
            <v>462587</v>
          </cell>
          <cell r="F457" t="str">
            <v>HUAMALI</v>
          </cell>
          <cell r="G457" t="str">
            <v>QUIQUIA</v>
          </cell>
          <cell r="H457" t="str">
            <v>MIGUEL ANGEL</v>
          </cell>
          <cell r="I457" t="str">
            <v>HUAMALI QUIQUIA MIGUEL ANGEL</v>
          </cell>
          <cell r="J457" t="str">
            <v>PE012222</v>
          </cell>
          <cell r="K457" t="str">
            <v>FSE PROJECTS EXECUTION</v>
          </cell>
          <cell r="L457" t="str">
            <v>COGS</v>
          </cell>
          <cell r="M457" t="str">
            <v>MA SAM FSE &amp; LCS PE</v>
          </cell>
          <cell r="N457" t="str">
            <v>MIRANDA PALACIOS, LEONARDO</v>
          </cell>
        </row>
        <row r="458">
          <cell r="C458" t="str">
            <v>09813951</v>
          </cell>
          <cell r="D458">
            <v>1992</v>
          </cell>
          <cell r="E458">
            <v>462588</v>
          </cell>
          <cell r="F458" t="str">
            <v>DELGADO</v>
          </cell>
          <cell r="G458" t="str">
            <v>POMA</v>
          </cell>
          <cell r="H458" t="str">
            <v>CIRILO WILBER</v>
          </cell>
          <cell r="I458" t="str">
            <v>DELGADO POMA CIRILO WILBER</v>
          </cell>
          <cell r="J458" t="str">
            <v>PE013513</v>
          </cell>
          <cell r="K458" t="str">
            <v>SVS LCS-FSE SALES</v>
          </cell>
          <cell r="L458" t="str">
            <v>SGA</v>
          </cell>
          <cell r="M458" t="str">
            <v>MA SAM FSE &amp; LCS PE</v>
          </cell>
          <cell r="N458" t="str">
            <v>BOBADILLA AÑASCO, PEDRO PABLO NAPOLEON</v>
          </cell>
        </row>
        <row r="459">
          <cell r="C459" t="str">
            <v>73199408</v>
          </cell>
          <cell r="D459">
            <v>1993</v>
          </cell>
          <cell r="E459">
            <v>453063</v>
          </cell>
          <cell r="F459" t="str">
            <v xml:space="preserve">VASQUEZ </v>
          </cell>
          <cell r="G459" t="str">
            <v>SERRANO</v>
          </cell>
          <cell r="H459" t="str">
            <v>KEISY ANAIS</v>
          </cell>
          <cell r="I459" t="str">
            <v>VASQUEZ  SERRANO KEISY ANAIS</v>
          </cell>
          <cell r="J459" t="str">
            <v>PE013400</v>
          </cell>
          <cell r="K459" t="str">
            <v>HUMAN RESOURCES &amp; GENERAL SERVICES</v>
          </cell>
          <cell r="L459" t="str">
            <v>SGA</v>
          </cell>
          <cell r="M459" t="str">
            <v>MA SAM HR</v>
          </cell>
          <cell r="N459" t="str">
            <v>GARCIA REATEGUI, CARLOS JAVIER</v>
          </cell>
        </row>
        <row r="460">
          <cell r="C460" t="str">
            <v>43670983</v>
          </cell>
          <cell r="D460">
            <v>1994</v>
          </cell>
          <cell r="E460">
            <v>448601</v>
          </cell>
          <cell r="F460" t="str">
            <v>GUTIERREZ</v>
          </cell>
          <cell r="G460" t="str">
            <v>CHACON</v>
          </cell>
          <cell r="H460" t="str">
            <v>AMPARO CONSUELO</v>
          </cell>
          <cell r="I460" t="str">
            <v>GUTIERREZ CHACON AMPARO CONSUELO</v>
          </cell>
          <cell r="J460" t="str">
            <v>PE013400</v>
          </cell>
          <cell r="K460" t="str">
            <v>HUMAN RESOURCES &amp; GENERAL SERVICES</v>
          </cell>
          <cell r="L460" t="str">
            <v>SGA</v>
          </cell>
          <cell r="M460" t="str">
            <v>MA SAM HR</v>
          </cell>
          <cell r="N460" t="str">
            <v>GARCIA REATEGUI, CARLOS JAVIER</v>
          </cell>
        </row>
        <row r="461">
          <cell r="C461" t="str">
            <v>72733804</v>
          </cell>
          <cell r="D461">
            <v>1995</v>
          </cell>
          <cell r="E461"/>
          <cell r="F461" t="str">
            <v>VARGAS</v>
          </cell>
          <cell r="G461" t="str">
            <v>FERRER</v>
          </cell>
          <cell r="H461" t="str">
            <v>MIGUEL ANGEL</v>
          </cell>
          <cell r="I461" t="str">
            <v>VARGAS FERRER MIGUEL ANGEL</v>
          </cell>
          <cell r="J461" t="str">
            <v>PE011534</v>
          </cell>
          <cell r="K461" t="str">
            <v>PUMP SUPPORT</v>
          </cell>
          <cell r="L461" t="str">
            <v>COGS</v>
          </cell>
          <cell r="M461" t="str">
            <v>MA SAM PUMPS SALES</v>
          </cell>
          <cell r="N461" t="str">
            <v>CORTEZ RODRIGUEZ, WILMAN RAFAEL</v>
          </cell>
        </row>
        <row r="462">
          <cell r="C462" t="str">
            <v>70779891</v>
          </cell>
          <cell r="D462">
            <v>1996</v>
          </cell>
          <cell r="E462">
            <v>462835</v>
          </cell>
          <cell r="F462" t="str">
            <v>POZO</v>
          </cell>
          <cell r="G462" t="str">
            <v>DIAZ</v>
          </cell>
          <cell r="H462" t="str">
            <v>JOSE GABRIEL</v>
          </cell>
          <cell r="I462" t="str">
            <v>POZO DIAZ JOSE GABRIEL</v>
          </cell>
          <cell r="J462" t="str">
            <v>PE011534</v>
          </cell>
          <cell r="K462" t="str">
            <v>PUMP SUPPORT</v>
          </cell>
          <cell r="L462" t="str">
            <v>COGS</v>
          </cell>
          <cell r="M462" t="str">
            <v>MA SAM PUMPS SALES</v>
          </cell>
          <cell r="N462" t="str">
            <v>CORTEZ RODRIGUEZ, WILMAN RAFAEL</v>
          </cell>
        </row>
        <row r="463">
          <cell r="C463" t="str">
            <v>74177006</v>
          </cell>
          <cell r="D463">
            <v>1997</v>
          </cell>
          <cell r="E463">
            <v>456099</v>
          </cell>
          <cell r="F463" t="str">
            <v xml:space="preserve">CORONADO </v>
          </cell>
          <cell r="G463" t="str">
            <v>SALCEDO</v>
          </cell>
          <cell r="H463" t="str">
            <v>IRVIN ROBERT</v>
          </cell>
          <cell r="I463" t="str">
            <v>CORONADO  SALCEDO IRVIN ROBERT</v>
          </cell>
          <cell r="J463" t="str">
            <v>PE012210</v>
          </cell>
          <cell r="K463" t="str">
            <v>SVS REPAIRS AQP</v>
          </cell>
          <cell r="L463" t="str">
            <v>COGS</v>
          </cell>
          <cell r="M463" t="str">
            <v>MA SAM REPAIRS CENTER PE</v>
          </cell>
          <cell r="N463" t="str">
            <v>HERRERA SOTELO, DANNY DAVID</v>
          </cell>
        </row>
        <row r="464">
          <cell r="C464" t="str">
            <v>71727072</v>
          </cell>
          <cell r="D464">
            <v>1998</v>
          </cell>
          <cell r="E464"/>
          <cell r="F464" t="str">
            <v>CHIMAYCO</v>
          </cell>
          <cell r="G464" t="str">
            <v>MANYARI</v>
          </cell>
          <cell r="H464" t="str">
            <v>GABRIELA ANTONELA</v>
          </cell>
          <cell r="I464" t="str">
            <v>CHIMAYCO MANYARI GABRIELA ANTONELA</v>
          </cell>
          <cell r="J464" t="str">
            <v>PE011372</v>
          </cell>
          <cell r="K464" t="str">
            <v>ORDER &amp; PRODUCTION PLANNING - PUMPS</v>
          </cell>
          <cell r="L464" t="str">
            <v>COGS</v>
          </cell>
          <cell r="M464" t="str">
            <v>MIN PUMPS OPERATIONS</v>
          </cell>
          <cell r="N464" t="str">
            <v>AGUIRRE MORI, RONALD TOMAS</v>
          </cell>
        </row>
        <row r="465">
          <cell r="C465" t="str">
            <v>74382544</v>
          </cell>
          <cell r="D465">
            <v>1999</v>
          </cell>
          <cell r="E465">
            <v>456087</v>
          </cell>
          <cell r="F465" t="str">
            <v>VENTOCILLA</v>
          </cell>
          <cell r="G465" t="str">
            <v>FUENTES</v>
          </cell>
          <cell r="H465" t="str">
            <v>JESUS ARMANDO</v>
          </cell>
          <cell r="I465" t="str">
            <v>VENTOCILLA FUENTES JESUS ARMANDO</v>
          </cell>
          <cell r="J465" t="str">
            <v>PE011603</v>
          </cell>
          <cell r="K465" t="str">
            <v>PRODUCT SUPPORT ML SAM</v>
          </cell>
          <cell r="L465" t="str">
            <v>SGA</v>
          </cell>
          <cell r="M465" t="str">
            <v>CNS MILL LINING</v>
          </cell>
          <cell r="N465" t="str">
            <v>SILVA NUÑEZ, JHINO SANTOS</v>
          </cell>
        </row>
        <row r="466">
          <cell r="C466" t="str">
            <v>45024612</v>
          </cell>
          <cell r="D466">
            <v>10000</v>
          </cell>
          <cell r="E466">
            <v>462838</v>
          </cell>
          <cell r="F466" t="str">
            <v>AGUILAR</v>
          </cell>
          <cell r="G466" t="str">
            <v>QUIQUIA</v>
          </cell>
          <cell r="H466" t="str">
            <v>HUMBERTO</v>
          </cell>
          <cell r="I466" t="str">
            <v>AGUILAR QUIQUIA HUMBERTO</v>
          </cell>
          <cell r="J466" t="str">
            <v>PE011150</v>
          </cell>
          <cell r="K466" t="str">
            <v>MANUFACTURING QUALITY CONTROL</v>
          </cell>
          <cell r="L466" t="str">
            <v>COGS</v>
          </cell>
          <cell r="M466" t="str">
            <v>CNS RUBBER &amp; POLYMET SUPPLY CHAIN</v>
          </cell>
          <cell r="N466" t="str">
            <v>SOBREVILLA ZEVALLOS, EDA</v>
          </cell>
        </row>
        <row r="467">
          <cell r="C467" t="str">
            <v>48516122</v>
          </cell>
          <cell r="D467">
            <v>10001</v>
          </cell>
          <cell r="E467">
            <v>459652</v>
          </cell>
          <cell r="F467" t="str">
            <v>ZEVALLOS</v>
          </cell>
          <cell r="G467" t="str">
            <v>GRANADOS</v>
          </cell>
          <cell r="H467" t="str">
            <v>ERIKA NELY</v>
          </cell>
          <cell r="I467" t="str">
            <v>ZEVALLOS GRANADOS ERIKA NELY</v>
          </cell>
          <cell r="J467" t="str">
            <v>PE012223</v>
          </cell>
          <cell r="K467" t="str">
            <v>CAAS PEBBLES CHINALCO</v>
          </cell>
          <cell r="L467" t="str">
            <v>COGS</v>
          </cell>
          <cell r="M467" t="str">
            <v>MA SAM HR</v>
          </cell>
          <cell r="N467" t="str">
            <v>HERRADA GARCIA, JORGE LUIS</v>
          </cell>
        </row>
        <row r="468">
          <cell r="C468" t="str">
            <v>43108218</v>
          </cell>
          <cell r="D468">
            <v>7027</v>
          </cell>
          <cell r="E468">
            <v>445468</v>
          </cell>
          <cell r="F468" t="str">
            <v>LLERENA</v>
          </cell>
          <cell r="G468" t="str">
            <v>REVILLA</v>
          </cell>
          <cell r="H468" t="str">
            <v>ISELA MARELY</v>
          </cell>
          <cell r="I468" t="str">
            <v>LLERENA REVILLA ISELA MARELY</v>
          </cell>
          <cell r="J468" t="str">
            <v>PE012201</v>
          </cell>
          <cell r="K468" t="str">
            <v>FSE TASK FORCE</v>
          </cell>
          <cell r="L468" t="str">
            <v>COGS</v>
          </cell>
          <cell r="M468" t="str">
            <v>MA SAM FSE &amp; LCS PE</v>
          </cell>
          <cell r="N468" t="str">
            <v>GUTIERREZ RIVERA, LUIS ANTHONY</v>
          </cell>
        </row>
        <row r="469">
          <cell r="C469" t="str">
            <v>72529463</v>
          </cell>
          <cell r="D469">
            <v>7033</v>
          </cell>
          <cell r="E469">
            <v>445582</v>
          </cell>
          <cell r="F469" t="str">
            <v>TICONA</v>
          </cell>
          <cell r="G469" t="str">
            <v>FIGUEROA</v>
          </cell>
          <cell r="H469" t="str">
            <v>JOEL ALVARO</v>
          </cell>
          <cell r="I469" t="str">
            <v>TICONA FIGUEROA JOEL ALVARO</v>
          </cell>
          <cell r="J469" t="str">
            <v>PE012201</v>
          </cell>
          <cell r="K469" t="str">
            <v>FSE TASK FORCE</v>
          </cell>
          <cell r="L469" t="str">
            <v>COGS</v>
          </cell>
          <cell r="M469" t="str">
            <v>MA SAM FSE &amp; LCS PE</v>
          </cell>
          <cell r="N469" t="str">
            <v>GONZALEZ RIVASPLATA, JONATAN</v>
          </cell>
        </row>
        <row r="470">
          <cell r="C470" t="str">
            <v>00456652</v>
          </cell>
          <cell r="D470">
            <v>7038</v>
          </cell>
          <cell r="E470">
            <v>448576</v>
          </cell>
          <cell r="F470" t="str">
            <v>MACEDO</v>
          </cell>
          <cell r="G470" t="str">
            <v>CHEVARRIA</v>
          </cell>
          <cell r="H470" t="str">
            <v xml:space="preserve">GUILLERMO </v>
          </cell>
          <cell r="I470" t="str">
            <v xml:space="preserve">MACEDO CHEVARRIA GUILLERMO </v>
          </cell>
          <cell r="J470" t="str">
            <v>PE012201</v>
          </cell>
          <cell r="K470" t="str">
            <v>FSE TASK FORCE</v>
          </cell>
          <cell r="L470" t="str">
            <v>COGS</v>
          </cell>
          <cell r="M470" t="str">
            <v>MA SAM FSE &amp; LCS PE</v>
          </cell>
          <cell r="N470" t="str">
            <v>PEREZ MALAGA, HECTOR ALONSO</v>
          </cell>
        </row>
        <row r="471">
          <cell r="C471" t="str">
            <v>43039213</v>
          </cell>
          <cell r="D471">
            <v>3110</v>
          </cell>
          <cell r="E471">
            <v>267023</v>
          </cell>
          <cell r="F471" t="str">
            <v>TARAZONA</v>
          </cell>
          <cell r="G471" t="str">
            <v>PAZ</v>
          </cell>
          <cell r="H471" t="str">
            <v>HECTOR DIEGO</v>
          </cell>
          <cell r="I471" t="str">
            <v>TARAZONA PAZ HECTOR DIEGO</v>
          </cell>
          <cell r="J471" t="str">
            <v>PE013025</v>
          </cell>
          <cell r="K471" t="str">
            <v>SAM NORTH</v>
          </cell>
          <cell r="L471" t="str">
            <v>SGA</v>
          </cell>
          <cell r="M471" t="str">
            <v>MA SAM SITE ACCOUNT MANAGEMENT – NORTH PE</v>
          </cell>
          <cell r="N471" t="str">
            <v>LUDEÑA SANCHEZ, PABLO</v>
          </cell>
        </row>
        <row r="472">
          <cell r="C472" t="str">
            <v>40281685</v>
          </cell>
          <cell r="D472">
            <v>3137</v>
          </cell>
          <cell r="E472">
            <v>330268</v>
          </cell>
          <cell r="F472" t="str">
            <v>ESPINOZA</v>
          </cell>
          <cell r="G472" t="str">
            <v>ALIAGA</v>
          </cell>
          <cell r="H472" t="str">
            <v>WUALTER WILFIED</v>
          </cell>
          <cell r="I472" t="str">
            <v>ESPINOZA ALIAGA WUALTER WILFIED</v>
          </cell>
          <cell r="J472" t="str">
            <v>PE012500</v>
          </cell>
          <cell r="K472" t="str">
            <v>TECH SUPPORT PE &amp; NORTH</v>
          </cell>
          <cell r="L472" t="str">
            <v>COGS</v>
          </cell>
          <cell r="M472" t="str">
            <v>TECHNICAL SUPPORT</v>
          </cell>
          <cell r="N472" t="str">
            <v>GALLEGOS PAREDES, ROGELIO ALAN</v>
          </cell>
        </row>
        <row r="473">
          <cell r="C473" t="str">
            <v>40103579</v>
          </cell>
          <cell r="D473">
            <v>4163</v>
          </cell>
          <cell r="E473">
            <v>354953</v>
          </cell>
          <cell r="F473" t="str">
            <v>CHAVEZ</v>
          </cell>
          <cell r="G473" t="str">
            <v>NAVARRO</v>
          </cell>
          <cell r="H473" t="str">
            <v>JORGE ALEXANDER</v>
          </cell>
          <cell r="I473" t="str">
            <v>CHAVEZ NAVARRO JORGE ALEXANDER</v>
          </cell>
          <cell r="J473" t="str">
            <v>PE012505</v>
          </cell>
          <cell r="K473" t="str">
            <v xml:space="preserve">	TSS GBPM</v>
          </cell>
          <cell r="L473" t="str">
            <v>SGA</v>
          </cell>
          <cell r="M473" t="str">
            <v>TECHNICAL SALES SUPPORT</v>
          </cell>
          <cell r="N473" t="str">
            <v>HUAMANI ROMANI, ELWIN FREDY</v>
          </cell>
        </row>
        <row r="474">
          <cell r="C474" t="str">
            <v>41227234</v>
          </cell>
          <cell r="D474">
            <v>4129</v>
          </cell>
          <cell r="E474">
            <v>344098</v>
          </cell>
          <cell r="F474" t="str">
            <v>HERRERA</v>
          </cell>
          <cell r="G474" t="str">
            <v>SOTELO</v>
          </cell>
          <cell r="H474" t="str">
            <v>DANNY DAVID</v>
          </cell>
          <cell r="I474" t="str">
            <v>HERRERA SOTELO DANNY DAVID</v>
          </cell>
          <cell r="J474" t="str">
            <v>PE012210</v>
          </cell>
          <cell r="K474" t="str">
            <v>SVS REPAIRS AQP</v>
          </cell>
          <cell r="L474" t="str">
            <v>COGS</v>
          </cell>
          <cell r="M474" t="str">
            <v>MA SAM REPAIRS CENTER PE</v>
          </cell>
          <cell r="N474" t="str">
            <v>HERRERA TERRAZAS, JOEL EDGARDO</v>
          </cell>
        </row>
        <row r="475">
          <cell r="C475" t="str">
            <v>29640385</v>
          </cell>
          <cell r="D475">
            <v>4212</v>
          </cell>
          <cell r="E475">
            <v>366020</v>
          </cell>
          <cell r="F475" t="str">
            <v>GUTIERREZ</v>
          </cell>
          <cell r="G475" t="str">
            <v>VALENCIA</v>
          </cell>
          <cell r="H475" t="str">
            <v>EDULFO RENAULT</v>
          </cell>
          <cell r="I475" t="str">
            <v>GUTIERREZ VALENCIA EDULFO RENAULT</v>
          </cell>
          <cell r="J475" t="str">
            <v>PE012209</v>
          </cell>
          <cell r="K475" t="str">
            <v>FSE SUR</v>
          </cell>
          <cell r="L475" t="str">
            <v>COGS</v>
          </cell>
          <cell r="M475" t="str">
            <v>MA SAM FSE &amp; LCS PE</v>
          </cell>
          <cell r="N475" t="str">
            <v>POZO DIAZ, JASON</v>
          </cell>
        </row>
        <row r="476">
          <cell r="C476" t="str">
            <v>44228633</v>
          </cell>
          <cell r="D476">
            <v>4003</v>
          </cell>
          <cell r="E476">
            <v>336089</v>
          </cell>
          <cell r="F476" t="str">
            <v xml:space="preserve">CASTRO </v>
          </cell>
          <cell r="G476" t="str">
            <v>PEREZ</v>
          </cell>
          <cell r="H476" t="str">
            <v>RONAL ORLANDO</v>
          </cell>
          <cell r="I476" t="str">
            <v>CASTRO  PEREZ RONAL ORLANDO</v>
          </cell>
          <cell r="J476" t="str">
            <v>PE013028</v>
          </cell>
          <cell r="K476" t="str">
            <v>SAM SOUTH</v>
          </cell>
          <cell r="L476" t="str">
            <v>SGA</v>
          </cell>
          <cell r="M476" t="str">
            <v>MA SAM SITE ACCOUNT MANAGEMENT – NORTH PE</v>
          </cell>
          <cell r="N476" t="str">
            <v>MESCUA HUAMAN, FRANK JOSEP</v>
          </cell>
        </row>
        <row r="477">
          <cell r="C477" t="str">
            <v>44071483</v>
          </cell>
          <cell r="D477">
            <v>4106</v>
          </cell>
          <cell r="E477">
            <v>336336</v>
          </cell>
          <cell r="F477" t="str">
            <v>CANO</v>
          </cell>
          <cell r="G477" t="str">
            <v>OLIVARES</v>
          </cell>
          <cell r="H477" t="str">
            <v>EDSON FERNANDO</v>
          </cell>
          <cell r="I477" t="str">
            <v>CANO OLIVARES EDSON FERNANDO</v>
          </cell>
          <cell r="J477" t="str">
            <v>PE012233</v>
          </cell>
          <cell r="K477" t="str">
            <v>REP SUPERVISION &amp; WAREHOUSE</v>
          </cell>
          <cell r="L477" t="str">
            <v>COGS</v>
          </cell>
          <cell r="M477" t="str">
            <v>MA SAM REPAIRS CENTER PE</v>
          </cell>
          <cell r="N477" t="str">
            <v>COAHILA HUALLPA, EDGAR GIOVANI</v>
          </cell>
        </row>
        <row r="478">
          <cell r="C478" t="str">
            <v>72433087</v>
          </cell>
          <cell r="D478">
            <v>3173</v>
          </cell>
          <cell r="E478">
            <v>531673</v>
          </cell>
          <cell r="F478" t="str">
            <v>ZUMARAN</v>
          </cell>
          <cell r="G478" t="str">
            <v>FERROFIN</v>
          </cell>
          <cell r="H478" t="str">
            <v>DIEGO MARTIN</v>
          </cell>
          <cell r="I478" t="str">
            <v>ZUMARAN FERROFIN DIEGO MARTIN</v>
          </cell>
          <cell r="J478" t="str">
            <v>PE013267</v>
          </cell>
          <cell r="K478" t="str">
            <v>PERU LABORATORY</v>
          </cell>
          <cell r="L478" t="str">
            <v>COGS</v>
          </cell>
          <cell r="M478" t="str">
            <v>MA SAM SALES &amp; SERVICE PERU AND NORTH</v>
          </cell>
          <cell r="N478" t="str">
            <v>GORVENIA GORVENIA, HILARIO DAMASO</v>
          </cell>
        </row>
        <row r="479">
          <cell r="C479" t="str">
            <v>42853698</v>
          </cell>
          <cell r="D479">
            <v>2109</v>
          </cell>
          <cell r="E479">
            <v>340542</v>
          </cell>
          <cell r="F479" t="str">
            <v>VALENCIA</v>
          </cell>
          <cell r="G479" t="str">
            <v>MONTALVO</v>
          </cell>
          <cell r="H479" t="str">
            <v xml:space="preserve">ANDRE MARK </v>
          </cell>
          <cell r="I479" t="str">
            <v xml:space="preserve">VALENCIA MONTALVO ANDRE MARK </v>
          </cell>
          <cell r="J479" t="str">
            <v>PE011605</v>
          </cell>
          <cell r="K479" t="str">
            <v>COE PERU</v>
          </cell>
          <cell r="L479" t="str">
            <v>COGS</v>
          </cell>
          <cell r="M479" t="str">
            <v>CNS MILL LINING</v>
          </cell>
          <cell r="N479" t="str">
            <v>YALICO MARIN, GERSON ELIAS</v>
          </cell>
        </row>
        <row r="480">
          <cell r="C480" t="str">
            <v>20075605</v>
          </cell>
          <cell r="D480" t="str">
            <v>20075605</v>
          </cell>
          <cell r="E480">
            <v>115639</v>
          </cell>
          <cell r="F480" t="str">
            <v>CARDENAS</v>
          </cell>
          <cell r="G480" t="str">
            <v>DIONICIO</v>
          </cell>
          <cell r="H480" t="str">
            <v>MARCO ANTONIO</v>
          </cell>
          <cell r="I480" t="str">
            <v>CARDENAS DIONICIO MARCO ANTONIO</v>
          </cell>
          <cell r="J480" t="str">
            <v>PE013640</v>
          </cell>
          <cell r="K480" t="str">
            <v>IT AMER PERU</v>
          </cell>
          <cell r="L480" t="str">
            <v>SGA</v>
          </cell>
          <cell r="M480" t="str">
            <v>METSO IT</v>
          </cell>
          <cell r="N480" t="str">
            <v>CHAVEZ REYNA, YULIANO ALEXANDER</v>
          </cell>
        </row>
        <row r="481">
          <cell r="C481" t="str">
            <v>04641818</v>
          </cell>
          <cell r="D481" t="str">
            <v>04641818</v>
          </cell>
          <cell r="E481">
            <v>126457</v>
          </cell>
          <cell r="F481" t="str">
            <v>CARDENAS</v>
          </cell>
          <cell r="G481" t="str">
            <v>TENORIO</v>
          </cell>
          <cell r="H481" t="str">
            <v>DIMAS ALBERTO</v>
          </cell>
          <cell r="I481" t="str">
            <v>CARDENAS TENORIO DIMAS ALBERTO</v>
          </cell>
          <cell r="J481" t="str">
            <v>PE012100</v>
          </cell>
          <cell r="K481" t="str">
            <v>SME METALS SALES</v>
          </cell>
          <cell r="L481" t="str">
            <v>SGA</v>
          </cell>
          <cell r="M481" t="str">
            <v>MA SAM MINERALS SALES</v>
          </cell>
          <cell r="N481" t="str">
            <v>VIGUERA, FELIPE</v>
          </cell>
        </row>
        <row r="482">
          <cell r="C482" t="str">
            <v>10045305</v>
          </cell>
          <cell r="D482" t="str">
            <v>10045305</v>
          </cell>
          <cell r="E482">
            <v>113206</v>
          </cell>
          <cell r="F482" t="str">
            <v>CARLO</v>
          </cell>
          <cell r="G482" t="str">
            <v>AGAMA</v>
          </cell>
          <cell r="H482" t="str">
            <v>MICHEL ROBERTO</v>
          </cell>
          <cell r="I482" t="str">
            <v>CARLO AGAMA MICHEL ROBERTO</v>
          </cell>
          <cell r="J482" t="str">
            <v>PE013514</v>
          </cell>
          <cell r="K482" t="str">
            <v>MIN SALES</v>
          </cell>
          <cell r="L482" t="str">
            <v>SGA</v>
          </cell>
          <cell r="M482" t="str">
            <v>MA SAM MINERALS SALES</v>
          </cell>
          <cell r="N482" t="str">
            <v>OLIVAS MARQUEZ, ALEX EDUARDO</v>
          </cell>
        </row>
        <row r="483">
          <cell r="C483" t="str">
            <v>41386960</v>
          </cell>
          <cell r="D483" t="str">
            <v>41386960</v>
          </cell>
          <cell r="E483">
            <v>125246</v>
          </cell>
          <cell r="F483" t="str">
            <v>CARRASCO</v>
          </cell>
          <cell r="G483" t="str">
            <v>CASTRO</v>
          </cell>
          <cell r="H483" t="str">
            <v>JHON ROSE</v>
          </cell>
          <cell r="I483" t="str">
            <v>CARRASCO CASTRO JHON ROSE</v>
          </cell>
          <cell r="J483" t="str">
            <v>PE013024</v>
          </cell>
          <cell r="K483" t="str">
            <v>MID MINING SALES</v>
          </cell>
          <cell r="L483" t="str">
            <v>SGA</v>
          </cell>
          <cell r="M483" t="str">
            <v>MA SAM SALES PE</v>
          </cell>
          <cell r="N483" t="str">
            <v>SAENZ CARRION, HARRY IVAN</v>
          </cell>
        </row>
        <row r="484">
          <cell r="C484" t="str">
            <v>44770227</v>
          </cell>
          <cell r="D484" t="str">
            <v>44770227</v>
          </cell>
          <cell r="E484">
            <v>125985</v>
          </cell>
          <cell r="F484" t="str">
            <v>DIAZ</v>
          </cell>
          <cell r="G484" t="str">
            <v>GARCIA</v>
          </cell>
          <cell r="H484" t="str">
            <v>SANDRO ANDRE</v>
          </cell>
          <cell r="I484" t="str">
            <v>DIAZ GARCIA SANDRO ANDRE</v>
          </cell>
          <cell r="J484" t="str">
            <v>PE013201</v>
          </cell>
          <cell r="K484" t="str">
            <v>TRE SVS BDP PROJECTS AND ENGINEERIN</v>
          </cell>
          <cell r="L484" t="str">
            <v>COGS</v>
          </cell>
          <cell r="M484" t="str">
            <v>SVS BENEFICIATION &amp; DEWATERING</v>
          </cell>
          <cell r="N484" t="str">
            <v>JAUREGUI CABRERA, LUIS ANDRES</v>
          </cell>
        </row>
        <row r="485">
          <cell r="C485" t="str">
            <v>08177871</v>
          </cell>
          <cell r="D485" t="str">
            <v>08177871</v>
          </cell>
          <cell r="E485">
            <v>115677</v>
          </cell>
          <cell r="F485" t="str">
            <v>FIGUEROA</v>
          </cell>
          <cell r="G485" t="str">
            <v>MARTINEZ</v>
          </cell>
          <cell r="H485" t="str">
            <v>JOHN PAUL</v>
          </cell>
          <cell r="I485" t="str">
            <v>FIGUEROA MARTINEZ JOHN PAUL</v>
          </cell>
          <cell r="J485" t="str">
            <v>PE013514</v>
          </cell>
          <cell r="K485" t="str">
            <v>MIN SALES</v>
          </cell>
          <cell r="L485" t="str">
            <v>SGA</v>
          </cell>
          <cell r="M485" t="str">
            <v>MA SAM MINERALS SALES</v>
          </cell>
          <cell r="N485" t="str">
            <v>OLIVAS MARQUEZ, ALEX EDUARDO</v>
          </cell>
        </row>
        <row r="486">
          <cell r="C486" t="str">
            <v>06788345</v>
          </cell>
          <cell r="D486" t="str">
            <v>06788345</v>
          </cell>
          <cell r="E486">
            <v>113212</v>
          </cell>
          <cell r="F486" t="str">
            <v>GARCIA</v>
          </cell>
          <cell r="G486" t="str">
            <v>CHAVEZ</v>
          </cell>
          <cell r="H486" t="str">
            <v>IDA LIZ</v>
          </cell>
          <cell r="I486" t="str">
            <v>GARCIA CHAVEZ IDA LIZ</v>
          </cell>
          <cell r="J486" t="str">
            <v>PE013530</v>
          </cell>
          <cell r="K486" t="str">
            <v>WAREHOUSE SPCC</v>
          </cell>
          <cell r="L486" t="str">
            <v>COGS</v>
          </cell>
          <cell r="M486" t="str">
            <v>CONSIGNMENT &amp; OPA CONTRACTS</v>
          </cell>
          <cell r="N486" t="str">
            <v>PEZO SANCHEZ, JOE JOHNY</v>
          </cell>
        </row>
        <row r="487">
          <cell r="C487" t="str">
            <v>44544493</v>
          </cell>
          <cell r="D487" t="str">
            <v>44544493</v>
          </cell>
          <cell r="E487">
            <v>119661</v>
          </cell>
          <cell r="F487" t="str">
            <v>GONZALEZ</v>
          </cell>
          <cell r="G487" t="str">
            <v>TORRES</v>
          </cell>
          <cell r="H487" t="str">
            <v>ROMY</v>
          </cell>
          <cell r="I487" t="str">
            <v>GONZALEZ TORRES ROMY</v>
          </cell>
          <cell r="J487" t="str">
            <v>PE013530</v>
          </cell>
          <cell r="K487" t="str">
            <v>WAREHOUSE SPCC</v>
          </cell>
          <cell r="L487" t="str">
            <v>COGS</v>
          </cell>
          <cell r="M487" t="str">
            <v>CONSIGNMENT &amp; OPA CONTRACTS</v>
          </cell>
          <cell r="N487" t="str">
            <v>GARCIA CHAVEZ, IDA LIZ</v>
          </cell>
        </row>
        <row r="488">
          <cell r="C488" t="str">
            <v>41421681</v>
          </cell>
          <cell r="D488" t="str">
            <v>41421681</v>
          </cell>
          <cell r="E488">
            <v>123607</v>
          </cell>
          <cell r="F488" t="str">
            <v>GUZMAN</v>
          </cell>
          <cell r="G488" t="str">
            <v>BENAVENTE</v>
          </cell>
          <cell r="H488" t="str">
            <v>RICHARD JOSE CARLOS</v>
          </cell>
          <cell r="I488" t="str">
            <v>GUZMAN BENAVENTE RICHARD JOSE CARLOS</v>
          </cell>
          <cell r="J488" t="str">
            <v>PE013202</v>
          </cell>
          <cell r="K488" t="str">
            <v>BDH TECHNICAL SUPPORT</v>
          </cell>
          <cell r="L488" t="str">
            <v>SGA</v>
          </cell>
          <cell r="M488" t="str">
            <v>SVS BENEFICIATION &amp; DEWATERING</v>
          </cell>
          <cell r="N488" t="str">
            <v>TOMASINO, JASON</v>
          </cell>
        </row>
        <row r="489">
          <cell r="C489" t="str">
            <v>45892800</v>
          </cell>
          <cell r="D489" t="str">
            <v>45892800</v>
          </cell>
          <cell r="E489">
            <v>127478</v>
          </cell>
          <cell r="F489" t="str">
            <v>HUAMAN</v>
          </cell>
          <cell r="G489" t="str">
            <v>PIZARRO</v>
          </cell>
          <cell r="H489" t="str">
            <v>CRISTIAN BORIS</v>
          </cell>
          <cell r="I489" t="str">
            <v>HUAMAN PIZARRO CRISTIAN BORIS</v>
          </cell>
          <cell r="J489" t="str">
            <v>PE013670</v>
          </cell>
          <cell r="K489" t="str">
            <v>ACCOUNTING</v>
          </cell>
          <cell r="L489" t="str">
            <v>SGA</v>
          </cell>
          <cell r="M489" t="str">
            <v>MA SAM FINANCE</v>
          </cell>
          <cell r="N489" t="str">
            <v>SAAVEDRA SANCHEZ, FRANCISCO JAVIER</v>
          </cell>
        </row>
        <row r="490">
          <cell r="C490" t="str">
            <v>43287851</v>
          </cell>
          <cell r="D490" t="str">
            <v>43287851</v>
          </cell>
          <cell r="E490">
            <v>119677</v>
          </cell>
          <cell r="F490" t="str">
            <v>LI</v>
          </cell>
          <cell r="G490" t="str">
            <v>PIMENTEL</v>
          </cell>
          <cell r="H490" t="str">
            <v>YAZMIN LOURDES</v>
          </cell>
          <cell r="I490" t="str">
            <v>LI PIMENTEL YAZMIN LOURDES</v>
          </cell>
          <cell r="J490" t="str">
            <v>PE011965</v>
          </cell>
          <cell r="K490" t="str">
            <v>QUOTE &amp; ORDER MANAGEMENT</v>
          </cell>
          <cell r="L490" t="str">
            <v>SGA</v>
          </cell>
          <cell r="M490" t="str">
            <v>MA SAM SERVICE COMMERCIAL SUPPORT</v>
          </cell>
          <cell r="N490" t="str">
            <v>CELEDONIO BALABARCA, JACKELINE NIEVES</v>
          </cell>
        </row>
        <row r="491">
          <cell r="C491" t="str">
            <v>10432252</v>
          </cell>
          <cell r="D491" t="str">
            <v>10432252</v>
          </cell>
          <cell r="E491">
            <v>116543</v>
          </cell>
          <cell r="F491" t="str">
            <v>LOPEZ</v>
          </cell>
          <cell r="G491" t="str">
            <v>TRUJILLO</v>
          </cell>
          <cell r="H491" t="str">
            <v>VICTOR RAFAEL</v>
          </cell>
          <cell r="I491" t="str">
            <v>LOPEZ TRUJILLO VICTOR RAFAEL</v>
          </cell>
          <cell r="J491" t="str">
            <v>PE013464</v>
          </cell>
          <cell r="K491" t="str">
            <v>TSS INT.SERVICES SOLUTIONS</v>
          </cell>
          <cell r="L491" t="str">
            <v>SGA</v>
          </cell>
          <cell r="M491" t="str">
            <v>MA SAM MINERALS PROPOSALS MANAGEMENT</v>
          </cell>
          <cell r="N491" t="str">
            <v>TEISALA, ANTTI</v>
          </cell>
        </row>
        <row r="492">
          <cell r="C492" t="str">
            <v>32134899</v>
          </cell>
          <cell r="D492" t="str">
            <v>32134899</v>
          </cell>
          <cell r="E492">
            <v>122937</v>
          </cell>
          <cell r="F492" t="str">
            <v>MARQUEZ</v>
          </cell>
          <cell r="G492" t="str">
            <v>RAMIREZ</v>
          </cell>
          <cell r="H492" t="str">
            <v>MILTON LESTER</v>
          </cell>
          <cell r="I492" t="str">
            <v>MARQUEZ RAMIREZ MILTON LESTER</v>
          </cell>
          <cell r="J492" t="str">
            <v>PE013530</v>
          </cell>
          <cell r="K492" t="str">
            <v>WAREHOUSE SPCC</v>
          </cell>
          <cell r="L492" t="str">
            <v>COGS</v>
          </cell>
          <cell r="M492" t="str">
            <v>CONSIGNMENT &amp; OPA CONTRACTS</v>
          </cell>
          <cell r="N492" t="str">
            <v>POSTIGO MATTOS, VALERIA KAROLA</v>
          </cell>
        </row>
        <row r="493">
          <cell r="C493" t="str">
            <v>09862026</v>
          </cell>
          <cell r="D493" t="str">
            <v>09862026</v>
          </cell>
          <cell r="E493">
            <v>119108</v>
          </cell>
          <cell r="F493" t="str">
            <v>MENDEZ</v>
          </cell>
          <cell r="G493" t="str">
            <v>SENISSE</v>
          </cell>
          <cell r="H493" t="str">
            <v>SANDRA INES</v>
          </cell>
          <cell r="I493" t="str">
            <v>MENDEZ SENISSE SANDRA INES</v>
          </cell>
          <cell r="J493" t="str">
            <v>PE013450</v>
          </cell>
          <cell r="K493" t="str">
            <v>SGI</v>
          </cell>
          <cell r="L493" t="str">
            <v>SGA</v>
          </cell>
          <cell r="M493" t="str">
            <v>MA SAM QEHS</v>
          </cell>
          <cell r="N493" t="str">
            <v>GUZMAN SAAVEDRA, MANUEL JESUS</v>
          </cell>
        </row>
        <row r="494">
          <cell r="C494" t="str">
            <v>10347762</v>
          </cell>
          <cell r="D494" t="str">
            <v>10347762</v>
          </cell>
          <cell r="E494">
            <v>113219</v>
          </cell>
          <cell r="F494" t="str">
            <v>MENDOZA</v>
          </cell>
          <cell r="G494" t="str">
            <v>VILLAGOMEZ</v>
          </cell>
          <cell r="H494" t="str">
            <v>PEDRO GERARDO</v>
          </cell>
          <cell r="I494" t="str">
            <v>MENDOZA VILLAGOMEZ PEDRO GERARDO</v>
          </cell>
          <cell r="J494" t="str">
            <v>PE012101</v>
          </cell>
          <cell r="K494" t="str">
            <v>CAPEX DELIVERY MINERAL</v>
          </cell>
          <cell r="L494" t="str">
            <v>COGS</v>
          </cell>
          <cell r="M494" t="str">
            <v>MA SAM PROJECT, MARKET AREA DELIVERY ANDES</v>
          </cell>
          <cell r="N494" t="str">
            <v>NAZER VARELA, ANTONIO</v>
          </cell>
        </row>
        <row r="495">
          <cell r="C495" t="str">
            <v>09390243</v>
          </cell>
          <cell r="D495" t="str">
            <v>09390243</v>
          </cell>
          <cell r="E495">
            <v>126027</v>
          </cell>
          <cell r="F495" t="str">
            <v>OLIVAS</v>
          </cell>
          <cell r="G495" t="str">
            <v>MARQUEZ</v>
          </cell>
          <cell r="H495" t="str">
            <v>ALEX EDUARDO</v>
          </cell>
          <cell r="I495" t="str">
            <v>OLIVAS MARQUEZ ALEX EDUARDO</v>
          </cell>
          <cell r="J495" t="str">
            <v>PE013514</v>
          </cell>
          <cell r="K495" t="str">
            <v>MIN SALES</v>
          </cell>
          <cell r="L495" t="str">
            <v>SGA</v>
          </cell>
          <cell r="M495" t="str">
            <v>MA SAM MINERALS SALES</v>
          </cell>
          <cell r="N495" t="str">
            <v>SAMANEZ GRINSTEN, JOSE FERNANDO</v>
          </cell>
        </row>
        <row r="496">
          <cell r="C496" t="str">
            <v>44928009</v>
          </cell>
          <cell r="D496" t="str">
            <v>44928009</v>
          </cell>
          <cell r="E496">
            <v>123140</v>
          </cell>
          <cell r="F496" t="str">
            <v>ORTEGA</v>
          </cell>
          <cell r="G496" t="str">
            <v>SALAS</v>
          </cell>
          <cell r="H496" t="str">
            <v>EFRAIN</v>
          </cell>
          <cell r="I496" t="str">
            <v>ORTEGA SALAS EFRAIN</v>
          </cell>
          <cell r="J496" t="str">
            <v>PE011940</v>
          </cell>
          <cell r="K496" t="str">
            <v>WAREHOUSE &amp; QUALITY</v>
          </cell>
          <cell r="L496" t="str">
            <v>COGS</v>
          </cell>
          <cell r="M496" t="str">
            <v>SVSGLO GLOBAL LOGISTICS SERVICES MANAGEMENT</v>
          </cell>
          <cell r="N496" t="str">
            <v>CORDEIRO, DENILSON</v>
          </cell>
        </row>
        <row r="497">
          <cell r="C497" t="str">
            <v>10802255</v>
          </cell>
          <cell r="D497" t="str">
            <v>10802255</v>
          </cell>
          <cell r="E497">
            <v>117863</v>
          </cell>
          <cell r="F497" t="str">
            <v>PARRA</v>
          </cell>
          <cell r="G497" t="str">
            <v>ATAUCUSI</v>
          </cell>
          <cell r="H497" t="str">
            <v>HERNAN</v>
          </cell>
          <cell r="I497" t="str">
            <v>PARRA ATAUCUSI HERNAN</v>
          </cell>
          <cell r="J497" t="str">
            <v>PE013201</v>
          </cell>
          <cell r="K497" t="str">
            <v>TRE SVS BDP PROJECTS AND ENGINEERIN</v>
          </cell>
          <cell r="L497" t="str">
            <v>COGS</v>
          </cell>
          <cell r="M497" t="str">
            <v>SVS BENEFICIATION &amp; DEWATERING</v>
          </cell>
          <cell r="N497" t="str">
            <v>JAUREGUI CABRERA, LUIS ANDRES</v>
          </cell>
        </row>
        <row r="498">
          <cell r="C498" t="str">
            <v>42845978</v>
          </cell>
          <cell r="D498" t="str">
            <v>42845978</v>
          </cell>
          <cell r="E498">
            <v>425984</v>
          </cell>
          <cell r="F498" t="str">
            <v>POEMAPE</v>
          </cell>
          <cell r="G498" t="str">
            <v>ISMODES</v>
          </cell>
          <cell r="H498" t="str">
            <v>KAROL CLAUDIO</v>
          </cell>
          <cell r="I498" t="str">
            <v>POEMAPE ISMODES KAROL CLAUDIO</v>
          </cell>
          <cell r="J498" t="str">
            <v>PE012500</v>
          </cell>
          <cell r="K498" t="str">
            <v>TECH SUPPORT PE &amp; NORTH</v>
          </cell>
          <cell r="L498" t="str">
            <v>COGS</v>
          </cell>
          <cell r="M498" t="str">
            <v>TECHNICAL SUPPORT</v>
          </cell>
          <cell r="N498" t="str">
            <v>RIVERA YLASACA, RICARDO SANTOS</v>
          </cell>
        </row>
        <row r="499">
          <cell r="C499" t="str">
            <v>42207098</v>
          </cell>
          <cell r="D499" t="str">
            <v>42207098</v>
          </cell>
          <cell r="E499">
            <v>117113</v>
          </cell>
          <cell r="F499" t="str">
            <v>REYMUNDO</v>
          </cell>
          <cell r="G499" t="str">
            <v>ALVAREZ</v>
          </cell>
          <cell r="H499" t="str">
            <v>HUGO JOSE</v>
          </cell>
          <cell r="I499" t="str">
            <v>REYMUNDO ALVAREZ HUGO JOSE</v>
          </cell>
          <cell r="J499" t="str">
            <v>PE012208</v>
          </cell>
          <cell r="K499" t="str">
            <v>FSE CYN</v>
          </cell>
          <cell r="L499" t="str">
            <v>COGS</v>
          </cell>
          <cell r="M499" t="str">
            <v>MA SAM FSE &amp; LCS PE</v>
          </cell>
          <cell r="N499" t="str">
            <v>FERNANDEZ PUJAICO, ALFREDO MARTIN</v>
          </cell>
        </row>
        <row r="500">
          <cell r="C500" t="str">
            <v>45886747</v>
          </cell>
          <cell r="D500" t="str">
            <v>45886747</v>
          </cell>
          <cell r="E500">
            <v>425972</v>
          </cell>
          <cell r="F500" t="str">
            <v>ROCA</v>
          </cell>
          <cell r="G500" t="str">
            <v>ANDAGUA</v>
          </cell>
          <cell r="H500" t="str">
            <v>SALVADOR JUNIOR</v>
          </cell>
          <cell r="I500" t="str">
            <v>ROCA ANDAGUA SALVADOR JUNIOR</v>
          </cell>
          <cell r="J500" t="str">
            <v>PE013022</v>
          </cell>
          <cell r="K500" t="str">
            <v>SAM CENTER</v>
          </cell>
          <cell r="L500" t="str">
            <v>SGA</v>
          </cell>
          <cell r="M500" t="str">
            <v>MA SAM SITE ACCOUNT MANAGEMENT – CENTER PE</v>
          </cell>
          <cell r="N500" t="str">
            <v>VARGAS BELLINA, JOSE ANTONIO</v>
          </cell>
        </row>
        <row r="501">
          <cell r="C501" t="str">
            <v>17825295</v>
          </cell>
          <cell r="D501" t="str">
            <v>17825295</v>
          </cell>
          <cell r="E501">
            <v>114442</v>
          </cell>
          <cell r="F501" t="str">
            <v>RODRIGUEZ NOVOA</v>
          </cell>
          <cell r="G501" t="str">
            <v>GUERRERO</v>
          </cell>
          <cell r="H501" t="str">
            <v>JORGE ALBERTO</v>
          </cell>
          <cell r="I501" t="str">
            <v>RODRIGUEZ NOVOA GUERRERO JORGE ALBERTO</v>
          </cell>
          <cell r="J501" t="str">
            <v>PE012500</v>
          </cell>
          <cell r="K501" t="str">
            <v>TECH SUPPORT PE &amp; NORTH</v>
          </cell>
          <cell r="L501" t="str">
            <v>COGS</v>
          </cell>
          <cell r="M501" t="str">
            <v>TECHNICAL SUPPORT</v>
          </cell>
          <cell r="N501" t="str">
            <v>JIMENEZ CHACON, RICHARD JOHNY</v>
          </cell>
        </row>
        <row r="502">
          <cell r="C502" t="str">
            <v>45694262</v>
          </cell>
          <cell r="D502" t="str">
            <v>45694262</v>
          </cell>
          <cell r="E502">
            <v>125772</v>
          </cell>
          <cell r="F502" t="str">
            <v>ROSELL</v>
          </cell>
          <cell r="G502" t="str">
            <v>CAMPOS</v>
          </cell>
          <cell r="H502" t="str">
            <v>JOSE ALBERTO</v>
          </cell>
          <cell r="I502" t="str">
            <v>ROSELL CAMPOS JOSE ALBERTO</v>
          </cell>
          <cell r="J502" t="str">
            <v>PE011965</v>
          </cell>
          <cell r="K502" t="str">
            <v>QUOTE &amp; ORDER MANAGEMENT</v>
          </cell>
          <cell r="L502" t="str">
            <v>SGA</v>
          </cell>
          <cell r="M502" t="str">
            <v>MA SAM SERVICE COMMERCIAL SUPPORT</v>
          </cell>
          <cell r="N502" t="str">
            <v>LOAYZA GONZALES, ROCIO SILVIA</v>
          </cell>
        </row>
        <row r="503">
          <cell r="C503" t="str">
            <v>07974434</v>
          </cell>
          <cell r="D503" t="str">
            <v>07974434</v>
          </cell>
          <cell r="E503">
            <v>113230</v>
          </cell>
          <cell r="F503" t="str">
            <v>RUIZ</v>
          </cell>
          <cell r="G503" t="str">
            <v>CASTILLO</v>
          </cell>
          <cell r="H503" t="str">
            <v>KARINA PATRICIA</v>
          </cell>
          <cell r="I503" t="str">
            <v>RUIZ CASTILLO KARINA PATRICIA</v>
          </cell>
          <cell r="J503" t="str">
            <v>PE013610</v>
          </cell>
          <cell r="K503" t="str">
            <v>GENERAL SERVICES LIMA</v>
          </cell>
          <cell r="L503" t="str">
            <v>SGA</v>
          </cell>
          <cell r="M503" t="str">
            <v>MA SAM HR</v>
          </cell>
          <cell r="N503" t="str">
            <v>MANCO PETREUCIC, LIZ YODY</v>
          </cell>
        </row>
        <row r="504">
          <cell r="C504" t="str">
            <v>41422840</v>
          </cell>
          <cell r="D504" t="str">
            <v>41422840</v>
          </cell>
          <cell r="E504">
            <v>125723</v>
          </cell>
          <cell r="F504" t="str">
            <v>SANDOVAL</v>
          </cell>
          <cell r="G504" t="str">
            <v>MISARI</v>
          </cell>
          <cell r="H504" t="str">
            <v>LUIS ALBERTO</v>
          </cell>
          <cell r="I504" t="str">
            <v>SANDOVAL MISARI LUIS ALBERTO</v>
          </cell>
          <cell r="J504" t="str">
            <v>PE012101</v>
          </cell>
          <cell r="K504" t="str">
            <v>CAPEX DELIVERY MINERAL</v>
          </cell>
          <cell r="L504" t="str">
            <v>COGS</v>
          </cell>
          <cell r="M504" t="str">
            <v>MA SAM PROJECT, MARKET AREA DELIVERY ANDES</v>
          </cell>
          <cell r="N504" t="str">
            <v>MENDOZA VILLAGOMEZ, PEDRO GERARDO</v>
          </cell>
        </row>
        <row r="505">
          <cell r="C505" t="str">
            <v>71768932</v>
          </cell>
          <cell r="D505" t="str">
            <v>71768932</v>
          </cell>
          <cell r="E505">
            <v>123786</v>
          </cell>
          <cell r="F505" t="str">
            <v>TENORIO</v>
          </cell>
          <cell r="G505" t="str">
            <v>PEREZ</v>
          </cell>
          <cell r="H505" t="str">
            <v>MARÍA JIMENA</v>
          </cell>
          <cell r="I505" t="str">
            <v>TENORIO PEREZ MARÍA JIMENA</v>
          </cell>
          <cell r="J505" t="str">
            <v>PE011920</v>
          </cell>
          <cell r="K505" t="str">
            <v>OPERATIVE PROCUREMEN</v>
          </cell>
          <cell r="L505" t="str">
            <v>COGS</v>
          </cell>
          <cell r="M505" t="str">
            <v>SVSGLO ORDER AND LOGISTICS OPERATIONS</v>
          </cell>
          <cell r="N505" t="str">
            <v>GUERRA CABANILLAS, MARIA CRUZ</v>
          </cell>
        </row>
        <row r="506">
          <cell r="C506" t="str">
            <v>42557835</v>
          </cell>
          <cell r="D506" t="str">
            <v>42557835</v>
          </cell>
          <cell r="E506">
            <v>121977</v>
          </cell>
          <cell r="F506" t="str">
            <v>TITO</v>
          </cell>
          <cell r="G506" t="str">
            <v>TORRES</v>
          </cell>
          <cell r="H506" t="str">
            <v>JHON CHARLY</v>
          </cell>
          <cell r="I506" t="str">
            <v>TITO TORRES JHON CHARLY</v>
          </cell>
          <cell r="J506" t="str">
            <v>PE013530</v>
          </cell>
          <cell r="K506" t="str">
            <v>WAREHOUSE SPCC</v>
          </cell>
          <cell r="L506" t="str">
            <v>COGS</v>
          </cell>
          <cell r="M506" t="str">
            <v>CONSIGNMENT &amp; OPA CONTRACTS</v>
          </cell>
          <cell r="N506" t="str">
            <v>POSTIGO MATTOS, VALERIA KAROLA</v>
          </cell>
        </row>
        <row r="507">
          <cell r="C507" t="str">
            <v>10552268</v>
          </cell>
          <cell r="D507" t="str">
            <v>10552268</v>
          </cell>
          <cell r="E507">
            <v>425942</v>
          </cell>
          <cell r="F507" t="str">
            <v>VARGAS</v>
          </cell>
          <cell r="G507" t="str">
            <v>BELLINA</v>
          </cell>
          <cell r="H507" t="str">
            <v>JOSE ANTONIO</v>
          </cell>
          <cell r="I507" t="str">
            <v>VARGAS BELLINA JOSE ANTONIO</v>
          </cell>
          <cell r="J507" t="str">
            <v>PE013022</v>
          </cell>
          <cell r="K507" t="str">
            <v>SAM CENTER</v>
          </cell>
          <cell r="L507" t="str">
            <v>SGA</v>
          </cell>
          <cell r="M507" t="str">
            <v>MA SAM SITE ACCOUNT MANAGEMENT – CENTER PE</v>
          </cell>
          <cell r="N507" t="str">
            <v>PEZO SANCHEZ, JOE JOHNY</v>
          </cell>
        </row>
        <row r="508">
          <cell r="C508" t="str">
            <v>10760319</v>
          </cell>
          <cell r="D508" t="str">
            <v>10760319</v>
          </cell>
          <cell r="E508">
            <v>113245</v>
          </cell>
          <cell r="F508" t="str">
            <v>VIZURRAGA</v>
          </cell>
          <cell r="G508" t="str">
            <v>ZACARIAS</v>
          </cell>
          <cell r="H508" t="str">
            <v>ENA TAMARA</v>
          </cell>
          <cell r="I508" t="str">
            <v>VIZURRAGA ZACARIAS ENA TAMARA</v>
          </cell>
          <cell r="J508" t="str">
            <v>PE011940</v>
          </cell>
          <cell r="K508" t="str">
            <v>WAREHOUSE &amp; QUALITY</v>
          </cell>
          <cell r="L508" t="str">
            <v>COGS</v>
          </cell>
          <cell r="M508" t="str">
            <v>SVSGLO GLOBAL LOGISTICS SERVICES MANAGEMENT</v>
          </cell>
          <cell r="N508" t="str">
            <v>CORDEIRO, DENILSON</v>
          </cell>
        </row>
        <row r="509">
          <cell r="C509" t="str">
            <v>32136294</v>
          </cell>
          <cell r="D509" t="str">
            <v>32136294</v>
          </cell>
          <cell r="E509">
            <v>120731</v>
          </cell>
          <cell r="F509" t="str">
            <v>YAÑEZ</v>
          </cell>
          <cell r="G509" t="str">
            <v>JARA</v>
          </cell>
          <cell r="H509" t="str">
            <v>JUAN MARCIAL</v>
          </cell>
          <cell r="I509" t="str">
            <v>YAÑEZ JARA JUAN MARCIAL</v>
          </cell>
          <cell r="J509" t="str">
            <v>PE013530</v>
          </cell>
          <cell r="K509" t="str">
            <v>WAREHOUSE SPCC</v>
          </cell>
          <cell r="L509" t="str">
            <v>COGS</v>
          </cell>
          <cell r="M509" t="str">
            <v>CONSIGNMENT &amp; OPA CONTRACTS</v>
          </cell>
          <cell r="N509" t="str">
            <v>POSTIGO MATTOS, VALERIA KAROLA</v>
          </cell>
        </row>
        <row r="510">
          <cell r="C510" t="str">
            <v>09810715</v>
          </cell>
          <cell r="D510">
            <v>2023</v>
          </cell>
          <cell r="E510">
            <v>267004</v>
          </cell>
          <cell r="F510" t="str">
            <v>PRETEL</v>
          </cell>
          <cell r="G510" t="str">
            <v>CHICLAYO</v>
          </cell>
          <cell r="H510" t="str">
            <v>JUAN RODEL</v>
          </cell>
          <cell r="I510" t="str">
            <v>PRETEL CHICLAYO JUAN RODEL</v>
          </cell>
          <cell r="J510" t="str">
            <v>PE011125</v>
          </cell>
          <cell r="K510" t="str">
            <v>HANDLINING &amp; TERMINATION</v>
          </cell>
          <cell r="L510" t="str">
            <v>COGS</v>
          </cell>
          <cell r="M510" t="str">
            <v>CNS RUBBER &amp; POLYMET SUPPLY CHAIN</v>
          </cell>
          <cell r="N510" t="str">
            <v>PANTOJA CASIMIRO, FRASSHER JESUS</v>
          </cell>
        </row>
        <row r="511">
          <cell r="C511" t="str">
            <v>10150578</v>
          </cell>
          <cell r="D511">
            <v>2030</v>
          </cell>
          <cell r="E511">
            <v>266992</v>
          </cell>
          <cell r="F511" t="str">
            <v>LICARES</v>
          </cell>
          <cell r="G511" t="str">
            <v>SOLANO</v>
          </cell>
          <cell r="H511" t="str">
            <v>ANTONIO ALFREDO</v>
          </cell>
          <cell r="I511" t="str">
            <v>LICARES SOLANO ANTONIO ALFREDO</v>
          </cell>
          <cell r="J511" t="str">
            <v>PE011125</v>
          </cell>
          <cell r="K511" t="str">
            <v>HANDLINING &amp; TERMINATION</v>
          </cell>
          <cell r="L511" t="str">
            <v>COGS</v>
          </cell>
          <cell r="M511" t="str">
            <v>CNS RUBBER &amp; POLYMET SUPPLY CHAIN</v>
          </cell>
          <cell r="N511" t="str">
            <v>PANTOJA CASIMIRO, FRASSHER JESUS</v>
          </cell>
        </row>
        <row r="512">
          <cell r="C512" t="str">
            <v>40168223</v>
          </cell>
          <cell r="D512">
            <v>2036</v>
          </cell>
          <cell r="E512">
            <v>266999</v>
          </cell>
          <cell r="F512" t="str">
            <v>PALOMINO</v>
          </cell>
          <cell r="G512" t="str">
            <v>LLOCCLLA</v>
          </cell>
          <cell r="H512" t="str">
            <v>HECTOR ARTURO</v>
          </cell>
          <cell r="I512" t="str">
            <v>PALOMINO LLOCCLLA HECTOR ARTURO</v>
          </cell>
          <cell r="J512" t="str">
            <v>PE011125</v>
          </cell>
          <cell r="K512" t="str">
            <v>HANDLINING &amp; TERMINATION</v>
          </cell>
          <cell r="L512" t="str">
            <v>COGS</v>
          </cell>
          <cell r="M512" t="str">
            <v>CNS RUBBER &amp; POLYMET SUPPLY CHAIN</v>
          </cell>
          <cell r="N512" t="str">
            <v>PANTOJA CASIMIRO, FRASSHER JESUS</v>
          </cell>
        </row>
        <row r="513">
          <cell r="C513" t="str">
            <v>28066801</v>
          </cell>
          <cell r="D513">
            <v>2047</v>
          </cell>
          <cell r="E513">
            <v>266997</v>
          </cell>
          <cell r="F513" t="str">
            <v>MOSTACERO</v>
          </cell>
          <cell r="G513" t="str">
            <v>LEON</v>
          </cell>
          <cell r="H513" t="str">
            <v>LUIS ANTONIO</v>
          </cell>
          <cell r="I513" t="str">
            <v>MOSTACERO LEON LUIS ANTONIO</v>
          </cell>
          <cell r="J513" t="str">
            <v>PE011240</v>
          </cell>
          <cell r="K513" t="str">
            <v>MOLD ASSEMBLY</v>
          </cell>
          <cell r="L513" t="str">
            <v>COGS</v>
          </cell>
          <cell r="M513" t="str">
            <v>CNS RUBBER &amp; POLYMET SUPPLY CHAIN</v>
          </cell>
          <cell r="N513" t="str">
            <v>PANTOJA CASIMIRO, FRASSHER JESUS</v>
          </cell>
        </row>
        <row r="514">
          <cell r="C514" t="str">
            <v>20421157</v>
          </cell>
          <cell r="D514">
            <v>2090</v>
          </cell>
          <cell r="E514">
            <v>322150</v>
          </cell>
          <cell r="F514" t="str">
            <v>NINANYA</v>
          </cell>
          <cell r="G514" t="str">
            <v>LAUREANO</v>
          </cell>
          <cell r="H514" t="str">
            <v>ALBERTO ATILIO</v>
          </cell>
          <cell r="I514" t="str">
            <v>NINANYA LAUREANO ALBERTO ATILIO</v>
          </cell>
          <cell r="J514" t="str">
            <v>PE011127</v>
          </cell>
          <cell r="K514" t="str">
            <v>PRESSES 1-2 &amp; 5-6</v>
          </cell>
          <cell r="L514" t="str">
            <v>COGS</v>
          </cell>
          <cell r="M514" t="str">
            <v>CNS RUBBER &amp; POLYMET SUPPLY CHAIN</v>
          </cell>
          <cell r="N514" t="str">
            <v>PANTOJA CASIMIRO, FRASSHER JESUS</v>
          </cell>
        </row>
        <row r="515">
          <cell r="C515" t="str">
            <v>45852169</v>
          </cell>
          <cell r="D515">
            <v>2095</v>
          </cell>
          <cell r="E515">
            <v>330259</v>
          </cell>
          <cell r="F515" t="str">
            <v>BRENIS</v>
          </cell>
          <cell r="G515" t="str">
            <v>MATTA</v>
          </cell>
          <cell r="H515" t="str">
            <v xml:space="preserve">RALF ERICH </v>
          </cell>
          <cell r="I515" t="str">
            <v xml:space="preserve">BRENIS MATTA RALF ERICH </v>
          </cell>
          <cell r="J515" t="str">
            <v>PE011122</v>
          </cell>
          <cell r="K515" t="str">
            <v>METAL MECANICA</v>
          </cell>
          <cell r="L515" t="str">
            <v>COGS</v>
          </cell>
          <cell r="M515" t="str">
            <v>CNS RUBBER &amp; POLYMET SUPPLY CHAIN</v>
          </cell>
          <cell r="N515" t="str">
            <v>PANTOJA CASIMIRO, FRASSHER JESUS</v>
          </cell>
        </row>
        <row r="516">
          <cell r="C516" t="str">
            <v>42535229</v>
          </cell>
          <cell r="D516">
            <v>2111</v>
          </cell>
          <cell r="E516">
            <v>342046</v>
          </cell>
          <cell r="F516" t="str">
            <v>DE LA PEÑA</v>
          </cell>
          <cell r="G516" t="str">
            <v>SOLANO</v>
          </cell>
          <cell r="H516" t="str">
            <v>FELIX</v>
          </cell>
          <cell r="I516" t="str">
            <v>DE LA PEÑA SOLANO FELIX</v>
          </cell>
          <cell r="J516" t="str">
            <v>PE011940</v>
          </cell>
          <cell r="K516" t="str">
            <v>WAREHOUSE &amp; QUALITY</v>
          </cell>
          <cell r="L516" t="str">
            <v>COGS</v>
          </cell>
          <cell r="M516" t="str">
            <v>SVSGLO GLOBAL LOGISTICS SERVICES MANAGEMENT</v>
          </cell>
          <cell r="N516" t="str">
            <v>VIZURRAGA ZACARIAS, ENA TAMARA</v>
          </cell>
        </row>
        <row r="517">
          <cell r="C517" t="str">
            <v>41003131</v>
          </cell>
          <cell r="D517">
            <v>2114</v>
          </cell>
          <cell r="E517">
            <v>345005</v>
          </cell>
          <cell r="F517" t="str">
            <v>CHUQUIPA</v>
          </cell>
          <cell r="G517" t="str">
            <v>ARISTA</v>
          </cell>
          <cell r="H517" t="str">
            <v>CESAR ORLANDO</v>
          </cell>
          <cell r="I517" t="str">
            <v>CHUQUIPA ARISTA CESAR ORLANDO</v>
          </cell>
          <cell r="J517" t="str">
            <v>PE011127</v>
          </cell>
          <cell r="K517" t="str">
            <v>PRESSES 1-2 &amp; 5-6</v>
          </cell>
          <cell r="L517" t="str">
            <v>COGS</v>
          </cell>
          <cell r="M517" t="str">
            <v>CNS RUBBER &amp; POLYMET SUPPLY CHAIN</v>
          </cell>
          <cell r="N517" t="str">
            <v>PANTOJA CASIMIRO, FRASSHER JESUS</v>
          </cell>
        </row>
        <row r="518">
          <cell r="C518" t="str">
            <v>40744452</v>
          </cell>
          <cell r="D518">
            <v>2120</v>
          </cell>
          <cell r="E518">
            <v>351853</v>
          </cell>
          <cell r="F518" t="str">
            <v xml:space="preserve">VILLANUEVA </v>
          </cell>
          <cell r="G518" t="str">
            <v>VILLAVICENCIO</v>
          </cell>
          <cell r="H518" t="str">
            <v>LUIS ALBERTO</v>
          </cell>
          <cell r="I518" t="str">
            <v>VILLANUEVA  VILLAVICENCIO LUIS ALBERTO</v>
          </cell>
          <cell r="J518" t="str">
            <v>PE011127</v>
          </cell>
          <cell r="K518" t="str">
            <v>PRESSES 1-2 &amp; 5-6</v>
          </cell>
          <cell r="L518" t="str">
            <v>COGS</v>
          </cell>
          <cell r="M518" t="str">
            <v>CNS RUBBER &amp; POLYMET SUPPLY CHAIN</v>
          </cell>
          <cell r="N518" t="str">
            <v>PANTOJA CASIMIRO, FRASSHER JESUS</v>
          </cell>
        </row>
        <row r="519">
          <cell r="C519" t="str">
            <v>42829398</v>
          </cell>
          <cell r="D519">
            <v>2123</v>
          </cell>
          <cell r="E519">
            <v>362337</v>
          </cell>
          <cell r="F519" t="str">
            <v xml:space="preserve">ORTIZ </v>
          </cell>
          <cell r="G519" t="str">
            <v>ORTIZ</v>
          </cell>
          <cell r="H519" t="str">
            <v>MIGUEL ANGEL</v>
          </cell>
          <cell r="I519" t="str">
            <v>ORTIZ  ORTIZ MIGUEL ANGEL</v>
          </cell>
          <cell r="J519" t="str">
            <v>PE011127</v>
          </cell>
          <cell r="K519" t="str">
            <v>PRESSES 1-2 &amp; 5-6</v>
          </cell>
          <cell r="L519" t="str">
            <v>COGS</v>
          </cell>
          <cell r="M519" t="str">
            <v>CNS RUBBER &amp; POLYMET SUPPLY CHAIN</v>
          </cell>
          <cell r="N519" t="str">
            <v>PANTOJA CASIMIRO, FRASSHER JESUS</v>
          </cell>
        </row>
        <row r="520">
          <cell r="C520" t="str">
            <v>46901201</v>
          </cell>
          <cell r="D520">
            <v>2131</v>
          </cell>
          <cell r="E520">
            <v>364827</v>
          </cell>
          <cell r="F520" t="str">
            <v>VARGAS</v>
          </cell>
          <cell r="G520" t="str">
            <v>HUAMAN</v>
          </cell>
          <cell r="H520" t="str">
            <v>JOSE RICARDO</v>
          </cell>
          <cell r="I520" t="str">
            <v>VARGAS HUAMAN JOSE RICARDO</v>
          </cell>
          <cell r="J520" t="str">
            <v>PE011124</v>
          </cell>
          <cell r="K520" t="str">
            <v>EXTRUDED &amp; ROLLED</v>
          </cell>
          <cell r="L520" t="str">
            <v>COGS</v>
          </cell>
          <cell r="M520" t="str">
            <v>CNS RUBBER &amp; POLYMET SUPPLY CHAIN</v>
          </cell>
          <cell r="N520" t="str">
            <v>PANTOJA CASIMIRO, FRASSHER JESUS</v>
          </cell>
        </row>
        <row r="521">
          <cell r="C521" t="str">
            <v>41530280</v>
          </cell>
          <cell r="D521">
            <v>2134</v>
          </cell>
          <cell r="E521">
            <v>366019</v>
          </cell>
          <cell r="F521" t="str">
            <v>POMAHUACRE</v>
          </cell>
          <cell r="G521" t="str">
            <v>ALFARO</v>
          </cell>
          <cell r="H521" t="str">
            <v>ANGEL</v>
          </cell>
          <cell r="I521" t="str">
            <v>POMAHUACRE ALFARO ANGEL</v>
          </cell>
          <cell r="J521" t="str">
            <v>PE011303</v>
          </cell>
          <cell r="K521" t="str">
            <v>ASSEMBLY 1 - PUMPS</v>
          </cell>
          <cell r="L521" t="str">
            <v>COGS</v>
          </cell>
          <cell r="M521" t="str">
            <v>MIN PUMPS OPERATIONS</v>
          </cell>
          <cell r="N521" t="str">
            <v>LOA ESPINOZA, GONZALO ALONSO</v>
          </cell>
        </row>
        <row r="522">
          <cell r="C522" t="str">
            <v>46443961</v>
          </cell>
          <cell r="D522">
            <v>2139</v>
          </cell>
          <cell r="E522">
            <v>100536</v>
          </cell>
          <cell r="F522" t="str">
            <v>SIERRALTA</v>
          </cell>
          <cell r="G522" t="str">
            <v>FERNANDEZ</v>
          </cell>
          <cell r="H522" t="str">
            <v>JUAN MARTIN</v>
          </cell>
          <cell r="I522" t="str">
            <v>SIERRALTA FERNANDEZ JUAN MARTIN</v>
          </cell>
          <cell r="J522" t="str">
            <v>PE011124</v>
          </cell>
          <cell r="K522" t="str">
            <v>EXTRUDED &amp; ROLLED</v>
          </cell>
          <cell r="L522" t="str">
            <v>COGS</v>
          </cell>
          <cell r="M522" t="str">
            <v>CNS RUBBER &amp; POLYMET SUPPLY CHAIN</v>
          </cell>
          <cell r="N522" t="str">
            <v>PANTOJA CASIMIRO, FRASSHER JESUS</v>
          </cell>
        </row>
        <row r="523">
          <cell r="C523" t="str">
            <v>41222839</v>
          </cell>
          <cell r="D523">
            <v>2171</v>
          </cell>
          <cell r="E523">
            <v>531898</v>
          </cell>
          <cell r="F523" t="str">
            <v>VALQUI</v>
          </cell>
          <cell r="G523" t="str">
            <v>DURAN</v>
          </cell>
          <cell r="H523" t="str">
            <v>CARLOS</v>
          </cell>
          <cell r="I523" t="str">
            <v>VALQUI DURAN CARLOS</v>
          </cell>
          <cell r="J523" t="str">
            <v>PE011830</v>
          </cell>
          <cell r="K523" t="str">
            <v>WAREHOUSE - MANUFACTURING</v>
          </cell>
          <cell r="L523" t="str">
            <v>COGS</v>
          </cell>
          <cell r="M523" t="str">
            <v>CNS RUBBER &amp; POLYMET SUPPLY CHAIN</v>
          </cell>
          <cell r="N523" t="str">
            <v>ARBULU SPIERS, MIGUEL</v>
          </cell>
        </row>
        <row r="524">
          <cell r="C524" t="str">
            <v>72426649</v>
          </cell>
          <cell r="D524">
            <v>2175</v>
          </cell>
          <cell r="E524">
            <v>534107</v>
          </cell>
          <cell r="F524" t="str">
            <v>GONZALES</v>
          </cell>
          <cell r="G524" t="str">
            <v>MESTANZA</v>
          </cell>
          <cell r="H524" t="str">
            <v>ANIBAL JAVIER</v>
          </cell>
          <cell r="I524" t="str">
            <v>GONZALES MESTANZA ANIBAL JAVIER</v>
          </cell>
          <cell r="J524" t="str">
            <v>PE011127</v>
          </cell>
          <cell r="K524" t="str">
            <v>PRESSES 1-2 &amp; 5-6</v>
          </cell>
          <cell r="L524" t="str">
            <v>COGS</v>
          </cell>
          <cell r="M524" t="str">
            <v>CNS RUBBER &amp; POLYMET SUPPLY CHAIN</v>
          </cell>
          <cell r="N524" t="str">
            <v>PANTOJA CASIMIRO, FRASSHER JESUS</v>
          </cell>
        </row>
        <row r="525">
          <cell r="C525" t="str">
            <v>47205399</v>
          </cell>
          <cell r="D525">
            <v>2176</v>
          </cell>
          <cell r="E525">
            <v>522799</v>
          </cell>
          <cell r="F525" t="str">
            <v>ABANTO</v>
          </cell>
          <cell r="G525" t="str">
            <v>TELLO</v>
          </cell>
          <cell r="H525" t="str">
            <v>ORLANDO ANATOLY</v>
          </cell>
          <cell r="I525" t="str">
            <v>ABANTO TELLO ORLANDO ANATOLY</v>
          </cell>
          <cell r="J525" t="str">
            <v>PE011835</v>
          </cell>
          <cell r="K525" t="str">
            <v>MANTENCION FABRICA</v>
          </cell>
          <cell r="L525" t="str">
            <v>COGS</v>
          </cell>
          <cell r="M525" t="str">
            <v>CNS RUBBER &amp; POLYMET SUPPLY CHAIN</v>
          </cell>
          <cell r="N525" t="str">
            <v>AQUIJE SARAVIA, EDWARD JOHANS</v>
          </cell>
        </row>
        <row r="526">
          <cell r="C526" t="str">
            <v>46755766</v>
          </cell>
          <cell r="D526">
            <v>2195</v>
          </cell>
          <cell r="E526">
            <v>421282</v>
          </cell>
          <cell r="F526" t="str">
            <v>ROMERO</v>
          </cell>
          <cell r="G526" t="str">
            <v>SOTO</v>
          </cell>
          <cell r="H526" t="str">
            <v>PERCY</v>
          </cell>
          <cell r="I526" t="str">
            <v>ROMERO SOTO PERCY</v>
          </cell>
          <cell r="J526" t="str">
            <v>PE011127</v>
          </cell>
          <cell r="K526" t="str">
            <v>PRESSES 1-2 &amp; 5-6</v>
          </cell>
          <cell r="L526" t="str">
            <v>COGS</v>
          </cell>
          <cell r="M526" t="str">
            <v>CNS RUBBER &amp; POLYMET SUPPLY CHAIN</v>
          </cell>
          <cell r="N526" t="str">
            <v>PANTOJA CASIMIRO, FRASSHER JESUS</v>
          </cell>
        </row>
        <row r="527">
          <cell r="C527" t="str">
            <v>43228355</v>
          </cell>
          <cell r="D527">
            <v>2199</v>
          </cell>
          <cell r="E527">
            <v>340541</v>
          </cell>
          <cell r="F527" t="str">
            <v>REMIGIO</v>
          </cell>
          <cell r="G527" t="str">
            <v>PEREZ</v>
          </cell>
          <cell r="H527" t="str">
            <v>LUIS ENRIQUE</v>
          </cell>
          <cell r="I527" t="str">
            <v>REMIGIO PEREZ LUIS ENRIQUE</v>
          </cell>
          <cell r="J527" t="str">
            <v>PE011150</v>
          </cell>
          <cell r="K527" t="str">
            <v>MANUFACTURING QUALITY CONTROL</v>
          </cell>
          <cell r="L527" t="str">
            <v>COGS</v>
          </cell>
          <cell r="M527" t="str">
            <v>CNS RUBBER &amp; POLYMET SUPPLY CHAIN</v>
          </cell>
          <cell r="N527" t="str">
            <v>SOBREVILLA ZEVALLOS, EDA</v>
          </cell>
        </row>
        <row r="528">
          <cell r="C528" t="str">
            <v>43531116</v>
          </cell>
          <cell r="D528">
            <v>2201</v>
          </cell>
          <cell r="E528">
            <v>436211</v>
          </cell>
          <cell r="F528" t="str">
            <v>CURAY</v>
          </cell>
          <cell r="G528" t="str">
            <v>ABURTO</v>
          </cell>
          <cell r="H528" t="str">
            <v>ERICK ELBERT</v>
          </cell>
          <cell r="I528" t="str">
            <v>CURAY ABURTO ERICK ELBERT</v>
          </cell>
          <cell r="J528" t="str">
            <v>PE011127</v>
          </cell>
          <cell r="K528" t="str">
            <v>PRESSES 1-2 &amp; 5-6</v>
          </cell>
          <cell r="L528" t="str">
            <v>COGS</v>
          </cell>
          <cell r="M528" t="str">
            <v>CNS RUBBER &amp; POLYMET SUPPLY CHAIN</v>
          </cell>
          <cell r="N528" t="str">
            <v>PANTOJA CASIMIRO, FRASSHER JESUS</v>
          </cell>
        </row>
        <row r="529">
          <cell r="C529" t="str">
            <v>47145956</v>
          </cell>
          <cell r="D529">
            <v>2202</v>
          </cell>
          <cell r="E529">
            <v>436213</v>
          </cell>
          <cell r="F529" t="str">
            <v>GUERRERO</v>
          </cell>
          <cell r="G529" t="str">
            <v>CUSQUISIBAN</v>
          </cell>
          <cell r="H529" t="str">
            <v>ALEX</v>
          </cell>
          <cell r="I529" t="str">
            <v>GUERRERO CUSQUISIBAN ALEX</v>
          </cell>
          <cell r="J529" t="str">
            <v>PE011127</v>
          </cell>
          <cell r="K529" t="str">
            <v>PRESSES 1-2 &amp; 5-6</v>
          </cell>
          <cell r="L529" t="str">
            <v>COGS</v>
          </cell>
          <cell r="M529" t="str">
            <v>CNS RUBBER &amp; POLYMET SUPPLY CHAIN</v>
          </cell>
          <cell r="N529" t="str">
            <v>PANTOJA CASIMIRO, FRASSHER JESUS</v>
          </cell>
        </row>
        <row r="530">
          <cell r="C530" t="str">
            <v>47261560</v>
          </cell>
          <cell r="D530">
            <v>2206</v>
          </cell>
          <cell r="E530">
            <v>437361</v>
          </cell>
          <cell r="F530" t="str">
            <v>SANCHEZ</v>
          </cell>
          <cell r="G530" t="str">
            <v>MARTINEZ</v>
          </cell>
          <cell r="H530" t="str">
            <v xml:space="preserve">JONATHAN PIERR </v>
          </cell>
          <cell r="I530" t="str">
            <v xml:space="preserve">SANCHEZ MARTINEZ JONATHAN PIERR </v>
          </cell>
          <cell r="J530" t="str">
            <v>PE011127</v>
          </cell>
          <cell r="K530" t="str">
            <v>PRESSES 1-2 &amp; 5-6</v>
          </cell>
          <cell r="L530" t="str">
            <v>COGS</v>
          </cell>
          <cell r="M530" t="str">
            <v>CNS RUBBER &amp; POLYMET SUPPLY CHAIN</v>
          </cell>
          <cell r="N530" t="str">
            <v>PANTOJA CASIMIRO, FRASSHER JESUS</v>
          </cell>
        </row>
        <row r="531">
          <cell r="C531" t="str">
            <v>60075325</v>
          </cell>
          <cell r="D531">
            <v>2207</v>
          </cell>
          <cell r="E531">
            <v>439579</v>
          </cell>
          <cell r="F531" t="str">
            <v>COSME</v>
          </cell>
          <cell r="G531" t="str">
            <v>ITO</v>
          </cell>
          <cell r="H531" t="str">
            <v>FRANCO GUSTAVO</v>
          </cell>
          <cell r="I531" t="str">
            <v>COSME ITO FRANCO GUSTAVO</v>
          </cell>
          <cell r="J531" t="str">
            <v>PE011127</v>
          </cell>
          <cell r="K531" t="str">
            <v>PRESSES 1-2 &amp; 5-6</v>
          </cell>
          <cell r="L531" t="str">
            <v>COGS</v>
          </cell>
          <cell r="M531" t="str">
            <v>CNS RUBBER &amp; POLYMET SUPPLY CHAIN</v>
          </cell>
          <cell r="N531" t="str">
            <v>PANTOJA CASIMIRO, FRASSHER JESUS</v>
          </cell>
        </row>
        <row r="532">
          <cell r="C532" t="str">
            <v>74500175</v>
          </cell>
          <cell r="D532">
            <v>2209</v>
          </cell>
          <cell r="E532">
            <v>440421</v>
          </cell>
          <cell r="F532" t="str">
            <v>CORREA</v>
          </cell>
          <cell r="G532" t="str">
            <v>IZQUIERDO</v>
          </cell>
          <cell r="H532" t="str">
            <v>LUIS ALBERTO</v>
          </cell>
          <cell r="I532" t="str">
            <v>CORREA IZQUIERDO LUIS ALBERTO</v>
          </cell>
          <cell r="J532" t="str">
            <v>PE011122</v>
          </cell>
          <cell r="K532" t="str">
            <v>METAL MECANICA</v>
          </cell>
          <cell r="L532" t="str">
            <v>COGS</v>
          </cell>
          <cell r="M532" t="str">
            <v>CNS RUBBER &amp; POLYMET SUPPLY CHAIN</v>
          </cell>
          <cell r="N532" t="str">
            <v>PANTOJA CASIMIRO, FRASSHER JESUS</v>
          </cell>
        </row>
        <row r="533">
          <cell r="C533" t="str">
            <v>42195335</v>
          </cell>
          <cell r="D533">
            <v>2210</v>
          </cell>
          <cell r="E533">
            <v>440422</v>
          </cell>
          <cell r="F533" t="str">
            <v>GODOY</v>
          </cell>
          <cell r="G533" t="str">
            <v>CHOQUE</v>
          </cell>
          <cell r="H533" t="str">
            <v>VICTOR MARTIN</v>
          </cell>
          <cell r="I533" t="str">
            <v>GODOY CHOQUE VICTOR MARTIN</v>
          </cell>
          <cell r="J533" t="str">
            <v>PE011122</v>
          </cell>
          <cell r="K533" t="str">
            <v>METAL MECANICA</v>
          </cell>
          <cell r="L533" t="str">
            <v>COGS</v>
          </cell>
          <cell r="M533" t="str">
            <v>CNS RUBBER &amp; POLYMET SUPPLY CHAIN</v>
          </cell>
          <cell r="N533" t="str">
            <v>PANTOJA CASIMIRO, FRASSHER JESUS</v>
          </cell>
        </row>
        <row r="534">
          <cell r="C534" t="str">
            <v>45282076</v>
          </cell>
          <cell r="D534">
            <v>2211</v>
          </cell>
          <cell r="E534">
            <v>440423</v>
          </cell>
          <cell r="F534" t="str">
            <v>CUCHO</v>
          </cell>
          <cell r="G534" t="str">
            <v>PARRA</v>
          </cell>
          <cell r="H534" t="str">
            <v>WILDER JHONATAN</v>
          </cell>
          <cell r="I534" t="str">
            <v>CUCHO PARRA WILDER JHONATAN</v>
          </cell>
          <cell r="J534" t="str">
            <v>PE011122</v>
          </cell>
          <cell r="K534" t="str">
            <v>METAL MECANICA</v>
          </cell>
          <cell r="L534" t="str">
            <v>COGS</v>
          </cell>
          <cell r="M534" t="str">
            <v>CNS RUBBER &amp; POLYMET SUPPLY CHAIN</v>
          </cell>
          <cell r="N534" t="str">
            <v>PANTOJA CASIMIRO, FRASSHER JESUS</v>
          </cell>
        </row>
        <row r="535">
          <cell r="C535" t="str">
            <v>43811912</v>
          </cell>
          <cell r="D535">
            <v>2212</v>
          </cell>
          <cell r="E535">
            <v>440424</v>
          </cell>
          <cell r="F535" t="str">
            <v>HORMAZA</v>
          </cell>
          <cell r="G535" t="str">
            <v>CLEMENTE</v>
          </cell>
          <cell r="H535" t="str">
            <v>JHON KENNEDY</v>
          </cell>
          <cell r="I535" t="str">
            <v>HORMAZA CLEMENTE JHON KENNEDY</v>
          </cell>
          <cell r="J535" t="str">
            <v>PE011122</v>
          </cell>
          <cell r="K535" t="str">
            <v>METAL MECANICA</v>
          </cell>
          <cell r="L535" t="str">
            <v>COGS</v>
          </cell>
          <cell r="M535" t="str">
            <v>CNS RUBBER &amp; POLYMET SUPPLY CHAIN</v>
          </cell>
          <cell r="N535" t="str">
            <v>PANTOJA CASIMIRO, FRASSHER JESUS</v>
          </cell>
        </row>
        <row r="536">
          <cell r="C536" t="str">
            <v>73127615</v>
          </cell>
          <cell r="D536">
            <v>2213</v>
          </cell>
          <cell r="E536">
            <v>440425</v>
          </cell>
          <cell r="F536" t="str">
            <v>PUCHOC</v>
          </cell>
          <cell r="G536" t="str">
            <v>LEON</v>
          </cell>
          <cell r="H536" t="str">
            <v>VICTOR FRANCISCO</v>
          </cell>
          <cell r="I536" t="str">
            <v>PUCHOC LEON VICTOR FRANCISCO</v>
          </cell>
          <cell r="J536" t="str">
            <v>PE011122</v>
          </cell>
          <cell r="K536" t="str">
            <v>METAL MECANICA</v>
          </cell>
          <cell r="L536" t="str">
            <v>COGS</v>
          </cell>
          <cell r="M536" t="str">
            <v>CNS RUBBER &amp; POLYMET SUPPLY CHAIN</v>
          </cell>
          <cell r="N536" t="str">
            <v>PANTOJA CASIMIRO, FRASSHER JESUS</v>
          </cell>
        </row>
        <row r="537">
          <cell r="C537" t="str">
            <v>46981154</v>
          </cell>
          <cell r="D537">
            <v>2214</v>
          </cell>
          <cell r="E537">
            <v>440426</v>
          </cell>
          <cell r="F537" t="str">
            <v>HUAMAN</v>
          </cell>
          <cell r="G537" t="str">
            <v>CUCHO</v>
          </cell>
          <cell r="H537" t="str">
            <v>WILMER JERSON</v>
          </cell>
          <cell r="I537" t="str">
            <v>HUAMAN CUCHO WILMER JERSON</v>
          </cell>
          <cell r="J537" t="str">
            <v>PE011122</v>
          </cell>
          <cell r="K537" t="str">
            <v>METAL MECANICA</v>
          </cell>
          <cell r="L537" t="str">
            <v>COGS</v>
          </cell>
          <cell r="M537" t="str">
            <v>CNS RUBBER &amp; POLYMET SUPPLY CHAIN</v>
          </cell>
          <cell r="N537" t="str">
            <v>PANTOJA CASIMIRO, FRASSHER JESUS</v>
          </cell>
        </row>
        <row r="538">
          <cell r="C538" t="str">
            <v>42707452</v>
          </cell>
          <cell r="D538">
            <v>2215</v>
          </cell>
          <cell r="E538">
            <v>440427</v>
          </cell>
          <cell r="F538" t="str">
            <v>CUCHO</v>
          </cell>
          <cell r="G538" t="str">
            <v>PARRA</v>
          </cell>
          <cell r="H538" t="str">
            <v>JUAN CARLOS</v>
          </cell>
          <cell r="I538" t="str">
            <v>CUCHO PARRA JUAN CARLOS</v>
          </cell>
          <cell r="J538" t="str">
            <v>PE011122</v>
          </cell>
          <cell r="K538" t="str">
            <v>METAL MECANICA</v>
          </cell>
          <cell r="L538" t="str">
            <v>COGS</v>
          </cell>
          <cell r="M538" t="str">
            <v>CNS RUBBER &amp; POLYMET SUPPLY CHAIN</v>
          </cell>
          <cell r="N538" t="str">
            <v>PANTOJA CASIMIRO, FRASSHER JESUS</v>
          </cell>
        </row>
        <row r="539">
          <cell r="C539" t="str">
            <v>16734927</v>
          </cell>
          <cell r="D539">
            <v>2216</v>
          </cell>
          <cell r="E539">
            <v>440428</v>
          </cell>
          <cell r="F539" t="str">
            <v>SILVA</v>
          </cell>
          <cell r="G539" t="str">
            <v>CAJUSOL</v>
          </cell>
          <cell r="H539" t="str">
            <v>JUAN</v>
          </cell>
          <cell r="I539" t="str">
            <v>SILVA CAJUSOL JUAN</v>
          </cell>
          <cell r="J539" t="str">
            <v>PE011122</v>
          </cell>
          <cell r="K539" t="str">
            <v>METAL MECANICA</v>
          </cell>
          <cell r="L539" t="str">
            <v>COGS</v>
          </cell>
          <cell r="M539" t="str">
            <v>CNS RUBBER &amp; POLYMET SUPPLY CHAIN</v>
          </cell>
          <cell r="N539" t="str">
            <v>ARBULU SPIERS, MIGUEL</v>
          </cell>
        </row>
        <row r="540">
          <cell r="C540" t="str">
            <v>40989743</v>
          </cell>
          <cell r="D540">
            <v>2217</v>
          </cell>
          <cell r="E540">
            <v>440672</v>
          </cell>
          <cell r="F540" t="str">
            <v>MEDINA</v>
          </cell>
          <cell r="G540" t="str">
            <v>CASTILLO</v>
          </cell>
          <cell r="H540" t="str">
            <v xml:space="preserve">ALBERTO CARLOS </v>
          </cell>
          <cell r="I540" t="str">
            <v xml:space="preserve">MEDINA CASTILLO ALBERTO CARLOS </v>
          </cell>
          <cell r="J540" t="str">
            <v>PE011126</v>
          </cell>
          <cell r="K540" t="str">
            <v>SANDBLASTING (GRANALLADO)</v>
          </cell>
          <cell r="L540" t="str">
            <v>COGS</v>
          </cell>
          <cell r="M540" t="str">
            <v>CNS RUBBER &amp; POLYMET SUPPLY CHAIN</v>
          </cell>
          <cell r="N540" t="str">
            <v>PANTOJA CASIMIRO, FRASSHER JESUS</v>
          </cell>
        </row>
        <row r="541">
          <cell r="C541" t="str">
            <v>76578948</v>
          </cell>
          <cell r="D541">
            <v>2219</v>
          </cell>
          <cell r="E541">
            <v>440652</v>
          </cell>
          <cell r="F541" t="str">
            <v>PINEDO</v>
          </cell>
          <cell r="G541" t="str">
            <v>ALVARADO</v>
          </cell>
          <cell r="H541" t="str">
            <v xml:space="preserve">JONATHAN OMAR </v>
          </cell>
          <cell r="I541" t="str">
            <v xml:space="preserve">PINEDO ALVARADO JONATHAN OMAR </v>
          </cell>
          <cell r="J541" t="str">
            <v>PE011126</v>
          </cell>
          <cell r="K541" t="str">
            <v>SANDBLASTING (GRANALLADO)</v>
          </cell>
          <cell r="L541" t="str">
            <v>COGS</v>
          </cell>
          <cell r="M541" t="str">
            <v>CNS RUBBER &amp; POLYMET SUPPLY CHAIN</v>
          </cell>
          <cell r="N541" t="str">
            <v>PANTOJA CASIMIRO, FRASSHER JESUS</v>
          </cell>
        </row>
        <row r="542">
          <cell r="C542" t="str">
            <v>70658889</v>
          </cell>
          <cell r="D542">
            <v>2220</v>
          </cell>
          <cell r="E542">
            <v>440653</v>
          </cell>
          <cell r="F542" t="str">
            <v>PUA</v>
          </cell>
          <cell r="G542" t="str">
            <v>VALENCIA</v>
          </cell>
          <cell r="H542" t="str">
            <v xml:space="preserve">JEFFERSON  </v>
          </cell>
          <cell r="I542" t="str">
            <v xml:space="preserve">PUA VALENCIA JEFFERSON  </v>
          </cell>
          <cell r="J542" t="str">
            <v>PE011126</v>
          </cell>
          <cell r="K542" t="str">
            <v>SANDBLASTING (GRANALLADO)</v>
          </cell>
          <cell r="L542" t="str">
            <v>COGS</v>
          </cell>
          <cell r="M542" t="str">
            <v>CNS RUBBER &amp; POLYMET SUPPLY CHAIN</v>
          </cell>
          <cell r="N542" t="str">
            <v>PANTOJA CASIMIRO, FRASSHER JESUS</v>
          </cell>
        </row>
        <row r="543">
          <cell r="C543" t="str">
            <v>73429714</v>
          </cell>
          <cell r="D543">
            <v>2221</v>
          </cell>
          <cell r="E543">
            <v>440654</v>
          </cell>
          <cell r="F543" t="str">
            <v>COILA</v>
          </cell>
          <cell r="G543" t="str">
            <v>HUANCA</v>
          </cell>
          <cell r="H543" t="str">
            <v xml:space="preserve">WASHINGTON  </v>
          </cell>
          <cell r="I543" t="str">
            <v xml:space="preserve">COILA HUANCA WASHINGTON  </v>
          </cell>
          <cell r="J543" t="str">
            <v>PE011150</v>
          </cell>
          <cell r="K543" t="str">
            <v>MANUFACTURING QUALITY CONTROL</v>
          </cell>
          <cell r="L543" t="str">
            <v>COGS</v>
          </cell>
          <cell r="M543" t="str">
            <v>CNS RUBBER &amp; POLYMET SUPPLY CHAIN</v>
          </cell>
          <cell r="N543" t="str">
            <v>SOBREVILLA ZEVALLOS, EDA</v>
          </cell>
        </row>
        <row r="544">
          <cell r="C544" t="str">
            <v>05344299</v>
          </cell>
          <cell r="D544">
            <v>2222</v>
          </cell>
          <cell r="E544">
            <v>440655</v>
          </cell>
          <cell r="F544" t="str">
            <v>VELASQUEZ</v>
          </cell>
          <cell r="G544" t="str">
            <v>NAVARRO</v>
          </cell>
          <cell r="H544" t="str">
            <v xml:space="preserve">HENRY  </v>
          </cell>
          <cell r="I544" t="str">
            <v xml:space="preserve">VELASQUEZ NAVARRO HENRY  </v>
          </cell>
          <cell r="J544" t="str">
            <v>PE011125</v>
          </cell>
          <cell r="K544" t="str">
            <v>HANDLINING &amp; TERMINATION</v>
          </cell>
          <cell r="L544" t="str">
            <v>COGS</v>
          </cell>
          <cell r="M544" t="str">
            <v>CNS RUBBER &amp; POLYMET SUPPLY CHAIN</v>
          </cell>
          <cell r="N544" t="str">
            <v>PANTOJA CASIMIRO, FRASSHER JESUS</v>
          </cell>
        </row>
        <row r="545">
          <cell r="C545" t="str">
            <v>47538339</v>
          </cell>
          <cell r="D545">
            <v>2224</v>
          </cell>
          <cell r="E545">
            <v>440657</v>
          </cell>
          <cell r="F545" t="str">
            <v>AGUIRRE</v>
          </cell>
          <cell r="G545" t="str">
            <v>ROMAN</v>
          </cell>
          <cell r="H545" t="str">
            <v xml:space="preserve">MIRKO ARTURO </v>
          </cell>
          <cell r="I545" t="str">
            <v xml:space="preserve">AGUIRRE ROMAN MIRKO ARTURO </v>
          </cell>
          <cell r="J545" t="str">
            <v>PE011125</v>
          </cell>
          <cell r="K545" t="str">
            <v>HANDLINING &amp; TERMINATION</v>
          </cell>
          <cell r="L545" t="str">
            <v>COGS</v>
          </cell>
          <cell r="M545" t="str">
            <v>CNS RUBBER &amp; POLYMET SUPPLY CHAIN</v>
          </cell>
          <cell r="N545" t="str">
            <v>PANTOJA CASIMIRO, FRASSHER JESUS</v>
          </cell>
        </row>
        <row r="546">
          <cell r="C546" t="str">
            <v>76556945</v>
          </cell>
          <cell r="D546">
            <v>2225</v>
          </cell>
          <cell r="E546">
            <v>440658</v>
          </cell>
          <cell r="F546" t="str">
            <v>ÑIQUEN</v>
          </cell>
          <cell r="G546" t="str">
            <v>NUNTON</v>
          </cell>
          <cell r="H546" t="str">
            <v xml:space="preserve">ALVARO EFRAIN </v>
          </cell>
          <cell r="I546" t="str">
            <v xml:space="preserve">ÑIQUEN NUNTON ALVARO EFRAIN </v>
          </cell>
          <cell r="J546" t="str">
            <v>PE011125</v>
          </cell>
          <cell r="K546" t="str">
            <v>HANDLINING &amp; TERMINATION</v>
          </cell>
          <cell r="L546" t="str">
            <v>COGS</v>
          </cell>
          <cell r="M546" t="str">
            <v>CNS RUBBER &amp; POLYMET SUPPLY CHAIN</v>
          </cell>
          <cell r="N546" t="str">
            <v>PANTOJA CASIMIRO, FRASSHER JESUS</v>
          </cell>
        </row>
        <row r="547">
          <cell r="C547" t="str">
            <v>004306303</v>
          </cell>
          <cell r="D547">
            <v>2226</v>
          </cell>
          <cell r="E547">
            <v>440659</v>
          </cell>
          <cell r="F547" t="str">
            <v>RODRIGUEZ</v>
          </cell>
          <cell r="G547"/>
          <cell r="H547" t="str">
            <v xml:space="preserve">LUIS ALFREDO  </v>
          </cell>
          <cell r="I547" t="str">
            <v xml:space="preserve">RODRIGUEZ  LUIS ALFREDO  </v>
          </cell>
          <cell r="J547" t="str">
            <v>PE011125</v>
          </cell>
          <cell r="K547" t="str">
            <v>HANDLINING &amp; TERMINATION</v>
          </cell>
          <cell r="L547" t="str">
            <v>COGS</v>
          </cell>
          <cell r="M547" t="str">
            <v>CNS RUBBER &amp; POLYMET SUPPLY CHAIN</v>
          </cell>
          <cell r="N547" t="str">
            <v>PANTOJA CASIMIRO, FRASSHER JESUS</v>
          </cell>
        </row>
        <row r="548">
          <cell r="C548" t="str">
            <v>46427069</v>
          </cell>
          <cell r="D548">
            <v>2228</v>
          </cell>
          <cell r="E548">
            <v>440661</v>
          </cell>
          <cell r="F548" t="str">
            <v>LARICO</v>
          </cell>
          <cell r="G548" t="str">
            <v>CHIRE</v>
          </cell>
          <cell r="H548" t="str">
            <v xml:space="preserve">RUBEN ARNALDO </v>
          </cell>
          <cell r="I548" t="str">
            <v xml:space="preserve">LARICO CHIRE RUBEN ARNALDO </v>
          </cell>
          <cell r="J548" t="str">
            <v>PE011125</v>
          </cell>
          <cell r="K548" t="str">
            <v>HANDLINING &amp; TERMINATION</v>
          </cell>
          <cell r="L548" t="str">
            <v>COGS</v>
          </cell>
          <cell r="M548" t="str">
            <v>CNS RUBBER &amp; POLYMET SUPPLY CHAIN</v>
          </cell>
          <cell r="N548" t="str">
            <v>PANTOJA CASIMIRO, FRASSHER JESUS</v>
          </cell>
        </row>
        <row r="549">
          <cell r="C549" t="str">
            <v>41591229</v>
          </cell>
          <cell r="D549">
            <v>2230</v>
          </cell>
          <cell r="E549">
            <v>440663</v>
          </cell>
          <cell r="F549" t="str">
            <v>ALEGRE</v>
          </cell>
          <cell r="G549" t="str">
            <v>CORONADO</v>
          </cell>
          <cell r="H549" t="str">
            <v xml:space="preserve">JOSUE SAMUEL </v>
          </cell>
          <cell r="I549" t="str">
            <v xml:space="preserve">ALEGRE CORONADO JOSUE SAMUEL </v>
          </cell>
          <cell r="J549" t="str">
            <v>PE011380</v>
          </cell>
          <cell r="K549" t="str">
            <v>WAREHOUSE - PUMPS</v>
          </cell>
          <cell r="L549" t="str">
            <v>COGS</v>
          </cell>
          <cell r="M549" t="str">
            <v>CNSPM OPERATIONS PERU</v>
          </cell>
          <cell r="N549" t="str">
            <v>SALGADO EGUSQUIZA, ANGELA THAIS</v>
          </cell>
        </row>
        <row r="550">
          <cell r="C550" t="str">
            <v>41343284</v>
          </cell>
          <cell r="D550">
            <v>2233</v>
          </cell>
          <cell r="E550">
            <v>440666</v>
          </cell>
          <cell r="F550" t="str">
            <v>NUÑEZ</v>
          </cell>
          <cell r="G550" t="str">
            <v>GARCIA</v>
          </cell>
          <cell r="H550" t="str">
            <v xml:space="preserve">IVAN DANIEL </v>
          </cell>
          <cell r="I550" t="str">
            <v xml:space="preserve">NUÑEZ GARCIA IVAN DANIEL </v>
          </cell>
          <cell r="J550" t="str">
            <v>PE011835</v>
          </cell>
          <cell r="K550" t="str">
            <v>MANTENCION FABRICA</v>
          </cell>
          <cell r="L550" t="str">
            <v>COGS</v>
          </cell>
          <cell r="M550" t="str">
            <v>CNS RUBBER &amp; POLYMET SUPPLY CHAIN</v>
          </cell>
          <cell r="N550" t="str">
            <v>AQUIJE SARAVIA, EDWARD JOHANS</v>
          </cell>
        </row>
        <row r="551">
          <cell r="C551" t="str">
            <v>70582699</v>
          </cell>
          <cell r="D551">
            <v>2234</v>
          </cell>
          <cell r="E551">
            <v>440667</v>
          </cell>
          <cell r="F551" t="str">
            <v>LANDA</v>
          </cell>
          <cell r="G551" t="str">
            <v>REYES</v>
          </cell>
          <cell r="H551" t="str">
            <v xml:space="preserve">JEAN BRUNO </v>
          </cell>
          <cell r="I551" t="str">
            <v xml:space="preserve">LANDA REYES JEAN BRUNO </v>
          </cell>
          <cell r="J551" t="str">
            <v>PE011835</v>
          </cell>
          <cell r="K551" t="str">
            <v>MANTENCION FABRICA</v>
          </cell>
          <cell r="L551" t="str">
            <v>COGS</v>
          </cell>
          <cell r="M551" t="str">
            <v>CNS RUBBER &amp; POLYMET SUPPLY CHAIN</v>
          </cell>
          <cell r="N551" t="str">
            <v>AQUIJE SARAVIA, EDWARD JOHANS</v>
          </cell>
        </row>
        <row r="552">
          <cell r="C552" t="str">
            <v>48978738</v>
          </cell>
          <cell r="D552">
            <v>2236</v>
          </cell>
          <cell r="E552">
            <v>440670</v>
          </cell>
          <cell r="F552" t="str">
            <v>PAUCAR</v>
          </cell>
          <cell r="G552" t="str">
            <v>GARCILAZO</v>
          </cell>
          <cell r="H552" t="str">
            <v xml:space="preserve">JUSTO ANDRES </v>
          </cell>
          <cell r="I552" t="str">
            <v xml:space="preserve">PAUCAR GARCILAZO JUSTO ANDRES </v>
          </cell>
          <cell r="J552" t="str">
            <v>PE011835</v>
          </cell>
          <cell r="K552" t="str">
            <v>MANTENCION FABRICA</v>
          </cell>
          <cell r="L552" t="str">
            <v>COGS</v>
          </cell>
          <cell r="M552" t="str">
            <v>CNS RUBBER &amp; POLYMET SUPPLY CHAIN</v>
          </cell>
          <cell r="N552" t="str">
            <v>AQUIJE SARAVIA, EDWARD JOHANS</v>
          </cell>
        </row>
        <row r="553">
          <cell r="C553" t="str">
            <v>45186387</v>
          </cell>
          <cell r="D553">
            <v>2239</v>
          </cell>
          <cell r="E553">
            <v>441211</v>
          </cell>
          <cell r="F553" t="str">
            <v>APOLINARES</v>
          </cell>
          <cell r="G553" t="str">
            <v>HUAMAYALLI</v>
          </cell>
          <cell r="H553" t="str">
            <v>CESAR FERNANDO</v>
          </cell>
          <cell r="I553" t="str">
            <v>APOLINARES HUAMAYALLI CESAR FERNANDO</v>
          </cell>
          <cell r="J553" t="str">
            <v>PE011122</v>
          </cell>
          <cell r="K553" t="str">
            <v>METAL MECANICA</v>
          </cell>
          <cell r="L553" t="str">
            <v>COGS</v>
          </cell>
          <cell r="M553" t="str">
            <v>CNS RUBBER &amp; POLYMET SUPPLY CHAIN</v>
          </cell>
          <cell r="N553" t="str">
            <v>PANTOJA CASIMIRO, FRASSHER JESUS</v>
          </cell>
        </row>
        <row r="554">
          <cell r="C554" t="str">
            <v>43063309</v>
          </cell>
          <cell r="D554">
            <v>2241</v>
          </cell>
          <cell r="E554">
            <v>443104</v>
          </cell>
          <cell r="F554" t="str">
            <v>TUESTA</v>
          </cell>
          <cell r="G554" t="str">
            <v>TUESTA</v>
          </cell>
          <cell r="H554" t="str">
            <v>JOSE ANTONIO</v>
          </cell>
          <cell r="I554" t="str">
            <v>TUESTA TUESTA JOSE ANTONIO</v>
          </cell>
          <cell r="J554" t="str">
            <v>PE011830</v>
          </cell>
          <cell r="K554" t="str">
            <v>WAREHOUSE - MANUFACTURING</v>
          </cell>
          <cell r="L554" t="str">
            <v>COGS</v>
          </cell>
          <cell r="M554" t="str">
            <v>CNS RUBBER &amp; POLYMET SUPPLY CHAIN</v>
          </cell>
          <cell r="N554" t="str">
            <v>ARBULU SPIERS, MIGUEL</v>
          </cell>
        </row>
        <row r="555">
          <cell r="C555" t="str">
            <v>75175536</v>
          </cell>
          <cell r="D555">
            <v>2242</v>
          </cell>
          <cell r="E555">
            <v>443771</v>
          </cell>
          <cell r="F555" t="str">
            <v>MACHACA</v>
          </cell>
          <cell r="G555" t="str">
            <v>ZUÑIGA</v>
          </cell>
          <cell r="H555" t="str">
            <v>RONY BRANDO</v>
          </cell>
          <cell r="I555" t="str">
            <v>MACHACA ZUÑIGA RONY BRANDO</v>
          </cell>
          <cell r="J555" t="str">
            <v>PE011240</v>
          </cell>
          <cell r="K555" t="str">
            <v>MOLD ASSEMBLY</v>
          </cell>
          <cell r="L555" t="str">
            <v>COGS</v>
          </cell>
          <cell r="M555" t="str">
            <v>CNS RUBBER &amp; POLYMET SUPPLY CHAIN</v>
          </cell>
          <cell r="N555" t="str">
            <v>PANTOJA CASIMIRO, FRASSHER JESUS</v>
          </cell>
        </row>
        <row r="556">
          <cell r="C556" t="str">
            <v>72226540</v>
          </cell>
          <cell r="D556">
            <v>2244</v>
          </cell>
          <cell r="E556">
            <v>445125</v>
          </cell>
          <cell r="F556" t="str">
            <v>CONDORI</v>
          </cell>
          <cell r="G556" t="str">
            <v>LARICO</v>
          </cell>
          <cell r="H556" t="str">
            <v>JEAN MARCO</v>
          </cell>
          <cell r="I556" t="str">
            <v>CONDORI LARICO JEAN MARCO</v>
          </cell>
          <cell r="J556" t="str">
            <v>PE011125</v>
          </cell>
          <cell r="K556" t="str">
            <v>HANDLINING &amp; TERMINATION</v>
          </cell>
          <cell r="L556" t="str">
            <v>COGS</v>
          </cell>
          <cell r="M556" t="str">
            <v>CNS RUBBER &amp; POLYMET SUPPLY CHAIN</v>
          </cell>
          <cell r="N556" t="str">
            <v>PANTOJA CASIMIRO, FRASSHER JESUS</v>
          </cell>
        </row>
        <row r="557">
          <cell r="C557" t="str">
            <v>71580427</v>
          </cell>
          <cell r="D557">
            <v>2245</v>
          </cell>
          <cell r="E557">
            <v>445481</v>
          </cell>
          <cell r="F557" t="str">
            <v>REYES</v>
          </cell>
          <cell r="G557" t="str">
            <v>HUAMAN</v>
          </cell>
          <cell r="H557" t="str">
            <v>ELIAS</v>
          </cell>
          <cell r="I557" t="str">
            <v>REYES HUAMAN ELIAS</v>
          </cell>
          <cell r="J557" t="str">
            <v>PE011125</v>
          </cell>
          <cell r="K557" t="str">
            <v>HANDLINING &amp; TERMINATION</v>
          </cell>
          <cell r="L557" t="str">
            <v>COGS</v>
          </cell>
          <cell r="M557" t="str">
            <v>CNS RUBBER &amp; POLYMET SUPPLY CHAIN</v>
          </cell>
          <cell r="N557" t="str">
            <v>PANTOJA CASIMIRO, FRASSHER JESUS</v>
          </cell>
        </row>
        <row r="558">
          <cell r="C558" t="str">
            <v>00868711</v>
          </cell>
          <cell r="D558">
            <v>2247</v>
          </cell>
          <cell r="E558">
            <v>445772</v>
          </cell>
          <cell r="F558" t="str">
            <v>PINEDO</v>
          </cell>
          <cell r="G558" t="str">
            <v>SANANSIMA</v>
          </cell>
          <cell r="H558" t="str">
            <v>ADEMIR</v>
          </cell>
          <cell r="I558" t="str">
            <v>PINEDO SANANSIMA ADEMIR</v>
          </cell>
          <cell r="J558" t="str">
            <v>PE011127</v>
          </cell>
          <cell r="K558" t="str">
            <v>PRESSES 1-2 &amp; 5-6</v>
          </cell>
          <cell r="L558" t="str">
            <v>COGS</v>
          </cell>
          <cell r="M558" t="str">
            <v>CNS RUBBER &amp; POLYMET SUPPLY CHAIN</v>
          </cell>
          <cell r="N558" t="str">
            <v>PANTOJA CASIMIRO, FRASSHER JESUS</v>
          </cell>
        </row>
        <row r="559">
          <cell r="C559" t="str">
            <v>42894133</v>
          </cell>
          <cell r="D559">
            <v>2250</v>
          </cell>
          <cell r="E559">
            <v>446989</v>
          </cell>
          <cell r="F559" t="str">
            <v>MUCHA</v>
          </cell>
          <cell r="G559" t="str">
            <v>HUATUCO</v>
          </cell>
          <cell r="H559" t="str">
            <v>GERSON DAVID</v>
          </cell>
          <cell r="I559" t="str">
            <v>MUCHA HUATUCO GERSON DAVID</v>
          </cell>
          <cell r="J559" t="str">
            <v>PE011830</v>
          </cell>
          <cell r="K559" t="str">
            <v>WAREHOUSE - MANUFACTURING</v>
          </cell>
          <cell r="L559" t="str">
            <v>COGS</v>
          </cell>
          <cell r="M559" t="str">
            <v>CNS RUBBER &amp; POLYMET SUPPLY CHAIN</v>
          </cell>
          <cell r="N559" t="str">
            <v>ARBULU SPIERS, MIGUEL</v>
          </cell>
        </row>
        <row r="560">
          <cell r="C560" t="str">
            <v>76848412</v>
          </cell>
          <cell r="D560">
            <v>2254</v>
          </cell>
          <cell r="E560">
            <v>447463</v>
          </cell>
          <cell r="F560" t="str">
            <v>RICO</v>
          </cell>
          <cell r="G560" t="str">
            <v>RAMOS</v>
          </cell>
          <cell r="H560" t="str">
            <v>WALTER</v>
          </cell>
          <cell r="I560" t="str">
            <v>RICO RAMOS WALTER</v>
          </cell>
          <cell r="J560" t="str">
            <v>PE011122</v>
          </cell>
          <cell r="K560" t="str">
            <v>METAL MECANICA</v>
          </cell>
          <cell r="L560" t="str">
            <v>COGS</v>
          </cell>
          <cell r="M560" t="str">
            <v>CNS RUBBER &amp; POLYMET SUPPLY CHAIN</v>
          </cell>
          <cell r="N560" t="str">
            <v>PANTOJA CASIMIRO, FRASSHER JESUS</v>
          </cell>
        </row>
        <row r="561">
          <cell r="C561" t="str">
            <v>45035671</v>
          </cell>
          <cell r="D561">
            <v>2256</v>
          </cell>
          <cell r="E561">
            <v>448577</v>
          </cell>
          <cell r="F561" t="str">
            <v>TERRY</v>
          </cell>
          <cell r="G561" t="str">
            <v>ALONZO</v>
          </cell>
          <cell r="H561" t="str">
            <v>WILMER JULIAN</v>
          </cell>
          <cell r="I561" t="str">
            <v>TERRY ALONZO WILMER JULIAN</v>
          </cell>
          <cell r="J561" t="str">
            <v>PE011125</v>
          </cell>
          <cell r="K561" t="str">
            <v>HANDLINING &amp; TERMINATION</v>
          </cell>
          <cell r="L561" t="str">
            <v>COGS</v>
          </cell>
          <cell r="M561" t="str">
            <v>CNS RUBBER &amp; POLYMET SUPPLY CHAIN</v>
          </cell>
          <cell r="N561" t="str">
            <v>PANTOJA CASIMIRO, FRASSHER JESUS</v>
          </cell>
        </row>
        <row r="562">
          <cell r="C562" t="str">
            <v>47504005</v>
          </cell>
          <cell r="D562">
            <v>2258</v>
          </cell>
          <cell r="E562">
            <v>424006</v>
          </cell>
          <cell r="F562" t="str">
            <v>CAMPOS</v>
          </cell>
          <cell r="G562" t="str">
            <v>PERALTA</v>
          </cell>
          <cell r="H562" t="str">
            <v>ALBERTO</v>
          </cell>
          <cell r="I562" t="str">
            <v>CAMPOS PERALTA ALBERTO</v>
          </cell>
          <cell r="J562" t="str">
            <v>PE011126</v>
          </cell>
          <cell r="K562" t="str">
            <v>SANDBLASTING (GRANALLADO)</v>
          </cell>
          <cell r="L562" t="str">
            <v>COGS</v>
          </cell>
          <cell r="M562" t="str">
            <v>CNS RUBBER &amp; POLYMET SUPPLY CHAIN</v>
          </cell>
          <cell r="N562" t="str">
            <v>PANTOJA CASIMIRO, FRASSHER JESUS</v>
          </cell>
        </row>
        <row r="563">
          <cell r="C563" t="str">
            <v>73449536</v>
          </cell>
          <cell r="D563">
            <v>2259</v>
          </cell>
          <cell r="E563">
            <v>451895</v>
          </cell>
          <cell r="F563" t="str">
            <v>COILA</v>
          </cell>
          <cell r="G563" t="str">
            <v>HUANCA</v>
          </cell>
          <cell r="H563" t="str">
            <v>LUIS ROMARIO</v>
          </cell>
          <cell r="I563" t="str">
            <v>COILA HUANCA LUIS ROMARIO</v>
          </cell>
          <cell r="J563" t="str">
            <v>PE011127</v>
          </cell>
          <cell r="K563" t="str">
            <v>PRESSES 1-2 &amp; 5-6</v>
          </cell>
          <cell r="L563" t="str">
            <v>COGS</v>
          </cell>
          <cell r="M563" t="str">
            <v>CNS RUBBER &amp; POLYMET SUPPLY CHAIN</v>
          </cell>
          <cell r="N563" t="str">
            <v>PANTOJA CASIMIRO, FRASSHER JESUS</v>
          </cell>
        </row>
        <row r="564">
          <cell r="C564" t="str">
            <v>47449728</v>
          </cell>
          <cell r="D564">
            <v>2262</v>
          </cell>
          <cell r="E564">
            <v>453942</v>
          </cell>
          <cell r="F564" t="str">
            <v>LAULATE</v>
          </cell>
          <cell r="G564" t="str">
            <v>GUERRA</v>
          </cell>
          <cell r="H564" t="str">
            <v>DARVIN</v>
          </cell>
          <cell r="I564" t="str">
            <v>LAULATE GUERRA DARVIN</v>
          </cell>
          <cell r="J564" t="str">
            <v>PE011100</v>
          </cell>
          <cell r="K564" t="str">
            <v>MANUFACTURING</v>
          </cell>
          <cell r="L564" t="str">
            <v>COGS</v>
          </cell>
          <cell r="M564" t="str">
            <v>CNS RUBBER &amp; POLYMET SUPPLY CHAIN</v>
          </cell>
          <cell r="N564" t="str">
            <v>AQUIJE SARAVIA, EDWARD JOHANS</v>
          </cell>
        </row>
        <row r="565">
          <cell r="C565" t="str">
            <v>46432908</v>
          </cell>
          <cell r="D565">
            <v>2265</v>
          </cell>
          <cell r="E565">
            <v>456606</v>
          </cell>
          <cell r="F565" t="str">
            <v>MOREANO</v>
          </cell>
          <cell r="G565" t="str">
            <v>VILLENA</v>
          </cell>
          <cell r="H565" t="str">
            <v>ALDO</v>
          </cell>
          <cell r="I565" t="str">
            <v>MOREANO VILLENA ALDO</v>
          </cell>
          <cell r="J565" t="str">
            <v>PE011100</v>
          </cell>
          <cell r="K565" t="str">
            <v>MANUFACTURING</v>
          </cell>
          <cell r="L565" t="str">
            <v>COGS</v>
          </cell>
          <cell r="M565" t="str">
            <v>CNS RUBBER &amp; POLYMET SUPPLY CHAIN</v>
          </cell>
          <cell r="N565" t="str">
            <v>PANTOJA CASIMIRO, FRASSHER JESUS</v>
          </cell>
        </row>
        <row r="566">
          <cell r="C566" t="str">
            <v>41535297</v>
          </cell>
          <cell r="D566">
            <v>2266</v>
          </cell>
          <cell r="E566">
            <v>447462</v>
          </cell>
          <cell r="F566" t="str">
            <v>CIRINEO</v>
          </cell>
          <cell r="G566" t="str">
            <v>JIMENEZ</v>
          </cell>
          <cell r="H566" t="str">
            <v>JUAN PABLO</v>
          </cell>
          <cell r="I566" t="str">
            <v>CIRINEO JIMENEZ JUAN PABLO</v>
          </cell>
          <cell r="J566" t="str">
            <v>PE011100</v>
          </cell>
          <cell r="K566" t="str">
            <v>MANUFACTURING</v>
          </cell>
          <cell r="L566" t="str">
            <v>COGS</v>
          </cell>
          <cell r="M566" t="str">
            <v>CNS RUBBER &amp; POLYMET SUPPLY CHAIN</v>
          </cell>
          <cell r="N566" t="str">
            <v>PANTOJA CASIMIRO, FRASSHER JESUS</v>
          </cell>
        </row>
        <row r="567">
          <cell r="C567" t="str">
            <v>71622414</v>
          </cell>
          <cell r="D567">
            <v>2267</v>
          </cell>
          <cell r="E567">
            <v>458607</v>
          </cell>
          <cell r="F567" t="str">
            <v>CAJALEAN</v>
          </cell>
          <cell r="G567" t="str">
            <v>BUSTAMANTE</v>
          </cell>
          <cell r="H567" t="str">
            <v>NORVIL</v>
          </cell>
          <cell r="I567" t="str">
            <v>CAJALEAN BUSTAMANTE NORVIL</v>
          </cell>
          <cell r="J567" t="str">
            <v>PE011100</v>
          </cell>
          <cell r="K567" t="str">
            <v>MANUFACTURING</v>
          </cell>
          <cell r="L567" t="str">
            <v>COGS</v>
          </cell>
          <cell r="M567" t="str">
            <v>CNS RUBBER &amp; POLYMET SUPPLY CHAIN</v>
          </cell>
          <cell r="N567" t="str">
            <v>PANTOJA CASIMIRO, FRASSHER JESUS</v>
          </cell>
        </row>
        <row r="568">
          <cell r="C568" t="str">
            <v>42431003</v>
          </cell>
          <cell r="D568">
            <v>2268</v>
          </cell>
          <cell r="E568">
            <v>459126</v>
          </cell>
          <cell r="F568" t="str">
            <v>LOAYZA</v>
          </cell>
          <cell r="G568" t="str">
            <v>CARPIO</v>
          </cell>
          <cell r="H568" t="str">
            <v>LUIS MIGUEL</v>
          </cell>
          <cell r="I568" t="str">
            <v>LOAYZA CARPIO LUIS MIGUEL</v>
          </cell>
          <cell r="J568" t="str">
            <v>PE011100</v>
          </cell>
          <cell r="K568" t="str">
            <v>MANUFACTURING</v>
          </cell>
          <cell r="L568" t="str">
            <v>COGS</v>
          </cell>
          <cell r="M568" t="str">
            <v>CNS RUBBER &amp; POLYMET SUPPLY CHAIN</v>
          </cell>
          <cell r="N568" t="str">
            <v xml:space="preserve">MOREANO VILLENA, ALDO </v>
          </cell>
        </row>
        <row r="569">
          <cell r="C569" t="str">
            <v>42934851</v>
          </cell>
          <cell r="D569">
            <v>2269</v>
          </cell>
          <cell r="E569">
            <v>459609</v>
          </cell>
          <cell r="F569" t="str">
            <v>CANAQUIRI</v>
          </cell>
          <cell r="G569" t="str">
            <v>CARITIMARI</v>
          </cell>
          <cell r="H569" t="str">
            <v>GUIDO</v>
          </cell>
          <cell r="I569" t="str">
            <v>CANAQUIRI CARITIMARI GUIDO</v>
          </cell>
          <cell r="J569" t="str">
            <v>PE011100</v>
          </cell>
          <cell r="K569" t="str">
            <v>MANUFACTURING</v>
          </cell>
          <cell r="L569" t="str">
            <v>COGS</v>
          </cell>
          <cell r="M569" t="str">
            <v>CNS RUBBER &amp; POLYMET SUPPLY CHAIN</v>
          </cell>
          <cell r="N569" t="str">
            <v>PANTOJA CASIMIRO, FRASSHER JESUS</v>
          </cell>
        </row>
        <row r="570">
          <cell r="C570" t="str">
            <v>45611064</v>
          </cell>
          <cell r="D570">
            <v>2270</v>
          </cell>
          <cell r="E570">
            <v>459608</v>
          </cell>
          <cell r="F570" t="str">
            <v>TAIPE</v>
          </cell>
          <cell r="G570" t="str">
            <v>PRADO</v>
          </cell>
          <cell r="H570" t="str">
            <v>LUIS</v>
          </cell>
          <cell r="I570" t="str">
            <v>TAIPE PRADO LUIS</v>
          </cell>
          <cell r="J570" t="str">
            <v>PE011100</v>
          </cell>
          <cell r="K570" t="str">
            <v>MANUFACTURING</v>
          </cell>
          <cell r="L570" t="str">
            <v>COGS</v>
          </cell>
          <cell r="M570" t="str">
            <v>CNS RUBBER &amp; POLYMET SUPPLY CHAIN</v>
          </cell>
          <cell r="N570" t="str">
            <v>PANTOJA CASIMIRO, FRASSHER JESUS</v>
          </cell>
        </row>
        <row r="571">
          <cell r="C571" t="str">
            <v>73938061</v>
          </cell>
          <cell r="D571">
            <v>2271</v>
          </cell>
          <cell r="E571">
            <v>459893</v>
          </cell>
          <cell r="F571" t="str">
            <v>MENDEZ</v>
          </cell>
          <cell r="G571" t="str">
            <v>ROJAS</v>
          </cell>
          <cell r="H571" t="str">
            <v>RELSON</v>
          </cell>
          <cell r="I571" t="str">
            <v>MENDEZ ROJAS RELSON</v>
          </cell>
          <cell r="J571" t="str">
            <v>PE011100</v>
          </cell>
          <cell r="K571" t="str">
            <v>MANUFACTURING</v>
          </cell>
          <cell r="L571" t="str">
            <v>COGS</v>
          </cell>
          <cell r="M571" t="str">
            <v>CNS RUBBER &amp; POLYMET SUPPLY CHAIN</v>
          </cell>
          <cell r="N571" t="str">
            <v>PANTOJA CASIMIRO, FRASSHER JESUS</v>
          </cell>
        </row>
        <row r="572">
          <cell r="C572" t="str">
            <v>48880328</v>
          </cell>
          <cell r="D572">
            <v>2272</v>
          </cell>
          <cell r="E572">
            <v>460484</v>
          </cell>
          <cell r="F572" t="str">
            <v>CORONADO</v>
          </cell>
          <cell r="G572" t="str">
            <v>MACA</v>
          </cell>
          <cell r="H572" t="str">
            <v>RAUL JOSEMAL</v>
          </cell>
          <cell r="I572" t="str">
            <v>CORONADO MACA RAUL JOSEMAL</v>
          </cell>
          <cell r="J572" t="str">
            <v>PE011100</v>
          </cell>
          <cell r="K572" t="str">
            <v>MANUFACTURING</v>
          </cell>
          <cell r="L572" t="str">
            <v>COGS</v>
          </cell>
          <cell r="M572" t="str">
            <v>CNS RUBBER &amp; POLYMET SUPPLY CHAIN</v>
          </cell>
          <cell r="N572" t="str">
            <v>PANTOJA CASIMIRO, FRASSHER JESUS</v>
          </cell>
        </row>
        <row r="573">
          <cell r="C573" t="str">
            <v>29650104</v>
          </cell>
          <cell r="D573">
            <v>3140</v>
          </cell>
          <cell r="E573">
            <v>334538</v>
          </cell>
          <cell r="F573" t="str">
            <v>ORTEGA</v>
          </cell>
          <cell r="G573" t="str">
            <v>ARANIBAR</v>
          </cell>
          <cell r="H573" t="str">
            <v>ALAN ERICK ROGGER</v>
          </cell>
          <cell r="I573" t="str">
            <v>ORTEGA ARANIBAR ALAN ERICK ROGGER</v>
          </cell>
          <cell r="J573" t="str">
            <v>PE013530</v>
          </cell>
          <cell r="K573" t="str">
            <v>WAREHOUSE SPCC</v>
          </cell>
          <cell r="L573" t="str">
            <v>COGS</v>
          </cell>
          <cell r="M573" t="str">
            <v>CONSIGNMENT &amp; OPA CONTRACTS</v>
          </cell>
          <cell r="N573" t="str">
            <v>POSTIGO MATTOS, VALERIA KAROLA</v>
          </cell>
        </row>
        <row r="574">
          <cell r="C574" t="str">
            <v>41440900</v>
          </cell>
          <cell r="D574">
            <v>3141</v>
          </cell>
          <cell r="E574">
            <v>334536</v>
          </cell>
          <cell r="F574" t="str">
            <v>FUENTES</v>
          </cell>
          <cell r="G574" t="str">
            <v>ARANIBAR</v>
          </cell>
          <cell r="H574" t="str">
            <v>JOSE BRANCO</v>
          </cell>
          <cell r="I574" t="str">
            <v>FUENTES ARANIBAR JOSE BRANCO</v>
          </cell>
          <cell r="J574" t="str">
            <v>PE013530</v>
          </cell>
          <cell r="K574" t="str">
            <v>WAREHOUSE SPCC</v>
          </cell>
          <cell r="L574" t="str">
            <v>COGS</v>
          </cell>
          <cell r="M574" t="str">
            <v>CONSIGNMENT &amp; OPA CONTRACTS</v>
          </cell>
          <cell r="N574" t="str">
            <v>POSTIGO MATTOS, VALERIA KAROLA</v>
          </cell>
        </row>
        <row r="575">
          <cell r="C575" t="str">
            <v>04434435</v>
          </cell>
          <cell r="D575">
            <v>3142</v>
          </cell>
          <cell r="E575">
            <v>334537</v>
          </cell>
          <cell r="F575" t="str">
            <v>LINARES</v>
          </cell>
          <cell r="G575" t="str">
            <v>RIOS</v>
          </cell>
          <cell r="H575" t="str">
            <v xml:space="preserve">MIGUEL JESUS </v>
          </cell>
          <cell r="I575" t="str">
            <v xml:space="preserve">LINARES RIOS MIGUEL JESUS </v>
          </cell>
          <cell r="J575" t="str">
            <v>PE013530</v>
          </cell>
          <cell r="K575" t="str">
            <v>WAREHOUSE SPCC</v>
          </cell>
          <cell r="L575" t="str">
            <v>COGS</v>
          </cell>
          <cell r="M575" t="str">
            <v>CONSIGNMENT &amp; OPA CONTRACTS</v>
          </cell>
          <cell r="N575" t="str">
            <v>POSTIGO MATTOS, VALERIA KAROLA</v>
          </cell>
        </row>
        <row r="576">
          <cell r="C576" t="str">
            <v>24719390</v>
          </cell>
          <cell r="D576">
            <v>3149</v>
          </cell>
          <cell r="E576">
            <v>504108</v>
          </cell>
          <cell r="F576" t="str">
            <v>TORRES</v>
          </cell>
          <cell r="G576" t="str">
            <v>NINA</v>
          </cell>
          <cell r="H576" t="str">
            <v>MARIO LEONEL</v>
          </cell>
          <cell r="I576" t="str">
            <v>TORRES NINA MARIO LEONEL</v>
          </cell>
          <cell r="J576" t="str">
            <v>PE012233</v>
          </cell>
          <cell r="K576" t="str">
            <v>REP SUPERVISION &amp; WAREHOUSE</v>
          </cell>
          <cell r="L576" t="str">
            <v>COGS</v>
          </cell>
          <cell r="M576" t="str">
            <v>MA SAM REPAIRS CENTER PE</v>
          </cell>
          <cell r="N576" t="str">
            <v>MORENO ROQUE, MARCO ANTONIO</v>
          </cell>
        </row>
        <row r="577">
          <cell r="C577" t="str">
            <v>40599572</v>
          </cell>
          <cell r="D577">
            <v>3155</v>
          </cell>
          <cell r="E577">
            <v>504114</v>
          </cell>
          <cell r="F577" t="str">
            <v>BENAVIDES</v>
          </cell>
          <cell r="G577" t="str">
            <v>LINARES</v>
          </cell>
          <cell r="H577" t="str">
            <v>CARLOS EFREN</v>
          </cell>
          <cell r="I577" t="str">
            <v>BENAVIDES LINARES CARLOS EFREN</v>
          </cell>
          <cell r="J577" t="str">
            <v>PE012230</v>
          </cell>
          <cell r="K577" t="str">
            <v>REP MECHANICS</v>
          </cell>
          <cell r="L577" t="str">
            <v>COGS</v>
          </cell>
          <cell r="M577" t="str">
            <v>MA SAM REPAIRS CENTER PE</v>
          </cell>
          <cell r="N577" t="str">
            <v>LOPEZ MACHACA, ABEL ALBERTO</v>
          </cell>
        </row>
        <row r="578">
          <cell r="C578" t="str">
            <v>42235199</v>
          </cell>
          <cell r="D578">
            <v>3156</v>
          </cell>
          <cell r="E578">
            <v>504115</v>
          </cell>
          <cell r="F578" t="str">
            <v>LINARES</v>
          </cell>
          <cell r="G578" t="str">
            <v>TICONA</v>
          </cell>
          <cell r="H578" t="str">
            <v>RAUL DUANE</v>
          </cell>
          <cell r="I578" t="str">
            <v>LINARES TICONA RAUL DUANE</v>
          </cell>
          <cell r="J578" t="str">
            <v>PE012230</v>
          </cell>
          <cell r="K578" t="str">
            <v>REP MECHANICS</v>
          </cell>
          <cell r="L578" t="str">
            <v>COGS</v>
          </cell>
          <cell r="M578" t="str">
            <v>MA SAM REPAIRS CENTER PE</v>
          </cell>
          <cell r="N578" t="str">
            <v>LOPEZ MACHACA, ABEL ALBERTO</v>
          </cell>
        </row>
        <row r="579">
          <cell r="C579" t="str">
            <v>29568060</v>
          </cell>
          <cell r="D579">
            <v>3159</v>
          </cell>
          <cell r="E579">
            <v>516719</v>
          </cell>
          <cell r="F579" t="str">
            <v>AYALA</v>
          </cell>
          <cell r="G579" t="str">
            <v>NINA</v>
          </cell>
          <cell r="H579" t="str">
            <v>ADRIAN ALEXANDER</v>
          </cell>
          <cell r="I579" t="str">
            <v>AYALA NINA ADRIAN ALEXANDER</v>
          </cell>
          <cell r="J579" t="str">
            <v>PE012234</v>
          </cell>
          <cell r="K579" t="str">
            <v>REP WELDING</v>
          </cell>
          <cell r="L579" t="str">
            <v>COGS</v>
          </cell>
          <cell r="M579" t="str">
            <v>MA SAM REPAIRS CENTER PE</v>
          </cell>
          <cell r="N579" t="str">
            <v>MARIN ANDRADE, WILFREDO</v>
          </cell>
        </row>
        <row r="580">
          <cell r="C580" t="str">
            <v>29384732</v>
          </cell>
          <cell r="D580">
            <v>3161</v>
          </cell>
          <cell r="E580">
            <v>523511</v>
          </cell>
          <cell r="F580" t="str">
            <v>GUTIERREZ</v>
          </cell>
          <cell r="G580" t="str">
            <v>MERMA</v>
          </cell>
          <cell r="H580" t="str">
            <v>LEON ISAIAS</v>
          </cell>
          <cell r="I580" t="str">
            <v>GUTIERREZ MERMA LEON ISAIAS</v>
          </cell>
          <cell r="J580" t="str">
            <v>PE012230</v>
          </cell>
          <cell r="K580" t="str">
            <v>REP MECHANICS</v>
          </cell>
          <cell r="L580" t="str">
            <v>COGS</v>
          </cell>
          <cell r="M580" t="str">
            <v>MA SAM REPAIRS CENTER PE</v>
          </cell>
          <cell r="N580" t="str">
            <v>LOPEZ MACHACA, ABEL ALBERTO</v>
          </cell>
        </row>
        <row r="581">
          <cell r="C581" t="str">
            <v>40123993</v>
          </cell>
          <cell r="D581">
            <v>3162</v>
          </cell>
          <cell r="E581">
            <v>528362</v>
          </cell>
          <cell r="F581" t="str">
            <v>UTANE</v>
          </cell>
          <cell r="G581" t="str">
            <v>MANTARI</v>
          </cell>
          <cell r="H581" t="str">
            <v>RUBEN DANY</v>
          </cell>
          <cell r="I581" t="str">
            <v>UTANE MANTARI RUBEN DANY</v>
          </cell>
          <cell r="J581" t="str">
            <v>PE012230</v>
          </cell>
          <cell r="K581" t="str">
            <v>REP MECHANICS</v>
          </cell>
          <cell r="L581" t="str">
            <v>COGS</v>
          </cell>
          <cell r="M581" t="str">
            <v>MA SAM REPAIRS CENTER PE</v>
          </cell>
          <cell r="N581" t="str">
            <v>LOPEZ MACHACA, ABEL ALBERTO</v>
          </cell>
        </row>
        <row r="582">
          <cell r="C582" t="str">
            <v>43450703</v>
          </cell>
          <cell r="D582">
            <v>3174</v>
          </cell>
          <cell r="E582">
            <v>336218</v>
          </cell>
          <cell r="F582" t="str">
            <v>VELASQUEZ</v>
          </cell>
          <cell r="G582" t="str">
            <v>CHAMBI</v>
          </cell>
          <cell r="H582" t="str">
            <v>RICHARD STEVE</v>
          </cell>
          <cell r="I582" t="str">
            <v>VELASQUEZ CHAMBI RICHARD STEVE</v>
          </cell>
          <cell r="J582" t="str">
            <v>PE012209</v>
          </cell>
          <cell r="K582" t="str">
            <v>FSE SUR</v>
          </cell>
          <cell r="L582" t="str">
            <v>COGS</v>
          </cell>
          <cell r="M582" t="str">
            <v>MA SAM FSE &amp; LCS PE</v>
          </cell>
          <cell r="N582" t="str">
            <v>POZO DIAZ, JASON</v>
          </cell>
        </row>
        <row r="583">
          <cell r="C583" t="str">
            <v>29352116</v>
          </cell>
          <cell r="D583">
            <v>3178</v>
          </cell>
          <cell r="E583">
            <v>537978</v>
          </cell>
          <cell r="F583" t="str">
            <v>CHAVEZ</v>
          </cell>
          <cell r="G583" t="str">
            <v>LINARES</v>
          </cell>
          <cell r="H583" t="str">
            <v>WALTER UBER</v>
          </cell>
          <cell r="I583" t="str">
            <v>CHAVEZ LINARES WALTER UBER</v>
          </cell>
          <cell r="J583" t="str">
            <v>PE012202</v>
          </cell>
          <cell r="K583" t="str">
            <v>FSE RELINING&amp;SHUTDOWN</v>
          </cell>
          <cell r="L583" t="str">
            <v>COGS</v>
          </cell>
          <cell r="M583" t="str">
            <v>MA SAM FSE &amp; LCS PE</v>
          </cell>
          <cell r="N583" t="str">
            <v>MENDOZA CALDERON, MARCO POLO</v>
          </cell>
        </row>
        <row r="584">
          <cell r="C584" t="str">
            <v>20906391</v>
          </cell>
          <cell r="D584">
            <v>3196</v>
          </cell>
          <cell r="E584">
            <v>419192</v>
          </cell>
          <cell r="F584" t="str">
            <v>CALLUPE</v>
          </cell>
          <cell r="G584" t="str">
            <v>RICALDI</v>
          </cell>
          <cell r="H584" t="str">
            <v>FRANCHECO CARLOS</v>
          </cell>
          <cell r="I584" t="str">
            <v>CALLUPE RICALDI FRANCHECO CARLOS</v>
          </cell>
          <cell r="J584" t="str">
            <v>PE012202</v>
          </cell>
          <cell r="K584" t="str">
            <v>FSE RELINING&amp;SHUTDOWN</v>
          </cell>
          <cell r="L584" t="str">
            <v>COGS</v>
          </cell>
          <cell r="M584" t="str">
            <v>MA SAM FSE &amp; LCS PE</v>
          </cell>
          <cell r="N584" t="str">
            <v>GILBERTI GALARZA, YOEL FRANCISCO</v>
          </cell>
        </row>
        <row r="585">
          <cell r="C585" t="str">
            <v>44784746</v>
          </cell>
          <cell r="D585">
            <v>3199</v>
          </cell>
          <cell r="E585">
            <v>419194</v>
          </cell>
          <cell r="F585" t="str">
            <v>GALLEGOS</v>
          </cell>
          <cell r="G585" t="str">
            <v>DE LA CRUZ</v>
          </cell>
          <cell r="H585" t="str">
            <v>MIGUEL ENRIQUE</v>
          </cell>
          <cell r="I585" t="str">
            <v>GALLEGOS DE LA CRUZ MIGUEL ENRIQUE</v>
          </cell>
          <cell r="J585" t="str">
            <v>PE012202</v>
          </cell>
          <cell r="K585" t="str">
            <v>FSE RELINING&amp;SHUTDOWN</v>
          </cell>
          <cell r="L585" t="str">
            <v>COGS</v>
          </cell>
          <cell r="M585" t="str">
            <v>MA SAM FSE &amp; LCS PE</v>
          </cell>
          <cell r="N585" t="str">
            <v>VERAMENDI VILLAORDUÑA, PERCY LUIS</v>
          </cell>
        </row>
        <row r="586">
          <cell r="C586" t="str">
            <v>47348050</v>
          </cell>
          <cell r="D586">
            <v>3203</v>
          </cell>
          <cell r="E586">
            <v>538748</v>
          </cell>
          <cell r="F586" t="str">
            <v>PUJAY</v>
          </cell>
          <cell r="G586" t="str">
            <v>ROJAS</v>
          </cell>
          <cell r="H586" t="str">
            <v>LUIS GUSTAVO</v>
          </cell>
          <cell r="I586" t="str">
            <v>PUJAY ROJAS LUIS GUSTAVO</v>
          </cell>
          <cell r="J586" t="str">
            <v>PE012202</v>
          </cell>
          <cell r="K586" t="str">
            <v>FSE RELINING&amp;SHUTDOWN</v>
          </cell>
          <cell r="L586" t="str">
            <v>COGS</v>
          </cell>
          <cell r="M586" t="str">
            <v>MA SAM FSE &amp; LCS PE</v>
          </cell>
          <cell r="N586" t="str">
            <v>VERAMENDI VILLAORDUÑA, PERCY LUIS</v>
          </cell>
        </row>
        <row r="587">
          <cell r="C587" t="str">
            <v>45539239</v>
          </cell>
          <cell r="D587">
            <v>3215</v>
          </cell>
          <cell r="E587">
            <v>422526</v>
          </cell>
          <cell r="F587" t="str">
            <v>AREVALO</v>
          </cell>
          <cell r="G587" t="str">
            <v>ESCALANTE</v>
          </cell>
          <cell r="H587" t="str">
            <v>ALEXANDER JOHAN</v>
          </cell>
          <cell r="I587" t="str">
            <v>AREVALO ESCALANTE ALEXANDER JOHAN</v>
          </cell>
          <cell r="J587" t="str">
            <v>PE012230</v>
          </cell>
          <cell r="K587" t="str">
            <v>REP MECHANICS</v>
          </cell>
          <cell r="L587" t="str">
            <v>COGS</v>
          </cell>
          <cell r="M587" t="str">
            <v>MA SAM REPAIRS CENTER PE</v>
          </cell>
          <cell r="N587" t="str">
            <v>LOPEZ MACHACA, ABEL ALBERTO</v>
          </cell>
        </row>
        <row r="588">
          <cell r="C588" t="str">
            <v>42218571</v>
          </cell>
          <cell r="D588">
            <v>3217</v>
          </cell>
          <cell r="E588">
            <v>424134</v>
          </cell>
          <cell r="F588" t="str">
            <v>ARONES</v>
          </cell>
          <cell r="G588" t="str">
            <v>CASILLA</v>
          </cell>
          <cell r="H588" t="str">
            <v>DENNIS JUAN</v>
          </cell>
          <cell r="I588" t="str">
            <v>ARONES CASILLA DENNIS JUAN</v>
          </cell>
          <cell r="J588" t="str">
            <v>PE012231</v>
          </cell>
          <cell r="K588" t="str">
            <v>REP OPERATORS</v>
          </cell>
          <cell r="L588" t="str">
            <v>COGS</v>
          </cell>
          <cell r="M588" t="str">
            <v>MA SAM REPAIRS CENTER PE</v>
          </cell>
          <cell r="N588" t="str">
            <v>TORRES NINA, MARIO LEONEL</v>
          </cell>
        </row>
        <row r="589">
          <cell r="C589" t="str">
            <v>41760883</v>
          </cell>
          <cell r="D589">
            <v>3218</v>
          </cell>
          <cell r="E589">
            <v>424667</v>
          </cell>
          <cell r="F589" t="str">
            <v>MIRANDA</v>
          </cell>
          <cell r="G589" t="str">
            <v>MAQUERA</v>
          </cell>
          <cell r="H589" t="str">
            <v>HELBERT</v>
          </cell>
          <cell r="I589" t="str">
            <v>MIRANDA MAQUERA HELBERT</v>
          </cell>
          <cell r="J589" t="str">
            <v>PE012231</v>
          </cell>
          <cell r="K589" t="str">
            <v>REP OPERATORS</v>
          </cell>
          <cell r="L589" t="str">
            <v>COGS</v>
          </cell>
          <cell r="M589" t="str">
            <v>MA SAM REPAIRS CENTER PE</v>
          </cell>
          <cell r="N589" t="str">
            <v>TORRES NINA, MARIO LEONEL</v>
          </cell>
        </row>
        <row r="590">
          <cell r="C590" t="str">
            <v>43060943</v>
          </cell>
          <cell r="D590">
            <v>3219</v>
          </cell>
          <cell r="E590">
            <v>425631</v>
          </cell>
          <cell r="F590" t="str">
            <v>TICONA</v>
          </cell>
          <cell r="G590" t="str">
            <v>MAMANI</v>
          </cell>
          <cell r="H590" t="str">
            <v>FREDY GERMAN</v>
          </cell>
          <cell r="I590" t="str">
            <v>TICONA MAMANI FREDY GERMAN</v>
          </cell>
          <cell r="J590" t="str">
            <v>PE012202</v>
          </cell>
          <cell r="K590" t="str">
            <v>FSE RELINING&amp;SHUTDOWN</v>
          </cell>
          <cell r="L590" t="str">
            <v>COGS</v>
          </cell>
          <cell r="M590" t="str">
            <v>MA SAM FSE &amp; LCS PE</v>
          </cell>
          <cell r="N590" t="str">
            <v>VERAMENDI VILLAORDUÑA, PERCY LUIS</v>
          </cell>
        </row>
        <row r="591">
          <cell r="C591" t="str">
            <v>43328077</v>
          </cell>
          <cell r="D591">
            <v>3221</v>
          </cell>
          <cell r="E591">
            <v>425748</v>
          </cell>
          <cell r="F591" t="str">
            <v>AGUADO</v>
          </cell>
          <cell r="G591" t="str">
            <v>ÑOPE</v>
          </cell>
          <cell r="H591" t="str">
            <v>CARLOS ENRIQUE</v>
          </cell>
          <cell r="I591" t="str">
            <v>AGUADO ÑOPE CARLOS ENRIQUE</v>
          </cell>
          <cell r="J591" t="str">
            <v>PE012202</v>
          </cell>
          <cell r="K591" t="str">
            <v>FSE RELINING&amp;SHUTDOWN</v>
          </cell>
          <cell r="L591" t="str">
            <v>COGS</v>
          </cell>
          <cell r="M591" t="str">
            <v>MA SAM FSE &amp; LCS PE</v>
          </cell>
          <cell r="N591" t="str">
            <v>VERAMENDI VILLAORDUÑA, PERCY LUIS</v>
          </cell>
        </row>
        <row r="592">
          <cell r="C592" t="str">
            <v>44093450</v>
          </cell>
          <cell r="D592">
            <v>3230</v>
          </cell>
          <cell r="E592">
            <v>426472</v>
          </cell>
          <cell r="F592" t="str">
            <v>CARHUAVILCA</v>
          </cell>
          <cell r="G592" t="str">
            <v>ALTAMIRANO</v>
          </cell>
          <cell r="H592" t="str">
            <v>VICTOR ANDRES</v>
          </cell>
          <cell r="I592" t="str">
            <v>CARHUAVILCA ALTAMIRANO VICTOR ANDRES</v>
          </cell>
          <cell r="J592" t="str">
            <v>PE012202</v>
          </cell>
          <cell r="K592" t="str">
            <v>FSE RELINING&amp;SHUTDOWN</v>
          </cell>
          <cell r="L592" t="str">
            <v>COGS</v>
          </cell>
          <cell r="M592" t="str">
            <v>MA SAM FSE &amp; LCS PE</v>
          </cell>
          <cell r="N592" t="str">
            <v>GILBERTI GALARZA, YOEL FRANCISCO</v>
          </cell>
        </row>
        <row r="593">
          <cell r="C593" t="str">
            <v>47057125</v>
          </cell>
          <cell r="D593">
            <v>3233</v>
          </cell>
          <cell r="E593">
            <v>428712</v>
          </cell>
          <cell r="F593" t="str">
            <v>MICHA</v>
          </cell>
          <cell r="G593" t="str">
            <v>TELLO</v>
          </cell>
          <cell r="H593" t="str">
            <v>MIGUEL ANGEL</v>
          </cell>
          <cell r="I593" t="str">
            <v>MICHA TELLO MIGUEL ANGEL</v>
          </cell>
          <cell r="J593" t="str">
            <v>PE012202</v>
          </cell>
          <cell r="K593" t="str">
            <v>FSE RELINING&amp;SHUTDOWN</v>
          </cell>
          <cell r="L593" t="str">
            <v>COGS</v>
          </cell>
          <cell r="M593" t="str">
            <v>MA SAM FSE &amp; LCS PE</v>
          </cell>
          <cell r="N593" t="str">
            <v>VERAMENDI VILLAORDUÑA, PERCY LUIS</v>
          </cell>
        </row>
        <row r="594">
          <cell r="C594" t="str">
            <v>07892550</v>
          </cell>
          <cell r="D594">
            <v>3242</v>
          </cell>
          <cell r="E594">
            <v>419473</v>
          </cell>
          <cell r="F594" t="str">
            <v>GALLO</v>
          </cell>
          <cell r="G594" t="str">
            <v>RAZZETO</v>
          </cell>
          <cell r="H594" t="str">
            <v>CHRISTIAN  ALONSO</v>
          </cell>
          <cell r="I594" t="str">
            <v>GALLO RAZZETO CHRISTIAN  ALONSO</v>
          </cell>
          <cell r="J594" t="str">
            <v>PE012208</v>
          </cell>
          <cell r="K594" t="str">
            <v>FSE CYN</v>
          </cell>
          <cell r="L594" t="str">
            <v>COGS</v>
          </cell>
          <cell r="M594" t="str">
            <v>MA SAM FSE &amp; LCS PE</v>
          </cell>
          <cell r="N594" t="str">
            <v>BUSTINZA SOTO, LUCIO ARTURO</v>
          </cell>
        </row>
        <row r="595">
          <cell r="C595" t="str">
            <v>40217408</v>
          </cell>
          <cell r="D595">
            <v>3243</v>
          </cell>
          <cell r="E595">
            <v>427966</v>
          </cell>
          <cell r="F595" t="str">
            <v>NINA</v>
          </cell>
          <cell r="G595" t="str">
            <v>CHAÑI</v>
          </cell>
          <cell r="H595" t="str">
            <v>JIMMY ANTONIO</v>
          </cell>
          <cell r="I595" t="str">
            <v>NINA CHAÑI JIMMY ANTONIO</v>
          </cell>
          <cell r="J595" t="str">
            <v>PE013530</v>
          </cell>
          <cell r="K595" t="str">
            <v>WAREHOUSE SPCC</v>
          </cell>
          <cell r="L595" t="str">
            <v>COGS</v>
          </cell>
          <cell r="M595" t="str">
            <v>CONSIGNMENT &amp; OPA CONTRACTS</v>
          </cell>
          <cell r="N595" t="str">
            <v>POSTIGO MATTOS, VALERIA KAROLA</v>
          </cell>
        </row>
        <row r="596">
          <cell r="C596" t="str">
            <v>71203177</v>
          </cell>
          <cell r="D596">
            <v>3254</v>
          </cell>
          <cell r="E596">
            <v>426541</v>
          </cell>
          <cell r="F596" t="str">
            <v>AGUIRRE</v>
          </cell>
          <cell r="G596" t="str">
            <v>TOMANGUILLA</v>
          </cell>
          <cell r="H596" t="str">
            <v>MIGUEL</v>
          </cell>
          <cell r="I596" t="str">
            <v>AGUIRRE TOMANGUILLA MIGUEL</v>
          </cell>
          <cell r="J596" t="str">
            <v>PE012202</v>
          </cell>
          <cell r="K596" t="str">
            <v>FSE RELINING&amp;SHUTDOWN</v>
          </cell>
          <cell r="L596" t="str">
            <v>COGS</v>
          </cell>
          <cell r="M596" t="str">
            <v>MA SAM FSE &amp; LCS PE</v>
          </cell>
          <cell r="N596" t="str">
            <v>JURADO LÓPEZ, CARLOS ARMANDO</v>
          </cell>
        </row>
        <row r="597">
          <cell r="C597" t="str">
            <v>42238738</v>
          </cell>
          <cell r="D597">
            <v>3255</v>
          </cell>
          <cell r="E597">
            <v>430809</v>
          </cell>
          <cell r="F597" t="str">
            <v>JACINTO</v>
          </cell>
          <cell r="G597" t="str">
            <v>CHAMPA</v>
          </cell>
          <cell r="H597" t="str">
            <v>JORGE LUIS</v>
          </cell>
          <cell r="I597" t="str">
            <v>JACINTO CHAMPA JORGE LUIS</v>
          </cell>
          <cell r="J597" t="str">
            <v>PE012202</v>
          </cell>
          <cell r="K597" t="str">
            <v>FSE RELINING&amp;SHUTDOWN</v>
          </cell>
          <cell r="L597" t="str">
            <v>COGS</v>
          </cell>
          <cell r="M597" t="str">
            <v>MA SAM FSE &amp; LCS PE</v>
          </cell>
          <cell r="N597" t="str">
            <v>JURADO LÓPEZ, CARLOS ARMANDO</v>
          </cell>
        </row>
        <row r="598">
          <cell r="C598" t="str">
            <v>41733094</v>
          </cell>
          <cell r="D598">
            <v>3256</v>
          </cell>
          <cell r="E598">
            <v>426351</v>
          </cell>
          <cell r="F598" t="str">
            <v>CUSI</v>
          </cell>
          <cell r="G598" t="str">
            <v>DE LA CRUZ</v>
          </cell>
          <cell r="H598" t="str">
            <v>JUAN</v>
          </cell>
          <cell r="I598" t="str">
            <v>CUSI DE LA CRUZ JUAN</v>
          </cell>
          <cell r="J598" t="str">
            <v>PE012202</v>
          </cell>
          <cell r="K598" t="str">
            <v>FSE RELINING&amp;SHUTDOWN</v>
          </cell>
          <cell r="L598" t="str">
            <v>COGS</v>
          </cell>
          <cell r="M598" t="str">
            <v>MA SAM FSE &amp; LCS PE</v>
          </cell>
          <cell r="N598" t="str">
            <v>JURADO LÓPEZ, CARLOS ARMANDO</v>
          </cell>
        </row>
        <row r="599">
          <cell r="C599" t="str">
            <v>43197815</v>
          </cell>
          <cell r="D599">
            <v>3257</v>
          </cell>
          <cell r="E599">
            <v>538758</v>
          </cell>
          <cell r="F599" t="str">
            <v>MEJIA</v>
          </cell>
          <cell r="G599" t="str">
            <v>LEON</v>
          </cell>
          <cell r="H599" t="str">
            <v>ZOSIMO</v>
          </cell>
          <cell r="I599" t="str">
            <v>MEJIA LEON ZOSIMO</v>
          </cell>
          <cell r="J599" t="str">
            <v>PE012202</v>
          </cell>
          <cell r="K599" t="str">
            <v>FSE RELINING&amp;SHUTDOWN</v>
          </cell>
          <cell r="L599" t="str">
            <v>COGS</v>
          </cell>
          <cell r="M599" t="str">
            <v>MA SAM FSE &amp; LCS PE</v>
          </cell>
          <cell r="N599" t="str">
            <v>JURADO LÓPEZ, CARLOS ARMANDO</v>
          </cell>
        </row>
        <row r="600">
          <cell r="C600" t="str">
            <v>46869458</v>
          </cell>
          <cell r="D600">
            <v>3261</v>
          </cell>
          <cell r="E600">
            <v>430894</v>
          </cell>
          <cell r="F600" t="str">
            <v>RODRIGUEZ</v>
          </cell>
          <cell r="G600" t="str">
            <v>RAMOS</v>
          </cell>
          <cell r="H600" t="str">
            <v>DARWIN ATILIO</v>
          </cell>
          <cell r="I600" t="str">
            <v>RODRIGUEZ RAMOS DARWIN ATILIO</v>
          </cell>
          <cell r="J600" t="str">
            <v>PE012202</v>
          </cell>
          <cell r="K600" t="str">
            <v>FSE RELINING&amp;SHUTDOWN</v>
          </cell>
          <cell r="L600" t="str">
            <v>COGS</v>
          </cell>
          <cell r="M600" t="str">
            <v>MA SAM FSE &amp; LCS PE</v>
          </cell>
          <cell r="N600" t="str">
            <v>JURADO LÓPEZ, CARLOS ARMANDO</v>
          </cell>
        </row>
        <row r="601">
          <cell r="C601" t="str">
            <v>41740313</v>
          </cell>
          <cell r="D601">
            <v>3262</v>
          </cell>
          <cell r="E601">
            <v>430895</v>
          </cell>
          <cell r="F601" t="str">
            <v>KRAUSE</v>
          </cell>
          <cell r="G601" t="str">
            <v>SIGNORI</v>
          </cell>
          <cell r="H601" t="str">
            <v>GIOVANNI STEVEN</v>
          </cell>
          <cell r="I601" t="str">
            <v>KRAUSE SIGNORI GIOVANNI STEVEN</v>
          </cell>
          <cell r="J601" t="str">
            <v>PE012202</v>
          </cell>
          <cell r="K601" t="str">
            <v>FSE RELINING&amp;SHUTDOWN</v>
          </cell>
          <cell r="L601" t="str">
            <v>COGS</v>
          </cell>
          <cell r="M601" t="str">
            <v>MA SAM FSE &amp; LCS PE</v>
          </cell>
          <cell r="N601" t="str">
            <v>JURADO LÓPEZ, CARLOS ARMANDO</v>
          </cell>
        </row>
        <row r="602">
          <cell r="C602" t="str">
            <v>43885353</v>
          </cell>
          <cell r="D602">
            <v>3263</v>
          </cell>
          <cell r="E602">
            <v>426355</v>
          </cell>
          <cell r="F602" t="str">
            <v>SANTIAGO</v>
          </cell>
          <cell r="G602" t="str">
            <v>LAVADO</v>
          </cell>
          <cell r="H602" t="str">
            <v>JORGE ARTURO</v>
          </cell>
          <cell r="I602" t="str">
            <v>SANTIAGO LAVADO JORGE ARTURO</v>
          </cell>
          <cell r="J602" t="str">
            <v>PE012202</v>
          </cell>
          <cell r="K602" t="str">
            <v>FSE RELINING&amp;SHUTDOWN</v>
          </cell>
          <cell r="L602" t="str">
            <v>COGS</v>
          </cell>
          <cell r="M602" t="str">
            <v>MA SAM FSE &amp; LCS PE</v>
          </cell>
          <cell r="N602" t="str">
            <v>JURADO LÓPEZ, CARLOS ARMANDO</v>
          </cell>
        </row>
        <row r="603">
          <cell r="C603" t="str">
            <v>42891755</v>
          </cell>
          <cell r="D603">
            <v>3264</v>
          </cell>
          <cell r="E603">
            <v>430896</v>
          </cell>
          <cell r="F603" t="str">
            <v>HITO</v>
          </cell>
          <cell r="G603" t="str">
            <v>PARI</v>
          </cell>
          <cell r="H603" t="str">
            <v>MARTHY FAUSTO</v>
          </cell>
          <cell r="I603" t="str">
            <v>HITO PARI MARTHY FAUSTO</v>
          </cell>
          <cell r="J603" t="str">
            <v>PE012202</v>
          </cell>
          <cell r="K603" t="str">
            <v>FSE RELINING&amp;SHUTDOWN</v>
          </cell>
          <cell r="L603" t="str">
            <v>COGS</v>
          </cell>
          <cell r="M603" t="str">
            <v>MA SAM FSE &amp; LCS PE</v>
          </cell>
          <cell r="N603" t="str">
            <v>VERAMENDI VILLAORDUÑA, PERCY LUIS</v>
          </cell>
        </row>
        <row r="604">
          <cell r="C604" t="str">
            <v>47452707</v>
          </cell>
          <cell r="D604">
            <v>3265</v>
          </cell>
          <cell r="E604">
            <v>430897</v>
          </cell>
          <cell r="F604" t="str">
            <v>IGNACIO</v>
          </cell>
          <cell r="G604" t="str">
            <v>PIÑAS</v>
          </cell>
          <cell r="H604" t="str">
            <v>FRANCO</v>
          </cell>
          <cell r="I604" t="str">
            <v>IGNACIO PIÑAS FRANCO</v>
          </cell>
          <cell r="J604" t="str">
            <v>PE012202</v>
          </cell>
          <cell r="K604" t="str">
            <v>FSE RELINING&amp;SHUTDOWN</v>
          </cell>
          <cell r="L604" t="str">
            <v>COGS</v>
          </cell>
          <cell r="M604" t="str">
            <v>MA SAM FSE &amp; LCS PE</v>
          </cell>
          <cell r="N604" t="str">
            <v>JURADO LÓPEZ, CARLOS ARMANDO</v>
          </cell>
        </row>
        <row r="605">
          <cell r="C605" t="str">
            <v>40451732</v>
          </cell>
          <cell r="D605">
            <v>3266</v>
          </cell>
          <cell r="E605">
            <v>426352</v>
          </cell>
          <cell r="F605" t="str">
            <v>SANTILLAN</v>
          </cell>
          <cell r="G605" t="str">
            <v>VARA</v>
          </cell>
          <cell r="H605" t="str">
            <v>ELI ANGEL</v>
          </cell>
          <cell r="I605" t="str">
            <v>SANTILLAN VARA ELI ANGEL</v>
          </cell>
          <cell r="J605" t="str">
            <v>PE012202</v>
          </cell>
          <cell r="K605" t="str">
            <v>FSE RELINING&amp;SHUTDOWN</v>
          </cell>
          <cell r="L605" t="str">
            <v>COGS</v>
          </cell>
          <cell r="M605" t="str">
            <v>MA SAM FSE &amp; LCS PE</v>
          </cell>
          <cell r="N605" t="str">
            <v>VERAMENDI VILLAORDUÑA, PERCY LUIS</v>
          </cell>
        </row>
        <row r="606">
          <cell r="C606" t="str">
            <v>72507716</v>
          </cell>
          <cell r="D606">
            <v>3269</v>
          </cell>
          <cell r="E606">
            <v>430899</v>
          </cell>
          <cell r="F606" t="str">
            <v>BLAS</v>
          </cell>
          <cell r="G606" t="str">
            <v xml:space="preserve"> LUCERO</v>
          </cell>
          <cell r="H606" t="str">
            <v>ELMER ENRIQUE</v>
          </cell>
          <cell r="I606" t="str">
            <v>BLAS  LUCERO ELMER ENRIQUE</v>
          </cell>
          <cell r="J606" t="str">
            <v>PE012202</v>
          </cell>
          <cell r="K606" t="str">
            <v>FSE RELINING&amp;SHUTDOWN</v>
          </cell>
          <cell r="L606" t="str">
            <v>COGS</v>
          </cell>
          <cell r="M606" t="str">
            <v>MA SAM FSE &amp; LCS PE</v>
          </cell>
          <cell r="N606" t="str">
            <v>JURADO LÓPEZ, CARLOS ARMANDO</v>
          </cell>
        </row>
        <row r="607">
          <cell r="C607" t="str">
            <v>45964156</v>
          </cell>
          <cell r="D607">
            <v>3270</v>
          </cell>
          <cell r="E607">
            <v>430900</v>
          </cell>
          <cell r="F607" t="str">
            <v>COAQUIRA</v>
          </cell>
          <cell r="G607" t="str">
            <v xml:space="preserve"> CAMA</v>
          </cell>
          <cell r="H607" t="str">
            <v>ELVIS ANIBAL</v>
          </cell>
          <cell r="I607" t="str">
            <v>COAQUIRA  CAMA ELVIS ANIBAL</v>
          </cell>
          <cell r="J607" t="str">
            <v>PE012202</v>
          </cell>
          <cell r="K607" t="str">
            <v>FSE RELINING&amp;SHUTDOWN</v>
          </cell>
          <cell r="L607" t="str">
            <v>COGS</v>
          </cell>
          <cell r="M607" t="str">
            <v>MA SAM FSE &amp; LCS PE</v>
          </cell>
          <cell r="N607" t="str">
            <v>VERAMENDI VILLAORDUÑA, PERCY LUIS</v>
          </cell>
        </row>
        <row r="608">
          <cell r="C608" t="str">
            <v>04437479</v>
          </cell>
          <cell r="D608">
            <v>3271</v>
          </cell>
          <cell r="E608">
            <v>430901</v>
          </cell>
          <cell r="F608" t="str">
            <v>CONTRERAS</v>
          </cell>
          <cell r="G608" t="str">
            <v>HUACHO</v>
          </cell>
          <cell r="H608" t="str">
            <v>PETER</v>
          </cell>
          <cell r="I608" t="str">
            <v>CONTRERAS HUACHO PETER</v>
          </cell>
          <cell r="J608" t="str">
            <v>PE012202</v>
          </cell>
          <cell r="K608" t="str">
            <v>FSE RELINING&amp;SHUTDOWN</v>
          </cell>
          <cell r="L608" t="str">
            <v>COGS</v>
          </cell>
          <cell r="M608" t="str">
            <v>MA SAM FSE &amp; LCS PE</v>
          </cell>
          <cell r="N608" t="str">
            <v>JURADO LÓPEZ, CARLOS ARMANDO</v>
          </cell>
        </row>
        <row r="609">
          <cell r="C609" t="str">
            <v>42273230</v>
          </cell>
          <cell r="D609">
            <v>3273</v>
          </cell>
          <cell r="E609">
            <v>432119</v>
          </cell>
          <cell r="F609" t="str">
            <v>LUNA</v>
          </cell>
          <cell r="G609" t="str">
            <v>OCHANTE</v>
          </cell>
          <cell r="H609" t="str">
            <v>RENAN ELIAS</v>
          </cell>
          <cell r="I609" t="str">
            <v>LUNA OCHANTE RENAN ELIAS</v>
          </cell>
          <cell r="J609" t="str">
            <v>PE012209</v>
          </cell>
          <cell r="K609" t="str">
            <v>FSE SUR</v>
          </cell>
          <cell r="L609" t="str">
            <v>COGS</v>
          </cell>
          <cell r="M609" t="str">
            <v>MA SAM FSE &amp; LCS PE</v>
          </cell>
          <cell r="N609" t="str">
            <v>BUSTINZA SOTO, LUCIO ARTURO</v>
          </cell>
        </row>
        <row r="610">
          <cell r="C610" t="str">
            <v>47198744</v>
          </cell>
          <cell r="D610">
            <v>3276</v>
          </cell>
          <cell r="E610">
            <v>434227</v>
          </cell>
          <cell r="F610" t="str">
            <v>MATOS</v>
          </cell>
          <cell r="G610" t="str">
            <v>YUPANQUI</v>
          </cell>
          <cell r="H610" t="str">
            <v>OSNAR IVAN</v>
          </cell>
          <cell r="I610" t="str">
            <v>MATOS YUPANQUI OSNAR IVAN</v>
          </cell>
          <cell r="J610" t="str">
            <v>PE012202</v>
          </cell>
          <cell r="K610" t="str">
            <v>FSE RELINING&amp;SHUTDOWN</v>
          </cell>
          <cell r="L610" t="str">
            <v>COGS</v>
          </cell>
          <cell r="M610" t="str">
            <v>MA SAM FSE &amp; LCS PE</v>
          </cell>
          <cell r="N610" t="str">
            <v>JURADO LÓPEZ, CARLOS ARMANDO</v>
          </cell>
        </row>
        <row r="611">
          <cell r="C611" t="str">
            <v>71749643</v>
          </cell>
          <cell r="D611">
            <v>3277</v>
          </cell>
          <cell r="E611">
            <v>434229</v>
          </cell>
          <cell r="F611" t="str">
            <v>SULLCA</v>
          </cell>
          <cell r="G611" t="str">
            <v>RAYMUNDO</v>
          </cell>
          <cell r="H611" t="str">
            <v>OLAF MOHAMET</v>
          </cell>
          <cell r="I611" t="str">
            <v>SULLCA RAYMUNDO OLAF MOHAMET</v>
          </cell>
          <cell r="J611" t="str">
            <v>PE012202</v>
          </cell>
          <cell r="K611" t="str">
            <v>FSE RELINING&amp;SHUTDOWN</v>
          </cell>
          <cell r="L611" t="str">
            <v>COGS</v>
          </cell>
          <cell r="M611" t="str">
            <v>MA SAM FSE &amp; LCS PE</v>
          </cell>
          <cell r="N611" t="str">
            <v>JURADO LÓPEZ, CARLOS ARMANDO</v>
          </cell>
        </row>
        <row r="612">
          <cell r="C612" t="str">
            <v>44692019</v>
          </cell>
          <cell r="D612">
            <v>3278</v>
          </cell>
          <cell r="E612">
            <v>434230</v>
          </cell>
          <cell r="F612" t="str">
            <v>AMASIFUEN</v>
          </cell>
          <cell r="G612" t="str">
            <v>SINTY</v>
          </cell>
          <cell r="H612" t="str">
            <v>GERSON MILLER</v>
          </cell>
          <cell r="I612" t="str">
            <v>AMASIFUEN SINTY GERSON MILLER</v>
          </cell>
          <cell r="J612" t="str">
            <v>PE012202</v>
          </cell>
          <cell r="K612" t="str">
            <v>FSE RELINING&amp;SHUTDOWN</v>
          </cell>
          <cell r="L612" t="str">
            <v>COGS</v>
          </cell>
          <cell r="M612" t="str">
            <v>MA SAM FSE &amp; LCS PE</v>
          </cell>
          <cell r="N612" t="str">
            <v>VERAMENDI VILLAORDUÑA, PERCY LUIS</v>
          </cell>
        </row>
        <row r="613">
          <cell r="C613" t="str">
            <v>47335503</v>
          </cell>
          <cell r="D613">
            <v>3279</v>
          </cell>
          <cell r="E613">
            <v>419196</v>
          </cell>
          <cell r="F613" t="str">
            <v>PICHILINGUE</v>
          </cell>
          <cell r="G613" t="str">
            <v>CARLOS</v>
          </cell>
          <cell r="H613" t="str">
            <v>MIGUEL ISAIAS</v>
          </cell>
          <cell r="I613" t="str">
            <v>PICHILINGUE CARLOS MIGUEL ISAIAS</v>
          </cell>
          <cell r="J613" t="str">
            <v>PE012202</v>
          </cell>
          <cell r="K613" t="str">
            <v>FSE RELINING&amp;SHUTDOWN</v>
          </cell>
          <cell r="L613" t="str">
            <v>COGS</v>
          </cell>
          <cell r="M613" t="str">
            <v>MA SAM FSE &amp; LCS PE</v>
          </cell>
          <cell r="N613" t="str">
            <v>JURADO LÓPEZ, CARLOS ARMANDO</v>
          </cell>
        </row>
        <row r="614">
          <cell r="C614" t="str">
            <v>71815820</v>
          </cell>
          <cell r="D614">
            <v>3281</v>
          </cell>
          <cell r="E614">
            <v>434284</v>
          </cell>
          <cell r="F614" t="str">
            <v>ROJAS</v>
          </cell>
          <cell r="G614" t="str">
            <v>SANCHEZ</v>
          </cell>
          <cell r="H614" t="str">
            <v>ROBINSON</v>
          </cell>
          <cell r="I614" t="str">
            <v>ROJAS SANCHEZ ROBINSON</v>
          </cell>
          <cell r="J614" t="str">
            <v>PE012202</v>
          </cell>
          <cell r="K614" t="str">
            <v>FSE RELINING&amp;SHUTDOWN</v>
          </cell>
          <cell r="L614" t="str">
            <v>COGS</v>
          </cell>
          <cell r="M614" t="str">
            <v>MA SAM FSE &amp; LCS PE</v>
          </cell>
          <cell r="N614" t="str">
            <v>VERAMENDI VILLAORDUÑA, PERCY LUIS</v>
          </cell>
        </row>
        <row r="615">
          <cell r="C615" t="str">
            <v>46661006</v>
          </cell>
          <cell r="D615">
            <v>3283</v>
          </cell>
          <cell r="E615">
            <v>434286</v>
          </cell>
          <cell r="F615" t="str">
            <v>FUSTAMANTE</v>
          </cell>
          <cell r="G615" t="str">
            <v>DIAZ</v>
          </cell>
          <cell r="H615" t="str">
            <v>OIMER</v>
          </cell>
          <cell r="I615" t="str">
            <v>FUSTAMANTE DIAZ OIMER</v>
          </cell>
          <cell r="J615" t="str">
            <v>PE012202</v>
          </cell>
          <cell r="K615" t="str">
            <v>FSE RELINING&amp;SHUTDOWN</v>
          </cell>
          <cell r="L615" t="str">
            <v>COGS</v>
          </cell>
          <cell r="M615" t="str">
            <v>MA SAM FSE &amp; LCS PE</v>
          </cell>
          <cell r="N615" t="str">
            <v>JURADO LÓPEZ, CARLOS ARMANDO</v>
          </cell>
        </row>
        <row r="616">
          <cell r="C616" t="str">
            <v>42034994</v>
          </cell>
          <cell r="D616">
            <v>3284</v>
          </cell>
          <cell r="E616">
            <v>434287</v>
          </cell>
          <cell r="F616" t="str">
            <v>OLORTEGUI</v>
          </cell>
          <cell r="G616" t="str">
            <v>ABANTO</v>
          </cell>
          <cell r="H616" t="str">
            <v>WILLIAM ALFREDO</v>
          </cell>
          <cell r="I616" t="str">
            <v>OLORTEGUI ABANTO WILLIAM ALFREDO</v>
          </cell>
          <cell r="J616" t="str">
            <v>PE012202</v>
          </cell>
          <cell r="K616" t="str">
            <v>FSE RELINING&amp;SHUTDOWN</v>
          </cell>
          <cell r="L616" t="str">
            <v>COGS</v>
          </cell>
          <cell r="M616" t="str">
            <v>MA SAM FSE &amp; LCS PE</v>
          </cell>
          <cell r="N616" t="str">
            <v>JURADO LÓPEZ, CARLOS ARMANDO</v>
          </cell>
        </row>
        <row r="617">
          <cell r="C617" t="str">
            <v>75083133</v>
          </cell>
          <cell r="D617">
            <v>3285</v>
          </cell>
          <cell r="E617">
            <v>434288</v>
          </cell>
          <cell r="F617" t="str">
            <v>MENDOZA</v>
          </cell>
          <cell r="G617" t="str">
            <v>VASQUEZ</v>
          </cell>
          <cell r="H617" t="str">
            <v>HARRY HUBERT</v>
          </cell>
          <cell r="I617" t="str">
            <v>MENDOZA VASQUEZ HARRY HUBERT</v>
          </cell>
          <cell r="J617" t="str">
            <v>PE012202</v>
          </cell>
          <cell r="K617" t="str">
            <v>FSE RELINING&amp;SHUTDOWN</v>
          </cell>
          <cell r="L617" t="str">
            <v>COGS</v>
          </cell>
          <cell r="M617" t="str">
            <v>MA SAM FSE &amp; LCS PE</v>
          </cell>
          <cell r="N617" t="str">
            <v>JURADO LÓPEZ, CARLOS ARMANDO</v>
          </cell>
        </row>
        <row r="618">
          <cell r="C618" t="str">
            <v>72088797</v>
          </cell>
          <cell r="D618">
            <v>3286</v>
          </cell>
          <cell r="E618">
            <v>434289</v>
          </cell>
          <cell r="F618" t="str">
            <v>IZARRA</v>
          </cell>
          <cell r="G618" t="str">
            <v>OCHOA</v>
          </cell>
          <cell r="H618" t="str">
            <v>KEVIN RICKY</v>
          </cell>
          <cell r="I618" t="str">
            <v>IZARRA OCHOA KEVIN RICKY</v>
          </cell>
          <cell r="J618" t="str">
            <v>PE012202</v>
          </cell>
          <cell r="K618" t="str">
            <v>FSE RELINING&amp;SHUTDOWN</v>
          </cell>
          <cell r="L618" t="str">
            <v>COGS</v>
          </cell>
          <cell r="M618" t="str">
            <v>MA SAM FSE &amp; LCS PE</v>
          </cell>
          <cell r="N618" t="str">
            <v>JURADO LÓPEZ, CARLOS ARMANDO</v>
          </cell>
        </row>
        <row r="619">
          <cell r="C619" t="str">
            <v>73983843</v>
          </cell>
          <cell r="D619">
            <v>3287</v>
          </cell>
          <cell r="E619">
            <v>434290</v>
          </cell>
          <cell r="F619" t="str">
            <v>PUJAY</v>
          </cell>
          <cell r="G619" t="str">
            <v>ROJAS</v>
          </cell>
          <cell r="H619" t="str">
            <v>GIANCARLO</v>
          </cell>
          <cell r="I619" t="str">
            <v>PUJAY ROJAS GIANCARLO</v>
          </cell>
          <cell r="J619" t="str">
            <v>PE012202</v>
          </cell>
          <cell r="K619" t="str">
            <v>FSE RELINING&amp;SHUTDOWN</v>
          </cell>
          <cell r="L619" t="str">
            <v>COGS</v>
          </cell>
          <cell r="M619" t="str">
            <v>MA SAM FSE &amp; LCS PE</v>
          </cell>
          <cell r="N619" t="str">
            <v>GILBERTI GALARZA, YOEL FRANCISCO</v>
          </cell>
        </row>
        <row r="620">
          <cell r="C620" t="str">
            <v>77214059</v>
          </cell>
          <cell r="D620">
            <v>3289</v>
          </cell>
          <cell r="E620">
            <v>434292</v>
          </cell>
          <cell r="F620" t="str">
            <v>HUZCO</v>
          </cell>
          <cell r="G620" t="str">
            <v>CANCHANYA</v>
          </cell>
          <cell r="H620" t="str">
            <v>JHON CRISTIAN</v>
          </cell>
          <cell r="I620" t="str">
            <v>HUZCO CANCHANYA JHON CRISTIAN</v>
          </cell>
          <cell r="J620" t="str">
            <v>PE012202</v>
          </cell>
          <cell r="K620" t="str">
            <v>FSE RELINING&amp;SHUTDOWN</v>
          </cell>
          <cell r="L620" t="str">
            <v>COGS</v>
          </cell>
          <cell r="M620" t="str">
            <v>MA SAM FSE &amp; LCS PE</v>
          </cell>
          <cell r="N620" t="str">
            <v>VERAMENDI VILLAORDUÑA, PERCY LUIS</v>
          </cell>
        </row>
        <row r="621">
          <cell r="C621" t="str">
            <v>42763240</v>
          </cell>
          <cell r="D621">
            <v>3293</v>
          </cell>
          <cell r="E621">
            <v>436849</v>
          </cell>
          <cell r="F621" t="str">
            <v>ZARATE</v>
          </cell>
          <cell r="G621" t="str">
            <v>SANTOS</v>
          </cell>
          <cell r="H621" t="str">
            <v>CARLOS</v>
          </cell>
          <cell r="I621" t="str">
            <v>ZARATE SANTOS CARLOS</v>
          </cell>
          <cell r="J621" t="str">
            <v>PE012200</v>
          </cell>
          <cell r="K621" t="str">
            <v>FSE WAREHOUSE</v>
          </cell>
          <cell r="L621" t="str">
            <v>COGS</v>
          </cell>
          <cell r="M621" t="str">
            <v>MA SAM FSE &amp; LCS PE</v>
          </cell>
          <cell r="N621" t="str">
            <v>PEREZ MALAGA, HECTOR ALONSO</v>
          </cell>
        </row>
        <row r="622">
          <cell r="C622" t="str">
            <v>45927062</v>
          </cell>
          <cell r="D622">
            <v>3294</v>
          </cell>
          <cell r="E622">
            <v>436851</v>
          </cell>
          <cell r="F622" t="str">
            <v>CAMONES</v>
          </cell>
          <cell r="G622" t="str">
            <v>PALACIOS</v>
          </cell>
          <cell r="H622" t="str">
            <v>ERICK BRAULIO</v>
          </cell>
          <cell r="I622" t="str">
            <v>CAMONES PALACIOS ERICK BRAULIO</v>
          </cell>
          <cell r="J622" t="str">
            <v>PE013530</v>
          </cell>
          <cell r="K622" t="str">
            <v>WAREHOUSE SPCC</v>
          </cell>
          <cell r="L622" t="str">
            <v>COGS</v>
          </cell>
          <cell r="M622" t="str">
            <v>CONSIGNMENT &amp; OPA CONTRACTS</v>
          </cell>
          <cell r="N622" t="str">
            <v>POSTIGO MATTOS, VALERIA KAROLA</v>
          </cell>
        </row>
        <row r="623">
          <cell r="C623" t="str">
            <v>40152985</v>
          </cell>
          <cell r="D623">
            <v>3297</v>
          </cell>
          <cell r="E623">
            <v>437107</v>
          </cell>
          <cell r="F623" t="str">
            <v>RAMIREZ</v>
          </cell>
          <cell r="G623" t="str">
            <v>CUETO</v>
          </cell>
          <cell r="H623" t="str">
            <v>MONICA MERIELE</v>
          </cell>
          <cell r="I623" t="str">
            <v>RAMIREZ CUETO MONICA MERIELE</v>
          </cell>
          <cell r="J623" t="str">
            <v>PE012202</v>
          </cell>
          <cell r="K623" t="str">
            <v>FSE RELINING&amp;SHUTDOWN</v>
          </cell>
          <cell r="L623" t="str">
            <v>COGS</v>
          </cell>
          <cell r="M623" t="str">
            <v>MA SAM FSE &amp; LCS PE</v>
          </cell>
          <cell r="N623" t="str">
            <v>VERAMENDI VILLAORDUÑA, PERCY LUIS</v>
          </cell>
        </row>
        <row r="624">
          <cell r="C624" t="str">
            <v>72259709</v>
          </cell>
          <cell r="D624">
            <v>3298</v>
          </cell>
          <cell r="E624">
            <v>437108</v>
          </cell>
          <cell r="F624" t="str">
            <v>JIMENEZ</v>
          </cell>
          <cell r="G624" t="str">
            <v>CHUQUICAÑA</v>
          </cell>
          <cell r="H624" t="str">
            <v>CESAR JOSSMEL</v>
          </cell>
          <cell r="I624" t="str">
            <v>JIMENEZ CHUQUICAÑA CESAR JOSSMEL</v>
          </cell>
          <cell r="J624" t="str">
            <v>PE012202</v>
          </cell>
          <cell r="K624" t="str">
            <v>FSE RELINING&amp;SHUTDOWN</v>
          </cell>
          <cell r="L624" t="str">
            <v>COGS</v>
          </cell>
          <cell r="M624" t="str">
            <v>MA SAM FSE &amp; LCS PE</v>
          </cell>
          <cell r="N624" t="str">
            <v>VERAMENDI VILLAORDUÑA, PERCY LUIS</v>
          </cell>
        </row>
        <row r="625">
          <cell r="C625" t="str">
            <v>47537345</v>
          </cell>
          <cell r="D625">
            <v>3308</v>
          </cell>
          <cell r="E625">
            <v>440669</v>
          </cell>
          <cell r="F625" t="str">
            <v>CHOQUELUQUE</v>
          </cell>
          <cell r="G625" t="str">
            <v>ROMAN</v>
          </cell>
          <cell r="H625" t="str">
            <v xml:space="preserve">JAVIER  </v>
          </cell>
          <cell r="I625" t="str">
            <v xml:space="preserve">CHOQUELUQUE ROMAN JAVIER  </v>
          </cell>
          <cell r="J625" t="str">
            <v>PE012232</v>
          </cell>
          <cell r="K625" t="str">
            <v>REP QUALITY &amp; ENGINEERING</v>
          </cell>
          <cell r="L625" t="str">
            <v>COGS</v>
          </cell>
          <cell r="M625" t="str">
            <v>MA SAM REPAIRS CENTER PE</v>
          </cell>
          <cell r="N625" t="str">
            <v>AYCHASI ROCA, MIGUEL ANGEL</v>
          </cell>
        </row>
        <row r="626">
          <cell r="C626" t="str">
            <v>43229360</v>
          </cell>
          <cell r="D626">
            <v>3309</v>
          </cell>
          <cell r="E626">
            <v>440633</v>
          </cell>
          <cell r="F626" t="str">
            <v>TAYA</v>
          </cell>
          <cell r="G626" t="str">
            <v>CHOQUE</v>
          </cell>
          <cell r="H626" t="str">
            <v xml:space="preserve">RICARDO ALONSO </v>
          </cell>
          <cell r="I626" t="str">
            <v xml:space="preserve">TAYA CHOQUE RICARDO ALONSO </v>
          </cell>
          <cell r="J626" t="str">
            <v>PE012230</v>
          </cell>
          <cell r="K626" t="str">
            <v>REP MECHANICS</v>
          </cell>
          <cell r="L626" t="str">
            <v>COGS</v>
          </cell>
          <cell r="M626" t="str">
            <v>MA SAM REPAIRS CENTER PE</v>
          </cell>
          <cell r="N626" t="str">
            <v>LOPEZ MACHACA, ABEL ALBERTO</v>
          </cell>
        </row>
        <row r="627">
          <cell r="C627" t="str">
            <v>44801521</v>
          </cell>
          <cell r="D627">
            <v>3310</v>
          </cell>
          <cell r="E627">
            <v>440634</v>
          </cell>
          <cell r="F627" t="str">
            <v>ARAPA</v>
          </cell>
          <cell r="G627" t="str">
            <v>HUANCA</v>
          </cell>
          <cell r="H627" t="str">
            <v xml:space="preserve">WILBER JAVIER </v>
          </cell>
          <cell r="I627" t="str">
            <v xml:space="preserve">ARAPA HUANCA WILBER JAVIER </v>
          </cell>
          <cell r="J627" t="str">
            <v>PE012230</v>
          </cell>
          <cell r="K627" t="str">
            <v>REP MECHANICS</v>
          </cell>
          <cell r="L627" t="str">
            <v>COGS</v>
          </cell>
          <cell r="M627" t="str">
            <v>MA SAM REPAIRS CENTER PE</v>
          </cell>
          <cell r="N627" t="str">
            <v>LOPEZ MACHACA, ABEL ALBERTO</v>
          </cell>
        </row>
        <row r="628">
          <cell r="C628" t="str">
            <v>48684202</v>
          </cell>
          <cell r="D628">
            <v>3311</v>
          </cell>
          <cell r="E628">
            <v>440635</v>
          </cell>
          <cell r="F628" t="str">
            <v>CHOQUE</v>
          </cell>
          <cell r="G628" t="str">
            <v>MAMANI</v>
          </cell>
          <cell r="H628" t="str">
            <v xml:space="preserve">JUAN ANTONIO </v>
          </cell>
          <cell r="I628" t="str">
            <v xml:space="preserve">CHOQUE MAMANI JUAN ANTONIO </v>
          </cell>
          <cell r="J628" t="str">
            <v>PE012230</v>
          </cell>
          <cell r="K628" t="str">
            <v>REP MECHANICS</v>
          </cell>
          <cell r="L628" t="str">
            <v>COGS</v>
          </cell>
          <cell r="M628" t="str">
            <v>MA SAM REPAIRS CENTER PE</v>
          </cell>
          <cell r="N628" t="str">
            <v>LOPEZ MACHACA, ABEL ALBERTO</v>
          </cell>
        </row>
        <row r="629">
          <cell r="C629" t="str">
            <v>70326613</v>
          </cell>
          <cell r="D629">
            <v>3312</v>
          </cell>
          <cell r="E629">
            <v>440636</v>
          </cell>
          <cell r="F629" t="str">
            <v>CORNEJO</v>
          </cell>
          <cell r="G629" t="str">
            <v>CONDORI</v>
          </cell>
          <cell r="H629" t="str">
            <v xml:space="preserve">AGUSTIN JHONATAN </v>
          </cell>
          <cell r="I629" t="str">
            <v xml:space="preserve">CORNEJO CONDORI AGUSTIN JHONATAN </v>
          </cell>
          <cell r="J629" t="str">
            <v>PE012230</v>
          </cell>
          <cell r="K629" t="str">
            <v>REP MECHANICS</v>
          </cell>
          <cell r="L629" t="str">
            <v>COGS</v>
          </cell>
          <cell r="M629" t="str">
            <v>MA SAM REPAIRS CENTER PE</v>
          </cell>
          <cell r="N629" t="str">
            <v>LOPEZ MACHACA, ABEL ALBERTO</v>
          </cell>
        </row>
        <row r="630">
          <cell r="C630" t="str">
            <v>47854723</v>
          </cell>
          <cell r="D630">
            <v>3313</v>
          </cell>
          <cell r="E630">
            <v>440639</v>
          </cell>
          <cell r="F630" t="str">
            <v>DEMANUEL</v>
          </cell>
          <cell r="G630" t="str">
            <v>LIMACHE</v>
          </cell>
          <cell r="H630" t="str">
            <v xml:space="preserve">ERICK JESUS </v>
          </cell>
          <cell r="I630" t="str">
            <v xml:space="preserve">DEMANUEL LIMACHE ERICK JESUS </v>
          </cell>
          <cell r="J630" t="str">
            <v>PE012234</v>
          </cell>
          <cell r="K630" t="str">
            <v>REP WELDING</v>
          </cell>
          <cell r="L630" t="str">
            <v>COGS</v>
          </cell>
          <cell r="M630" t="str">
            <v>MA SAM REPAIRS CENTER PE</v>
          </cell>
          <cell r="N630" t="str">
            <v>MARIN ANDRADE, WILFREDO</v>
          </cell>
        </row>
        <row r="631">
          <cell r="C631" t="str">
            <v>47590074</v>
          </cell>
          <cell r="D631">
            <v>3314</v>
          </cell>
          <cell r="E631">
            <v>440640</v>
          </cell>
          <cell r="F631" t="str">
            <v>RIVEROS</v>
          </cell>
          <cell r="G631" t="str">
            <v>CHAMBI</v>
          </cell>
          <cell r="H631" t="str">
            <v xml:space="preserve">EDWIN ALBERTO </v>
          </cell>
          <cell r="I631" t="str">
            <v xml:space="preserve">RIVEROS CHAMBI EDWIN ALBERTO </v>
          </cell>
          <cell r="J631" t="str">
            <v>PE012234</v>
          </cell>
          <cell r="K631" t="str">
            <v>REP WELDING</v>
          </cell>
          <cell r="L631" t="str">
            <v>COGS</v>
          </cell>
          <cell r="M631" t="str">
            <v>MA SAM REPAIRS CENTER PE</v>
          </cell>
          <cell r="N631" t="str">
            <v>MARIN ANDRADE, WILFREDO</v>
          </cell>
        </row>
        <row r="632">
          <cell r="C632" t="str">
            <v>48150944</v>
          </cell>
          <cell r="D632">
            <v>3315</v>
          </cell>
          <cell r="E632">
            <v>440641</v>
          </cell>
          <cell r="F632" t="str">
            <v>CARDENAS</v>
          </cell>
          <cell r="G632" t="str">
            <v>ASCUÑA</v>
          </cell>
          <cell r="H632" t="str">
            <v xml:space="preserve">LEIDEN ROLY </v>
          </cell>
          <cell r="I632" t="str">
            <v xml:space="preserve">CARDENAS ASCUÑA LEIDEN ROLY </v>
          </cell>
          <cell r="J632" t="str">
            <v>PE012234</v>
          </cell>
          <cell r="K632" t="str">
            <v>REP WELDING</v>
          </cell>
          <cell r="L632" t="str">
            <v>COGS</v>
          </cell>
          <cell r="M632" t="str">
            <v>MA SAM REPAIRS CENTER PE</v>
          </cell>
          <cell r="N632" t="str">
            <v>MARIN ANDRADE, WILFREDO</v>
          </cell>
        </row>
        <row r="633">
          <cell r="C633" t="str">
            <v>70996188</v>
          </cell>
          <cell r="D633">
            <v>3316</v>
          </cell>
          <cell r="E633">
            <v>440642</v>
          </cell>
          <cell r="F633" t="str">
            <v>GONZALES</v>
          </cell>
          <cell r="G633" t="str">
            <v>MAMANI</v>
          </cell>
          <cell r="H633" t="str">
            <v xml:space="preserve">ALAN VIANE </v>
          </cell>
          <cell r="I633" t="str">
            <v xml:space="preserve">GONZALES MAMANI ALAN VIANE </v>
          </cell>
          <cell r="J633" t="str">
            <v>PE012234</v>
          </cell>
          <cell r="K633" t="str">
            <v>REP WELDING</v>
          </cell>
          <cell r="L633" t="str">
            <v>COGS</v>
          </cell>
          <cell r="M633" t="str">
            <v>MA SAM REPAIRS CENTER PE</v>
          </cell>
          <cell r="N633" t="str">
            <v>MARIN ANDRADE, WILFREDO</v>
          </cell>
        </row>
        <row r="634">
          <cell r="C634" t="str">
            <v>72290857</v>
          </cell>
          <cell r="D634">
            <v>3317</v>
          </cell>
          <cell r="E634">
            <v>440643</v>
          </cell>
          <cell r="F634" t="str">
            <v>CHOQUEHUANCA</v>
          </cell>
          <cell r="G634" t="str">
            <v>CRUZ</v>
          </cell>
          <cell r="H634" t="str">
            <v xml:space="preserve">LUIS ALBERTO </v>
          </cell>
          <cell r="I634" t="str">
            <v xml:space="preserve">CHOQUEHUANCA CRUZ LUIS ALBERTO </v>
          </cell>
          <cell r="J634" t="str">
            <v>PE012234</v>
          </cell>
          <cell r="K634" t="str">
            <v>REP WELDING</v>
          </cell>
          <cell r="L634" t="str">
            <v>COGS</v>
          </cell>
          <cell r="M634" t="str">
            <v>MA SAM REPAIRS CENTER PE</v>
          </cell>
          <cell r="N634" t="str">
            <v>MARIN ANDRADE, WILFREDO</v>
          </cell>
        </row>
        <row r="635">
          <cell r="C635" t="str">
            <v>73605092</v>
          </cell>
          <cell r="D635">
            <v>3318</v>
          </cell>
          <cell r="E635">
            <v>440644</v>
          </cell>
          <cell r="F635" t="str">
            <v>CCAMA</v>
          </cell>
          <cell r="G635" t="str">
            <v>PAUCAR</v>
          </cell>
          <cell r="H635" t="str">
            <v xml:space="preserve">JHULINO  </v>
          </cell>
          <cell r="I635" t="str">
            <v xml:space="preserve">CCAMA PAUCAR JHULINO  </v>
          </cell>
          <cell r="J635" t="str">
            <v>PE012234</v>
          </cell>
          <cell r="K635" t="str">
            <v>REP WELDING</v>
          </cell>
          <cell r="L635" t="str">
            <v>COGS</v>
          </cell>
          <cell r="M635" t="str">
            <v>MA SAM REPAIRS CENTER PE</v>
          </cell>
          <cell r="N635" t="str">
            <v>MARIN ANDRADE, WILFREDO</v>
          </cell>
        </row>
        <row r="636">
          <cell r="C636" t="str">
            <v>48118630</v>
          </cell>
          <cell r="D636">
            <v>3319</v>
          </cell>
          <cell r="E636">
            <v>440645</v>
          </cell>
          <cell r="F636" t="str">
            <v>PAUCAR</v>
          </cell>
          <cell r="G636" t="str">
            <v>HILASACA</v>
          </cell>
          <cell r="H636" t="str">
            <v xml:space="preserve">KENNY DENIS </v>
          </cell>
          <cell r="I636" t="str">
            <v xml:space="preserve">PAUCAR HILASACA KENNY DENIS </v>
          </cell>
          <cell r="J636" t="str">
            <v>PE012234</v>
          </cell>
          <cell r="K636" t="str">
            <v>REP WELDING</v>
          </cell>
          <cell r="L636" t="str">
            <v>COGS</v>
          </cell>
          <cell r="M636" t="str">
            <v>MA SAM REPAIRS CENTER PE</v>
          </cell>
          <cell r="N636" t="str">
            <v>MARIN ANDRADE, WILFREDO</v>
          </cell>
        </row>
        <row r="637">
          <cell r="C637" t="str">
            <v>46761867</v>
          </cell>
          <cell r="D637">
            <v>3320</v>
          </cell>
          <cell r="E637">
            <v>440646</v>
          </cell>
          <cell r="F637" t="str">
            <v>CHOQUEMAQUI</v>
          </cell>
          <cell r="G637" t="str">
            <v>QUISPE</v>
          </cell>
          <cell r="H637" t="str">
            <v xml:space="preserve">WILY TITO </v>
          </cell>
          <cell r="I637" t="str">
            <v xml:space="preserve">CHOQUEMAQUI QUISPE WILY TITO </v>
          </cell>
          <cell r="J637" t="str">
            <v>PE012234</v>
          </cell>
          <cell r="K637" t="str">
            <v>REP WELDING</v>
          </cell>
          <cell r="L637" t="str">
            <v>COGS</v>
          </cell>
          <cell r="M637" t="str">
            <v>MA SAM REPAIRS CENTER PE</v>
          </cell>
          <cell r="N637" t="str">
            <v>MARIN ANDRADE, WILFREDO</v>
          </cell>
        </row>
        <row r="638">
          <cell r="C638" t="str">
            <v>47884552</v>
          </cell>
          <cell r="D638">
            <v>3321</v>
          </cell>
          <cell r="E638">
            <v>440647</v>
          </cell>
          <cell r="F638" t="str">
            <v>CRUZ</v>
          </cell>
          <cell r="G638" t="str">
            <v>HUAMAN</v>
          </cell>
          <cell r="H638" t="str">
            <v xml:space="preserve">IVAN PERCY </v>
          </cell>
          <cell r="I638" t="str">
            <v xml:space="preserve">CRUZ HUAMAN IVAN PERCY </v>
          </cell>
          <cell r="J638" t="str">
            <v>PE012234</v>
          </cell>
          <cell r="K638" t="str">
            <v>REP WELDING</v>
          </cell>
          <cell r="L638" t="str">
            <v>COGS</v>
          </cell>
          <cell r="M638" t="str">
            <v>MA SAM REPAIRS CENTER PE</v>
          </cell>
          <cell r="N638" t="str">
            <v>MARIN ANDRADE, WILFREDO</v>
          </cell>
        </row>
        <row r="639">
          <cell r="C639" t="str">
            <v>72809084</v>
          </cell>
          <cell r="D639">
            <v>3322</v>
          </cell>
          <cell r="E639">
            <v>440648</v>
          </cell>
          <cell r="F639" t="str">
            <v>CAHUANA</v>
          </cell>
          <cell r="G639" t="str">
            <v>ZELA</v>
          </cell>
          <cell r="H639" t="str">
            <v xml:space="preserve">MUNJHOR WASHINGTON </v>
          </cell>
          <cell r="I639" t="str">
            <v xml:space="preserve">CAHUANA ZELA MUNJHOR WASHINGTON </v>
          </cell>
          <cell r="J639" t="str">
            <v>PE012234</v>
          </cell>
          <cell r="K639" t="str">
            <v>REP WELDING</v>
          </cell>
          <cell r="L639" t="str">
            <v>COGS</v>
          </cell>
          <cell r="M639" t="str">
            <v>MA SAM REPAIRS CENTER PE</v>
          </cell>
          <cell r="N639" t="str">
            <v>MARIN ANDRADE, WILFREDO</v>
          </cell>
        </row>
        <row r="640">
          <cell r="C640" t="str">
            <v>72017268</v>
          </cell>
          <cell r="D640">
            <v>3323</v>
          </cell>
          <cell r="E640">
            <v>440649</v>
          </cell>
          <cell r="F640" t="str">
            <v>QUISPE</v>
          </cell>
          <cell r="G640" t="str">
            <v>CHALCO</v>
          </cell>
          <cell r="H640" t="str">
            <v xml:space="preserve">DARWIN HAROLD </v>
          </cell>
          <cell r="I640" t="str">
            <v xml:space="preserve">QUISPE CHALCO DARWIN HAROLD </v>
          </cell>
          <cell r="J640" t="str">
            <v>PE012234</v>
          </cell>
          <cell r="K640" t="str">
            <v>REP WELDING</v>
          </cell>
          <cell r="L640" t="str">
            <v>COGS</v>
          </cell>
          <cell r="M640" t="str">
            <v>MA SAM REPAIRS CENTER PE</v>
          </cell>
          <cell r="N640" t="str">
            <v>MARIN ANDRADE, WILFREDO</v>
          </cell>
        </row>
        <row r="641">
          <cell r="C641" t="str">
            <v>04636790</v>
          </cell>
          <cell r="D641">
            <v>3324</v>
          </cell>
          <cell r="E641">
            <v>440650</v>
          </cell>
          <cell r="F641" t="str">
            <v>CALLATA</v>
          </cell>
          <cell r="G641" t="str">
            <v>REJAS</v>
          </cell>
          <cell r="H641" t="str">
            <v xml:space="preserve">LUIS ALBERTO </v>
          </cell>
          <cell r="I641" t="str">
            <v xml:space="preserve">CALLATA REJAS LUIS ALBERTO </v>
          </cell>
          <cell r="J641" t="str">
            <v>PE012233</v>
          </cell>
          <cell r="K641" t="str">
            <v>REP SUPERVISION &amp; WAREHOUSE</v>
          </cell>
          <cell r="L641" t="str">
            <v>COGS</v>
          </cell>
          <cell r="M641" t="str">
            <v>MA SAM REPAIRS CENTER PE</v>
          </cell>
          <cell r="N641" t="str">
            <v>CANO OLIVARES, EDSON FERNANDO</v>
          </cell>
        </row>
        <row r="642">
          <cell r="C642" t="str">
            <v>44528260</v>
          </cell>
          <cell r="D642">
            <v>3325</v>
          </cell>
          <cell r="E642">
            <v>440875</v>
          </cell>
          <cell r="F642" t="str">
            <v>CHAMORRO</v>
          </cell>
          <cell r="G642" t="str">
            <v>ACOSTA</v>
          </cell>
          <cell r="H642" t="str">
            <v>CESAR JONATHAN</v>
          </cell>
          <cell r="I642" t="str">
            <v>CHAMORRO ACOSTA CESAR JONATHAN</v>
          </cell>
          <cell r="J642" t="str">
            <v>PE012202</v>
          </cell>
          <cell r="K642" t="str">
            <v>FSE RELINING&amp;SHUTDOWN</v>
          </cell>
          <cell r="L642" t="str">
            <v>COGS</v>
          </cell>
          <cell r="M642" t="str">
            <v>MA SAM FSE &amp; LCS PE</v>
          </cell>
          <cell r="N642" t="str">
            <v>JURADO LÓPEZ, CARLOS ARMANDO</v>
          </cell>
        </row>
        <row r="643">
          <cell r="C643" t="str">
            <v>44523382</v>
          </cell>
          <cell r="D643">
            <v>3327</v>
          </cell>
          <cell r="E643">
            <v>440917</v>
          </cell>
          <cell r="F643" t="str">
            <v>MENDOZA</v>
          </cell>
          <cell r="G643" t="str">
            <v>VALERO</v>
          </cell>
          <cell r="H643" t="str">
            <v>JUAN PEDRO</v>
          </cell>
          <cell r="I643" t="str">
            <v>MENDOZA VALERO JUAN PEDRO</v>
          </cell>
          <cell r="J643" t="str">
            <v>PE012202</v>
          </cell>
          <cell r="K643" t="str">
            <v>FSE RELINING&amp;SHUTDOWN</v>
          </cell>
          <cell r="L643" t="str">
            <v>COGS</v>
          </cell>
          <cell r="M643" t="str">
            <v>MA SAM FSE &amp; LCS PE</v>
          </cell>
          <cell r="N643" t="str">
            <v>MENDOZA CALDERON, MARCO POLO</v>
          </cell>
        </row>
        <row r="644">
          <cell r="C644" t="str">
            <v>47033465</v>
          </cell>
          <cell r="D644">
            <v>3328</v>
          </cell>
          <cell r="E644">
            <v>440909</v>
          </cell>
          <cell r="F644" t="str">
            <v>MACHACA</v>
          </cell>
          <cell r="G644" t="str">
            <v>APAZA</v>
          </cell>
          <cell r="H644" t="str">
            <v>EINER BRYAN</v>
          </cell>
          <cell r="I644" t="str">
            <v>MACHACA APAZA EINER BRYAN</v>
          </cell>
          <cell r="J644" t="str">
            <v>PE012202</v>
          </cell>
          <cell r="K644" t="str">
            <v>FSE RELINING&amp;SHUTDOWN</v>
          </cell>
          <cell r="L644" t="str">
            <v>COGS</v>
          </cell>
          <cell r="M644" t="str">
            <v>MA SAM FSE &amp; LCS PE</v>
          </cell>
          <cell r="N644" t="str">
            <v>VERAMENDI VILLAORDUÑA, PERCY LUIS</v>
          </cell>
        </row>
        <row r="645">
          <cell r="C645" t="str">
            <v>42523328</v>
          </cell>
          <cell r="D645">
            <v>3329</v>
          </cell>
          <cell r="E645">
            <v>440910</v>
          </cell>
          <cell r="F645" t="str">
            <v>CCAHUANA</v>
          </cell>
          <cell r="G645" t="str">
            <v>CHAUPI</v>
          </cell>
          <cell r="H645" t="str">
            <v>ERICK GONZALO</v>
          </cell>
          <cell r="I645" t="str">
            <v>CCAHUANA CHAUPI ERICK GONZALO</v>
          </cell>
          <cell r="J645" t="str">
            <v>PE012202</v>
          </cell>
          <cell r="K645" t="str">
            <v>FSE RELINING&amp;SHUTDOWN</v>
          </cell>
          <cell r="L645" t="str">
            <v>COGS</v>
          </cell>
          <cell r="M645" t="str">
            <v>MA SAM FSE &amp; LCS PE</v>
          </cell>
          <cell r="N645" t="str">
            <v>MENDOZA CALDERON, MARCO POLO</v>
          </cell>
        </row>
        <row r="646">
          <cell r="C646" t="str">
            <v>42191029</v>
          </cell>
          <cell r="D646">
            <v>3330</v>
          </cell>
          <cell r="E646">
            <v>440912</v>
          </cell>
          <cell r="F646" t="str">
            <v>CALCINA</v>
          </cell>
          <cell r="G646" t="str">
            <v>TUNQUE</v>
          </cell>
          <cell r="H646" t="str">
            <v>CESAR TONNY</v>
          </cell>
          <cell r="I646" t="str">
            <v>CALCINA TUNQUE CESAR TONNY</v>
          </cell>
          <cell r="J646" t="str">
            <v>PE012202</v>
          </cell>
          <cell r="K646" t="str">
            <v>FSE RELINING&amp;SHUTDOWN</v>
          </cell>
          <cell r="L646" t="str">
            <v>COGS</v>
          </cell>
          <cell r="M646" t="str">
            <v>MA SAM FSE &amp; LCS PE</v>
          </cell>
          <cell r="N646" t="str">
            <v>JURADO LÓPEZ, CARLOS ARMANDO</v>
          </cell>
        </row>
        <row r="647">
          <cell r="C647" t="str">
            <v>44352351</v>
          </cell>
          <cell r="D647">
            <v>3334</v>
          </cell>
          <cell r="E647">
            <v>441798</v>
          </cell>
          <cell r="F647" t="str">
            <v>COJOMA</v>
          </cell>
          <cell r="G647" t="str">
            <v>VILLALOBOS</v>
          </cell>
          <cell r="H647" t="str">
            <v>JUAN CARLOS</v>
          </cell>
          <cell r="I647" t="str">
            <v>COJOMA VILLALOBOS JUAN CARLOS</v>
          </cell>
          <cell r="J647" t="str">
            <v>PE012209</v>
          </cell>
          <cell r="K647" t="str">
            <v>FSE SUR</v>
          </cell>
          <cell r="L647" t="str">
            <v>COGS</v>
          </cell>
          <cell r="M647" t="str">
            <v>MA SAM FSE &amp; LCS PE</v>
          </cell>
          <cell r="N647" t="str">
            <v>GUTIERREZ VALENCIA, EDULFO RENAULT</v>
          </cell>
        </row>
        <row r="648">
          <cell r="C648" t="str">
            <v>70240495</v>
          </cell>
          <cell r="D648">
            <v>3335</v>
          </cell>
          <cell r="E648">
            <v>442339</v>
          </cell>
          <cell r="F648" t="str">
            <v>HUAMANI</v>
          </cell>
          <cell r="G648" t="str">
            <v>VARGAS</v>
          </cell>
          <cell r="H648" t="str">
            <v>ERIC ALEXANDR</v>
          </cell>
          <cell r="I648" t="str">
            <v>HUAMANI VARGAS ERIC ALEXANDR</v>
          </cell>
          <cell r="J648" t="str">
            <v>PE012230</v>
          </cell>
          <cell r="K648" t="str">
            <v>REP MECHANICS</v>
          </cell>
          <cell r="L648" t="str">
            <v>COGS</v>
          </cell>
          <cell r="M648" t="str">
            <v>MA SAM REPAIRS CENTER PE</v>
          </cell>
          <cell r="N648" t="str">
            <v>LOPEZ MACHACA, ABEL ALBERTO</v>
          </cell>
        </row>
        <row r="649">
          <cell r="C649" t="str">
            <v>41210078</v>
          </cell>
          <cell r="D649">
            <v>3336</v>
          </cell>
          <cell r="E649">
            <v>442338</v>
          </cell>
          <cell r="F649" t="str">
            <v>NINA</v>
          </cell>
          <cell r="G649" t="str">
            <v>PARICAHUA</v>
          </cell>
          <cell r="H649" t="str">
            <v>LUIS VICTOR</v>
          </cell>
          <cell r="I649" t="str">
            <v>NINA PARICAHUA LUIS VICTOR</v>
          </cell>
          <cell r="J649" t="str">
            <v>PE012208</v>
          </cell>
          <cell r="K649" t="str">
            <v>FSE CYN</v>
          </cell>
          <cell r="L649" t="str">
            <v>COGS</v>
          </cell>
          <cell r="M649" t="str">
            <v>MA SAM FSE &amp; LCS PE</v>
          </cell>
          <cell r="N649" t="str">
            <v>ARTICA BAZAN, FRANCISCO JAVIER</v>
          </cell>
        </row>
        <row r="650">
          <cell r="C650" t="str">
            <v>42253046</v>
          </cell>
          <cell r="D650">
            <v>3337</v>
          </cell>
          <cell r="E650">
            <v>442337</v>
          </cell>
          <cell r="F650" t="str">
            <v>CHURA</v>
          </cell>
          <cell r="G650" t="str">
            <v>CAIRA</v>
          </cell>
          <cell r="H650" t="str">
            <v>WILLE RICHAR</v>
          </cell>
          <cell r="I650" t="str">
            <v>CHURA CAIRA WILLE RICHAR</v>
          </cell>
          <cell r="J650" t="str">
            <v>PE012209</v>
          </cell>
          <cell r="K650" t="str">
            <v>FSE SUR</v>
          </cell>
          <cell r="L650" t="str">
            <v>COGS</v>
          </cell>
          <cell r="M650" t="str">
            <v>MA SAM FSE &amp; LCS PE</v>
          </cell>
          <cell r="N650" t="str">
            <v>POZO DIAZ, JASON</v>
          </cell>
        </row>
        <row r="651">
          <cell r="C651" t="str">
            <v>42444486</v>
          </cell>
          <cell r="D651">
            <v>3338</v>
          </cell>
          <cell r="E651">
            <v>442321</v>
          </cell>
          <cell r="F651" t="str">
            <v>CALSIN</v>
          </cell>
          <cell r="G651" t="str">
            <v>PUMA</v>
          </cell>
          <cell r="H651" t="str">
            <v xml:space="preserve">RAUL </v>
          </cell>
          <cell r="I651" t="str">
            <v xml:space="preserve">CALSIN PUMA RAUL </v>
          </cell>
          <cell r="J651" t="str">
            <v>PE012230</v>
          </cell>
          <cell r="K651" t="str">
            <v>REP MECHANICS</v>
          </cell>
          <cell r="L651" t="str">
            <v>COGS</v>
          </cell>
          <cell r="M651" t="str">
            <v>MA SAM REPAIRS CENTER PE</v>
          </cell>
          <cell r="N651" t="str">
            <v>LOPEZ MACHACA, ABEL ALBERTO</v>
          </cell>
        </row>
        <row r="652">
          <cell r="C652" t="str">
            <v>40407133</v>
          </cell>
          <cell r="D652">
            <v>3342</v>
          </cell>
          <cell r="E652">
            <v>445480</v>
          </cell>
          <cell r="F652" t="str">
            <v>MIRANDA</v>
          </cell>
          <cell r="G652" t="str">
            <v>SALGUERO</v>
          </cell>
          <cell r="H652" t="str">
            <v>DUANER YOSEPH</v>
          </cell>
          <cell r="I652" t="str">
            <v>MIRANDA SALGUERO DUANER YOSEPH</v>
          </cell>
          <cell r="J652" t="str">
            <v>PE012230</v>
          </cell>
          <cell r="K652" t="str">
            <v>REP MECHANICS</v>
          </cell>
          <cell r="L652" t="str">
            <v>COGS</v>
          </cell>
          <cell r="M652" t="str">
            <v>MA SAM REPAIRS CENTER PE</v>
          </cell>
          <cell r="N652" t="str">
            <v>LOPEZ MACHACA, ABEL ALBERTO</v>
          </cell>
        </row>
        <row r="653">
          <cell r="C653" t="str">
            <v>42459390</v>
          </cell>
          <cell r="D653">
            <v>3343</v>
          </cell>
          <cell r="E653">
            <v>445479</v>
          </cell>
          <cell r="F653" t="str">
            <v>CALCINA</v>
          </cell>
          <cell r="G653" t="str">
            <v>QUISPE</v>
          </cell>
          <cell r="H653" t="str">
            <v>CARLOS  MANUEL</v>
          </cell>
          <cell r="I653" t="str">
            <v>CALCINA QUISPE CARLOS  MANUEL</v>
          </cell>
          <cell r="J653" t="str">
            <v>PE012230</v>
          </cell>
          <cell r="K653" t="str">
            <v>REP MECHANICS</v>
          </cell>
          <cell r="L653" t="str">
            <v>COGS</v>
          </cell>
          <cell r="M653" t="str">
            <v>MA SAM REPAIRS CENTER PE</v>
          </cell>
          <cell r="N653" t="str">
            <v>LOPEZ MACHACA, ABEL ALBERTO</v>
          </cell>
        </row>
        <row r="654">
          <cell r="C654" t="str">
            <v>43570428</v>
          </cell>
          <cell r="D654">
            <v>3344</v>
          </cell>
          <cell r="E654">
            <v>445478</v>
          </cell>
          <cell r="F654" t="str">
            <v>NINA</v>
          </cell>
          <cell r="G654" t="str">
            <v>CANAZA</v>
          </cell>
          <cell r="H654" t="str">
            <v>WILBER</v>
          </cell>
          <cell r="I654" t="str">
            <v>NINA CANAZA WILBER</v>
          </cell>
          <cell r="J654" t="str">
            <v>PE012232</v>
          </cell>
          <cell r="K654" t="str">
            <v>REP QUALITY &amp; ENGINEERING</v>
          </cell>
          <cell r="L654" t="str">
            <v>COGS</v>
          </cell>
          <cell r="M654" t="str">
            <v>MA SAM REPAIRS CENTER PE</v>
          </cell>
          <cell r="N654" t="str">
            <v>AYCHASI ROCA, MIGUEL ANGEL</v>
          </cell>
        </row>
        <row r="655">
          <cell r="C655" t="str">
            <v>48302482</v>
          </cell>
          <cell r="D655">
            <v>3345</v>
          </cell>
          <cell r="E655">
            <v>445585</v>
          </cell>
          <cell r="F655" t="str">
            <v xml:space="preserve">CHAÑI </v>
          </cell>
          <cell r="G655" t="str">
            <v>BACA</v>
          </cell>
          <cell r="H655" t="str">
            <v>JUAN</v>
          </cell>
          <cell r="I655" t="str">
            <v>CHAÑI  BACA JUAN</v>
          </cell>
          <cell r="J655" t="str">
            <v>PE012234</v>
          </cell>
          <cell r="K655" t="str">
            <v>REP WELDING</v>
          </cell>
          <cell r="L655" t="str">
            <v>COGS</v>
          </cell>
          <cell r="M655" t="str">
            <v>MA SAM REPAIRS CENTER PE</v>
          </cell>
          <cell r="N655" t="str">
            <v>MARIN ANDRADE, WILFREDO</v>
          </cell>
        </row>
        <row r="656">
          <cell r="C656" t="str">
            <v>47917232</v>
          </cell>
          <cell r="D656">
            <v>3346</v>
          </cell>
          <cell r="E656">
            <v>446661</v>
          </cell>
          <cell r="F656" t="str">
            <v>VERGARA</v>
          </cell>
          <cell r="G656" t="str">
            <v>HUILLCA</v>
          </cell>
          <cell r="H656" t="str">
            <v>LUIS ALBERTO</v>
          </cell>
          <cell r="I656" t="str">
            <v>VERGARA HUILLCA LUIS ALBERTO</v>
          </cell>
          <cell r="J656" t="str">
            <v>PE012234</v>
          </cell>
          <cell r="K656" t="str">
            <v>REP WELDING</v>
          </cell>
          <cell r="L656" t="str">
            <v>COGS</v>
          </cell>
          <cell r="M656" t="str">
            <v>MA SAM REPAIRS CENTER PE</v>
          </cell>
          <cell r="N656" t="str">
            <v>MARIN ANDRADE, WILFREDO</v>
          </cell>
        </row>
        <row r="657">
          <cell r="C657" t="str">
            <v>43768876</v>
          </cell>
          <cell r="D657">
            <v>3347</v>
          </cell>
          <cell r="E657">
            <v>446662</v>
          </cell>
          <cell r="F657" t="str">
            <v>PFOCCORI</v>
          </cell>
          <cell r="G657" t="str">
            <v>COILA</v>
          </cell>
          <cell r="H657" t="str">
            <v xml:space="preserve">JULIO CESAR </v>
          </cell>
          <cell r="I657" t="str">
            <v xml:space="preserve">PFOCCORI COILA JULIO CESAR </v>
          </cell>
          <cell r="J657" t="str">
            <v>PE012234</v>
          </cell>
          <cell r="K657" t="str">
            <v>REP WELDING</v>
          </cell>
          <cell r="L657" t="str">
            <v>COGS</v>
          </cell>
          <cell r="M657" t="str">
            <v>MA SAM REPAIRS CENTER PE</v>
          </cell>
          <cell r="N657" t="str">
            <v>MARIN ANDRADE, WILFREDO</v>
          </cell>
        </row>
        <row r="658">
          <cell r="C658" t="str">
            <v>72017267</v>
          </cell>
          <cell r="D658">
            <v>3348</v>
          </cell>
          <cell r="E658">
            <v>446663</v>
          </cell>
          <cell r="F658" t="str">
            <v>QUISPE</v>
          </cell>
          <cell r="G658" t="str">
            <v>CHALCO</v>
          </cell>
          <cell r="H658" t="str">
            <v>BRYAN JHOSEP</v>
          </cell>
          <cell r="I658" t="str">
            <v>QUISPE CHALCO BRYAN JHOSEP</v>
          </cell>
          <cell r="J658" t="str">
            <v>PE012234</v>
          </cell>
          <cell r="K658" t="str">
            <v>REP WELDING</v>
          </cell>
          <cell r="L658" t="str">
            <v>COGS</v>
          </cell>
          <cell r="M658" t="str">
            <v>MA SAM REPAIRS CENTER PE</v>
          </cell>
          <cell r="N658" t="str">
            <v>MARIN ANDRADE, WILFREDO</v>
          </cell>
        </row>
        <row r="659">
          <cell r="C659" t="str">
            <v>29721687</v>
          </cell>
          <cell r="D659">
            <v>3349</v>
          </cell>
          <cell r="E659">
            <v>446835</v>
          </cell>
          <cell r="F659" t="str">
            <v>QUISPE</v>
          </cell>
          <cell r="G659" t="str">
            <v>LOPEZ</v>
          </cell>
          <cell r="H659" t="str">
            <v>ARNALDO VIRGILIO</v>
          </cell>
          <cell r="I659" t="str">
            <v>QUISPE LOPEZ ARNALDO VIRGILIO</v>
          </cell>
          <cell r="J659" t="str">
            <v>PE012231</v>
          </cell>
          <cell r="K659" t="str">
            <v>REP OPERATORS</v>
          </cell>
          <cell r="L659" t="str">
            <v>COGS</v>
          </cell>
          <cell r="M659" t="str">
            <v>MA SAM REPAIRS CENTER PE</v>
          </cell>
          <cell r="N659" t="str">
            <v>TORRES NINA, MARIO LEONEL</v>
          </cell>
        </row>
        <row r="660">
          <cell r="C660" t="str">
            <v>47323803</v>
          </cell>
          <cell r="D660">
            <v>3350</v>
          </cell>
          <cell r="E660">
            <v>447194</v>
          </cell>
          <cell r="F660" t="str">
            <v>CABRERA</v>
          </cell>
          <cell r="G660" t="str">
            <v>CONDO</v>
          </cell>
          <cell r="H660" t="str">
            <v>PAUL IVAN</v>
          </cell>
          <cell r="I660" t="str">
            <v>CABRERA CONDO PAUL IVAN</v>
          </cell>
          <cell r="J660" t="str">
            <v>PE012232</v>
          </cell>
          <cell r="K660" t="str">
            <v>REP QUALITY &amp; ENGINEERING</v>
          </cell>
          <cell r="L660" t="str">
            <v>COGS</v>
          </cell>
          <cell r="M660" t="str">
            <v>MA SAM REPAIRS CENTER PE</v>
          </cell>
          <cell r="N660" t="str">
            <v>AYCHASI ROCA, MIGUEL ANGEL</v>
          </cell>
        </row>
        <row r="661">
          <cell r="C661" t="str">
            <v>70163943</v>
          </cell>
          <cell r="D661">
            <v>3351</v>
          </cell>
          <cell r="E661">
            <v>447200</v>
          </cell>
          <cell r="F661" t="str">
            <v>CUTIPA</v>
          </cell>
          <cell r="G661" t="str">
            <v>ANCO</v>
          </cell>
          <cell r="H661" t="str">
            <v>ELMER LEONARDO</v>
          </cell>
          <cell r="I661" t="str">
            <v>CUTIPA ANCO ELMER LEONARDO</v>
          </cell>
          <cell r="J661" t="str">
            <v>PE012232</v>
          </cell>
          <cell r="K661" t="str">
            <v>REP QUALITY &amp; ENGINEERING</v>
          </cell>
          <cell r="L661" t="str">
            <v>COGS</v>
          </cell>
          <cell r="M661" t="str">
            <v>MA SAM REPAIRS CENTER PE</v>
          </cell>
          <cell r="N661" t="str">
            <v>AYCHASI ROCA, MIGUEL ANGEL</v>
          </cell>
        </row>
        <row r="662">
          <cell r="C662" t="str">
            <v>41785463</v>
          </cell>
          <cell r="D662">
            <v>3352</v>
          </cell>
          <cell r="E662">
            <v>447201</v>
          </cell>
          <cell r="F662" t="str">
            <v>MARIN</v>
          </cell>
          <cell r="G662" t="str">
            <v>ANDRADE</v>
          </cell>
          <cell r="H662" t="str">
            <v>WILFREDO</v>
          </cell>
          <cell r="I662" t="str">
            <v>MARIN ANDRADE WILFREDO</v>
          </cell>
          <cell r="J662" t="str">
            <v>PE012233</v>
          </cell>
          <cell r="K662" t="str">
            <v>REP SUPERVISION &amp; WAREHOUSE</v>
          </cell>
          <cell r="L662" t="str">
            <v>COGS</v>
          </cell>
          <cell r="M662" t="str">
            <v>MA SAM REPAIRS CENTER PE</v>
          </cell>
          <cell r="N662" t="str">
            <v>MORENO ROQUE, MARCO ANTONIO</v>
          </cell>
        </row>
        <row r="663">
          <cell r="C663" t="str">
            <v>61585623</v>
          </cell>
          <cell r="D663">
            <v>3353</v>
          </cell>
          <cell r="E663">
            <v>447456</v>
          </cell>
          <cell r="F663" t="str">
            <v>HUAYHUA</v>
          </cell>
          <cell r="G663" t="str">
            <v>LLAMOCA</v>
          </cell>
          <cell r="H663" t="str">
            <v>GREGORIO</v>
          </cell>
          <cell r="I663" t="str">
            <v>HUAYHUA LLAMOCA GREGORIO</v>
          </cell>
          <cell r="J663" t="str">
            <v>PE012231</v>
          </cell>
          <cell r="K663" t="str">
            <v>REP OPERATORS</v>
          </cell>
          <cell r="L663" t="str">
            <v>COGS</v>
          </cell>
          <cell r="M663" t="str">
            <v>MA SAM REPAIRS CENTER PE</v>
          </cell>
          <cell r="N663" t="str">
            <v>TORRES NINA, MARIO LEONEL</v>
          </cell>
        </row>
        <row r="664">
          <cell r="C664" t="str">
            <v>48276845</v>
          </cell>
          <cell r="D664">
            <v>3354</v>
          </cell>
          <cell r="E664">
            <v>447461</v>
          </cell>
          <cell r="F664" t="str">
            <v>HALANOCA</v>
          </cell>
          <cell r="G664" t="str">
            <v>CACERES</v>
          </cell>
          <cell r="H664" t="str">
            <v>JOSE LUIS</v>
          </cell>
          <cell r="I664" t="str">
            <v>HALANOCA CACERES JOSE LUIS</v>
          </cell>
          <cell r="J664" t="str">
            <v>PE012230</v>
          </cell>
          <cell r="K664" t="str">
            <v>REP MECHANICS</v>
          </cell>
          <cell r="L664" t="str">
            <v>COGS</v>
          </cell>
          <cell r="M664" t="str">
            <v>MA SAM REPAIRS CENTER PE</v>
          </cell>
          <cell r="N664" t="str">
            <v>LOPEZ MACHACA, ABEL ALBERTO</v>
          </cell>
        </row>
        <row r="665">
          <cell r="C665" t="str">
            <v>45022147</v>
          </cell>
          <cell r="D665">
            <v>3355</v>
          </cell>
          <cell r="E665">
            <v>447460</v>
          </cell>
          <cell r="F665" t="str">
            <v>ORDIALES</v>
          </cell>
          <cell r="G665" t="str">
            <v>ALVAREZ</v>
          </cell>
          <cell r="H665" t="str">
            <v>JOSE ALONSO</v>
          </cell>
          <cell r="I665" t="str">
            <v>ORDIALES ALVAREZ JOSE ALONSO</v>
          </cell>
          <cell r="J665" t="str">
            <v>PE012234</v>
          </cell>
          <cell r="K665" t="str">
            <v>REP WELDING</v>
          </cell>
          <cell r="L665" t="str">
            <v>COGS</v>
          </cell>
          <cell r="M665" t="str">
            <v>MA SAM REPAIRS CENTER PE</v>
          </cell>
          <cell r="N665" t="str">
            <v>MARIN ANDRADE, WILFREDO</v>
          </cell>
        </row>
        <row r="666">
          <cell r="C666" t="str">
            <v>41526344</v>
          </cell>
          <cell r="D666">
            <v>3356</v>
          </cell>
          <cell r="E666">
            <v>447457</v>
          </cell>
          <cell r="F666" t="str">
            <v>CHILLCA</v>
          </cell>
          <cell r="G666" t="str">
            <v>MAMANI</v>
          </cell>
          <cell r="H666" t="str">
            <v>RAUL</v>
          </cell>
          <cell r="I666" t="str">
            <v>CHILLCA MAMANI RAUL</v>
          </cell>
          <cell r="J666" t="str">
            <v>PE012234</v>
          </cell>
          <cell r="K666" t="str">
            <v>REP WELDING</v>
          </cell>
          <cell r="L666" t="str">
            <v>COGS</v>
          </cell>
          <cell r="M666" t="str">
            <v>MA SAM REPAIRS CENTER PE</v>
          </cell>
          <cell r="N666" t="str">
            <v>MARIN ANDRADE, WILFREDO</v>
          </cell>
        </row>
        <row r="667">
          <cell r="C667" t="str">
            <v>80219300</v>
          </cell>
          <cell r="D667">
            <v>3357</v>
          </cell>
          <cell r="E667">
            <v>447467</v>
          </cell>
          <cell r="F667" t="str">
            <v>HUANACUNI</v>
          </cell>
          <cell r="G667" t="str">
            <v>PACO</v>
          </cell>
          <cell r="H667" t="str">
            <v>MANUEL PEDRO</v>
          </cell>
          <cell r="I667" t="str">
            <v>HUANACUNI PACO MANUEL PEDRO</v>
          </cell>
          <cell r="J667" t="str">
            <v>PE012230</v>
          </cell>
          <cell r="K667" t="str">
            <v>REP MECHANICS</v>
          </cell>
          <cell r="L667" t="str">
            <v>COGS</v>
          </cell>
          <cell r="M667" t="str">
            <v>MA SAM REPAIRS CENTER PE</v>
          </cell>
          <cell r="N667" t="str">
            <v>LOPEZ MACHACA, ABEL ALBERTO</v>
          </cell>
        </row>
        <row r="668">
          <cell r="C668" t="str">
            <v>70223702</v>
          </cell>
          <cell r="D668">
            <v>3358</v>
          </cell>
          <cell r="E668">
            <v>447705</v>
          </cell>
          <cell r="F668" t="str">
            <v>NEGREROS</v>
          </cell>
          <cell r="G668" t="str">
            <v>RUIZ</v>
          </cell>
          <cell r="H668" t="str">
            <v>OSCAR FELIPE</v>
          </cell>
          <cell r="I668" t="str">
            <v>NEGREROS RUIZ OSCAR FELIPE</v>
          </cell>
          <cell r="J668" t="str">
            <v>PE012234</v>
          </cell>
          <cell r="K668" t="str">
            <v>REP WELDING</v>
          </cell>
          <cell r="L668" t="str">
            <v>COGS</v>
          </cell>
          <cell r="M668" t="str">
            <v>MA SAM REPAIRS CENTER PE</v>
          </cell>
          <cell r="N668" t="str">
            <v>MARIN ANDRADE, WILFREDO</v>
          </cell>
        </row>
        <row r="669">
          <cell r="C669" t="str">
            <v>44639126</v>
          </cell>
          <cell r="D669">
            <v>3359</v>
          </cell>
          <cell r="E669">
            <v>447934</v>
          </cell>
          <cell r="F669" t="str">
            <v>MANTILLA</v>
          </cell>
          <cell r="G669" t="str">
            <v>ALCANTARA</v>
          </cell>
          <cell r="H669" t="str">
            <v>ENRIQUE</v>
          </cell>
          <cell r="I669" t="str">
            <v>MANTILLA ALCANTARA ENRIQUE</v>
          </cell>
          <cell r="J669" t="str">
            <v>PE012202</v>
          </cell>
          <cell r="K669" t="str">
            <v>FSE RELINING&amp;SHUTDOWN</v>
          </cell>
          <cell r="L669" t="str">
            <v>COGS</v>
          </cell>
          <cell r="M669" t="str">
            <v>MA SAM FSE &amp; LCS PE</v>
          </cell>
          <cell r="N669" t="str">
            <v>GILBERTI GALARZA, YOEL FRANCISCO</v>
          </cell>
        </row>
        <row r="670">
          <cell r="C670" t="str">
            <v>71397017</v>
          </cell>
          <cell r="D670">
            <v>3360</v>
          </cell>
          <cell r="E670">
            <v>448625</v>
          </cell>
          <cell r="F670" t="str">
            <v>CORI</v>
          </cell>
          <cell r="G670" t="str">
            <v>DEL POMAR</v>
          </cell>
          <cell r="H670" t="str">
            <v>JHOSEP ANTONY</v>
          </cell>
          <cell r="I670" t="str">
            <v>CORI DEL POMAR JHOSEP ANTONY</v>
          </cell>
          <cell r="J670" t="str">
            <v>PE012202</v>
          </cell>
          <cell r="K670" t="str">
            <v>FSE RELINING&amp;SHUTDOWN</v>
          </cell>
          <cell r="L670" t="str">
            <v>COGS</v>
          </cell>
          <cell r="M670" t="str">
            <v>MA SAM FSE &amp; LCS PE</v>
          </cell>
          <cell r="N670" t="str">
            <v>GILBERTI GALARZA, YOEL FRANCISCO</v>
          </cell>
        </row>
        <row r="671">
          <cell r="C671" t="str">
            <v>29622763</v>
          </cell>
          <cell r="D671">
            <v>3361</v>
          </cell>
          <cell r="E671">
            <v>448578</v>
          </cell>
          <cell r="F671" t="str">
            <v xml:space="preserve">GUZMAN </v>
          </cell>
          <cell r="G671" t="str">
            <v>MIRANDA</v>
          </cell>
          <cell r="H671" t="str">
            <v>MIGUEL ANGEL</v>
          </cell>
          <cell r="I671" t="str">
            <v>GUZMAN  MIRANDA MIGUEL ANGEL</v>
          </cell>
          <cell r="J671" t="str">
            <v>PE012200</v>
          </cell>
          <cell r="K671" t="str">
            <v>FSE WAREHOUSE</v>
          </cell>
          <cell r="L671" t="str">
            <v>COGS</v>
          </cell>
          <cell r="M671" t="str">
            <v>MA SAM FSE &amp; LCS PE</v>
          </cell>
          <cell r="N671" t="str">
            <v>PEREZ MALAGA, HECTOR ALONSO</v>
          </cell>
        </row>
        <row r="672">
          <cell r="C672" t="str">
            <v>46386447</v>
          </cell>
          <cell r="D672">
            <v>3364</v>
          </cell>
          <cell r="E672">
            <v>448949</v>
          </cell>
          <cell r="F672" t="str">
            <v>ENRIQUEZ</v>
          </cell>
          <cell r="G672" t="str">
            <v>HINOJOSA</v>
          </cell>
          <cell r="H672" t="str">
            <v>CRISTIAN</v>
          </cell>
          <cell r="I672" t="str">
            <v>ENRIQUEZ HINOJOSA CRISTIAN</v>
          </cell>
          <cell r="J672" t="str">
            <v>PE012204</v>
          </cell>
          <cell r="K672" t="str">
            <v>FSE EIC</v>
          </cell>
          <cell r="L672" t="str">
            <v>COGS</v>
          </cell>
          <cell r="M672" t="str">
            <v>MA SAM FSE &amp; LCS PE</v>
          </cell>
          <cell r="N672" t="str">
            <v>AVALOS ROSAS, MANUEL ANTONIO</v>
          </cell>
        </row>
        <row r="673">
          <cell r="C673" t="str">
            <v>47077206</v>
          </cell>
          <cell r="D673">
            <v>3367</v>
          </cell>
          <cell r="E673">
            <v>449484</v>
          </cell>
          <cell r="F673" t="str">
            <v>CHALLCO</v>
          </cell>
          <cell r="G673" t="str">
            <v>CABALLERO</v>
          </cell>
          <cell r="H673" t="str">
            <v>FERNANDO</v>
          </cell>
          <cell r="I673" t="str">
            <v>CHALLCO CABALLERO FERNANDO</v>
          </cell>
          <cell r="J673" t="str">
            <v>PE012232</v>
          </cell>
          <cell r="K673" t="str">
            <v>REP QUALITY &amp; ENGINEERING</v>
          </cell>
          <cell r="L673" t="str">
            <v>COGS</v>
          </cell>
          <cell r="M673" t="str">
            <v>MA SAM REPAIRS CENTER PE</v>
          </cell>
          <cell r="N673" t="str">
            <v>AYCHASI ROCA, MIGUEL ANGEL</v>
          </cell>
        </row>
        <row r="674">
          <cell r="C674" t="str">
            <v>29598044</v>
          </cell>
          <cell r="D674">
            <v>3368</v>
          </cell>
          <cell r="E674">
            <v>449483</v>
          </cell>
          <cell r="F674" t="str">
            <v>SUCARI</v>
          </cell>
          <cell r="G674" t="str">
            <v>HUARICACHA</v>
          </cell>
          <cell r="H674" t="str">
            <v>ROSENDO</v>
          </cell>
          <cell r="I674" t="str">
            <v>SUCARI HUARICACHA ROSENDO</v>
          </cell>
          <cell r="J674" t="str">
            <v>PE012231</v>
          </cell>
          <cell r="K674" t="str">
            <v>REP OPERATORS</v>
          </cell>
          <cell r="L674" t="str">
            <v>COGS</v>
          </cell>
          <cell r="M674" t="str">
            <v>MA SAM REPAIRS CENTER PE</v>
          </cell>
          <cell r="N674" t="str">
            <v>TORRES NINA, MARIO LEONEL</v>
          </cell>
        </row>
        <row r="675">
          <cell r="C675" t="str">
            <v>70326249</v>
          </cell>
          <cell r="D675">
            <v>3433</v>
          </cell>
          <cell r="E675">
            <v>450256</v>
          </cell>
          <cell r="F675" t="str">
            <v>VARGAS</v>
          </cell>
          <cell r="G675" t="str">
            <v>VILLANUEVA</v>
          </cell>
          <cell r="H675" t="str">
            <v>JEAN PIERRE YOEL</v>
          </cell>
          <cell r="I675" t="str">
            <v>VARGAS VILLANUEVA JEAN PIERRE YOEL</v>
          </cell>
          <cell r="J675" t="str">
            <v>PE012230</v>
          </cell>
          <cell r="K675" t="str">
            <v>REP MECHANICS</v>
          </cell>
          <cell r="L675" t="str">
            <v>COGS</v>
          </cell>
          <cell r="M675" t="str">
            <v>MA SAM REPAIRS CENTER PE</v>
          </cell>
          <cell r="N675" t="str">
            <v>LOPEZ MACHACA, ABEL ALBERTO</v>
          </cell>
        </row>
        <row r="676">
          <cell r="C676" t="str">
            <v>76516170</v>
          </cell>
          <cell r="D676">
            <v>3434</v>
          </cell>
          <cell r="E676">
            <v>450255</v>
          </cell>
          <cell r="F676" t="str">
            <v>ATALAYA</v>
          </cell>
          <cell r="G676" t="str">
            <v>VARGAS</v>
          </cell>
          <cell r="H676" t="str">
            <v>ELIS</v>
          </cell>
          <cell r="I676" t="str">
            <v>ATALAYA VARGAS ELIS</v>
          </cell>
          <cell r="J676" t="str">
            <v>PE012230</v>
          </cell>
          <cell r="K676" t="str">
            <v>REP MECHANICS</v>
          </cell>
          <cell r="L676" t="str">
            <v>COGS</v>
          </cell>
          <cell r="M676" t="str">
            <v>MA SAM REPAIRS CENTER PE</v>
          </cell>
          <cell r="N676" t="str">
            <v>LOPEZ MACHACA, ABEL ALBERTO</v>
          </cell>
        </row>
        <row r="677">
          <cell r="C677" t="str">
            <v>42911228</v>
          </cell>
          <cell r="D677">
            <v>3435</v>
          </cell>
          <cell r="E677">
            <v>450254</v>
          </cell>
          <cell r="F677" t="str">
            <v>MAMANI</v>
          </cell>
          <cell r="G677" t="str">
            <v>HUANCA</v>
          </cell>
          <cell r="H677" t="str">
            <v>CESAR</v>
          </cell>
          <cell r="I677" t="str">
            <v>MAMANI HUANCA CESAR</v>
          </cell>
          <cell r="J677" t="str">
            <v>PE012230</v>
          </cell>
          <cell r="K677" t="str">
            <v>REP MECHANICS</v>
          </cell>
          <cell r="L677" t="str">
            <v>COGS</v>
          </cell>
          <cell r="M677" t="str">
            <v>MA SAM REPAIRS CENTER PE</v>
          </cell>
          <cell r="N677" t="str">
            <v>LOPEZ MACHACA, ABEL ALBERTO</v>
          </cell>
        </row>
        <row r="678">
          <cell r="C678" t="str">
            <v>44507696</v>
          </cell>
          <cell r="D678">
            <v>3436</v>
          </cell>
          <cell r="E678">
            <v>450253</v>
          </cell>
          <cell r="F678" t="str">
            <v>HUAYLLA</v>
          </cell>
          <cell r="G678" t="str">
            <v>LOZANO</v>
          </cell>
          <cell r="H678" t="str">
            <v>LUIS ALBERTO</v>
          </cell>
          <cell r="I678" t="str">
            <v>HUAYLLA LOZANO LUIS ALBERTO</v>
          </cell>
          <cell r="J678" t="str">
            <v>PE012233</v>
          </cell>
          <cell r="K678" t="str">
            <v>REP SUPERVISION &amp; WAREHOUSE</v>
          </cell>
          <cell r="L678" t="str">
            <v>COGS</v>
          </cell>
          <cell r="M678" t="str">
            <v>MA SAM REPAIRS CENTER PE</v>
          </cell>
          <cell r="N678" t="str">
            <v>CANO OLIVARES, EDSON FERNANDO</v>
          </cell>
        </row>
        <row r="679">
          <cell r="C679" t="str">
            <v>07209104</v>
          </cell>
          <cell r="D679">
            <v>3443</v>
          </cell>
          <cell r="E679">
            <v>450716</v>
          </cell>
          <cell r="F679" t="str">
            <v>MERZTHAL</v>
          </cell>
          <cell r="G679" t="str">
            <v>TORANZO</v>
          </cell>
          <cell r="H679" t="str">
            <v>WILLIAMS FEDERICO</v>
          </cell>
          <cell r="I679" t="str">
            <v>MERZTHAL TORANZO WILLIAMS FEDERICO</v>
          </cell>
          <cell r="J679" t="str">
            <v>PE012222</v>
          </cell>
          <cell r="K679" t="str">
            <v>FSE PROJECTS EXECUTION</v>
          </cell>
          <cell r="L679" t="str">
            <v>COGS</v>
          </cell>
          <cell r="M679" t="str">
            <v>MA SAM FSE &amp; LCS PE</v>
          </cell>
          <cell r="N679" t="str">
            <v>BASAURI CUEVA, CARLOS ALBERTO</v>
          </cell>
        </row>
        <row r="680">
          <cell r="C680" t="str">
            <v>80199738</v>
          </cell>
          <cell r="D680">
            <v>3445</v>
          </cell>
          <cell r="E680">
            <v>364292</v>
          </cell>
          <cell r="F680" t="str">
            <v>VIZCARRA</v>
          </cell>
          <cell r="G680" t="str">
            <v>RODRIGUEZ</v>
          </cell>
          <cell r="H680" t="str">
            <v>JAIME ALBERTO</v>
          </cell>
          <cell r="I680" t="str">
            <v>VIZCARRA RODRIGUEZ JAIME ALBERTO</v>
          </cell>
          <cell r="J680" t="str">
            <v>PE012209</v>
          </cell>
          <cell r="K680" t="str">
            <v>FSE SUR</v>
          </cell>
          <cell r="L680" t="str">
            <v>COGS</v>
          </cell>
          <cell r="M680" t="str">
            <v>MA SAM FSE &amp; LCS PE</v>
          </cell>
          <cell r="N680" t="str">
            <v>ARTICA BAZAN, FRANCISCO JAVIER</v>
          </cell>
        </row>
        <row r="681">
          <cell r="C681" t="str">
            <v>73526314</v>
          </cell>
          <cell r="D681">
            <v>3447</v>
          </cell>
          <cell r="E681">
            <v>425697</v>
          </cell>
          <cell r="F681" t="str">
            <v>DIAZ</v>
          </cell>
          <cell r="G681" t="str">
            <v>GUEVARA</v>
          </cell>
          <cell r="H681" t="str">
            <v>JESUS</v>
          </cell>
          <cell r="I681" t="str">
            <v>DIAZ GUEVARA JESUS</v>
          </cell>
          <cell r="J681" t="str">
            <v>PE012202</v>
          </cell>
          <cell r="K681" t="str">
            <v>FSE RELINING&amp;SHUTDOWN</v>
          </cell>
          <cell r="L681" t="str">
            <v>COGS</v>
          </cell>
          <cell r="M681" t="str">
            <v>MA SAM FSE &amp; LCS PE</v>
          </cell>
          <cell r="N681" t="str">
            <v>GILBERTI GALARZA, YOEL FRANCISCO</v>
          </cell>
        </row>
        <row r="682">
          <cell r="C682" t="str">
            <v>45059198</v>
          </cell>
          <cell r="D682">
            <v>3450</v>
          </cell>
          <cell r="E682">
            <v>451485</v>
          </cell>
          <cell r="F682" t="str">
            <v>CADILLO</v>
          </cell>
          <cell r="G682" t="str">
            <v>PAUCAR</v>
          </cell>
          <cell r="H682" t="str">
            <v>JUAN MANUEL</v>
          </cell>
          <cell r="I682" t="str">
            <v>CADILLO PAUCAR JUAN MANUEL</v>
          </cell>
          <cell r="J682" t="str">
            <v>PE012202</v>
          </cell>
          <cell r="K682" t="str">
            <v>FSE RELINING&amp;SHUTDOWN</v>
          </cell>
          <cell r="L682" t="str">
            <v>COGS</v>
          </cell>
          <cell r="M682" t="str">
            <v>MA SAM FSE &amp; LCS PE</v>
          </cell>
          <cell r="N682" t="str">
            <v>GILBERTI GALARZA, YOEL FRANCISCO</v>
          </cell>
        </row>
        <row r="683">
          <cell r="C683" t="str">
            <v>42800716</v>
          </cell>
          <cell r="D683">
            <v>3451</v>
          </cell>
          <cell r="E683">
            <v>451484</v>
          </cell>
          <cell r="F683" t="str">
            <v>MACHACA</v>
          </cell>
          <cell r="G683" t="str">
            <v>ESPINOZA</v>
          </cell>
          <cell r="H683" t="str">
            <v>DANIEL</v>
          </cell>
          <cell r="I683" t="str">
            <v>MACHACA ESPINOZA DANIEL</v>
          </cell>
          <cell r="J683" t="str">
            <v>PE012202</v>
          </cell>
          <cell r="K683" t="str">
            <v>FSE RELINING&amp;SHUTDOWN</v>
          </cell>
          <cell r="L683" t="str">
            <v>COGS</v>
          </cell>
          <cell r="M683" t="str">
            <v>MA SAM FSE &amp; LCS PE</v>
          </cell>
          <cell r="N683" t="str">
            <v>GILBERTI GALARZA, YOEL FRANCISCO</v>
          </cell>
        </row>
        <row r="684">
          <cell r="C684" t="str">
            <v>47490046</v>
          </cell>
          <cell r="D684">
            <v>3452</v>
          </cell>
          <cell r="E684">
            <v>440913</v>
          </cell>
          <cell r="F684" t="str">
            <v>HUAHUALA</v>
          </cell>
          <cell r="G684" t="str">
            <v>VALDEZ</v>
          </cell>
          <cell r="H684" t="str">
            <v>HECTOR JESUS</v>
          </cell>
          <cell r="I684" t="str">
            <v>HUAHUALA VALDEZ HECTOR JESUS</v>
          </cell>
          <cell r="J684" t="str">
            <v>PE012202</v>
          </cell>
          <cell r="K684" t="str">
            <v>FSE RELINING&amp;SHUTDOWN</v>
          </cell>
          <cell r="L684" t="str">
            <v>COGS</v>
          </cell>
          <cell r="M684" t="str">
            <v>MA SAM FSE &amp; LCS PE</v>
          </cell>
          <cell r="N684" t="str">
            <v>GILBERTI GALARZA, YOEL FRANCISCO</v>
          </cell>
        </row>
        <row r="685">
          <cell r="C685" t="str">
            <v>76404593</v>
          </cell>
          <cell r="D685">
            <v>3453</v>
          </cell>
          <cell r="E685">
            <v>451483</v>
          </cell>
          <cell r="F685" t="str">
            <v>HERRERA</v>
          </cell>
          <cell r="G685" t="str">
            <v>CALSIN</v>
          </cell>
          <cell r="H685" t="str">
            <v>WALTER</v>
          </cell>
          <cell r="I685" t="str">
            <v>HERRERA CALSIN WALTER</v>
          </cell>
          <cell r="J685" t="str">
            <v>PE012202</v>
          </cell>
          <cell r="K685" t="str">
            <v>FSE RELINING&amp;SHUTDOWN</v>
          </cell>
          <cell r="L685" t="str">
            <v>COGS</v>
          </cell>
          <cell r="M685" t="str">
            <v>MA SAM FSE &amp; LCS PE</v>
          </cell>
          <cell r="N685" t="str">
            <v>GILBERTI GALARZA, YOEL FRANCISCO</v>
          </cell>
        </row>
        <row r="686">
          <cell r="C686" t="str">
            <v>46780337</v>
          </cell>
          <cell r="D686">
            <v>3454</v>
          </cell>
          <cell r="E686">
            <v>451482</v>
          </cell>
          <cell r="F686" t="str">
            <v>CORRALES</v>
          </cell>
          <cell r="G686" t="str">
            <v>CARRASCO</v>
          </cell>
          <cell r="H686" t="str">
            <v>JOHN MAKEY</v>
          </cell>
          <cell r="I686" t="str">
            <v>CORRALES CARRASCO JOHN MAKEY</v>
          </cell>
          <cell r="J686" t="str">
            <v>PE012202</v>
          </cell>
          <cell r="K686" t="str">
            <v>FSE RELINING&amp;SHUTDOWN</v>
          </cell>
          <cell r="L686" t="str">
            <v>COGS</v>
          </cell>
          <cell r="M686" t="str">
            <v>MA SAM FSE &amp; LCS PE</v>
          </cell>
          <cell r="N686" t="str">
            <v>GILBERTI GALARZA, YOEL FRANCISCO</v>
          </cell>
        </row>
        <row r="687">
          <cell r="C687" t="str">
            <v>46687773</v>
          </cell>
          <cell r="D687">
            <v>3455</v>
          </cell>
          <cell r="E687">
            <v>451481</v>
          </cell>
          <cell r="F687" t="str">
            <v>VALERIANO</v>
          </cell>
          <cell r="G687" t="str">
            <v>CALLO</v>
          </cell>
          <cell r="H687" t="str">
            <v>JOSE LUIS</v>
          </cell>
          <cell r="I687" t="str">
            <v>VALERIANO CALLO JOSE LUIS</v>
          </cell>
          <cell r="J687" t="str">
            <v>PE012201</v>
          </cell>
          <cell r="K687" t="str">
            <v>FSE TASK FORCE</v>
          </cell>
          <cell r="L687" t="str">
            <v>COGS</v>
          </cell>
          <cell r="M687" t="str">
            <v>MA SAM FSE &amp; LCS PE</v>
          </cell>
          <cell r="N687" t="str">
            <v>GONZALEZ RIVASPLATA, JONATAN</v>
          </cell>
        </row>
        <row r="688">
          <cell r="C688" t="str">
            <v>42015335</v>
          </cell>
          <cell r="D688">
            <v>3456</v>
          </cell>
          <cell r="E688">
            <v>451641</v>
          </cell>
          <cell r="F688" t="str">
            <v>ACOSTA</v>
          </cell>
          <cell r="G688" t="str">
            <v>FERNANDEZ</v>
          </cell>
          <cell r="H688" t="str">
            <v>EGNER</v>
          </cell>
          <cell r="I688" t="str">
            <v>ACOSTA FERNANDEZ EGNER</v>
          </cell>
          <cell r="J688" t="str">
            <v>PE012202</v>
          </cell>
          <cell r="K688" t="str">
            <v>FSE RELINING&amp;SHUTDOWN</v>
          </cell>
          <cell r="L688" t="str">
            <v>COGS</v>
          </cell>
          <cell r="M688" t="str">
            <v>MA SAM FSE &amp; LCS PE</v>
          </cell>
          <cell r="N688" t="str">
            <v>GILBERTI GALARZA, YOEL FRANCISCO</v>
          </cell>
        </row>
        <row r="689">
          <cell r="C689" t="str">
            <v>72693287</v>
          </cell>
          <cell r="D689">
            <v>3461</v>
          </cell>
          <cell r="E689">
            <v>452344</v>
          </cell>
          <cell r="F689" t="str">
            <v>NAVARRO</v>
          </cell>
          <cell r="G689" t="str">
            <v>MANOSALVA</v>
          </cell>
          <cell r="H689" t="str">
            <v>ROBERT MANUEL</v>
          </cell>
          <cell r="I689" t="str">
            <v>NAVARRO MANOSALVA ROBERT MANUEL</v>
          </cell>
          <cell r="J689" t="str">
            <v>PE012201</v>
          </cell>
          <cell r="K689" t="str">
            <v>FSE TASK FORCE</v>
          </cell>
          <cell r="L689" t="str">
            <v>COGS</v>
          </cell>
          <cell r="M689" t="str">
            <v>MA SAM FSE &amp; LCS PE</v>
          </cell>
          <cell r="N689" t="str">
            <v>GONZALEZ RIVASPLATA, JONATAN</v>
          </cell>
        </row>
        <row r="690">
          <cell r="C690" t="str">
            <v>43353975</v>
          </cell>
          <cell r="D690">
            <v>3462</v>
          </cell>
          <cell r="E690">
            <v>452672</v>
          </cell>
          <cell r="F690" t="str">
            <v>CERVANTES</v>
          </cell>
          <cell r="G690" t="str">
            <v>CACERES</v>
          </cell>
          <cell r="H690" t="str">
            <v>JOSE ROLANDO</v>
          </cell>
          <cell r="I690" t="str">
            <v>CERVANTES CACERES JOSE ROLANDO</v>
          </cell>
          <cell r="J690" t="str">
            <v>PE012234</v>
          </cell>
          <cell r="K690" t="str">
            <v>REP WELDING</v>
          </cell>
          <cell r="L690" t="str">
            <v>COGS</v>
          </cell>
          <cell r="M690" t="str">
            <v>MA SAM REPAIRS CENTER PE</v>
          </cell>
          <cell r="N690" t="str">
            <v>MARIN ANDRADE, WILFREDO</v>
          </cell>
        </row>
        <row r="691">
          <cell r="C691" t="str">
            <v>43893319</v>
          </cell>
          <cell r="D691">
            <v>3463</v>
          </cell>
          <cell r="E691">
            <v>452671</v>
          </cell>
          <cell r="F691" t="str">
            <v>ESCALANTE</v>
          </cell>
          <cell r="G691" t="str">
            <v>HUAMAN</v>
          </cell>
          <cell r="H691" t="str">
            <v>ERNAN</v>
          </cell>
          <cell r="I691" t="str">
            <v>ESCALANTE HUAMAN ERNAN</v>
          </cell>
          <cell r="J691" t="str">
            <v>PE012234</v>
          </cell>
          <cell r="K691" t="str">
            <v>REP WELDING</v>
          </cell>
          <cell r="L691" t="str">
            <v>COGS</v>
          </cell>
          <cell r="M691" t="str">
            <v>MA SAM REPAIRS CENTER PE</v>
          </cell>
          <cell r="N691" t="str">
            <v>MARIN ANDRADE, WILFREDO</v>
          </cell>
        </row>
        <row r="692">
          <cell r="C692" t="str">
            <v>48600997</v>
          </cell>
          <cell r="D692">
            <v>3464</v>
          </cell>
          <cell r="E692">
            <v>452670</v>
          </cell>
          <cell r="F692" t="str">
            <v>CCALLO</v>
          </cell>
          <cell r="G692" t="str">
            <v>LACACTA</v>
          </cell>
          <cell r="H692" t="str">
            <v>JUAN CARLOS</v>
          </cell>
          <cell r="I692" t="str">
            <v>CCALLO LACACTA JUAN CARLOS</v>
          </cell>
          <cell r="J692" t="str">
            <v>PE012234</v>
          </cell>
          <cell r="K692" t="str">
            <v>REP WELDING</v>
          </cell>
          <cell r="L692" t="str">
            <v>COGS</v>
          </cell>
          <cell r="M692" t="str">
            <v>MA SAM REPAIRS CENTER PE</v>
          </cell>
          <cell r="N692" t="str">
            <v>MARIN ANDRADE, WILFREDO</v>
          </cell>
        </row>
        <row r="693">
          <cell r="C693" t="str">
            <v>47014231</v>
          </cell>
          <cell r="D693">
            <v>3466</v>
          </cell>
          <cell r="E693">
            <v>452668</v>
          </cell>
          <cell r="F693" t="str">
            <v>MERMA</v>
          </cell>
          <cell r="G693" t="str">
            <v>OLARTE</v>
          </cell>
          <cell r="H693" t="str">
            <v>ALEX YOVAN</v>
          </cell>
          <cell r="I693" t="str">
            <v>MERMA OLARTE ALEX YOVAN</v>
          </cell>
          <cell r="J693" t="str">
            <v>PE012202</v>
          </cell>
          <cell r="K693" t="str">
            <v>FSE RELINING&amp;SHUTDOWN</v>
          </cell>
          <cell r="L693" t="str">
            <v>COGS</v>
          </cell>
          <cell r="M693" t="str">
            <v>MA SAM FSE &amp; LCS PE</v>
          </cell>
          <cell r="N693" t="str">
            <v>GILBERTI GALARZA, YOEL FRANCISCO</v>
          </cell>
        </row>
        <row r="694">
          <cell r="C694" t="str">
            <v>77486157</v>
          </cell>
          <cell r="D694">
            <v>3467</v>
          </cell>
          <cell r="E694">
            <v>452741</v>
          </cell>
          <cell r="F694" t="str">
            <v>QUINTASI</v>
          </cell>
          <cell r="G694" t="str">
            <v>CUEVA</v>
          </cell>
          <cell r="H694" t="str">
            <v>RUIZ ABNER</v>
          </cell>
          <cell r="I694" t="str">
            <v>QUINTASI CUEVA RUIZ ABNER</v>
          </cell>
          <cell r="J694" t="str">
            <v>PE012234</v>
          </cell>
          <cell r="K694" t="str">
            <v>REP WELDING</v>
          </cell>
          <cell r="L694" t="str">
            <v>COGS</v>
          </cell>
          <cell r="M694" t="str">
            <v>MA SAM REPAIRS CENTER PE</v>
          </cell>
          <cell r="N694" t="str">
            <v>MARIN ANDRADE, WILFREDO</v>
          </cell>
        </row>
        <row r="695">
          <cell r="C695" t="str">
            <v>74078100</v>
          </cell>
          <cell r="D695">
            <v>3470</v>
          </cell>
          <cell r="E695">
            <v>445342</v>
          </cell>
          <cell r="F695" t="str">
            <v>PINEDA</v>
          </cell>
          <cell r="G695" t="str">
            <v>VILLANUEVA</v>
          </cell>
          <cell r="H695" t="str">
            <v>ROBERTO  CARLOS</v>
          </cell>
          <cell r="I695" t="str">
            <v>PINEDA VILLANUEVA ROBERTO  CARLOS</v>
          </cell>
          <cell r="J695" t="str">
            <v>PE012232</v>
          </cell>
          <cell r="K695" t="str">
            <v>REP QUALITY &amp; ENGINEERING</v>
          </cell>
          <cell r="L695" t="str">
            <v>COGS</v>
          </cell>
          <cell r="M695" t="str">
            <v>MA SAM REPAIRS CENTER PE</v>
          </cell>
          <cell r="N695" t="str">
            <v>AYCHASI ROCA, MIGUEL ANGEL</v>
          </cell>
        </row>
        <row r="696">
          <cell r="C696" t="str">
            <v>75466701</v>
          </cell>
          <cell r="D696">
            <v>3471</v>
          </cell>
          <cell r="E696">
            <v>454009</v>
          </cell>
          <cell r="F696" t="str">
            <v>HUANACCHIRI</v>
          </cell>
          <cell r="G696" t="str">
            <v>GUTIERREZ</v>
          </cell>
          <cell r="H696" t="str">
            <v>STANLEY RANDY</v>
          </cell>
          <cell r="I696" t="str">
            <v>HUANACCHIRI GUTIERREZ STANLEY RANDY</v>
          </cell>
          <cell r="J696" t="str">
            <v>PE012222</v>
          </cell>
          <cell r="K696" t="str">
            <v>FSE PROJECTS EXECUTION</v>
          </cell>
          <cell r="L696" t="str">
            <v>COGS</v>
          </cell>
          <cell r="M696" t="str">
            <v>MA SAM FSE &amp; LCS PE</v>
          </cell>
          <cell r="N696" t="str">
            <v>BASAURI CUEVA, CARLOS ALBERTO</v>
          </cell>
        </row>
        <row r="697">
          <cell r="C697" t="str">
            <v>73299091</v>
          </cell>
          <cell r="D697">
            <v>3475</v>
          </cell>
          <cell r="E697">
            <v>455069</v>
          </cell>
          <cell r="F697" t="str">
            <v>ACERO</v>
          </cell>
          <cell r="G697" t="str">
            <v>FLORES</v>
          </cell>
          <cell r="H697" t="str">
            <v>FREDY RONALD</v>
          </cell>
          <cell r="I697" t="str">
            <v>ACERO FLORES FREDY RONALD</v>
          </cell>
          <cell r="J697" t="str">
            <v>PE012230</v>
          </cell>
          <cell r="K697" t="str">
            <v>REP MECHANICS</v>
          </cell>
          <cell r="L697" t="str">
            <v>COGS</v>
          </cell>
          <cell r="M697" t="str">
            <v>MA SAM REPAIRS CENTER PE</v>
          </cell>
          <cell r="N697" t="str">
            <v>LOPEZ MACHACA, ABEL ALBERTO</v>
          </cell>
        </row>
        <row r="698">
          <cell r="C698" t="str">
            <v>47154716</v>
          </cell>
          <cell r="D698">
            <v>3476</v>
          </cell>
          <cell r="E698">
            <v>442838</v>
          </cell>
          <cell r="F698" t="str">
            <v>GONZALES</v>
          </cell>
          <cell r="G698" t="str">
            <v>GONZALES</v>
          </cell>
          <cell r="H698" t="str">
            <v>ABEL JOSE</v>
          </cell>
          <cell r="I698" t="str">
            <v>GONZALES GONZALES ABEL JOSE</v>
          </cell>
          <cell r="J698" t="str">
            <v>PE012230</v>
          </cell>
          <cell r="K698" t="str">
            <v>REP MECHANICS</v>
          </cell>
          <cell r="L698" t="str">
            <v>COGS</v>
          </cell>
          <cell r="M698" t="str">
            <v>MA SAM REPAIRS CENTER PE</v>
          </cell>
          <cell r="N698" t="str">
            <v>LOPEZ MACHACA, ABEL ALBERTO</v>
          </cell>
        </row>
        <row r="699">
          <cell r="C699" t="str">
            <v>45236240</v>
          </cell>
          <cell r="D699">
            <v>3477</v>
          </cell>
          <cell r="E699">
            <v>455068</v>
          </cell>
          <cell r="F699" t="str">
            <v>LOBON</v>
          </cell>
          <cell r="G699" t="str">
            <v>QUISOCCAPA</v>
          </cell>
          <cell r="H699" t="str">
            <v>MACGIVER</v>
          </cell>
          <cell r="I699" t="str">
            <v>LOBON QUISOCCAPA MACGIVER</v>
          </cell>
          <cell r="J699" t="str">
            <v>PE012231</v>
          </cell>
          <cell r="K699" t="str">
            <v>REP OPERATORS</v>
          </cell>
          <cell r="L699" t="str">
            <v>COGS</v>
          </cell>
          <cell r="M699" t="str">
            <v>MA SAM REPAIRS CENTER PE</v>
          </cell>
          <cell r="N699" t="str">
            <v>TORRES NINA, MARIO LEONEL</v>
          </cell>
        </row>
        <row r="700">
          <cell r="C700" t="str">
            <v>70147393</v>
          </cell>
          <cell r="D700">
            <v>3478</v>
          </cell>
          <cell r="E700">
            <v>456262</v>
          </cell>
          <cell r="F700" t="str">
            <v>PAZ</v>
          </cell>
          <cell r="G700" t="str">
            <v>URBIZAGASTEGUI</v>
          </cell>
          <cell r="H700" t="str">
            <v>YOSMELL FRITZAN</v>
          </cell>
          <cell r="I700" t="str">
            <v>PAZ URBIZAGASTEGUI YOSMELL FRITZAN</v>
          </cell>
          <cell r="J700" t="str">
            <v>PE012202</v>
          </cell>
          <cell r="K700" t="str">
            <v>FSE RELINING&amp;SHUTDOWN</v>
          </cell>
          <cell r="L700" t="str">
            <v>COGS</v>
          </cell>
          <cell r="M700" t="str">
            <v>MA SAM FSE &amp; LCS PE</v>
          </cell>
          <cell r="N700" t="str">
            <v>GILBERTI GALARZA, YOEL FRANCISCO</v>
          </cell>
        </row>
        <row r="701">
          <cell r="C701" t="str">
            <v>43526550</v>
          </cell>
          <cell r="D701">
            <v>3479</v>
          </cell>
          <cell r="E701">
            <v>456263</v>
          </cell>
          <cell r="F701" t="str">
            <v xml:space="preserve">MAQUERA </v>
          </cell>
          <cell r="G701" t="str">
            <v xml:space="preserve">FRISANCHO </v>
          </cell>
          <cell r="H701" t="str">
            <v>MARCO ANTONIO</v>
          </cell>
          <cell r="I701" t="str">
            <v>MAQUERA  FRISANCHO  MARCO ANTONIO</v>
          </cell>
          <cell r="J701" t="str">
            <v>PE012202</v>
          </cell>
          <cell r="K701" t="str">
            <v>FSE RELINING&amp;SHUTDOWN</v>
          </cell>
          <cell r="L701" t="str">
            <v>COGS</v>
          </cell>
          <cell r="M701" t="str">
            <v>MA SAM FSE &amp; LCS PE</v>
          </cell>
          <cell r="N701" t="str">
            <v>GILBERTI GALARZA, YOEL FRANCISCO</v>
          </cell>
        </row>
        <row r="702">
          <cell r="C702" t="str">
            <v>46263124</v>
          </cell>
          <cell r="D702">
            <v>3480</v>
          </cell>
          <cell r="E702">
            <v>456480</v>
          </cell>
          <cell r="F702" t="str">
            <v>APAZA</v>
          </cell>
          <cell r="G702" t="str">
            <v>CHOQUE</v>
          </cell>
          <cell r="H702" t="str">
            <v>ALEX</v>
          </cell>
          <cell r="I702" t="str">
            <v>APAZA CHOQUE ALEX</v>
          </cell>
          <cell r="J702" t="str">
            <v>PE012202</v>
          </cell>
          <cell r="K702" t="str">
            <v>FSE RELINING&amp;SHUTDOWN</v>
          </cell>
          <cell r="L702" t="str">
            <v>COGS</v>
          </cell>
          <cell r="M702" t="str">
            <v>MA SAM FSE &amp; LCS PE</v>
          </cell>
          <cell r="N702" t="str">
            <v>GILBERTI GALARZA, YOEL FRANCISCO</v>
          </cell>
        </row>
        <row r="703">
          <cell r="C703" t="str">
            <v>74803245</v>
          </cell>
          <cell r="D703">
            <v>3482</v>
          </cell>
          <cell r="E703">
            <v>456724</v>
          </cell>
          <cell r="F703" t="str">
            <v>MAMANI</v>
          </cell>
          <cell r="G703" t="str">
            <v>VALENZUELA</v>
          </cell>
          <cell r="H703" t="str">
            <v>PERCY</v>
          </cell>
          <cell r="I703" t="str">
            <v>MAMANI VALENZUELA PERCY</v>
          </cell>
          <cell r="J703" t="str">
            <v>PE012230</v>
          </cell>
          <cell r="K703" t="str">
            <v>REP MECHANICS</v>
          </cell>
          <cell r="L703" t="str">
            <v>COGS</v>
          </cell>
          <cell r="M703" t="str">
            <v>MA SAM REPAIRS CENTER PE</v>
          </cell>
          <cell r="N703" t="str">
            <v>LOPEZ MACHACA, ABEL ALBERTO</v>
          </cell>
        </row>
        <row r="704">
          <cell r="C704" t="str">
            <v>44008830</v>
          </cell>
          <cell r="D704">
            <v>3483</v>
          </cell>
          <cell r="E704">
            <v>456723</v>
          </cell>
          <cell r="F704" t="str">
            <v xml:space="preserve">HUALLPA </v>
          </cell>
          <cell r="G704" t="str">
            <v>ALARCON</v>
          </cell>
          <cell r="H704" t="str">
            <v>DAIGOR MAX</v>
          </cell>
          <cell r="I704" t="str">
            <v>HUALLPA  ALARCON DAIGOR MAX</v>
          </cell>
          <cell r="J704" t="str">
            <v>PE011534</v>
          </cell>
          <cell r="K704" t="str">
            <v>PUMP SUPPORT</v>
          </cell>
          <cell r="L704" t="str">
            <v>COGS</v>
          </cell>
          <cell r="M704" t="str">
            <v>MA SAM PUMPS SALES</v>
          </cell>
          <cell r="N704" t="str">
            <v>CORTEZ RODRIGUEZ, WILMAN RAFAEL</v>
          </cell>
        </row>
        <row r="705">
          <cell r="C705" t="str">
            <v>46985219</v>
          </cell>
          <cell r="D705">
            <v>3484</v>
          </cell>
          <cell r="E705">
            <v>456725</v>
          </cell>
          <cell r="F705" t="str">
            <v>HUAYNA</v>
          </cell>
          <cell r="G705" t="str">
            <v>RODRIGUEZ</v>
          </cell>
          <cell r="H705" t="str">
            <v>CESARIN JESUS</v>
          </cell>
          <cell r="I705" t="str">
            <v>HUAYNA RODRIGUEZ CESARIN JESUS</v>
          </cell>
          <cell r="J705" t="str">
            <v>PE012230</v>
          </cell>
          <cell r="K705" t="str">
            <v>REP MECHANICS</v>
          </cell>
          <cell r="L705" t="str">
            <v>COGS</v>
          </cell>
          <cell r="M705" t="str">
            <v>MA SAM REPAIRS CENTER PE</v>
          </cell>
          <cell r="N705" t="str">
            <v>LOPEZ MACHACA, ABEL ALBERTO</v>
          </cell>
        </row>
        <row r="706">
          <cell r="C706" t="str">
            <v>46230378</v>
          </cell>
          <cell r="D706">
            <v>3485</v>
          </cell>
          <cell r="E706">
            <v>456936</v>
          </cell>
          <cell r="F706" t="str">
            <v>SANCHEZ</v>
          </cell>
          <cell r="G706" t="str">
            <v>PILLACA</v>
          </cell>
          <cell r="H706" t="str">
            <v>JERSSON SMITH</v>
          </cell>
          <cell r="I706" t="str">
            <v>SANCHEZ PILLACA JERSSON SMITH</v>
          </cell>
          <cell r="J706" t="str">
            <v>PE012209</v>
          </cell>
          <cell r="K706" t="str">
            <v>FSE SUR</v>
          </cell>
          <cell r="L706" t="str">
            <v>COGS</v>
          </cell>
          <cell r="M706" t="str">
            <v>MA SAM FSE &amp; LCS PE</v>
          </cell>
          <cell r="N706" t="str">
            <v>POZO DIAZ, JASON</v>
          </cell>
        </row>
        <row r="707">
          <cell r="C707" t="str">
            <v>73056034</v>
          </cell>
          <cell r="D707">
            <v>3486</v>
          </cell>
          <cell r="E707">
            <v>448503</v>
          </cell>
          <cell r="F707" t="str">
            <v>YUPANQUI</v>
          </cell>
          <cell r="G707" t="str">
            <v>MERA</v>
          </cell>
          <cell r="H707" t="str">
            <v>LEONARDO FABRICIO</v>
          </cell>
          <cell r="I707" t="str">
            <v>YUPANQUI MERA LEONARDO FABRICIO</v>
          </cell>
          <cell r="J707" t="str">
            <v>PE012500</v>
          </cell>
          <cell r="K707" t="str">
            <v>TECH SUPPORT PE &amp; NORTH</v>
          </cell>
          <cell r="L707" t="str">
            <v>COGS</v>
          </cell>
          <cell r="M707" t="str">
            <v>TECHNICAL SUPPORT</v>
          </cell>
          <cell r="N707" t="str">
            <v>GALLEGOS PAREDES, ROGELIO ALAN</v>
          </cell>
        </row>
        <row r="708">
          <cell r="C708" t="str">
            <v>41781277</v>
          </cell>
          <cell r="D708">
            <v>3487</v>
          </cell>
          <cell r="E708">
            <v>457617</v>
          </cell>
          <cell r="F708" t="str">
            <v xml:space="preserve">VIVEROS </v>
          </cell>
          <cell r="G708" t="str">
            <v>LIMACHE</v>
          </cell>
          <cell r="H708" t="str">
            <v>RENATO</v>
          </cell>
          <cell r="I708" t="str">
            <v>VIVEROS  LIMACHE RENATO</v>
          </cell>
          <cell r="J708" t="str">
            <v>PE012209</v>
          </cell>
          <cell r="K708" t="str">
            <v>FSE SUR</v>
          </cell>
          <cell r="L708" t="str">
            <v>COGS</v>
          </cell>
          <cell r="M708" t="str">
            <v>MA SAM FSE &amp; LCS PE</v>
          </cell>
          <cell r="N708" t="str">
            <v>POZO DIAZ, JASON</v>
          </cell>
        </row>
        <row r="709">
          <cell r="C709" t="str">
            <v xml:space="preserve">44667866 </v>
          </cell>
          <cell r="D709">
            <v>3489</v>
          </cell>
          <cell r="E709">
            <v>457805</v>
          </cell>
          <cell r="F709" t="str">
            <v>MALLQUI</v>
          </cell>
          <cell r="G709" t="str">
            <v>MENDEZ</v>
          </cell>
          <cell r="H709" t="str">
            <v>VICTORIA ROSA</v>
          </cell>
          <cell r="I709" t="str">
            <v>MALLQUI MENDEZ VICTORIA ROSA</v>
          </cell>
          <cell r="J709" t="str">
            <v>PE012201</v>
          </cell>
          <cell r="K709" t="str">
            <v>FSE TASK FORCE</v>
          </cell>
          <cell r="L709" t="str">
            <v>COGS</v>
          </cell>
          <cell r="M709" t="str">
            <v>MA SAM FSE &amp; LCS PE</v>
          </cell>
          <cell r="N709" t="str">
            <v>GONZALEZ RIVASPLATA, JONATAN</v>
          </cell>
        </row>
        <row r="710">
          <cell r="C710" t="str">
            <v>07482699</v>
          </cell>
          <cell r="D710">
            <v>3490</v>
          </cell>
          <cell r="E710">
            <v>458359</v>
          </cell>
          <cell r="F710" t="str">
            <v>CASTILLO</v>
          </cell>
          <cell r="G710" t="str">
            <v>MUÑOZ</v>
          </cell>
          <cell r="H710" t="str">
            <v>WILFREDO MOISES</v>
          </cell>
          <cell r="I710" t="str">
            <v>CASTILLO MUÑOZ WILFREDO MOISES</v>
          </cell>
          <cell r="J710" t="str">
            <v>PE012222</v>
          </cell>
          <cell r="K710" t="str">
            <v>FSE PROJECTS EXECUTION</v>
          </cell>
          <cell r="L710" t="str">
            <v>COGS</v>
          </cell>
          <cell r="M710" t="str">
            <v>MA SAM FSE &amp; LCS PE</v>
          </cell>
          <cell r="N710" t="str">
            <v>MACHACA SUCNO, GINO OMAR</v>
          </cell>
        </row>
        <row r="711">
          <cell r="C711" t="str">
            <v>09929907</v>
          </cell>
          <cell r="D711">
            <v>3494</v>
          </cell>
          <cell r="E711">
            <v>450911</v>
          </cell>
          <cell r="F711" t="str">
            <v xml:space="preserve">GIRALDO </v>
          </cell>
          <cell r="G711" t="str">
            <v>BOLAÑOS</v>
          </cell>
          <cell r="H711" t="str">
            <v>FREDY MARTIN</v>
          </cell>
          <cell r="I711" t="str">
            <v>GIRALDO  BOLAÑOS FREDY MARTIN</v>
          </cell>
          <cell r="J711" t="str">
            <v>PE012223</v>
          </cell>
          <cell r="K711" t="str">
            <v>CAAS PEBBLES CHINALCO</v>
          </cell>
          <cell r="L711" t="str">
            <v>COGS</v>
          </cell>
          <cell r="M711" t="str">
            <v>MA SAM FSE &amp; LCS PE</v>
          </cell>
          <cell r="N711" t="str">
            <v>MACHACA SUCNO, GINO OMAR</v>
          </cell>
        </row>
        <row r="712">
          <cell r="C712" t="str">
            <v>41475920</v>
          </cell>
          <cell r="D712">
            <v>3499</v>
          </cell>
          <cell r="E712">
            <v>459165</v>
          </cell>
          <cell r="F712" t="str">
            <v>RUIZ </v>
          </cell>
          <cell r="G712" t="str">
            <v>LAURA</v>
          </cell>
          <cell r="H712" t="str">
            <v>JOHAO HAMILTON</v>
          </cell>
          <cell r="I712" t="str">
            <v>RUIZ  LAURA JOHAO HAMILTON</v>
          </cell>
          <cell r="J712" t="str">
            <v>PE012203</v>
          </cell>
          <cell r="K712" t="str">
            <v>FSE STRATEGIC PLANNING</v>
          </cell>
          <cell r="L712" t="str">
            <v>COGS</v>
          </cell>
          <cell r="M712" t="str">
            <v>MA SAM FSE &amp; LCS PE</v>
          </cell>
          <cell r="N712" t="str">
            <v>PEREZ MALAGA, HECTOR ALONSO</v>
          </cell>
        </row>
        <row r="713">
          <cell r="C713" t="str">
            <v>42840915</v>
          </cell>
          <cell r="D713">
            <v>3506</v>
          </cell>
          <cell r="E713">
            <v>459164</v>
          </cell>
          <cell r="F713" t="str">
            <v>ZAMBRANO</v>
          </cell>
          <cell r="G713" t="str">
            <v>CAUSHI</v>
          </cell>
          <cell r="H713" t="str">
            <v>WALTER ROLANDO</v>
          </cell>
          <cell r="I713" t="str">
            <v>ZAMBRANO CAUSHI WALTER ROLANDO</v>
          </cell>
          <cell r="J713" t="str">
            <v>PE012223</v>
          </cell>
          <cell r="K713" t="str">
            <v>CAAS PEBBLES CHINALCO</v>
          </cell>
          <cell r="L713" t="str">
            <v>COGS</v>
          </cell>
          <cell r="M713" t="str">
            <v>MA SAM FSE &amp; LCS PE</v>
          </cell>
          <cell r="N713" t="str">
            <v>MACHACA SUCNO, GINO OMAR</v>
          </cell>
        </row>
        <row r="714">
          <cell r="C714" t="str">
            <v>43016893</v>
          </cell>
          <cell r="D714">
            <v>3561</v>
          </cell>
          <cell r="E714">
            <v>459913</v>
          </cell>
          <cell r="F714" t="str">
            <v>YUCRA</v>
          </cell>
          <cell r="G714" t="str">
            <v>AYAMAMANI</v>
          </cell>
          <cell r="H714" t="str">
            <v>JULIO ABAD</v>
          </cell>
          <cell r="I714" t="str">
            <v>YUCRA AYAMAMANI JULIO ABAD</v>
          </cell>
          <cell r="J714" t="str">
            <v>PE012209</v>
          </cell>
          <cell r="K714" t="str">
            <v>FSE SUR</v>
          </cell>
          <cell r="L714" t="str">
            <v>COGS</v>
          </cell>
          <cell r="M714" t="str">
            <v>MA SAM FSE &amp; LCS PE</v>
          </cell>
          <cell r="N714" t="str">
            <v>CARDENAS HUAMAN, RAUL</v>
          </cell>
        </row>
        <row r="715">
          <cell r="C715" t="str">
            <v>45747595</v>
          </cell>
          <cell r="D715">
            <v>3562</v>
          </cell>
          <cell r="E715">
            <v>459912</v>
          </cell>
          <cell r="F715" t="str">
            <v>ESCOBEDO</v>
          </cell>
          <cell r="G715" t="str">
            <v>JIMENEZ</v>
          </cell>
          <cell r="H715" t="str">
            <v>OSCAR YTALIER</v>
          </cell>
          <cell r="I715" t="str">
            <v>ESCOBEDO JIMENEZ OSCAR YTALIER</v>
          </cell>
          <cell r="J715" t="str">
            <v>PE012209</v>
          </cell>
          <cell r="K715" t="str">
            <v>FSE SUR</v>
          </cell>
          <cell r="L715" t="str">
            <v>COGS</v>
          </cell>
          <cell r="M715" t="str">
            <v>MA SAM FSE &amp; LCS PE</v>
          </cell>
          <cell r="N715" t="str">
            <v>CARDENAS HUAMAN, RAUL</v>
          </cell>
        </row>
        <row r="716">
          <cell r="C716" t="str">
            <v>80625110</v>
          </cell>
          <cell r="D716">
            <v>3563</v>
          </cell>
          <cell r="E716">
            <v>459911</v>
          </cell>
          <cell r="F716" t="str">
            <v>BARRIGA</v>
          </cell>
          <cell r="G716" t="str">
            <v>BARRIGA</v>
          </cell>
          <cell r="H716" t="str">
            <v>DAVID OCTAVIO</v>
          </cell>
          <cell r="I716" t="str">
            <v>BARRIGA BARRIGA DAVID OCTAVIO</v>
          </cell>
          <cell r="J716" t="str">
            <v>PE012209</v>
          </cell>
          <cell r="K716" t="str">
            <v>FSE SUR</v>
          </cell>
          <cell r="L716" t="str">
            <v>COGS</v>
          </cell>
          <cell r="M716" t="str">
            <v>MA SAM FSE &amp; LCS PE</v>
          </cell>
          <cell r="N716" t="str">
            <v>CARDENAS HUAMAN, RAUL</v>
          </cell>
        </row>
        <row r="717">
          <cell r="C717" t="str">
            <v>43617025</v>
          </cell>
          <cell r="D717">
            <v>3565</v>
          </cell>
          <cell r="E717">
            <v>459909</v>
          </cell>
          <cell r="F717" t="str">
            <v>CUTIRE</v>
          </cell>
          <cell r="G717" t="str">
            <v>CUTI</v>
          </cell>
          <cell r="H717" t="str">
            <v>LADISLAO</v>
          </cell>
          <cell r="I717" t="str">
            <v>CUTIRE CUTI LADISLAO</v>
          </cell>
          <cell r="J717" t="str">
            <v>PE012209</v>
          </cell>
          <cell r="K717" t="str">
            <v>FSE SUR</v>
          </cell>
          <cell r="L717" t="str">
            <v>COGS</v>
          </cell>
          <cell r="M717" t="str">
            <v>MA SAM FSE &amp; LCS PE</v>
          </cell>
          <cell r="N717" t="str">
            <v>CARDENAS HUAMAN, RAUL</v>
          </cell>
        </row>
        <row r="718">
          <cell r="C718" t="str">
            <v>40685375</v>
          </cell>
          <cell r="D718">
            <v>3568</v>
          </cell>
          <cell r="E718">
            <v>459915</v>
          </cell>
          <cell r="F718" t="str">
            <v xml:space="preserve">PEREZ </v>
          </cell>
          <cell r="G718" t="str">
            <v xml:space="preserve">TINOCO </v>
          </cell>
          <cell r="H718" t="str">
            <v>JONNY YOEL</v>
          </cell>
          <cell r="I718" t="str">
            <v>PEREZ  TINOCO  JONNY YOEL</v>
          </cell>
          <cell r="J718" t="str">
            <v>PE012223</v>
          </cell>
          <cell r="K718" t="str">
            <v>CAAS PEBBLES CHINALCO</v>
          </cell>
          <cell r="L718" t="str">
            <v>COGS</v>
          </cell>
          <cell r="M718" t="str">
            <v>MA SAM FSE &amp; LCS PE</v>
          </cell>
          <cell r="N718" t="str">
            <v>MERZTHAL TORANZO, WILLIAMS FEDERICO</v>
          </cell>
        </row>
        <row r="719">
          <cell r="C719" t="str">
            <v>10184853</v>
          </cell>
          <cell r="D719">
            <v>3579</v>
          </cell>
          <cell r="E719">
            <v>460052</v>
          </cell>
          <cell r="F719" t="str">
            <v xml:space="preserve">ESPINOZA </v>
          </cell>
          <cell r="G719" t="str">
            <v xml:space="preserve">CABALLERO </v>
          </cell>
          <cell r="H719" t="str">
            <v>RAUL FERNANDO</v>
          </cell>
          <cell r="I719" t="str">
            <v>ESPINOZA  CABALLERO  RAUL FERNANDO</v>
          </cell>
          <cell r="J719" t="str">
            <v>PE012223</v>
          </cell>
          <cell r="K719" t="str">
            <v>CAAS PEBBLES CHINALCO</v>
          </cell>
          <cell r="L719" t="str">
            <v>COGS</v>
          </cell>
          <cell r="M719" t="str">
            <v>MA SAM FSE &amp; LCS PE</v>
          </cell>
          <cell r="N719" t="str">
            <v>MACHACA SUCNO, GINO OMAR</v>
          </cell>
        </row>
        <row r="720">
          <cell r="C720" t="str">
            <v>40215134</v>
          </cell>
          <cell r="D720">
            <v>3587</v>
          </cell>
          <cell r="E720">
            <v>460115</v>
          </cell>
          <cell r="F720" t="str">
            <v>MACHACA</v>
          </cell>
          <cell r="G720" t="str">
            <v>SUCNO</v>
          </cell>
          <cell r="H720" t="str">
            <v>GINO OMAR</v>
          </cell>
          <cell r="I720" t="str">
            <v>MACHACA SUCNO GINO OMAR</v>
          </cell>
          <cell r="J720" t="str">
            <v>PE012222</v>
          </cell>
          <cell r="K720" t="str">
            <v>FSE PROJECTS EXECUTION</v>
          </cell>
          <cell r="L720" t="str">
            <v>COGS</v>
          </cell>
          <cell r="M720" t="str">
            <v>MA SAM FSE &amp; LCS PE</v>
          </cell>
          <cell r="N720" t="str">
            <v>BASAURI CUEVA, CARLOS ALBERTO</v>
          </cell>
        </row>
        <row r="721">
          <cell r="C721" t="str">
            <v>74154427</v>
          </cell>
          <cell r="D721">
            <v>3588</v>
          </cell>
          <cell r="E721">
            <v>451211</v>
          </cell>
          <cell r="F721" t="str">
            <v>VALLADARES</v>
          </cell>
          <cell r="G721" t="str">
            <v>ARBIETO</v>
          </cell>
          <cell r="H721" t="str">
            <v>DOUGLAS GIOVANNI</v>
          </cell>
          <cell r="I721" t="str">
            <v>VALLADARES ARBIETO DOUGLAS GIOVANNI</v>
          </cell>
          <cell r="J721" t="str">
            <v>PE012223</v>
          </cell>
          <cell r="K721" t="str">
            <v>CAAS PEBBLES CHINALCO</v>
          </cell>
          <cell r="L721" t="str">
            <v>COGS</v>
          </cell>
          <cell r="M721" t="str">
            <v>MA SAM FSE &amp; LCS PE</v>
          </cell>
          <cell r="N721" t="str">
            <v>MACHACA SUCNO, GINO OMAR</v>
          </cell>
        </row>
        <row r="722">
          <cell r="C722" t="str">
            <v>46140752</v>
          </cell>
          <cell r="D722">
            <v>3607</v>
          </cell>
          <cell r="E722">
            <v>460178</v>
          </cell>
          <cell r="F722" t="str">
            <v xml:space="preserve">CCALLA </v>
          </cell>
          <cell r="G722" t="str">
            <v>QUISPE</v>
          </cell>
          <cell r="H722" t="str">
            <v>WILLIAM NICOLAS</v>
          </cell>
          <cell r="I722" t="str">
            <v>CCALLA  QUISPE WILLIAM NICOLAS</v>
          </cell>
          <cell r="J722" t="str">
            <v>PE012209</v>
          </cell>
          <cell r="K722" t="str">
            <v>FSE SUR</v>
          </cell>
          <cell r="L722" t="str">
            <v>COGS</v>
          </cell>
          <cell r="M722" t="str">
            <v>MA SAM FSE &amp; LCS PE</v>
          </cell>
          <cell r="N722" t="str">
            <v>CARDENAS HUAMAN, RAUL</v>
          </cell>
        </row>
        <row r="723">
          <cell r="C723" t="str">
            <v>80623597</v>
          </cell>
          <cell r="D723">
            <v>3608</v>
          </cell>
          <cell r="E723">
            <v>460177</v>
          </cell>
          <cell r="F723" t="str">
            <v>REYES</v>
          </cell>
          <cell r="G723" t="str">
            <v>MENDOZA</v>
          </cell>
          <cell r="H723" t="str">
            <v>DENIS</v>
          </cell>
          <cell r="I723" t="str">
            <v>REYES MENDOZA DENIS</v>
          </cell>
          <cell r="J723" t="str">
            <v>PE012209</v>
          </cell>
          <cell r="K723" t="str">
            <v>FSE SUR</v>
          </cell>
          <cell r="L723" t="str">
            <v>COGS</v>
          </cell>
          <cell r="M723" t="str">
            <v>MA SAM FSE &amp; LCS PE</v>
          </cell>
          <cell r="N723" t="str">
            <v>CARDENAS HUAMAN, RAUL</v>
          </cell>
        </row>
        <row r="724">
          <cell r="C724" t="str">
            <v>45733475</v>
          </cell>
          <cell r="D724">
            <v>3609</v>
          </cell>
          <cell r="E724">
            <v>460176</v>
          </cell>
          <cell r="F724" t="str">
            <v>VALDIVIA</v>
          </cell>
          <cell r="G724" t="str">
            <v>GALLEGOS</v>
          </cell>
          <cell r="H724" t="str">
            <v>ELVIS JORGE</v>
          </cell>
          <cell r="I724" t="str">
            <v>VALDIVIA GALLEGOS ELVIS JORGE</v>
          </cell>
          <cell r="J724" t="str">
            <v>PE012209</v>
          </cell>
          <cell r="K724" t="str">
            <v>FSE SUR</v>
          </cell>
          <cell r="L724" t="str">
            <v>COGS</v>
          </cell>
          <cell r="M724" t="str">
            <v>MA SAM FSE &amp; LCS PE</v>
          </cell>
          <cell r="N724" t="str">
            <v>CARDENAS HUAMAN, RAUL</v>
          </cell>
        </row>
        <row r="725">
          <cell r="C725" t="str">
            <v>46083091</v>
          </cell>
          <cell r="D725">
            <v>3630</v>
          </cell>
          <cell r="E725">
            <v>460477</v>
          </cell>
          <cell r="F725" t="str">
            <v>GOMEZ</v>
          </cell>
          <cell r="G725" t="str">
            <v>CABELLO</v>
          </cell>
          <cell r="H725" t="str">
            <v>GIANCARLO JESUS</v>
          </cell>
          <cell r="I725" t="str">
            <v>GOMEZ CABELLO GIANCARLO JESUS</v>
          </cell>
          <cell r="J725" t="str">
            <v>PE012223</v>
          </cell>
          <cell r="K725" t="str">
            <v>CAAS PEBBLES CHINALCO</v>
          </cell>
          <cell r="L725" t="str">
            <v>COGS</v>
          </cell>
          <cell r="M725" t="str">
            <v>MA SAM FSE &amp; LCS PE</v>
          </cell>
          <cell r="N725" t="str">
            <v>MACHACA SUCNO, GINO OMAR</v>
          </cell>
        </row>
        <row r="726">
          <cell r="C726" t="str">
            <v>29570698</v>
          </cell>
          <cell r="D726">
            <v>3637</v>
          </cell>
          <cell r="E726">
            <v>460431</v>
          </cell>
          <cell r="F726" t="str">
            <v>NUE</v>
          </cell>
          <cell r="G726" t="str">
            <v>GONZALEZ</v>
          </cell>
          <cell r="H726" t="str">
            <v>EDY JAVIER</v>
          </cell>
          <cell r="I726" t="str">
            <v>NUE GONZALEZ EDY JAVIER</v>
          </cell>
          <cell r="J726" t="str">
            <v>PE013267</v>
          </cell>
          <cell r="K726" t="str">
            <v>PERU LABORATORY</v>
          </cell>
          <cell r="L726" t="str">
            <v>COGS</v>
          </cell>
          <cell r="M726" t="str">
            <v>MA SAM SALES &amp; SERVICE PERU AND NORTH</v>
          </cell>
          <cell r="N726" t="str">
            <v>VILLANUEVA  CARBAJAL, JULIANO JOSE</v>
          </cell>
        </row>
        <row r="727">
          <cell r="C727" t="str">
            <v>48165505</v>
          </cell>
          <cell r="D727">
            <v>3639</v>
          </cell>
          <cell r="E727">
            <v>460427</v>
          </cell>
          <cell r="F727" t="str">
            <v>TORRES</v>
          </cell>
          <cell r="G727" t="str">
            <v>JACOBO</v>
          </cell>
          <cell r="H727" t="str">
            <v>RICHARD ANDERSON</v>
          </cell>
          <cell r="I727" t="str">
            <v>TORRES JACOBO RICHARD ANDERSON</v>
          </cell>
          <cell r="J727" t="str">
            <v>PE013267</v>
          </cell>
          <cell r="K727" t="str">
            <v>PERU LABORATORY</v>
          </cell>
          <cell r="L727" t="str">
            <v>COGS</v>
          </cell>
          <cell r="M727" t="str">
            <v>MA SAM SALES &amp; SERVICE PERU AND NORTH</v>
          </cell>
          <cell r="N727" t="str">
            <v>GORVENIA GORVENIA, HILARIO DAMASO</v>
          </cell>
        </row>
        <row r="728">
          <cell r="C728" t="str">
            <v>75790643</v>
          </cell>
          <cell r="D728">
            <v>3640</v>
          </cell>
          <cell r="E728">
            <v>460550</v>
          </cell>
          <cell r="F728" t="str">
            <v>BARDALES</v>
          </cell>
          <cell r="G728" t="str">
            <v>MESTANZA</v>
          </cell>
          <cell r="H728" t="str">
            <v>ANITA MARY</v>
          </cell>
          <cell r="I728" t="str">
            <v>BARDALES MESTANZA ANITA MARY</v>
          </cell>
          <cell r="J728" t="str">
            <v>PE012223</v>
          </cell>
          <cell r="K728" t="str">
            <v>CAAS PEBBLES CHINALCO</v>
          </cell>
          <cell r="L728" t="str">
            <v>COGS</v>
          </cell>
          <cell r="M728" t="str">
            <v>MA SAM HR</v>
          </cell>
          <cell r="N728" t="str">
            <v>BASAURI CUEVA, CARLOS ALBERTO</v>
          </cell>
        </row>
        <row r="729">
          <cell r="C729" t="str">
            <v>45277588</v>
          </cell>
          <cell r="D729">
            <v>3658</v>
          </cell>
          <cell r="E729">
            <v>450713</v>
          </cell>
          <cell r="F729" t="str">
            <v>TORRES</v>
          </cell>
          <cell r="G729" t="str">
            <v>CHOQUECAHUANA</v>
          </cell>
          <cell r="H729" t="str">
            <v>DARWIN JUNIOR</v>
          </cell>
          <cell r="I729" t="str">
            <v>TORRES CHOQUECAHUANA DARWIN JUNIOR</v>
          </cell>
          <cell r="J729" t="str">
            <v>PE012209</v>
          </cell>
          <cell r="K729" t="str">
            <v>FSE SUR</v>
          </cell>
          <cell r="L729" t="str">
            <v>COGS</v>
          </cell>
          <cell r="M729" t="str">
            <v>MA SAM FSE &amp; LCS PE</v>
          </cell>
          <cell r="N729" t="str">
            <v>CARDENAS HUAMAN, RAUL</v>
          </cell>
        </row>
        <row r="730">
          <cell r="C730" t="str">
            <v>18159416</v>
          </cell>
          <cell r="D730">
            <v>3671</v>
          </cell>
          <cell r="E730">
            <v>461079</v>
          </cell>
          <cell r="F730" t="str">
            <v xml:space="preserve">ESCALANTE </v>
          </cell>
          <cell r="G730" t="str">
            <v xml:space="preserve">RUIZ </v>
          </cell>
          <cell r="H730" t="str">
            <v>WILLIAM ALBERTO</v>
          </cell>
          <cell r="I730" t="str">
            <v>ESCALANTE  RUIZ  WILLIAM ALBERTO</v>
          </cell>
          <cell r="J730" t="str">
            <v>PE012223</v>
          </cell>
          <cell r="K730" t="str">
            <v>CAAS PEBBLES CHINALCO</v>
          </cell>
          <cell r="L730" t="str">
            <v>COGS</v>
          </cell>
          <cell r="M730" t="str">
            <v>MA SAM FSE &amp; LCS PE</v>
          </cell>
          <cell r="N730" t="str">
            <v>MACHACA SUCNO, GINO OMAR</v>
          </cell>
        </row>
        <row r="731">
          <cell r="C731" t="str">
            <v>74578104</v>
          </cell>
          <cell r="D731">
            <v>3673</v>
          </cell>
          <cell r="E731">
            <v>461077</v>
          </cell>
          <cell r="F731" t="str">
            <v>MAGAÑO</v>
          </cell>
          <cell r="G731" t="str">
            <v>ALA</v>
          </cell>
          <cell r="H731" t="str">
            <v>CRISTIAN ELVIS</v>
          </cell>
          <cell r="I731" t="str">
            <v>MAGAÑO ALA CRISTIAN ELVIS</v>
          </cell>
          <cell r="J731" t="str">
            <v>PE013267</v>
          </cell>
          <cell r="K731" t="str">
            <v>PERU LABORATORY</v>
          </cell>
          <cell r="L731" t="str">
            <v>COGS</v>
          </cell>
          <cell r="M731" t="str">
            <v>MA SAM SALES &amp; SERVICE PERU AND NORTH</v>
          </cell>
          <cell r="N731" t="str">
            <v>GORVENIA GORVENIA, HILARIO DAMASO</v>
          </cell>
        </row>
        <row r="732">
          <cell r="C732" t="str">
            <v>73615788</v>
          </cell>
          <cell r="D732">
            <v>3674</v>
          </cell>
          <cell r="E732">
            <v>461074</v>
          </cell>
          <cell r="F732" t="str">
            <v>QUISPE</v>
          </cell>
          <cell r="G732" t="str">
            <v>ESTAÑA</v>
          </cell>
          <cell r="H732" t="str">
            <v>RODRIGO EDGAR</v>
          </cell>
          <cell r="I732" t="str">
            <v>QUISPE ESTAÑA RODRIGO EDGAR</v>
          </cell>
          <cell r="J732" t="str">
            <v>PE012209</v>
          </cell>
          <cell r="K732" t="str">
            <v>FSE SUR</v>
          </cell>
          <cell r="L732" t="str">
            <v>COGS</v>
          </cell>
          <cell r="M732" t="str">
            <v>MA SAM FSE &amp; LCS PE</v>
          </cell>
          <cell r="N732" t="str">
            <v>CARDENAS HUAMAN, RAUL</v>
          </cell>
        </row>
        <row r="733">
          <cell r="C733" t="str">
            <v>72237535</v>
          </cell>
          <cell r="D733">
            <v>3675</v>
          </cell>
          <cell r="E733">
            <v>461078</v>
          </cell>
          <cell r="F733" t="str">
            <v>ALVAREZ</v>
          </cell>
          <cell r="G733" t="str">
            <v>CHUMBES</v>
          </cell>
          <cell r="H733" t="str">
            <v>ALEXANDER JHON</v>
          </cell>
          <cell r="I733" t="str">
            <v>ALVAREZ CHUMBES ALEXANDER JHON</v>
          </cell>
          <cell r="J733" t="str">
            <v>PE012209</v>
          </cell>
          <cell r="K733" t="str">
            <v>FSE SUR</v>
          </cell>
          <cell r="L733" t="str">
            <v>COGS</v>
          </cell>
          <cell r="M733" t="str">
            <v>MA SAM FSE &amp; LCS PE</v>
          </cell>
          <cell r="N733" t="str">
            <v>CARDENAS HUAMAN, RAUL</v>
          </cell>
        </row>
        <row r="734">
          <cell r="C734" t="str">
            <v>42420163</v>
          </cell>
          <cell r="D734">
            <v>3676</v>
          </cell>
          <cell r="E734">
            <v>461075</v>
          </cell>
          <cell r="F734" t="str">
            <v xml:space="preserve">OROSCO </v>
          </cell>
          <cell r="G734" t="str">
            <v>HOLGUINO</v>
          </cell>
          <cell r="H734" t="str">
            <v>ALVARO RAUL</v>
          </cell>
          <cell r="I734" t="str">
            <v>OROSCO  HOLGUINO ALVARO RAUL</v>
          </cell>
          <cell r="J734" t="str">
            <v>PE012209</v>
          </cell>
          <cell r="K734" t="str">
            <v>FSE SUR</v>
          </cell>
          <cell r="L734" t="str">
            <v>COGS</v>
          </cell>
          <cell r="M734" t="str">
            <v>MA SAM FSE &amp; LCS PE</v>
          </cell>
          <cell r="N734" t="str">
            <v>CARDENAS HUAMAN, RAUL</v>
          </cell>
        </row>
        <row r="735">
          <cell r="C735" t="str">
            <v>72259548</v>
          </cell>
          <cell r="D735">
            <v>3677</v>
          </cell>
          <cell r="E735">
            <v>461076</v>
          </cell>
          <cell r="F735" t="str">
            <v>SALINAS</v>
          </cell>
          <cell r="G735" t="str">
            <v>CARRERA</v>
          </cell>
          <cell r="H735" t="str">
            <v>LUIS FERNANDO</v>
          </cell>
          <cell r="I735" t="str">
            <v>SALINAS CARRERA LUIS FERNANDO</v>
          </cell>
          <cell r="J735" t="str">
            <v>PE012209</v>
          </cell>
          <cell r="K735" t="str">
            <v>FSE SUR</v>
          </cell>
          <cell r="L735" t="str">
            <v>COGS</v>
          </cell>
          <cell r="M735" t="str">
            <v>MA SAM FSE &amp; LCS PE</v>
          </cell>
          <cell r="N735" t="str">
            <v>CARDENAS HUAMAN, RAUL</v>
          </cell>
        </row>
        <row r="736">
          <cell r="C736" t="str">
            <v>76329064</v>
          </cell>
          <cell r="D736">
            <v>3679</v>
          </cell>
          <cell r="E736">
            <v>461260</v>
          </cell>
          <cell r="F736" t="str">
            <v>DURAN</v>
          </cell>
          <cell r="G736" t="str">
            <v>PACHO</v>
          </cell>
          <cell r="H736" t="str">
            <v>DANIEL GIORDY</v>
          </cell>
          <cell r="I736" t="str">
            <v>DURAN PACHO DANIEL GIORDY</v>
          </cell>
          <cell r="J736" t="str">
            <v>PE012209</v>
          </cell>
          <cell r="K736" t="str">
            <v>FSE SUR</v>
          </cell>
          <cell r="L736" t="str">
            <v>COGS</v>
          </cell>
          <cell r="M736" t="str">
            <v>MA SAM FSE &amp; LCS PE</v>
          </cell>
          <cell r="N736" t="str">
            <v>CARDENAS HUAMAN, RAUL</v>
          </cell>
        </row>
        <row r="737">
          <cell r="C737" t="str">
            <v>75981671</v>
          </cell>
          <cell r="D737">
            <v>3680</v>
          </cell>
          <cell r="E737">
            <v>461261</v>
          </cell>
          <cell r="F737" t="str">
            <v>SILVA</v>
          </cell>
          <cell r="G737" t="str">
            <v>ROSAS</v>
          </cell>
          <cell r="H737" t="str">
            <v>CHRISTIAN GIORDY</v>
          </cell>
          <cell r="I737" t="str">
            <v>SILVA ROSAS CHRISTIAN GIORDY</v>
          </cell>
          <cell r="J737" t="str">
            <v>PE012209</v>
          </cell>
          <cell r="K737" t="str">
            <v>FSE SUR</v>
          </cell>
          <cell r="L737" t="str">
            <v>COGS</v>
          </cell>
          <cell r="M737" t="str">
            <v>MA SAM FSE &amp; LCS PE</v>
          </cell>
          <cell r="N737" t="str">
            <v>CARDENAS HUAMAN, RAUL</v>
          </cell>
        </row>
        <row r="738">
          <cell r="C738" t="str">
            <v>73614218</v>
          </cell>
          <cell r="D738">
            <v>3681</v>
          </cell>
          <cell r="E738">
            <v>461262</v>
          </cell>
          <cell r="F738" t="str">
            <v>ALVA</v>
          </cell>
          <cell r="G738" t="str">
            <v>MENDOZA</v>
          </cell>
          <cell r="H738" t="str">
            <v>DIEGO ALONSO</v>
          </cell>
          <cell r="I738" t="str">
            <v>ALVA MENDOZA DIEGO ALONSO</v>
          </cell>
          <cell r="J738" t="str">
            <v>PE012209</v>
          </cell>
          <cell r="K738" t="str">
            <v>FSE SUR</v>
          </cell>
          <cell r="L738" t="str">
            <v>COGS</v>
          </cell>
          <cell r="M738" t="str">
            <v>MA SAM FSE &amp; LCS PE</v>
          </cell>
          <cell r="N738" t="str">
            <v>CARDENAS HUAMAN, RAUL</v>
          </cell>
        </row>
        <row r="739">
          <cell r="C739" t="str">
            <v>73880358</v>
          </cell>
          <cell r="D739">
            <v>3682</v>
          </cell>
          <cell r="E739">
            <v>461263</v>
          </cell>
          <cell r="F739" t="str">
            <v>ZEGARRA</v>
          </cell>
          <cell r="G739" t="str">
            <v>DEL CARPIO</v>
          </cell>
          <cell r="H739" t="str">
            <v>MIGUEL ALEJANDRO</v>
          </cell>
          <cell r="I739" t="str">
            <v>ZEGARRA DEL CARPIO MIGUEL ALEJANDRO</v>
          </cell>
          <cell r="J739" t="str">
            <v>PE012209</v>
          </cell>
          <cell r="K739" t="str">
            <v>FSE SUR</v>
          </cell>
          <cell r="L739" t="str">
            <v>COGS</v>
          </cell>
          <cell r="M739" t="str">
            <v>MA SAM FSE &amp; LCS PE</v>
          </cell>
          <cell r="N739" t="str">
            <v>CARDENAS HUAMAN, RAUL</v>
          </cell>
        </row>
        <row r="740">
          <cell r="C740" t="str">
            <v>75974946</v>
          </cell>
          <cell r="D740">
            <v>3683</v>
          </cell>
          <cell r="E740">
            <v>461388</v>
          </cell>
          <cell r="F740" t="str">
            <v>CONDORI</v>
          </cell>
          <cell r="G740" t="str">
            <v>BARRIOS</v>
          </cell>
          <cell r="H740" t="str">
            <v>RICHARD</v>
          </cell>
          <cell r="I740" t="str">
            <v>CONDORI BARRIOS RICHARD</v>
          </cell>
          <cell r="J740" t="str">
            <v>PE013267</v>
          </cell>
          <cell r="K740" t="str">
            <v>PERU LABORATORY</v>
          </cell>
          <cell r="L740" t="str">
            <v>COGS</v>
          </cell>
          <cell r="M740" t="str">
            <v>MA SAM SALES &amp; SERVICE PERU AND NORTH</v>
          </cell>
          <cell r="N740" t="str">
            <v>GORVENIA GORVENIA, HILARIO DAMASO</v>
          </cell>
        </row>
        <row r="741">
          <cell r="C741" t="str">
            <v>73050655</v>
          </cell>
          <cell r="D741">
            <v>3685</v>
          </cell>
          <cell r="E741">
            <v>461787</v>
          </cell>
          <cell r="F741" t="str">
            <v>SOTACURO</v>
          </cell>
          <cell r="G741" t="str">
            <v xml:space="preserve"> ENCISO</v>
          </cell>
          <cell r="H741" t="str">
            <v>WILFREDO</v>
          </cell>
          <cell r="I741" t="str">
            <v>SOTACURO  ENCISO WILFREDO</v>
          </cell>
          <cell r="J741" t="str">
            <v>PE012223</v>
          </cell>
          <cell r="K741" t="str">
            <v>CAAS PEBBLES CHINALCO</v>
          </cell>
          <cell r="L741" t="str">
            <v>COGS</v>
          </cell>
          <cell r="M741" t="str">
            <v>MA SAM FSE &amp; LCS PE</v>
          </cell>
          <cell r="N741" t="str">
            <v>MACHACA SUCNO, GINO OMAR</v>
          </cell>
        </row>
        <row r="742">
          <cell r="C742" t="str">
            <v>73202107</v>
          </cell>
          <cell r="D742">
            <v>3686</v>
          </cell>
          <cell r="E742">
            <v>461792</v>
          </cell>
          <cell r="F742" t="str">
            <v>TAIPE</v>
          </cell>
          <cell r="G742" t="str">
            <v>TUNQUI</v>
          </cell>
          <cell r="H742" t="str">
            <v>JONATAN BERNARDO</v>
          </cell>
          <cell r="I742" t="str">
            <v>TAIPE TUNQUI JONATAN BERNARDO</v>
          </cell>
          <cell r="J742" t="str">
            <v>PE012223</v>
          </cell>
          <cell r="K742" t="str">
            <v>CAAS PEBBLES CHINALCO</v>
          </cell>
          <cell r="L742" t="str">
            <v>COGS</v>
          </cell>
          <cell r="M742" t="str">
            <v>MA SAM FSE &amp; LCS PE</v>
          </cell>
          <cell r="N742" t="str">
            <v>MACHACA SUCNO, GINO OMAR</v>
          </cell>
        </row>
        <row r="743">
          <cell r="C743" t="str">
            <v>71300211</v>
          </cell>
          <cell r="D743">
            <v>3687</v>
          </cell>
          <cell r="E743">
            <v>461791</v>
          </cell>
          <cell r="F743" t="str">
            <v>CARREÑO</v>
          </cell>
          <cell r="G743" t="str">
            <v>QUISPE</v>
          </cell>
          <cell r="H743" t="str">
            <v>SANDY ALISSON</v>
          </cell>
          <cell r="I743" t="str">
            <v>CARREÑO QUISPE SANDY ALISSON</v>
          </cell>
          <cell r="J743" t="str">
            <v>PE012223</v>
          </cell>
          <cell r="K743" t="str">
            <v>CAAS PEBBLES CHINALCO</v>
          </cell>
          <cell r="L743" t="str">
            <v>COGS</v>
          </cell>
          <cell r="M743" t="str">
            <v>MA SAM FSE &amp; LCS PE</v>
          </cell>
          <cell r="N743" t="str">
            <v>MACHACA SUCNO, GINO OMAR</v>
          </cell>
        </row>
        <row r="744">
          <cell r="C744" t="str">
            <v>48085320</v>
          </cell>
          <cell r="D744">
            <v>3691</v>
          </cell>
          <cell r="E744">
            <v>461779</v>
          </cell>
          <cell r="F744" t="str">
            <v>VELASQUEZ</v>
          </cell>
          <cell r="G744" t="str">
            <v>GUTARRA</v>
          </cell>
          <cell r="H744" t="str">
            <v>LAURO DE JESUS</v>
          </cell>
          <cell r="I744" t="str">
            <v>VELASQUEZ GUTARRA LAURO DE JESUS</v>
          </cell>
          <cell r="J744" t="str">
            <v>PE013267</v>
          </cell>
          <cell r="K744" t="str">
            <v>PERU LABORATORY</v>
          </cell>
          <cell r="L744" t="str">
            <v>COGS</v>
          </cell>
          <cell r="M744" t="str">
            <v>MA SAM SALES &amp; SERVICE PERU AND NORTH</v>
          </cell>
          <cell r="N744" t="str">
            <v>GORVENIA GORVENIA, HILARIO DAMASO</v>
          </cell>
        </row>
        <row r="745">
          <cell r="C745" t="str">
            <v>42213567</v>
          </cell>
          <cell r="D745">
            <v>3692</v>
          </cell>
          <cell r="E745">
            <v>445469</v>
          </cell>
          <cell r="F745" t="str">
            <v xml:space="preserve">MONTESINOS </v>
          </cell>
          <cell r="G745" t="str">
            <v>CHAYÑA</v>
          </cell>
          <cell r="H745" t="str">
            <v>LUIS ABRAHAM</v>
          </cell>
          <cell r="I745" t="str">
            <v>MONTESINOS  CHAYÑA LUIS ABRAHAM</v>
          </cell>
          <cell r="J745" t="str">
            <v>PE012209</v>
          </cell>
          <cell r="K745" t="str">
            <v>FSE SUR</v>
          </cell>
          <cell r="L745" t="str">
            <v>COGS</v>
          </cell>
          <cell r="M745" t="str">
            <v>MA SAM FSE &amp; LCS PE</v>
          </cell>
          <cell r="N745" t="str">
            <v>CARDENAS HUAMAN, RAUL</v>
          </cell>
        </row>
        <row r="746">
          <cell r="C746" t="str">
            <v>45504520</v>
          </cell>
          <cell r="D746">
            <v>3693</v>
          </cell>
          <cell r="E746">
            <v>461824</v>
          </cell>
          <cell r="F746" t="str">
            <v>MAMANI</v>
          </cell>
          <cell r="G746" t="str">
            <v>MAMANI</v>
          </cell>
          <cell r="H746" t="str">
            <v>ANGEL ALFREDO</v>
          </cell>
          <cell r="I746" t="str">
            <v>MAMANI MAMANI ANGEL ALFREDO</v>
          </cell>
          <cell r="J746" t="str">
            <v>PE012209</v>
          </cell>
          <cell r="K746" t="str">
            <v>FSE SUR</v>
          </cell>
          <cell r="L746" t="str">
            <v>COGS</v>
          </cell>
          <cell r="M746" t="str">
            <v>MA SAM FSE &amp; LCS PE</v>
          </cell>
          <cell r="N746" t="str">
            <v>CARDENAS HUAMAN, RAUL</v>
          </cell>
        </row>
        <row r="747">
          <cell r="C747" t="str">
            <v>46735971</v>
          </cell>
          <cell r="D747">
            <v>3694</v>
          </cell>
          <cell r="E747">
            <v>461907</v>
          </cell>
          <cell r="F747" t="str">
            <v>CUARITE</v>
          </cell>
          <cell r="G747" t="str">
            <v>DELGADO</v>
          </cell>
          <cell r="H747" t="str">
            <v>IVAN JOEL</v>
          </cell>
          <cell r="I747" t="str">
            <v>CUARITE DELGADO IVAN JOEL</v>
          </cell>
          <cell r="J747" t="str">
            <v>PE012209</v>
          </cell>
          <cell r="K747" t="str">
            <v>FSE SUR</v>
          </cell>
          <cell r="L747" t="str">
            <v>COGS</v>
          </cell>
          <cell r="M747" t="str">
            <v>MA SAM FSE &amp; LCS PE</v>
          </cell>
          <cell r="N747" t="str">
            <v>CARDENAS HUAMAN, RAUL</v>
          </cell>
        </row>
        <row r="748">
          <cell r="C748" t="str">
            <v>73659454</v>
          </cell>
          <cell r="D748">
            <v>3697</v>
          </cell>
          <cell r="E748">
            <v>462009</v>
          </cell>
          <cell r="F748" t="str">
            <v>URETA</v>
          </cell>
          <cell r="G748" t="str">
            <v>HUANUQUEÑO</v>
          </cell>
          <cell r="H748" t="str">
            <v>OBER</v>
          </cell>
          <cell r="I748" t="str">
            <v>URETA HUANUQUEÑO OBER</v>
          </cell>
          <cell r="J748" t="str">
            <v>PE012223</v>
          </cell>
          <cell r="K748" t="str">
            <v>CAAS PEBBLES CHINALCO</v>
          </cell>
          <cell r="L748" t="str">
            <v>COGS</v>
          </cell>
          <cell r="M748" t="str">
            <v>MA SAM FSE &amp; LCS PE</v>
          </cell>
          <cell r="N748" t="str">
            <v>MACHACA SUCNO, GINO OMAR</v>
          </cell>
        </row>
        <row r="749">
          <cell r="C749" t="str">
            <v>48150762</v>
          </cell>
          <cell r="D749">
            <v>3699</v>
          </cell>
          <cell r="E749">
            <v>462056</v>
          </cell>
          <cell r="F749" t="str">
            <v>MEZA</v>
          </cell>
          <cell r="G749" t="str">
            <v>QUISPE</v>
          </cell>
          <cell r="H749" t="str">
            <v>YHOSER</v>
          </cell>
          <cell r="I749" t="str">
            <v>MEZA QUISPE YHOSER</v>
          </cell>
          <cell r="J749" t="str">
            <v>PE012223</v>
          </cell>
          <cell r="K749" t="str">
            <v>CAAS PEBBLES CHINALCO</v>
          </cell>
          <cell r="L749" t="str">
            <v>COGS</v>
          </cell>
          <cell r="M749" t="str">
            <v>MA SAM FSE &amp; LCS PE</v>
          </cell>
          <cell r="N749" t="str">
            <v>MACHACA SUCNO, GINO OMAR</v>
          </cell>
        </row>
        <row r="750">
          <cell r="C750" t="str">
            <v>41624721</v>
          </cell>
          <cell r="D750">
            <v>3700</v>
          </cell>
          <cell r="E750">
            <v>462294</v>
          </cell>
          <cell r="F750" t="str">
            <v>AMAYA</v>
          </cell>
          <cell r="G750" t="str">
            <v>BERRU</v>
          </cell>
          <cell r="H750" t="str">
            <v>WILSON</v>
          </cell>
          <cell r="I750" t="str">
            <v>AMAYA BERRU WILSON</v>
          </cell>
          <cell r="J750" t="str">
            <v>PE012203</v>
          </cell>
          <cell r="K750" t="str">
            <v>FSE STRATEGIC PLANNING</v>
          </cell>
          <cell r="L750" t="str">
            <v>COGS</v>
          </cell>
          <cell r="M750" t="str">
            <v>MA SAM FSE &amp; LCS PE</v>
          </cell>
          <cell r="N750" t="str">
            <v>PEREZ MALAGA, HECTOR ALONSO</v>
          </cell>
        </row>
        <row r="751">
          <cell r="C751" t="str">
            <v>70196202</v>
          </cell>
          <cell r="D751">
            <v>3701</v>
          </cell>
          <cell r="E751">
            <v>462355</v>
          </cell>
          <cell r="F751" t="str">
            <v>BRAVO</v>
          </cell>
          <cell r="G751" t="str">
            <v>SAENZ</v>
          </cell>
          <cell r="H751" t="str">
            <v>INES KERI</v>
          </cell>
          <cell r="I751" t="str">
            <v>BRAVO SAENZ INES KERI</v>
          </cell>
          <cell r="J751" t="str">
            <v>PE012223</v>
          </cell>
          <cell r="K751" t="str">
            <v>CAAS PEBBLES CHINALCO</v>
          </cell>
          <cell r="L751" t="str">
            <v>COGS</v>
          </cell>
          <cell r="M751" t="str">
            <v>MA SAM FSE &amp; LCS PE</v>
          </cell>
          <cell r="N751" t="str">
            <v>DELGADO VALLADARES, JAVIER ENRIQUE</v>
          </cell>
        </row>
        <row r="752">
          <cell r="C752" t="str">
            <v>74623647</v>
          </cell>
          <cell r="D752">
            <v>3703</v>
          </cell>
          <cell r="E752">
            <v>462356</v>
          </cell>
          <cell r="F752" t="str">
            <v xml:space="preserve">MEZA  </v>
          </cell>
          <cell r="G752" t="str">
            <v xml:space="preserve">GALA  </v>
          </cell>
          <cell r="H752" t="str">
            <v>NOEMI SOLEDAD</v>
          </cell>
          <cell r="I752" t="str">
            <v>MEZA   GALA   NOEMI SOLEDAD</v>
          </cell>
          <cell r="J752" t="str">
            <v>PE012223</v>
          </cell>
          <cell r="K752" t="str">
            <v>CAAS PEBBLES CHINALCO</v>
          </cell>
          <cell r="L752" t="str">
            <v>COGS</v>
          </cell>
          <cell r="M752" t="str">
            <v>MA SAM FSE &amp; LCS PE</v>
          </cell>
          <cell r="N752" t="str">
            <v>MERZTHAL TORANZO, WILLIAMS FEDERICO</v>
          </cell>
        </row>
        <row r="753">
          <cell r="C753" t="str">
            <v>72518914</v>
          </cell>
          <cell r="D753">
            <v>3705</v>
          </cell>
          <cell r="E753">
            <v>462583</v>
          </cell>
          <cell r="F753" t="str">
            <v>PIZARRO</v>
          </cell>
          <cell r="G753" t="str">
            <v>QUINTANA</v>
          </cell>
          <cell r="H753" t="str">
            <v>MARYURI RUBI</v>
          </cell>
          <cell r="I753" t="str">
            <v>PIZARRO QUINTANA MARYURI RUBI</v>
          </cell>
          <cell r="J753" t="str">
            <v>PE012223</v>
          </cell>
          <cell r="K753" t="str">
            <v>CAAS PEBBLES CHINALCO</v>
          </cell>
          <cell r="L753" t="str">
            <v>COGS</v>
          </cell>
          <cell r="M753" t="str">
            <v>MA SAM FSE &amp; LCS PE</v>
          </cell>
          <cell r="N753" t="str">
            <v>MACHACA SUCNO, GINO OMAR</v>
          </cell>
        </row>
        <row r="754">
          <cell r="C754" t="str">
            <v>46056243</v>
          </cell>
          <cell r="D754">
            <v>3706</v>
          </cell>
          <cell r="E754">
            <v>451186</v>
          </cell>
          <cell r="F754" t="str">
            <v>ALVAREZ</v>
          </cell>
          <cell r="G754" t="str">
            <v>PACCO</v>
          </cell>
          <cell r="H754" t="str">
            <v>MANUEL RODOLFO</v>
          </cell>
          <cell r="I754" t="str">
            <v>ALVAREZ PACCO MANUEL RODOLFO</v>
          </cell>
          <cell r="J754" t="str">
            <v>PE012202</v>
          </cell>
          <cell r="K754" t="str">
            <v>FSE RELINING&amp;SHUTDOWN</v>
          </cell>
          <cell r="L754" t="str">
            <v>COGS</v>
          </cell>
          <cell r="M754" t="str">
            <v>MA SAM FSE &amp; LCS PE</v>
          </cell>
          <cell r="N754" t="str">
            <v>BARZOLA PEREZ, DANEK</v>
          </cell>
        </row>
        <row r="755">
          <cell r="C755" t="str">
            <v>74988833</v>
          </cell>
          <cell r="D755">
            <v>3707</v>
          </cell>
          <cell r="E755">
            <v>462585</v>
          </cell>
          <cell r="F755" t="str">
            <v>COILA</v>
          </cell>
          <cell r="G755" t="str">
            <v>APAZA</v>
          </cell>
          <cell r="H755" t="str">
            <v>BRENDA IRENE</v>
          </cell>
          <cell r="I755" t="str">
            <v>COILA APAZA BRENDA IRENE</v>
          </cell>
          <cell r="J755" t="str">
            <v>PE012202</v>
          </cell>
          <cell r="K755" t="str">
            <v>FSE RELINING&amp;SHUTDOWN</v>
          </cell>
          <cell r="L755" t="str">
            <v>COGS</v>
          </cell>
          <cell r="M755" t="str">
            <v>MA SAM FSE &amp; LCS PE</v>
          </cell>
          <cell r="N755" t="str">
            <v>BARZOLA PEREZ, DANEK</v>
          </cell>
        </row>
        <row r="756">
          <cell r="C756" t="str">
            <v>74206635</v>
          </cell>
          <cell r="D756">
            <v>3708</v>
          </cell>
          <cell r="E756">
            <v>462584</v>
          </cell>
          <cell r="F756" t="str">
            <v xml:space="preserve">VARGAS </v>
          </cell>
          <cell r="G756" t="str">
            <v>FIGUEROA</v>
          </cell>
          <cell r="H756" t="str">
            <v>GUILLERMO ENZO</v>
          </cell>
          <cell r="I756" t="str">
            <v>VARGAS  FIGUEROA GUILLERMO ENZO</v>
          </cell>
          <cell r="J756" t="str">
            <v>PE012209</v>
          </cell>
          <cell r="K756" t="str">
            <v>FSE SUR</v>
          </cell>
          <cell r="L756" t="str">
            <v>COGS</v>
          </cell>
          <cell r="M756" t="str">
            <v>MA SAM FSE &amp; LCS PE</v>
          </cell>
          <cell r="N756" t="str">
            <v>CARDENAS HUAMAN, RAUL</v>
          </cell>
        </row>
        <row r="757">
          <cell r="C757" t="str">
            <v>45284202</v>
          </cell>
          <cell r="D757">
            <v>3709</v>
          </cell>
          <cell r="E757"/>
          <cell r="F757" t="str">
            <v>ALVAREZ</v>
          </cell>
          <cell r="G757" t="str">
            <v>CHUMBES</v>
          </cell>
          <cell r="H757" t="str">
            <v>YOVERLING JONATAN</v>
          </cell>
          <cell r="I757" t="str">
            <v>ALVAREZ CHUMBES YOVERLING JONATAN</v>
          </cell>
          <cell r="J757" t="str">
            <v>PE012209</v>
          </cell>
          <cell r="K757" t="str">
            <v>FSE SUR</v>
          </cell>
          <cell r="L757" t="str">
            <v>COGS</v>
          </cell>
          <cell r="M757" t="str">
            <v>MA SAM FSE &amp; LCS PE</v>
          </cell>
          <cell r="N757" t="str">
            <v>GUTIERREZ VALENCIA, EDULFO RENAULT</v>
          </cell>
        </row>
        <row r="758">
          <cell r="C758" t="str">
            <v>04648625</v>
          </cell>
          <cell r="D758">
            <v>4007</v>
          </cell>
          <cell r="E758">
            <v>336095</v>
          </cell>
          <cell r="F758" t="str">
            <v>ATIQUIPA</v>
          </cell>
          <cell r="G758" t="str">
            <v>RAMOS</v>
          </cell>
          <cell r="H758" t="str">
            <v>PEDRO</v>
          </cell>
          <cell r="I758" t="str">
            <v>ATIQUIPA RAMOS PEDRO</v>
          </cell>
          <cell r="J758" t="str">
            <v>PE012209</v>
          </cell>
          <cell r="K758" t="str">
            <v>FSE SUR</v>
          </cell>
          <cell r="L758" t="str">
            <v>COGS</v>
          </cell>
          <cell r="M758" t="str">
            <v>MA SAM FSE &amp; LCS PE</v>
          </cell>
          <cell r="N758" t="str">
            <v>POZO DIAZ, JASON</v>
          </cell>
        </row>
        <row r="759">
          <cell r="C759" t="str">
            <v>04648760</v>
          </cell>
          <cell r="D759">
            <v>4328</v>
          </cell>
          <cell r="E759">
            <v>501270</v>
          </cell>
          <cell r="F759" t="str">
            <v>VIZCARRA</v>
          </cell>
          <cell r="G759" t="str">
            <v>ASCAÑO</v>
          </cell>
          <cell r="H759" t="str">
            <v>OSCAR ALFREDO</v>
          </cell>
          <cell r="I759" t="str">
            <v>VIZCARRA ASCAÑO OSCAR ALFREDO</v>
          </cell>
          <cell r="J759" t="str">
            <v>PE012202</v>
          </cell>
          <cell r="K759" t="str">
            <v>FSE RELINING&amp;SHUTDOWN</v>
          </cell>
          <cell r="L759" t="str">
            <v>COGS</v>
          </cell>
          <cell r="M759" t="str">
            <v>MA SAM FSE &amp; LCS PE</v>
          </cell>
          <cell r="N759" t="str">
            <v>VERAMENDI VILLAORDUÑA, PERCY LUIS</v>
          </cell>
        </row>
        <row r="760">
          <cell r="C760" t="str">
            <v>45219419</v>
          </cell>
          <cell r="D760">
            <v>6001</v>
          </cell>
          <cell r="E760">
            <v>439776</v>
          </cell>
          <cell r="F760" t="str">
            <v>AQUINO</v>
          </cell>
          <cell r="G760" t="str">
            <v>PEREZ</v>
          </cell>
          <cell r="H760" t="str">
            <v>EDSON</v>
          </cell>
          <cell r="I760" t="str">
            <v>AQUINO PEREZ EDSON</v>
          </cell>
          <cell r="J760" t="str">
            <v>PE011365</v>
          </cell>
          <cell r="K760" t="str">
            <v xml:space="preserve">FACTORY QUALITY - PUMPS </v>
          </cell>
          <cell r="L760" t="str">
            <v>COGS</v>
          </cell>
          <cell r="M760" t="str">
            <v>MIN PUMPS OPERATIONS</v>
          </cell>
          <cell r="N760" t="str">
            <v>LOAYZA LOPEZ, JORGE MARTIN</v>
          </cell>
        </row>
        <row r="761">
          <cell r="C761" t="str">
            <v>46565956</v>
          </cell>
          <cell r="D761">
            <v>6003</v>
          </cell>
          <cell r="E761">
            <v>440915</v>
          </cell>
          <cell r="F761" t="str">
            <v>SILLOCA</v>
          </cell>
          <cell r="G761" t="str">
            <v>PACHECO</v>
          </cell>
          <cell r="H761" t="str">
            <v>CIRO JAVIER</v>
          </cell>
          <cell r="I761" t="str">
            <v>SILLOCA PACHECO CIRO JAVIER</v>
          </cell>
          <cell r="J761" t="str">
            <v>PE011303</v>
          </cell>
          <cell r="K761" t="str">
            <v>ASSEMBLY 1 - PUMPS</v>
          </cell>
          <cell r="L761" t="str">
            <v>COGS</v>
          </cell>
          <cell r="M761" t="str">
            <v>MIN PUMPS OPERATIONS</v>
          </cell>
          <cell r="N761" t="str">
            <v>LOA ESPINOZA, GONZALO ALONSO</v>
          </cell>
        </row>
        <row r="762">
          <cell r="C762" t="str">
            <v>40495405</v>
          </cell>
          <cell r="D762">
            <v>6006</v>
          </cell>
          <cell r="E762">
            <v>444277</v>
          </cell>
          <cell r="F762" t="str">
            <v>SOLANO</v>
          </cell>
          <cell r="G762" t="str">
            <v>TAPIA</v>
          </cell>
          <cell r="H762" t="str">
            <v>JOSE LUIS</v>
          </cell>
          <cell r="I762" t="str">
            <v>SOLANO TAPIA JOSE LUIS</v>
          </cell>
          <cell r="J762" t="str">
            <v>PE011303</v>
          </cell>
          <cell r="K762" t="str">
            <v>ASSEMBLY 1 - PUMPS</v>
          </cell>
          <cell r="L762" t="str">
            <v>COGS</v>
          </cell>
          <cell r="M762" t="str">
            <v>MIN PUMPS OPERATIONS</v>
          </cell>
          <cell r="N762" t="str">
            <v>LOA ESPINOZA, GONZALO ALONSO</v>
          </cell>
        </row>
        <row r="763">
          <cell r="C763" t="str">
            <v>77504707</v>
          </cell>
          <cell r="D763">
            <v>6011</v>
          </cell>
          <cell r="E763">
            <v>453567</v>
          </cell>
          <cell r="F763" t="str">
            <v>PUSCAN</v>
          </cell>
          <cell r="G763" t="str">
            <v>JARA</v>
          </cell>
          <cell r="H763" t="str">
            <v>HERLIN EDINSSON</v>
          </cell>
          <cell r="I763" t="str">
            <v>PUSCAN JARA HERLIN EDINSSON</v>
          </cell>
          <cell r="J763" t="str">
            <v>PE011365</v>
          </cell>
          <cell r="K763" t="str">
            <v>FACTORY QUALITY - PUMPS</v>
          </cell>
          <cell r="L763" t="str">
            <v>COGS</v>
          </cell>
          <cell r="M763" t="str">
            <v>MIN PUMPS OPERATIONS</v>
          </cell>
          <cell r="N763" t="str">
            <v>LOAYZA LOPEZ, JORGE MARTIN</v>
          </cell>
        </row>
        <row r="764">
          <cell r="C764" t="str">
            <v>70003100</v>
          </cell>
          <cell r="D764">
            <v>6013</v>
          </cell>
          <cell r="E764">
            <v>455985</v>
          </cell>
          <cell r="F764" t="str">
            <v xml:space="preserve">LOA </v>
          </cell>
          <cell r="G764" t="str">
            <v>ESPINOZA</v>
          </cell>
          <cell r="H764" t="str">
            <v>GONZALO ALONSO</v>
          </cell>
          <cell r="I764" t="str">
            <v>LOA  ESPINOZA GONZALO ALONSO</v>
          </cell>
          <cell r="J764" t="str">
            <v>PE011303</v>
          </cell>
          <cell r="K764" t="str">
            <v>ASSEMBLY 1 - PUMPS</v>
          </cell>
          <cell r="L764" t="str">
            <v>COGS</v>
          </cell>
          <cell r="M764" t="str">
            <v>MIN PUMPS OPERATIONS</v>
          </cell>
          <cell r="N764" t="str">
            <v>MARTEL ACHING, LUIGI JOSEPH</v>
          </cell>
        </row>
        <row r="765">
          <cell r="C765" t="str">
            <v>25831007</v>
          </cell>
          <cell r="D765">
            <v>6014</v>
          </cell>
          <cell r="E765">
            <v>457264</v>
          </cell>
          <cell r="F765" t="str">
            <v>FIESTAS</v>
          </cell>
          <cell r="G765" t="str">
            <v>FIESTAS</v>
          </cell>
          <cell r="H765" t="str">
            <v>JOSE GUADALUPE</v>
          </cell>
          <cell r="I765" t="str">
            <v>FIESTAS FIESTAS JOSE GUADALUPE</v>
          </cell>
          <cell r="J765" t="str">
            <v>PE011380</v>
          </cell>
          <cell r="K765" t="str">
            <v>WAREHOUSE - PUMPS</v>
          </cell>
          <cell r="L765" t="str">
            <v>COGS</v>
          </cell>
          <cell r="M765" t="str">
            <v>MIN PUMPS OPERATIONS</v>
          </cell>
          <cell r="N765" t="str">
            <v>SALGADO EGUSQUIZA, ANGELA THAIS</v>
          </cell>
        </row>
        <row r="766">
          <cell r="C766" t="str">
            <v>47566210</v>
          </cell>
          <cell r="D766">
            <v>6015</v>
          </cell>
          <cell r="E766">
            <v>457443</v>
          </cell>
          <cell r="F766" t="str">
            <v xml:space="preserve">CUEVA </v>
          </cell>
          <cell r="G766" t="str">
            <v>ZANABRIA</v>
          </cell>
          <cell r="H766" t="str">
            <v>GUSTAVO ADOLFO</v>
          </cell>
          <cell r="I766" t="str">
            <v>CUEVA  ZANABRIA GUSTAVO ADOLFO</v>
          </cell>
          <cell r="J766" t="str">
            <v>PE011303</v>
          </cell>
          <cell r="K766" t="str">
            <v>ASSEMBLY 1 - PUMPS</v>
          </cell>
          <cell r="L766" t="str">
            <v>COGS</v>
          </cell>
          <cell r="M766" t="str">
            <v>MIN PUMPS OPERATIONS</v>
          </cell>
          <cell r="N766" t="str">
            <v>LOA ESPINOZA, GONZALO ALONSO</v>
          </cell>
        </row>
        <row r="767">
          <cell r="C767" t="str">
            <v>43034784</v>
          </cell>
          <cell r="D767">
            <v>6016</v>
          </cell>
          <cell r="E767">
            <v>440665</v>
          </cell>
          <cell r="F767" t="str">
            <v>MEDINA</v>
          </cell>
          <cell r="G767" t="str">
            <v>ASENCIOS</v>
          </cell>
          <cell r="H767" t="str">
            <v>JOSE GINO</v>
          </cell>
          <cell r="I767" t="str">
            <v>MEDINA ASENCIOS JOSE GINO</v>
          </cell>
          <cell r="J767" t="str">
            <v>PE011380</v>
          </cell>
          <cell r="K767" t="str">
            <v>WAREHOUSE - PUMPS</v>
          </cell>
          <cell r="L767" t="str">
            <v>COGS</v>
          </cell>
          <cell r="M767" t="str">
            <v>MIN PUMPS OPERATIONS</v>
          </cell>
          <cell r="N767" t="str">
            <v>SALGADO EGUSQUIZA, ANGELA THAIS</v>
          </cell>
        </row>
        <row r="768">
          <cell r="C768" t="str">
            <v>72390007</v>
          </cell>
          <cell r="D768">
            <v>6017</v>
          </cell>
          <cell r="E768">
            <v>461804</v>
          </cell>
          <cell r="F768" t="str">
            <v>SALGADO</v>
          </cell>
          <cell r="G768" t="str">
            <v>EGUSQUIZA</v>
          </cell>
          <cell r="H768" t="str">
            <v>ANGELA THAIS</v>
          </cell>
          <cell r="I768" t="str">
            <v>SALGADO EGUSQUIZA ANGELA THAIS</v>
          </cell>
          <cell r="J768" t="str">
            <v>PE011380</v>
          </cell>
          <cell r="K768" t="str">
            <v>WAREHOUSE - PUMPS</v>
          </cell>
          <cell r="L768" t="str">
            <v>COGS</v>
          </cell>
          <cell r="M768" t="str">
            <v>CNSPM OPERATIONS PERU</v>
          </cell>
          <cell r="N768" t="str">
            <v>MARTEL ACHING, LUIGI JOSEPH</v>
          </cell>
        </row>
        <row r="769">
          <cell r="C769" t="str">
            <v>76373550</v>
          </cell>
          <cell r="D769">
            <v>6018</v>
          </cell>
          <cell r="E769">
            <v>462837</v>
          </cell>
          <cell r="F769" t="str">
            <v>ROJAS</v>
          </cell>
          <cell r="G769" t="str">
            <v>FABIAN</v>
          </cell>
          <cell r="H769" t="str">
            <v>KELER</v>
          </cell>
          <cell r="I769" t="str">
            <v>ROJAS FABIAN KELER</v>
          </cell>
          <cell r="J769" t="str">
            <v>PE011366</v>
          </cell>
          <cell r="K769" t="str">
            <v>OPERATION MGMT - PUMPS</v>
          </cell>
          <cell r="L769" t="str">
            <v>COGS</v>
          </cell>
          <cell r="M769" t="str">
            <v>MIN PUMPS OPERATIONS</v>
          </cell>
          <cell r="N769" t="str">
            <v>MARTEL ACHING, LUIGI JOSEPH</v>
          </cell>
        </row>
        <row r="770">
          <cell r="C770" t="str">
            <v>74985729</v>
          </cell>
          <cell r="D770">
            <v>7005</v>
          </cell>
          <cell r="E770">
            <v>445121</v>
          </cell>
          <cell r="F770" t="str">
            <v>GUADALUPE</v>
          </cell>
          <cell r="G770" t="str">
            <v>DIAZ</v>
          </cell>
          <cell r="H770" t="str">
            <v>MARCO ANTONIO</v>
          </cell>
          <cell r="I770" t="str">
            <v>GUADALUPE DIAZ MARCO ANTONIO</v>
          </cell>
          <cell r="J770" t="str">
            <v>PE012201</v>
          </cell>
          <cell r="K770" t="str">
            <v>FSE TASK FORCE</v>
          </cell>
          <cell r="L770" t="str">
            <v>COGS</v>
          </cell>
          <cell r="M770" t="str">
            <v>MA SAM FSE &amp; LCS PE</v>
          </cell>
          <cell r="N770" t="str">
            <v>GONZALEZ RIVASPLATA, JONATAN</v>
          </cell>
        </row>
        <row r="771">
          <cell r="C771" t="str">
            <v>46890082</v>
          </cell>
          <cell r="D771">
            <v>7006</v>
          </cell>
          <cell r="E771">
            <v>445122</v>
          </cell>
          <cell r="F771" t="str">
            <v>CALCIN</v>
          </cell>
          <cell r="G771" t="str">
            <v>SURCO</v>
          </cell>
          <cell r="H771" t="str">
            <v>JEAN CARLO</v>
          </cell>
          <cell r="I771" t="str">
            <v>CALCIN SURCO JEAN CARLO</v>
          </cell>
          <cell r="J771" t="str">
            <v>PE012201</v>
          </cell>
          <cell r="K771" t="str">
            <v>FSE TASK FORCE</v>
          </cell>
          <cell r="L771" t="str">
            <v>COGS</v>
          </cell>
          <cell r="M771" t="str">
            <v>MA SAM FSE &amp; LCS PE</v>
          </cell>
          <cell r="N771" t="str">
            <v>GONZALEZ RIVASPLATA, JONATAN</v>
          </cell>
        </row>
        <row r="772">
          <cell r="C772" t="str">
            <v>40946923</v>
          </cell>
          <cell r="D772">
            <v>7009</v>
          </cell>
          <cell r="E772">
            <v>445144</v>
          </cell>
          <cell r="F772" t="str">
            <v>CANSAYA</v>
          </cell>
          <cell r="G772" t="str">
            <v>ROMERO</v>
          </cell>
          <cell r="H772" t="str">
            <v>ALDO GINO</v>
          </cell>
          <cell r="I772" t="str">
            <v>CANSAYA ROMERO ALDO GINO</v>
          </cell>
          <cell r="J772" t="str">
            <v>PE012201</v>
          </cell>
          <cell r="K772" t="str">
            <v>FSE TASK FORCE</v>
          </cell>
          <cell r="L772" t="str">
            <v>COGS</v>
          </cell>
          <cell r="M772" t="str">
            <v>MA SAM FSE &amp; LCS PE</v>
          </cell>
          <cell r="N772" t="str">
            <v>GONZALEZ RIVASPLATA, JONATAN</v>
          </cell>
        </row>
        <row r="773">
          <cell r="C773" t="str">
            <v>47801065</v>
          </cell>
          <cell r="D773">
            <v>7011</v>
          </cell>
          <cell r="E773">
            <v>445119</v>
          </cell>
          <cell r="F773" t="str">
            <v>MAMANI</v>
          </cell>
          <cell r="G773" t="str">
            <v>VILCA</v>
          </cell>
          <cell r="H773" t="str">
            <v>JUAN CESAR</v>
          </cell>
          <cell r="I773" t="str">
            <v>MAMANI VILCA JUAN CESAR</v>
          </cell>
          <cell r="J773" t="str">
            <v>PE012201</v>
          </cell>
          <cell r="K773" t="str">
            <v>FSE TASK FORCE</v>
          </cell>
          <cell r="L773" t="str">
            <v>COGS</v>
          </cell>
          <cell r="M773" t="str">
            <v>MA SAM FSE &amp; LCS PE</v>
          </cell>
          <cell r="N773" t="str">
            <v>GONZALEZ RIVASPLATA, JONATAN</v>
          </cell>
        </row>
        <row r="774">
          <cell r="C774" t="str">
            <v>42748830</v>
          </cell>
          <cell r="D774">
            <v>7012</v>
          </cell>
          <cell r="E774">
            <v>445120</v>
          </cell>
          <cell r="F774" t="str">
            <v>BERNAL</v>
          </cell>
          <cell r="G774" t="str">
            <v>MAMANI</v>
          </cell>
          <cell r="H774" t="str">
            <v>JUAN DAVID</v>
          </cell>
          <cell r="I774" t="str">
            <v>BERNAL MAMANI JUAN DAVID</v>
          </cell>
          <cell r="J774" t="str">
            <v>PE012201</v>
          </cell>
          <cell r="K774" t="str">
            <v>FSE TASK FORCE</v>
          </cell>
          <cell r="L774" t="str">
            <v>COGS</v>
          </cell>
          <cell r="M774" t="str">
            <v>MA SAM FSE &amp; LCS PE</v>
          </cell>
          <cell r="N774" t="str">
            <v>GONZALEZ RIVASPLATA, JONATAN</v>
          </cell>
        </row>
        <row r="775">
          <cell r="C775" t="str">
            <v>47174175</v>
          </cell>
          <cell r="D775">
            <v>7013</v>
          </cell>
          <cell r="E775">
            <v>445115</v>
          </cell>
          <cell r="F775" t="str">
            <v>QUISPE</v>
          </cell>
          <cell r="G775" t="str">
            <v>ARAPA</v>
          </cell>
          <cell r="H775" t="str">
            <v>LUIS ANGEL</v>
          </cell>
          <cell r="I775" t="str">
            <v>QUISPE ARAPA LUIS ANGEL</v>
          </cell>
          <cell r="J775" t="str">
            <v>PE012201</v>
          </cell>
          <cell r="K775" t="str">
            <v>FSE TASK FORCE</v>
          </cell>
          <cell r="L775" t="str">
            <v>COGS</v>
          </cell>
          <cell r="M775" t="str">
            <v>MA SAM FSE &amp; LCS PE</v>
          </cell>
          <cell r="N775" t="str">
            <v>GONZALEZ RIVASPLATA, JONATAN</v>
          </cell>
        </row>
        <row r="776">
          <cell r="C776" t="str">
            <v>80023546</v>
          </cell>
          <cell r="D776">
            <v>7016</v>
          </cell>
          <cell r="E776">
            <v>445116</v>
          </cell>
          <cell r="F776" t="str">
            <v>CASTILLO</v>
          </cell>
          <cell r="G776" t="str">
            <v>PARI</v>
          </cell>
          <cell r="H776" t="str">
            <v>RIVELINO</v>
          </cell>
          <cell r="I776" t="str">
            <v>CASTILLO PARI RIVELINO</v>
          </cell>
          <cell r="J776" t="str">
            <v>PE012201</v>
          </cell>
          <cell r="K776" t="str">
            <v>FSE TASK FORCE</v>
          </cell>
          <cell r="L776" t="str">
            <v>COGS</v>
          </cell>
          <cell r="M776" t="str">
            <v>MA SAM FSE &amp; LCS PE</v>
          </cell>
          <cell r="N776" t="str">
            <v>GONZALEZ RIVASPLATA, JONATAN</v>
          </cell>
        </row>
        <row r="777">
          <cell r="C777" t="str">
            <v>70501359</v>
          </cell>
          <cell r="D777">
            <v>7020</v>
          </cell>
          <cell r="E777">
            <v>445477</v>
          </cell>
          <cell r="F777" t="str">
            <v>BENDEZÚ</v>
          </cell>
          <cell r="G777" t="str">
            <v>HERRERA</v>
          </cell>
          <cell r="H777" t="str">
            <v>HECTOR JOSUÉ JOVINO</v>
          </cell>
          <cell r="I777" t="str">
            <v>BENDEZÚ HERRERA HECTOR JOSUÉ JOVINO</v>
          </cell>
          <cell r="J777" t="str">
            <v>PE012201</v>
          </cell>
          <cell r="K777" t="str">
            <v>FSE TASK FORCE</v>
          </cell>
          <cell r="L777" t="str">
            <v>COGS</v>
          </cell>
          <cell r="M777" t="str">
            <v>MA SAM FSE &amp; LCS PE</v>
          </cell>
          <cell r="N777" t="str">
            <v>GONZALEZ RIVASPLATA, JONATAN</v>
          </cell>
        </row>
        <row r="778">
          <cell r="C778" t="str">
            <v>42762991</v>
          </cell>
          <cell r="D778">
            <v>7032</v>
          </cell>
          <cell r="E778">
            <v>445581</v>
          </cell>
          <cell r="F778" t="str">
            <v>MORE</v>
          </cell>
          <cell r="G778" t="str">
            <v>AQUINO</v>
          </cell>
          <cell r="H778" t="str">
            <v>MARIO ENRIQUE</v>
          </cell>
          <cell r="I778" t="str">
            <v>MORE AQUINO MARIO ENRIQUE</v>
          </cell>
          <cell r="J778" t="str">
            <v>PE012201</v>
          </cell>
          <cell r="K778" t="str">
            <v>FSE TASK FORCE</v>
          </cell>
          <cell r="L778" t="str">
            <v>COGS</v>
          </cell>
          <cell r="M778" t="str">
            <v>MA SAM FSE &amp; LCS PE</v>
          </cell>
          <cell r="N778" t="str">
            <v>GONZALEZ RIVASPLATA, JONATAN</v>
          </cell>
        </row>
        <row r="779">
          <cell r="C779" t="str">
            <v>71984490</v>
          </cell>
          <cell r="D779">
            <v>7039</v>
          </cell>
          <cell r="E779">
            <v>446011</v>
          </cell>
          <cell r="F779" t="str">
            <v>LAZARO</v>
          </cell>
          <cell r="G779" t="str">
            <v>MAQUITO</v>
          </cell>
          <cell r="H779" t="str">
            <v>FRANZ EDWARD</v>
          </cell>
          <cell r="I779" t="str">
            <v>LAZARO MAQUITO FRANZ EDWARD</v>
          </cell>
          <cell r="J779" t="str">
            <v>PE012201</v>
          </cell>
          <cell r="K779" t="str">
            <v>FSE TASK FORCE</v>
          </cell>
          <cell r="L779" t="str">
            <v>COGS</v>
          </cell>
          <cell r="M779" t="str">
            <v>MA SAM FSE &amp; LCS PE</v>
          </cell>
          <cell r="N779" t="str">
            <v>GONZALEZ RIVASPLATA, JONATAN</v>
          </cell>
        </row>
        <row r="780">
          <cell r="C780" t="str">
            <v>29709018</v>
          </cell>
          <cell r="D780">
            <v>7034</v>
          </cell>
          <cell r="E780">
            <v>446012</v>
          </cell>
          <cell r="F780" t="str">
            <v xml:space="preserve">QUISPE </v>
          </cell>
          <cell r="G780" t="str">
            <v>SUASACA</v>
          </cell>
          <cell r="H780" t="str">
            <v>SANTOS FROILAN</v>
          </cell>
          <cell r="I780" t="str">
            <v>QUISPE  SUASACA SANTOS FROILAN</v>
          </cell>
          <cell r="J780" t="str">
            <v>PE012201</v>
          </cell>
          <cell r="K780" t="str">
            <v>FSE TASK FORCE</v>
          </cell>
          <cell r="L780" t="str">
            <v>COGS</v>
          </cell>
          <cell r="M780" t="str">
            <v>MA SAM FSE &amp; LCS PE</v>
          </cell>
          <cell r="N780" t="str">
            <v>GONZALEZ RIVASPLATA, JONATAN</v>
          </cell>
        </row>
        <row r="781">
          <cell r="C781" t="str">
            <v>47745158</v>
          </cell>
          <cell r="D781">
            <v>7043</v>
          </cell>
          <cell r="E781">
            <v>449452</v>
          </cell>
          <cell r="F781" t="str">
            <v xml:space="preserve">ZAVALETA </v>
          </cell>
          <cell r="G781" t="str">
            <v>CUEVA</v>
          </cell>
          <cell r="H781" t="str">
            <v>RENATO ANDRE</v>
          </cell>
          <cell r="I781" t="str">
            <v>ZAVALETA  CUEVA RENATO ANDRE</v>
          </cell>
          <cell r="J781" t="str">
            <v>PE012201</v>
          </cell>
          <cell r="K781" t="str">
            <v>FSE TASK FORCE</v>
          </cell>
          <cell r="L781" t="str">
            <v>COGS</v>
          </cell>
          <cell r="M781" t="str">
            <v>MA SAM FSE &amp; LCS PE</v>
          </cell>
          <cell r="N781" t="str">
            <v>GONZALEZ RIVASPLATA, JONATAN</v>
          </cell>
        </row>
        <row r="782">
          <cell r="C782" t="str">
            <v>46200189</v>
          </cell>
          <cell r="D782">
            <v>7048</v>
          </cell>
          <cell r="E782">
            <v>449987</v>
          </cell>
          <cell r="F782" t="str">
            <v xml:space="preserve">TICONA </v>
          </cell>
          <cell r="G782" t="str">
            <v>LUQUE</v>
          </cell>
          <cell r="H782" t="str">
            <v>MAURO ALEJANDRO</v>
          </cell>
          <cell r="I782" t="str">
            <v>TICONA  LUQUE MAURO ALEJANDRO</v>
          </cell>
          <cell r="J782" t="str">
            <v>PE012201</v>
          </cell>
          <cell r="K782" t="str">
            <v>FSE TASK FORCE</v>
          </cell>
          <cell r="L782" t="str">
            <v>COGS</v>
          </cell>
          <cell r="M782" t="str">
            <v>MA SAM FSE &amp; LCS PE</v>
          </cell>
          <cell r="N782" t="str">
            <v>GONZALEZ RIVASPLATA, JONATAN</v>
          </cell>
        </row>
        <row r="783">
          <cell r="C783" t="str">
            <v>47206370</v>
          </cell>
          <cell r="D783">
            <v>7050</v>
          </cell>
          <cell r="E783">
            <v>450080</v>
          </cell>
          <cell r="F783" t="str">
            <v>LAURA</v>
          </cell>
          <cell r="G783" t="str">
            <v>QUISPE</v>
          </cell>
          <cell r="H783" t="str">
            <v>JOSE LUIS</v>
          </cell>
          <cell r="I783" t="str">
            <v>LAURA QUISPE JOSE LUIS</v>
          </cell>
          <cell r="J783" t="str">
            <v>PE012201</v>
          </cell>
          <cell r="K783" t="str">
            <v>FSE TASK FORCE</v>
          </cell>
          <cell r="L783" t="str">
            <v>COGS</v>
          </cell>
          <cell r="M783" t="str">
            <v>MA SAM FSE &amp; LCS PE</v>
          </cell>
          <cell r="N783" t="str">
            <v>GONZALEZ RIVASPLATA, JONATAN</v>
          </cell>
        </row>
        <row r="784">
          <cell r="C784" t="str">
            <v>45470404</v>
          </cell>
          <cell r="D784">
            <v>7051</v>
          </cell>
          <cell r="E784">
            <v>450079</v>
          </cell>
          <cell r="F784" t="str">
            <v>NINA</v>
          </cell>
          <cell r="G784" t="str">
            <v>HAÑARI</v>
          </cell>
          <cell r="H784" t="str">
            <v>MIGUEL ANGEL</v>
          </cell>
          <cell r="I784" t="str">
            <v>NINA HAÑARI MIGUEL ANGEL</v>
          </cell>
          <cell r="J784" t="str">
            <v>PE012201</v>
          </cell>
          <cell r="K784" t="str">
            <v>FSE TASK FORCE</v>
          </cell>
          <cell r="L784" t="str">
            <v>COGS</v>
          </cell>
          <cell r="M784" t="str">
            <v>MA SAM FSE &amp; LCS PE</v>
          </cell>
          <cell r="N784" t="str">
            <v>GONZALEZ RIVASPLATA, JONATAN</v>
          </cell>
        </row>
        <row r="785">
          <cell r="C785" t="str">
            <v>45482895</v>
          </cell>
          <cell r="D785">
            <v>7053</v>
          </cell>
          <cell r="E785">
            <v>450077</v>
          </cell>
          <cell r="F785" t="str">
            <v>QUIÑONES</v>
          </cell>
          <cell r="G785" t="str">
            <v>SENCCA</v>
          </cell>
          <cell r="H785" t="str">
            <v>GERMAN</v>
          </cell>
          <cell r="I785" t="str">
            <v>QUIÑONES SENCCA GERMAN</v>
          </cell>
          <cell r="J785" t="str">
            <v>PE012201</v>
          </cell>
          <cell r="K785" t="str">
            <v>FSE TASK FORCE</v>
          </cell>
          <cell r="L785" t="str">
            <v>COGS</v>
          </cell>
          <cell r="M785" t="str">
            <v>MA SAM FSE &amp; LCS PE</v>
          </cell>
          <cell r="N785" t="str">
            <v>GONZALEZ RIVASPLATA, JONATAN</v>
          </cell>
        </row>
        <row r="786">
          <cell r="C786" t="str">
            <v>71979007</v>
          </cell>
          <cell r="D786">
            <v>7054</v>
          </cell>
          <cell r="E786">
            <v>450120</v>
          </cell>
          <cell r="F786" t="str">
            <v>MAMANI</v>
          </cell>
          <cell r="G786" t="str">
            <v xml:space="preserve">CHOQUE  </v>
          </cell>
          <cell r="H786" t="str">
            <v>DAMMER VALENTIN</v>
          </cell>
          <cell r="I786" t="str">
            <v>MAMANI CHOQUE   DAMMER VALENTIN</v>
          </cell>
          <cell r="J786" t="str">
            <v>PE012201</v>
          </cell>
          <cell r="K786" t="str">
            <v>FSE TASK FORCE</v>
          </cell>
          <cell r="L786" t="str">
            <v>COGS</v>
          </cell>
          <cell r="M786" t="str">
            <v>MA SAM FSE &amp; LCS PE</v>
          </cell>
          <cell r="N786" t="str">
            <v>GONZALEZ RIVASPLATA, JONATAN</v>
          </cell>
        </row>
        <row r="787">
          <cell r="C787" t="str">
            <v>04745851</v>
          </cell>
          <cell r="D787">
            <v>7057</v>
          </cell>
          <cell r="E787">
            <v>450123</v>
          </cell>
          <cell r="F787" t="str">
            <v>FELICIANO</v>
          </cell>
          <cell r="G787" t="str">
            <v>FLORES</v>
          </cell>
          <cell r="H787" t="str">
            <v>SIMON EPISMENIO</v>
          </cell>
          <cell r="I787" t="str">
            <v>FELICIANO FLORES SIMON EPISMENIO</v>
          </cell>
          <cell r="J787" t="str">
            <v>PE012201</v>
          </cell>
          <cell r="K787" t="str">
            <v>FSE TASK FORCE</v>
          </cell>
          <cell r="L787" t="str">
            <v>COGS</v>
          </cell>
          <cell r="M787" t="str">
            <v>MA SAM FSE &amp; LCS PE</v>
          </cell>
          <cell r="N787" t="str">
            <v>GONZALEZ RIVASPLATA, JONATAN</v>
          </cell>
        </row>
        <row r="788">
          <cell r="C788" t="str">
            <v>47414763</v>
          </cell>
          <cell r="D788">
            <v>7058</v>
          </cell>
          <cell r="E788">
            <v>450124</v>
          </cell>
          <cell r="F788" t="str">
            <v>NEIRA</v>
          </cell>
          <cell r="G788" t="str">
            <v>PACHECO</v>
          </cell>
          <cell r="H788" t="str">
            <v>YOVANI STIF</v>
          </cell>
          <cell r="I788" t="str">
            <v>NEIRA PACHECO YOVANI STIF</v>
          </cell>
          <cell r="J788" t="str">
            <v>PE012201</v>
          </cell>
          <cell r="K788" t="str">
            <v>FSE TASK FORCE</v>
          </cell>
          <cell r="L788" t="str">
            <v>COGS</v>
          </cell>
          <cell r="M788" t="str">
            <v>MA SAM FSE &amp; LCS PE</v>
          </cell>
          <cell r="N788" t="str">
            <v>GONZALEZ RIVASPLATA, JONATAN</v>
          </cell>
        </row>
        <row r="789">
          <cell r="C789" t="str">
            <v>47554972</v>
          </cell>
          <cell r="D789">
            <v>7059</v>
          </cell>
          <cell r="E789">
            <v>450252</v>
          </cell>
          <cell r="F789" t="str">
            <v>ORDOÑEZ</v>
          </cell>
          <cell r="G789" t="str">
            <v>PAZ</v>
          </cell>
          <cell r="H789" t="str">
            <v>JAYDERN IRVIN</v>
          </cell>
          <cell r="I789" t="str">
            <v>ORDOÑEZ PAZ JAYDERN IRVIN</v>
          </cell>
          <cell r="J789" t="str">
            <v>PE012201</v>
          </cell>
          <cell r="K789" t="str">
            <v>FSE TASK FORCE</v>
          </cell>
          <cell r="L789" t="str">
            <v>COGS</v>
          </cell>
          <cell r="M789" t="str">
            <v>MA SAM FSE &amp; LCS PE</v>
          </cell>
          <cell r="N789" t="str">
            <v>GONZALEZ RIVASPLATA, JONATAN</v>
          </cell>
        </row>
        <row r="790">
          <cell r="C790" t="str">
            <v>71044473</v>
          </cell>
          <cell r="D790">
            <v>7060</v>
          </cell>
          <cell r="E790">
            <v>450251</v>
          </cell>
          <cell r="F790" t="str">
            <v>TUNQUIPA</v>
          </cell>
          <cell r="G790" t="str">
            <v>HUICHO</v>
          </cell>
          <cell r="H790" t="str">
            <v>PAULO CESAR</v>
          </cell>
          <cell r="I790" t="str">
            <v>TUNQUIPA HUICHO PAULO CESAR</v>
          </cell>
          <cell r="J790" t="str">
            <v>PE012201</v>
          </cell>
          <cell r="K790" t="str">
            <v>FSE TASK FORCE</v>
          </cell>
          <cell r="L790" t="str">
            <v>COGS</v>
          </cell>
          <cell r="M790" t="str">
            <v>MA SAM FSE &amp; LCS PE</v>
          </cell>
          <cell r="N790" t="str">
            <v>GONZALEZ RIVASPLATA, JONATAN</v>
          </cell>
        </row>
        <row r="791">
          <cell r="C791" t="str">
            <v>72851428</v>
          </cell>
          <cell r="D791">
            <v>7061</v>
          </cell>
          <cell r="E791">
            <v>450250</v>
          </cell>
          <cell r="F791" t="str">
            <v>PILCO</v>
          </cell>
          <cell r="G791" t="str">
            <v>PILCO</v>
          </cell>
          <cell r="H791" t="str">
            <v>JOSE LUIS</v>
          </cell>
          <cell r="I791" t="str">
            <v>PILCO PILCO JOSE LUIS</v>
          </cell>
          <cell r="J791" t="str">
            <v>PE012201</v>
          </cell>
          <cell r="K791" t="str">
            <v>FSE TASK FORCE</v>
          </cell>
          <cell r="L791" t="str">
            <v>COGS</v>
          </cell>
          <cell r="M791" t="str">
            <v>MA SAM FSE &amp; LCS PE</v>
          </cell>
          <cell r="N791" t="str">
            <v>GONZALEZ RIVASPLATA, JONATAN</v>
          </cell>
        </row>
        <row r="792">
          <cell r="C792" t="str">
            <v>45595921</v>
          </cell>
          <cell r="D792">
            <v>7062</v>
          </cell>
          <cell r="E792">
            <v>450249</v>
          </cell>
          <cell r="F792" t="str">
            <v xml:space="preserve">TICONA </v>
          </cell>
          <cell r="G792" t="str">
            <v>QUISPE</v>
          </cell>
          <cell r="H792" t="str">
            <v>OMAR PAUL</v>
          </cell>
          <cell r="I792" t="str">
            <v>TICONA  QUISPE OMAR PAUL</v>
          </cell>
          <cell r="J792" t="str">
            <v>PE012201</v>
          </cell>
          <cell r="K792" t="str">
            <v>FSE TASK FORCE</v>
          </cell>
          <cell r="L792" t="str">
            <v>COGS</v>
          </cell>
          <cell r="M792" t="str">
            <v>MA SAM FSE &amp; LCS PE</v>
          </cell>
          <cell r="N792" t="str">
            <v>GONZALEZ RIVASPLATA, JONATAN</v>
          </cell>
        </row>
        <row r="793">
          <cell r="C793" t="str">
            <v>70083595</v>
          </cell>
          <cell r="D793">
            <v>7065</v>
          </cell>
          <cell r="E793">
            <v>450460</v>
          </cell>
          <cell r="F793" t="str">
            <v>CORDOVA</v>
          </cell>
          <cell r="G793" t="str">
            <v>VENTURO</v>
          </cell>
          <cell r="H793" t="str">
            <v>ELDER JESUS</v>
          </cell>
          <cell r="I793" t="str">
            <v>CORDOVA VENTURO ELDER JESUS</v>
          </cell>
          <cell r="J793" t="str">
            <v>PE012201</v>
          </cell>
          <cell r="K793" t="str">
            <v>FSE TASK FORCE</v>
          </cell>
          <cell r="L793" t="str">
            <v>COGS</v>
          </cell>
          <cell r="M793" t="str">
            <v>MA SAM FSE &amp; LCS PE</v>
          </cell>
          <cell r="N793" t="str">
            <v>GONZALEZ RIVASPLATA, JONATAN</v>
          </cell>
        </row>
        <row r="794">
          <cell r="C794" t="str">
            <v>29655708</v>
          </cell>
          <cell r="D794">
            <v>7066</v>
          </cell>
          <cell r="E794">
            <v>450459</v>
          </cell>
          <cell r="F794" t="str">
            <v>GIL</v>
          </cell>
          <cell r="G794" t="str">
            <v>PARRA</v>
          </cell>
          <cell r="H794" t="str">
            <v>WILBERT</v>
          </cell>
          <cell r="I794" t="str">
            <v>GIL PARRA WILBERT</v>
          </cell>
          <cell r="J794" t="str">
            <v>PE012201</v>
          </cell>
          <cell r="K794" t="str">
            <v>FSE TASK FORCE</v>
          </cell>
          <cell r="L794" t="str">
            <v>COGS</v>
          </cell>
          <cell r="M794" t="str">
            <v>MA SAM FSE &amp; LCS PE</v>
          </cell>
          <cell r="N794" t="str">
            <v>GONZALEZ RIVASPLATA, JONATAN</v>
          </cell>
        </row>
        <row r="795">
          <cell r="C795" t="str">
            <v>80199756</v>
          </cell>
          <cell r="D795">
            <v>7067</v>
          </cell>
          <cell r="E795">
            <v>450458</v>
          </cell>
          <cell r="F795" t="str">
            <v>GUTIERREZ</v>
          </cell>
          <cell r="G795" t="str">
            <v>HUAYHUA</v>
          </cell>
          <cell r="H795" t="str">
            <v>ARTURO EDGAR</v>
          </cell>
          <cell r="I795" t="str">
            <v>GUTIERREZ HUAYHUA ARTURO EDGAR</v>
          </cell>
          <cell r="J795" t="str">
            <v>PE012201</v>
          </cell>
          <cell r="K795" t="str">
            <v>FSE TASK FORCE</v>
          </cell>
          <cell r="L795" t="str">
            <v>COGS</v>
          </cell>
          <cell r="M795" t="str">
            <v>MA SAM FSE &amp; LCS PE</v>
          </cell>
          <cell r="N795" t="str">
            <v>GONZALEZ RIVASPLATA, JONATAN</v>
          </cell>
        </row>
        <row r="796">
          <cell r="C796" t="str">
            <v>73944935</v>
          </cell>
          <cell r="D796">
            <v>7074</v>
          </cell>
          <cell r="E796">
            <v>452126</v>
          </cell>
          <cell r="F796" t="str">
            <v>MAGAÑO</v>
          </cell>
          <cell r="G796" t="str">
            <v>CRUZ</v>
          </cell>
          <cell r="H796" t="str">
            <v>BRAYAN MARTIN</v>
          </cell>
          <cell r="I796" t="str">
            <v>MAGAÑO CRUZ BRAYAN MARTIN</v>
          </cell>
          <cell r="J796" t="str">
            <v>PE012209</v>
          </cell>
          <cell r="K796" t="str">
            <v>FSE SUR</v>
          </cell>
          <cell r="L796" t="str">
            <v>COGS</v>
          </cell>
          <cell r="M796" t="str">
            <v>MA SAM FSE &amp; LCS PE</v>
          </cell>
          <cell r="N796" t="str">
            <v>GUTIERREZ VALENCIA, EDULFO RENAULT</v>
          </cell>
        </row>
        <row r="797">
          <cell r="C797" t="str">
            <v>45252652</v>
          </cell>
          <cell r="D797">
            <v>7075</v>
          </cell>
          <cell r="E797">
            <v>452991</v>
          </cell>
          <cell r="F797" t="str">
            <v>CCALAHUILLE</v>
          </cell>
          <cell r="G797" t="str">
            <v>VILCA</v>
          </cell>
          <cell r="H797" t="str">
            <v>EDILBERTO RUIS</v>
          </cell>
          <cell r="I797" t="str">
            <v>CCALAHUILLE VILCA EDILBERTO RUIS</v>
          </cell>
          <cell r="J797" t="str">
            <v>PE012201</v>
          </cell>
          <cell r="K797" t="str">
            <v>FSE TASK FORCE</v>
          </cell>
          <cell r="L797" t="str">
            <v>COGS</v>
          </cell>
          <cell r="M797" t="str">
            <v>MA SAM FSE &amp; LCS PE</v>
          </cell>
          <cell r="N797" t="str">
            <v>GONZALEZ RIVASPLATA, JONATAN</v>
          </cell>
        </row>
        <row r="798">
          <cell r="C798" t="str">
            <v>43512697</v>
          </cell>
          <cell r="D798">
            <v>7076</v>
          </cell>
          <cell r="E798">
            <v>453120</v>
          </cell>
          <cell r="F798" t="str">
            <v>CYRAN</v>
          </cell>
          <cell r="G798" t="str">
            <v>PEREZ</v>
          </cell>
          <cell r="H798" t="str">
            <v>JONATHAN ROLANDO</v>
          </cell>
          <cell r="I798" t="str">
            <v>CYRAN PEREZ JONATHAN ROLANDO</v>
          </cell>
          <cell r="J798" t="str">
            <v>PE012201</v>
          </cell>
          <cell r="K798" t="str">
            <v>FSE TASK FORCE</v>
          </cell>
          <cell r="L798" t="str">
            <v>COGS</v>
          </cell>
          <cell r="M798" t="str">
            <v>MA SAM FSE &amp; LCS PE</v>
          </cell>
          <cell r="N798" t="str">
            <v>GONZALEZ RIVASPLATA, JONATAN</v>
          </cell>
        </row>
        <row r="799">
          <cell r="C799" t="str">
            <v>48599856</v>
          </cell>
          <cell r="D799">
            <v>7077</v>
          </cell>
          <cell r="E799">
            <v>453116</v>
          </cell>
          <cell r="F799" t="str">
            <v>YUPANQUI</v>
          </cell>
          <cell r="G799" t="str">
            <v>CAÑA</v>
          </cell>
          <cell r="H799" t="str">
            <v>RODOLFO</v>
          </cell>
          <cell r="I799" t="str">
            <v>YUPANQUI CAÑA RODOLFO</v>
          </cell>
          <cell r="J799" t="str">
            <v>PE012201</v>
          </cell>
          <cell r="K799" t="str">
            <v>FSE TASK FORCE</v>
          </cell>
          <cell r="L799" t="str">
            <v>COGS</v>
          </cell>
          <cell r="M799" t="str">
            <v>MA SAM FSE &amp; LCS PE</v>
          </cell>
          <cell r="N799" t="str">
            <v>GONZALEZ RIVASPLATA, JONATAN</v>
          </cell>
        </row>
        <row r="800">
          <cell r="C800" t="str">
            <v>47005089</v>
          </cell>
          <cell r="D800">
            <v>7078</v>
          </cell>
          <cell r="E800">
            <v>453115</v>
          </cell>
          <cell r="F800" t="str">
            <v>LAZARO</v>
          </cell>
          <cell r="G800" t="str">
            <v>FLORES</v>
          </cell>
          <cell r="H800" t="str">
            <v>JHOLMAN WILLIAN</v>
          </cell>
          <cell r="I800" t="str">
            <v>LAZARO FLORES JHOLMAN WILLIAN</v>
          </cell>
          <cell r="J800" t="str">
            <v>PE012201</v>
          </cell>
          <cell r="K800" t="str">
            <v>FSE TASK FORCE</v>
          </cell>
          <cell r="L800" t="str">
            <v>COGS</v>
          </cell>
          <cell r="M800" t="str">
            <v>MA SAM FSE &amp; LCS PE</v>
          </cell>
          <cell r="N800" t="str">
            <v>GONZALEZ RIVASPLATA, JONATAN</v>
          </cell>
        </row>
        <row r="801">
          <cell r="C801" t="str">
            <v>46565336</v>
          </cell>
          <cell r="D801">
            <v>7079</v>
          </cell>
          <cell r="E801">
            <v>453114</v>
          </cell>
          <cell r="F801" t="str">
            <v>APAZA</v>
          </cell>
          <cell r="G801" t="str">
            <v>ALFARO</v>
          </cell>
          <cell r="H801" t="str">
            <v>JOHN EDER</v>
          </cell>
          <cell r="I801" t="str">
            <v>APAZA ALFARO JOHN EDER</v>
          </cell>
          <cell r="J801" t="str">
            <v>PE012201</v>
          </cell>
          <cell r="K801" t="str">
            <v>FSE TASK FORCE</v>
          </cell>
          <cell r="L801" t="str">
            <v>COGS</v>
          </cell>
          <cell r="M801" t="str">
            <v>MA SAM FSE &amp; LCS PE</v>
          </cell>
          <cell r="N801" t="str">
            <v>GONZALEZ RIVASPLATA, JONATAN</v>
          </cell>
        </row>
        <row r="802">
          <cell r="C802" t="str">
            <v>73479941</v>
          </cell>
          <cell r="D802">
            <v>7080</v>
          </cell>
          <cell r="E802">
            <v>453112</v>
          </cell>
          <cell r="F802" t="str">
            <v>MEDINA</v>
          </cell>
          <cell r="G802" t="str">
            <v>MAMANI</v>
          </cell>
          <cell r="H802" t="str">
            <v>KATHERINE JESSENIA</v>
          </cell>
          <cell r="I802" t="str">
            <v>MEDINA MAMANI KATHERINE JESSENIA</v>
          </cell>
          <cell r="J802" t="str">
            <v>PE012201</v>
          </cell>
          <cell r="K802" t="str">
            <v>FSE TASK FORCE</v>
          </cell>
          <cell r="L802" t="str">
            <v>COGS</v>
          </cell>
          <cell r="M802" t="str">
            <v>MA SAM FSE &amp; LCS PE</v>
          </cell>
          <cell r="N802" t="str">
            <v>GONZALEZ RIVASPLATA, JONATAN</v>
          </cell>
        </row>
        <row r="803">
          <cell r="C803" t="str">
            <v>70894010</v>
          </cell>
          <cell r="D803">
            <v>7081</v>
          </cell>
          <cell r="E803">
            <v>453190</v>
          </cell>
          <cell r="F803" t="str">
            <v>CARRERA</v>
          </cell>
          <cell r="G803" t="str">
            <v>FERNANDEZ</v>
          </cell>
          <cell r="H803" t="str">
            <v>LUIS ALBERTO</v>
          </cell>
          <cell r="I803" t="str">
            <v>CARRERA FERNANDEZ LUIS ALBERTO</v>
          </cell>
          <cell r="J803" t="str">
            <v>PE012201</v>
          </cell>
          <cell r="K803" t="str">
            <v>FSE TASK FORCE</v>
          </cell>
          <cell r="L803" t="str">
            <v>COGS</v>
          </cell>
          <cell r="M803" t="str">
            <v>MA SAM FSE &amp; LCS PE</v>
          </cell>
          <cell r="N803" t="str">
            <v>GONZALEZ RIVASPLATA, JONATAN</v>
          </cell>
        </row>
        <row r="804">
          <cell r="C804" t="str">
            <v>73511328</v>
          </cell>
          <cell r="D804">
            <v>7082</v>
          </cell>
          <cell r="E804">
            <v>453189</v>
          </cell>
          <cell r="F804" t="str">
            <v>MAMANI</v>
          </cell>
          <cell r="G804" t="str">
            <v>HUANCA</v>
          </cell>
          <cell r="H804" t="str">
            <v>ELMER</v>
          </cell>
          <cell r="I804" t="str">
            <v>MAMANI HUANCA ELMER</v>
          </cell>
          <cell r="J804" t="str">
            <v>PE012201</v>
          </cell>
          <cell r="K804" t="str">
            <v>FSE TASK FORCE</v>
          </cell>
          <cell r="L804" t="str">
            <v>COGS</v>
          </cell>
          <cell r="M804" t="str">
            <v>MA SAM FSE &amp; LCS PE</v>
          </cell>
          <cell r="N804" t="str">
            <v>GONZALEZ RIVASPLATA, JONATAN</v>
          </cell>
        </row>
        <row r="805">
          <cell r="C805" t="str">
            <v>73053605</v>
          </cell>
          <cell r="D805">
            <v>7083</v>
          </cell>
          <cell r="E805">
            <v>453188</v>
          </cell>
          <cell r="F805" t="str">
            <v>RONDON</v>
          </cell>
          <cell r="G805" t="str">
            <v>LINARES</v>
          </cell>
          <cell r="H805" t="str">
            <v>RUDDY MARILYA</v>
          </cell>
          <cell r="I805" t="str">
            <v>RONDON LINARES RUDDY MARILYA</v>
          </cell>
          <cell r="J805" t="str">
            <v>PE012201</v>
          </cell>
          <cell r="K805" t="str">
            <v>FSE TASK FORCE</v>
          </cell>
          <cell r="L805" t="str">
            <v>COGS</v>
          </cell>
          <cell r="M805" t="str">
            <v>MA SAM FSE &amp; LCS PE</v>
          </cell>
          <cell r="N805" t="str">
            <v>GONZALEZ RIVASPLATA, JONATAN</v>
          </cell>
        </row>
        <row r="806">
          <cell r="C806" t="str">
            <v>48328173</v>
          </cell>
          <cell r="D806">
            <v>7086</v>
          </cell>
          <cell r="E806">
            <v>453568</v>
          </cell>
          <cell r="F806" t="str">
            <v xml:space="preserve">QUISPE </v>
          </cell>
          <cell r="G806" t="str">
            <v>SUNI</v>
          </cell>
          <cell r="H806" t="str">
            <v>CRISTIAN JHON</v>
          </cell>
          <cell r="I806" t="str">
            <v>QUISPE  SUNI CRISTIAN JHON</v>
          </cell>
          <cell r="J806" t="str">
            <v>PE012201</v>
          </cell>
          <cell r="K806" t="str">
            <v>FSE TASK FORCE</v>
          </cell>
          <cell r="L806" t="str">
            <v>COGS</v>
          </cell>
          <cell r="M806" t="str">
            <v>MA SAM FSE &amp; LCS PE</v>
          </cell>
          <cell r="N806" t="str">
            <v>GONZALEZ RIVASPLATA, JONATAN</v>
          </cell>
        </row>
        <row r="807">
          <cell r="C807" t="str">
            <v>47492430</v>
          </cell>
          <cell r="D807">
            <v>7087</v>
          </cell>
          <cell r="E807">
            <v>453569</v>
          </cell>
          <cell r="F807" t="str">
            <v>QUEHUE</v>
          </cell>
          <cell r="G807" t="str">
            <v>LLAZA</v>
          </cell>
          <cell r="H807" t="str">
            <v>MOISES</v>
          </cell>
          <cell r="I807" t="str">
            <v>QUEHUE LLAZA MOISES</v>
          </cell>
          <cell r="J807" t="str">
            <v>PE012201</v>
          </cell>
          <cell r="K807" t="str">
            <v>FSE TASK FORCE</v>
          </cell>
          <cell r="L807" t="str">
            <v>COGS</v>
          </cell>
          <cell r="M807" t="str">
            <v>MA SAM FSE &amp; LCS PE</v>
          </cell>
          <cell r="N807" t="str">
            <v>GONZALEZ RIVASPLATA, JONATAN</v>
          </cell>
        </row>
        <row r="808">
          <cell r="C808" t="str">
            <v>43372652</v>
          </cell>
          <cell r="D808">
            <v>7089</v>
          </cell>
          <cell r="E808">
            <v>453571</v>
          </cell>
          <cell r="F808" t="str">
            <v>ALVAREZ</v>
          </cell>
          <cell r="G808" t="str">
            <v>PEREZ</v>
          </cell>
          <cell r="H808" t="str">
            <v>MARTIN WESLI</v>
          </cell>
          <cell r="I808" t="str">
            <v>ALVAREZ PEREZ MARTIN WESLI</v>
          </cell>
          <cell r="J808" t="str">
            <v>PE012201</v>
          </cell>
          <cell r="K808" t="str">
            <v>FSE TASK FORCE</v>
          </cell>
          <cell r="L808" t="str">
            <v>COGS</v>
          </cell>
          <cell r="M808" t="str">
            <v>MA SAM FSE &amp; LCS PE</v>
          </cell>
          <cell r="N808" t="str">
            <v>GONZALEZ RIVASPLATA, JONATAN</v>
          </cell>
        </row>
        <row r="809">
          <cell r="C809" t="str">
            <v>46858246</v>
          </cell>
          <cell r="D809">
            <v>7091</v>
          </cell>
          <cell r="E809">
            <v>453573</v>
          </cell>
          <cell r="F809" t="str">
            <v>MAMANI</v>
          </cell>
          <cell r="G809" t="str">
            <v>ITO</v>
          </cell>
          <cell r="H809" t="str">
            <v>JOSE VICENTE</v>
          </cell>
          <cell r="I809" t="str">
            <v>MAMANI ITO JOSE VICENTE</v>
          </cell>
          <cell r="J809" t="str">
            <v>PE012201</v>
          </cell>
          <cell r="K809" t="str">
            <v>FSE TASK FORCE</v>
          </cell>
          <cell r="L809" t="str">
            <v>COGS</v>
          </cell>
          <cell r="M809" t="str">
            <v>MA SAM FSE &amp; LCS PE</v>
          </cell>
          <cell r="N809" t="str">
            <v>GONZALEZ RIVASPLATA, JONATAN</v>
          </cell>
        </row>
        <row r="810">
          <cell r="C810" t="str">
            <v>46675958</v>
          </cell>
          <cell r="D810">
            <v>7093</v>
          </cell>
          <cell r="E810">
            <v>453585</v>
          </cell>
          <cell r="F810" t="str">
            <v>TICONA</v>
          </cell>
          <cell r="G810" t="str">
            <v>SOSA</v>
          </cell>
          <cell r="H810" t="str">
            <v>JUAN CARLOS</v>
          </cell>
          <cell r="I810" t="str">
            <v>TICONA SOSA JUAN CARLOS</v>
          </cell>
          <cell r="J810" t="str">
            <v>PE012201</v>
          </cell>
          <cell r="K810" t="str">
            <v>FSE TASK FORCE</v>
          </cell>
          <cell r="L810" t="str">
            <v>COGS</v>
          </cell>
          <cell r="M810" t="str">
            <v>MA SAM FSE &amp; LCS PE</v>
          </cell>
          <cell r="N810" t="str">
            <v>GONZALEZ RIVASPLATA, JONATAN</v>
          </cell>
        </row>
        <row r="811">
          <cell r="C811" t="str">
            <v>44571371</v>
          </cell>
          <cell r="D811">
            <v>7095</v>
          </cell>
          <cell r="E811">
            <v>453891</v>
          </cell>
          <cell r="F811" t="str">
            <v>CCAHUANA</v>
          </cell>
          <cell r="G811" t="str">
            <v>FERNANDEZ</v>
          </cell>
          <cell r="H811" t="str">
            <v>PEDRO ALBERTO</v>
          </cell>
          <cell r="I811" t="str">
            <v>CCAHUANA FERNANDEZ PEDRO ALBERTO</v>
          </cell>
          <cell r="J811" t="str">
            <v>PE012201</v>
          </cell>
          <cell r="K811" t="str">
            <v>FSE TASK FORCE</v>
          </cell>
          <cell r="L811" t="str">
            <v>COGS</v>
          </cell>
          <cell r="M811" t="str">
            <v>MA SAM FSE &amp; LCS PE</v>
          </cell>
          <cell r="N811" t="str">
            <v>GONZALEZ RIVASPLATA, JONATAN</v>
          </cell>
        </row>
        <row r="812">
          <cell r="C812" t="str">
            <v>45145147</v>
          </cell>
          <cell r="D812">
            <v>7096</v>
          </cell>
          <cell r="E812">
            <v>453890</v>
          </cell>
          <cell r="F812" t="str">
            <v>CAHUARI</v>
          </cell>
          <cell r="G812" t="str">
            <v>MARQUEZ</v>
          </cell>
          <cell r="H812" t="str">
            <v>TEYSON PERCY</v>
          </cell>
          <cell r="I812" t="str">
            <v>CAHUARI MARQUEZ TEYSON PERCY</v>
          </cell>
          <cell r="J812" t="str">
            <v>PE012201</v>
          </cell>
          <cell r="K812" t="str">
            <v>FSE TASK FORCE</v>
          </cell>
          <cell r="L812" t="str">
            <v>COGS</v>
          </cell>
          <cell r="M812" t="str">
            <v>MA SAM FSE &amp; LCS PE</v>
          </cell>
          <cell r="N812" t="str">
            <v>GONZALEZ RIVASPLATA, JONATAN</v>
          </cell>
        </row>
        <row r="813">
          <cell r="C813" t="str">
            <v>44545401</v>
          </cell>
          <cell r="D813">
            <v>7097</v>
          </cell>
          <cell r="E813">
            <v>451532</v>
          </cell>
          <cell r="F813" t="str">
            <v>HERACLES</v>
          </cell>
          <cell r="G813" t="str">
            <v>PINO</v>
          </cell>
          <cell r="H813" t="str">
            <v xml:space="preserve">LUIS ALFREDO  </v>
          </cell>
          <cell r="I813" t="str">
            <v xml:space="preserve">HERACLES PINO LUIS ALFREDO  </v>
          </cell>
          <cell r="J813" t="str">
            <v>PE012201</v>
          </cell>
          <cell r="K813" t="str">
            <v>FSE TASK FORCE</v>
          </cell>
          <cell r="L813" t="str">
            <v>COGS</v>
          </cell>
          <cell r="M813" t="str">
            <v>MA SAM FSE &amp; LCS PE</v>
          </cell>
          <cell r="N813" t="str">
            <v>GONZALEZ RIVASPLATA, JONATAN</v>
          </cell>
        </row>
        <row r="814">
          <cell r="C814" t="str">
            <v>71902665</v>
          </cell>
          <cell r="D814">
            <v>7098</v>
          </cell>
          <cell r="E814">
            <v>454216</v>
          </cell>
          <cell r="F814" t="str">
            <v>ZEVALLOS</v>
          </cell>
          <cell r="G814" t="str">
            <v>LAZO</v>
          </cell>
          <cell r="H814" t="str">
            <v>EDSON ALBERTO</v>
          </cell>
          <cell r="I814" t="str">
            <v>ZEVALLOS LAZO EDSON ALBERTO</v>
          </cell>
          <cell r="J814" t="str">
            <v>PE012202</v>
          </cell>
          <cell r="K814" t="str">
            <v>FSE RELINING&amp;SHUTDOWN</v>
          </cell>
          <cell r="L814" t="str">
            <v>COGS</v>
          </cell>
          <cell r="M814" t="str">
            <v>MA SAM FSE &amp; LCS PE</v>
          </cell>
          <cell r="N814" t="str">
            <v>GONZALEZ RIVASPLATA, JONATAN</v>
          </cell>
        </row>
        <row r="815">
          <cell r="C815" t="str">
            <v>43862216</v>
          </cell>
          <cell r="D815">
            <v>7099</v>
          </cell>
          <cell r="E815">
            <v>454218</v>
          </cell>
          <cell r="F815" t="str">
            <v>AROSTEGUI</v>
          </cell>
          <cell r="G815" t="str">
            <v>CARRERA</v>
          </cell>
          <cell r="H815" t="str">
            <v>DUSSAN</v>
          </cell>
          <cell r="I815" t="str">
            <v>AROSTEGUI CARRERA DUSSAN</v>
          </cell>
          <cell r="J815" t="str">
            <v>PE012201</v>
          </cell>
          <cell r="K815" t="str">
            <v>FSE TASK FORCE</v>
          </cell>
          <cell r="L815" t="str">
            <v>COGS</v>
          </cell>
          <cell r="M815" t="str">
            <v>MA SAM FSE &amp; LCS PE</v>
          </cell>
          <cell r="N815" t="str">
            <v>GONZALEZ RIVASPLATA, JONATAN</v>
          </cell>
        </row>
        <row r="816">
          <cell r="C816" t="str">
            <v>70162950</v>
          </cell>
          <cell r="D816">
            <v>7100</v>
          </cell>
          <cell r="E816">
            <v>454497</v>
          </cell>
          <cell r="F816" t="str">
            <v>MACHACA</v>
          </cell>
          <cell r="G816" t="str">
            <v>ESCOBAR</v>
          </cell>
          <cell r="H816" t="str">
            <v>JUDITH VALIA</v>
          </cell>
          <cell r="I816" t="str">
            <v>MACHACA ESCOBAR JUDITH VALIA</v>
          </cell>
          <cell r="J816" t="str">
            <v>PE012201</v>
          </cell>
          <cell r="K816" t="str">
            <v>FSE TASK FORCE</v>
          </cell>
          <cell r="L816" t="str">
            <v>COGS</v>
          </cell>
          <cell r="M816" t="str">
            <v>MA SAM FSE &amp; LCS PE</v>
          </cell>
          <cell r="N816" t="str">
            <v>GONZALEZ RIVASPLATA, JONATAN</v>
          </cell>
        </row>
        <row r="817">
          <cell r="C817" t="str">
            <v>70603650</v>
          </cell>
          <cell r="D817">
            <v>7102</v>
          </cell>
          <cell r="E817">
            <v>455063</v>
          </cell>
          <cell r="F817" t="str">
            <v>MAMANI</v>
          </cell>
          <cell r="G817" t="str">
            <v>PUMA</v>
          </cell>
          <cell r="H817" t="str">
            <v>LIZBETH JACKELINE</v>
          </cell>
          <cell r="I817" t="str">
            <v>MAMANI PUMA LIZBETH JACKELINE</v>
          </cell>
          <cell r="J817" t="str">
            <v>PE012201</v>
          </cell>
          <cell r="K817" t="str">
            <v>FSE TASK FORCE</v>
          </cell>
          <cell r="L817" t="str">
            <v>COGS</v>
          </cell>
          <cell r="M817" t="str">
            <v>MA SAM FSE &amp; LCS PE</v>
          </cell>
          <cell r="N817" t="str">
            <v>GONZALEZ RIVASPLATA, JONATAN</v>
          </cell>
        </row>
        <row r="818">
          <cell r="C818" t="str">
            <v>72930628</v>
          </cell>
          <cell r="D818">
            <v>7105</v>
          </cell>
          <cell r="E818">
            <v>455430</v>
          </cell>
          <cell r="F818" t="str">
            <v>CASTILLO</v>
          </cell>
          <cell r="G818" t="str">
            <v>DENEGRI</v>
          </cell>
          <cell r="H818" t="str">
            <v>JUAN DIEGO</v>
          </cell>
          <cell r="I818" t="str">
            <v>CASTILLO DENEGRI JUAN DIEGO</v>
          </cell>
          <cell r="J818" t="str">
            <v>PE012201</v>
          </cell>
          <cell r="K818" t="str">
            <v>FSE TASK FORCE</v>
          </cell>
          <cell r="L818" t="str">
            <v>COGS</v>
          </cell>
          <cell r="M818" t="str">
            <v>MA SAM FSE &amp; LCS PE</v>
          </cell>
          <cell r="N818" t="str">
            <v>GONZALEZ RIVASPLATA, JONATAN</v>
          </cell>
        </row>
        <row r="819">
          <cell r="C819" t="str">
            <v>44095924</v>
          </cell>
          <cell r="D819">
            <v>7106</v>
          </cell>
          <cell r="E819">
            <v>455427</v>
          </cell>
          <cell r="F819" t="str">
            <v>QUISPE</v>
          </cell>
          <cell r="G819" t="str">
            <v>CORONEL</v>
          </cell>
          <cell r="H819" t="str">
            <v>FREDDY</v>
          </cell>
          <cell r="I819" t="str">
            <v>QUISPE CORONEL FREDDY</v>
          </cell>
          <cell r="J819" t="str">
            <v>PE012201</v>
          </cell>
          <cell r="K819" t="str">
            <v>FSE TASK FORCE</v>
          </cell>
          <cell r="L819" t="str">
            <v>COGS</v>
          </cell>
          <cell r="M819" t="str">
            <v>MA SAM FSE &amp; LCS PE</v>
          </cell>
          <cell r="N819" t="str">
            <v>GONZALEZ RIVASPLATA, JONATAN</v>
          </cell>
        </row>
        <row r="820">
          <cell r="C820" t="str">
            <v>70500827</v>
          </cell>
          <cell r="D820">
            <v>7107</v>
          </cell>
          <cell r="E820">
            <v>455730</v>
          </cell>
          <cell r="F820" t="str">
            <v>CHACON</v>
          </cell>
          <cell r="G820" t="str">
            <v>MENDIOLA</v>
          </cell>
          <cell r="H820" t="str">
            <v>CLAUDIA MONSERRATTE</v>
          </cell>
          <cell r="I820" t="str">
            <v>CHACON MENDIOLA CLAUDIA MONSERRATTE</v>
          </cell>
          <cell r="J820" t="str">
            <v>PE012201</v>
          </cell>
          <cell r="K820" t="str">
            <v>FSE TASK FORCE</v>
          </cell>
          <cell r="L820" t="str">
            <v>COGS</v>
          </cell>
          <cell r="M820" t="str">
            <v>MA SAM FSE &amp; LCS PE</v>
          </cell>
          <cell r="N820" t="str">
            <v>GONZALEZ RIVASPLATA, JONATAN</v>
          </cell>
        </row>
        <row r="821">
          <cell r="C821" t="str">
            <v>72417493</v>
          </cell>
          <cell r="D821">
            <v>7108</v>
          </cell>
          <cell r="E821">
            <v>456149</v>
          </cell>
          <cell r="F821" t="str">
            <v>HUAMANI</v>
          </cell>
          <cell r="G821" t="str">
            <v>MEJIA</v>
          </cell>
          <cell r="H821" t="str">
            <v>ALVARO DE JESUS</v>
          </cell>
          <cell r="I821" t="str">
            <v>HUAMANI MEJIA ALVARO DE JESUS</v>
          </cell>
          <cell r="J821" t="str">
            <v>PE012201</v>
          </cell>
          <cell r="K821" t="str">
            <v>FSE TASK FORCE</v>
          </cell>
          <cell r="L821" t="str">
            <v>COGS</v>
          </cell>
          <cell r="M821" t="str">
            <v>MA SAM FSE &amp; LCS PE</v>
          </cell>
          <cell r="N821" t="str">
            <v>GONZALEZ RIVASPLATA, JONATAN</v>
          </cell>
        </row>
        <row r="822">
          <cell r="C822" t="str">
            <v>72156131</v>
          </cell>
          <cell r="D822">
            <v>7109</v>
          </cell>
          <cell r="E822">
            <v>456151</v>
          </cell>
          <cell r="F822" t="str">
            <v>ARENAS</v>
          </cell>
          <cell r="G822" t="str">
            <v>HERRERA</v>
          </cell>
          <cell r="H822" t="str">
            <v>ANTHONY JOEL</v>
          </cell>
          <cell r="I822" t="str">
            <v>ARENAS HERRERA ANTHONY JOEL</v>
          </cell>
          <cell r="J822" t="str">
            <v>PE012201</v>
          </cell>
          <cell r="K822" t="str">
            <v>FSE TASK FORCE</v>
          </cell>
          <cell r="L822" t="str">
            <v>COGS</v>
          </cell>
          <cell r="M822" t="str">
            <v>MA SAM FSE &amp; LCS PE</v>
          </cell>
          <cell r="N822" t="str">
            <v>GONZALEZ RIVASPLATA, JONATAN</v>
          </cell>
        </row>
        <row r="823">
          <cell r="C823" t="str">
            <v>72306823</v>
          </cell>
          <cell r="D823">
            <v>7113</v>
          </cell>
          <cell r="E823">
            <v>456901</v>
          </cell>
          <cell r="F823" t="str">
            <v>COLLACSO</v>
          </cell>
          <cell r="G823" t="str">
            <v>VILLAFUERTE</v>
          </cell>
          <cell r="H823" t="str">
            <v>ANGEL FRANCO</v>
          </cell>
          <cell r="I823" t="str">
            <v>COLLACSO VILLAFUERTE ANGEL FRANCO</v>
          </cell>
          <cell r="J823" t="str">
            <v>PE012201</v>
          </cell>
          <cell r="K823" t="str">
            <v>FSE TASK FORCE</v>
          </cell>
          <cell r="L823" t="str">
            <v>COGS</v>
          </cell>
          <cell r="M823" t="str">
            <v>MA SAM FSE &amp; LCS PE</v>
          </cell>
          <cell r="N823" t="str">
            <v>GONZALEZ RIVASPLATA, JONATAN</v>
          </cell>
        </row>
        <row r="824">
          <cell r="C824" t="str">
            <v>42813534</v>
          </cell>
          <cell r="D824">
            <v>7114</v>
          </cell>
          <cell r="E824">
            <v>458134</v>
          </cell>
          <cell r="F824" t="str">
            <v>GUTIERREZ</v>
          </cell>
          <cell r="G824" t="str">
            <v>MEDINA</v>
          </cell>
          <cell r="H824" t="str">
            <v>MIGUEL ANGEL</v>
          </cell>
          <cell r="I824" t="str">
            <v>GUTIERREZ MEDINA MIGUEL ANGEL</v>
          </cell>
          <cell r="J824" t="str">
            <v>PE012201</v>
          </cell>
          <cell r="K824" t="str">
            <v>FSE TASK FORCE</v>
          </cell>
          <cell r="L824" t="str">
            <v>COGS</v>
          </cell>
          <cell r="M824" t="str">
            <v>MA SAM FSE &amp; LCS PE</v>
          </cell>
          <cell r="N824" t="str">
            <v>GONZALEZ RIVASPLATA, JONATAN</v>
          </cell>
        </row>
        <row r="825">
          <cell r="C825" t="str">
            <v>43559733</v>
          </cell>
          <cell r="D825">
            <v>7115</v>
          </cell>
          <cell r="E825">
            <v>458500</v>
          </cell>
          <cell r="F825" t="str">
            <v>PRADO</v>
          </cell>
          <cell r="G825" t="str">
            <v>MALABRIGO</v>
          </cell>
          <cell r="H825" t="str">
            <v>HERBERT GABRIEL</v>
          </cell>
          <cell r="I825" t="str">
            <v>PRADO MALABRIGO HERBERT GABRIEL</v>
          </cell>
          <cell r="J825" t="str">
            <v>PE012201</v>
          </cell>
          <cell r="K825" t="str">
            <v>FSE TASK FORCE</v>
          </cell>
          <cell r="L825" t="str">
            <v>COGS</v>
          </cell>
          <cell r="M825" t="str">
            <v>MA SAM FSE &amp; LCS PE</v>
          </cell>
          <cell r="N825" t="str">
            <v>GONZALEZ RIVASPLATA, JONATAN</v>
          </cell>
        </row>
        <row r="826">
          <cell r="C826" t="str">
            <v>45787730</v>
          </cell>
          <cell r="D826">
            <v>7116</v>
          </cell>
          <cell r="E826">
            <v>458608</v>
          </cell>
          <cell r="F826" t="str">
            <v>MENDOZA</v>
          </cell>
          <cell r="G826" t="str">
            <v>COLQUEHUANCA</v>
          </cell>
          <cell r="H826" t="str">
            <v>MARIELA ANGELA</v>
          </cell>
          <cell r="I826" t="str">
            <v>MENDOZA COLQUEHUANCA MARIELA ANGELA</v>
          </cell>
          <cell r="J826" t="str">
            <v>PE012201</v>
          </cell>
          <cell r="K826" t="str">
            <v>FSE TASK FORCE</v>
          </cell>
          <cell r="L826" t="str">
            <v>COGS</v>
          </cell>
          <cell r="M826" t="str">
            <v>MA SAM FSE &amp; LCS PE</v>
          </cell>
          <cell r="N826" t="str">
            <v>GONZALEZ RIVASPLATA, JONATAN</v>
          </cell>
        </row>
        <row r="827">
          <cell r="C827" t="str">
            <v>70424893</v>
          </cell>
          <cell r="D827">
            <v>7117</v>
          </cell>
          <cell r="E827">
            <v>458609</v>
          </cell>
          <cell r="F827" t="str">
            <v>TICONA</v>
          </cell>
          <cell r="G827" t="str">
            <v>ROSAS</v>
          </cell>
          <cell r="H827" t="str">
            <v>ANDRE JOAO</v>
          </cell>
          <cell r="I827" t="str">
            <v>TICONA ROSAS ANDRE JOAO</v>
          </cell>
          <cell r="J827" t="str">
            <v>PE012201</v>
          </cell>
          <cell r="K827" t="str">
            <v>FSE TASK FORCE</v>
          </cell>
          <cell r="L827" t="str">
            <v>COGS</v>
          </cell>
          <cell r="M827" t="str">
            <v>MA SAM FSE &amp; LCS PE</v>
          </cell>
          <cell r="N827" t="str">
            <v>BUTRON ZUÑIGA, BARRY GABRIEL</v>
          </cell>
        </row>
        <row r="828">
          <cell r="C828" t="str">
            <v>70189364</v>
          </cell>
          <cell r="D828">
            <v>7118</v>
          </cell>
          <cell r="E828">
            <v>459401</v>
          </cell>
          <cell r="F828" t="str">
            <v xml:space="preserve">CCALA </v>
          </cell>
          <cell r="G828" t="str">
            <v>LLAVILLA</v>
          </cell>
          <cell r="H828" t="str">
            <v>ROGER</v>
          </cell>
          <cell r="I828" t="str">
            <v>CCALA  LLAVILLA ROGER</v>
          </cell>
          <cell r="J828" t="str">
            <v>PE012201</v>
          </cell>
          <cell r="K828" t="str">
            <v>FSE TASK FORCE</v>
          </cell>
          <cell r="L828" t="str">
            <v>COGS</v>
          </cell>
          <cell r="M828" t="str">
            <v>MA SAM FSE &amp; LCS PE</v>
          </cell>
          <cell r="N828" t="str">
            <v>GONZALEZ RIVASPLATA, JONATAN</v>
          </cell>
        </row>
        <row r="829">
          <cell r="C829" t="str">
            <v>73237883</v>
          </cell>
          <cell r="D829">
            <v>7119</v>
          </cell>
          <cell r="E829">
            <v>459402</v>
          </cell>
          <cell r="F829" t="str">
            <v>PUMA</v>
          </cell>
          <cell r="G829" t="str">
            <v>PUMA</v>
          </cell>
          <cell r="H829" t="str">
            <v>GABRIEL</v>
          </cell>
          <cell r="I829" t="str">
            <v>PUMA PUMA GABRIEL</v>
          </cell>
          <cell r="J829" t="str">
            <v>PE012201</v>
          </cell>
          <cell r="K829" t="str">
            <v>FSE TASK FORCE</v>
          </cell>
          <cell r="L829" t="str">
            <v>COGS</v>
          </cell>
          <cell r="M829" t="str">
            <v>MA SAM FSE &amp; LCS PE</v>
          </cell>
          <cell r="N829" t="str">
            <v>GONZALEZ RIVASPLATA, JONATAN</v>
          </cell>
        </row>
        <row r="830">
          <cell r="C830" t="str">
            <v>46803331</v>
          </cell>
          <cell r="D830">
            <v>7120</v>
          </cell>
          <cell r="E830">
            <v>459403</v>
          </cell>
          <cell r="F830" t="str">
            <v xml:space="preserve">TORRES </v>
          </cell>
          <cell r="G830" t="str">
            <v>AGUILAR</v>
          </cell>
          <cell r="H830" t="str">
            <v>AVELARDO</v>
          </cell>
          <cell r="I830" t="str">
            <v>TORRES  AGUILAR AVELARDO</v>
          </cell>
          <cell r="J830" t="str">
            <v>PE012201</v>
          </cell>
          <cell r="K830" t="str">
            <v>FSE TASK FORCE</v>
          </cell>
          <cell r="L830" t="str">
            <v>COGS</v>
          </cell>
          <cell r="M830" t="str">
            <v>MA SAM FSE &amp; LCS PE</v>
          </cell>
          <cell r="N830" t="str">
            <v>GONZALEZ RIVASPLATA, JONATAN</v>
          </cell>
        </row>
        <row r="831">
          <cell r="C831" t="str">
            <v>46969292</v>
          </cell>
          <cell r="D831">
            <v>7121</v>
          </cell>
          <cell r="E831">
            <v>459399</v>
          </cell>
          <cell r="F831" t="str">
            <v>CABALLERO</v>
          </cell>
          <cell r="G831" t="str">
            <v>CACYAVILCA</v>
          </cell>
          <cell r="H831" t="str">
            <v>HENRY CLIVE</v>
          </cell>
          <cell r="I831" t="str">
            <v>CABALLERO CACYAVILCA HENRY CLIVE</v>
          </cell>
          <cell r="J831" t="str">
            <v>PE012201</v>
          </cell>
          <cell r="K831" t="str">
            <v>FSE TASK FORCE</v>
          </cell>
          <cell r="L831" t="str">
            <v>COGS</v>
          </cell>
          <cell r="M831" t="str">
            <v>MA SAM FSE &amp; LCS PE</v>
          </cell>
          <cell r="N831" t="str">
            <v>GONZALEZ RIVASPLATA, JONATAN</v>
          </cell>
        </row>
        <row r="832">
          <cell r="C832" t="str">
            <v>29707822</v>
          </cell>
          <cell r="D832">
            <v>7122</v>
          </cell>
          <cell r="E832">
            <v>459398</v>
          </cell>
          <cell r="F832" t="str">
            <v>BRICEÑO</v>
          </cell>
          <cell r="G832" t="str">
            <v>CHOQUE</v>
          </cell>
          <cell r="H832" t="str">
            <v>CARLOS JAVIER</v>
          </cell>
          <cell r="I832" t="str">
            <v>BRICEÑO CHOQUE CARLOS JAVIER</v>
          </cell>
          <cell r="J832" t="str">
            <v>PE012201</v>
          </cell>
          <cell r="K832" t="str">
            <v>FSE TASK FORCE</v>
          </cell>
          <cell r="L832" t="str">
            <v>COGS</v>
          </cell>
          <cell r="M832" t="str">
            <v>MA SAM FSE &amp; LCS PE</v>
          </cell>
          <cell r="N832" t="str">
            <v>GONZALEZ RIVASPLATA, JONATAN</v>
          </cell>
        </row>
        <row r="833">
          <cell r="C833" t="str">
            <v>47230967</v>
          </cell>
          <cell r="D833">
            <v>7123</v>
          </cell>
          <cell r="E833">
            <v>459400</v>
          </cell>
          <cell r="F833" t="str">
            <v>SUPO</v>
          </cell>
          <cell r="G833" t="str">
            <v>TORRES</v>
          </cell>
          <cell r="H833" t="str">
            <v>JOSE GABRIEL</v>
          </cell>
          <cell r="I833" t="str">
            <v>SUPO TORRES JOSE GABRIEL</v>
          </cell>
          <cell r="J833" t="str">
            <v>PE012201</v>
          </cell>
          <cell r="K833" t="str">
            <v>FSE TASK FORCE</v>
          </cell>
          <cell r="L833" t="str">
            <v>COGS</v>
          </cell>
          <cell r="M833" t="str">
            <v>MA SAM FSE &amp; LCS PE</v>
          </cell>
          <cell r="N833" t="str">
            <v>GONZALEZ RIVASPLATA, JONATAN</v>
          </cell>
        </row>
        <row r="834">
          <cell r="C834" t="str">
            <v>43094130</v>
          </cell>
          <cell r="D834">
            <v>7124</v>
          </cell>
          <cell r="E834">
            <v>459501</v>
          </cell>
          <cell r="F834" t="str">
            <v>HUALLPA</v>
          </cell>
          <cell r="G834" t="str">
            <v>TARQUI</v>
          </cell>
          <cell r="H834" t="str">
            <v>JUAN</v>
          </cell>
          <cell r="I834" t="str">
            <v>HUALLPA TARQUI JUAN</v>
          </cell>
          <cell r="J834" t="str">
            <v>PE012201</v>
          </cell>
          <cell r="K834" t="str">
            <v>FSE TASK FORCE</v>
          </cell>
          <cell r="L834" t="str">
            <v>COGS</v>
          </cell>
          <cell r="M834" t="str">
            <v>MA SAM FSE &amp; LCS PE</v>
          </cell>
          <cell r="N834" t="str">
            <v>GONZALEZ RIVASPLATA, JONATAN</v>
          </cell>
        </row>
        <row r="835">
          <cell r="C835" t="str">
            <v>47624590</v>
          </cell>
          <cell r="D835">
            <v>7126</v>
          </cell>
          <cell r="E835">
            <v>459405</v>
          </cell>
          <cell r="F835" t="str">
            <v>ROQUE</v>
          </cell>
          <cell r="G835" t="str">
            <v>CHERO</v>
          </cell>
          <cell r="H835" t="str">
            <v>DAVIS YORLANDO</v>
          </cell>
          <cell r="I835" t="str">
            <v>ROQUE CHERO DAVIS YORLANDO</v>
          </cell>
          <cell r="J835" t="str">
            <v>PE012201</v>
          </cell>
          <cell r="K835" t="str">
            <v>FSE TASK FORCE</v>
          </cell>
          <cell r="L835" t="str">
            <v>COGS</v>
          </cell>
          <cell r="M835" t="str">
            <v>MA SAM FSE &amp; LCS PE</v>
          </cell>
          <cell r="N835" t="str">
            <v>GONZALEZ RIVASPLATA, JONATAN</v>
          </cell>
        </row>
        <row r="836">
          <cell r="C836" t="str">
            <v>48594120</v>
          </cell>
          <cell r="D836">
            <v>7127</v>
          </cell>
          <cell r="E836">
            <v>459453</v>
          </cell>
          <cell r="F836" t="str">
            <v>ANTALLACA</v>
          </cell>
          <cell r="G836" t="str">
            <v>MAMANI</v>
          </cell>
          <cell r="H836" t="str">
            <v>ERICK FRANCK</v>
          </cell>
          <cell r="I836" t="str">
            <v>ANTALLACA MAMANI ERICK FRANCK</v>
          </cell>
          <cell r="J836" t="str">
            <v>PE012201</v>
          </cell>
          <cell r="K836" t="str">
            <v>FSE TASK FORCE</v>
          </cell>
          <cell r="L836" t="str">
            <v>COGS</v>
          </cell>
          <cell r="M836" t="str">
            <v>MA SAM FSE &amp; LCS PE</v>
          </cell>
          <cell r="N836" t="str">
            <v>GONZALEZ RIVASPLATA, JONATAN</v>
          </cell>
        </row>
        <row r="837">
          <cell r="C837" t="str">
            <v>74227226</v>
          </cell>
          <cell r="D837">
            <v>7128</v>
          </cell>
          <cell r="E837">
            <v>459452</v>
          </cell>
          <cell r="F837" t="str">
            <v>ANAHUE</v>
          </cell>
          <cell r="G837" t="str">
            <v>CCALLOQUISPE</v>
          </cell>
          <cell r="H837" t="str">
            <v>FRANKLIN ANDRES</v>
          </cell>
          <cell r="I837" t="str">
            <v>ANAHUE CCALLOQUISPE FRANKLIN ANDRES</v>
          </cell>
          <cell r="J837" t="str">
            <v>PE012201</v>
          </cell>
          <cell r="K837" t="str">
            <v>FSE TASK FORCE</v>
          </cell>
          <cell r="L837" t="str">
            <v>COGS</v>
          </cell>
          <cell r="M837" t="str">
            <v>MA SAM FSE &amp; LCS PE</v>
          </cell>
          <cell r="N837" t="str">
            <v>GONZALEZ RIVASPLATA, JONATAN</v>
          </cell>
        </row>
        <row r="838">
          <cell r="C838" t="str">
            <v>45930480</v>
          </cell>
          <cell r="D838">
            <v>7129</v>
          </cell>
          <cell r="E838">
            <v>459500</v>
          </cell>
          <cell r="F838" t="str">
            <v xml:space="preserve">CUADROS </v>
          </cell>
          <cell r="G838" t="str">
            <v>DURAND</v>
          </cell>
          <cell r="H838" t="str">
            <v>HEMBERTH HEALTHY</v>
          </cell>
          <cell r="I838" t="str">
            <v>CUADROS  DURAND HEMBERTH HEALTHY</v>
          </cell>
          <cell r="J838" t="str">
            <v>PE012201</v>
          </cell>
          <cell r="K838" t="str">
            <v>FSE TASK FORCE</v>
          </cell>
          <cell r="L838" t="str">
            <v>COGS</v>
          </cell>
          <cell r="M838" t="str">
            <v>MA SAM FSE &amp; LCS PE</v>
          </cell>
          <cell r="N838" t="str">
            <v>GONZALEZ RIVASPLATA, JONATAN</v>
          </cell>
        </row>
        <row r="839">
          <cell r="C839" t="str">
            <v>46834519</v>
          </cell>
          <cell r="D839">
            <v>7130</v>
          </cell>
          <cell r="E839">
            <v>459454</v>
          </cell>
          <cell r="F839" t="str">
            <v>CRUZ</v>
          </cell>
          <cell r="G839" t="str">
            <v>ILAQUITA</v>
          </cell>
          <cell r="H839" t="str">
            <v>EDGAR DEIVI</v>
          </cell>
          <cell r="I839" t="str">
            <v>CRUZ ILAQUITA EDGAR DEIVI</v>
          </cell>
          <cell r="J839" t="str">
            <v>PE012201</v>
          </cell>
          <cell r="K839" t="str">
            <v>FSE TASK FORCE</v>
          </cell>
          <cell r="L839" t="str">
            <v>COGS</v>
          </cell>
          <cell r="M839" t="str">
            <v>MA SAM FSE &amp; LCS PE</v>
          </cell>
          <cell r="N839" t="str">
            <v>GONZALEZ RIVASPLATA, JONATAN</v>
          </cell>
        </row>
        <row r="840">
          <cell r="C840" t="str">
            <v>41720445</v>
          </cell>
          <cell r="D840">
            <v>7131</v>
          </cell>
          <cell r="E840">
            <v>459504</v>
          </cell>
          <cell r="F840" t="str">
            <v>VELAZCO</v>
          </cell>
          <cell r="G840" t="str">
            <v>TORRES</v>
          </cell>
          <cell r="H840" t="str">
            <v>FRANK ANGELO</v>
          </cell>
          <cell r="I840" t="str">
            <v>VELAZCO TORRES FRANK ANGELO</v>
          </cell>
          <cell r="J840" t="str">
            <v>PE012201</v>
          </cell>
          <cell r="K840" t="str">
            <v>FSE TASK FORCE</v>
          </cell>
          <cell r="L840" t="str">
            <v>COGS</v>
          </cell>
          <cell r="M840" t="str">
            <v>MA SAM FSE &amp; LCS PE</v>
          </cell>
          <cell r="N840" t="str">
            <v>GONZALEZ RIVASPLATA, JONATAN</v>
          </cell>
        </row>
        <row r="841">
          <cell r="C841" t="str">
            <v>62178572</v>
          </cell>
          <cell r="D841">
            <v>7132</v>
          </cell>
          <cell r="E841">
            <v>459503</v>
          </cell>
          <cell r="F841" t="str">
            <v>CALSINA</v>
          </cell>
          <cell r="G841" t="str">
            <v>SONCCO</v>
          </cell>
          <cell r="H841" t="str">
            <v>JESUS</v>
          </cell>
          <cell r="I841" t="str">
            <v>CALSINA SONCCO JESUS</v>
          </cell>
          <cell r="J841" t="str">
            <v>PE012201</v>
          </cell>
          <cell r="K841" t="str">
            <v>FSE TASK FORCE</v>
          </cell>
          <cell r="L841" t="str">
            <v>COGS</v>
          </cell>
          <cell r="M841" t="str">
            <v>MA SAM FSE &amp; LCS PE</v>
          </cell>
          <cell r="N841" t="str">
            <v>GONZALEZ RIVASPLATA, JONATAN</v>
          </cell>
        </row>
        <row r="842">
          <cell r="C842" t="str">
            <v>76444266</v>
          </cell>
          <cell r="D842">
            <v>7133</v>
          </cell>
          <cell r="E842">
            <v>459502</v>
          </cell>
          <cell r="F842" t="str">
            <v>ASQUI</v>
          </cell>
          <cell r="G842" t="str">
            <v>CIRIACO</v>
          </cell>
          <cell r="H842" t="str">
            <v>DIEGO FRANCISCO</v>
          </cell>
          <cell r="I842" t="str">
            <v>ASQUI CIRIACO DIEGO FRANCISCO</v>
          </cell>
          <cell r="J842" t="str">
            <v>PE012201</v>
          </cell>
          <cell r="K842" t="str">
            <v>FSE TASK FORCE</v>
          </cell>
          <cell r="L842" t="str">
            <v>COGS</v>
          </cell>
          <cell r="M842" t="str">
            <v>MA SAM FSE &amp; LCS PE</v>
          </cell>
          <cell r="N842" t="str">
            <v>GONZALEZ RIVASPLATA, JONATAN</v>
          </cell>
        </row>
        <row r="843">
          <cell r="C843" t="str">
            <v>47489948</v>
          </cell>
          <cell r="D843">
            <v>7135</v>
          </cell>
          <cell r="E843">
            <v>460231</v>
          </cell>
          <cell r="F843" t="str">
            <v>YANA</v>
          </cell>
          <cell r="G843" t="str">
            <v>MIRANDA</v>
          </cell>
          <cell r="H843" t="str">
            <v>KARLA KATHERINE</v>
          </cell>
          <cell r="I843" t="str">
            <v>YANA MIRANDA KARLA KATHERINE</v>
          </cell>
          <cell r="J843" t="str">
            <v>PE012201</v>
          </cell>
          <cell r="K843" t="str">
            <v>FSE TASK FORCE</v>
          </cell>
          <cell r="L843" t="str">
            <v>COGS</v>
          </cell>
          <cell r="M843" t="str">
            <v>MA SAM FSE &amp; LCS PE</v>
          </cell>
          <cell r="N843" t="str">
            <v>GONZALEZ RIVASPLATA, JONATAN</v>
          </cell>
        </row>
        <row r="844">
          <cell r="C844" t="str">
            <v>46960622</v>
          </cell>
          <cell r="D844">
            <v>7136</v>
          </cell>
          <cell r="E844">
            <v>460232</v>
          </cell>
          <cell r="F844" t="str">
            <v>DELGADO</v>
          </cell>
          <cell r="G844" t="str">
            <v>ROSAS</v>
          </cell>
          <cell r="H844" t="str">
            <v>KATHERINE PATRICIA</v>
          </cell>
          <cell r="I844" t="str">
            <v>DELGADO ROSAS KATHERINE PATRICIA</v>
          </cell>
          <cell r="J844" t="str">
            <v>PE012201</v>
          </cell>
          <cell r="K844" t="str">
            <v>FSE TASK FORCE</v>
          </cell>
          <cell r="L844" t="str">
            <v>COGS</v>
          </cell>
          <cell r="M844" t="str">
            <v>MA SAM FSE &amp; LCS PE</v>
          </cell>
          <cell r="N844" t="str">
            <v>MACEDO CHEVARRIA, GUILLERMO</v>
          </cell>
        </row>
        <row r="845">
          <cell r="C845" t="str">
            <v>71498603</v>
          </cell>
          <cell r="D845">
            <v>7137</v>
          </cell>
          <cell r="E845">
            <v>460233</v>
          </cell>
          <cell r="F845" t="str">
            <v>SOTO</v>
          </cell>
          <cell r="G845" t="str">
            <v>QUISPE</v>
          </cell>
          <cell r="H845" t="str">
            <v>NICOLE ISABEL</v>
          </cell>
          <cell r="I845" t="str">
            <v>SOTO QUISPE NICOLE ISABEL</v>
          </cell>
          <cell r="J845" t="str">
            <v>PE012201</v>
          </cell>
          <cell r="K845" t="str">
            <v>FSE TASK FORCE</v>
          </cell>
          <cell r="L845" t="str">
            <v>COGS</v>
          </cell>
          <cell r="M845" t="str">
            <v>MA SAM FSE &amp; LCS PE</v>
          </cell>
          <cell r="N845" t="str">
            <v>GONZALEZ RIVASPLATA, JONATAN</v>
          </cell>
        </row>
        <row r="846">
          <cell r="C846" t="str">
            <v>71079729</v>
          </cell>
          <cell r="D846">
            <v>7138</v>
          </cell>
          <cell r="E846">
            <v>460234</v>
          </cell>
          <cell r="F846" t="str">
            <v>FERNANDEZ</v>
          </cell>
          <cell r="G846" t="str">
            <v>FERNANDEZ</v>
          </cell>
          <cell r="H846" t="str">
            <v>PIERINA SAID</v>
          </cell>
          <cell r="I846" t="str">
            <v>FERNANDEZ FERNANDEZ PIERINA SAID</v>
          </cell>
          <cell r="J846" t="str">
            <v>PE012201</v>
          </cell>
          <cell r="K846" t="str">
            <v>FSE TASK FORCE</v>
          </cell>
          <cell r="L846" t="str">
            <v>COGS</v>
          </cell>
          <cell r="M846" t="str">
            <v>MA SAM FSE &amp; LCS PE</v>
          </cell>
          <cell r="N846" t="str">
            <v>GONZALEZ RIVASPLATA, JONATAN</v>
          </cell>
        </row>
        <row r="847">
          <cell r="C847" t="str">
            <v>71241745</v>
          </cell>
          <cell r="D847">
            <v>7139</v>
          </cell>
          <cell r="E847">
            <v>460430</v>
          </cell>
          <cell r="F847" t="str">
            <v>ROMERO</v>
          </cell>
          <cell r="G847" t="str">
            <v>ROJAS</v>
          </cell>
          <cell r="H847" t="str">
            <v>MIGUEL ANGEL</v>
          </cell>
          <cell r="I847" t="str">
            <v>ROMERO ROJAS MIGUEL ANGEL</v>
          </cell>
          <cell r="J847" t="str">
            <v>PE012201</v>
          </cell>
          <cell r="K847" t="str">
            <v>FSE TASK FORCE</v>
          </cell>
          <cell r="L847" t="str">
            <v>COGS</v>
          </cell>
          <cell r="M847" t="str">
            <v>MA SAM FSE &amp; LCS PE</v>
          </cell>
          <cell r="N847" t="str">
            <v>GONZALEZ RIVASPLATA, JONATAN</v>
          </cell>
        </row>
        <row r="848">
          <cell r="C848" t="str">
            <v>45371598</v>
          </cell>
          <cell r="D848">
            <v>7140</v>
          </cell>
          <cell r="E848">
            <v>460429</v>
          </cell>
          <cell r="F848" t="str">
            <v>MEZA</v>
          </cell>
          <cell r="G848" t="str">
            <v>RAMIREZ</v>
          </cell>
          <cell r="H848" t="str">
            <v>ANTONY GUILLERMO</v>
          </cell>
          <cell r="I848" t="str">
            <v>MEZA RAMIREZ ANTONY GUILLERMO</v>
          </cell>
          <cell r="J848" t="str">
            <v>PE012201</v>
          </cell>
          <cell r="K848" t="str">
            <v>FSE TASK FORCE</v>
          </cell>
          <cell r="L848" t="str">
            <v>COGS</v>
          </cell>
          <cell r="M848" t="str">
            <v>MA SAM FSE &amp; LCS PE</v>
          </cell>
          <cell r="N848" t="str">
            <v>GONZALEZ RIVASPLATA, JONATAN</v>
          </cell>
        </row>
        <row r="849">
          <cell r="C849" t="str">
            <v>29550648</v>
          </cell>
          <cell r="D849">
            <v>7141</v>
          </cell>
          <cell r="E849">
            <v>460549</v>
          </cell>
          <cell r="F849" t="str">
            <v>CARDENAS</v>
          </cell>
          <cell r="G849" t="str">
            <v>SANTISTEBAN</v>
          </cell>
          <cell r="H849" t="str">
            <v>JUAN ANTONIO</v>
          </cell>
          <cell r="I849" t="str">
            <v>CARDENAS SANTISTEBAN JUAN ANTONIO</v>
          </cell>
          <cell r="J849" t="str">
            <v>PE012201</v>
          </cell>
          <cell r="K849" t="str">
            <v>FSE TASK FORCE</v>
          </cell>
          <cell r="L849" t="str">
            <v>COGS</v>
          </cell>
          <cell r="M849" t="str">
            <v>MA SAM FSE &amp; LCS PE</v>
          </cell>
          <cell r="N849" t="str">
            <v>GONZALEZ RIVASPLATA, JONATAN</v>
          </cell>
        </row>
        <row r="850">
          <cell r="C850" t="str">
            <v>70344045</v>
          </cell>
          <cell r="D850">
            <v>7142</v>
          </cell>
          <cell r="E850">
            <v>460753</v>
          </cell>
          <cell r="F850" t="str">
            <v>ARAUCO</v>
          </cell>
          <cell r="G850" t="str">
            <v>CAMARGO</v>
          </cell>
          <cell r="H850" t="str">
            <v>ESTEFANY ANDREA</v>
          </cell>
          <cell r="I850" t="str">
            <v>ARAUCO CAMARGO ESTEFANY ANDREA</v>
          </cell>
          <cell r="J850" t="str">
            <v>PE012201</v>
          </cell>
          <cell r="K850" t="str">
            <v>FSE TASK FORCE</v>
          </cell>
          <cell r="L850" t="str">
            <v>COGS</v>
          </cell>
          <cell r="M850" t="str">
            <v>MA SAM FSE &amp; LCS PE</v>
          </cell>
          <cell r="N850" t="str">
            <v>GONZALEZ RIVASPLATA, JONATAN</v>
          </cell>
        </row>
        <row r="851">
          <cell r="C851" t="str">
            <v>70175999</v>
          </cell>
          <cell r="D851">
            <v>7143</v>
          </cell>
          <cell r="E851">
            <v>460754</v>
          </cell>
          <cell r="F851" t="str">
            <v>CRUZ</v>
          </cell>
          <cell r="G851" t="str">
            <v>MIRANDA</v>
          </cell>
          <cell r="H851" t="str">
            <v>JONATHAN NELSON</v>
          </cell>
          <cell r="I851" t="str">
            <v>CRUZ MIRANDA JONATHAN NELSON</v>
          </cell>
          <cell r="J851" t="str">
            <v>PE012201</v>
          </cell>
          <cell r="K851" t="str">
            <v>FSE TASK FORCE</v>
          </cell>
          <cell r="L851" t="str">
            <v>COGS</v>
          </cell>
          <cell r="M851" t="str">
            <v>MA SAM FSE &amp; LCS PE</v>
          </cell>
          <cell r="N851" t="str">
            <v>GONZALEZ RIVASPLATA, JONATAN</v>
          </cell>
        </row>
        <row r="852">
          <cell r="C852" t="str">
            <v>46712276</v>
          </cell>
          <cell r="D852">
            <v>7144</v>
          </cell>
          <cell r="E852">
            <v>445143</v>
          </cell>
          <cell r="F852" t="str">
            <v>OSORIO</v>
          </cell>
          <cell r="G852" t="str">
            <v>NAJAR</v>
          </cell>
          <cell r="H852" t="str">
            <v>JONATHAN GASTON</v>
          </cell>
          <cell r="I852" t="str">
            <v>OSORIO NAJAR JONATHAN GASTON</v>
          </cell>
          <cell r="J852" t="str">
            <v>PE012201</v>
          </cell>
          <cell r="K852" t="str">
            <v>FSE TASK FORCE</v>
          </cell>
          <cell r="L852" t="str">
            <v>COGS</v>
          </cell>
          <cell r="M852" t="str">
            <v>MA SAM FSE &amp; LCS PE</v>
          </cell>
          <cell r="N852" t="str">
            <v>GONZALEZ RIVASPLATA, JONATAN</v>
          </cell>
        </row>
        <row r="853">
          <cell r="C853" t="str">
            <v>45410697</v>
          </cell>
          <cell r="D853">
            <v>7145</v>
          </cell>
          <cell r="E853">
            <v>461070</v>
          </cell>
          <cell r="F853" t="str">
            <v>BENITES</v>
          </cell>
          <cell r="G853" t="str">
            <v>VILCHEZ</v>
          </cell>
          <cell r="H853" t="str">
            <v>MARIANO ALFREDO</v>
          </cell>
          <cell r="I853" t="str">
            <v>BENITES VILCHEZ MARIANO ALFREDO</v>
          </cell>
          <cell r="J853" t="str">
            <v>PE012201</v>
          </cell>
          <cell r="K853" t="str">
            <v>FSE TASK FORCE</v>
          </cell>
          <cell r="L853" t="str">
            <v>COGS</v>
          </cell>
          <cell r="M853" t="str">
            <v>MA SAM FSE &amp; LCS PE</v>
          </cell>
          <cell r="N853" t="str">
            <v>GONZALEZ RIVASPLATA, JONATAN</v>
          </cell>
        </row>
        <row r="854">
          <cell r="C854" t="str">
            <v>73641321</v>
          </cell>
          <cell r="D854">
            <v>7146</v>
          </cell>
          <cell r="E854">
            <v>445147</v>
          </cell>
          <cell r="F854" t="str">
            <v>HUANCA</v>
          </cell>
          <cell r="G854" t="str">
            <v>RAMOS</v>
          </cell>
          <cell r="H854" t="str">
            <v>LUIS ALBERTO</v>
          </cell>
          <cell r="I854" t="str">
            <v>HUANCA RAMOS LUIS ALBERTO</v>
          </cell>
          <cell r="J854" t="str">
            <v>PE012201</v>
          </cell>
          <cell r="K854" t="str">
            <v>FSE TASK FORCE</v>
          </cell>
          <cell r="L854" t="str">
            <v>COGS</v>
          </cell>
          <cell r="M854" t="str">
            <v>MA SAM FSE &amp; LCS PE</v>
          </cell>
          <cell r="N854" t="str">
            <v>GONZALEZ RIVASPLATA, JONATAN</v>
          </cell>
        </row>
        <row r="855">
          <cell r="C855" t="str">
            <v>42461272</v>
          </cell>
          <cell r="D855">
            <v>10003</v>
          </cell>
          <cell r="E855">
            <v>460647</v>
          </cell>
          <cell r="F855" t="str">
            <v>LAVADO</v>
          </cell>
          <cell r="G855" t="str">
            <v>RAMOS</v>
          </cell>
          <cell r="H855" t="str">
            <v>RAUL</v>
          </cell>
          <cell r="I855" t="str">
            <v>LAVADO RAMOS RAUL</v>
          </cell>
          <cell r="J855" t="str">
            <v>PE012224</v>
          </cell>
          <cell r="K855" t="str">
            <v>CAAS PEBBLES CHINALCO - OPERACIÓN Y MAN</v>
          </cell>
          <cell r="L855" t="str">
            <v>COGS</v>
          </cell>
          <cell r="M855" t="str">
            <v>MA SAM FSE &amp; LCS PE</v>
          </cell>
          <cell r="N855" t="str">
            <v>DIAZ ROLDAN, EDWIN GERMAIN</v>
          </cell>
        </row>
        <row r="856">
          <cell r="C856" t="str">
            <v>46181654</v>
          </cell>
          <cell r="D856">
            <v>10004</v>
          </cell>
          <cell r="E856">
            <v>460646</v>
          </cell>
          <cell r="F856" t="str">
            <v xml:space="preserve">URETA </v>
          </cell>
          <cell r="G856" t="str">
            <v xml:space="preserve">VILLAFUERTE </v>
          </cell>
          <cell r="H856" t="str">
            <v>ALEXANDER</v>
          </cell>
          <cell r="I856" t="str">
            <v>URETA  VILLAFUERTE  ALEXANDER</v>
          </cell>
          <cell r="J856" t="str">
            <v>PE012224</v>
          </cell>
          <cell r="K856" t="str">
            <v>CAAS PEBBLES CHINALCO - OPERACIÓN Y MAN</v>
          </cell>
          <cell r="L856" t="str">
            <v>COGS</v>
          </cell>
          <cell r="M856" t="str">
            <v>MA SAM FSE &amp; LCS PE</v>
          </cell>
          <cell r="N856" t="str">
            <v>DIAZ ROLDAN, EDWIN GERMAIN</v>
          </cell>
        </row>
        <row r="857">
          <cell r="C857" t="str">
            <v>46222342</v>
          </cell>
          <cell r="D857">
            <v>10005</v>
          </cell>
          <cell r="E857">
            <v>460755</v>
          </cell>
          <cell r="F857" t="str">
            <v>MONTERREY</v>
          </cell>
          <cell r="G857" t="str">
            <v>LEON</v>
          </cell>
          <cell r="H857" t="str">
            <v>JUAN DANIEL</v>
          </cell>
          <cell r="I857" t="str">
            <v>MONTERREY LEON JUAN DANIEL</v>
          </cell>
          <cell r="J857" t="str">
            <v>PE012224</v>
          </cell>
          <cell r="K857" t="str">
            <v>CAAS PEBBLES CHINALCO - OPERACIÓN Y MAN</v>
          </cell>
          <cell r="L857" t="str">
            <v>COGS</v>
          </cell>
          <cell r="M857" t="str">
            <v>MA SAM FSE &amp; LCS PE</v>
          </cell>
          <cell r="N857" t="str">
            <v>DELGADO VALLADARES, JAVIER ENRIQUE</v>
          </cell>
        </row>
        <row r="858">
          <cell r="C858" t="str">
            <v>44782782</v>
          </cell>
          <cell r="D858">
            <v>10006</v>
          </cell>
          <cell r="E858">
            <v>460798</v>
          </cell>
          <cell r="F858" t="str">
            <v xml:space="preserve">SOTO </v>
          </cell>
          <cell r="G858" t="str">
            <v xml:space="preserve">ZAPATA </v>
          </cell>
          <cell r="H858" t="str">
            <v xml:space="preserve">SOLEDAD </v>
          </cell>
          <cell r="I858" t="str">
            <v xml:space="preserve">SOTO  ZAPATA  SOLEDAD </v>
          </cell>
          <cell r="J858" t="str">
            <v>PE012224</v>
          </cell>
          <cell r="K858" t="str">
            <v>CAAS PEBBLES CHINALCO - OPERACIÓN Y MAN</v>
          </cell>
          <cell r="L858" t="str">
            <v>COGS</v>
          </cell>
          <cell r="M858" t="str">
            <v>MA SAM FSE &amp; LCS PE</v>
          </cell>
          <cell r="N858" t="str">
            <v>DIAZ ROLDAN, EDWIN GERMAIN</v>
          </cell>
        </row>
        <row r="859">
          <cell r="C859" t="str">
            <v>73053081</v>
          </cell>
          <cell r="D859">
            <v>10007</v>
          </cell>
          <cell r="E859">
            <v>460795</v>
          </cell>
          <cell r="F859" t="str">
            <v>MACHACCA</v>
          </cell>
          <cell r="G859" t="str">
            <v>TUNQUIPA</v>
          </cell>
          <cell r="H859" t="str">
            <v>MIGUEL GERANDO</v>
          </cell>
          <cell r="I859" t="str">
            <v>MACHACCA TUNQUIPA MIGUEL GERANDO</v>
          </cell>
          <cell r="J859" t="str">
            <v>PE012203</v>
          </cell>
          <cell r="K859" t="str">
            <v>FSE STRATEGIC PLANNING</v>
          </cell>
          <cell r="L859" t="str">
            <v>COGS</v>
          </cell>
          <cell r="M859" t="str">
            <v>MA SAM FSE &amp; LCS PE</v>
          </cell>
          <cell r="N859" t="str">
            <v>PEREZ MALAGA, HECTOR ALONSO</v>
          </cell>
        </row>
        <row r="860">
          <cell r="C860" t="str">
            <v>71134589</v>
          </cell>
          <cell r="D860">
            <v>10008</v>
          </cell>
          <cell r="E860">
            <v>460800</v>
          </cell>
          <cell r="F860" t="str">
            <v xml:space="preserve">TAYPE </v>
          </cell>
          <cell r="G860" t="str">
            <v>MONTAÑEZ</v>
          </cell>
          <cell r="H860" t="str">
            <v xml:space="preserve">JEAN </v>
          </cell>
          <cell r="I860" t="str">
            <v xml:space="preserve">TAYPE  MONTAÑEZ JEAN </v>
          </cell>
          <cell r="J860" t="str">
            <v>PE012224</v>
          </cell>
          <cell r="K860" t="str">
            <v>CAAS PEBBLES CHINALCO - OPERACIÓN Y MAN</v>
          </cell>
          <cell r="L860" t="str">
            <v>COGS</v>
          </cell>
          <cell r="M860" t="str">
            <v>MA SAM FSE &amp; LCS PE</v>
          </cell>
          <cell r="N860" t="str">
            <v>DIAZ ROLDAN, EDWIN GERMAIN</v>
          </cell>
        </row>
        <row r="861">
          <cell r="C861" t="str">
            <v>44027235</v>
          </cell>
          <cell r="D861">
            <v>10009</v>
          </cell>
          <cell r="E861">
            <v>460794</v>
          </cell>
          <cell r="F861" t="str">
            <v>BERGEL</v>
          </cell>
          <cell r="G861" t="str">
            <v>OLIVARES</v>
          </cell>
          <cell r="H861" t="str">
            <v>JESUS MANUEL</v>
          </cell>
          <cell r="I861" t="str">
            <v>BERGEL OLIVARES JESUS MANUEL</v>
          </cell>
          <cell r="J861" t="str">
            <v>PE012224</v>
          </cell>
          <cell r="K861" t="str">
            <v>CAAS PEBBLES CHINALCO - OPERACIÓN Y MAN</v>
          </cell>
          <cell r="L861" t="str">
            <v>COGS</v>
          </cell>
          <cell r="M861" t="str">
            <v>MA SAM FSE &amp; LCS PE</v>
          </cell>
          <cell r="N861" t="str">
            <v>DIAZ ROLDAN, EDWIN GERMAIN</v>
          </cell>
        </row>
        <row r="862">
          <cell r="C862" t="str">
            <v>47209288</v>
          </cell>
          <cell r="D862">
            <v>10010</v>
          </cell>
          <cell r="E862">
            <v>460793</v>
          </cell>
          <cell r="F862" t="str">
            <v xml:space="preserve">TOPALAYA </v>
          </cell>
          <cell r="G862" t="str">
            <v xml:space="preserve">CARRION </v>
          </cell>
          <cell r="H862" t="str">
            <v>CRISTIAN RAUL</v>
          </cell>
          <cell r="I862" t="str">
            <v>TOPALAYA  CARRION  CRISTIAN RAUL</v>
          </cell>
          <cell r="J862" t="str">
            <v>PE012224</v>
          </cell>
          <cell r="K862" t="str">
            <v>CAAS PEBBLES CHINALCO - OPERACIÓN Y MAN</v>
          </cell>
          <cell r="L862" t="str">
            <v>COGS</v>
          </cell>
          <cell r="M862" t="str">
            <v>MA SAM FSE &amp; LCS PE</v>
          </cell>
          <cell r="N862" t="str">
            <v>DIAZ ROLDAN, EDWIN GERMAIN</v>
          </cell>
        </row>
        <row r="863">
          <cell r="C863" t="str">
            <v>48240247</v>
          </cell>
          <cell r="D863">
            <v>10011</v>
          </cell>
          <cell r="E863">
            <v>460792</v>
          </cell>
          <cell r="F863" t="str">
            <v>VILA</v>
          </cell>
          <cell r="G863" t="str">
            <v xml:space="preserve">DE LA CRUZ </v>
          </cell>
          <cell r="H863" t="str">
            <v>RAUL</v>
          </cell>
          <cell r="I863" t="str">
            <v>VILA DE LA CRUZ  RAUL</v>
          </cell>
          <cell r="J863" t="str">
            <v>PE012224</v>
          </cell>
          <cell r="K863" t="str">
            <v>CAAS PEBBLES CHINALCO - OPERACIÓN Y MAN</v>
          </cell>
          <cell r="L863" t="str">
            <v>COGS</v>
          </cell>
          <cell r="M863" t="str">
            <v>MA SAM FSE &amp; LCS PE</v>
          </cell>
          <cell r="N863" t="str">
            <v>DIAZ ROLDAN, EDWIN GERMAIN</v>
          </cell>
        </row>
        <row r="864">
          <cell r="C864" t="str">
            <v>45713627</v>
          </cell>
          <cell r="D864">
            <v>10012</v>
          </cell>
          <cell r="E864">
            <v>446522</v>
          </cell>
          <cell r="F864" t="str">
            <v>ROJAS</v>
          </cell>
          <cell r="G864" t="str">
            <v>ALVARADO</v>
          </cell>
          <cell r="H864" t="str">
            <v>LUIS GUSTAVO</v>
          </cell>
          <cell r="I864" t="str">
            <v>ROJAS ALVARADO LUIS GUSTAVO</v>
          </cell>
          <cell r="J864" t="str">
            <v>PE012224</v>
          </cell>
          <cell r="K864" t="str">
            <v>CAAS PEBBLES CHINALCO - OPERACIÓN Y MAN</v>
          </cell>
          <cell r="L864" t="str">
            <v>COGS</v>
          </cell>
          <cell r="M864" t="str">
            <v>MA SAM FSE &amp; LCS PE</v>
          </cell>
          <cell r="N864" t="str">
            <v>DIAZ ROLDAN, EDWIN GERMAIN</v>
          </cell>
        </row>
        <row r="865">
          <cell r="C865" t="str">
            <v>47849060</v>
          </cell>
          <cell r="D865">
            <v>10014</v>
          </cell>
          <cell r="E865">
            <v>460797</v>
          </cell>
          <cell r="F865" t="str">
            <v>FLORES</v>
          </cell>
          <cell r="G865" t="str">
            <v>CARITA</v>
          </cell>
          <cell r="H865" t="str">
            <v>EDGAR NOEL</v>
          </cell>
          <cell r="I865" t="str">
            <v>FLORES CARITA EDGAR NOEL</v>
          </cell>
          <cell r="J865" t="str">
            <v>PE012224</v>
          </cell>
          <cell r="K865" t="str">
            <v>CAAS PEBBLES CHINALCO - OPERACIÓN Y MAN</v>
          </cell>
          <cell r="L865" t="str">
            <v>COGS</v>
          </cell>
          <cell r="M865" t="str">
            <v>MA SAM FSE &amp; LCS PE</v>
          </cell>
          <cell r="N865" t="str">
            <v>DIAZ ROLDAN, EDWIN GERMAIN</v>
          </cell>
        </row>
        <row r="866">
          <cell r="C866" t="str">
            <v>72129071</v>
          </cell>
          <cell r="D866">
            <v>10015</v>
          </cell>
          <cell r="E866">
            <v>460858</v>
          </cell>
          <cell r="F866" t="str">
            <v>COLLAO</v>
          </cell>
          <cell r="G866" t="str">
            <v>BASILIO</v>
          </cell>
          <cell r="H866" t="str">
            <v>RONALD DANTE</v>
          </cell>
          <cell r="I866" t="str">
            <v>COLLAO BASILIO RONALD DANTE</v>
          </cell>
          <cell r="J866" t="str">
            <v>PE012224</v>
          </cell>
          <cell r="K866" t="str">
            <v>CAAS PEBBLES CHINALCO - OPERACIÓN Y MAN</v>
          </cell>
          <cell r="L866" t="str">
            <v>COGS</v>
          </cell>
          <cell r="M866" t="str">
            <v>MA SAM FSE &amp; LCS PE</v>
          </cell>
          <cell r="N866" t="str">
            <v>DIAZ ROLDAN, EDWIN GERMAIN</v>
          </cell>
        </row>
        <row r="867">
          <cell r="C867" t="str">
            <v>73891787</v>
          </cell>
          <cell r="D867">
            <v>10016</v>
          </cell>
          <cell r="E867">
            <v>460857</v>
          </cell>
          <cell r="F867" t="str">
            <v>ROSALES</v>
          </cell>
          <cell r="G867" t="str">
            <v>LOBATON</v>
          </cell>
          <cell r="H867" t="str">
            <v>ALEX WILLIAM</v>
          </cell>
          <cell r="I867" t="str">
            <v>ROSALES LOBATON ALEX WILLIAM</v>
          </cell>
          <cell r="J867" t="str">
            <v>PE012224</v>
          </cell>
          <cell r="K867" t="str">
            <v>CAAS PEBBLES CHINALCO - OPERACIÓN Y MAN</v>
          </cell>
          <cell r="L867" t="str">
            <v>COGS</v>
          </cell>
          <cell r="M867" t="str">
            <v>MA SAM FSE &amp; LCS PE</v>
          </cell>
          <cell r="N867" t="str">
            <v>DIAZ ROLDAN, EDWIN GERMAIN</v>
          </cell>
        </row>
        <row r="868">
          <cell r="C868" t="str">
            <v>72095469</v>
          </cell>
          <cell r="D868">
            <v>10017</v>
          </cell>
          <cell r="E868">
            <v>460856</v>
          </cell>
          <cell r="F868" t="str">
            <v>HURTADO</v>
          </cell>
          <cell r="G868" t="str">
            <v>VICENTE</v>
          </cell>
          <cell r="H868" t="str">
            <v>EDITH YOVANNA</v>
          </cell>
          <cell r="I868" t="str">
            <v>HURTADO VICENTE EDITH YOVANNA</v>
          </cell>
          <cell r="J868" t="str">
            <v>PE012224</v>
          </cell>
          <cell r="K868" t="str">
            <v>CAAS PEBBLES CHINALCO - OPERACIÓN Y MAN</v>
          </cell>
          <cell r="L868" t="str">
            <v>COGS</v>
          </cell>
          <cell r="M868" t="str">
            <v>MA SAM FSE &amp; LCS PE</v>
          </cell>
          <cell r="N868" t="str">
            <v>DIAZ ROLDAN, EDWIN GERMAIN</v>
          </cell>
        </row>
        <row r="869">
          <cell r="C869" t="str">
            <v>70762892</v>
          </cell>
          <cell r="D869">
            <v>10018</v>
          </cell>
          <cell r="E869">
            <v>460855</v>
          </cell>
          <cell r="F869" t="str">
            <v>MALCA</v>
          </cell>
          <cell r="G869" t="str">
            <v>CARRASCO</v>
          </cell>
          <cell r="H869" t="str">
            <v>RICARDO FRANCO</v>
          </cell>
          <cell r="I869" t="str">
            <v>MALCA CARRASCO RICARDO FRANCO</v>
          </cell>
          <cell r="J869" t="str">
            <v>PE012224</v>
          </cell>
          <cell r="K869" t="str">
            <v>CAAS PEBBLES CHINALCO - OPERACIÓN Y MAN</v>
          </cell>
          <cell r="L869" t="str">
            <v>COGS</v>
          </cell>
          <cell r="M869" t="str">
            <v>MA SAM FSE &amp; LCS PE</v>
          </cell>
          <cell r="N869" t="str">
            <v>DIAZ ROLDAN, EDWIN GERMAIN</v>
          </cell>
        </row>
        <row r="870">
          <cell r="C870" t="str">
            <v>40794965</v>
          </cell>
          <cell r="D870">
            <v>10019</v>
          </cell>
          <cell r="E870">
            <v>460854</v>
          </cell>
          <cell r="F870" t="str">
            <v>FLORES</v>
          </cell>
          <cell r="G870" t="str">
            <v>FLORES</v>
          </cell>
          <cell r="H870" t="str">
            <v>RUBEN</v>
          </cell>
          <cell r="I870" t="str">
            <v>FLORES FLORES RUBEN</v>
          </cell>
          <cell r="J870" t="str">
            <v>PE012224</v>
          </cell>
          <cell r="K870" t="str">
            <v>CAAS PEBBLES CHINALCO - OPERACIÓN Y MAN</v>
          </cell>
          <cell r="L870" t="str">
            <v>COGS</v>
          </cell>
          <cell r="M870" t="str">
            <v>MA SAM FSE &amp; LCS PE</v>
          </cell>
          <cell r="N870" t="str">
            <v>DIAZ ROLDAN, EDWIN GERMAIN</v>
          </cell>
        </row>
        <row r="871">
          <cell r="C871" t="str">
            <v>41938672</v>
          </cell>
          <cell r="D871">
            <v>10020</v>
          </cell>
          <cell r="E871">
            <v>460917</v>
          </cell>
          <cell r="F871" t="str">
            <v>AROTINCO</v>
          </cell>
          <cell r="G871" t="str">
            <v>YUCRA</v>
          </cell>
          <cell r="H871" t="str">
            <v>JULIO ALBERTO</v>
          </cell>
          <cell r="I871" t="str">
            <v>AROTINCO YUCRA JULIO ALBERTO</v>
          </cell>
          <cell r="J871" t="str">
            <v>PE012224</v>
          </cell>
          <cell r="K871" t="str">
            <v>CAAS PEBBLES CHINALCO - OPERACIÓN Y MAN</v>
          </cell>
          <cell r="L871" t="str">
            <v>COGS</v>
          </cell>
          <cell r="M871" t="str">
            <v>MA SAM FSE &amp; LCS PE</v>
          </cell>
          <cell r="N871" t="str">
            <v>DIAZ ROLDAN, EDWIN GERMAIN</v>
          </cell>
        </row>
        <row r="872">
          <cell r="C872" t="str">
            <v>42976096</v>
          </cell>
          <cell r="D872">
            <v>10022</v>
          </cell>
          <cell r="E872">
            <v>460988</v>
          </cell>
          <cell r="F872" t="str">
            <v>ADAUTO</v>
          </cell>
          <cell r="G872" t="str">
            <v>OSORIO</v>
          </cell>
          <cell r="H872" t="str">
            <v>JORGE LUIS</v>
          </cell>
          <cell r="I872" t="str">
            <v>ADAUTO OSORIO JORGE LUIS</v>
          </cell>
          <cell r="J872" t="str">
            <v>PE012224</v>
          </cell>
          <cell r="K872" t="str">
            <v>CAAS PEBBLES CHINALCO - OPERACIÓN Y MAN</v>
          </cell>
          <cell r="L872" t="str">
            <v>COGS</v>
          </cell>
          <cell r="M872" t="str">
            <v>MA SAM FSE &amp; LCS PE</v>
          </cell>
          <cell r="N872" t="str">
            <v>DIAZ ROLDAN, EDWIN GERMAIN</v>
          </cell>
        </row>
        <row r="873">
          <cell r="C873" t="str">
            <v>29580021</v>
          </cell>
          <cell r="D873">
            <v>10023</v>
          </cell>
          <cell r="E873">
            <v>460960</v>
          </cell>
          <cell r="F873" t="str">
            <v>DIAZ</v>
          </cell>
          <cell r="G873" t="str">
            <v>ROLDAN</v>
          </cell>
          <cell r="H873" t="str">
            <v>EDWIN GERMAIN</v>
          </cell>
          <cell r="I873" t="str">
            <v>DIAZ ROLDAN EDWIN GERMAIN</v>
          </cell>
          <cell r="J873" t="str">
            <v>PE012224</v>
          </cell>
          <cell r="K873" t="str">
            <v>CAAS PEBBLES CHINALCO - OPERACIÓN Y MAN</v>
          </cell>
          <cell r="L873" t="str">
            <v>COGS</v>
          </cell>
          <cell r="M873" t="str">
            <v>MA SAM FSE &amp; LCS PE</v>
          </cell>
          <cell r="N873" t="str">
            <v>POZO DIAZ, JASON</v>
          </cell>
        </row>
        <row r="874">
          <cell r="C874" t="str">
            <v>45531526</v>
          </cell>
          <cell r="D874">
            <v>10024</v>
          </cell>
          <cell r="E874">
            <v>461082</v>
          </cell>
          <cell r="F874" t="str">
            <v>HUAMAN</v>
          </cell>
          <cell r="G874" t="str">
            <v>CORRALES</v>
          </cell>
          <cell r="H874" t="str">
            <v>MIGUEL ANGEL</v>
          </cell>
          <cell r="I874" t="str">
            <v>HUAMAN CORRALES MIGUEL ANGEL</v>
          </cell>
          <cell r="J874" t="str">
            <v>PE012224</v>
          </cell>
          <cell r="K874" t="str">
            <v>CAAS PEBBLES CHINALCO - OPERACIÓN Y MAN</v>
          </cell>
          <cell r="L874" t="str">
            <v>COGS</v>
          </cell>
          <cell r="M874" t="str">
            <v>MA SAM FSE &amp; LCS PE</v>
          </cell>
          <cell r="N874" t="str">
            <v>DIAZ ROLDAN, EDWIN GERMAIN</v>
          </cell>
        </row>
        <row r="875">
          <cell r="C875" t="str">
            <v>44767714</v>
          </cell>
          <cell r="D875">
            <v>10025</v>
          </cell>
          <cell r="E875">
            <v>461083</v>
          </cell>
          <cell r="F875" t="str">
            <v>CALLATA</v>
          </cell>
          <cell r="G875" t="str">
            <v>CHURA</v>
          </cell>
          <cell r="H875" t="str">
            <v>JEAN</v>
          </cell>
          <cell r="I875" t="str">
            <v>CALLATA CHURA JEAN</v>
          </cell>
          <cell r="J875" t="str">
            <v>PE012224</v>
          </cell>
          <cell r="K875" t="str">
            <v>CAAS PEBBLES CHINALCO - OPERACIÓN Y MAN</v>
          </cell>
          <cell r="L875" t="str">
            <v>COGS</v>
          </cell>
          <cell r="M875" t="str">
            <v>MA SAM FSE &amp; LCS PE</v>
          </cell>
          <cell r="N875" t="str">
            <v>DIAZ ROLDAN, EDWIN GERMAIN</v>
          </cell>
        </row>
        <row r="876">
          <cell r="C876" t="str">
            <v>18202152</v>
          </cell>
          <cell r="D876">
            <v>10026</v>
          </cell>
          <cell r="E876">
            <v>461073</v>
          </cell>
          <cell r="F876" t="str">
            <v xml:space="preserve">RODRIGUEZ </v>
          </cell>
          <cell r="G876" t="str">
            <v>AVILA</v>
          </cell>
          <cell r="H876" t="str">
            <v>ROBERT MICHAEL</v>
          </cell>
          <cell r="I876" t="str">
            <v>RODRIGUEZ  AVILA ROBERT MICHAEL</v>
          </cell>
          <cell r="J876" t="str">
            <v>PE012224</v>
          </cell>
          <cell r="K876" t="str">
            <v>CAAS PEBBLES CHINALCO - OPERACIÓN Y MAN</v>
          </cell>
          <cell r="L876" t="str">
            <v>COGS</v>
          </cell>
          <cell r="M876" t="str">
            <v>MA SAM FSE &amp; LCS PE</v>
          </cell>
          <cell r="N876" t="str">
            <v>DIAZ ROLDAN, EDWIN GERMAIN</v>
          </cell>
        </row>
        <row r="877">
          <cell r="C877" t="str">
            <v>46827571</v>
          </cell>
          <cell r="D877">
            <v>10027</v>
          </cell>
          <cell r="E877">
            <v>451639</v>
          </cell>
          <cell r="F877" t="str">
            <v>MEZA</v>
          </cell>
          <cell r="G877" t="str">
            <v>ABREGU</v>
          </cell>
          <cell r="H877" t="str">
            <v>JHON CRISTHIAN</v>
          </cell>
          <cell r="I877" t="str">
            <v>MEZA ABREGU JHON CRISTHIAN</v>
          </cell>
          <cell r="J877" t="str">
            <v>PE012224</v>
          </cell>
          <cell r="K877" t="str">
            <v>CAAS PEBBLES CHINALCO - OPERACIÓN Y MAN</v>
          </cell>
          <cell r="L877" t="str">
            <v>COGS</v>
          </cell>
          <cell r="M877" t="str">
            <v>MA SAM FSE &amp; LCS PE</v>
          </cell>
          <cell r="N877" t="str">
            <v>POZO DIAZ, JASON</v>
          </cell>
        </row>
        <row r="878">
          <cell r="C878" t="str">
            <v>41105310</v>
          </cell>
          <cell r="D878">
            <v>10028</v>
          </cell>
          <cell r="E878">
            <v>461264</v>
          </cell>
          <cell r="F878" t="str">
            <v xml:space="preserve">HINOSTROZA </v>
          </cell>
          <cell r="G878" t="str">
            <v>LLANOS</v>
          </cell>
          <cell r="H878" t="str">
            <v>VICTOR HUGO</v>
          </cell>
          <cell r="I878" t="str">
            <v>HINOSTROZA  LLANOS VICTOR HUGO</v>
          </cell>
          <cell r="J878" t="str">
            <v>PE012224</v>
          </cell>
          <cell r="K878" t="str">
            <v>CAAS PEBBLES CHINALCO - OPERACIÓN Y MAN</v>
          </cell>
          <cell r="L878" t="str">
            <v>COGS</v>
          </cell>
          <cell r="M878" t="str">
            <v>MA SAM FSE &amp; LCS PE</v>
          </cell>
          <cell r="N878" t="str">
            <v>DELGADO VALLADARES, JAVIER ENRIQUE</v>
          </cell>
        </row>
        <row r="879">
          <cell r="C879" t="str">
            <v>72861300</v>
          </cell>
          <cell r="D879">
            <v>10029</v>
          </cell>
          <cell r="E879">
            <v>461613</v>
          </cell>
          <cell r="F879" t="str">
            <v>MEDRANO</v>
          </cell>
          <cell r="G879" t="str">
            <v>ALFARO</v>
          </cell>
          <cell r="H879" t="str">
            <v>FRANK ALBERTO</v>
          </cell>
          <cell r="I879" t="str">
            <v>MEDRANO ALFARO FRANK ALBERTO</v>
          </cell>
          <cell r="J879" t="str">
            <v>PE012224</v>
          </cell>
          <cell r="K879" t="str">
            <v>CAAS PEBBLES CHINALCO - OPERACIÓN Y MAN</v>
          </cell>
          <cell r="L879" t="str">
            <v>COGS</v>
          </cell>
          <cell r="M879" t="str">
            <v>MA SAM FSE &amp; LCS PE</v>
          </cell>
          <cell r="N879" t="str">
            <v>POZO DIAZ, JASON</v>
          </cell>
        </row>
        <row r="880">
          <cell r="C880" t="str">
            <v>70837056</v>
          </cell>
          <cell r="D880" t="str">
            <v>P236</v>
          </cell>
          <cell r="E880">
            <v>444274</v>
          </cell>
          <cell r="F880" t="str">
            <v>SAMANEZ</v>
          </cell>
          <cell r="G880" t="str">
            <v>BIASEVHIC</v>
          </cell>
          <cell r="H880" t="str">
            <v>PATRICIO</v>
          </cell>
          <cell r="I880" t="str">
            <v>SAMANEZ BIASEVHIC PATRICIO</v>
          </cell>
          <cell r="J880" t="str">
            <v>PE013570</v>
          </cell>
          <cell r="K880" t="str">
            <v>MARKETING PERU &amp; NORTH</v>
          </cell>
          <cell r="L880" t="str">
            <v>SGA</v>
          </cell>
          <cell r="M880" t="str">
            <v>MA SAM MARKETING</v>
          </cell>
          <cell r="N880" t="str">
            <v>PASSANO PAREDES, GONZALO</v>
          </cell>
        </row>
        <row r="881">
          <cell r="C881" t="str">
            <v>73490500</v>
          </cell>
          <cell r="D881" t="str">
            <v>P277</v>
          </cell>
          <cell r="E881">
            <v>450687</v>
          </cell>
          <cell r="F881" t="str">
            <v>VIDAL</v>
          </cell>
          <cell r="G881" t="str">
            <v>HEIDINGER</v>
          </cell>
          <cell r="H881" t="str">
            <v>BRINCEL</v>
          </cell>
          <cell r="I881" t="str">
            <v>VIDAL HEIDINGER BRINCEL</v>
          </cell>
          <cell r="J881" t="str">
            <v>PE012505</v>
          </cell>
          <cell r="K881" t="str">
            <v>TSS GBPM</v>
          </cell>
          <cell r="L881" t="str">
            <v>SGA</v>
          </cell>
          <cell r="M881" t="str">
            <v>TECHNICAL SALES SUPPORT</v>
          </cell>
          <cell r="N881" t="str">
            <v>HUAMANI ROMANI, ELWIN FREDY</v>
          </cell>
        </row>
        <row r="882">
          <cell r="C882" t="str">
            <v>70325675</v>
          </cell>
          <cell r="D882" t="str">
            <v>P279</v>
          </cell>
          <cell r="E882">
            <v>450689</v>
          </cell>
          <cell r="F882" t="str">
            <v xml:space="preserve">ESTRADA </v>
          </cell>
          <cell r="G882" t="str">
            <v>MALPARTIDA</v>
          </cell>
          <cell r="H882" t="str">
            <v>BREIDY EDMARA</v>
          </cell>
          <cell r="I882" t="str">
            <v>ESTRADA  MALPARTIDA BREIDY EDMARA</v>
          </cell>
          <cell r="J882" t="str">
            <v>PE011603</v>
          </cell>
          <cell r="K882" t="str">
            <v>PRODUCT SUPPORT ML SAM</v>
          </cell>
          <cell r="L882" t="str">
            <v>SGA</v>
          </cell>
          <cell r="M882" t="str">
            <v>CNS MILL LINING</v>
          </cell>
          <cell r="N882" t="str">
            <v>YALICO MARIN, GERSON ELIAS</v>
          </cell>
        </row>
        <row r="883">
          <cell r="C883" t="str">
            <v>73045853</v>
          </cell>
          <cell r="D883" t="str">
            <v>P283</v>
          </cell>
          <cell r="E883">
            <v>452002</v>
          </cell>
          <cell r="F883" t="str">
            <v>OCAÑA</v>
          </cell>
          <cell r="G883" t="str">
            <v>GUERRERO</v>
          </cell>
          <cell r="H883" t="str">
            <v>CLAUDIA MILAGROS</v>
          </cell>
          <cell r="I883" t="str">
            <v>OCAÑA GUERRERO CLAUDIA MILAGROS</v>
          </cell>
          <cell r="J883" t="str">
            <v>PE013202</v>
          </cell>
          <cell r="K883" t="str">
            <v>BDH TECHNICAL SUPPORT</v>
          </cell>
          <cell r="L883" t="str">
            <v>SGA</v>
          </cell>
          <cell r="M883" t="str">
            <v>TECHNICAL SUPPORT</v>
          </cell>
          <cell r="N883" t="str">
            <v>STRUBE ARELLANO, ALEXANDER PATRICIO</v>
          </cell>
        </row>
        <row r="884">
          <cell r="C884" t="str">
            <v>72393443</v>
          </cell>
          <cell r="D884" t="str">
            <v>P287</v>
          </cell>
          <cell r="E884">
            <v>453073</v>
          </cell>
          <cell r="F884" t="str">
            <v>MELGAREJO</v>
          </cell>
          <cell r="G884" t="str">
            <v>SALAZAR</v>
          </cell>
          <cell r="H884" t="str">
            <v>PAULA ROSA</v>
          </cell>
          <cell r="I884" t="str">
            <v>MELGAREJO SALAZAR PAULA ROSA</v>
          </cell>
          <cell r="J884" t="str">
            <v>PE013025</v>
          </cell>
          <cell r="K884" t="str">
            <v>SAM NORTH</v>
          </cell>
          <cell r="L884" t="str">
            <v>SGA</v>
          </cell>
          <cell r="M884" t="str">
            <v>MA SAM SITE ACCOUNT MANAGEMENT – NORTH PE</v>
          </cell>
          <cell r="N884" t="str">
            <v>CACERES CAHUATA, NICK VANDICK</v>
          </cell>
        </row>
        <row r="885">
          <cell r="C885" t="str">
            <v>71533789</v>
          </cell>
          <cell r="D885" t="str">
            <v>P288</v>
          </cell>
          <cell r="E885">
            <v>453138</v>
          </cell>
          <cell r="F885" t="str">
            <v>CARRASCO</v>
          </cell>
          <cell r="G885" t="str">
            <v>RANDRIANARISON</v>
          </cell>
          <cell r="H885" t="str">
            <v>VALERIA</v>
          </cell>
          <cell r="I885" t="str">
            <v>CARRASCO RANDRIANARISON VALERIA</v>
          </cell>
          <cell r="J885" t="str">
            <v>PE013400</v>
          </cell>
          <cell r="K885" t="str">
            <v>HUMAN RESOURCES &amp; GENERAL SERVICES</v>
          </cell>
          <cell r="L885" t="str">
            <v>SGA</v>
          </cell>
          <cell r="M885" t="str">
            <v>MA SAM HR</v>
          </cell>
          <cell r="N885" t="str">
            <v>GARCIA REATEGUI, CARLOS JAVIER</v>
          </cell>
        </row>
        <row r="886">
          <cell r="C886" t="str">
            <v>74608117</v>
          </cell>
          <cell r="D886" t="str">
            <v>P289</v>
          </cell>
          <cell r="E886">
            <v>453226</v>
          </cell>
          <cell r="F886" t="str">
            <v>SAN MARTIN</v>
          </cell>
          <cell r="G886" t="str">
            <v>AMORRORTU</v>
          </cell>
          <cell r="H886" t="str">
            <v>MARIA PAULA</v>
          </cell>
          <cell r="I886" t="str">
            <v>SAN MARTIN AMORRORTU MARIA PAULA</v>
          </cell>
          <cell r="J886" t="str">
            <v>PE013024</v>
          </cell>
          <cell r="K886" t="str">
            <v>MID MINING SALES</v>
          </cell>
          <cell r="L886" t="str">
            <v>SGA</v>
          </cell>
          <cell r="M886" t="str">
            <v>SALES &amp; SERVICE PE &amp; NORTH</v>
          </cell>
          <cell r="N886" t="str">
            <v>PEZO SANCHEZ, JOE JOHNY</v>
          </cell>
        </row>
        <row r="887">
          <cell r="C887" t="str">
            <v>76252906</v>
          </cell>
          <cell r="D887" t="str">
            <v>P293</v>
          </cell>
          <cell r="E887">
            <v>453407</v>
          </cell>
          <cell r="F887" t="str">
            <v>VALENCIA</v>
          </cell>
          <cell r="G887" t="str">
            <v>CORNEJO</v>
          </cell>
          <cell r="H887" t="str">
            <v>JOSELYN BRIYIT</v>
          </cell>
          <cell r="I887" t="str">
            <v>VALENCIA CORNEJO JOSELYN BRIYIT</v>
          </cell>
          <cell r="J887" t="str">
            <v>PE012501</v>
          </cell>
          <cell r="K887" t="str">
            <v>TSS CRUSHERS PRODUCTS</v>
          </cell>
          <cell r="L887" t="str">
            <v>SGA</v>
          </cell>
          <cell r="M887" t="str">
            <v>TECHNICAL SALES SUPPORT</v>
          </cell>
          <cell r="N887" t="str">
            <v>GOMEZ SILVA, FERNANDO JAVIER</v>
          </cell>
        </row>
        <row r="888">
          <cell r="C888" t="str">
            <v>76130757</v>
          </cell>
          <cell r="D888" t="str">
            <v>P299</v>
          </cell>
          <cell r="E888">
            <v>453137</v>
          </cell>
          <cell r="F888" t="str">
            <v>ISLA</v>
          </cell>
          <cell r="G888" t="str">
            <v>HUAMAN</v>
          </cell>
          <cell r="H888" t="str">
            <v>MARIELENA ARACELI</v>
          </cell>
          <cell r="I888" t="str">
            <v>ISLA HUAMAN MARIELENA ARACELI</v>
          </cell>
          <cell r="J888" t="str">
            <v>PE012500</v>
          </cell>
          <cell r="K888" t="str">
            <v>TECH SUPPORT PE &amp; NORTH</v>
          </cell>
          <cell r="L888" t="str">
            <v>COGS</v>
          </cell>
          <cell r="M888" t="str">
            <v>MA SAM SALES &amp; SERVICE PERU AND NORTH</v>
          </cell>
          <cell r="N888" t="str">
            <v>RIVERA YLASACA, RICARDO SANTOS</v>
          </cell>
        </row>
        <row r="889">
          <cell r="C889" t="str">
            <v>76815262</v>
          </cell>
          <cell r="D889" t="str">
            <v>P305</v>
          </cell>
          <cell r="E889">
            <v>453420</v>
          </cell>
          <cell r="F889" t="str">
            <v>ESCOBAR</v>
          </cell>
          <cell r="G889" t="str">
            <v>VIVANCO</v>
          </cell>
          <cell r="H889" t="str">
            <v>MEYLIN ROSALY</v>
          </cell>
          <cell r="I889" t="str">
            <v>ESCOBAR VIVANCO MEYLIN ROSALY</v>
          </cell>
          <cell r="J889" t="str">
            <v>PE013022</v>
          </cell>
          <cell r="K889" t="str">
            <v>SAM CENTER</v>
          </cell>
          <cell r="L889" t="str">
            <v>SGA</v>
          </cell>
          <cell r="M889" t="str">
            <v>MA SAM SITE ACCOUNT MANAGEMENT – CENTER PE</v>
          </cell>
          <cell r="N889" t="str">
            <v>VARGAS BELLINA, JOSE ANTONIO</v>
          </cell>
        </row>
        <row r="890">
          <cell r="C890" t="str">
            <v>72915588</v>
          </cell>
          <cell r="D890" t="str">
            <v>P315</v>
          </cell>
          <cell r="E890">
            <v>454550</v>
          </cell>
          <cell r="F890" t="str">
            <v>TREJO</v>
          </cell>
          <cell r="G890" t="str">
            <v>TAPIA</v>
          </cell>
          <cell r="H890" t="str">
            <v>ALESSANDRO RIVELINO</v>
          </cell>
          <cell r="I890" t="str">
            <v>TREJO TAPIA ALESSANDRO RIVELINO</v>
          </cell>
          <cell r="J890" t="str">
            <v>PE013514</v>
          </cell>
          <cell r="K890" t="str">
            <v>MIN SALES</v>
          </cell>
          <cell r="L890" t="str">
            <v>SGA</v>
          </cell>
          <cell r="M890" t="str">
            <v>MA SAM MINERALS SALES</v>
          </cell>
          <cell r="N890" t="str">
            <v>GORVENIA GORVENIA, HILARIO DAMASO</v>
          </cell>
        </row>
        <row r="891">
          <cell r="C891" t="str">
            <v>71042255</v>
          </cell>
          <cell r="D891" t="str">
            <v>P323</v>
          </cell>
          <cell r="E891">
            <v>456147</v>
          </cell>
          <cell r="F891" t="str">
            <v>RUIZ</v>
          </cell>
          <cell r="G891" t="str">
            <v>HERRERA</v>
          </cell>
          <cell r="H891" t="str">
            <v>MARICELA</v>
          </cell>
          <cell r="I891" t="str">
            <v>RUIZ HERRERA MARICELA</v>
          </cell>
          <cell r="J891" t="str">
            <v>PE011930</v>
          </cell>
          <cell r="K891" t="str">
            <v>CONTRACT MNG &amp; REPORT</v>
          </cell>
          <cell r="L891" t="str">
            <v>COGS</v>
          </cell>
          <cell r="M891" t="str">
            <v>SVSGLO ORDER AND LOGISTICS OPERATIONS</v>
          </cell>
          <cell r="N891" t="str">
            <v>SEPULVEDA, MARIA</v>
          </cell>
        </row>
        <row r="892">
          <cell r="C892" t="str">
            <v>73859388</v>
          </cell>
          <cell r="D892" t="str">
            <v>P325</v>
          </cell>
          <cell r="E892">
            <v>456174</v>
          </cell>
          <cell r="F892" t="str">
            <v>RAMOS</v>
          </cell>
          <cell r="G892" t="str">
            <v>NUÑEZ</v>
          </cell>
          <cell r="H892" t="str">
            <v>ALEJANDRA DANIELA</v>
          </cell>
          <cell r="I892" t="str">
            <v>RAMOS NUÑEZ ALEJANDRA DANIELA</v>
          </cell>
          <cell r="J892" t="str">
            <v>PE012505</v>
          </cell>
          <cell r="K892" t="str">
            <v>TSS GBPM</v>
          </cell>
          <cell r="L892" t="str">
            <v>SGA</v>
          </cell>
          <cell r="M892" t="str">
            <v>TECHNICAL SALES SUPPORT</v>
          </cell>
          <cell r="N892" t="str">
            <v>CHAVEZ NAVARRO, JORGE</v>
          </cell>
        </row>
        <row r="893">
          <cell r="C893" t="str">
            <v>76277533</v>
          </cell>
          <cell r="D893" t="str">
            <v>P326</v>
          </cell>
          <cell r="E893">
            <v>456088</v>
          </cell>
          <cell r="F893" t="str">
            <v>VERGARA</v>
          </cell>
          <cell r="G893" t="str">
            <v>HERRERA</v>
          </cell>
          <cell r="H893" t="str">
            <v>FABIÁN</v>
          </cell>
          <cell r="I893" t="str">
            <v>VERGARA HERRERA FABIÁN</v>
          </cell>
          <cell r="J893" t="str">
            <v>PE011935</v>
          </cell>
          <cell r="K893" t="str">
            <v>INDIRECT PROCUREMENT</v>
          </cell>
          <cell r="L893" t="str">
            <v>COGS</v>
          </cell>
          <cell r="M893" t="str">
            <v>SVSS IPRO AMERICAS</v>
          </cell>
          <cell r="N893" t="str">
            <v>ROJAS MAMANI, XIMENA ARACELY</v>
          </cell>
        </row>
        <row r="894">
          <cell r="C894" t="str">
            <v>74898628</v>
          </cell>
          <cell r="D894" t="str">
            <v>P327</v>
          </cell>
          <cell r="E894">
            <v>456078</v>
          </cell>
          <cell r="F894" t="str">
            <v>ALVARADO</v>
          </cell>
          <cell r="G894" t="str">
            <v>BENITES</v>
          </cell>
          <cell r="H894" t="str">
            <v>WILLIAN JHOSUE</v>
          </cell>
          <cell r="I894" t="str">
            <v>ALVARADO BENITES WILLIAN JHOSUE</v>
          </cell>
          <cell r="J894" t="str">
            <v>PE011389</v>
          </cell>
          <cell r="K894" t="str">
            <v>PURCHASING &amp; SOURCING - PUMPS</v>
          </cell>
          <cell r="L894" t="str">
            <v>COGS</v>
          </cell>
          <cell r="M894" t="str">
            <v>MIN PUMPS OPERATIONS</v>
          </cell>
          <cell r="N894" t="str">
            <v>VASQUEZ VERGARA, RODRIGO MANUEL</v>
          </cell>
        </row>
        <row r="895">
          <cell r="C895" t="str">
            <v>74757847</v>
          </cell>
          <cell r="D895" t="str">
            <v>P302</v>
          </cell>
          <cell r="E895">
            <v>453155</v>
          </cell>
          <cell r="F895" t="str">
            <v>CUBA</v>
          </cell>
          <cell r="G895" t="str">
            <v>CANDIA</v>
          </cell>
          <cell r="H895" t="str">
            <v>ELBER ANDRE</v>
          </cell>
          <cell r="I895" t="str">
            <v>CUBA CANDIA ELBER ANDRE</v>
          </cell>
          <cell r="J895" t="str">
            <v>PE012500</v>
          </cell>
          <cell r="K895" t="str">
            <v>TECH SUPPORT PE &amp; NORTH</v>
          </cell>
          <cell r="L895" t="str">
            <v>COGS</v>
          </cell>
          <cell r="M895" t="str">
            <v>MA SAM SALES &amp; SERVICE PERU AND NORTH</v>
          </cell>
          <cell r="N895" t="str">
            <v>RIVERA YLASACA, RICARDO SANTOS</v>
          </cell>
        </row>
        <row r="896">
          <cell r="C896" t="str">
            <v>47071597</v>
          </cell>
          <cell r="D896" t="str">
            <v>P331</v>
          </cell>
          <cell r="E896">
            <v>456085</v>
          </cell>
          <cell r="F896" t="str">
            <v>VELA</v>
          </cell>
          <cell r="G896" t="str">
            <v>PEÑA</v>
          </cell>
          <cell r="H896" t="str">
            <v>ROY ANDRE</v>
          </cell>
          <cell r="I896" t="str">
            <v>VELA PEÑA ROY ANDRE</v>
          </cell>
          <cell r="J896" t="str">
            <v>PE011100</v>
          </cell>
          <cell r="K896" t="str">
            <v>MANUFACTURING</v>
          </cell>
          <cell r="L896" t="str">
            <v>COGS</v>
          </cell>
          <cell r="M896" t="str">
            <v>CNS RUBBER &amp; POLYMET SUPPLY CHAIN</v>
          </cell>
          <cell r="N896" t="str">
            <v>CONDOR MARCELO, HERNAN GERSON</v>
          </cell>
        </row>
        <row r="897">
          <cell r="C897" t="str">
            <v>73028901</v>
          </cell>
          <cell r="D897" t="str">
            <v>P339</v>
          </cell>
          <cell r="E897">
            <v>456692</v>
          </cell>
          <cell r="F897" t="str">
            <v>ROSALES</v>
          </cell>
          <cell r="G897" t="str">
            <v>ANGELES</v>
          </cell>
          <cell r="H897" t="str">
            <v>LUIS ANGEL</v>
          </cell>
          <cell r="I897" t="str">
            <v>ROSALES ANGELES LUIS ANGEL</v>
          </cell>
          <cell r="J897" t="str">
            <v>PE013028</v>
          </cell>
          <cell r="K897" t="str">
            <v>SAM SOUTH</v>
          </cell>
          <cell r="L897" t="str">
            <v>SGA</v>
          </cell>
          <cell r="M897" t="str">
            <v>MA SAM SITE ACCOUNT MANAGEMENT – SOUTH PE</v>
          </cell>
          <cell r="N897" t="str">
            <v>MESCUA HUAMAN, FRANK JOSEP</v>
          </cell>
        </row>
        <row r="898">
          <cell r="C898" t="str">
            <v>73073569</v>
          </cell>
          <cell r="D898" t="str">
            <v>P440</v>
          </cell>
          <cell r="E898">
            <v>457642</v>
          </cell>
          <cell r="F898" t="str">
            <v>CURAY</v>
          </cell>
          <cell r="G898" t="str">
            <v>CORREA</v>
          </cell>
          <cell r="H898" t="str">
            <v>ANGELO ENMANUEL</v>
          </cell>
          <cell r="I898" t="str">
            <v>CURAY CORREA ANGELO ENMANUEL</v>
          </cell>
          <cell r="J898" t="str">
            <v>PE011603</v>
          </cell>
          <cell r="K898" t="str">
            <v>PRODUCT SUPPORT ML SAM</v>
          </cell>
          <cell r="L898" t="str">
            <v>SGA</v>
          </cell>
          <cell r="M898" t="str">
            <v>CNS MILL LINING</v>
          </cell>
          <cell r="N898" t="str">
            <v>SILVA NUÑEZ, JHINO SANTOS</v>
          </cell>
        </row>
        <row r="899">
          <cell r="C899" t="str">
            <v>76205689</v>
          </cell>
          <cell r="D899" t="str">
            <v>P442</v>
          </cell>
          <cell r="E899">
            <v>458044</v>
          </cell>
          <cell r="F899" t="str">
            <v>GARCIA</v>
          </cell>
          <cell r="G899" t="str">
            <v>MORON</v>
          </cell>
          <cell r="H899" t="str">
            <v>SEBASTIAN JOSE</v>
          </cell>
          <cell r="I899" t="str">
            <v>GARCIA MORON SEBASTIAN JOSE</v>
          </cell>
          <cell r="J899" t="str">
            <v>PE012500</v>
          </cell>
          <cell r="K899" t="str">
            <v>TECH SUPPORT PE &amp; NORTH</v>
          </cell>
          <cell r="L899" t="str">
            <v>COGS</v>
          </cell>
          <cell r="M899" t="str">
            <v>MA SAM SALES &amp; SERVICE PERU AND NORTH</v>
          </cell>
          <cell r="N899" t="str">
            <v>GALLEGOS PAREDES, ROGELIO ALAN</v>
          </cell>
        </row>
        <row r="900">
          <cell r="C900" t="str">
            <v>70358917</v>
          </cell>
          <cell r="D900" t="str">
            <v>P443</v>
          </cell>
          <cell r="E900">
            <v>458040</v>
          </cell>
          <cell r="F900" t="str">
            <v>FELIX</v>
          </cell>
          <cell r="G900" t="str">
            <v>DIZAMA</v>
          </cell>
          <cell r="H900" t="str">
            <v>RODRIGO SEBASTIAN</v>
          </cell>
          <cell r="I900" t="str">
            <v>FELIX DIZAMA RODRIGO SEBASTIAN</v>
          </cell>
          <cell r="J900" t="str">
            <v>PE012203</v>
          </cell>
          <cell r="K900" t="str">
            <v>FSE STRATEGIC PLANNING</v>
          </cell>
          <cell r="L900" t="str">
            <v>COGS</v>
          </cell>
          <cell r="M900" t="str">
            <v>MA SAM FSE &amp; LCS PE</v>
          </cell>
          <cell r="N900" t="str">
            <v>YOVERA MELENDEZ, MARCO AURELIO</v>
          </cell>
        </row>
        <row r="901">
          <cell r="C901" t="str">
            <v>72115629</v>
          </cell>
          <cell r="D901" t="str">
            <v>P444</v>
          </cell>
          <cell r="E901">
            <v>458093</v>
          </cell>
          <cell r="F901" t="str">
            <v>KIYAN</v>
          </cell>
          <cell r="G901" t="str">
            <v>OSHIRO</v>
          </cell>
          <cell r="H901" t="str">
            <v>ADRIANA AYUMI</v>
          </cell>
          <cell r="I901" t="str">
            <v>KIYAN OSHIRO ADRIANA AYUMI</v>
          </cell>
          <cell r="J901" t="str">
            <v>PE013028</v>
          </cell>
          <cell r="K901" t="str">
            <v>SAM SOUTH</v>
          </cell>
          <cell r="L901" t="str">
            <v>SGA</v>
          </cell>
          <cell r="M901" t="str">
            <v>MA SAM SITE ACCOUNT MANAGEMENT – SOUTH PE</v>
          </cell>
          <cell r="N901" t="str">
            <v>MESCUA HUAMAN, FRANK JOSEP</v>
          </cell>
        </row>
        <row r="902">
          <cell r="C902" t="str">
            <v>70675959</v>
          </cell>
          <cell r="D902" t="str">
            <v>P445</v>
          </cell>
          <cell r="E902">
            <v>459393</v>
          </cell>
          <cell r="F902" t="str">
            <v>JIMENEZ</v>
          </cell>
          <cell r="G902" t="str">
            <v>LINARES</v>
          </cell>
          <cell r="H902" t="str">
            <v>XAVIER AARON</v>
          </cell>
          <cell r="I902" t="str">
            <v>JIMENEZ LINARES XAVIER AARON</v>
          </cell>
          <cell r="J902" t="str">
            <v>PE012201</v>
          </cell>
          <cell r="K902" t="str">
            <v>FSE TASK FORCE</v>
          </cell>
          <cell r="L902" t="str">
            <v>COGS</v>
          </cell>
          <cell r="M902" t="str">
            <v>MA SAM FSE &amp; LCS PE</v>
          </cell>
          <cell r="N902" t="str">
            <v>BUTRON ZUÑIGA, BARRY GABRIEL</v>
          </cell>
        </row>
        <row r="903">
          <cell r="C903" t="str">
            <v>71248162</v>
          </cell>
          <cell r="D903" t="str">
            <v>P446</v>
          </cell>
          <cell r="E903">
            <v>459584</v>
          </cell>
          <cell r="F903" t="str">
            <v>CERRON</v>
          </cell>
          <cell r="G903" t="str">
            <v>RAMOS</v>
          </cell>
          <cell r="H903" t="str">
            <v>ANGGELA STHEFANIE</v>
          </cell>
          <cell r="I903" t="str">
            <v>CERRON RAMOS ANGGELA STHEFANIE</v>
          </cell>
          <cell r="J903" t="str">
            <v>PE011100</v>
          </cell>
          <cell r="K903" t="str">
            <v>MANUFACTURING</v>
          </cell>
          <cell r="L903" t="str">
            <v>COGS</v>
          </cell>
          <cell r="M903" t="str">
            <v>CNS RUBBER &amp; POLYMET SUPPLY CHAIN</v>
          </cell>
          <cell r="N903" t="str">
            <v>SOBREVILLA ZEVALLOS, EDA</v>
          </cell>
        </row>
        <row r="904">
          <cell r="C904" t="str">
            <v>72870174</v>
          </cell>
          <cell r="D904" t="str">
            <v>P448</v>
          </cell>
          <cell r="E904">
            <v>459582</v>
          </cell>
          <cell r="F904" t="str">
            <v>TRUJILLO</v>
          </cell>
          <cell r="G904" t="str">
            <v>LUCANO</v>
          </cell>
          <cell r="H904" t="str">
            <v>CARLOS JAVIER</v>
          </cell>
          <cell r="I904" t="str">
            <v>TRUJILLO LUCANO CARLOS JAVIER</v>
          </cell>
          <cell r="J904" t="str">
            <v>PE012506</v>
          </cell>
          <cell r="K904" t="str">
            <v>BENEFICIATION &amp; FILTRATION</v>
          </cell>
          <cell r="L904" t="str">
            <v>SGA</v>
          </cell>
          <cell r="M904" t="str">
            <v>TECHNICAL SALES SUPPORT</v>
          </cell>
          <cell r="N904" t="str">
            <v>STRUBE ARELLANO, ALEXANDER PATRICIO</v>
          </cell>
        </row>
        <row r="905">
          <cell r="C905" t="str">
            <v>72397508</v>
          </cell>
          <cell r="D905" t="str">
            <v>P449</v>
          </cell>
          <cell r="E905">
            <v>459581</v>
          </cell>
          <cell r="F905" t="str">
            <v>VIZA</v>
          </cell>
          <cell r="G905" t="str">
            <v>BAUTISTA</v>
          </cell>
          <cell r="H905" t="str">
            <v>KAROL JIMENA</v>
          </cell>
          <cell r="I905" t="str">
            <v>VIZA BAUTISTA KAROL JIMENA</v>
          </cell>
          <cell r="J905" t="str">
            <v>PE012210</v>
          </cell>
          <cell r="K905" t="str">
            <v>SVS REPAIRS AQP</v>
          </cell>
          <cell r="L905" t="str">
            <v>COGS</v>
          </cell>
          <cell r="M905" t="str">
            <v>MA SAM REPAIRS CENTER PE</v>
          </cell>
          <cell r="N905" t="str">
            <v>COAHILA HUALLPA, EDGAR GIOVANI</v>
          </cell>
        </row>
        <row r="906">
          <cell r="C906" t="str">
            <v>72526242</v>
          </cell>
          <cell r="D906" t="str">
            <v>P450</v>
          </cell>
          <cell r="E906">
            <v>459580</v>
          </cell>
          <cell r="F906" t="str">
            <v>MOSTACERO</v>
          </cell>
          <cell r="G906" t="str">
            <v>ROJAS</v>
          </cell>
          <cell r="H906" t="str">
            <v>CAMILA MILAGROS</v>
          </cell>
          <cell r="I906" t="str">
            <v>MOSTACERO ROJAS CAMILA MILAGROS</v>
          </cell>
          <cell r="J906" t="str">
            <v>PE013450</v>
          </cell>
          <cell r="K906" t="str">
            <v>SGI</v>
          </cell>
          <cell r="L906" t="str">
            <v>SGA</v>
          </cell>
          <cell r="M906" t="str">
            <v>MA SAM QEHS</v>
          </cell>
          <cell r="N906" t="str">
            <v>MENDEZ SENISSE, SANDRA INES</v>
          </cell>
        </row>
        <row r="907">
          <cell r="C907" t="str">
            <v>75851055</v>
          </cell>
          <cell r="D907" t="str">
            <v>P451</v>
          </cell>
          <cell r="E907">
            <v>459579</v>
          </cell>
          <cell r="F907" t="str">
            <v xml:space="preserve">VILLANUEVA </v>
          </cell>
          <cell r="G907" t="str">
            <v>ALARCON</v>
          </cell>
          <cell r="H907" t="str">
            <v>NICOLE NAHOMi</v>
          </cell>
          <cell r="I907" t="str">
            <v>VILLANUEVA  ALARCON NICOLE NAHOMi</v>
          </cell>
          <cell r="J907" t="str">
            <v>PE011965</v>
          </cell>
          <cell r="K907" t="str">
            <v>QUOTE &amp; ORDER MANAGEMENT</v>
          </cell>
          <cell r="L907" t="str">
            <v>SGA</v>
          </cell>
          <cell r="M907" t="str">
            <v>MA SAM SERVICE COMMERCIAL SUPPORT</v>
          </cell>
          <cell r="N907" t="str">
            <v>CELEDONIO BALABARCA, JACKELINE NIEVES</v>
          </cell>
        </row>
        <row r="908">
          <cell r="C908" t="str">
            <v>72221090</v>
          </cell>
          <cell r="D908" t="str">
            <v>P452</v>
          </cell>
          <cell r="E908">
            <v>459578</v>
          </cell>
          <cell r="F908" t="str">
            <v>GOMEZ</v>
          </cell>
          <cell r="G908" t="str">
            <v>GARCIA</v>
          </cell>
          <cell r="H908" t="str">
            <v>ARLETH DEIDAMIA</v>
          </cell>
          <cell r="I908" t="str">
            <v>GOMEZ GARCIA ARLETH DEIDAMIA</v>
          </cell>
          <cell r="J908" t="str">
            <v>PE013514</v>
          </cell>
          <cell r="K908" t="str">
            <v>MIN SALES</v>
          </cell>
          <cell r="L908" t="str">
            <v>SGA</v>
          </cell>
          <cell r="M908" t="str">
            <v>MA SAM MINERALS SALES</v>
          </cell>
          <cell r="N908" t="str">
            <v>VELA RUIZ JOSE OSWALDO</v>
          </cell>
        </row>
        <row r="909">
          <cell r="C909" t="str">
            <v>70392023</v>
          </cell>
          <cell r="D909" t="str">
            <v>P454</v>
          </cell>
          <cell r="E909">
            <v>459577</v>
          </cell>
          <cell r="F909" t="str">
            <v>QUISPE</v>
          </cell>
          <cell r="G909" t="str">
            <v>VASQUEZ</v>
          </cell>
          <cell r="H909" t="str">
            <v>MAITE VALERIA</v>
          </cell>
          <cell r="I909" t="str">
            <v>QUISPE VASQUEZ MAITE VALERIA</v>
          </cell>
          <cell r="J909" t="str">
            <v>PE012204</v>
          </cell>
          <cell r="K909" t="str">
            <v>FSE EIC</v>
          </cell>
          <cell r="L909" t="str">
            <v>COGS</v>
          </cell>
          <cell r="M909" t="str">
            <v>MA SAM FSE &amp; LCS PE</v>
          </cell>
          <cell r="N909" t="str">
            <v>AVALOS ROSAS, MANUEL ANTONIO</v>
          </cell>
        </row>
        <row r="910">
          <cell r="C910" t="str">
            <v>75738331</v>
          </cell>
          <cell r="D910" t="str">
            <v>P455</v>
          </cell>
          <cell r="E910">
            <v>459476</v>
          </cell>
          <cell r="F910" t="str">
            <v>NAPA</v>
          </cell>
          <cell r="G910" t="str">
            <v>HUALLANCA</v>
          </cell>
          <cell r="H910" t="str">
            <v>EMANUEL ISAI</v>
          </cell>
          <cell r="I910" t="str">
            <v>NAPA HUALLANCA EMANUEL ISAI</v>
          </cell>
          <cell r="J910" t="str">
            <v>PE011925</v>
          </cell>
          <cell r="K910" t="str">
            <v>LOGISTICS</v>
          </cell>
          <cell r="L910" t="str">
            <v>COGS</v>
          </cell>
          <cell r="M910" t="str">
            <v>SVSGLO ORDER AND LOGISTICS OPERATIONS</v>
          </cell>
          <cell r="N910" t="str">
            <v>VITERI VALIENTE, VANESSA CAROLINA</v>
          </cell>
        </row>
        <row r="911">
          <cell r="C911" t="str">
            <v>72836883</v>
          </cell>
          <cell r="D911" t="str">
            <v>P456</v>
          </cell>
          <cell r="E911">
            <v>459638</v>
          </cell>
          <cell r="F911" t="str">
            <v xml:space="preserve">CERNA </v>
          </cell>
          <cell r="G911" t="str">
            <v>ARRIETA</v>
          </cell>
          <cell r="H911" t="str">
            <v>MARIA FERNANDA</v>
          </cell>
          <cell r="I911" t="str">
            <v>CERNA  ARRIETA MARIA FERNANDA</v>
          </cell>
          <cell r="J911" t="str">
            <v>PE012207</v>
          </cell>
          <cell r="K911" t="str">
            <v>FSE HSE</v>
          </cell>
          <cell r="L911" t="str">
            <v>COGS</v>
          </cell>
          <cell r="M911" t="str">
            <v>MA SAM FSE &amp; LCS PE</v>
          </cell>
          <cell r="N911" t="str">
            <v>BORJA LOPEZ, CARLOS OSCAR GIORDANO</v>
          </cell>
        </row>
        <row r="912">
          <cell r="C912" t="str">
            <v>72022246</v>
          </cell>
          <cell r="D912" t="str">
            <v>P457</v>
          </cell>
          <cell r="E912">
            <v>459397</v>
          </cell>
          <cell r="F912" t="str">
            <v xml:space="preserve">GUIZADO   </v>
          </cell>
          <cell r="G912" t="str">
            <v>MARCELO</v>
          </cell>
          <cell r="H912" t="str">
            <v>VASCO ANTONIO</v>
          </cell>
          <cell r="I912" t="str">
            <v>GUIZADO    MARCELO VASCO ANTONIO</v>
          </cell>
          <cell r="J912" t="str">
            <v>PE013530</v>
          </cell>
          <cell r="K912" t="str">
            <v>WAREHOUSE SPCC</v>
          </cell>
          <cell r="L912" t="str">
            <v>COGS</v>
          </cell>
          <cell r="M912" t="str">
            <v>CONSIGNMENT &amp; OPA CONTRACTS</v>
          </cell>
          <cell r="N912" t="str">
            <v>GARCIA CHAVEZ, IDA LIZ</v>
          </cell>
        </row>
        <row r="913">
          <cell r="C913" t="str">
            <v>73540176</v>
          </cell>
          <cell r="D913" t="str">
            <v>P458</v>
          </cell>
          <cell r="E913">
            <v>459392</v>
          </cell>
          <cell r="F913" t="str">
            <v xml:space="preserve">JUSCAMAITA    </v>
          </cell>
          <cell r="G913" t="str">
            <v>MARDINI</v>
          </cell>
          <cell r="H913" t="str">
            <v xml:space="preserve">ROYINA </v>
          </cell>
          <cell r="I913" t="str">
            <v xml:space="preserve">JUSCAMAITA     MARDINI ROYINA </v>
          </cell>
          <cell r="J913" t="str">
            <v>PE013690</v>
          </cell>
          <cell r="K913" t="str">
            <v>PUMPS MANAGEMENT</v>
          </cell>
          <cell r="L913" t="str">
            <v>SGA</v>
          </cell>
          <cell r="M913" t="str">
            <v>MA SAM PUMPS SALES</v>
          </cell>
          <cell r="N913" t="str">
            <v>VERA RUIZ, MANUEL</v>
          </cell>
        </row>
        <row r="914">
          <cell r="C914" t="str">
            <v>75250624</v>
          </cell>
          <cell r="D914" t="str">
            <v>P459</v>
          </cell>
          <cell r="E914">
            <v>459978</v>
          </cell>
          <cell r="F914" t="str">
            <v>HUAMAN</v>
          </cell>
          <cell r="G914" t="str">
            <v>CARRILLO</v>
          </cell>
          <cell r="H914" t="str">
            <v>URSULA MILAGROS</v>
          </cell>
          <cell r="I914" t="str">
            <v>HUAMAN CARRILLO URSULA MILAGROS</v>
          </cell>
          <cell r="J914" t="str">
            <v>PE012201</v>
          </cell>
          <cell r="K914" t="str">
            <v>FSE TASK FORCE</v>
          </cell>
          <cell r="L914" t="str">
            <v>COGS</v>
          </cell>
          <cell r="M914" t="str">
            <v>MA SAM FSE &amp; LCS PE</v>
          </cell>
          <cell r="N914" t="str">
            <v>LLERENA REVILLA, ISELA MARELY</v>
          </cell>
        </row>
        <row r="915">
          <cell r="C915" t="str">
            <v>77219731</v>
          </cell>
          <cell r="D915" t="str">
            <v>P460</v>
          </cell>
          <cell r="E915">
            <v>460333</v>
          </cell>
          <cell r="F915" t="str">
            <v>LOPEZ</v>
          </cell>
          <cell r="G915" t="str">
            <v>ALFARO</v>
          </cell>
          <cell r="H915" t="str">
            <v>GIANFRANCO NICOLAS</v>
          </cell>
          <cell r="I915" t="str">
            <v>LOPEZ ALFARO GIANFRANCO NICOLAS</v>
          </cell>
          <cell r="J915" t="str">
            <v>PE013024</v>
          </cell>
          <cell r="K915" t="str">
            <v>MID MINING SALES</v>
          </cell>
          <cell r="L915" t="str">
            <v>SGA</v>
          </cell>
          <cell r="M915" t="str">
            <v>MA SAM INSIDE SALES PE</v>
          </cell>
          <cell r="N915" t="str">
            <v>SAENZ CARRION, HARRY IVAN</v>
          </cell>
        </row>
        <row r="916">
          <cell r="C916" t="str">
            <v>72618204</v>
          </cell>
          <cell r="D916" t="str">
            <v>P461</v>
          </cell>
          <cell r="E916">
            <v>460604</v>
          </cell>
          <cell r="F916" t="str">
            <v>ROJAS</v>
          </cell>
          <cell r="G916" t="str">
            <v>LLANOS</v>
          </cell>
          <cell r="H916" t="str">
            <v>JESUS ALBERTO</v>
          </cell>
          <cell r="I916" t="str">
            <v>ROJAS LLANOS JESUS ALBERTO</v>
          </cell>
          <cell r="J916" t="str">
            <v>PE013020</v>
          </cell>
          <cell r="K916" t="str">
            <v>SALES &amp; SERVICE PE &amp; NORTH</v>
          </cell>
          <cell r="L916" t="str">
            <v>SGA</v>
          </cell>
          <cell r="M916" t="str">
            <v>MA SAM SALES &amp; SERVICE PERU AND NORTH</v>
          </cell>
          <cell r="N916" t="str">
            <v>KU CUADRA, EDUARDO ALBERTO</v>
          </cell>
        </row>
        <row r="917">
          <cell r="C917" t="str">
            <v>73947209</v>
          </cell>
          <cell r="D917" t="str">
            <v>P462</v>
          </cell>
          <cell r="E917">
            <v>461634</v>
          </cell>
          <cell r="F917" t="str">
            <v>VILLAVICENCIO</v>
          </cell>
          <cell r="G917" t="str">
            <v>VILLENA</v>
          </cell>
          <cell r="H917" t="str">
            <v>VALERIA ABIGAIL</v>
          </cell>
          <cell r="I917" t="str">
            <v>VILLAVICENCIO VILLENA VALERIA ABIGAIL</v>
          </cell>
          <cell r="J917" t="str">
            <v>PE013021</v>
          </cell>
          <cell r="K917" t="str">
            <v>COMMERCIAL SUPPORT</v>
          </cell>
          <cell r="L917" t="str">
            <v>SGA</v>
          </cell>
          <cell r="M917" t="str">
            <v>MA SAM SERVICE COMMERCIAL SUPPORT</v>
          </cell>
          <cell r="N917" t="str">
            <v>ALTAMIRANO SALAZAR, ROMINA PAZ</v>
          </cell>
        </row>
        <row r="918">
          <cell r="C918" t="str">
            <v>70977017</v>
          </cell>
          <cell r="D918" t="str">
            <v>P463</v>
          </cell>
          <cell r="E918">
            <v>462268</v>
          </cell>
          <cell r="F918" t="str">
            <v>GARCIA</v>
          </cell>
          <cell r="G918" t="str">
            <v>PENAS</v>
          </cell>
          <cell r="H918" t="str">
            <v>LEONARDO GUSTAVO</v>
          </cell>
          <cell r="I918" t="str">
            <v>GARCIA PENAS LEONARDO GUSTAVO</v>
          </cell>
          <cell r="J918" t="str">
            <v>PE013400</v>
          </cell>
          <cell r="K918" t="str">
            <v>HUMAN RESOURCES &amp; GENERAL SERVICES</v>
          </cell>
          <cell r="L918" t="str">
            <v>SGA</v>
          </cell>
          <cell r="M918" t="str">
            <v>MA SAM HR</v>
          </cell>
          <cell r="N918" t="str">
            <v>ARMAS DOMINGUEZ, GISSELA MARILYN</v>
          </cell>
        </row>
        <row r="919">
          <cell r="C919" t="str">
            <v>71138331</v>
          </cell>
          <cell r="D919" t="str">
            <v>P464</v>
          </cell>
          <cell r="E919">
            <v>462659</v>
          </cell>
          <cell r="F919" t="str">
            <v>PAREDES</v>
          </cell>
          <cell r="G919" t="str">
            <v>FAUCHEUX</v>
          </cell>
          <cell r="H919" t="str">
            <v>ENRIQUE ARTURO</v>
          </cell>
          <cell r="I919" t="str">
            <v>PAREDES FAUCHEUX ENRIQUE ARTURO</v>
          </cell>
          <cell r="J919" t="str">
            <v>PE013022</v>
          </cell>
          <cell r="K919" t="str">
            <v>SAM CENTER</v>
          </cell>
          <cell r="L919" t="str">
            <v>SGA</v>
          </cell>
          <cell r="M919" t="str">
            <v>MA SAM SITE ACCOUNT MANAGEMENT – CENTER PE</v>
          </cell>
          <cell r="N919" t="str">
            <v>VARGAS BELLINA, JOSE ANTONIO</v>
          </cell>
        </row>
        <row r="920">
          <cell r="C920" t="str">
            <v>71076648</v>
          </cell>
          <cell r="D920" t="str">
            <v>P465</v>
          </cell>
          <cell r="E920">
            <v>462663</v>
          </cell>
          <cell r="F920" t="str">
            <v>COAGUILA</v>
          </cell>
          <cell r="G920" t="str">
            <v>PALOMINO</v>
          </cell>
          <cell r="H920" t="str">
            <v>ELARD ALEXANDER</v>
          </cell>
          <cell r="I920" t="str">
            <v>COAGUILA PALOMINO ELARD ALEXANDER</v>
          </cell>
          <cell r="J920" t="str">
            <v>PE013022</v>
          </cell>
          <cell r="K920" t="str">
            <v>SAM CENTER</v>
          </cell>
          <cell r="L920" t="str">
            <v>SGA</v>
          </cell>
          <cell r="M920" t="str">
            <v>MA SAM SITE ACCOUNT MANAGEMENT – CENTER PE</v>
          </cell>
          <cell r="N920" t="str">
            <v>VARGAS BELLINA, JOSE ANTONIO</v>
          </cell>
        </row>
        <row r="921">
          <cell r="C921" t="str">
            <v>71457070</v>
          </cell>
          <cell r="D921" t="str">
            <v>P466</v>
          </cell>
          <cell r="E921">
            <v>462754</v>
          </cell>
          <cell r="F921" t="str">
            <v>ARISACA</v>
          </cell>
          <cell r="G921" t="str">
            <v>SONCCO</v>
          </cell>
          <cell r="H921" t="str">
            <v>GRISEL FERNANDA</v>
          </cell>
          <cell r="I921" t="str">
            <v>ARISACA SONCCO GRISEL FERNANDA</v>
          </cell>
          <cell r="J921" t="str">
            <v>PE013430</v>
          </cell>
          <cell r="K921" t="str">
            <v>HSEC</v>
          </cell>
          <cell r="L921" t="str">
            <v>SGA</v>
          </cell>
          <cell r="M921" t="str">
            <v>MA SAM QEHS</v>
          </cell>
          <cell r="N921" t="str">
            <v>POSTIGO ROMERO, JORGE LUIS</v>
          </cell>
        </row>
        <row r="922">
          <cell r="C922" t="str">
            <v>70517144</v>
          </cell>
          <cell r="D922" t="str">
            <v>P467</v>
          </cell>
          <cell r="E922">
            <v>462758</v>
          </cell>
          <cell r="F922" t="str">
            <v>ASTO</v>
          </cell>
          <cell r="G922" t="str">
            <v>MAMANI</v>
          </cell>
          <cell r="H922" t="str">
            <v>ADAMARY CARMEN</v>
          </cell>
          <cell r="I922" t="str">
            <v>ASTO MAMANI ADAMARY CARMEN</v>
          </cell>
          <cell r="J922" t="str">
            <v>PE012210</v>
          </cell>
          <cell r="K922" t="str">
            <v>SVS REPAIRS AQP</v>
          </cell>
          <cell r="L922" t="str">
            <v>COGS</v>
          </cell>
          <cell r="M922" t="str">
            <v>MA SAM REPAIRS CENTER PE</v>
          </cell>
          <cell r="N922" t="str">
            <v>HERRERA SOTELO, DANNY DAVID</v>
          </cell>
        </row>
        <row r="923">
          <cell r="C923" t="str">
            <v>70380444</v>
          </cell>
          <cell r="D923" t="str">
            <v>P468</v>
          </cell>
          <cell r="E923">
            <v>462759</v>
          </cell>
          <cell r="F923" t="str">
            <v>MOTTA</v>
          </cell>
          <cell r="G923" t="str">
            <v>MEDINA</v>
          </cell>
          <cell r="H923" t="str">
            <v>ANGEL ENRIQUE</v>
          </cell>
          <cell r="I923" t="str">
            <v>MOTTA MEDINA ANGEL ENRIQUE</v>
          </cell>
          <cell r="J923" t="str">
            <v>PE012210</v>
          </cell>
          <cell r="K923" t="str">
            <v>SVS REPAIRS AQP</v>
          </cell>
          <cell r="L923" t="str">
            <v>COGS</v>
          </cell>
          <cell r="M923" t="str">
            <v>MA SAM REPAIRS CENTER PE</v>
          </cell>
          <cell r="N923" t="str">
            <v>COAHILA HUALLPA, EDGAR GIOVANI</v>
          </cell>
        </row>
        <row r="924">
          <cell r="C924" t="str">
            <v>72649217</v>
          </cell>
          <cell r="D924" t="str">
            <v>P469</v>
          </cell>
          <cell r="E924">
            <v>462667</v>
          </cell>
          <cell r="F924" t="str">
            <v>VARGAS</v>
          </cell>
          <cell r="G924" t="str">
            <v>SOTO</v>
          </cell>
          <cell r="H924" t="str">
            <v>LUCIA FERNANDA</v>
          </cell>
          <cell r="I924" t="str">
            <v>VARGAS SOTO LUCIA FERNANDA</v>
          </cell>
          <cell r="J924" t="str">
            <v>PE011965</v>
          </cell>
          <cell r="K924" t="str">
            <v>QUOTE &amp; ORDER MANAGEMENT</v>
          </cell>
          <cell r="L924" t="str">
            <v>SGA</v>
          </cell>
          <cell r="M924" t="str">
            <v>MA SAM SERVICE COMMERCIAL SUPPORT</v>
          </cell>
          <cell r="N924" t="str">
            <v>LOAYZA GONZALES, ROCIO SILVIA</v>
          </cell>
        </row>
        <row r="925">
          <cell r="C925" t="str">
            <v>70780002</v>
          </cell>
          <cell r="D925" t="str">
            <v>P470</v>
          </cell>
          <cell r="E925">
            <v>462668</v>
          </cell>
          <cell r="F925" t="str">
            <v>RAMIREZ</v>
          </cell>
          <cell r="G925" t="str">
            <v>ATTO</v>
          </cell>
          <cell r="H925" t="str">
            <v>ANGELI RAQUEL</v>
          </cell>
          <cell r="I925" t="str">
            <v>RAMIREZ ATTO ANGELI RAQUEL</v>
          </cell>
          <cell r="J925" t="str">
            <v>PE011920</v>
          </cell>
          <cell r="K925" t="str">
            <v>OPERATIVE PROCUREMEN</v>
          </cell>
          <cell r="L925" t="str">
            <v>COGS</v>
          </cell>
          <cell r="M925" t="str">
            <v>SVSGLO ORDER AND LOGISTICS OPERATIONS</v>
          </cell>
          <cell r="N925" t="str">
            <v>GUERRA CABANILLAS, MARIA CRUZ</v>
          </cell>
        </row>
        <row r="926">
          <cell r="C926" t="str">
            <v>76910452</v>
          </cell>
          <cell r="D926" t="str">
            <v>P471</v>
          </cell>
          <cell r="E926">
            <v>462698</v>
          </cell>
          <cell r="F926" t="str">
            <v>LA ROSA</v>
          </cell>
          <cell r="G926" t="str">
            <v>HUAMAN</v>
          </cell>
          <cell r="H926" t="str">
            <v>ESTEFANO JOSE</v>
          </cell>
          <cell r="I926" t="str">
            <v>LA ROSA HUAMAN ESTEFANO JOSE</v>
          </cell>
          <cell r="J926" t="str">
            <v>PE013025</v>
          </cell>
          <cell r="K926" t="str">
            <v>SAM NORTH</v>
          </cell>
          <cell r="L926" t="str">
            <v>SGA</v>
          </cell>
          <cell r="M926" t="str">
            <v>MA SAM SITE ACCOUNT MANAGEMENT – NORTH PE</v>
          </cell>
          <cell r="N926" t="str">
            <v>TARAZONA PAZ, HECTOR DIEGO</v>
          </cell>
        </row>
        <row r="927">
          <cell r="C927" t="str">
            <v>75655018</v>
          </cell>
          <cell r="D927" t="str">
            <v>P472</v>
          </cell>
          <cell r="E927">
            <v>462699</v>
          </cell>
          <cell r="F927" t="str">
            <v>TORRES</v>
          </cell>
          <cell r="G927" t="str">
            <v>BERAUN</v>
          </cell>
          <cell r="H927" t="str">
            <v>VICTOR GABRIEL</v>
          </cell>
          <cell r="I927" t="str">
            <v>TORRES BERAUN VICTOR GABRIEL</v>
          </cell>
          <cell r="J927" t="str">
            <v>PE013025</v>
          </cell>
          <cell r="K927" t="str">
            <v>SAM NORTH</v>
          </cell>
          <cell r="L927" t="str">
            <v>SGA</v>
          </cell>
          <cell r="M927" t="str">
            <v>MA SAM SITE ACCOUNT MANAGEMENT – NORTH PE</v>
          </cell>
          <cell r="N927" t="str">
            <v>TARAZONA PAZ, HECTOR DIEGO</v>
          </cell>
        </row>
        <row r="928">
          <cell r="C928" t="str">
            <v>74394489</v>
          </cell>
          <cell r="D928" t="str">
            <v>P473</v>
          </cell>
          <cell r="E928">
            <v>462666</v>
          </cell>
          <cell r="F928" t="str">
            <v>BACA</v>
          </cell>
          <cell r="G928" t="str">
            <v>ARIAS</v>
          </cell>
          <cell r="H928" t="str">
            <v>COFFI RIKARTER</v>
          </cell>
          <cell r="I928" t="str">
            <v>BACA ARIAS COFFI RIKARTER</v>
          </cell>
          <cell r="J928" t="str">
            <v>PE011915</v>
          </cell>
          <cell r="K928" t="str">
            <v>CUSTOMER LOGISTIC SUPPORT</v>
          </cell>
          <cell r="L928" t="str">
            <v>COGS</v>
          </cell>
          <cell r="M928" t="str">
            <v>SVSGLO ORDER AND LOGISTICS OPERATIONS</v>
          </cell>
          <cell r="N928" t="str">
            <v>SEPULVEDA, MARIA</v>
          </cell>
        </row>
        <row r="929">
          <cell r="C929" t="str">
            <v>75603696</v>
          </cell>
          <cell r="D929" t="str">
            <v>P474</v>
          </cell>
          <cell r="E929">
            <v>462665</v>
          </cell>
          <cell r="F929" t="str">
            <v>INGA</v>
          </cell>
          <cell r="G929" t="str">
            <v>NORIEGA</v>
          </cell>
          <cell r="H929" t="str">
            <v>ALEJANDRO ANGELLO</v>
          </cell>
          <cell r="I929" t="str">
            <v>INGA NORIEGA ALEJANDRO ANGELLO</v>
          </cell>
          <cell r="J929" t="str">
            <v>PE011605</v>
          </cell>
          <cell r="K929" t="str">
            <v>COE PERU</v>
          </cell>
          <cell r="L929" t="str">
            <v>COGS</v>
          </cell>
          <cell r="M929" t="str">
            <v>CNS MILL LINING</v>
          </cell>
          <cell r="N929" t="str">
            <v>YALICO MARIN, GERSON ELIAS</v>
          </cell>
        </row>
        <row r="930">
          <cell r="C930" t="str">
            <v>73604571</v>
          </cell>
          <cell r="D930" t="str">
            <v>P475</v>
          </cell>
          <cell r="E930">
            <v>462664</v>
          </cell>
          <cell r="F930" t="str">
            <v>MENDOZA</v>
          </cell>
          <cell r="G930" t="str">
            <v>BECERRA</v>
          </cell>
          <cell r="H930" t="str">
            <v>LENNI SABRINA</v>
          </cell>
          <cell r="I930" t="str">
            <v>MENDOZA BECERRA LENNI SABRINA</v>
          </cell>
          <cell r="J930" t="str">
            <v>PE011109</v>
          </cell>
          <cell r="K930" t="str">
            <v>MSE RUBBER PERU OPS PROC</v>
          </cell>
          <cell r="L930" t="str">
            <v>COGS</v>
          </cell>
          <cell r="M930" t="str">
            <v>CNS RUBBER &amp; POLYMET SUPPLY CHAIN</v>
          </cell>
          <cell r="N930" t="str">
            <v>CHUMPITAZ SANCHEZ, ROBERTO CARLOS</v>
          </cell>
        </row>
        <row r="931">
          <cell r="C931" t="str">
            <v>72661670</v>
          </cell>
          <cell r="D931" t="str">
            <v>P476</v>
          </cell>
          <cell r="E931">
            <v>462765</v>
          </cell>
          <cell r="F931" t="str">
            <v>CASTAÑEDA</v>
          </cell>
          <cell r="G931" t="str">
            <v>ALVAREZ</v>
          </cell>
          <cell r="H931" t="str">
            <v>ADRIANA</v>
          </cell>
          <cell r="I931" t="str">
            <v>CASTAÑEDA ALVAREZ ADRIANA</v>
          </cell>
          <cell r="J931" t="str">
            <v>PE012208</v>
          </cell>
          <cell r="K931" t="str">
            <v>FSE CYN</v>
          </cell>
          <cell r="L931" t="str">
            <v>COGS</v>
          </cell>
          <cell r="M931" t="str">
            <v>MA SAM FSE &amp; LCS PE</v>
          </cell>
          <cell r="N931" t="str">
            <v>POZO DIAZ, JASON</v>
          </cell>
        </row>
        <row r="932">
          <cell r="C932" t="str">
            <v>73194685</v>
          </cell>
          <cell r="D932" t="str">
            <v>P477</v>
          </cell>
          <cell r="E932">
            <v>462755</v>
          </cell>
          <cell r="F932" t="str">
            <v>SOTO</v>
          </cell>
          <cell r="G932" t="str">
            <v>LAURA</v>
          </cell>
          <cell r="H932" t="str">
            <v>YAMILET LUCERO</v>
          </cell>
          <cell r="I932" t="str">
            <v>SOTO LAURA YAMILET LUCERO</v>
          </cell>
          <cell r="J932" t="str">
            <v>PE012210</v>
          </cell>
          <cell r="K932" t="str">
            <v>SVS REPAIRS AQP</v>
          </cell>
          <cell r="L932" t="str">
            <v>COGS</v>
          </cell>
          <cell r="M932" t="str">
            <v>MA SAM REPAIRS CENTER PE</v>
          </cell>
          <cell r="N932" t="str">
            <v>AYCHASI ROCA, MIGUEL ANGEL</v>
          </cell>
        </row>
        <row r="933">
          <cell r="C933" t="str">
            <v>72528606</v>
          </cell>
          <cell r="D933" t="str">
            <v>P478</v>
          </cell>
          <cell r="E933">
            <v>462756</v>
          </cell>
          <cell r="F933" t="str">
            <v>RODRIGUEZ</v>
          </cell>
          <cell r="G933" t="str">
            <v>PINTO</v>
          </cell>
          <cell r="H933" t="str">
            <v>LUCIANA BELEN</v>
          </cell>
          <cell r="I933" t="str">
            <v>RODRIGUEZ PINTO LUCIANA BELEN</v>
          </cell>
          <cell r="J933" t="str">
            <v>PE012209</v>
          </cell>
          <cell r="K933" t="str">
            <v>FSE SUR</v>
          </cell>
          <cell r="L933" t="str">
            <v>COGS</v>
          </cell>
          <cell r="M933" t="str">
            <v>MA SAM FSE &amp; LCS PE</v>
          </cell>
          <cell r="N933" t="str">
            <v>POZO DIAZ, JASON</v>
          </cell>
        </row>
        <row r="934">
          <cell r="C934" t="str">
            <v>71738149</v>
          </cell>
          <cell r="D934" t="str">
            <v>P479</v>
          </cell>
          <cell r="E934">
            <v>462760</v>
          </cell>
          <cell r="F934" t="str">
            <v>CESPEDES</v>
          </cell>
          <cell r="G934" t="str">
            <v>TRECE</v>
          </cell>
          <cell r="H934" t="str">
            <v>ANA VALENTINA</v>
          </cell>
          <cell r="I934" t="str">
            <v>CESPEDES TRECE ANA VALENTINA</v>
          </cell>
          <cell r="J934" t="str">
            <v>PE012505</v>
          </cell>
          <cell r="K934" t="str">
            <v>TSS GBPM</v>
          </cell>
          <cell r="L934" t="str">
            <v>SGA</v>
          </cell>
          <cell r="M934" t="str">
            <v>TECHNICAL SALES SUPPORT</v>
          </cell>
          <cell r="N934" t="str">
            <v>HUAMANI ROMANI, ELWIN FREDY</v>
          </cell>
        </row>
        <row r="935">
          <cell r="C935" t="str">
            <v>74872723</v>
          </cell>
          <cell r="D935" t="str">
            <v>P480</v>
          </cell>
          <cell r="E935">
            <v>455324</v>
          </cell>
          <cell r="F935" t="str">
            <v>FLORES</v>
          </cell>
          <cell r="G935" t="str">
            <v>OSAMBELA</v>
          </cell>
          <cell r="H935" t="str">
            <v>CHRISTIAN SEBASTIAN</v>
          </cell>
          <cell r="I935" t="str">
            <v>FLORES OSAMBELA CHRISTIAN SEBASTIAN</v>
          </cell>
          <cell r="J935" t="str">
            <v>PE013020</v>
          </cell>
          <cell r="K935" t="str">
            <v>SALES &amp; SERVICE PE &amp; NORTH</v>
          </cell>
          <cell r="L935" t="str">
            <v>SGA</v>
          </cell>
          <cell r="M935" t="str">
            <v>MA SAM SALES &amp; SERVICE PERU AND NORTH</v>
          </cell>
          <cell r="N935" t="str">
            <v>PEZO SANCHEZ, JOE JOHNY</v>
          </cell>
        </row>
        <row r="936">
          <cell r="C936" t="str">
            <v>73964217</v>
          </cell>
          <cell r="D936" t="str">
            <v>P481</v>
          </cell>
          <cell r="E936">
            <v>462763</v>
          </cell>
          <cell r="F936" t="str">
            <v>ROCA</v>
          </cell>
          <cell r="G936" t="str">
            <v>CASTRO</v>
          </cell>
          <cell r="H936" t="str">
            <v>XIMENA ELIZABETH</v>
          </cell>
          <cell r="I936" t="str">
            <v>ROCA CASTRO XIMENA ELIZABETH</v>
          </cell>
          <cell r="J936" t="str">
            <v>PE011365</v>
          </cell>
          <cell r="K936" t="str">
            <v>FACTORY QUALITY - PUMPS</v>
          </cell>
          <cell r="L936" t="str">
            <v>COGS</v>
          </cell>
          <cell r="M936" t="str">
            <v>MIN PUMPS OPERATIONS</v>
          </cell>
          <cell r="N936" t="str">
            <v>LOAYZA LOPEZ, JORGE MARTIN</v>
          </cell>
        </row>
        <row r="937">
          <cell r="C937" t="str">
            <v>72008544</v>
          </cell>
          <cell r="D937" t="str">
            <v>P482</v>
          </cell>
          <cell r="E937">
            <v>462764</v>
          </cell>
          <cell r="F937" t="str">
            <v>MALAVER</v>
          </cell>
          <cell r="G937" t="str">
            <v>ZELADA</v>
          </cell>
          <cell r="H937" t="str">
            <v>LINDSAY MARIELA</v>
          </cell>
          <cell r="I937" t="str">
            <v>MALAVER ZELADA LINDSAY MARIELA</v>
          </cell>
          <cell r="J937" t="str">
            <v>PE011603</v>
          </cell>
          <cell r="K937" t="str">
            <v>PRODUCT SUPPORT ML SAM</v>
          </cell>
          <cell r="L937" t="str">
            <v>SGA</v>
          </cell>
          <cell r="M937" t="str">
            <v>CNS MILL LINING</v>
          </cell>
          <cell r="N937" t="str">
            <v>LOPEZ DIESTRA, EDWARD HUMBERTO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 12.08"/>
      <sheetName val="BD 10.07 (AMC)"/>
      <sheetName val="AMC"/>
      <sheetName val="BD 12.08 (EPS)"/>
      <sheetName val="CONTROL INT."/>
      <sheetName val="T-REGISTRO"/>
      <sheetName val="PLANILLA EPS"/>
      <sheetName val="EPS"/>
      <sheetName val="BD PRAC 12.08"/>
      <sheetName val="T-REG FOLA 04.08"/>
      <sheetName val="PLANILLA JULIO"/>
      <sheetName val="FO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B6" t="str">
            <v>74759828</v>
          </cell>
        </row>
        <row r="7">
          <cell r="B7" t="str">
            <v>70489252</v>
          </cell>
        </row>
        <row r="8">
          <cell r="B8" t="str">
            <v>71857984</v>
          </cell>
        </row>
        <row r="9">
          <cell r="B9" t="str">
            <v>72744570</v>
          </cell>
        </row>
        <row r="10">
          <cell r="B10" t="str">
            <v>72186385</v>
          </cell>
        </row>
        <row r="11">
          <cell r="B11" t="str">
            <v>74580499</v>
          </cell>
        </row>
        <row r="12">
          <cell r="B12" t="str">
            <v>77529028</v>
          </cell>
        </row>
        <row r="13">
          <cell r="B13" t="str">
            <v>71992241</v>
          </cell>
        </row>
        <row r="14">
          <cell r="B14" t="str">
            <v>72706310</v>
          </cell>
        </row>
        <row r="15">
          <cell r="B15" t="str">
            <v>70325675</v>
          </cell>
        </row>
        <row r="16">
          <cell r="B16" t="str">
            <v>77021153</v>
          </cell>
        </row>
        <row r="17">
          <cell r="B17" t="str">
            <v>72815883</v>
          </cell>
        </row>
        <row r="18">
          <cell r="B18" t="str">
            <v>72526196</v>
          </cell>
        </row>
        <row r="19">
          <cell r="B19" t="str">
            <v>70245463</v>
          </cell>
        </row>
        <row r="20">
          <cell r="B20" t="str">
            <v>75388557</v>
          </cell>
        </row>
        <row r="21">
          <cell r="B21" t="str">
            <v>70212608</v>
          </cell>
        </row>
        <row r="22">
          <cell r="B22" t="str">
            <v>72867236</v>
          </cell>
        </row>
        <row r="23">
          <cell r="B23" t="str">
            <v>71082261</v>
          </cell>
        </row>
        <row r="24">
          <cell r="B24" t="str">
            <v>72634496</v>
          </cell>
        </row>
        <row r="25">
          <cell r="B25" t="str">
            <v>76279624</v>
          </cell>
        </row>
        <row r="26">
          <cell r="B26" t="str">
            <v>70837056</v>
          </cell>
        </row>
        <row r="27">
          <cell r="B27" t="str">
            <v>75593335</v>
          </cell>
        </row>
        <row r="28">
          <cell r="B28" t="str">
            <v>72222148</v>
          </cell>
        </row>
        <row r="29">
          <cell r="B29" t="str">
            <v>70263196</v>
          </cell>
        </row>
        <row r="30">
          <cell r="B30" t="str">
            <v>73262477</v>
          </cell>
        </row>
        <row r="31">
          <cell r="B31" t="str">
            <v>73220819</v>
          </cell>
        </row>
        <row r="32">
          <cell r="B32" t="str">
            <v>72857430</v>
          </cell>
        </row>
        <row r="33">
          <cell r="B33" t="str">
            <v>72921523</v>
          </cell>
        </row>
        <row r="34">
          <cell r="B34" t="str">
            <v>73490500</v>
          </cell>
        </row>
        <row r="35">
          <cell r="B35" t="str">
            <v>73056034</v>
          </cell>
        </row>
        <row r="36">
          <cell r="B36" t="str">
            <v>73045853</v>
          </cell>
        </row>
        <row r="37">
          <cell r="B37" t="str">
            <v>72288261</v>
          </cell>
        </row>
        <row r="38">
          <cell r="B38" t="str">
            <v>72483885</v>
          </cell>
        </row>
        <row r="39">
          <cell r="B39" t="str">
            <v>73656129</v>
          </cell>
        </row>
        <row r="40">
          <cell r="B40" t="str">
            <v>71123168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SO"/>
      <sheetName val="Hoja3"/>
      <sheetName val="Hoja1"/>
      <sheetName val="Hoja2"/>
      <sheetName val="Eventuales"/>
      <sheetName val="EXTERNOS"/>
    </sheetNames>
    <sheetDataSet>
      <sheetData sheetId="0">
        <row r="641">
          <cell r="B641" t="str">
            <v>73220819</v>
          </cell>
        </row>
        <row r="642">
          <cell r="B642" t="str">
            <v>72815883</v>
          </cell>
        </row>
        <row r="643">
          <cell r="B643" t="str">
            <v>72867236</v>
          </cell>
        </row>
        <row r="644">
          <cell r="B644" t="str">
            <v>74580499</v>
          </cell>
        </row>
        <row r="645">
          <cell r="B645" t="str">
            <v>72222148</v>
          </cell>
        </row>
        <row r="646">
          <cell r="B646" t="str">
            <v>72526196</v>
          </cell>
        </row>
        <row r="647">
          <cell r="B647" t="str">
            <v>72186385</v>
          </cell>
        </row>
        <row r="648">
          <cell r="B648" t="str">
            <v>71082261</v>
          </cell>
        </row>
        <row r="649">
          <cell r="B649" t="str">
            <v>72921523</v>
          </cell>
        </row>
        <row r="650">
          <cell r="B650" t="str">
            <v>74759828</v>
          </cell>
        </row>
        <row r="651">
          <cell r="B651" t="str">
            <v>77529028</v>
          </cell>
        </row>
        <row r="652">
          <cell r="B652" t="str">
            <v>72706310</v>
          </cell>
        </row>
        <row r="653">
          <cell r="B653" t="str">
            <v>70212608</v>
          </cell>
        </row>
        <row r="654">
          <cell r="B654" t="str">
            <v>73056034</v>
          </cell>
        </row>
        <row r="655">
          <cell r="B655" t="str">
            <v>71857984</v>
          </cell>
        </row>
        <row r="656">
          <cell r="B656" t="str">
            <v>70489252</v>
          </cell>
        </row>
        <row r="657">
          <cell r="B657" t="str">
            <v>73262477</v>
          </cell>
        </row>
        <row r="658">
          <cell r="B658" t="str">
            <v>70245463</v>
          </cell>
        </row>
        <row r="659">
          <cell r="B659" t="str">
            <v>71992241</v>
          </cell>
        </row>
        <row r="660">
          <cell r="B660" t="str">
            <v>75388557</v>
          </cell>
        </row>
        <row r="661">
          <cell r="B661" t="str">
            <v>73490500</v>
          </cell>
        </row>
        <row r="662">
          <cell r="B662" t="str">
            <v>72634496</v>
          </cell>
        </row>
        <row r="663">
          <cell r="B663" t="str">
            <v>70325675</v>
          </cell>
        </row>
        <row r="664">
          <cell r="B664" t="str">
            <v>70263196</v>
          </cell>
        </row>
        <row r="665">
          <cell r="B665" t="str">
            <v>75593335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 04.09"/>
      <sheetName val="BD 04.09 (AMC)"/>
      <sheetName val="AMC."/>
      <sheetName val="CONTROL INT."/>
      <sheetName val="T-REGISTRO"/>
      <sheetName val="PLANILLA EPS"/>
      <sheetName val="EPS"/>
      <sheetName val="BD PRAC 04.09"/>
      <sheetName val="T-REG FOLA 29.08"/>
      <sheetName val="PLLA AGOSTO"/>
      <sheetName val="FO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B6" t="str">
            <v>77021153</v>
          </cell>
        </row>
        <row r="7">
          <cell r="B7" t="str">
            <v>76815262</v>
          </cell>
        </row>
        <row r="8">
          <cell r="B8" t="str">
            <v>76279624</v>
          </cell>
        </row>
        <row r="9">
          <cell r="B9" t="str">
            <v>76252906</v>
          </cell>
        </row>
        <row r="10">
          <cell r="B10" t="str">
            <v>76130757</v>
          </cell>
        </row>
        <row r="11">
          <cell r="B11" t="str">
            <v>75803308</v>
          </cell>
        </row>
        <row r="12">
          <cell r="B12" t="str">
            <v>75593335</v>
          </cell>
        </row>
        <row r="13">
          <cell r="B13" t="str">
            <v>75388557</v>
          </cell>
        </row>
        <row r="14">
          <cell r="B14" t="str">
            <v>75268844</v>
          </cell>
        </row>
        <row r="15">
          <cell r="B15" t="str">
            <v>75190987</v>
          </cell>
        </row>
        <row r="16">
          <cell r="B16" t="str">
            <v>74759828</v>
          </cell>
        </row>
        <row r="17">
          <cell r="B17" t="str">
            <v>74757847</v>
          </cell>
        </row>
        <row r="18">
          <cell r="B18" t="str">
            <v>74608117</v>
          </cell>
        </row>
        <row r="19">
          <cell r="B19" t="str">
            <v>74589222</v>
          </cell>
        </row>
        <row r="20">
          <cell r="B20" t="str">
            <v>74580499</v>
          </cell>
        </row>
        <row r="21">
          <cell r="B21" t="str">
            <v>74068282</v>
          </cell>
        </row>
        <row r="22">
          <cell r="B22" t="str">
            <v>73656129</v>
          </cell>
        </row>
        <row r="23">
          <cell r="B23" t="str">
            <v>73634819</v>
          </cell>
        </row>
        <row r="24">
          <cell r="B24" t="str">
            <v>73490500</v>
          </cell>
        </row>
        <row r="25">
          <cell r="B25" t="str">
            <v>73262477</v>
          </cell>
        </row>
        <row r="26">
          <cell r="B26" t="str">
            <v>73220819</v>
          </cell>
        </row>
        <row r="27">
          <cell r="B27" t="str">
            <v>73056034</v>
          </cell>
        </row>
        <row r="28">
          <cell r="B28" t="str">
            <v>73045853</v>
          </cell>
        </row>
        <row r="29">
          <cell r="B29" t="str">
            <v>73039778</v>
          </cell>
        </row>
        <row r="30">
          <cell r="B30" t="str">
            <v>72867236</v>
          </cell>
        </row>
        <row r="31">
          <cell r="B31" t="str">
            <v>72857430</v>
          </cell>
        </row>
        <row r="32">
          <cell r="B32" t="str">
            <v>72815883</v>
          </cell>
        </row>
        <row r="33">
          <cell r="B33" t="str">
            <v>72744570</v>
          </cell>
        </row>
        <row r="34">
          <cell r="B34" t="str">
            <v>72706310</v>
          </cell>
        </row>
        <row r="35">
          <cell r="B35" t="str">
            <v>72634496</v>
          </cell>
        </row>
        <row r="36">
          <cell r="B36" t="str">
            <v>72506178</v>
          </cell>
        </row>
        <row r="37">
          <cell r="B37" t="str">
            <v>72483885</v>
          </cell>
        </row>
        <row r="38">
          <cell r="B38" t="str">
            <v>72393443</v>
          </cell>
        </row>
        <row r="39">
          <cell r="B39" t="str">
            <v>72302489</v>
          </cell>
        </row>
        <row r="40">
          <cell r="B40" t="str">
            <v>72288261</v>
          </cell>
        </row>
        <row r="41">
          <cell r="B41" t="str">
            <v>71992241</v>
          </cell>
        </row>
        <row r="42">
          <cell r="B42" t="str">
            <v>71821174</v>
          </cell>
        </row>
        <row r="43">
          <cell r="B43" t="str">
            <v>71533789</v>
          </cell>
        </row>
        <row r="44">
          <cell r="B44" t="str">
            <v>71490116</v>
          </cell>
        </row>
        <row r="45">
          <cell r="B45" t="str">
            <v>71123168</v>
          </cell>
        </row>
        <row r="46">
          <cell r="B46" t="str">
            <v>70838438</v>
          </cell>
        </row>
        <row r="47">
          <cell r="B47" t="str">
            <v>70837056</v>
          </cell>
        </row>
        <row r="48">
          <cell r="B48" t="str">
            <v>70753323</v>
          </cell>
        </row>
        <row r="49">
          <cell r="B49" t="str">
            <v>70489252</v>
          </cell>
        </row>
        <row r="50">
          <cell r="B50" t="str">
            <v>70325675</v>
          </cell>
        </row>
        <row r="51">
          <cell r="B51" t="str">
            <v>70263196</v>
          </cell>
        </row>
        <row r="52">
          <cell r="B52" t="str">
            <v>70245463</v>
          </cell>
        </row>
        <row r="53">
          <cell r="B53" t="str">
            <v>70212608</v>
          </cell>
        </row>
      </sheetData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5"/>
      <sheetName val="BASE 05.02"/>
      <sheetName val="AMC"/>
      <sheetName val="CONTROL INT."/>
      <sheetName val="TR6"/>
      <sheetName val="PLLA"/>
      <sheetName val="EPS"/>
      <sheetName val="RESUMEN PRACT"/>
      <sheetName val="FOLA"/>
      <sheetName val="TR8"/>
      <sheetName val="PLLA PRAC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B5" t="str">
            <v>72744570</v>
          </cell>
        </row>
        <row r="6">
          <cell r="B6" t="str">
            <v>77021153</v>
          </cell>
        </row>
        <row r="7">
          <cell r="B7" t="str">
            <v>72857430</v>
          </cell>
        </row>
        <row r="8">
          <cell r="B8" t="str">
            <v>70837056</v>
          </cell>
        </row>
        <row r="9">
          <cell r="B9" t="str">
            <v>73220819</v>
          </cell>
        </row>
        <row r="10">
          <cell r="B10" t="str">
            <v>72815883</v>
          </cell>
        </row>
        <row r="11">
          <cell r="B11" t="str">
            <v>72867236</v>
          </cell>
        </row>
        <row r="12">
          <cell r="B12" t="str">
            <v>72706310</v>
          </cell>
        </row>
        <row r="13">
          <cell r="B13" t="str">
            <v>73056034</v>
          </cell>
        </row>
        <row r="14">
          <cell r="B14" t="str">
            <v>71992241</v>
          </cell>
        </row>
        <row r="15">
          <cell r="B15" t="str">
            <v>73490500</v>
          </cell>
        </row>
        <row r="16">
          <cell r="B16" t="str">
            <v>72634496</v>
          </cell>
        </row>
        <row r="17">
          <cell r="B17" t="str">
            <v>70325675</v>
          </cell>
        </row>
        <row r="18">
          <cell r="B18" t="str">
            <v>70263196</v>
          </cell>
        </row>
        <row r="19">
          <cell r="B19" t="str">
            <v>75593335</v>
          </cell>
        </row>
        <row r="20">
          <cell r="B20" t="str">
            <v>72483885</v>
          </cell>
        </row>
        <row r="21">
          <cell r="B21" t="str">
            <v>73045853</v>
          </cell>
        </row>
        <row r="22">
          <cell r="B22" t="str">
            <v>72288261</v>
          </cell>
        </row>
        <row r="23">
          <cell r="B23" t="str">
            <v>73656129</v>
          </cell>
        </row>
        <row r="24">
          <cell r="B24" t="str">
            <v>71123168</v>
          </cell>
        </row>
        <row r="25">
          <cell r="B25" t="str">
            <v>72393443</v>
          </cell>
        </row>
        <row r="26">
          <cell r="B26" t="str">
            <v>71533789</v>
          </cell>
        </row>
        <row r="27">
          <cell r="B27" t="str">
            <v>74608117</v>
          </cell>
        </row>
        <row r="28">
          <cell r="B28" t="str">
            <v>71490116</v>
          </cell>
        </row>
        <row r="29">
          <cell r="B29" t="str">
            <v>73634819</v>
          </cell>
        </row>
        <row r="30">
          <cell r="B30" t="str">
            <v>76252906</v>
          </cell>
        </row>
        <row r="31">
          <cell r="B31" t="str">
            <v>75268844</v>
          </cell>
        </row>
        <row r="32">
          <cell r="B32" t="str">
            <v>70838438</v>
          </cell>
        </row>
        <row r="33">
          <cell r="B33" t="str">
            <v>73039778</v>
          </cell>
        </row>
        <row r="34">
          <cell r="B34" t="str">
            <v>70753323</v>
          </cell>
        </row>
        <row r="35">
          <cell r="B35" t="str">
            <v>76130757</v>
          </cell>
        </row>
        <row r="36">
          <cell r="B36" t="str">
            <v>74589222</v>
          </cell>
        </row>
        <row r="37">
          <cell r="B37" t="str">
            <v>74068282</v>
          </cell>
        </row>
        <row r="38">
          <cell r="B38" t="str">
            <v>74757847</v>
          </cell>
        </row>
        <row r="39">
          <cell r="B39" t="str">
            <v>72302489</v>
          </cell>
        </row>
        <row r="40">
          <cell r="B40" t="str">
            <v>75803308</v>
          </cell>
        </row>
        <row r="41">
          <cell r="B41" t="str">
            <v>76815262</v>
          </cell>
        </row>
        <row r="42">
          <cell r="B42" t="str">
            <v>71821174</v>
          </cell>
        </row>
        <row r="43">
          <cell r="B43" t="str">
            <v>72726142</v>
          </cell>
        </row>
        <row r="44">
          <cell r="B44" t="str">
            <v>73993842</v>
          </cell>
        </row>
        <row r="45">
          <cell r="B45" t="str">
            <v>74026116</v>
          </cell>
        </row>
        <row r="46">
          <cell r="B46" t="str">
            <v>73462039</v>
          </cell>
        </row>
        <row r="47">
          <cell r="B47" t="str">
            <v>77911878</v>
          </cell>
        </row>
        <row r="48">
          <cell r="B48" t="str">
            <v>72915588</v>
          </cell>
        </row>
        <row r="49">
          <cell r="B49" t="str">
            <v>73248055</v>
          </cell>
        </row>
        <row r="50">
          <cell r="B50" t="str">
            <v>73353714</v>
          </cell>
        </row>
        <row r="51">
          <cell r="B51" t="str">
            <v>71447552</v>
          </cell>
        </row>
        <row r="52">
          <cell r="B52" t="str">
            <v>74872723</v>
          </cell>
        </row>
      </sheetData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5"/>
      <sheetName val="Base 12.03"/>
      <sheetName val="QUELLAVECO"/>
      <sheetName val="AMC"/>
      <sheetName val="CONTROL INT."/>
      <sheetName val="TR6"/>
      <sheetName val="PLLA"/>
      <sheetName val="EPS"/>
      <sheetName val="RESUMEN PRACT"/>
      <sheetName val="FOLA"/>
      <sheetName val="TR8"/>
      <sheetName val="PLLA PRAC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B5" t="str">
            <v>70263196</v>
          </cell>
        </row>
        <row r="6">
          <cell r="B6" t="str">
            <v>70325675</v>
          </cell>
        </row>
        <row r="7">
          <cell r="B7" t="str">
            <v>70753323</v>
          </cell>
        </row>
        <row r="8">
          <cell r="B8" t="str">
            <v>70837056</v>
          </cell>
        </row>
        <row r="9">
          <cell r="B9" t="str">
            <v>70838438</v>
          </cell>
        </row>
        <row r="10">
          <cell r="B10" t="str">
            <v>71447552</v>
          </cell>
        </row>
        <row r="11">
          <cell r="B11" t="str">
            <v>71490116</v>
          </cell>
        </row>
        <row r="12">
          <cell r="B12" t="str">
            <v>71533789</v>
          </cell>
        </row>
        <row r="13">
          <cell r="B13" t="str">
            <v>71992241</v>
          </cell>
        </row>
        <row r="14">
          <cell r="B14" t="str">
            <v>72302489</v>
          </cell>
        </row>
        <row r="15">
          <cell r="B15" t="str">
            <v>72393443</v>
          </cell>
        </row>
        <row r="16">
          <cell r="B16" t="str">
            <v>72483885</v>
          </cell>
        </row>
        <row r="17">
          <cell r="B17" t="str">
            <v>72634496</v>
          </cell>
        </row>
        <row r="18">
          <cell r="B18" t="str">
            <v>72706310</v>
          </cell>
        </row>
        <row r="19">
          <cell r="B19" t="str">
            <v>72726142</v>
          </cell>
        </row>
        <row r="20">
          <cell r="B20" t="str">
            <v>72744570</v>
          </cell>
        </row>
        <row r="21">
          <cell r="B21" t="str">
            <v>72815883</v>
          </cell>
        </row>
        <row r="22">
          <cell r="B22" t="str">
            <v>72857430</v>
          </cell>
        </row>
        <row r="23">
          <cell r="B23" t="str">
            <v>72867236</v>
          </cell>
        </row>
        <row r="24">
          <cell r="B24" t="str">
            <v>72915588</v>
          </cell>
        </row>
        <row r="25">
          <cell r="B25" t="str">
            <v>73039778</v>
          </cell>
        </row>
        <row r="26">
          <cell r="B26" t="str">
            <v>73045853</v>
          </cell>
        </row>
        <row r="27">
          <cell r="B27" t="str">
            <v>73056034</v>
          </cell>
        </row>
        <row r="28">
          <cell r="B28" t="str">
            <v>73248055</v>
          </cell>
        </row>
        <row r="29">
          <cell r="B29" t="str">
            <v>73490500</v>
          </cell>
        </row>
        <row r="30">
          <cell r="B30" t="str">
            <v>73634819</v>
          </cell>
        </row>
        <row r="31">
          <cell r="B31" t="str">
            <v>73656129</v>
          </cell>
        </row>
        <row r="32">
          <cell r="B32" t="str">
            <v>73993842</v>
          </cell>
        </row>
        <row r="33">
          <cell r="B33" t="str">
            <v>74026116</v>
          </cell>
        </row>
        <row r="34">
          <cell r="B34" t="str">
            <v>74068282</v>
          </cell>
        </row>
        <row r="35">
          <cell r="B35" t="str">
            <v>74589222</v>
          </cell>
        </row>
        <row r="36">
          <cell r="B36" t="str">
            <v>74608117</v>
          </cell>
        </row>
        <row r="37">
          <cell r="B37" t="str">
            <v>74757847</v>
          </cell>
        </row>
        <row r="38">
          <cell r="B38" t="str">
            <v>74872723</v>
          </cell>
        </row>
        <row r="39">
          <cell r="B39" t="str">
            <v>75268844</v>
          </cell>
        </row>
        <row r="40">
          <cell r="B40" t="str">
            <v>75593335</v>
          </cell>
        </row>
        <row r="41">
          <cell r="B41" t="str">
            <v>75803308</v>
          </cell>
        </row>
        <row r="42">
          <cell r="B42" t="str">
            <v>76130757</v>
          </cell>
        </row>
        <row r="43">
          <cell r="B43" t="str">
            <v>76252906</v>
          </cell>
        </row>
        <row r="44">
          <cell r="B44" t="str">
            <v>76815262</v>
          </cell>
        </row>
        <row r="45">
          <cell r="B45" t="str">
            <v>77021153</v>
          </cell>
        </row>
        <row r="46">
          <cell r="B46" t="str">
            <v>77911878</v>
          </cell>
        </row>
      </sheetData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SO"/>
      <sheetName val="Hoja3"/>
      <sheetName val="Hoja1"/>
      <sheetName val="Hoja2"/>
      <sheetName val="Eventuales"/>
      <sheetName val="EXTERNOS"/>
    </sheetNames>
    <sheetDataSet>
      <sheetData sheetId="0">
        <row r="11">
          <cell r="B11" t="str">
            <v>07395540</v>
          </cell>
          <cell r="C11">
            <v>1019</v>
          </cell>
          <cell r="D11">
            <v>266918</v>
          </cell>
          <cell r="E11" t="str">
            <v>ALMEYDA</v>
          </cell>
          <cell r="F11" t="str">
            <v>JARRIN</v>
          </cell>
          <cell r="G11" t="str">
            <v>CARMEN ANTONIETA</v>
          </cell>
          <cell r="H11" t="str">
            <v>CARMEN ANTONIETA ALMEYDA JARRIN</v>
          </cell>
          <cell r="I11" t="str">
            <v>PE013670</v>
          </cell>
          <cell r="J11" t="str">
            <v>ACCOUNTING</v>
          </cell>
          <cell r="K11" t="str">
            <v>SGA</v>
          </cell>
          <cell r="L11" t="str">
            <v>MA SAM FINANCE</v>
          </cell>
          <cell r="M11" t="str">
            <v>MARQUEZ CONCHA, CARLOS ENRIQUE</v>
          </cell>
          <cell r="N11" t="str">
            <v>07395540</v>
          </cell>
          <cell r="O11" t="str">
            <v>ASSISTANT MANAGER, ACCOUNT PAYABLE, TAXES &amp; INTERNAL CONTROL</v>
          </cell>
          <cell r="P11" t="str">
            <v>F</v>
          </cell>
          <cell r="Q11">
            <v>22592</v>
          </cell>
          <cell r="R11" t="str">
            <v>9-9755-6514</v>
          </cell>
          <cell r="S11" t="str">
            <v>9-9755-6514</v>
          </cell>
          <cell r="T11" t="str">
            <v>carmen.almeyda@metso.com</v>
          </cell>
          <cell r="U11"/>
          <cell r="V11" t="str">
            <v xml:space="preserve">CALLE SIETE #211 DPTO. 301 URB. MONTERRICO NORTE </v>
          </cell>
          <cell r="W11" t="str">
            <v>SAN BORJA</v>
          </cell>
          <cell r="X11" t="str">
            <v>LIMA</v>
          </cell>
          <cell r="Y11" t="str">
            <v>LIMA</v>
          </cell>
          <cell r="Z11">
            <v>32264</v>
          </cell>
          <cell r="AA11" t="str">
            <v>LIMA</v>
          </cell>
          <cell r="AB11" t="str">
            <v>CRONOS</v>
          </cell>
          <cell r="AC11" t="str">
            <v>WHITE COLLAR</v>
          </cell>
          <cell r="AD11" t="str">
            <v>PLAZO INDETERMINADO</v>
          </cell>
          <cell r="AE11"/>
        </row>
        <row r="12">
          <cell r="B12" t="str">
            <v>08462053</v>
          </cell>
          <cell r="C12">
            <v>1045</v>
          </cell>
          <cell r="D12">
            <v>266937</v>
          </cell>
          <cell r="E12" t="str">
            <v>LINGAN</v>
          </cell>
          <cell r="F12" t="str">
            <v>MARTINEZ</v>
          </cell>
          <cell r="G12" t="str">
            <v>ISAURA OLGA</v>
          </cell>
          <cell r="H12" t="str">
            <v>ISAURA OLGA LINGAN MARTINEZ</v>
          </cell>
          <cell r="I12" t="str">
            <v>PE013670</v>
          </cell>
          <cell r="J12" t="str">
            <v>ACCOUNTING</v>
          </cell>
          <cell r="K12" t="str">
            <v>SGA</v>
          </cell>
          <cell r="L12" t="str">
            <v>MA SAM FINANCE</v>
          </cell>
          <cell r="M12" t="str">
            <v>SAAVEDRA SANCHEZ, FRANCISCO JAVIER</v>
          </cell>
          <cell r="N12" t="str">
            <v>08462053</v>
          </cell>
          <cell r="O12" t="str">
            <v>LEADER, MIGO'S PROCESS &amp; TREASURY</v>
          </cell>
          <cell r="P12" t="str">
            <v>F</v>
          </cell>
          <cell r="Q12">
            <v>23489</v>
          </cell>
          <cell r="R12" t="str">
            <v>9-6540-9049</v>
          </cell>
          <cell r="S12" t="str">
            <v>9-6540-9049</v>
          </cell>
          <cell r="T12" t="str">
            <v>isaura.lingan@metso.com</v>
          </cell>
          <cell r="U12"/>
          <cell r="V12" t="str">
            <v xml:space="preserve">PLAZA DANIEL ALOMIAS ROBLES #167 DPTO. 102 LAS TORRES DE SAN BORJA </v>
          </cell>
          <cell r="W12" t="str">
            <v>SAN BORJA</v>
          </cell>
          <cell r="X12" t="str">
            <v xml:space="preserve">LIMA </v>
          </cell>
          <cell r="Y12" t="str">
            <v>LIMA</v>
          </cell>
          <cell r="Z12">
            <v>34897</v>
          </cell>
          <cell r="AA12" t="str">
            <v>LIMA</v>
          </cell>
          <cell r="AB12" t="str">
            <v>VULCANO</v>
          </cell>
          <cell r="AC12" t="str">
            <v>WHITE COLLAR</v>
          </cell>
          <cell r="AD12" t="str">
            <v>PLAZO INDETERMINADO</v>
          </cell>
          <cell r="AE12"/>
        </row>
        <row r="13">
          <cell r="B13" t="str">
            <v>07826963</v>
          </cell>
          <cell r="C13">
            <v>1067</v>
          </cell>
          <cell r="D13">
            <v>266962</v>
          </cell>
          <cell r="E13" t="str">
            <v>SAMANEZ</v>
          </cell>
          <cell r="F13" t="str">
            <v>GRINSTEN</v>
          </cell>
          <cell r="G13" t="str">
            <v xml:space="preserve">JOSE FERNANDO </v>
          </cell>
          <cell r="H13" t="str">
            <v>JOSE FERNANDO  SAMANEZ GRINSTEN</v>
          </cell>
          <cell r="I13" t="str">
            <v>PE013514</v>
          </cell>
          <cell r="J13" t="str">
            <v>MIN SALES</v>
          </cell>
          <cell r="K13" t="str">
            <v>SGA</v>
          </cell>
          <cell r="L13" t="str">
            <v>MA SAM MINERALS SALES</v>
          </cell>
          <cell r="M13" t="str">
            <v>NILO ARENAS, EDUARDO ALBERTO</v>
          </cell>
          <cell r="N13" t="str">
            <v>07826963</v>
          </cell>
          <cell r="O13" t="str">
            <v>VP, MINERALS SALES</v>
          </cell>
          <cell r="P13" t="str">
            <v>M</v>
          </cell>
          <cell r="Q13">
            <v>22568</v>
          </cell>
          <cell r="R13" t="str">
            <v>9-9758-3694</v>
          </cell>
          <cell r="S13" t="str">
            <v>9-9758-3694</v>
          </cell>
          <cell r="T13" t="str">
            <v>fernando.samanez@metso.com</v>
          </cell>
          <cell r="U13" t="str">
            <v>fernando.samanez@gmail.com</v>
          </cell>
          <cell r="V13" t="str">
            <v>CALLE DON DIEGO DE NOCHE #265 DPTO. 102  URB.COLINAS DE MONTERRICO</v>
          </cell>
          <cell r="W13" t="str">
            <v>SURCO</v>
          </cell>
          <cell r="X13" t="str">
            <v>LIMA</v>
          </cell>
          <cell r="Y13" t="str">
            <v>LIMA</v>
          </cell>
          <cell r="Z13">
            <v>35612</v>
          </cell>
          <cell r="AA13" t="str">
            <v>LIMA</v>
          </cell>
          <cell r="AB13" t="str">
            <v>CRONOS</v>
          </cell>
          <cell r="AC13" t="str">
            <v>WHITE COLLAR</v>
          </cell>
          <cell r="AD13" t="str">
            <v>PLAZO INDETERMINADO</v>
          </cell>
          <cell r="AE13"/>
        </row>
        <row r="14">
          <cell r="B14" t="str">
            <v>20075247</v>
          </cell>
          <cell r="C14">
            <v>1071</v>
          </cell>
          <cell r="D14">
            <v>266939</v>
          </cell>
          <cell r="E14" t="str">
            <v>LUDEÑA</v>
          </cell>
          <cell r="F14" t="str">
            <v>SANCHEZ</v>
          </cell>
          <cell r="G14" t="str">
            <v>PABLO</v>
          </cell>
          <cell r="H14" t="str">
            <v>PABLO LUDEÑA SANCHEZ</v>
          </cell>
          <cell r="I14" t="str">
            <v>PE013025</v>
          </cell>
          <cell r="J14" t="str">
            <v>SAM NORTH</v>
          </cell>
          <cell r="K14" t="str">
            <v>SGA</v>
          </cell>
          <cell r="L14" t="str">
            <v>MA SAM SITE ACCOUNT MANAGEMENT – NORTH PE</v>
          </cell>
          <cell r="M14" t="str">
            <v>PEZO SANCHEZ, JOE JOHNY</v>
          </cell>
          <cell r="N14" t="str">
            <v>20075247</v>
          </cell>
          <cell r="O14" t="str">
            <v>DIRECTOR, SITE ACCOUNT - NORTH</v>
          </cell>
          <cell r="P14" t="str">
            <v>M</v>
          </cell>
          <cell r="Q14">
            <v>26857</v>
          </cell>
          <cell r="R14" t="str">
            <v>9-9752-3567</v>
          </cell>
          <cell r="S14" t="str">
            <v>9-9752-3567</v>
          </cell>
          <cell r="T14" t="str">
            <v>pablo.ludena@metso.com</v>
          </cell>
          <cell r="U14"/>
          <cell r="V14" t="str">
            <v>CALLE LEONIDAS AVENDAÑO N° 281 DPTO. 1306 - URB. SAN ANTONIO</v>
          </cell>
          <cell r="W14" t="str">
            <v>MIRAFLORES</v>
          </cell>
          <cell r="X14" t="str">
            <v>LIMA</v>
          </cell>
          <cell r="Y14" t="str">
            <v>LIMA</v>
          </cell>
          <cell r="Z14">
            <v>35870</v>
          </cell>
          <cell r="AA14" t="str">
            <v>LIMA</v>
          </cell>
          <cell r="AB14" t="str">
            <v>CRONOS</v>
          </cell>
          <cell r="AC14" t="str">
            <v>WHITE COLLAR</v>
          </cell>
          <cell r="AD14" t="str">
            <v>PLAZO INDETERMINADO</v>
          </cell>
          <cell r="AE14"/>
        </row>
        <row r="15">
          <cell r="B15" t="str">
            <v>07631622</v>
          </cell>
          <cell r="C15">
            <v>1075</v>
          </cell>
          <cell r="D15">
            <v>266929</v>
          </cell>
          <cell r="E15" t="str">
            <v>DOMINGUEZ</v>
          </cell>
          <cell r="F15" t="str">
            <v>SALAZAR</v>
          </cell>
          <cell r="G15" t="str">
            <v>MARUJA ABIGAIL</v>
          </cell>
          <cell r="H15" t="str">
            <v>MARUJA ABIGAIL DOMINGUEZ SALAZAR</v>
          </cell>
          <cell r="I15" t="str">
            <v>PE013514</v>
          </cell>
          <cell r="J15" t="str">
            <v>MIN SALES</v>
          </cell>
          <cell r="K15" t="str">
            <v>SGA</v>
          </cell>
          <cell r="L15" t="str">
            <v>MA SAM MINERALS SALES</v>
          </cell>
          <cell r="M15" t="str">
            <v>OLIVAS, ALEX</v>
          </cell>
          <cell r="N15" t="str">
            <v>07631622</v>
          </cell>
          <cell r="O15" t="str">
            <v>MANAGER, SALES</v>
          </cell>
          <cell r="P15" t="str">
            <v>F</v>
          </cell>
          <cell r="Q15">
            <v>27119</v>
          </cell>
          <cell r="R15" t="str">
            <v>9-9752-3609</v>
          </cell>
          <cell r="S15" t="str">
            <v>9-9752-3609</v>
          </cell>
          <cell r="T15" t="str">
            <v>maruja.dominguez@metso.com</v>
          </cell>
          <cell r="U15" t="str">
            <v>maruja.abi@gmail.com</v>
          </cell>
          <cell r="V15" t="str">
            <v xml:space="preserve">LUIS ESPEJO 1004 DPTO. 501 - URB. SANTA CATALINA </v>
          </cell>
          <cell r="W15" t="str">
            <v>LA VICTORIA</v>
          </cell>
          <cell r="X15" t="str">
            <v>LIMA</v>
          </cell>
          <cell r="Y15" t="str">
            <v>LIMA</v>
          </cell>
          <cell r="Z15">
            <v>37259</v>
          </cell>
          <cell r="AA15" t="str">
            <v>LIMA</v>
          </cell>
          <cell r="AB15" t="str">
            <v>CRONOS</v>
          </cell>
          <cell r="AC15" t="str">
            <v>WHITE COLLAR</v>
          </cell>
          <cell r="AD15" t="str">
            <v>PLAZO INDETERMINADO</v>
          </cell>
          <cell r="AE15"/>
        </row>
        <row r="16">
          <cell r="B16" t="str">
            <v>40597130</v>
          </cell>
          <cell r="C16">
            <v>1082</v>
          </cell>
          <cell r="D16">
            <v>266950</v>
          </cell>
          <cell r="E16" t="str">
            <v>PASTOR</v>
          </cell>
          <cell r="F16" t="str">
            <v>CASTILLO</v>
          </cell>
          <cell r="G16" t="str">
            <v>JULIO CESAR</v>
          </cell>
          <cell r="H16" t="str">
            <v>JULIO CESAR PASTOR CASTILLO</v>
          </cell>
          <cell r="I16" t="str">
            <v>PE013400</v>
          </cell>
          <cell r="J16" t="str">
            <v>HUMAN RESOURCES &amp; GENERAL SERVICES</v>
          </cell>
          <cell r="K16" t="str">
            <v>SGA</v>
          </cell>
          <cell r="L16" t="str">
            <v>MA SAM HR</v>
          </cell>
          <cell r="M16" t="str">
            <v>GARCIA REATEGUI, CARLOS JAVIER</v>
          </cell>
          <cell r="N16" t="str">
            <v>40597130</v>
          </cell>
          <cell r="O16" t="str">
            <v>SENIOR ANALYST, EMPLOYEE ADMINISTRATION</v>
          </cell>
          <cell r="P16" t="str">
            <v>M</v>
          </cell>
          <cell r="Q16">
            <v>29356</v>
          </cell>
          <cell r="R16" t="str">
            <v>9-6864-2945</v>
          </cell>
          <cell r="S16" t="str">
            <v>9-9752-3593</v>
          </cell>
          <cell r="T16" t="str">
            <v>juliocesar.pastor@metso.com</v>
          </cell>
          <cell r="U16" t="str">
            <v>julio12345678@hotmail.com</v>
          </cell>
          <cell r="V16" t="str">
            <v>CALLE BARTOLOME HERRERA MZ. 6Y  LT. 20 - TABLADA DE LURIN</v>
          </cell>
          <cell r="W16" t="str">
            <v>VILLA MARIA DEL TRIUNFO</v>
          </cell>
          <cell r="X16" t="str">
            <v>LIMA</v>
          </cell>
          <cell r="Y16" t="str">
            <v>LIMA</v>
          </cell>
          <cell r="Z16">
            <v>37622</v>
          </cell>
          <cell r="AA16" t="str">
            <v>LIMA</v>
          </cell>
          <cell r="AB16" t="str">
            <v>CRONOS</v>
          </cell>
          <cell r="AC16" t="str">
            <v>WHITE COLLAR</v>
          </cell>
          <cell r="AD16" t="str">
            <v>PLAZO INDETERMINADO</v>
          </cell>
          <cell r="AE16"/>
        </row>
        <row r="17">
          <cell r="B17" t="str">
            <v>08075458</v>
          </cell>
          <cell r="C17">
            <v>1084</v>
          </cell>
          <cell r="D17">
            <v>266953</v>
          </cell>
          <cell r="E17" t="str">
            <v>QUISPE</v>
          </cell>
          <cell r="F17" t="str">
            <v>ESPINOZA</v>
          </cell>
          <cell r="G17" t="str">
            <v>MODESTO</v>
          </cell>
          <cell r="H17" t="str">
            <v>MODESTO QUISPE ESPINOZA</v>
          </cell>
          <cell r="I17" t="str">
            <v>PE011925</v>
          </cell>
          <cell r="J17" t="str">
            <v>LOGISTICS</v>
          </cell>
          <cell r="K17" t="str">
            <v>COGS</v>
          </cell>
          <cell r="L17" t="str">
            <v>SVSGLO ORDER AND LOGISTICS OPERATIONS</v>
          </cell>
          <cell r="M17" t="str">
            <v>VILLAFUERTE CORDOVA, CARLOS ADRIAN</v>
          </cell>
          <cell r="N17" t="str">
            <v>08075458</v>
          </cell>
          <cell r="O17" t="str">
            <v>ANALYST, TRANSPORTATION</v>
          </cell>
          <cell r="P17" t="str">
            <v>M</v>
          </cell>
          <cell r="Q17">
            <v>21236</v>
          </cell>
          <cell r="R17" t="str">
            <v>9-9752-3577</v>
          </cell>
          <cell r="S17" t="str">
            <v>9-9752-3577</v>
          </cell>
          <cell r="T17" t="str">
            <v>modesto.quispe@metso.com</v>
          </cell>
          <cell r="U17" t="str">
            <v>modestoq_58@hotmail.com</v>
          </cell>
          <cell r="V17" t="str">
            <v>JR. BUTTA MONTAÑEZ  N° 125  URB. EL BOSQUE</v>
          </cell>
          <cell r="W17" t="str">
            <v>RIMAC</v>
          </cell>
          <cell r="X17" t="str">
            <v>LIMA</v>
          </cell>
          <cell r="Y17" t="str">
            <v>LIMA</v>
          </cell>
          <cell r="Z17">
            <v>37622</v>
          </cell>
          <cell r="AA17" t="str">
            <v>LIMA</v>
          </cell>
          <cell r="AB17" t="str">
            <v>CRONOS</v>
          </cell>
          <cell r="AC17" t="str">
            <v>WHITE COLLAR</v>
          </cell>
          <cell r="AD17" t="str">
            <v>PLAZO INDETERMINADO</v>
          </cell>
          <cell r="AE17"/>
        </row>
        <row r="18">
          <cell r="B18" t="str">
            <v>40287297</v>
          </cell>
          <cell r="C18">
            <v>1091</v>
          </cell>
          <cell r="D18">
            <v>266938</v>
          </cell>
          <cell r="E18" t="str">
            <v>LUDEÑA</v>
          </cell>
          <cell r="F18" t="str">
            <v>SANCHEZ</v>
          </cell>
          <cell r="G18" t="str">
            <v>ALFREDO</v>
          </cell>
          <cell r="H18" t="str">
            <v>ALFREDO LUDEÑA SANCHEZ</v>
          </cell>
          <cell r="I18" t="str">
            <v>PE012500</v>
          </cell>
          <cell r="J18" t="str">
            <v>TECH SUPPORT PE &amp; NORTH</v>
          </cell>
          <cell r="K18" t="str">
            <v>COGS</v>
          </cell>
          <cell r="L18" t="str">
            <v>TECHNICAL SUPPORT</v>
          </cell>
          <cell r="M18" t="str">
            <v>RIVERA YLASACA, RICARDO SANTOS</v>
          </cell>
          <cell r="N18" t="str">
            <v>40287297</v>
          </cell>
          <cell r="O18" t="str">
            <v>TECHNICIAN, TECHNICAL SUPPORT</v>
          </cell>
          <cell r="P18" t="str">
            <v>M</v>
          </cell>
          <cell r="Q18">
            <v>29086</v>
          </cell>
          <cell r="R18" t="str">
            <v>9-9752-3564</v>
          </cell>
          <cell r="S18" t="str">
            <v>9-9752-3564</v>
          </cell>
          <cell r="T18" t="str">
            <v>alfredo.ludena@metso.com</v>
          </cell>
          <cell r="U18" t="str">
            <v>alfredoludeña19@yahoo.com</v>
          </cell>
          <cell r="V18" t="str">
            <v>CALLE PEDRO MURILLO N° 1134 - DPTO 302</v>
          </cell>
          <cell r="W18" t="str">
            <v>PUEBLO LIBRE</v>
          </cell>
          <cell r="X18" t="str">
            <v>LIMA</v>
          </cell>
          <cell r="Y18" t="str">
            <v>LIMA</v>
          </cell>
          <cell r="Z18">
            <v>38278</v>
          </cell>
          <cell r="AA18" t="str">
            <v>LIMA</v>
          </cell>
          <cell r="AB18" t="str">
            <v>VULCANO</v>
          </cell>
          <cell r="AC18" t="str">
            <v>WHITE COLLAR</v>
          </cell>
          <cell r="AD18" t="str">
            <v>PLAZO INDETERMINADO</v>
          </cell>
          <cell r="AE18"/>
        </row>
        <row r="19">
          <cell r="B19" t="str">
            <v>25559559</v>
          </cell>
          <cell r="C19">
            <v>1113</v>
          </cell>
          <cell r="D19">
            <v>266968</v>
          </cell>
          <cell r="E19" t="str">
            <v>VELARDE</v>
          </cell>
          <cell r="F19" t="str">
            <v>VACCARELLA</v>
          </cell>
          <cell r="G19" t="str">
            <v>RAFAEL MARTIN</v>
          </cell>
          <cell r="H19" t="str">
            <v>RAFAEL MARTIN VELARDE VACCARELLA</v>
          </cell>
          <cell r="I19" t="str">
            <v>PE011925</v>
          </cell>
          <cell r="J19" t="str">
            <v>LOGISTICS</v>
          </cell>
          <cell r="K19" t="str">
            <v>COGS</v>
          </cell>
          <cell r="L19" t="str">
            <v>SVSGLO ORDER AND LOGISTICS OPERATIONS</v>
          </cell>
          <cell r="M19" t="str">
            <v>VILLAFUERTE CORDOVA, CARLOS ADRIAN</v>
          </cell>
          <cell r="N19" t="str">
            <v>25559559</v>
          </cell>
          <cell r="O19" t="str">
            <v>ANALYST, TRANSPORTATION</v>
          </cell>
          <cell r="P19" t="str">
            <v>M</v>
          </cell>
          <cell r="Q19">
            <v>24932</v>
          </cell>
          <cell r="R19" t="str">
            <v>9-8665-2058</v>
          </cell>
          <cell r="S19" t="str">
            <v>9-8665-2058</v>
          </cell>
          <cell r="T19" t="str">
            <v>rafael.velarde@metso.com</v>
          </cell>
          <cell r="U19" t="str">
            <v>------</v>
          </cell>
          <cell r="V19" t="str">
            <v>AV. SANTA ROSA N°360  DPTO. 401 INT. A URB. LA PERLA</v>
          </cell>
          <cell r="W19" t="str">
            <v>LA PERLA</v>
          </cell>
          <cell r="X19" t="str">
            <v>CALLAO</v>
          </cell>
          <cell r="Y19" t="str">
            <v>CALLAO</v>
          </cell>
          <cell r="Z19">
            <v>36452</v>
          </cell>
          <cell r="AA19" t="str">
            <v>CALLAO</v>
          </cell>
          <cell r="AB19" t="str">
            <v>CALLAO</v>
          </cell>
          <cell r="AC19" t="str">
            <v>WHITE COLLAR</v>
          </cell>
          <cell r="AD19" t="str">
            <v>PLAZO INDETERMINADO</v>
          </cell>
          <cell r="AE19"/>
        </row>
        <row r="20">
          <cell r="B20" t="str">
            <v>41183369</v>
          </cell>
          <cell r="C20">
            <v>1120</v>
          </cell>
          <cell r="D20">
            <v>276286</v>
          </cell>
          <cell r="E20" t="str">
            <v>PASTOR</v>
          </cell>
          <cell r="F20" t="str">
            <v>CASTILLO</v>
          </cell>
          <cell r="G20" t="str">
            <v>LIS SILVIA</v>
          </cell>
          <cell r="H20" t="str">
            <v>LIS SILVIA PASTOR CASTILLO</v>
          </cell>
          <cell r="I20" t="str">
            <v>PE013670</v>
          </cell>
          <cell r="J20" t="str">
            <v>ACCOUNTING</v>
          </cell>
          <cell r="K20" t="str">
            <v>SGA</v>
          </cell>
          <cell r="L20" t="str">
            <v>MA SAM FINANCE</v>
          </cell>
          <cell r="M20" t="str">
            <v>ALMEYDA JARRIN, CARMEN ANTONIETA</v>
          </cell>
          <cell r="N20" t="str">
            <v>41183369</v>
          </cell>
          <cell r="O20" t="str">
            <v>SENIOR ANALYST, INVOICING</v>
          </cell>
          <cell r="P20" t="str">
            <v>F</v>
          </cell>
          <cell r="Q20">
            <v>29951</v>
          </cell>
          <cell r="R20" t="str">
            <v>9-6821-2747</v>
          </cell>
          <cell r="S20" t="str">
            <v>9-6821-2747</v>
          </cell>
          <cell r="T20" t="str">
            <v>lis.pastor@metso.com</v>
          </cell>
          <cell r="U20"/>
          <cell r="V20" t="str">
            <v xml:space="preserve">JR. CAPAC YUPANQUI #527  </v>
          </cell>
          <cell r="W20" t="str">
            <v>VILLA MARIA DEL TRIUNFO</v>
          </cell>
          <cell r="X20" t="str">
            <v>LIMA</v>
          </cell>
          <cell r="Y20" t="str">
            <v>LIMA</v>
          </cell>
          <cell r="Z20">
            <v>39161</v>
          </cell>
          <cell r="AA20" t="str">
            <v>LIMA</v>
          </cell>
          <cell r="AB20" t="str">
            <v>VULCANO</v>
          </cell>
          <cell r="AC20" t="str">
            <v>WHITE COLLAR</v>
          </cell>
          <cell r="AD20" t="str">
            <v>PLAZO INDETERMINADO</v>
          </cell>
          <cell r="AE20"/>
        </row>
        <row r="21">
          <cell r="B21" t="str">
            <v>41756896</v>
          </cell>
          <cell r="C21">
            <v>1123</v>
          </cell>
          <cell r="D21">
            <v>276294</v>
          </cell>
          <cell r="E21" t="str">
            <v>VERA</v>
          </cell>
          <cell r="F21" t="str">
            <v>BUSCH</v>
          </cell>
          <cell r="G21" t="str">
            <v>CRISTIAN ANGEL</v>
          </cell>
          <cell r="H21" t="str">
            <v>CRISTIAN ANGEL VERA BUSCH</v>
          </cell>
          <cell r="I21" t="str">
            <v>PE013640</v>
          </cell>
          <cell r="J21" t="str">
            <v>AM PE LOCAL MOIT</v>
          </cell>
          <cell r="K21" t="str">
            <v>SGA</v>
          </cell>
          <cell r="L21" t="str">
            <v>METSO IT</v>
          </cell>
          <cell r="M21" t="str">
            <v>CHAVEZ REYNA, YULIANO ALEXANDER</v>
          </cell>
          <cell r="N21" t="str">
            <v>41756896</v>
          </cell>
          <cell r="O21" t="str">
            <v>IT SPECIALIST</v>
          </cell>
          <cell r="P21" t="str">
            <v>M</v>
          </cell>
          <cell r="Q21">
            <v>30244</v>
          </cell>
          <cell r="R21" t="str">
            <v>9-8712-4459</v>
          </cell>
          <cell r="S21" t="str">
            <v>9-8712-4459</v>
          </cell>
          <cell r="T21" t="str">
            <v>cristian.vera@metso.com</v>
          </cell>
          <cell r="U21" t="str">
            <v>vera_busch@hotmail.com</v>
          </cell>
          <cell r="V21" t="str">
            <v>JR. SANTANDER  #118  DPTO. A</v>
          </cell>
          <cell r="W21" t="str">
            <v>PUEBLO LIBRE</v>
          </cell>
          <cell r="X21" t="str">
            <v xml:space="preserve">LIMA </v>
          </cell>
          <cell r="Y21" t="str">
            <v>LIMA</v>
          </cell>
          <cell r="Z21">
            <v>39203</v>
          </cell>
          <cell r="AA21" t="str">
            <v>LIMA</v>
          </cell>
          <cell r="AB21" t="str">
            <v>VULCANO</v>
          </cell>
          <cell r="AC21" t="str">
            <v>WHITE COLLAR</v>
          </cell>
          <cell r="AD21" t="str">
            <v>PLAZO INDETERMINADO</v>
          </cell>
          <cell r="AE21"/>
        </row>
        <row r="22">
          <cell r="B22" t="str">
            <v>20118021</v>
          </cell>
          <cell r="C22">
            <v>1126</v>
          </cell>
          <cell r="D22">
            <v>276276</v>
          </cell>
          <cell r="E22" t="str">
            <v>CONDOR</v>
          </cell>
          <cell r="F22" t="str">
            <v>MARCELO</v>
          </cell>
          <cell r="G22" t="str">
            <v>HERNAN GERSON</v>
          </cell>
          <cell r="H22" t="str">
            <v>HERNAN GERSON CONDOR MARCELO</v>
          </cell>
          <cell r="I22" t="str">
            <v>PE011100</v>
          </cell>
          <cell r="J22" t="str">
            <v>MANUFACTURING</v>
          </cell>
          <cell r="K22" t="str">
            <v>COGS</v>
          </cell>
          <cell r="L22" t="str">
            <v>CNS RUBBER &amp; POLYMET SUPPLY CHAIN</v>
          </cell>
          <cell r="M22" t="str">
            <v>RENDON CARRANZA, CLARA EVA</v>
          </cell>
          <cell r="N22" t="str">
            <v>20118021</v>
          </cell>
          <cell r="O22" t="str">
            <v>ANALYST, PRODUCTION PLANNING</v>
          </cell>
          <cell r="P22" t="str">
            <v>M</v>
          </cell>
          <cell r="Q22">
            <v>28541</v>
          </cell>
          <cell r="R22" t="str">
            <v>9-8798-3512</v>
          </cell>
          <cell r="S22" t="str">
            <v>9-8798-3512</v>
          </cell>
          <cell r="T22" t="str">
            <v>gerson.condor@metso.com</v>
          </cell>
          <cell r="U22" t="str">
            <v>gercomarce@hotmail.com</v>
          </cell>
          <cell r="V22" t="str">
            <v>AV. SAN MARTIN S/N CUADRA 4, "CONDOMINIO LAS TORRES DE SANTA CLARA II" - BLOCK 1  DPTO 501</v>
          </cell>
          <cell r="W22" t="str">
            <v>ATE</v>
          </cell>
          <cell r="X22" t="str">
            <v>LIMA</v>
          </cell>
          <cell r="Y22" t="str">
            <v>LIMA</v>
          </cell>
          <cell r="Z22">
            <v>39249</v>
          </cell>
          <cell r="AA22" t="str">
            <v>LIMA</v>
          </cell>
          <cell r="AB22" t="str">
            <v>VULCANO</v>
          </cell>
          <cell r="AC22" t="str">
            <v>WHITE COLLAR</v>
          </cell>
          <cell r="AD22" t="str">
            <v>PLAZO INDETERMINADO</v>
          </cell>
          <cell r="AE22"/>
        </row>
        <row r="23">
          <cell r="B23" t="str">
            <v>41562406</v>
          </cell>
          <cell r="C23">
            <v>1132</v>
          </cell>
          <cell r="D23">
            <v>276278</v>
          </cell>
          <cell r="E23" t="str">
            <v>FERRO</v>
          </cell>
          <cell r="F23" t="str">
            <v>VELARDE</v>
          </cell>
          <cell r="G23" t="str">
            <v>MARIANA CAROLINA</v>
          </cell>
          <cell r="H23" t="str">
            <v>MARIANA CAROLINA FERRO VELARDE</v>
          </cell>
          <cell r="I23" t="str">
            <v>PE013021</v>
          </cell>
          <cell r="J23" t="str">
            <v>COMMERCIAL SUPPORT</v>
          </cell>
          <cell r="K23" t="str">
            <v>SGA</v>
          </cell>
          <cell r="L23" t="str">
            <v>MA SAM SERVICE COMMERCIAL SUPPORT</v>
          </cell>
          <cell r="M23" t="str">
            <v>ROJAS VILLALOBOS, BIBIANA</v>
          </cell>
          <cell r="N23" t="str">
            <v>41562406</v>
          </cell>
          <cell r="O23" t="str">
            <v>LEADER, CUSTOMER MARKET INTELLINGENCE</v>
          </cell>
          <cell r="P23" t="str">
            <v>F</v>
          </cell>
          <cell r="Q23">
            <v>30203</v>
          </cell>
          <cell r="R23" t="str">
            <v>9-6539-4437</v>
          </cell>
          <cell r="S23" t="str">
            <v>9-6539-4437</v>
          </cell>
          <cell r="T23" t="str">
            <v>mariana.ferro@metso.com</v>
          </cell>
          <cell r="U23" t="str">
            <v>marianitaferro@hotmail.com</v>
          </cell>
          <cell r="V23" t="str">
            <v>JIRÓN LOS OSOS N° 175, CASA 1. RINCONADA DEL LAGO</v>
          </cell>
          <cell r="W23" t="str">
            <v>LA MOLINA</v>
          </cell>
          <cell r="X23" t="str">
            <v xml:space="preserve">LIMA </v>
          </cell>
          <cell r="Y23" t="str">
            <v>LIMA</v>
          </cell>
          <cell r="Z23">
            <v>39412</v>
          </cell>
          <cell r="AA23" t="str">
            <v>LIMA</v>
          </cell>
          <cell r="AB23" t="str">
            <v>CRONOS</v>
          </cell>
          <cell r="AC23" t="str">
            <v>WHITE COLLAR</v>
          </cell>
          <cell r="AD23" t="str">
            <v>PLAZO INDETERMINADO</v>
          </cell>
          <cell r="AE23"/>
        </row>
        <row r="24">
          <cell r="B24" t="str">
            <v>01545375</v>
          </cell>
          <cell r="C24">
            <v>1133</v>
          </cell>
          <cell r="D24">
            <v>299057</v>
          </cell>
          <cell r="E24" t="str">
            <v>HERRERA</v>
          </cell>
          <cell r="F24" t="str">
            <v>TERRAZAS</v>
          </cell>
          <cell r="G24" t="str">
            <v>JOEL EDGARDO</v>
          </cell>
          <cell r="H24" t="str">
            <v>JOEL EDGARDO HERRERA TERRAZAS</v>
          </cell>
          <cell r="I24" t="str">
            <v>PE013430</v>
          </cell>
          <cell r="J24" t="str">
            <v>HSEC</v>
          </cell>
          <cell r="K24" t="str">
            <v>SGA</v>
          </cell>
          <cell r="L24" t="str">
            <v>MA SAM QEHS</v>
          </cell>
          <cell r="M24" t="str">
            <v>GUZMAN SAAVEDRA, MANUEL JESUS</v>
          </cell>
          <cell r="N24" t="str">
            <v>01545375</v>
          </cell>
          <cell r="O24" t="str">
            <v>MANAGER, HSEQ</v>
          </cell>
          <cell r="P24" t="str">
            <v>M</v>
          </cell>
          <cell r="Q24">
            <v>26784</v>
          </cell>
          <cell r="R24" t="str">
            <v>9-8926-5840</v>
          </cell>
          <cell r="S24" t="str">
            <v>9-8926-5840</v>
          </cell>
          <cell r="T24" t="str">
            <v>joel.herrera@metso.com</v>
          </cell>
          <cell r="U24" t="str">
            <v>jher31@hotmail.com</v>
          </cell>
          <cell r="V24" t="str">
            <v>CALLE VILLAREAL DE LOS INFANTES N° 255, CONDOMINIO LA ALAMEDA TERRAZAS II B-1, DPTO. 301, URB. LAS MOLAS DE LA MOLINA VIEJA</v>
          </cell>
          <cell r="W24" t="str">
            <v>LA MOLINA</v>
          </cell>
          <cell r="X24" t="str">
            <v>LIMA</v>
          </cell>
          <cell r="Y24" t="str">
            <v>LIMA</v>
          </cell>
          <cell r="Z24">
            <v>39433</v>
          </cell>
          <cell r="AA24" t="str">
            <v>LIMA</v>
          </cell>
          <cell r="AB24" t="str">
            <v>CRONOS</v>
          </cell>
          <cell r="AC24" t="str">
            <v>WHITE COLLAR</v>
          </cell>
          <cell r="AD24" t="str">
            <v>PLAZO INDETERMINADO</v>
          </cell>
          <cell r="AE24"/>
        </row>
        <row r="25">
          <cell r="B25" t="str">
            <v>10662567</v>
          </cell>
          <cell r="C25">
            <v>1145</v>
          </cell>
          <cell r="D25">
            <v>266988</v>
          </cell>
          <cell r="E25" t="str">
            <v>GARRIDO</v>
          </cell>
          <cell r="F25" t="str">
            <v>BAZAN</v>
          </cell>
          <cell r="G25" t="str">
            <v>PEDRO ELADIO</v>
          </cell>
          <cell r="H25" t="str">
            <v>PEDRO ELADIO GARRIDO BAZAN</v>
          </cell>
          <cell r="I25" t="str">
            <v>PE011925</v>
          </cell>
          <cell r="J25" t="str">
            <v>LOGISTICS</v>
          </cell>
          <cell r="K25" t="str">
            <v>COGS</v>
          </cell>
          <cell r="L25" t="str">
            <v>SVSGLO ORDER AND LOGISTICS OPERATIONS</v>
          </cell>
          <cell r="M25" t="str">
            <v>VILLAFUERTE CORDOVA, CARLOS ADRIAN</v>
          </cell>
          <cell r="N25" t="str">
            <v>10662567</v>
          </cell>
          <cell r="O25" t="str">
            <v>ANALYST, TRANSPORTATION</v>
          </cell>
          <cell r="P25" t="str">
            <v>M</v>
          </cell>
          <cell r="Q25">
            <v>28177</v>
          </cell>
          <cell r="R25" t="str">
            <v>9-7273-2376</v>
          </cell>
          <cell r="S25" t="str">
            <v>9-7273-2376</v>
          </cell>
          <cell r="T25" t="str">
            <v>pedro.garrido@metso.com</v>
          </cell>
          <cell r="U25" t="str">
            <v>-----------------</v>
          </cell>
          <cell r="V25" t="str">
            <v>AV. MACCHUPICCHU MZA. A LOTE 2 COOPERATIVA VALLE SHARON</v>
          </cell>
          <cell r="W25" t="str">
            <v>SAN JUAN DE LURIGANCHO</v>
          </cell>
          <cell r="X25" t="str">
            <v>LIMA</v>
          </cell>
          <cell r="Y25" t="str">
            <v>LIMA</v>
          </cell>
          <cell r="Z25">
            <v>35537</v>
          </cell>
          <cell r="AA25" t="str">
            <v>LIMA</v>
          </cell>
          <cell r="AB25" t="str">
            <v>CRONOS</v>
          </cell>
          <cell r="AC25" t="str">
            <v>WHITE COLLAR</v>
          </cell>
          <cell r="AD25" t="str">
            <v>PLAZO INDETERMINADO</v>
          </cell>
          <cell r="AE25"/>
        </row>
        <row r="26">
          <cell r="B26" t="str">
            <v>42077947</v>
          </cell>
          <cell r="C26">
            <v>1149</v>
          </cell>
          <cell r="D26">
            <v>322138</v>
          </cell>
          <cell r="E26" t="str">
            <v>CHAVEZ</v>
          </cell>
          <cell r="F26" t="str">
            <v>REYNA</v>
          </cell>
          <cell r="G26" t="str">
            <v>YULIANO ALEXANDER</v>
          </cell>
          <cell r="H26" t="str">
            <v>YULIANO ALEXANDER CHAVEZ REYNA</v>
          </cell>
          <cell r="I26" t="str">
            <v>PE013640</v>
          </cell>
          <cell r="J26" t="str">
            <v>AM PE LOCAL MOIT</v>
          </cell>
          <cell r="K26" t="str">
            <v>SGA</v>
          </cell>
          <cell r="L26" t="str">
            <v>METSO IT</v>
          </cell>
          <cell r="M26" t="str">
            <v>DE MOURA PERES, MARIA PAULA</v>
          </cell>
          <cell r="N26" t="str">
            <v>42077947</v>
          </cell>
          <cell r="O26" t="str">
            <v>COUNTRY IT MANAGER, MEXICO &amp; PERU</v>
          </cell>
          <cell r="P26" t="str">
            <v>M</v>
          </cell>
          <cell r="Q26">
            <v>30630</v>
          </cell>
          <cell r="R26" t="str">
            <v>9-9359-5190</v>
          </cell>
          <cell r="S26" t="str">
            <v>9-9359-5190</v>
          </cell>
          <cell r="T26" t="str">
            <v>yuliano.chavez@metso.com</v>
          </cell>
          <cell r="U26"/>
          <cell r="V26" t="str">
            <v>JR. TENIENTE ARISTIDES DEL CARPIO MUÑOZ  #1522  URB. LOS CIPRESES</v>
          </cell>
          <cell r="W26" t="str">
            <v>LIMA</v>
          </cell>
          <cell r="X26" t="str">
            <v>LIMA</v>
          </cell>
          <cell r="Y26" t="str">
            <v>LIMA</v>
          </cell>
          <cell r="Z26">
            <v>39722</v>
          </cell>
          <cell r="AA26" t="str">
            <v>LIMA</v>
          </cell>
          <cell r="AB26" t="str">
            <v>CRONOS</v>
          </cell>
          <cell r="AC26" t="str">
            <v>WHITE COLLAR</v>
          </cell>
          <cell r="AD26" t="str">
            <v>PLAZO INDETERMINADO</v>
          </cell>
          <cell r="AE26"/>
        </row>
        <row r="27">
          <cell r="B27" t="str">
            <v>09955660</v>
          </cell>
          <cell r="C27">
            <v>1167</v>
          </cell>
          <cell r="D27">
            <v>330261</v>
          </cell>
          <cell r="E27" t="str">
            <v>CARRION</v>
          </cell>
          <cell r="F27" t="str">
            <v>LA TORRE</v>
          </cell>
          <cell r="G27" t="str">
            <v xml:space="preserve">FREDDY MARTIN </v>
          </cell>
          <cell r="H27" t="str">
            <v>FREDDY MARTIN  CARRION LA TORRE</v>
          </cell>
          <cell r="I27" t="str">
            <v>PE011366</v>
          </cell>
          <cell r="J27" t="str">
            <v>OPERATION MGMT - PUMPS</v>
          </cell>
          <cell r="K27" t="str">
            <v>COGS</v>
          </cell>
          <cell r="L27" t="str">
            <v>MIN PUMPS OPERATIONS</v>
          </cell>
          <cell r="M27" t="str">
            <v>FORSGREN, FREDRIK</v>
          </cell>
          <cell r="N27" t="str">
            <v>09955660</v>
          </cell>
          <cell r="O27" t="str">
            <v>MANAGER, PUMPS OPERATION</v>
          </cell>
          <cell r="P27" t="str">
            <v>M</v>
          </cell>
          <cell r="Q27">
            <v>27850</v>
          </cell>
          <cell r="R27" t="str">
            <v>9-9759-6721</v>
          </cell>
          <cell r="S27" t="str">
            <v>9-9759-6721</v>
          </cell>
          <cell r="T27" t="str">
            <v>freddy.carrion@metso.com</v>
          </cell>
          <cell r="U27" t="str">
            <v>---------</v>
          </cell>
          <cell r="V27" t="str">
            <v>JR.  EL BUCARE N° 399 URB. CAMACHO</v>
          </cell>
          <cell r="W27" t="str">
            <v>LA MOLINA</v>
          </cell>
          <cell r="X27" t="str">
            <v>LIMA</v>
          </cell>
          <cell r="Y27" t="str">
            <v>LIMA</v>
          </cell>
          <cell r="Z27">
            <v>40210</v>
          </cell>
          <cell r="AA27" t="str">
            <v>LIMA</v>
          </cell>
          <cell r="AB27" t="str">
            <v>LURIN</v>
          </cell>
          <cell r="AC27" t="str">
            <v>WHITE COLLAR</v>
          </cell>
          <cell r="AD27" t="str">
            <v>PLAZO INDETERMINADO</v>
          </cell>
          <cell r="AE27"/>
        </row>
        <row r="28">
          <cell r="B28" t="str">
            <v>06662268</v>
          </cell>
          <cell r="C28">
            <v>1172</v>
          </cell>
          <cell r="D28">
            <v>299044</v>
          </cell>
          <cell r="E28" t="str">
            <v>ALDANA</v>
          </cell>
          <cell r="F28" t="str">
            <v>ARIAS</v>
          </cell>
          <cell r="G28" t="str">
            <v>MANUEL ANTONIO</v>
          </cell>
          <cell r="H28" t="str">
            <v>MANUEL ANTONIO ALDANA ARIAS</v>
          </cell>
          <cell r="I28" t="str">
            <v>PE012101</v>
          </cell>
          <cell r="J28" t="str">
            <v>CAPEX DELIVERY MINERAL</v>
          </cell>
          <cell r="K28" t="str">
            <v>COGS</v>
          </cell>
          <cell r="L28" t="str">
            <v>MA SAM PROJECT, MARKET AREA DELIVERY ANDES</v>
          </cell>
          <cell r="M28" t="str">
            <v>MENDOZA, GERARDO</v>
          </cell>
          <cell r="N28" t="str">
            <v>06662268</v>
          </cell>
          <cell r="O28" t="str">
            <v>PROJECTS ADMINISTRATOR</v>
          </cell>
          <cell r="P28" t="str">
            <v>M</v>
          </cell>
          <cell r="Q28">
            <v>25260</v>
          </cell>
          <cell r="R28" t="str">
            <v>9-8662-7864</v>
          </cell>
          <cell r="S28" t="str">
            <v>9-8662-7864</v>
          </cell>
          <cell r="T28" t="str">
            <v>manuel.aldana@metso.com</v>
          </cell>
          <cell r="U28" t="str">
            <v>------------</v>
          </cell>
          <cell r="V28" t="str">
            <v>JIRON LAS UVAS 390, TORRES 4 DPTO. 401</v>
          </cell>
          <cell r="W28" t="str">
            <v>SANTIAGO DE SURCO</v>
          </cell>
          <cell r="X28" t="str">
            <v>LIMA</v>
          </cell>
          <cell r="Y28" t="str">
            <v>LIMA</v>
          </cell>
          <cell r="Z28">
            <v>40238</v>
          </cell>
          <cell r="AA28" t="str">
            <v>LIMA</v>
          </cell>
          <cell r="AB28" t="str">
            <v>CRONOS</v>
          </cell>
          <cell r="AC28" t="str">
            <v>WHITE COLLAR</v>
          </cell>
          <cell r="AD28" t="str">
            <v>PLAZO INDETERMINADO</v>
          </cell>
          <cell r="AE28"/>
        </row>
        <row r="29">
          <cell r="B29" t="str">
            <v>06803058</v>
          </cell>
          <cell r="C29">
            <v>1173</v>
          </cell>
          <cell r="D29">
            <v>330281</v>
          </cell>
          <cell r="E29" t="str">
            <v>PONTE</v>
          </cell>
          <cell r="F29" t="str">
            <v>HEREDIA</v>
          </cell>
          <cell r="G29" t="str">
            <v xml:space="preserve">EDWIN ALLAN </v>
          </cell>
          <cell r="H29" t="str">
            <v>EDWIN ALLAN  PONTE HEREDIA</v>
          </cell>
          <cell r="I29" t="str">
            <v>PE013546</v>
          </cell>
          <cell r="J29" t="str">
            <v>GLOBAL BUSINESS SUPPORT MINING CRUSHERS</v>
          </cell>
          <cell r="K29" t="str">
            <v>SGA</v>
          </cell>
          <cell r="L29" t="str">
            <v>CNSCRC MINING CRUSHER CONSUMABLES</v>
          </cell>
          <cell r="M29" t="str">
            <v>LAMAS GARCIA, EMILIO MOISES</v>
          </cell>
          <cell r="N29" t="str">
            <v>06803058</v>
          </cell>
          <cell r="O29" t="str">
            <v>TEAM LEADER, PRODUCT SUPPORT</v>
          </cell>
          <cell r="P29" t="str">
            <v>M</v>
          </cell>
          <cell r="Q29">
            <v>28375</v>
          </cell>
          <cell r="R29" t="str">
            <v>9-8665-4829</v>
          </cell>
          <cell r="S29" t="str">
            <v>9-8665-4829</v>
          </cell>
          <cell r="T29" t="str">
            <v>allan.ponte@metso.com</v>
          </cell>
          <cell r="U29" t="str">
            <v>--------------</v>
          </cell>
          <cell r="V29" t="str">
            <v>AV. LOS NOGALES N° 251 CONDOMINIO RECREA LOS NOGALES</v>
          </cell>
          <cell r="W29" t="str">
            <v>EL AGUSTINO</v>
          </cell>
          <cell r="X29" t="str">
            <v>LIMA</v>
          </cell>
          <cell r="Y29" t="str">
            <v>LIMA</v>
          </cell>
          <cell r="Z29">
            <v>40252</v>
          </cell>
          <cell r="AA29" t="str">
            <v>LIMA</v>
          </cell>
          <cell r="AB29" t="str">
            <v>CRONOS</v>
          </cell>
          <cell r="AC29" t="str">
            <v>WHITE COLLAR</v>
          </cell>
          <cell r="AD29" t="str">
            <v>PLAZO INDETERMINADO</v>
          </cell>
          <cell r="AE29"/>
        </row>
        <row r="30">
          <cell r="B30" t="str">
            <v>09054404</v>
          </cell>
          <cell r="C30">
            <v>1175</v>
          </cell>
          <cell r="D30">
            <v>330258</v>
          </cell>
          <cell r="E30" t="str">
            <v>AYALA</v>
          </cell>
          <cell r="F30" t="str">
            <v>MONTERO</v>
          </cell>
          <cell r="G30" t="str">
            <v>FELIX DARIO</v>
          </cell>
          <cell r="H30" t="str">
            <v>FELIX DARIO AYALA MONTERO</v>
          </cell>
          <cell r="I30" t="str">
            <v>PE012500</v>
          </cell>
          <cell r="J30" t="str">
            <v>TECH SUPPORT PE &amp; NORTH</v>
          </cell>
          <cell r="K30" t="str">
            <v>COGS</v>
          </cell>
          <cell r="L30" t="str">
            <v>TECHNICAL SUPPORT</v>
          </cell>
          <cell r="M30" t="str">
            <v>RIVERA YLASACA, RICARDO SANTOS</v>
          </cell>
          <cell r="N30" t="str">
            <v>09054404</v>
          </cell>
          <cell r="O30" t="str">
            <v>SPECIALIST, TECHNICAL SUPPORT</v>
          </cell>
          <cell r="P30" t="str">
            <v>M</v>
          </cell>
          <cell r="Q30">
            <v>24066</v>
          </cell>
          <cell r="R30" t="str">
            <v>9-8665-4830</v>
          </cell>
          <cell r="S30" t="str">
            <v>9-8665-4830</v>
          </cell>
          <cell r="T30" t="str">
            <v>felix.ayala@metso.com</v>
          </cell>
          <cell r="U30" t="str">
            <v>----------</v>
          </cell>
          <cell r="V30" t="str">
            <v>URB. LAS BRISAS DE HUACHIPA MZ. I LT. 7</v>
          </cell>
          <cell r="W30" t="str">
            <v>LURIGANCHO DE CHOSICA</v>
          </cell>
          <cell r="X30" t="str">
            <v>LIMA</v>
          </cell>
          <cell r="Y30" t="str">
            <v>LIMA</v>
          </cell>
          <cell r="Z30">
            <v>40273</v>
          </cell>
          <cell r="AA30" t="str">
            <v>LIMA</v>
          </cell>
          <cell r="AB30" t="str">
            <v>VULCANO</v>
          </cell>
          <cell r="AC30" t="str">
            <v>WHITE COLLAR</v>
          </cell>
          <cell r="AD30" t="str">
            <v>PLAZO INDETERMINADO</v>
          </cell>
          <cell r="AE30"/>
        </row>
        <row r="31">
          <cell r="B31" t="str">
            <v>09662157</v>
          </cell>
          <cell r="C31">
            <v>1178</v>
          </cell>
          <cell r="D31">
            <v>266921</v>
          </cell>
          <cell r="E31" t="str">
            <v>BENITES</v>
          </cell>
          <cell r="F31" t="str">
            <v>VASQUEZ</v>
          </cell>
          <cell r="G31" t="str">
            <v>JULISSA</v>
          </cell>
          <cell r="H31" t="str">
            <v>JULISSA BENITES VASQUEZ</v>
          </cell>
          <cell r="I31" t="str">
            <v>PE013670</v>
          </cell>
          <cell r="J31" t="str">
            <v>ACCOUNTING</v>
          </cell>
          <cell r="K31" t="str">
            <v>SGA</v>
          </cell>
          <cell r="L31" t="str">
            <v>MA SAM FINANCE</v>
          </cell>
          <cell r="M31" t="str">
            <v>ALMEYDA JARRIN, CARMEN ANTONIETA</v>
          </cell>
          <cell r="N31" t="str">
            <v>09662157</v>
          </cell>
          <cell r="O31" t="str">
            <v>LEADER, TAX</v>
          </cell>
          <cell r="P31" t="str">
            <v>F</v>
          </cell>
          <cell r="Q31">
            <v>26575</v>
          </cell>
          <cell r="R31" t="str">
            <v>9-8662-3049</v>
          </cell>
          <cell r="S31" t="str">
            <v>9-8662-3049</v>
          </cell>
          <cell r="T31" t="str">
            <v>julissa.benites@metso.com</v>
          </cell>
          <cell r="U31" t="str">
            <v>jbv_310@hotmail.com</v>
          </cell>
          <cell r="V31" t="str">
            <v>AV. ARNALDO MARQUEZ 837 DPTO 301</v>
          </cell>
          <cell r="W31" t="str">
            <v>JESUS MARIA</v>
          </cell>
          <cell r="X31" t="str">
            <v>LIMA</v>
          </cell>
          <cell r="Y31" t="str">
            <v>LIMA</v>
          </cell>
          <cell r="Z31">
            <v>40311</v>
          </cell>
          <cell r="AA31" t="str">
            <v>LIMA</v>
          </cell>
          <cell r="AB31" t="str">
            <v>VULCANO</v>
          </cell>
          <cell r="AC31" t="str">
            <v>WHITE COLLAR</v>
          </cell>
          <cell r="AD31" t="str">
            <v>PLAZO INDETERMINADO</v>
          </cell>
          <cell r="AE31"/>
        </row>
        <row r="32">
          <cell r="B32" t="str">
            <v>10867126</v>
          </cell>
          <cell r="C32">
            <v>1183</v>
          </cell>
          <cell r="D32">
            <v>335500</v>
          </cell>
          <cell r="E32" t="str">
            <v>MESCUA</v>
          </cell>
          <cell r="F32" t="str">
            <v>HUAMAN</v>
          </cell>
          <cell r="G32" t="str">
            <v>FRANK JOSEPH</v>
          </cell>
          <cell r="H32" t="str">
            <v>FRANK JOSEPH MESCUA HUAMAN</v>
          </cell>
          <cell r="I32" t="str">
            <v>PE013024</v>
          </cell>
          <cell r="J32" t="str">
            <v>SAM INSIDE SALES</v>
          </cell>
          <cell r="K32" t="str">
            <v>SGA</v>
          </cell>
          <cell r="L32" t="str">
            <v>MA SAM  SALES PE</v>
          </cell>
          <cell r="M32" t="str">
            <v>PEZO SANCHEZ, JOE JOHNY</v>
          </cell>
          <cell r="N32" t="str">
            <v>10867126</v>
          </cell>
          <cell r="O32" t="str">
            <v>MANAGER, SITE ACCOUNT</v>
          </cell>
          <cell r="P32" t="str">
            <v>M</v>
          </cell>
          <cell r="Q32">
            <v>28653</v>
          </cell>
          <cell r="R32" t="str">
            <v>9-9895-0766</v>
          </cell>
          <cell r="S32" t="str">
            <v>9-8756-1862</v>
          </cell>
          <cell r="T32" t="str">
            <v>frank.mescua@metso.com</v>
          </cell>
          <cell r="U32" t="str">
            <v>---------</v>
          </cell>
          <cell r="V32" t="str">
            <v>CALLE 50 N° 155  DPTO. 701</v>
          </cell>
          <cell r="W32" t="str">
            <v>SAN ISIDRO</v>
          </cell>
          <cell r="X32" t="str">
            <v>LIMA</v>
          </cell>
          <cell r="Y32" t="str">
            <v>LIMA</v>
          </cell>
          <cell r="Z32">
            <v>40392</v>
          </cell>
          <cell r="AA32" t="str">
            <v>LIMA</v>
          </cell>
          <cell r="AB32" t="str">
            <v>CRONOS</v>
          </cell>
          <cell r="AC32" t="str">
            <v>WHITE COLLAR</v>
          </cell>
          <cell r="AD32" t="str">
            <v>PLAZO INDETERMINADO</v>
          </cell>
          <cell r="AE32"/>
        </row>
        <row r="33">
          <cell r="B33" t="str">
            <v>42308973</v>
          </cell>
          <cell r="C33">
            <v>1221</v>
          </cell>
          <cell r="D33">
            <v>351841</v>
          </cell>
          <cell r="E33" t="str">
            <v>DEL CASTILLO</v>
          </cell>
          <cell r="F33" t="str">
            <v>BARTRA</v>
          </cell>
          <cell r="G33" t="str">
            <v>TONY HANZ</v>
          </cell>
          <cell r="H33" t="str">
            <v>TONY HANZ DEL CASTILLO BARTRA</v>
          </cell>
          <cell r="I33" t="str">
            <v>PE013021</v>
          </cell>
          <cell r="J33" t="str">
            <v>COMMERCIAL SUPPORT</v>
          </cell>
          <cell r="K33" t="str">
            <v>SGA</v>
          </cell>
          <cell r="L33" t="str">
            <v>MA SAM SERVICE COMMERCIAL SUPPORT</v>
          </cell>
          <cell r="M33" t="str">
            <v>ALFARO CONTRERAS, RAUL IGNACIO</v>
          </cell>
          <cell r="N33" t="str">
            <v>42308973</v>
          </cell>
          <cell r="O33" t="str">
            <v>LEADER, PROPOSAL SUPPORT</v>
          </cell>
          <cell r="P33" t="str">
            <v>M</v>
          </cell>
          <cell r="Q33">
            <v>30731</v>
          </cell>
          <cell r="R33" t="str">
            <v>9-8829-9161</v>
          </cell>
          <cell r="S33" t="str">
            <v>9-4272-2025</v>
          </cell>
          <cell r="T33" t="str">
            <v>tony.delcastillo@metso.com</v>
          </cell>
          <cell r="U33" t="str">
            <v>----------------</v>
          </cell>
          <cell r="V33" t="str">
            <v>AV DE LOS PATRIOTAS 358. URB MARANGA</v>
          </cell>
          <cell r="W33" t="str">
            <v>SAN MIGUEL</v>
          </cell>
          <cell r="X33" t="str">
            <v>LIMA</v>
          </cell>
          <cell r="Y33" t="str">
            <v>LIMA</v>
          </cell>
          <cell r="Z33">
            <v>40742</v>
          </cell>
          <cell r="AA33" t="str">
            <v>LIMA</v>
          </cell>
          <cell r="AB33" t="str">
            <v>CRONOS</v>
          </cell>
          <cell r="AC33" t="str">
            <v>WHITE COLLAR</v>
          </cell>
          <cell r="AD33" t="str">
            <v>PLAZO INDETERMINADO</v>
          </cell>
          <cell r="AE33"/>
        </row>
        <row r="34">
          <cell r="B34" t="str">
            <v>40197359</v>
          </cell>
          <cell r="C34">
            <v>1226</v>
          </cell>
          <cell r="D34">
            <v>353775</v>
          </cell>
          <cell r="E34" t="str">
            <v>VASQUEZ</v>
          </cell>
          <cell r="F34" t="str">
            <v>ENCALADA</v>
          </cell>
          <cell r="G34" t="str">
            <v>JORGE LUIS</v>
          </cell>
          <cell r="H34" t="str">
            <v>JORGE LUIS VASQUEZ ENCALADA</v>
          </cell>
          <cell r="I34" t="str">
            <v>PE013670</v>
          </cell>
          <cell r="J34" t="str">
            <v>ACCOUNTING</v>
          </cell>
          <cell r="K34" t="str">
            <v>SGA</v>
          </cell>
          <cell r="L34" t="str">
            <v>MA SAM FINANCE</v>
          </cell>
          <cell r="M34" t="str">
            <v>MARQUEZ CONCHA, CARLOS ENRIQUE</v>
          </cell>
          <cell r="N34" t="str">
            <v>40197359</v>
          </cell>
          <cell r="O34" t="str">
            <v>ASSISTANT MANAGER, FINANCE CONTROLLER</v>
          </cell>
          <cell r="P34" t="str">
            <v>M</v>
          </cell>
          <cell r="Q34">
            <v>28946</v>
          </cell>
          <cell r="R34" t="str">
            <v>9-9610-8379</v>
          </cell>
          <cell r="S34" t="str">
            <v>9-6778-3172</v>
          </cell>
          <cell r="T34" t="str">
            <v>jorge.vasquez@metso.com</v>
          </cell>
          <cell r="U34" t="str">
            <v>-----------</v>
          </cell>
          <cell r="V34" t="str">
            <v>CALLE VICTOR PLASENCIA N° 110 DPTO. 503, URB. PROLONGACION BENAVIDES</v>
          </cell>
          <cell r="W34" t="str">
            <v>SANTIAGO DE SURCO</v>
          </cell>
          <cell r="X34" t="str">
            <v>LIMA</v>
          </cell>
          <cell r="Y34" t="str">
            <v>LIMA</v>
          </cell>
          <cell r="Z34">
            <v>40819</v>
          </cell>
          <cell r="AA34" t="str">
            <v>LIMA</v>
          </cell>
          <cell r="AB34" t="str">
            <v>CRONOS</v>
          </cell>
          <cell r="AC34" t="str">
            <v>WHITE COLLAR</v>
          </cell>
          <cell r="AD34" t="str">
            <v>PLAZO INDETERMINADO</v>
          </cell>
          <cell r="AE34"/>
        </row>
        <row r="35">
          <cell r="B35" t="str">
            <v>41321118</v>
          </cell>
          <cell r="C35">
            <v>1227</v>
          </cell>
          <cell r="D35">
            <v>353776</v>
          </cell>
          <cell r="E35" t="str">
            <v>CHUMPITAZ</v>
          </cell>
          <cell r="F35" t="str">
            <v>SANCHEZ</v>
          </cell>
          <cell r="G35" t="str">
            <v>ROBERTO CARLOS</v>
          </cell>
          <cell r="H35" t="str">
            <v>ROBERTO CARLOS CHUMPITAZ SANCHEZ</v>
          </cell>
          <cell r="I35" t="str">
            <v>PE011109</v>
          </cell>
          <cell r="J35" t="str">
            <v>MSE RUBBER PERU OPS PROC</v>
          </cell>
          <cell r="K35" t="str">
            <v>COGS</v>
          </cell>
          <cell r="L35" t="str">
            <v>CNS RUBBER &amp; POLYMET SUPPLY CHAIN</v>
          </cell>
          <cell r="M35" t="str">
            <v>AZAMBUJA JAIME, JESUS DAVID</v>
          </cell>
          <cell r="N35" t="str">
            <v>41321118</v>
          </cell>
          <cell r="O35" t="str">
            <v>COORDINATOR, PURCHASING</v>
          </cell>
          <cell r="P35" t="str">
            <v>M</v>
          </cell>
          <cell r="Q35">
            <v>30013</v>
          </cell>
          <cell r="R35" t="str">
            <v>9-8931-4633</v>
          </cell>
          <cell r="S35" t="str">
            <v>9-6933-5560</v>
          </cell>
          <cell r="T35" t="str">
            <v>roberto.chumpitaz@metso.com</v>
          </cell>
          <cell r="U35" t="str">
            <v>------------</v>
          </cell>
          <cell r="V35" t="str">
            <v>CALLE SANTA CRUZ DE TENERIFE N° 258 DPTO 101. URBANIZACIÓN LA CAPILLA</v>
          </cell>
          <cell r="W35" t="str">
            <v>LA MOLINA</v>
          </cell>
          <cell r="X35" t="str">
            <v>LIMA</v>
          </cell>
          <cell r="Y35" t="str">
            <v>LIMA</v>
          </cell>
          <cell r="Z35">
            <v>40819</v>
          </cell>
          <cell r="AA35" t="str">
            <v>LIMA</v>
          </cell>
          <cell r="AB35" t="str">
            <v>VULCANO</v>
          </cell>
          <cell r="AC35" t="str">
            <v>WHITE COLLAR</v>
          </cell>
          <cell r="AD35" t="str">
            <v>PLAZO INDETERMINADO</v>
          </cell>
          <cell r="AE35"/>
        </row>
        <row r="36">
          <cell r="B36" t="str">
            <v>41524103</v>
          </cell>
          <cell r="C36">
            <v>1231</v>
          </cell>
          <cell r="D36">
            <v>361540</v>
          </cell>
          <cell r="E36" t="str">
            <v xml:space="preserve">ALARCON </v>
          </cell>
          <cell r="F36" t="str">
            <v>CANALES</v>
          </cell>
          <cell r="G36" t="str">
            <v>JORGE LUIS</v>
          </cell>
          <cell r="H36" t="str">
            <v>JORGE LUIS ALARCON  CANALES</v>
          </cell>
          <cell r="I36" t="str">
            <v>PE013464</v>
          </cell>
          <cell r="J36" t="str">
            <v>TSS INT.SERVICES SOLUTIONS</v>
          </cell>
          <cell r="K36" t="str">
            <v>SGA</v>
          </cell>
          <cell r="L36" t="str">
            <v>MIN FINANCE</v>
          </cell>
          <cell r="M36" t="str">
            <v>VIOTTO DE SOUZA, VANESSA</v>
          </cell>
          <cell r="N36" t="str">
            <v>41524103</v>
          </cell>
          <cell r="O36" t="str">
            <v>SENIOR PROJECT CONTROLLER</v>
          </cell>
          <cell r="P36" t="str">
            <v>M</v>
          </cell>
          <cell r="Q36">
            <v>30179</v>
          </cell>
          <cell r="R36" t="str">
            <v>9-8919-4900</v>
          </cell>
          <cell r="S36" t="str">
            <v>9-6821-2748</v>
          </cell>
          <cell r="T36" t="str">
            <v>jorge.alarcon@metso.com</v>
          </cell>
          <cell r="U36" t="str">
            <v>--------</v>
          </cell>
          <cell r="V36" t="str">
            <v>AV. CIPRIANO DULANTO # 1350</v>
          </cell>
          <cell r="W36" t="str">
            <v>PUEBLO LIBRE</v>
          </cell>
          <cell r="X36" t="str">
            <v>LIMA</v>
          </cell>
          <cell r="Y36" t="str">
            <v>LIMA</v>
          </cell>
          <cell r="Z36">
            <v>40854</v>
          </cell>
          <cell r="AA36" t="str">
            <v>LIMA</v>
          </cell>
          <cell r="AB36" t="str">
            <v>CRONOS</v>
          </cell>
          <cell r="AC36" t="str">
            <v>WHITE COLLAR</v>
          </cell>
          <cell r="AD36" t="str">
            <v>PLAZO INDETERMINADO</v>
          </cell>
          <cell r="AE36"/>
        </row>
        <row r="37">
          <cell r="B37" t="str">
            <v>43078679</v>
          </cell>
          <cell r="C37">
            <v>1244</v>
          </cell>
          <cell r="D37">
            <v>362327</v>
          </cell>
          <cell r="E37" t="str">
            <v>CELEDONIO</v>
          </cell>
          <cell r="F37" t="str">
            <v>BALABARCA</v>
          </cell>
          <cell r="G37" t="str">
            <v xml:space="preserve">JACKELINE NIEVES </v>
          </cell>
          <cell r="H37" t="str">
            <v>JACKELINE NIEVES  CELEDONIO BALABARCA</v>
          </cell>
          <cell r="I37" t="str">
            <v>PE011965</v>
          </cell>
          <cell r="J37" t="str">
            <v>QUOTE &amp; ORDER MANAGEMENT</v>
          </cell>
          <cell r="K37" t="str">
            <v>SGA</v>
          </cell>
          <cell r="L37" t="str">
            <v>MA SAM SERVICE COMMERCIAL SUPPORT</v>
          </cell>
          <cell r="M37" t="str">
            <v>ALTAMIRANO SALAZAR, ROMINA PAZ</v>
          </cell>
          <cell r="N37" t="str">
            <v>43078679</v>
          </cell>
          <cell r="O37" t="str">
            <v>MANAGER, CUSTOMER SERVICE</v>
          </cell>
          <cell r="P37" t="str">
            <v>F</v>
          </cell>
          <cell r="Q37">
            <v>31264</v>
          </cell>
          <cell r="R37" t="str">
            <v>9-9284-9960</v>
          </cell>
          <cell r="S37" t="str">
            <v>9-6335-7150</v>
          </cell>
          <cell r="T37" t="str">
            <v>jackeline.celedonio@metso.com</v>
          </cell>
          <cell r="U37" t="str">
            <v>--------</v>
          </cell>
          <cell r="V37" t="str">
            <v>JR. STA TERESITA DEL NIÑO JESÚS MZ I 1  LT 4 - URB SAN DIEGO -SMP</v>
          </cell>
          <cell r="W37" t="str">
            <v>SAN MARTIN DE PORRES</v>
          </cell>
          <cell r="X37" t="str">
            <v>LIMA</v>
          </cell>
          <cell r="Y37" t="str">
            <v>LIMA</v>
          </cell>
          <cell r="Z37">
            <v>40959</v>
          </cell>
          <cell r="AA37" t="str">
            <v>LIMA</v>
          </cell>
          <cell r="AB37" t="str">
            <v>CRONOS</v>
          </cell>
          <cell r="AC37" t="str">
            <v>WHITE COLLAR</v>
          </cell>
          <cell r="AD37" t="str">
            <v>PLAZO INDETERMINADO</v>
          </cell>
          <cell r="AE37"/>
        </row>
        <row r="38">
          <cell r="B38" t="str">
            <v>42215728</v>
          </cell>
          <cell r="C38">
            <v>1253</v>
          </cell>
          <cell r="D38">
            <v>364242</v>
          </cell>
          <cell r="E38" t="str">
            <v>RIVERO</v>
          </cell>
          <cell r="F38" t="str">
            <v>TRAUCO</v>
          </cell>
          <cell r="G38" t="str">
            <v>RONALD FREDERICK</v>
          </cell>
          <cell r="H38" t="str">
            <v>RONALD FREDERICK RIVERO TRAUCO</v>
          </cell>
          <cell r="I38" t="str">
            <v>PE011915</v>
          </cell>
          <cell r="J38" t="str">
            <v>CUSTOMER LOGISTIC SUPPORT</v>
          </cell>
          <cell r="K38" t="str">
            <v>COGS</v>
          </cell>
          <cell r="L38" t="str">
            <v>SVSGLO ORDER AND LOGISTICS OPERATIONS</v>
          </cell>
          <cell r="M38" t="str">
            <v>ANDERSON PERTUISET, MATIAS MIJAEL</v>
          </cell>
          <cell r="N38" t="str">
            <v>42215728</v>
          </cell>
          <cell r="O38" t="str">
            <v>ENGINEER, COLLABORATIVE PLANNING</v>
          </cell>
          <cell r="P38" t="str">
            <v>M</v>
          </cell>
          <cell r="Q38">
            <v>30654</v>
          </cell>
          <cell r="R38" t="str">
            <v>9-6438-7149</v>
          </cell>
          <cell r="S38" t="str">
            <v>9-6670-9641</v>
          </cell>
          <cell r="T38" t="str">
            <v>ronald.rivero@metso.com</v>
          </cell>
          <cell r="U38" t="str">
            <v>------------</v>
          </cell>
          <cell r="V38" t="str">
            <v>AV. FAISANES N° 345, DPTO. 501, TORRE 4</v>
          </cell>
          <cell r="W38" t="str">
            <v>CHORRILLOS</v>
          </cell>
          <cell r="X38" t="str">
            <v>LIMA</v>
          </cell>
          <cell r="Y38" t="str">
            <v>LIMA</v>
          </cell>
          <cell r="Z38">
            <v>41067</v>
          </cell>
          <cell r="AA38" t="str">
            <v>LIMA</v>
          </cell>
          <cell r="AB38" t="str">
            <v>CRONOS</v>
          </cell>
          <cell r="AC38" t="str">
            <v>WHITE COLLAR</v>
          </cell>
          <cell r="AD38" t="str">
            <v>PLAZO INDETERMINADO</v>
          </cell>
          <cell r="AE38"/>
        </row>
        <row r="39">
          <cell r="B39" t="str">
            <v>10182890</v>
          </cell>
          <cell r="C39">
            <v>1265</v>
          </cell>
          <cell r="D39">
            <v>364831</v>
          </cell>
          <cell r="E39" t="str">
            <v>NUÑEZ</v>
          </cell>
          <cell r="F39" t="str">
            <v>GONZALES</v>
          </cell>
          <cell r="G39" t="str">
            <v>BRADY HERRLESS</v>
          </cell>
          <cell r="H39" t="str">
            <v>BRADY HERRLESS NUÑEZ GONZALES</v>
          </cell>
          <cell r="I39" t="str">
            <v>PE012208</v>
          </cell>
          <cell r="J39" t="str">
            <v>FSE CYN</v>
          </cell>
          <cell r="K39" t="str">
            <v>COGS</v>
          </cell>
          <cell r="L39" t="str">
            <v>MA SAM FSE &amp; LCS PE</v>
          </cell>
          <cell r="M39" t="str">
            <v>BECERRA CORONADO, ANDERSON</v>
          </cell>
          <cell r="N39" t="str">
            <v>10182890</v>
          </cell>
          <cell r="O39" t="str">
            <v>FIELD SERVICE SENIOR TECHNICIAN</v>
          </cell>
          <cell r="P39" t="str">
            <v>M</v>
          </cell>
          <cell r="Q39">
            <v>28036</v>
          </cell>
          <cell r="R39" t="str">
            <v>9-6362-6825</v>
          </cell>
          <cell r="S39" t="str">
            <v>9-4049-6354</v>
          </cell>
          <cell r="T39" t="str">
            <v>brady.nunez@metso.com</v>
          </cell>
          <cell r="U39" t="str">
            <v>------------</v>
          </cell>
          <cell r="V39" t="str">
            <v xml:space="preserve">AV. LAS AMÉRICA 645 </v>
          </cell>
          <cell r="W39" t="str">
            <v>PILCOMAYO</v>
          </cell>
          <cell r="X39" t="str">
            <v>HUANCAYO</v>
          </cell>
          <cell r="Y39" t="str">
            <v>JUNIN</v>
          </cell>
          <cell r="Z39">
            <v>41135</v>
          </cell>
          <cell r="AA39" t="str">
            <v>LIMA</v>
          </cell>
          <cell r="AB39" t="str">
            <v>VULCANO</v>
          </cell>
          <cell r="AC39" t="str">
            <v>WHITE COLLAR</v>
          </cell>
          <cell r="AD39" t="str">
            <v>PLAZO INDETERMINADO</v>
          </cell>
          <cell r="AE39"/>
        </row>
        <row r="40">
          <cell r="B40" t="str">
            <v>40250420</v>
          </cell>
          <cell r="C40">
            <v>1268</v>
          </cell>
          <cell r="D40">
            <v>366021</v>
          </cell>
          <cell r="E40" t="str">
            <v>CUETO</v>
          </cell>
          <cell r="F40" t="str">
            <v>CASTILLO</v>
          </cell>
          <cell r="G40" t="str">
            <v>JAVIER CESAR</v>
          </cell>
          <cell r="H40" t="str">
            <v>JAVIER CESAR CUETO CASTILLO</v>
          </cell>
          <cell r="I40" t="str">
            <v>PE013670</v>
          </cell>
          <cell r="J40" t="str">
            <v>ACCOUNTING</v>
          </cell>
          <cell r="K40" t="str">
            <v>SGA</v>
          </cell>
          <cell r="L40" t="str">
            <v>MA SAM FINANCE</v>
          </cell>
          <cell r="M40" t="str">
            <v>SAAVEDRA SANCHEZ, FRANCISCO JAVIER</v>
          </cell>
          <cell r="N40" t="str">
            <v>40250420</v>
          </cell>
          <cell r="O40" t="str">
            <v>LEADER, CREDITS-COLLECTIONS &amp; ACCO.PROCESSES</v>
          </cell>
          <cell r="P40" t="str">
            <v>M</v>
          </cell>
          <cell r="Q40">
            <v>29007</v>
          </cell>
          <cell r="R40" t="str">
            <v>9-7631-7131</v>
          </cell>
          <cell r="S40" t="str">
            <v>9-8305-8606</v>
          </cell>
          <cell r="T40" t="str">
            <v>javier.cueto@metso.com</v>
          </cell>
          <cell r="U40" t="str">
            <v>---------</v>
          </cell>
          <cell r="V40" t="str">
            <v>JR. GIUSEPPE VERDI (EX LA CUESTA) N° 315 CONDOMINIO BUONAVISTA TORRES I DPTO. 401</v>
          </cell>
          <cell r="W40" t="str">
            <v>SANTIAGO DE SURCO</v>
          </cell>
          <cell r="X40" t="str">
            <v>LIMA</v>
          </cell>
          <cell r="Y40" t="str">
            <v>LIMA</v>
          </cell>
          <cell r="Z40">
            <v>41162</v>
          </cell>
          <cell r="AA40" t="str">
            <v>LIMA</v>
          </cell>
          <cell r="AB40" t="str">
            <v>CRONOS</v>
          </cell>
          <cell r="AC40" t="str">
            <v>WHITE COLLAR</v>
          </cell>
          <cell r="AD40" t="str">
            <v>PLAZO INDETERMINADO</v>
          </cell>
          <cell r="AE40"/>
        </row>
        <row r="41">
          <cell r="B41" t="str">
            <v>41999523</v>
          </cell>
          <cell r="C41">
            <v>1273</v>
          </cell>
          <cell r="D41">
            <v>367614</v>
          </cell>
          <cell r="E41" t="str">
            <v>RODRIGUEZ</v>
          </cell>
          <cell r="F41" t="str">
            <v xml:space="preserve">QUIROZ </v>
          </cell>
          <cell r="G41" t="str">
            <v>JOHNNY GERALD</v>
          </cell>
          <cell r="H41" t="str">
            <v xml:space="preserve">JOHNNY GERALD RODRIGUEZ QUIROZ </v>
          </cell>
          <cell r="I41" t="str">
            <v>PE012210</v>
          </cell>
          <cell r="J41" t="str">
            <v>SVS REPAIRS AQP</v>
          </cell>
          <cell r="K41" t="str">
            <v>COGS</v>
          </cell>
          <cell r="L41" t="str">
            <v>MA SAM REPAIRS CENTER PE</v>
          </cell>
          <cell r="M41" t="str">
            <v>MIRANDA PALACIOS, LEONARDO JAVIER</v>
          </cell>
          <cell r="N41" t="str">
            <v>41999523</v>
          </cell>
          <cell r="O41" t="str">
            <v>ASSISTANT MANAGER, TECHNICAL ADVISOR</v>
          </cell>
          <cell r="P41" t="str">
            <v>M</v>
          </cell>
          <cell r="Q41">
            <v>30556</v>
          </cell>
          <cell r="R41" t="str">
            <v>9-5999-1886</v>
          </cell>
          <cell r="S41" t="str">
            <v>9-4049-6262</v>
          </cell>
          <cell r="T41" t="str">
            <v>Johnny.G.Rodriguez@metso.com</v>
          </cell>
          <cell r="U41" t="str">
            <v>-----------</v>
          </cell>
          <cell r="V41" t="str">
            <v>CALLE AUGUSTO FREYRE N° 104 APIMA</v>
          </cell>
          <cell r="W41" t="str">
            <v>PAUCARPATA</v>
          </cell>
          <cell r="X41" t="str">
            <v>AREQUIPA</v>
          </cell>
          <cell r="Y41" t="str">
            <v>AREQUIPA</v>
          </cell>
          <cell r="Z41">
            <v>41183</v>
          </cell>
          <cell r="AA41" t="str">
            <v>AREQUIPA</v>
          </cell>
          <cell r="AB41" t="str">
            <v>AREQUIPA</v>
          </cell>
          <cell r="AC41" t="str">
            <v>WHITE COLLAR</v>
          </cell>
          <cell r="AD41" t="str">
            <v>PLAZO INDETERMINADO</v>
          </cell>
          <cell r="AE41"/>
        </row>
        <row r="42">
          <cell r="B42" t="str">
            <v>43457984</v>
          </cell>
          <cell r="C42">
            <v>1275</v>
          </cell>
          <cell r="D42">
            <v>367616</v>
          </cell>
          <cell r="E42" t="str">
            <v>JARAMILLO</v>
          </cell>
          <cell r="F42" t="str">
            <v>OYANGUREN</v>
          </cell>
          <cell r="G42" t="str">
            <v>CLAUDIA GABRIELA</v>
          </cell>
          <cell r="H42" t="str">
            <v>CLAUDIA GABRIELA JARAMILLO OYANGUREN</v>
          </cell>
          <cell r="I42" t="str">
            <v>PE012202</v>
          </cell>
          <cell r="J42" t="str">
            <v>FSE RELINING&amp;SHUTDOWN</v>
          </cell>
          <cell r="K42" t="str">
            <v>COGS</v>
          </cell>
          <cell r="L42" t="str">
            <v>MA SAM FSE &amp; LCS PE</v>
          </cell>
          <cell r="M42" t="str">
            <v>BUTRON ZUÑIGA, BARRY GABRIEL</v>
          </cell>
          <cell r="N42" t="str">
            <v>43457984</v>
          </cell>
          <cell r="O42" t="str">
            <v>PLANNER EXECUTION &amp; COST</v>
          </cell>
          <cell r="P42" t="str">
            <v>F</v>
          </cell>
          <cell r="Q42">
            <v>31392</v>
          </cell>
          <cell r="R42" t="str">
            <v>9-9654-1817</v>
          </cell>
          <cell r="S42" t="str">
            <v>9-4049-6462</v>
          </cell>
          <cell r="T42" t="str">
            <v>claudia.jaramillo@metso.com</v>
          </cell>
          <cell r="U42" t="str">
            <v>------------</v>
          </cell>
          <cell r="V42" t="str">
            <v>URB. FRANK MITCHELL E9 4TO PISO</v>
          </cell>
          <cell r="W42" t="str">
            <v>CERRO COLORADO</v>
          </cell>
          <cell r="X42" t="str">
            <v>AREQUIPA</v>
          </cell>
          <cell r="Y42" t="str">
            <v>AREQUIPA</v>
          </cell>
          <cell r="Z42">
            <v>41183</v>
          </cell>
          <cell r="AA42" t="str">
            <v>AREQUIPA</v>
          </cell>
          <cell r="AB42" t="str">
            <v>AREQUIPA</v>
          </cell>
          <cell r="AC42" t="str">
            <v>WHITE COLLAR</v>
          </cell>
          <cell r="AD42" t="str">
            <v>PLAZO INDETERMINADO</v>
          </cell>
          <cell r="AE42"/>
        </row>
        <row r="43">
          <cell r="B43" t="str">
            <v>44373912</v>
          </cell>
          <cell r="C43">
            <v>1279</v>
          </cell>
          <cell r="D43">
            <v>367620</v>
          </cell>
          <cell r="E43" t="str">
            <v>SEGURA</v>
          </cell>
          <cell r="F43" t="str">
            <v>AGREDA</v>
          </cell>
          <cell r="G43" t="str">
            <v>PAOLA CECILIA</v>
          </cell>
          <cell r="H43" t="str">
            <v>PAOLA CECILIA SEGURA AGREDA</v>
          </cell>
          <cell r="I43" t="str">
            <v>PE011920</v>
          </cell>
          <cell r="J43" t="str">
            <v>OPERATIVE PROCUREMEN</v>
          </cell>
          <cell r="K43" t="str">
            <v>COGS</v>
          </cell>
          <cell r="L43" t="str">
            <v>SVSGLO ORDER AND LOGISTICS OPERATIONS</v>
          </cell>
          <cell r="M43" t="str">
            <v>COLLADO BORGOÑO, PATRICIA ANGELICA</v>
          </cell>
          <cell r="N43" t="str">
            <v>44373912</v>
          </cell>
          <cell r="O43" t="str">
            <v>SENIOR ANALYST, OPERATIONAL PURCHASING</v>
          </cell>
          <cell r="P43" t="str">
            <v>F</v>
          </cell>
          <cell r="Q43">
            <v>31908</v>
          </cell>
          <cell r="R43" t="str">
            <v>9-9706-1298</v>
          </cell>
          <cell r="S43" t="str">
            <v>9-8712-5637</v>
          </cell>
          <cell r="T43" t="str">
            <v>paola.segura@metso.com</v>
          </cell>
          <cell r="U43" t="str">
            <v>----------</v>
          </cell>
          <cell r="V43" t="str">
            <v>AV. PRINCIPAL N° 917 DPTO. 701</v>
          </cell>
          <cell r="W43" t="str">
            <v>SURQUILLO</v>
          </cell>
          <cell r="X43" t="str">
            <v>LIMA</v>
          </cell>
          <cell r="Y43" t="str">
            <v>LIMA</v>
          </cell>
          <cell r="Z43">
            <v>41183</v>
          </cell>
          <cell r="AA43" t="str">
            <v>LIMA</v>
          </cell>
          <cell r="AB43" t="str">
            <v>CRONOS</v>
          </cell>
          <cell r="AC43" t="str">
            <v>WHITE COLLAR</v>
          </cell>
          <cell r="AD43" t="str">
            <v>PLAZO INDETERMINADO</v>
          </cell>
          <cell r="AE43"/>
        </row>
        <row r="44">
          <cell r="B44" t="str">
            <v>41082990</v>
          </cell>
          <cell r="C44">
            <v>1281</v>
          </cell>
          <cell r="D44">
            <v>100593</v>
          </cell>
          <cell r="E44" t="str">
            <v>VELA</v>
          </cell>
          <cell r="F44" t="str">
            <v>RUIZ</v>
          </cell>
          <cell r="G44" t="str">
            <v>JOSE OSWALDO</v>
          </cell>
          <cell r="H44" t="str">
            <v>JOSE OSWALDO VELA RUIZ</v>
          </cell>
          <cell r="I44" t="str">
            <v>PE013514</v>
          </cell>
          <cell r="J44" t="str">
            <v>MIN SALES</v>
          </cell>
          <cell r="K44" t="str">
            <v>SGA</v>
          </cell>
          <cell r="L44" t="str">
            <v>MA SAM MINERALS SALES</v>
          </cell>
          <cell r="M44" t="str">
            <v>OLIVAS, ALEX</v>
          </cell>
          <cell r="N44" t="str">
            <v>41082990</v>
          </cell>
          <cell r="O44" t="str">
            <v>MANAGER, TECHNOLOGY</v>
          </cell>
          <cell r="P44" t="str">
            <v>M</v>
          </cell>
          <cell r="Q44">
            <v>29767</v>
          </cell>
          <cell r="R44" t="str">
            <v>9-7935-7845</v>
          </cell>
          <cell r="S44" t="str">
            <v>9-4048-1614</v>
          </cell>
          <cell r="T44" t="str">
            <v>oswaldo.vela@metso.com</v>
          </cell>
          <cell r="U44" t="str">
            <v>----------</v>
          </cell>
          <cell r="V44" t="str">
            <v>CALLE MANUEL ALMENARA N° 140 DPTO 702</v>
          </cell>
          <cell r="W44" t="str">
            <v>SURQUILLO</v>
          </cell>
          <cell r="X44" t="str">
            <v>LIMA</v>
          </cell>
          <cell r="Y44" t="str">
            <v>LIMA</v>
          </cell>
          <cell r="Z44">
            <v>41260</v>
          </cell>
          <cell r="AA44" t="str">
            <v>LIMA</v>
          </cell>
          <cell r="AB44" t="str">
            <v>CRONOS</v>
          </cell>
          <cell r="AC44" t="str">
            <v>WHITE COLLAR</v>
          </cell>
          <cell r="AD44" t="str">
            <v>PLAZO INDETERMINADO</v>
          </cell>
          <cell r="AE44"/>
        </row>
        <row r="45">
          <cell r="B45" t="str">
            <v>43569259</v>
          </cell>
          <cell r="C45">
            <v>1286</v>
          </cell>
          <cell r="D45">
            <v>100532</v>
          </cell>
          <cell r="E45" t="str">
            <v>RIVERA</v>
          </cell>
          <cell r="F45" t="str">
            <v>YLASACA</v>
          </cell>
          <cell r="G45" t="str">
            <v>RICARDO SANTOS</v>
          </cell>
          <cell r="H45" t="str">
            <v>RICARDO SANTOS RIVERA YLASACA</v>
          </cell>
          <cell r="I45" t="str">
            <v>PE012500</v>
          </cell>
          <cell r="J45" t="str">
            <v>TECH SUPPORT PE &amp; NORTH</v>
          </cell>
          <cell r="K45" t="str">
            <v>COGS</v>
          </cell>
          <cell r="L45" t="str">
            <v>TECHNICAL SUPPORT</v>
          </cell>
          <cell r="M45" t="str">
            <v>JIMENEZ CHACON, RICHARD JOHNY</v>
          </cell>
          <cell r="N45" t="str">
            <v>43569259</v>
          </cell>
          <cell r="O45" t="str">
            <v>ASSISTANT MANAGER, TECHNICAL SUPPORT</v>
          </cell>
          <cell r="P45" t="str">
            <v>M</v>
          </cell>
          <cell r="Q45">
            <v>31548</v>
          </cell>
          <cell r="R45" t="str">
            <v>9-9741-2353</v>
          </cell>
          <cell r="S45" t="str">
            <v>9-9750-2945</v>
          </cell>
          <cell r="T45" t="str">
            <v>ricardo.rivera@metso.com</v>
          </cell>
          <cell r="U45" t="str">
            <v>----------</v>
          </cell>
          <cell r="V45" t="str">
            <v>CALLE LAS MORERAS MZ. B LT. 50 URB. PORTADA DE CERES</v>
          </cell>
          <cell r="W45" t="str">
            <v>SANTA ANITA</v>
          </cell>
          <cell r="X45" t="str">
            <v>LIMA</v>
          </cell>
          <cell r="Y45" t="str">
            <v>LIMA</v>
          </cell>
          <cell r="Z45">
            <v>41306</v>
          </cell>
          <cell r="AA45" t="str">
            <v>LIMA</v>
          </cell>
          <cell r="AB45" t="str">
            <v>CRONOS</v>
          </cell>
          <cell r="AC45" t="str">
            <v>WHITE COLLAR</v>
          </cell>
          <cell r="AD45" t="str">
            <v>PLAZO INDETERMINADO</v>
          </cell>
          <cell r="AE45"/>
        </row>
        <row r="46">
          <cell r="B46" t="str">
            <v>40696675</v>
          </cell>
          <cell r="C46">
            <v>1298</v>
          </cell>
          <cell r="D46">
            <v>113911</v>
          </cell>
          <cell r="E46" t="str">
            <v>HUAMANI</v>
          </cell>
          <cell r="F46" t="str">
            <v>ROMANI</v>
          </cell>
          <cell r="G46" t="str">
            <v>ELWIN FREDY</v>
          </cell>
          <cell r="H46" t="str">
            <v>ELWIN FREDY HUAMANI ROMANI</v>
          </cell>
          <cell r="I46" t="str">
            <v>PE012505</v>
          </cell>
          <cell r="J46" t="str">
            <v>TSS GBPM</v>
          </cell>
          <cell r="K46" t="str">
            <v>SGA</v>
          </cell>
          <cell r="L46" t="str">
            <v>TECHNICAL SALES SUPPORT</v>
          </cell>
          <cell r="M46" t="str">
            <v>SOUSA, ELIEZER</v>
          </cell>
          <cell r="N46" t="str">
            <v>40696675</v>
          </cell>
          <cell r="O46" t="str">
            <v>MANAGER, TECHNICAL SALES SUPPORT</v>
          </cell>
          <cell r="P46" t="str">
            <v>M</v>
          </cell>
          <cell r="Q46">
            <v>29381</v>
          </cell>
          <cell r="R46" t="str">
            <v>9-8662-3942</v>
          </cell>
          <cell r="S46" t="str">
            <v>9-8662-3942</v>
          </cell>
          <cell r="T46" t="str">
            <v>elwin.huamani@metso.com</v>
          </cell>
          <cell r="U46" t="str">
            <v>----------</v>
          </cell>
          <cell r="V46" t="str">
            <v>CALLE CENTAURO MZ A LOTE 21 - LA MOLINA</v>
          </cell>
          <cell r="W46" t="str">
            <v>LA MOLINA</v>
          </cell>
          <cell r="X46" t="str">
            <v>LIMA</v>
          </cell>
          <cell r="Y46" t="str">
            <v>LIMA</v>
          </cell>
          <cell r="Z46">
            <v>41519</v>
          </cell>
          <cell r="AA46" t="str">
            <v>LIMA</v>
          </cell>
          <cell r="AB46" t="str">
            <v>CRONOS</v>
          </cell>
          <cell r="AC46" t="str">
            <v>WHITE COLLAR</v>
          </cell>
          <cell r="AD46" t="str">
            <v>PLAZO INDETERMINADO</v>
          </cell>
          <cell r="AE46"/>
        </row>
        <row r="47">
          <cell r="B47" t="str">
            <v>10617649</v>
          </cell>
          <cell r="C47">
            <v>1300</v>
          </cell>
          <cell r="D47">
            <v>113912</v>
          </cell>
          <cell r="E47" t="str">
            <v>MARQUEZ</v>
          </cell>
          <cell r="F47" t="str">
            <v>CONCHA</v>
          </cell>
          <cell r="G47" t="str">
            <v>CARLOS ENRIQUE</v>
          </cell>
          <cell r="H47" t="str">
            <v>CARLOS ENRIQUE MARQUEZ CONCHA</v>
          </cell>
          <cell r="I47" t="str">
            <v>PE013670</v>
          </cell>
          <cell r="J47" t="str">
            <v>ACCOUNTING</v>
          </cell>
          <cell r="K47" t="str">
            <v>SGA</v>
          </cell>
          <cell r="L47" t="str">
            <v>MA SAM FINANCE</v>
          </cell>
          <cell r="M47" t="str">
            <v>IANNELLO CASARES, MARCELO GUSTAVO</v>
          </cell>
          <cell r="N47" t="str">
            <v>10617649</v>
          </cell>
          <cell r="O47" t="str">
            <v>SR MANAGER, FINANCE &amp; ACCOUNTING, BUSINESS CONTROLLING</v>
          </cell>
          <cell r="P47" t="str">
            <v>M</v>
          </cell>
          <cell r="Q47">
            <v>28114</v>
          </cell>
          <cell r="R47" t="str">
            <v>9-5030-7700</v>
          </cell>
          <cell r="S47" t="str">
            <v>9-8907-6521</v>
          </cell>
          <cell r="T47" t="str">
            <v>carlos.marquez@metso.com</v>
          </cell>
          <cell r="U47" t="str">
            <v>-----------</v>
          </cell>
          <cell r="V47" t="str">
            <v xml:space="preserve">AV. VELASCO ASTETE  Nª 1961  DPTO. 401  URB. GARDENIAS </v>
          </cell>
          <cell r="W47" t="str">
            <v>SURCO</v>
          </cell>
          <cell r="X47" t="str">
            <v>LIMA</v>
          </cell>
          <cell r="Y47" t="str">
            <v>LIMA</v>
          </cell>
          <cell r="Z47">
            <v>41519</v>
          </cell>
          <cell r="AA47" t="str">
            <v>LIMA</v>
          </cell>
          <cell r="AB47" t="str">
            <v>CRONOS</v>
          </cell>
          <cell r="AC47" t="str">
            <v>WHITE COLLAR</v>
          </cell>
          <cell r="AD47" t="str">
            <v>PLAZO INDETERMINADO</v>
          </cell>
          <cell r="AE47"/>
        </row>
        <row r="48">
          <cell r="B48" t="str">
            <v>10819085</v>
          </cell>
          <cell r="C48">
            <v>1302</v>
          </cell>
          <cell r="D48">
            <v>115806</v>
          </cell>
          <cell r="E48" t="str">
            <v>LOAYZA</v>
          </cell>
          <cell r="F48" t="str">
            <v>LOPEZ</v>
          </cell>
          <cell r="G48" t="str">
            <v>JORGE MARTIN</v>
          </cell>
          <cell r="H48" t="str">
            <v>JORGE MARTIN LOAYZA LOPEZ</v>
          </cell>
          <cell r="I48" t="str">
            <v>PE011365</v>
          </cell>
          <cell r="J48" t="str">
            <v>FACTORY QUALITY - PUMPS</v>
          </cell>
          <cell r="K48" t="str">
            <v>COGS</v>
          </cell>
          <cell r="L48" t="str">
            <v>MIN PUMPS OPERATIONS</v>
          </cell>
          <cell r="M48" t="str">
            <v>CARRION LA TORRE, FREDDY MARTIN</v>
          </cell>
          <cell r="N48" t="str">
            <v>10819085</v>
          </cell>
          <cell r="O48" t="str">
            <v>ASSISTANT MANAGER, HSEQ</v>
          </cell>
          <cell r="P48" t="str">
            <v>M</v>
          </cell>
          <cell r="Q48">
            <v>28584</v>
          </cell>
          <cell r="R48" t="str">
            <v>9-7291-3025</v>
          </cell>
          <cell r="S48" t="str">
            <v>9-8662-4269</v>
          </cell>
          <cell r="T48" t="str">
            <v>jorge.loayza@metso.com</v>
          </cell>
          <cell r="U48" t="str">
            <v>------------</v>
          </cell>
          <cell r="V48" t="str">
            <v>CALLE COLMENARES MZ. L LT. 5 URB. LA CAPILLA</v>
          </cell>
          <cell r="W48" t="str">
            <v>LA MOLINA</v>
          </cell>
          <cell r="X48" t="str">
            <v>LIMA</v>
          </cell>
          <cell r="Y48" t="str">
            <v>LIMA</v>
          </cell>
          <cell r="Z48">
            <v>41561</v>
          </cell>
          <cell r="AA48" t="str">
            <v>LIMA</v>
          </cell>
          <cell r="AB48" t="str">
            <v>LURIN</v>
          </cell>
          <cell r="AC48" t="str">
            <v>WHITE COLLAR</v>
          </cell>
          <cell r="AD48" t="str">
            <v>PLAZO INDETERMINADO</v>
          </cell>
          <cell r="AE48"/>
        </row>
        <row r="49">
          <cell r="B49" t="str">
            <v>42989331</v>
          </cell>
          <cell r="C49">
            <v>1311</v>
          </cell>
          <cell r="D49">
            <v>502895</v>
          </cell>
          <cell r="E49" t="str">
            <v>MERINO</v>
          </cell>
          <cell r="F49" t="str">
            <v>BARDALES</v>
          </cell>
          <cell r="G49" t="str">
            <v>ENRIQUE ALBERTO</v>
          </cell>
          <cell r="H49" t="str">
            <v>ENRIQUE ALBERTO MERINO BARDALES</v>
          </cell>
          <cell r="I49" t="str">
            <v>PE012500</v>
          </cell>
          <cell r="J49" t="str">
            <v>TECH SUPPORT PE &amp; NORTH</v>
          </cell>
          <cell r="K49" t="str">
            <v>COGS</v>
          </cell>
          <cell r="L49" t="str">
            <v>TECHNICAL SUPPORT</v>
          </cell>
          <cell r="M49" t="str">
            <v>GALLEGOS PAREDES, ROGELIO ALAN</v>
          </cell>
          <cell r="N49" t="str">
            <v>42989331</v>
          </cell>
          <cell r="O49" t="str">
            <v>SENIOR ENGINEER, TECHNICAL SUPPORT</v>
          </cell>
          <cell r="P49" t="str">
            <v>M</v>
          </cell>
          <cell r="Q49">
            <v>31203</v>
          </cell>
          <cell r="R49" t="str">
            <v>9-5864-9035</v>
          </cell>
          <cell r="S49" t="str">
            <v>9-8908-2966</v>
          </cell>
          <cell r="T49" t="str">
            <v>enrique.merino@metso.com</v>
          </cell>
          <cell r="U49" t="str">
            <v>----------</v>
          </cell>
          <cell r="V49" t="str">
            <v xml:space="preserve">MZ. A, LT. 20, CALLE LOS GIRASOLES, URB. VILLA SUSANA </v>
          </cell>
          <cell r="W49" t="str">
            <v>ATE</v>
          </cell>
          <cell r="X49" t="str">
            <v>LIMA</v>
          </cell>
          <cell r="Y49" t="str">
            <v>LIMA</v>
          </cell>
          <cell r="Z49">
            <v>41640</v>
          </cell>
          <cell r="AA49" t="str">
            <v>LIMA</v>
          </cell>
          <cell r="AB49" t="str">
            <v>VULCANO</v>
          </cell>
          <cell r="AC49" t="str">
            <v>WHITE COLLAR</v>
          </cell>
          <cell r="AD49" t="str">
            <v>PLAZO INDETERMINADO</v>
          </cell>
          <cell r="AE49"/>
        </row>
        <row r="50">
          <cell r="B50" t="str">
            <v>10093661</v>
          </cell>
          <cell r="C50">
            <v>1336</v>
          </cell>
          <cell r="D50">
            <v>507037</v>
          </cell>
          <cell r="E50" t="str">
            <v>ZUÑIGA</v>
          </cell>
          <cell r="F50" t="str">
            <v>YABARRENA</v>
          </cell>
          <cell r="G50" t="str">
            <v>FREDY EFRAIN</v>
          </cell>
          <cell r="H50" t="str">
            <v>FREDY EFRAIN ZUÑIGA YABARRENA</v>
          </cell>
          <cell r="I50" t="str">
            <v>PE013546</v>
          </cell>
          <cell r="J50" t="str">
            <v>GLOBAL BUSINESS SUPPORT MINING CRUSHERS</v>
          </cell>
          <cell r="K50" t="str">
            <v>SGA</v>
          </cell>
          <cell r="L50" t="str">
            <v>CNSCRC MINING CRUSHER CONSUMABLES</v>
          </cell>
          <cell r="M50" t="str">
            <v>LAMAS GARCIA, EMILIO MOISES</v>
          </cell>
          <cell r="N50" t="str">
            <v>10093661</v>
          </cell>
          <cell r="O50" t="str">
            <v>SENIOR ENGINEER, PRODUCT SUPPORT</v>
          </cell>
          <cell r="P50" t="str">
            <v>M</v>
          </cell>
          <cell r="Q50">
            <v>27672</v>
          </cell>
          <cell r="R50" t="str">
            <v>9-9528-0274</v>
          </cell>
          <cell r="S50" t="str">
            <v>9-6670-9639</v>
          </cell>
          <cell r="T50" t="str">
            <v>fredy.zuniga@metso.com</v>
          </cell>
          <cell r="U50" t="str">
            <v>---------</v>
          </cell>
          <cell r="V50" t="str">
            <v xml:space="preserve">CALLE TENIENTE JIMENEZ # 292  DPTO. 202 CONDOMINIO LA GUARDIA TORRE F </v>
          </cell>
          <cell r="W50" t="str">
            <v>CHORRILLOS</v>
          </cell>
          <cell r="X50" t="str">
            <v>LIMA</v>
          </cell>
          <cell r="Y50" t="str">
            <v>LIMA</v>
          </cell>
          <cell r="Z50">
            <v>41750</v>
          </cell>
          <cell r="AA50" t="str">
            <v>LIMA</v>
          </cell>
          <cell r="AB50" t="str">
            <v>CRONOS</v>
          </cell>
          <cell r="AC50" t="str">
            <v>WHITE COLLAR</v>
          </cell>
          <cell r="AD50" t="str">
            <v>PLAZO INDETERMINADO</v>
          </cell>
          <cell r="AE50"/>
        </row>
        <row r="51">
          <cell r="B51" t="str">
            <v>44526813</v>
          </cell>
          <cell r="C51">
            <v>1341</v>
          </cell>
          <cell r="D51">
            <v>365500</v>
          </cell>
          <cell r="E51" t="str">
            <v xml:space="preserve">MENDIOLA </v>
          </cell>
          <cell r="F51" t="str">
            <v>GREEN</v>
          </cell>
          <cell r="G51" t="str">
            <v>LORENA MERCEDES</v>
          </cell>
          <cell r="H51" t="str">
            <v>LORENA MERCEDES MENDIOLA  GREEN</v>
          </cell>
          <cell r="I51" t="str">
            <v>PE012101</v>
          </cell>
          <cell r="J51" t="str">
            <v>CAPEX DELIVERY MINERAL</v>
          </cell>
          <cell r="K51" t="str">
            <v>COGS</v>
          </cell>
          <cell r="L51" t="str">
            <v>MA SAM MINERALS PROPOSALS MANAGEMENT</v>
          </cell>
          <cell r="M51" t="str">
            <v>MENDOZA, GERARDO</v>
          </cell>
          <cell r="N51" t="str">
            <v>44526813</v>
          </cell>
          <cell r="O51" t="str">
            <v>COORDINATOR, PROJECTS ADMINISTRATION</v>
          </cell>
          <cell r="P51" t="str">
            <v>F</v>
          </cell>
          <cell r="Q51">
            <v>32044</v>
          </cell>
          <cell r="R51" t="str">
            <v>9-9359-6860</v>
          </cell>
          <cell r="S51" t="str">
            <v>9-8305-8608</v>
          </cell>
          <cell r="T51" t="str">
            <v>lorena.mendiola@metso.com</v>
          </cell>
          <cell r="U51" t="str">
            <v>--------</v>
          </cell>
          <cell r="V51" t="str">
            <v>JR. ALLAMANDA N° 224 DPTO. 201</v>
          </cell>
          <cell r="W51" t="str">
            <v>SURCO</v>
          </cell>
          <cell r="X51" t="str">
            <v>LIMA</v>
          </cell>
          <cell r="Y51" t="str">
            <v>LIMA</v>
          </cell>
          <cell r="Z51">
            <v>41773</v>
          </cell>
          <cell r="AA51" t="str">
            <v>LIMA</v>
          </cell>
          <cell r="AB51" t="str">
            <v>CRONOS</v>
          </cell>
          <cell r="AC51" t="str">
            <v>WHITE COLLAR</v>
          </cell>
          <cell r="AD51" t="str">
            <v>PLAZO INDETERMINADO</v>
          </cell>
          <cell r="AE51"/>
        </row>
        <row r="52">
          <cell r="B52" t="str">
            <v>42861362</v>
          </cell>
          <cell r="C52">
            <v>1345</v>
          </cell>
          <cell r="D52">
            <v>512191</v>
          </cell>
          <cell r="E52" t="str">
            <v>ZEGARRA</v>
          </cell>
          <cell r="F52" t="str">
            <v>MAMANI</v>
          </cell>
          <cell r="G52" t="str">
            <v>CARLOS ALFONSO</v>
          </cell>
          <cell r="H52" t="str">
            <v>CARLOS ALFONSO ZEGARRA MAMANI</v>
          </cell>
          <cell r="I52" t="str">
            <v>PE012501</v>
          </cell>
          <cell r="J52" t="str">
            <v>TSS CRUSHERS PRODUCTS</v>
          </cell>
          <cell r="K52" t="str">
            <v>SGA</v>
          </cell>
          <cell r="L52" t="str">
            <v>TECHNICAL SALES SUPPORT</v>
          </cell>
          <cell r="M52" t="str">
            <v>GOMEZ SILVA, FERNANDO JAVIER</v>
          </cell>
          <cell r="N52" t="str">
            <v>42861362</v>
          </cell>
          <cell r="O52" t="str">
            <v>SENIOR ENGINEER, TECHNICAL SALES SUPPORT</v>
          </cell>
          <cell r="P52" t="str">
            <v>M</v>
          </cell>
          <cell r="Q52">
            <v>31096</v>
          </cell>
          <cell r="R52" t="str">
            <v>9-9274-3984</v>
          </cell>
          <cell r="S52" t="str">
            <v>9-8305-8605</v>
          </cell>
          <cell r="T52" t="str">
            <v>carlos.zegarra@metso.com</v>
          </cell>
          <cell r="U52" t="str">
            <v>--------</v>
          </cell>
          <cell r="V52" t="str">
            <v>CALLE ARIAS ARAGUEZ N° 122 - URB. VILLA SEVILLA</v>
          </cell>
          <cell r="W52" t="str">
            <v>JACOBO HUNTER</v>
          </cell>
          <cell r="X52" t="str">
            <v>AREQUIPA</v>
          </cell>
          <cell r="Y52" t="str">
            <v>AREQUIPA</v>
          </cell>
          <cell r="Z52">
            <v>41852</v>
          </cell>
          <cell r="AA52" t="str">
            <v>AREQUIPA</v>
          </cell>
          <cell r="AB52" t="str">
            <v>AREQUIPA</v>
          </cell>
          <cell r="AC52" t="str">
            <v>WHITE COLLAR</v>
          </cell>
          <cell r="AD52" t="str">
            <v>PLAZO INDETERMINADO</v>
          </cell>
          <cell r="AE52"/>
        </row>
        <row r="53">
          <cell r="B53" t="str">
            <v>42091448</v>
          </cell>
          <cell r="C53">
            <v>1347</v>
          </cell>
          <cell r="D53">
            <v>512192</v>
          </cell>
          <cell r="E53" t="str">
            <v>O'BRIEN</v>
          </cell>
          <cell r="F53" t="str">
            <v>CARNERO</v>
          </cell>
          <cell r="G53" t="str">
            <v>EVELYN DEL ROSARIO</v>
          </cell>
          <cell r="H53" t="str">
            <v>EVELYN DEL ROSARIO O'BRIEN CARNERO</v>
          </cell>
          <cell r="I53" t="str">
            <v>PE011930</v>
          </cell>
          <cell r="J53" t="str">
            <v>CONTRACT MNG &amp; REPORT</v>
          </cell>
          <cell r="K53" t="str">
            <v>COGS</v>
          </cell>
          <cell r="L53" t="str">
            <v>SVSGLO ORDER AND LOGISTICS OPERATIONS</v>
          </cell>
          <cell r="M53" t="str">
            <v>OSORIO LOBOS, MARCELA ANDREA</v>
          </cell>
          <cell r="N53" t="str">
            <v>42091448</v>
          </cell>
          <cell r="O53" t="str">
            <v xml:space="preserve">SENIOR ANALYST, CUSTOMER LOGISTIC SUPPORT </v>
          </cell>
          <cell r="P53" t="str">
            <v>F</v>
          </cell>
          <cell r="Q53">
            <v>30645</v>
          </cell>
          <cell r="R53" t="str">
            <v>9-8792-7636</v>
          </cell>
          <cell r="S53" t="str">
            <v>9-8305-8604</v>
          </cell>
          <cell r="T53" t="str">
            <v>evelyn.obrien@metso.com</v>
          </cell>
          <cell r="U53" t="str">
            <v>---------</v>
          </cell>
          <cell r="V53" t="str">
            <v>CALLE LA ESPARCETA N° 186 DPTO. 503</v>
          </cell>
          <cell r="W53" t="str">
            <v>SANTIAGO DE SURCO</v>
          </cell>
          <cell r="X53" t="str">
            <v>LIMA</v>
          </cell>
          <cell r="Y53" t="str">
            <v>LIMA</v>
          </cell>
          <cell r="Z53">
            <v>41852</v>
          </cell>
          <cell r="AA53" t="str">
            <v>LIMA</v>
          </cell>
          <cell r="AB53" t="str">
            <v>CRONOS</v>
          </cell>
          <cell r="AC53" t="str">
            <v>WHITE COLLAR</v>
          </cell>
          <cell r="AD53" t="str">
            <v>PLAZO INDETERMINADO</v>
          </cell>
          <cell r="AE53"/>
        </row>
        <row r="54">
          <cell r="B54" t="str">
            <v>40724396</v>
          </cell>
          <cell r="C54">
            <v>1351</v>
          </cell>
          <cell r="D54">
            <v>513565</v>
          </cell>
          <cell r="E54" t="str">
            <v>CAYO</v>
          </cell>
          <cell r="F54" t="str">
            <v>LOAYZA</v>
          </cell>
          <cell r="G54" t="str">
            <v>DANNY ALINSON</v>
          </cell>
          <cell r="H54" t="str">
            <v>DANNY ALINSON CAYO LOAYZA</v>
          </cell>
          <cell r="I54" t="str">
            <v>PE013670</v>
          </cell>
          <cell r="J54" t="str">
            <v>ACCOUNTING</v>
          </cell>
          <cell r="K54" t="str">
            <v>SGA</v>
          </cell>
          <cell r="L54" t="str">
            <v>MA SAM FINANCE</v>
          </cell>
          <cell r="M54" t="str">
            <v xml:space="preserve">HUAMAN PIZARRO, CRISTIAN BORIS </v>
          </cell>
          <cell r="N54" t="str">
            <v>40724396</v>
          </cell>
          <cell r="O54" t="str">
            <v>SENIOR ANALYST, ACCOUNT PAYABLE</v>
          </cell>
          <cell r="P54" t="str">
            <v>M</v>
          </cell>
          <cell r="Q54">
            <v>29384</v>
          </cell>
          <cell r="R54" t="str">
            <v>9-4913-1788</v>
          </cell>
          <cell r="S54" t="str">
            <v>9-4049-6356</v>
          </cell>
          <cell r="T54" t="str">
            <v>danny.cayo@metso.com</v>
          </cell>
          <cell r="U54" t="str">
            <v>--------</v>
          </cell>
          <cell r="V54" t="str">
            <v>AV. JUAN VELASCO ALVARADO # 1353</v>
          </cell>
          <cell r="W54" t="str">
            <v>VILLA EL SALVADOR</v>
          </cell>
          <cell r="X54" t="str">
            <v>LIMA</v>
          </cell>
          <cell r="Y54" t="str">
            <v>LIMA</v>
          </cell>
          <cell r="Z54">
            <v>41897</v>
          </cell>
          <cell r="AA54" t="str">
            <v>LIMA</v>
          </cell>
          <cell r="AB54" t="str">
            <v>VULCANO</v>
          </cell>
          <cell r="AC54" t="str">
            <v>WHITE COLLAR</v>
          </cell>
          <cell r="AD54" t="str">
            <v>PLAZO INDETERMINADO</v>
          </cell>
          <cell r="AE54"/>
        </row>
        <row r="55">
          <cell r="B55" t="str">
            <v>41857992</v>
          </cell>
          <cell r="C55">
            <v>1356</v>
          </cell>
          <cell r="D55">
            <v>514498</v>
          </cell>
          <cell r="E55" t="str">
            <v>LOAYZA</v>
          </cell>
          <cell r="F55" t="str">
            <v>GONZALES</v>
          </cell>
          <cell r="G55" t="str">
            <v>ROCIO SILVIA</v>
          </cell>
          <cell r="H55" t="str">
            <v>ROCIO SILVIA LOAYZA GONZALES</v>
          </cell>
          <cell r="I55" t="str">
            <v>PE011965</v>
          </cell>
          <cell r="J55" t="str">
            <v>QUOTE &amp; ORDER MANAGEMENT</v>
          </cell>
          <cell r="K55" t="str">
            <v>SGA</v>
          </cell>
          <cell r="L55" t="str">
            <v>MA SAM SERVICE COMMERCIAL SUPPORT</v>
          </cell>
          <cell r="M55" t="str">
            <v>CELEDONIO BALABARCA, JACKELINE NIEVES</v>
          </cell>
          <cell r="N55" t="str">
            <v>41857992</v>
          </cell>
          <cell r="O55" t="str">
            <v>TEAM LEADER, CUSTOMER SERVICE</v>
          </cell>
          <cell r="P55" t="str">
            <v>F</v>
          </cell>
          <cell r="Q55">
            <v>30471</v>
          </cell>
          <cell r="R55" t="str">
            <v>9-6176-2423</v>
          </cell>
          <cell r="S55" t="str">
            <v>9-7631-0667</v>
          </cell>
          <cell r="T55" t="str">
            <v>rocio.loayza@metso.com</v>
          </cell>
          <cell r="U55"/>
          <cell r="V55" t="str">
            <v>CALLE LEONCIO GUIZADO N° 110 - 122  DEPARTAMENTO 202 - CHORRILLOS URBANIZACION ROSARIO DE VILLA</v>
          </cell>
          <cell r="W55" t="str">
            <v>CHORRILLOS</v>
          </cell>
          <cell r="X55" t="str">
            <v>LIMA</v>
          </cell>
          <cell r="Y55" t="str">
            <v>LIMA</v>
          </cell>
          <cell r="Z55">
            <v>41913</v>
          </cell>
          <cell r="AA55" t="str">
            <v>LIMA</v>
          </cell>
          <cell r="AB55" t="str">
            <v>CRONOS</v>
          </cell>
          <cell r="AC55" t="str">
            <v>WHITE COLLAR</v>
          </cell>
          <cell r="AD55" t="str">
            <v>PLAZO INDETERMINADO</v>
          </cell>
          <cell r="AE55"/>
        </row>
        <row r="56">
          <cell r="B56" t="str">
            <v>09336478</v>
          </cell>
          <cell r="C56">
            <v>1357</v>
          </cell>
          <cell r="D56">
            <v>514500</v>
          </cell>
          <cell r="E56" t="str">
            <v>VERA</v>
          </cell>
          <cell r="F56" t="str">
            <v>RUIZ</v>
          </cell>
          <cell r="G56" t="str">
            <v>MANUEL</v>
          </cell>
          <cell r="H56" t="str">
            <v>MANUEL VERA RUIZ</v>
          </cell>
          <cell r="I56" t="str">
            <v>PE013690</v>
          </cell>
          <cell r="J56" t="str">
            <v>PUMPS MANAGEMENT</v>
          </cell>
          <cell r="K56" t="str">
            <v>SGA</v>
          </cell>
          <cell r="L56" t="str">
            <v>MA SAM PUMPS SALES</v>
          </cell>
          <cell r="M56" t="str">
            <v>ESPINOZA AMARO, GUILLERMO JESUS</v>
          </cell>
          <cell r="N56" t="str">
            <v>09336478</v>
          </cell>
          <cell r="O56" t="str">
            <v>MANAGER, PUMPS SALES</v>
          </cell>
          <cell r="P56" t="str">
            <v>M</v>
          </cell>
          <cell r="Q56">
            <v>25486</v>
          </cell>
          <cell r="R56" t="str">
            <v>9-8910-7237</v>
          </cell>
          <cell r="S56" t="str">
            <v>9-8250-8709</v>
          </cell>
          <cell r="T56" t="str">
            <v>manuel.vera@metso.com</v>
          </cell>
          <cell r="U56"/>
          <cell r="V56" t="str">
            <v>CALLE MONTE CRUZ N° 162 URB. SANTA MARIA</v>
          </cell>
          <cell r="W56" t="str">
            <v>SANTIAGO DE SURCO</v>
          </cell>
          <cell r="X56" t="str">
            <v>LIMA</v>
          </cell>
          <cell r="Y56" t="str">
            <v>LIMA</v>
          </cell>
          <cell r="Z56">
            <v>41918</v>
          </cell>
          <cell r="AA56" t="str">
            <v>LIMA</v>
          </cell>
          <cell r="AB56" t="str">
            <v>CRONOS</v>
          </cell>
          <cell r="AC56" t="str">
            <v>WHITE COLLAR</v>
          </cell>
          <cell r="AD56" t="str">
            <v>PLAZO INDETERMINADO</v>
          </cell>
          <cell r="AE56"/>
        </row>
        <row r="57">
          <cell r="B57" t="str">
            <v>44664877</v>
          </cell>
          <cell r="C57">
            <v>1360</v>
          </cell>
          <cell r="D57">
            <v>516048</v>
          </cell>
          <cell r="E57" t="str">
            <v>VITERI</v>
          </cell>
          <cell r="F57" t="str">
            <v>VALIENTE</v>
          </cell>
          <cell r="G57" t="str">
            <v>VANESSA CAROLINA</v>
          </cell>
          <cell r="H57" t="str">
            <v>VANESSA CAROLINA VITERI VALIENTE</v>
          </cell>
          <cell r="I57" t="str">
            <v>PE011925</v>
          </cell>
          <cell r="J57" t="str">
            <v>LOGISTICS</v>
          </cell>
          <cell r="K57" t="str">
            <v>COGS</v>
          </cell>
          <cell r="L57" t="str">
            <v>SVSGLO ORDER AND LOGISTICS OPERATIONS</v>
          </cell>
          <cell r="M57" t="str">
            <v>VILLAFUERTE CORDOVA, CARLOS ADRIAN</v>
          </cell>
          <cell r="N57" t="str">
            <v>44664877</v>
          </cell>
          <cell r="O57" t="str">
            <v>LEADER, LOGISTICS</v>
          </cell>
          <cell r="P57" t="str">
            <v>F</v>
          </cell>
          <cell r="Q57">
            <v>32106</v>
          </cell>
          <cell r="R57" t="str">
            <v>9-8931-2840</v>
          </cell>
          <cell r="S57" t="str">
            <v>9-8712-5285</v>
          </cell>
          <cell r="T57" t="str">
            <v>vanessa.viteri@metso.com</v>
          </cell>
          <cell r="U57"/>
          <cell r="V57" t="str">
            <v>JR. EL ESCORIAL 231, DPTO 302. URB. LA CASTELLANA</v>
          </cell>
          <cell r="W57" t="str">
            <v>SANTIAGO DE SURCO</v>
          </cell>
          <cell r="X57" t="str">
            <v>LIMA</v>
          </cell>
          <cell r="Y57" t="str">
            <v>LIMA</v>
          </cell>
          <cell r="Z57">
            <v>41988</v>
          </cell>
          <cell r="AA57" t="str">
            <v>LIMA</v>
          </cell>
          <cell r="AB57" t="str">
            <v>CRONOS</v>
          </cell>
          <cell r="AC57" t="str">
            <v>WHITE COLLAR</v>
          </cell>
          <cell r="AD57" t="str">
            <v>PLAZO INDETERMINADO</v>
          </cell>
          <cell r="AE57"/>
        </row>
        <row r="58">
          <cell r="B58" t="str">
            <v>44169647</v>
          </cell>
          <cell r="C58">
            <v>1361</v>
          </cell>
          <cell r="D58">
            <v>516049</v>
          </cell>
          <cell r="E58" t="str">
            <v>LAMAS</v>
          </cell>
          <cell r="F58" t="str">
            <v>GARCIA</v>
          </cell>
          <cell r="G58" t="str">
            <v>EMILIO MOISES</v>
          </cell>
          <cell r="H58" t="str">
            <v>EMILIO MOISES LAMAS GARCIA</v>
          </cell>
          <cell r="I58" t="str">
            <v>PE013546</v>
          </cell>
          <cell r="J58" t="str">
            <v>GLOBAL BUSINESS SUPPORT MINING CRUSHERS</v>
          </cell>
          <cell r="K58" t="str">
            <v>SGA</v>
          </cell>
          <cell r="L58" t="str">
            <v xml:space="preserve">CNSCRC MINING CRUSHER CONSUMABLES </v>
          </cell>
          <cell r="M58" t="str">
            <v>JARKKO LEPPÄNEN</v>
          </cell>
          <cell r="N58" t="str">
            <v>44169647</v>
          </cell>
          <cell r="O58" t="str">
            <v>MANAGER, REGIONAL BUSINESS SUPPORT SOUTH AMERICA</v>
          </cell>
          <cell r="P58" t="str">
            <v>M</v>
          </cell>
          <cell r="Q58">
            <v>31820</v>
          </cell>
          <cell r="R58" t="str">
            <v>9-4196-7771</v>
          </cell>
          <cell r="S58" t="str">
            <v>9-8712-5344</v>
          </cell>
          <cell r="T58" t="str">
            <v>emilio.lamas@metso.com</v>
          </cell>
          <cell r="U58"/>
          <cell r="V58" t="str">
            <v>JIRON ARICA 750 DPTO. 205</v>
          </cell>
          <cell r="W58" t="str">
            <v>MIRAFLORES</v>
          </cell>
          <cell r="X58" t="str">
            <v>LIMA</v>
          </cell>
          <cell r="Y58" t="str">
            <v>LIMA</v>
          </cell>
          <cell r="Z58">
            <v>41988</v>
          </cell>
          <cell r="AA58" t="str">
            <v>LIMA</v>
          </cell>
          <cell r="AB58" t="str">
            <v>CRONOS</v>
          </cell>
          <cell r="AC58" t="str">
            <v>WHITE COLLAR</v>
          </cell>
          <cell r="AD58" t="str">
            <v>PLAZO INDETERMINADO</v>
          </cell>
          <cell r="AE58"/>
        </row>
        <row r="59">
          <cell r="B59" t="str">
            <v>42954807</v>
          </cell>
          <cell r="C59">
            <v>1363</v>
          </cell>
          <cell r="D59">
            <v>516051</v>
          </cell>
          <cell r="E59" t="str">
            <v>CHAMBERGO</v>
          </cell>
          <cell r="F59" t="str">
            <v>SHINSATO</v>
          </cell>
          <cell r="G59" t="str">
            <v>DIEGO</v>
          </cell>
          <cell r="H59" t="str">
            <v>DIEGO CHAMBERGO SHINSATO</v>
          </cell>
          <cell r="I59" t="str">
            <v>PE013025</v>
          </cell>
          <cell r="J59" t="str">
            <v>SAM NORTH</v>
          </cell>
          <cell r="K59" t="str">
            <v>SGA</v>
          </cell>
          <cell r="L59" t="str">
            <v>MA SAM SITE ACCOUNT MANAGEMENT – NORTH PE</v>
          </cell>
          <cell r="M59" t="str">
            <v>TARAZONA PAZ, HECTOR DIEGO</v>
          </cell>
          <cell r="N59" t="str">
            <v>42954807</v>
          </cell>
          <cell r="O59" t="str">
            <v>LEADER, SALES ACCOUNT</v>
          </cell>
          <cell r="P59" t="str">
            <v>M</v>
          </cell>
          <cell r="Q59">
            <v>31166</v>
          </cell>
          <cell r="R59" t="str">
            <v>9-9659-4910</v>
          </cell>
          <cell r="S59" t="str">
            <v>9-8712-4975</v>
          </cell>
          <cell r="T59" t="str">
            <v>diego.chambergo@metso.com</v>
          </cell>
          <cell r="U59"/>
          <cell r="V59" t="str">
            <v>JR. MADRESELVA N° 231 DPTO. 301</v>
          </cell>
          <cell r="W59" t="str">
            <v>SANTIAGO DE SURCO</v>
          </cell>
          <cell r="X59" t="str">
            <v>LIMA</v>
          </cell>
          <cell r="Y59" t="str">
            <v>LIMA</v>
          </cell>
          <cell r="Z59">
            <v>41988</v>
          </cell>
          <cell r="AA59" t="str">
            <v>LIMA</v>
          </cell>
          <cell r="AB59" t="str">
            <v>CRONOS</v>
          </cell>
          <cell r="AC59" t="str">
            <v>WHITE COLLAR</v>
          </cell>
          <cell r="AD59" t="str">
            <v>PLAZO INDETERMINADO</v>
          </cell>
          <cell r="AE59"/>
        </row>
        <row r="60">
          <cell r="B60" t="str">
            <v>40591589</v>
          </cell>
          <cell r="C60">
            <v>1369</v>
          </cell>
          <cell r="D60">
            <v>518391</v>
          </cell>
          <cell r="E60" t="str">
            <v>AYCHASI</v>
          </cell>
          <cell r="F60" t="str">
            <v>ROCA</v>
          </cell>
          <cell r="G60" t="str">
            <v>MIGUEL ANGEL</v>
          </cell>
          <cell r="H60" t="str">
            <v>MIGUEL ANGEL AYCHASI ROCA</v>
          </cell>
          <cell r="I60" t="str">
            <v>PE012210</v>
          </cell>
          <cell r="J60" t="str">
            <v>SVS REPAIRS AQP</v>
          </cell>
          <cell r="K60" t="str">
            <v>COGS</v>
          </cell>
          <cell r="L60" t="str">
            <v>MA SAM REPAIRS CENTER PE</v>
          </cell>
          <cell r="M60" t="str">
            <v>MORENO ROQUE, MARCO ANTONIO</v>
          </cell>
          <cell r="N60" t="str">
            <v>40591589</v>
          </cell>
          <cell r="O60" t="str">
            <v>TEAM LEADER, QUALITY CONTROL</v>
          </cell>
          <cell r="P60" t="str">
            <v>M</v>
          </cell>
          <cell r="Q60">
            <v>29372</v>
          </cell>
          <cell r="R60" t="str">
            <v>9-59879-741</v>
          </cell>
          <cell r="S60" t="str">
            <v>9-8798-3504</v>
          </cell>
          <cell r="T60" t="str">
            <v>miguel.aychasi@metso.com</v>
          </cell>
          <cell r="U60"/>
          <cell r="V60" t="str">
            <v>CALLE RICARDO PALMA #115-A HUARANGUILLO</v>
          </cell>
          <cell r="W60" t="str">
            <v>SACHACA</v>
          </cell>
          <cell r="X60" t="str">
            <v>AREQUIPA</v>
          </cell>
          <cell r="Y60" t="str">
            <v>AREQUIPA</v>
          </cell>
          <cell r="Z60">
            <v>42037</v>
          </cell>
          <cell r="AA60" t="str">
            <v>AREQUIPA</v>
          </cell>
          <cell r="AB60" t="str">
            <v>AREQUIPA</v>
          </cell>
          <cell r="AC60" t="str">
            <v>WHITE COLLAR</v>
          </cell>
          <cell r="AD60" t="str">
            <v>PLAZO INDETERMINADO</v>
          </cell>
          <cell r="AE60"/>
        </row>
        <row r="61">
          <cell r="B61" t="str">
            <v>70008872</v>
          </cell>
          <cell r="C61">
            <v>1372</v>
          </cell>
          <cell r="D61">
            <v>518393</v>
          </cell>
          <cell r="E61" t="str">
            <v xml:space="preserve">ORTIZ </v>
          </cell>
          <cell r="F61" t="str">
            <v>URDAY</v>
          </cell>
          <cell r="G61" t="str">
            <v>OSCAR ALFREDO</v>
          </cell>
          <cell r="H61" t="str">
            <v>OSCAR ALFREDO ORTIZ  URDAY</v>
          </cell>
          <cell r="I61" t="str">
            <v>PE012504</v>
          </cell>
          <cell r="J61" t="str">
            <v>TSS SCREENING</v>
          </cell>
          <cell r="K61" t="str">
            <v>SGA</v>
          </cell>
          <cell r="L61" t="str">
            <v>TECHNICAL SALES SUPPORT</v>
          </cell>
          <cell r="M61" t="str">
            <v>ROJO BORROYE, ANDRES OSVALDO</v>
          </cell>
          <cell r="N61" t="str">
            <v>70008872</v>
          </cell>
          <cell r="O61" t="str">
            <v>SENIOR ENGINEER, TECHNICAL SALES SUPPORT</v>
          </cell>
          <cell r="P61" t="str">
            <v>M</v>
          </cell>
          <cell r="Q61">
            <v>32434</v>
          </cell>
          <cell r="R61" t="str">
            <v>9-9226-6678</v>
          </cell>
          <cell r="S61" t="str">
            <v>9-9759-7396</v>
          </cell>
          <cell r="T61" t="str">
            <v>oscar.ortiz@metso.com</v>
          </cell>
          <cell r="U61"/>
          <cell r="V61" t="str">
            <v>URBANIZACIÓN LOS ZAFIROS G-13 - PAUCARPATA</v>
          </cell>
          <cell r="W61" t="str">
            <v>PAUCARPATA</v>
          </cell>
          <cell r="X61" t="str">
            <v>AREQUIPA</v>
          </cell>
          <cell r="Y61" t="str">
            <v>AREQUIPA</v>
          </cell>
          <cell r="Z61">
            <v>42051</v>
          </cell>
          <cell r="AA61" t="str">
            <v>AREQUIPA</v>
          </cell>
          <cell r="AB61" t="str">
            <v>AREQUIPA</v>
          </cell>
          <cell r="AC61" t="str">
            <v>WHITE COLLAR</v>
          </cell>
          <cell r="AD61" t="str">
            <v>PLAZO INDETERMINADO</v>
          </cell>
          <cell r="AE61"/>
        </row>
        <row r="62">
          <cell r="B62" t="str">
            <v>41668627</v>
          </cell>
          <cell r="C62">
            <v>1373</v>
          </cell>
          <cell r="D62">
            <v>518416</v>
          </cell>
          <cell r="E62" t="str">
            <v>BARAHONA</v>
          </cell>
          <cell r="F62" t="str">
            <v>SEGURA</v>
          </cell>
          <cell r="G62" t="str">
            <v>ROBERTO EXEQUIAS</v>
          </cell>
          <cell r="H62" t="str">
            <v>ROBERTO EXEQUIAS BARAHONA SEGURA</v>
          </cell>
          <cell r="I62" t="str">
            <v>PE013530</v>
          </cell>
          <cell r="J62" t="str">
            <v>WAREHOUSE SPCC</v>
          </cell>
          <cell r="K62" t="str">
            <v>COGS</v>
          </cell>
          <cell r="L62" t="str">
            <v>CONSIGNMENT &amp; OPA CONTRACTS</v>
          </cell>
          <cell r="M62" t="str">
            <v>GARCIA CHAVEZ, IDA LIZ</v>
          </cell>
          <cell r="N62" t="str">
            <v>41668627</v>
          </cell>
          <cell r="O62" t="str">
            <v>SENIOR ENGINEER, CONSIGNMENT &amp; OPA CONTRACTS</v>
          </cell>
          <cell r="P62" t="str">
            <v>M</v>
          </cell>
          <cell r="Q62">
            <v>30004</v>
          </cell>
          <cell r="R62" t="str">
            <v>9-9465-5604</v>
          </cell>
          <cell r="S62" t="str">
            <v>9-8326-5562</v>
          </cell>
          <cell r="T62" t="str">
            <v>roberto.barahona@metso.com</v>
          </cell>
          <cell r="U62"/>
          <cell r="V62" t="str">
            <v>URB. LAS PALMERAS IV ETAPA-MZ. "N" LOTE 33</v>
          </cell>
          <cell r="W62" t="str">
            <v>BARRANCA</v>
          </cell>
          <cell r="X62" t="str">
            <v>BARRANCA</v>
          </cell>
          <cell r="Y62" t="str">
            <v>LIMA</v>
          </cell>
          <cell r="Z62">
            <v>42079</v>
          </cell>
          <cell r="AA62" t="str">
            <v>LIMA</v>
          </cell>
          <cell r="AB62" t="str">
            <v>CRONOS</v>
          </cell>
          <cell r="AC62" t="str">
            <v>WHITE COLLAR</v>
          </cell>
          <cell r="AD62" t="str">
            <v>PLAZO INDETERMINADO</v>
          </cell>
          <cell r="AE62"/>
        </row>
        <row r="63">
          <cell r="B63" t="str">
            <v>43729426</v>
          </cell>
          <cell r="C63">
            <v>1377</v>
          </cell>
          <cell r="D63">
            <v>520270</v>
          </cell>
          <cell r="E63" t="str">
            <v>PACHECO</v>
          </cell>
          <cell r="F63" t="str">
            <v>HUARINGA</v>
          </cell>
          <cell r="G63" t="str">
            <v>HANS CELSO</v>
          </cell>
          <cell r="H63" t="str">
            <v>HANS CELSO PACHECO HUARINGA</v>
          </cell>
          <cell r="I63" t="str">
            <v>PE013690</v>
          </cell>
          <cell r="J63" t="str">
            <v>PUMPS MANAGEMENT</v>
          </cell>
          <cell r="K63" t="str">
            <v>SGA</v>
          </cell>
          <cell r="L63" t="str">
            <v>MA SAM PUMPS SALES</v>
          </cell>
          <cell r="M63" t="str">
            <v>CORTEZ RODRIGUEZ, WILMAN RAFAEL</v>
          </cell>
          <cell r="N63" t="str">
            <v>43729426</v>
          </cell>
          <cell r="O63" t="str">
            <v>SALES FIRST LINE MANAGER - PUMPS</v>
          </cell>
          <cell r="P63" t="str">
            <v>M</v>
          </cell>
          <cell r="Q63">
            <v>31665</v>
          </cell>
          <cell r="R63" t="str">
            <v>9-8298-4866</v>
          </cell>
          <cell r="S63" t="str">
            <v>9-4049-6342</v>
          </cell>
          <cell r="T63" t="str">
            <v>hans.pacheco@metso.com</v>
          </cell>
          <cell r="U63"/>
          <cell r="V63" t="str">
            <v>CALLE LAS AMAPOLAS N° 181 URB. LOS PARQUES DE MONTERRICO SALAMANCA</v>
          </cell>
          <cell r="W63" t="str">
            <v>ATE VITARTE</v>
          </cell>
          <cell r="X63" t="str">
            <v>LIMA</v>
          </cell>
          <cell r="Y63" t="str">
            <v>LIMA</v>
          </cell>
          <cell r="Z63">
            <v>42107</v>
          </cell>
          <cell r="AA63" t="str">
            <v>LIMA</v>
          </cell>
          <cell r="AB63" t="str">
            <v>CRONOS</v>
          </cell>
          <cell r="AC63" t="str">
            <v>WHITE COLLAR</v>
          </cell>
          <cell r="AD63" t="str">
            <v>PLAZO INDETERMINADO</v>
          </cell>
          <cell r="AE63"/>
        </row>
        <row r="64">
          <cell r="B64" t="str">
            <v>46224756</v>
          </cell>
          <cell r="C64">
            <v>1387</v>
          </cell>
          <cell r="D64">
            <v>524450</v>
          </cell>
          <cell r="E64" t="str">
            <v>FLORES</v>
          </cell>
          <cell r="F64" t="str">
            <v>MEZA</v>
          </cell>
          <cell r="G64" t="str">
            <v>DANIEL ALONSO</v>
          </cell>
          <cell r="H64" t="str">
            <v>DANIEL ALONSO FLORES MEZA</v>
          </cell>
          <cell r="I64" t="str">
            <v>PE012503</v>
          </cell>
          <cell r="J64" t="str">
            <v>TSS, MILL &amp; CHUTE LINING</v>
          </cell>
          <cell r="K64" t="str">
            <v>SGA</v>
          </cell>
          <cell r="L64" t="str">
            <v>TECHNICAL SALES SUPPORT</v>
          </cell>
          <cell r="M64" t="str">
            <v>JARA FERNANDEZ, CARLOS RAFAEL</v>
          </cell>
          <cell r="N64" t="str">
            <v>46224756</v>
          </cell>
          <cell r="O64" t="str">
            <v>SENIOR ENGINEER, TECHNICAL SALES SUPPORT</v>
          </cell>
          <cell r="P64" t="str">
            <v>M</v>
          </cell>
          <cell r="Q64">
            <v>32832</v>
          </cell>
          <cell r="R64" t="str">
            <v>9-9935-6359</v>
          </cell>
          <cell r="S64" t="str">
            <v>9-8052-4387</v>
          </cell>
          <cell r="T64" t="str">
            <v>daniel.flores@metso.com</v>
          </cell>
          <cell r="U64"/>
          <cell r="V64" t="str">
            <v>AV. MELLO FRANCO N° 630</v>
          </cell>
          <cell r="W64" t="str">
            <v>JESUS MARIA</v>
          </cell>
          <cell r="X64" t="str">
            <v>LIMA</v>
          </cell>
          <cell r="Y64" t="str">
            <v>LIMA</v>
          </cell>
          <cell r="Z64">
            <v>42359</v>
          </cell>
          <cell r="AA64" t="str">
            <v>LIMA</v>
          </cell>
          <cell r="AB64" t="str">
            <v>CRONOS</v>
          </cell>
          <cell r="AC64" t="str">
            <v>WHITE COLLAR</v>
          </cell>
          <cell r="AD64" t="str">
            <v>PLAZO INDETERMINADO</v>
          </cell>
          <cell r="AE64"/>
        </row>
        <row r="65">
          <cell r="B65" t="str">
            <v>29649548</v>
          </cell>
          <cell r="C65">
            <v>1391</v>
          </cell>
          <cell r="D65">
            <v>524764</v>
          </cell>
          <cell r="E65" t="str">
            <v>POSTIGO</v>
          </cell>
          <cell r="F65" t="str">
            <v>ROMERO</v>
          </cell>
          <cell r="G65" t="str">
            <v>JORGE LUIS</v>
          </cell>
          <cell r="H65" t="str">
            <v>JORGE LUIS POSTIGO ROMERO</v>
          </cell>
          <cell r="I65" t="str">
            <v>PE013430</v>
          </cell>
          <cell r="J65" t="str">
            <v>HSEC</v>
          </cell>
          <cell r="K65" t="str">
            <v>SGA</v>
          </cell>
          <cell r="L65" t="str">
            <v>MA SAM QEHS</v>
          </cell>
          <cell r="M65" t="str">
            <v>HERRERA TERRAZAS, JOEL EDGARDO</v>
          </cell>
          <cell r="N65" t="str">
            <v>29649548</v>
          </cell>
          <cell r="O65" t="str">
            <v>ASSISTANT MANAGER, HSE</v>
          </cell>
          <cell r="P65" t="str">
            <v>M</v>
          </cell>
          <cell r="Q65">
            <v>27506</v>
          </cell>
          <cell r="R65" t="str">
            <v>9-5376-9096</v>
          </cell>
          <cell r="S65" t="str">
            <v>9-7273-2374</v>
          </cell>
          <cell r="T65" t="str">
            <v>jorge.postigo@metso.com</v>
          </cell>
          <cell r="U65"/>
          <cell r="V65" t="str">
            <v>URB. VILLA DON GENARO A-7</v>
          </cell>
          <cell r="W65" t="str">
            <v>AREQUIPA</v>
          </cell>
          <cell r="X65" t="str">
            <v>AREQUIPA</v>
          </cell>
          <cell r="Y65" t="str">
            <v>AREQUIPA</v>
          </cell>
          <cell r="Z65">
            <v>42401</v>
          </cell>
          <cell r="AA65" t="str">
            <v>AREQUIPA</v>
          </cell>
          <cell r="AB65" t="str">
            <v>AREQUIPA</v>
          </cell>
          <cell r="AC65" t="str">
            <v>WHITE COLLAR</v>
          </cell>
          <cell r="AD65" t="str">
            <v>PLAZO INDETERMINADO</v>
          </cell>
          <cell r="AE65"/>
        </row>
        <row r="66">
          <cell r="B66" t="str">
            <v>45236275</v>
          </cell>
          <cell r="C66">
            <v>1394</v>
          </cell>
          <cell r="D66">
            <v>527021</v>
          </cell>
          <cell r="E66" t="str">
            <v>CORRALES</v>
          </cell>
          <cell r="F66" t="str">
            <v>APAZA</v>
          </cell>
          <cell r="G66" t="str">
            <v>JEFFREY JAMES</v>
          </cell>
          <cell r="H66" t="str">
            <v>JEFFREY JAMES CORRALES APAZA</v>
          </cell>
          <cell r="I66" t="str">
            <v>PE012203</v>
          </cell>
          <cell r="J66" t="str">
            <v>FSE STRATEGIC PLANNING</v>
          </cell>
          <cell r="K66" t="str">
            <v>COGS</v>
          </cell>
          <cell r="L66" t="str">
            <v>MA SAM FSE &amp; LCS PE</v>
          </cell>
          <cell r="M66" t="str">
            <v>YOVERA MELENDEZ, MARCO AURELIO</v>
          </cell>
          <cell r="N66" t="str">
            <v>45236275</v>
          </cell>
          <cell r="O66" t="str">
            <v>ENGINEER, FS AND LCS PROPOSAL</v>
          </cell>
          <cell r="P66" t="str">
            <v>M</v>
          </cell>
          <cell r="Q66">
            <v>32366</v>
          </cell>
          <cell r="R66" t="str">
            <v>9-5198-2488</v>
          </cell>
          <cell r="S66" t="str">
            <v>9-8662-5937</v>
          </cell>
          <cell r="T66" t="str">
            <v>jeffrey.corrales@metso.com</v>
          </cell>
          <cell r="U66"/>
          <cell r="V66" t="str">
            <v>ASOCIACION DE VIVIENDA VIRGEN DE LA CANDELARIA DE CHARACATO SUB LOTE 20 MZ C ZONA A</v>
          </cell>
          <cell r="W66" t="str">
            <v>CHARACATO</v>
          </cell>
          <cell r="X66" t="str">
            <v>AREQUIPA</v>
          </cell>
          <cell r="Y66" t="str">
            <v>AREQUIPA</v>
          </cell>
          <cell r="Z66">
            <v>42492</v>
          </cell>
          <cell r="AA66" t="str">
            <v>AREQUIPA</v>
          </cell>
          <cell r="AB66" t="str">
            <v>AREQUIPA</v>
          </cell>
          <cell r="AC66" t="str">
            <v>WHITE COLLAR</v>
          </cell>
          <cell r="AD66" t="str">
            <v>PLAZO INDETERMINADO</v>
          </cell>
          <cell r="AE66"/>
        </row>
        <row r="67">
          <cell r="B67" t="str">
            <v>44261126</v>
          </cell>
          <cell r="C67">
            <v>1395</v>
          </cell>
          <cell r="D67">
            <v>527260</v>
          </cell>
          <cell r="E67" t="str">
            <v>CORTEZ</v>
          </cell>
          <cell r="F67" t="str">
            <v>RODRIGUEZ</v>
          </cell>
          <cell r="G67" t="str">
            <v>WILMAN RAFAEL</v>
          </cell>
          <cell r="H67" t="str">
            <v>WILMAN RAFAEL CORTEZ RODRIGUEZ</v>
          </cell>
          <cell r="I67" t="str">
            <v>PE013690</v>
          </cell>
          <cell r="J67" t="str">
            <v>PUMPS MANAGEMENT</v>
          </cell>
          <cell r="K67" t="str">
            <v>SGA</v>
          </cell>
          <cell r="L67" t="str">
            <v>MA SAM PUMPS SALES</v>
          </cell>
          <cell r="M67" t="str">
            <v>VERA RUIZ, MANUEL</v>
          </cell>
          <cell r="N67" t="str">
            <v>44261126</v>
          </cell>
          <cell r="O67" t="str">
            <v>ASSISTANT MANAGER, SALES PUMPS</v>
          </cell>
          <cell r="P67" t="str">
            <v>M</v>
          </cell>
          <cell r="Q67">
            <v>31777</v>
          </cell>
          <cell r="R67" t="str">
            <v>9-8581-0957</v>
          </cell>
          <cell r="S67" t="str">
            <v>9-8946-1981</v>
          </cell>
          <cell r="T67" t="str">
            <v>rafael.cortez@metso.com</v>
          </cell>
          <cell r="U67"/>
          <cell r="V67" t="str">
            <v xml:space="preserve">AV. 28 DE JULIO 400 B </v>
          </cell>
          <cell r="W67" t="str">
            <v>SACHACA</v>
          </cell>
          <cell r="X67" t="str">
            <v>AREQUIPA</v>
          </cell>
          <cell r="Y67" t="str">
            <v>AREQUIPA</v>
          </cell>
          <cell r="Z67">
            <v>42513</v>
          </cell>
          <cell r="AA67" t="str">
            <v>AREQUIPA</v>
          </cell>
          <cell r="AB67" t="str">
            <v>AREQUIPA</v>
          </cell>
          <cell r="AC67" t="str">
            <v>WHITE COLLAR</v>
          </cell>
          <cell r="AD67" t="str">
            <v>PLAZO INDETERMINADO</v>
          </cell>
          <cell r="AE67"/>
        </row>
        <row r="68">
          <cell r="B68" t="str">
            <v>47327493</v>
          </cell>
          <cell r="C68">
            <v>1400</v>
          </cell>
          <cell r="D68">
            <v>528626</v>
          </cell>
          <cell r="E68" t="str">
            <v>GARCIA</v>
          </cell>
          <cell r="F68" t="str">
            <v>TURPO</v>
          </cell>
          <cell r="G68" t="str">
            <v>GIANCARLO JOSEPH</v>
          </cell>
          <cell r="H68" t="str">
            <v>GIANCARLO JOSEPH GARCIA TURPO</v>
          </cell>
          <cell r="I68" t="str">
            <v>PE011935</v>
          </cell>
          <cell r="J68" t="str">
            <v>INDIRECT PROCUREMENT</v>
          </cell>
          <cell r="K68" t="str">
            <v>COGS</v>
          </cell>
          <cell r="L68" t="str">
            <v>SVSS IPRO AMERICAS</v>
          </cell>
          <cell r="M68" t="str">
            <v>JIMENEZ TORO, JAVIER ERNESTO</v>
          </cell>
          <cell r="N68" t="str">
            <v>47327493</v>
          </cell>
          <cell r="O68" t="str">
            <v>SPECIALIST, SOURCING</v>
          </cell>
          <cell r="P68" t="str">
            <v>M</v>
          </cell>
          <cell r="Q68">
            <v>33489</v>
          </cell>
          <cell r="R68" t="str">
            <v>9-5940-8864</v>
          </cell>
          <cell r="S68" t="str">
            <v>9-9160-5541</v>
          </cell>
          <cell r="T68" t="str">
            <v>giancarlo.garcia@metso.com</v>
          </cell>
          <cell r="U68"/>
          <cell r="V68" t="str">
            <v>URB. LAS TERRAZAS DEL ROSARIO MZ-A LT-7</v>
          </cell>
          <cell r="W68" t="str">
            <v xml:space="preserve">CERRO COLORADO </v>
          </cell>
          <cell r="X68" t="str">
            <v>AREQUIPA</v>
          </cell>
          <cell r="Y68" t="str">
            <v>AREQUIPA</v>
          </cell>
          <cell r="Z68">
            <v>42590</v>
          </cell>
          <cell r="AA68" t="str">
            <v>AREQUIPA</v>
          </cell>
          <cell r="AB68" t="str">
            <v>AREQUIPA</v>
          </cell>
          <cell r="AC68" t="str">
            <v>WHITE COLLAR</v>
          </cell>
          <cell r="AD68" t="str">
            <v>PLAZO INDETERMINADO</v>
          </cell>
          <cell r="AE68"/>
        </row>
        <row r="69">
          <cell r="B69" t="str">
            <v>42881670</v>
          </cell>
          <cell r="C69">
            <v>1401</v>
          </cell>
          <cell r="D69">
            <v>529067</v>
          </cell>
          <cell r="E69" t="str">
            <v>IBAÑEZ</v>
          </cell>
          <cell r="F69" t="str">
            <v>ZAVALA</v>
          </cell>
          <cell r="G69" t="str">
            <v>NELSON ALFREDO</v>
          </cell>
          <cell r="H69" t="str">
            <v>NELSON ALFREDO IBAÑEZ ZAVALA</v>
          </cell>
          <cell r="I69" t="str">
            <v>PE012507</v>
          </cell>
          <cell r="J69" t="str">
            <v>TSS INT.SERVICES SOLUTIONS</v>
          </cell>
          <cell r="K69" t="str">
            <v>SGA</v>
          </cell>
          <cell r="L69" t="str">
            <v>TECHNICAL SALES SUPPORT</v>
          </cell>
          <cell r="M69" t="str">
            <v>PINHEIRO DA SILVA, GUSTAVO VINICIUS</v>
          </cell>
          <cell r="N69" t="str">
            <v>42881670</v>
          </cell>
          <cell r="O69" t="str">
            <v>LEADER, ISS SUPPORT</v>
          </cell>
          <cell r="P69" t="str">
            <v>M</v>
          </cell>
          <cell r="Q69">
            <v>31096</v>
          </cell>
          <cell r="R69" t="str">
            <v>9-4341-5776</v>
          </cell>
          <cell r="S69" t="str">
            <v>9-5623-3069</v>
          </cell>
          <cell r="T69" t="str">
            <v>nelson.ibanez@metso.com</v>
          </cell>
          <cell r="U69"/>
          <cell r="V69" t="str">
            <v>CALLE ELIAS AGUIRRE # 521  URB. SAN LORENZO</v>
          </cell>
          <cell r="W69" t="str">
            <v>MARIANO MELGAR</v>
          </cell>
          <cell r="X69" t="str">
            <v>AREQUIPA</v>
          </cell>
          <cell r="Y69" t="str">
            <v>AREQUIPA</v>
          </cell>
          <cell r="Z69">
            <v>42618</v>
          </cell>
          <cell r="AA69" t="str">
            <v>AREQUIPA</v>
          </cell>
          <cell r="AB69" t="str">
            <v>AREQUIPA</v>
          </cell>
          <cell r="AC69" t="str">
            <v>WHITE COLLAR</v>
          </cell>
          <cell r="AD69" t="str">
            <v>PLAZO INDETERMINADO</v>
          </cell>
          <cell r="AE69"/>
        </row>
        <row r="70">
          <cell r="B70" t="str">
            <v>44289757</v>
          </cell>
          <cell r="C70">
            <v>1411</v>
          </cell>
          <cell r="D70">
            <v>531326</v>
          </cell>
          <cell r="E70" t="str">
            <v>QUISPE</v>
          </cell>
          <cell r="F70" t="str">
            <v>BOLIVAR</v>
          </cell>
          <cell r="G70" t="str">
            <v>JESUS ADOLFO</v>
          </cell>
          <cell r="H70" t="str">
            <v>JESUS ADOLFO QUISPE BOLIVAR</v>
          </cell>
          <cell r="I70" t="str">
            <v>PE012206</v>
          </cell>
          <cell r="J70" t="str">
            <v>FSE TECHNICAL ADVISOR</v>
          </cell>
          <cell r="K70" t="str">
            <v>COGS</v>
          </cell>
          <cell r="L70" t="str">
            <v>MA SAM FSE &amp; LCS PE</v>
          </cell>
          <cell r="M70" t="str">
            <v>MIRANDA PALACIOS, LEONARDO JAVIER</v>
          </cell>
          <cell r="N70" t="str">
            <v>44289757</v>
          </cell>
          <cell r="O70" t="str">
            <v>ASSISTANT MANAGER, TECHINCAL ADVISOR</v>
          </cell>
          <cell r="P70" t="str">
            <v>M</v>
          </cell>
          <cell r="Q70">
            <v>31939</v>
          </cell>
          <cell r="R70" t="str">
            <v>9-5293-3420</v>
          </cell>
          <cell r="S70" t="str">
            <v>9-7934-2403</v>
          </cell>
          <cell r="T70" t="str">
            <v>jesus.quispe@metso.com</v>
          </cell>
          <cell r="U70"/>
          <cell r="V70" t="str">
            <v>2DA ETAPA URB. PIEDRA SANTA (REF. AV. METROPOLITANA, A LA ALTURA DE RICO POLLO-EL DOMICILIO O-8 FRENTE AL PARQUE BEGNINI</v>
          </cell>
          <cell r="W70" t="str">
            <v>YANAHUARA</v>
          </cell>
          <cell r="X70" t="str">
            <v>AREQUIPA</v>
          </cell>
          <cell r="Y70" t="str">
            <v>AREQUIPA</v>
          </cell>
          <cell r="Z70">
            <v>42786</v>
          </cell>
          <cell r="AA70" t="str">
            <v>AREQUIPA</v>
          </cell>
          <cell r="AB70" t="str">
            <v>AREQUIPA</v>
          </cell>
          <cell r="AC70" t="str">
            <v>WHITE COLLAR</v>
          </cell>
          <cell r="AD70" t="str">
            <v>PLAZO INDETERMINADO</v>
          </cell>
          <cell r="AE70"/>
        </row>
        <row r="71">
          <cell r="B71" t="str">
            <v>44672822</v>
          </cell>
          <cell r="C71">
            <v>1412</v>
          </cell>
          <cell r="D71">
            <v>531674</v>
          </cell>
          <cell r="E71" t="str">
            <v>CARBAJAL</v>
          </cell>
          <cell r="F71" t="str">
            <v>CORDOVA</v>
          </cell>
          <cell r="G71" t="str">
            <v>ANDRES EDUARDO</v>
          </cell>
          <cell r="H71" t="str">
            <v>ANDRES EDUARDO CARBAJAL CORDOVA</v>
          </cell>
          <cell r="I71" t="str">
            <v>PE012503</v>
          </cell>
          <cell r="J71" t="str">
            <v>TSS, MILL &amp; CHUTE LINING</v>
          </cell>
          <cell r="K71" t="str">
            <v>SGA</v>
          </cell>
          <cell r="L71" t="str">
            <v>TECHNICAL SALES SUPPORT</v>
          </cell>
          <cell r="M71" t="str">
            <v>JARA FERNANDEZ, CARLOS RAFAEL</v>
          </cell>
          <cell r="N71" t="str">
            <v>44672822</v>
          </cell>
          <cell r="O71" t="str">
            <v>SPECIALIST ENGINEER, TECHNICAL SALES SUPPORT</v>
          </cell>
          <cell r="P71" t="str">
            <v>M</v>
          </cell>
          <cell r="Q71">
            <v>31545</v>
          </cell>
          <cell r="R71" t="str">
            <v>9-6543-7103</v>
          </cell>
          <cell r="S71" t="str">
            <v>9-8716-2039</v>
          </cell>
          <cell r="T71" t="str">
            <v>andres.carbajal@metso.com</v>
          </cell>
          <cell r="U71"/>
          <cell r="V71" t="str">
            <v>CONDOMINIO VALLE BLANCO 1ERA. ETAPA  TORRE 7 DPTO. 203</v>
          </cell>
          <cell r="W71" t="str">
            <v>CERRO COLORADO</v>
          </cell>
          <cell r="X71" t="str">
            <v>AREQUIPA</v>
          </cell>
          <cell r="Y71" t="str">
            <v>AREQUIPA</v>
          </cell>
          <cell r="Z71">
            <v>42814</v>
          </cell>
          <cell r="AA71" t="str">
            <v>AREQUIPA</v>
          </cell>
          <cell r="AB71" t="str">
            <v>AREQUIPA</v>
          </cell>
          <cell r="AC71" t="str">
            <v>WHITE COLLAR</v>
          </cell>
          <cell r="AD71" t="str">
            <v>PLAZO INDETERMINADO</v>
          </cell>
          <cell r="AE71"/>
        </row>
        <row r="72">
          <cell r="B72" t="str">
            <v>44537863</v>
          </cell>
          <cell r="C72">
            <v>1415</v>
          </cell>
          <cell r="D72">
            <v>532212</v>
          </cell>
          <cell r="E72" t="str">
            <v>MANCO</v>
          </cell>
          <cell r="F72" t="str">
            <v>PETREUCIC</v>
          </cell>
          <cell r="G72" t="str">
            <v>LIZ YODY</v>
          </cell>
          <cell r="H72" t="str">
            <v>LIZ YODY MANCO PETREUCIC</v>
          </cell>
          <cell r="I72" t="str">
            <v>PE013400</v>
          </cell>
          <cell r="J72" t="str">
            <v>HUMAN RESOURCES &amp; GENERAL SERVICES</v>
          </cell>
          <cell r="K72" t="str">
            <v>SGA</v>
          </cell>
          <cell r="L72" t="str">
            <v>MA SAM HR</v>
          </cell>
          <cell r="M72" t="str">
            <v>MACEDO, PEDRO MAXIMINO DA CONCEICAO</v>
          </cell>
          <cell r="N72" t="str">
            <v>44537863</v>
          </cell>
          <cell r="O72" t="str">
            <v>MANAGER, HUMAN RESOURCES</v>
          </cell>
          <cell r="P72" t="str">
            <v>F</v>
          </cell>
          <cell r="Q72">
            <v>32016</v>
          </cell>
          <cell r="R72" t="str">
            <v>9-5173-0975</v>
          </cell>
          <cell r="S72" t="str">
            <v>9-8047-9888</v>
          </cell>
          <cell r="T72" t="str">
            <v>liz.manco@metso.com</v>
          </cell>
          <cell r="U72"/>
          <cell r="V72" t="str">
            <v>AV. VELASCO ASTETE N° 180 - CASA 104 URB. MARISCAL CASTILLA</v>
          </cell>
          <cell r="W72" t="str">
            <v>SAN BORJA</v>
          </cell>
          <cell r="X72" t="str">
            <v>LIMA</v>
          </cell>
          <cell r="Y72" t="str">
            <v>LIMA</v>
          </cell>
          <cell r="Z72">
            <v>42849</v>
          </cell>
          <cell r="AA72" t="str">
            <v>LIMA</v>
          </cell>
          <cell r="AB72" t="str">
            <v>CRONOS</v>
          </cell>
          <cell r="AC72" t="str">
            <v>WHITE COLLAR</v>
          </cell>
          <cell r="AD72" t="str">
            <v>PLAZO INDETERMINADO</v>
          </cell>
          <cell r="AE72"/>
        </row>
        <row r="73">
          <cell r="B73" t="str">
            <v>45643136</v>
          </cell>
          <cell r="C73">
            <v>1417</v>
          </cell>
          <cell r="D73">
            <v>532506</v>
          </cell>
          <cell r="E73" t="str">
            <v>PEREZ</v>
          </cell>
          <cell r="F73" t="str">
            <v>MALAGA</v>
          </cell>
          <cell r="G73" t="str">
            <v>HECTOR ALONSO</v>
          </cell>
          <cell r="H73" t="str">
            <v>HECTOR ALONSO PEREZ MALAGA</v>
          </cell>
          <cell r="I73" t="str">
            <v>PE012203</v>
          </cell>
          <cell r="J73" t="str">
            <v>FSE STRATEGIC PLANNING</v>
          </cell>
          <cell r="K73" t="str">
            <v>COGS</v>
          </cell>
          <cell r="L73" t="str">
            <v>MA SAM FSE &amp; LCS PE</v>
          </cell>
          <cell r="M73" t="str">
            <v>COTRINA RODRIGUEZ, MOISES ALBERTO</v>
          </cell>
          <cell r="N73" t="str">
            <v>45643136</v>
          </cell>
          <cell r="O73" t="str">
            <v xml:space="preserve">TEAM LEADER, ENGINEER FS AND LCS PLANNING AND COST  </v>
          </cell>
          <cell r="P73" t="str">
            <v>M</v>
          </cell>
          <cell r="Q73">
            <v>32488</v>
          </cell>
          <cell r="R73" t="str">
            <v>9-9466-7560</v>
          </cell>
          <cell r="S73" t="str">
            <v>9-7479-6138</v>
          </cell>
          <cell r="T73" t="str">
            <v>alonso.perez@metso.com</v>
          </cell>
          <cell r="U73"/>
          <cell r="V73" t="str">
            <v>URB. LOS ALAMOS F1. DPTO 201. CALLE RODIN.</v>
          </cell>
          <cell r="W73" t="str">
            <v>AREQUIPA</v>
          </cell>
          <cell r="X73" t="str">
            <v>AREQUIPA</v>
          </cell>
          <cell r="Y73" t="str">
            <v>AREQUIPA</v>
          </cell>
          <cell r="Z73">
            <v>42857</v>
          </cell>
          <cell r="AA73" t="str">
            <v>AREQUIPA</v>
          </cell>
          <cell r="AB73" t="str">
            <v>AREQUIPA</v>
          </cell>
          <cell r="AC73" t="str">
            <v>WHITE COLLAR</v>
          </cell>
          <cell r="AD73" t="str">
            <v>PLAZO INDETERMINADO</v>
          </cell>
          <cell r="AE73"/>
        </row>
        <row r="74">
          <cell r="B74" t="str">
            <v>10797319</v>
          </cell>
          <cell r="C74">
            <v>1419</v>
          </cell>
          <cell r="D74">
            <v>533123</v>
          </cell>
          <cell r="E74" t="str">
            <v xml:space="preserve">VILLANUEVA </v>
          </cell>
          <cell r="F74" t="str">
            <v>ZEVALLOS</v>
          </cell>
          <cell r="G74" t="str">
            <v>EDWARD ANTONIO</v>
          </cell>
          <cell r="H74" t="str">
            <v>EDWARD ANTONIO VILLANUEVA  ZEVALLOS</v>
          </cell>
          <cell r="I74" t="str">
            <v>PE013028</v>
          </cell>
          <cell r="J74" t="str">
            <v>SAM SOUTH</v>
          </cell>
          <cell r="K74" t="str">
            <v>SGA</v>
          </cell>
          <cell r="L74" t="str">
            <v>MA SAM SITE ACCOUNT MANAGEMENT – SOUTH PE</v>
          </cell>
          <cell r="M74" t="str">
            <v>PEZO SANCHEZ, JOE JOHNY</v>
          </cell>
          <cell r="N74" t="str">
            <v>10797319</v>
          </cell>
          <cell r="O74" t="str">
            <v>MANAGER, SITE ACCOUNT</v>
          </cell>
          <cell r="P74" t="str">
            <v>M</v>
          </cell>
          <cell r="Q74">
            <v>28437</v>
          </cell>
          <cell r="R74" t="str">
            <v>9-8927-3974</v>
          </cell>
          <cell r="S74" t="str">
            <v>9-9796-2854</v>
          </cell>
          <cell r="T74" t="str">
            <v>edward.villanueva@metso.com</v>
          </cell>
          <cell r="U74"/>
          <cell r="V74" t="str">
            <v>JR. AMANCAES N° 207 DPTO 201 URB. CASUARINAS SUR</v>
          </cell>
          <cell r="W74" t="str">
            <v>SANTIAGO DE SURCO</v>
          </cell>
          <cell r="X74" t="str">
            <v>LIMA</v>
          </cell>
          <cell r="Y74" t="str">
            <v>LIMA</v>
          </cell>
          <cell r="Z74">
            <v>42877</v>
          </cell>
          <cell r="AA74" t="str">
            <v>LIMA</v>
          </cell>
          <cell r="AB74" t="str">
            <v>CRONOS</v>
          </cell>
          <cell r="AC74" t="str">
            <v>WHITE COLLAR</v>
          </cell>
          <cell r="AD74" t="str">
            <v>PLAZO INDETERMINADO</v>
          </cell>
          <cell r="AE74"/>
        </row>
        <row r="75">
          <cell r="B75" t="str">
            <v>45292825</v>
          </cell>
          <cell r="C75">
            <v>1425</v>
          </cell>
          <cell r="D75">
            <v>533794</v>
          </cell>
          <cell r="E75" t="str">
            <v>ZARRIA</v>
          </cell>
          <cell r="F75" t="str">
            <v>RAYA</v>
          </cell>
          <cell r="G75" t="str">
            <v>MIGUEL ANGEL</v>
          </cell>
          <cell r="H75" t="str">
            <v>MIGUEL ANGEL ZARRIA RAYA</v>
          </cell>
          <cell r="I75" t="str">
            <v>PE012502</v>
          </cell>
          <cell r="J75" t="str">
            <v>TSS CRUSHERS WEARS</v>
          </cell>
          <cell r="K75" t="str">
            <v>SGA</v>
          </cell>
          <cell r="L75" t="str">
            <v>TECHNICAL SALES SUPPORT</v>
          </cell>
          <cell r="M75" t="str">
            <v>ROJAS CORTES, JORGE OMAR</v>
          </cell>
          <cell r="N75" t="str">
            <v>45292825</v>
          </cell>
          <cell r="O75" t="str">
            <v>TECHNICIAN, TECHNICAL SALES SUPPORT</v>
          </cell>
          <cell r="P75" t="str">
            <v>M</v>
          </cell>
          <cell r="Q75">
            <v>31932</v>
          </cell>
          <cell r="R75" t="str">
            <v>9-5990-8016</v>
          </cell>
          <cell r="S75" t="str">
            <v>9-8689-1466</v>
          </cell>
          <cell r="T75" t="str">
            <v>miguel.zarria@metso.com</v>
          </cell>
          <cell r="U75"/>
          <cell r="V75" t="str">
            <v>JUAN XXIII N° C-5 URB. ALTO MISTI</v>
          </cell>
          <cell r="W75" t="str">
            <v>MIRAFLORES</v>
          </cell>
          <cell r="X75" t="str">
            <v>AREQUIPA</v>
          </cell>
          <cell r="Y75" t="str">
            <v>AREQUIPA</v>
          </cell>
          <cell r="Z75">
            <v>42894</v>
          </cell>
          <cell r="AA75" t="str">
            <v>AREQUIPA</v>
          </cell>
          <cell r="AB75" t="str">
            <v>AREQUIPA</v>
          </cell>
          <cell r="AC75" t="str">
            <v>WHITE COLLAR</v>
          </cell>
          <cell r="AD75" t="str">
            <v>PLAZO INDETERMINADO</v>
          </cell>
          <cell r="AE75"/>
        </row>
        <row r="76">
          <cell r="B76" t="str">
            <v>80387822</v>
          </cell>
          <cell r="C76">
            <v>1427</v>
          </cell>
          <cell r="D76">
            <v>533900</v>
          </cell>
          <cell r="E76" t="str">
            <v>CUELLAR</v>
          </cell>
          <cell r="F76" t="str">
            <v>YANAC</v>
          </cell>
          <cell r="G76" t="str">
            <v>MIGUEL ANGEL</v>
          </cell>
          <cell r="H76" t="str">
            <v>MIGUEL ANGEL CUELLAR YANAC</v>
          </cell>
          <cell r="I76" t="str">
            <v>PE013430</v>
          </cell>
          <cell r="J76" t="str">
            <v>HSEC</v>
          </cell>
          <cell r="K76" t="str">
            <v>SGA</v>
          </cell>
          <cell r="L76" t="str">
            <v>MA SAM QEHS</v>
          </cell>
          <cell r="M76" t="str">
            <v>HERRERA TERRAZAS, JOEL EDGARDO</v>
          </cell>
          <cell r="N76" t="str">
            <v>80387822</v>
          </cell>
          <cell r="O76" t="str">
            <v>SENIOR ENGINEER, HSE</v>
          </cell>
          <cell r="P76" t="str">
            <v>M</v>
          </cell>
          <cell r="Q76">
            <v>29087</v>
          </cell>
          <cell r="R76" t="str">
            <v>9-9277-0458</v>
          </cell>
          <cell r="S76" t="str">
            <v>9-8315-0784</v>
          </cell>
          <cell r="T76" t="str">
            <v>miguel.cuellar@metso.com</v>
          </cell>
          <cell r="U76" t="str">
            <v>miguel.cuellar1@gmail.com</v>
          </cell>
          <cell r="V76" t="str">
            <v xml:space="preserve">URB. VILLA SOCABAYA MZ L LOTE 1 </v>
          </cell>
          <cell r="W76" t="str">
            <v>SOCABAYA</v>
          </cell>
          <cell r="X76" t="str">
            <v>AREQUIPA</v>
          </cell>
          <cell r="Y76" t="str">
            <v>AREQUIPA</v>
          </cell>
          <cell r="Z76">
            <v>42912</v>
          </cell>
          <cell r="AA76" t="str">
            <v>AREQUIPA</v>
          </cell>
          <cell r="AB76" t="str">
            <v>AREQUIPA</v>
          </cell>
          <cell r="AC76" t="str">
            <v>WHITE COLLAR</v>
          </cell>
          <cell r="AD76" t="str">
            <v>PLAZO INDETERMINADO</v>
          </cell>
          <cell r="AE76"/>
        </row>
        <row r="77">
          <cell r="B77" t="str">
            <v>07475218</v>
          </cell>
          <cell r="C77">
            <v>1428</v>
          </cell>
          <cell r="D77">
            <v>534334</v>
          </cell>
          <cell r="E77" t="str">
            <v>PEZO</v>
          </cell>
          <cell r="F77" t="str">
            <v>SANCHEZ</v>
          </cell>
          <cell r="G77" t="str">
            <v>JOE JOHNY</v>
          </cell>
          <cell r="H77" t="str">
            <v>JOE JOHNY PEZO SANCHEZ</v>
          </cell>
          <cell r="I77" t="str">
            <v>PE013020</v>
          </cell>
          <cell r="J77" t="str">
            <v>SALES &amp; SERVICE PE &amp; NORTH</v>
          </cell>
          <cell r="K77" t="str">
            <v>SGA</v>
          </cell>
          <cell r="L77" t="str">
            <v>MA SAM SALES &amp; SERVICE PERU AND NORTH</v>
          </cell>
          <cell r="M77" t="str">
            <v>NILO ARENAS, EDUARDO ALBERTO</v>
          </cell>
          <cell r="N77" t="str">
            <v>07475218</v>
          </cell>
          <cell r="O77" t="str">
            <v>VP, SALES &amp; SERVICE PERU &amp; NORTH</v>
          </cell>
          <cell r="P77" t="str">
            <v>M</v>
          </cell>
          <cell r="Q77">
            <v>25999</v>
          </cell>
          <cell r="R77" t="str">
            <v>9-6386-5050</v>
          </cell>
          <cell r="S77" t="str">
            <v>9-6386-5050</v>
          </cell>
          <cell r="T77" t="str">
            <v>joe.pezo@metso.com</v>
          </cell>
          <cell r="U77"/>
          <cell r="V77" t="str">
            <v>AV. ALAMEDA DE LOS ABANICOS 143, LA ENCANTADA DE VILLA</v>
          </cell>
          <cell r="W77" t="str">
            <v>CHORRILLOS</v>
          </cell>
          <cell r="X77" t="str">
            <v>LIMA</v>
          </cell>
          <cell r="Y77" t="str">
            <v>LIMA</v>
          </cell>
          <cell r="Z77">
            <v>42926</v>
          </cell>
          <cell r="AA77" t="str">
            <v>LIMA</v>
          </cell>
          <cell r="AB77" t="str">
            <v>CRONOS</v>
          </cell>
          <cell r="AC77" t="str">
            <v>WHITE COLLAR</v>
          </cell>
          <cell r="AD77" t="str">
            <v>PLAZO INDETERMINADO</v>
          </cell>
          <cell r="AE77"/>
        </row>
        <row r="78">
          <cell r="B78" t="str">
            <v>72863854</v>
          </cell>
          <cell r="C78">
            <v>1430</v>
          </cell>
          <cell r="D78">
            <v>534923</v>
          </cell>
          <cell r="E78" t="str">
            <v>MARKA</v>
          </cell>
          <cell r="F78" t="str">
            <v>PINTO</v>
          </cell>
          <cell r="G78" t="str">
            <v>JHONY RODRIGO</v>
          </cell>
          <cell r="H78" t="str">
            <v>JHONY RODRIGO MARKA PINTO</v>
          </cell>
          <cell r="I78" t="str">
            <v>PE013267</v>
          </cell>
          <cell r="J78" t="str">
            <v>MIN DIGI PROCESS PERF. &amp; CONTROL COGS PE</v>
          </cell>
          <cell r="K78" t="str">
            <v>COGS</v>
          </cell>
          <cell r="L78" t="str">
            <v>MINDGT PROCESS PERFORMANCE</v>
          </cell>
          <cell r="M78" t="str">
            <v>HILARIO DAMASO GORVENIA  GORVENIA</v>
          </cell>
          <cell r="N78" t="str">
            <v>72863854</v>
          </cell>
          <cell r="O78" t="str">
            <v>ENGINEER, LABORATORY PROCESS</v>
          </cell>
          <cell r="P78" t="str">
            <v>M</v>
          </cell>
          <cell r="Q78">
            <v>34188</v>
          </cell>
          <cell r="R78" t="str">
            <v>9-8053-7747</v>
          </cell>
          <cell r="S78" t="str">
            <v>9-9320-7235</v>
          </cell>
          <cell r="T78" t="str">
            <v>jhony.marka@metso.com</v>
          </cell>
          <cell r="U78"/>
          <cell r="V78" t="str">
            <v>SECTOR 6 MZ. J. LT. 15 CONJ. HABI. DEAN VALDIVIA</v>
          </cell>
          <cell r="W78" t="str">
            <v>CAYMA</v>
          </cell>
          <cell r="X78" t="str">
            <v>AREQUIPA</v>
          </cell>
          <cell r="Y78" t="str">
            <v>AREQUIPA</v>
          </cell>
          <cell r="Z78">
            <v>42964</v>
          </cell>
          <cell r="AA78" t="str">
            <v>AREQUIPA</v>
          </cell>
          <cell r="AB78" t="str">
            <v>AREQUIPA</v>
          </cell>
          <cell r="AC78" t="str">
            <v>WHITE COLLAR</v>
          </cell>
          <cell r="AD78" t="str">
            <v>PLAZO INDETERMINADO</v>
          </cell>
          <cell r="AE78"/>
        </row>
        <row r="79">
          <cell r="B79" t="str">
            <v>43075798</v>
          </cell>
          <cell r="C79">
            <v>1433</v>
          </cell>
          <cell r="D79">
            <v>534763</v>
          </cell>
          <cell r="E79" t="str">
            <v>RUIZ</v>
          </cell>
          <cell r="F79" t="str">
            <v>VASQUEZ</v>
          </cell>
          <cell r="G79" t="str">
            <v>LENIN ENRIQUE</v>
          </cell>
          <cell r="H79" t="str">
            <v>LENIN ENRIQUE RUIZ VASQUEZ</v>
          </cell>
          <cell r="I79" t="str">
            <v>PE013022</v>
          </cell>
          <cell r="J79" t="str">
            <v>SAM CENTER</v>
          </cell>
          <cell r="K79" t="str">
            <v>SGA</v>
          </cell>
          <cell r="L79" t="str">
            <v>MA SAM SITE ACCOUNT MANAGEMENT – CENTER PE</v>
          </cell>
          <cell r="M79" t="str">
            <v>VARGAS BELLINA, JOSE ANTONIO</v>
          </cell>
          <cell r="N79" t="str">
            <v>43075798</v>
          </cell>
          <cell r="O79" t="str">
            <v>ASSISTANT MANAGER, SALES ACCOUNT</v>
          </cell>
          <cell r="P79" t="str">
            <v>M</v>
          </cell>
          <cell r="Q79">
            <v>31182</v>
          </cell>
          <cell r="R79" t="str">
            <v>9-9116-3036</v>
          </cell>
          <cell r="S79" t="str">
            <v>9-7972-6719</v>
          </cell>
          <cell r="T79" t="str">
            <v>lenin.ruiz@metso.com</v>
          </cell>
          <cell r="U79"/>
          <cell r="V79" t="str">
            <v>CALLE MISIONEROS PLAZA N° 214, CIUDAD SATELITE SANTA ROSA</v>
          </cell>
          <cell r="W79" t="str">
            <v>CALLAO</v>
          </cell>
          <cell r="X79" t="str">
            <v>CALLAO</v>
          </cell>
          <cell r="Y79" t="str">
            <v>CALLAO</v>
          </cell>
          <cell r="Z79">
            <v>42975</v>
          </cell>
          <cell r="AA79" t="str">
            <v>LIMA</v>
          </cell>
          <cell r="AB79" t="str">
            <v>CRONOS</v>
          </cell>
          <cell r="AC79" t="str">
            <v>WHITE COLLAR</v>
          </cell>
          <cell r="AD79" t="str">
            <v>PLAZO INDETERMINADO</v>
          </cell>
          <cell r="AE79"/>
        </row>
        <row r="80">
          <cell r="B80" t="str">
            <v>44432452</v>
          </cell>
          <cell r="C80">
            <v>1435</v>
          </cell>
          <cell r="D80">
            <v>535140</v>
          </cell>
          <cell r="E80" t="str">
            <v>CAPARO</v>
          </cell>
          <cell r="F80" t="str">
            <v>ZAMALLOA</v>
          </cell>
          <cell r="G80" t="str">
            <v>YBARBURI</v>
          </cell>
          <cell r="H80" t="str">
            <v>YBARBURI CAPARO ZAMALLOA</v>
          </cell>
          <cell r="I80" t="str">
            <v>PE013021</v>
          </cell>
          <cell r="J80" t="str">
            <v>COMMERCIAL SUPPORT</v>
          </cell>
          <cell r="K80" t="str">
            <v>SGA</v>
          </cell>
          <cell r="L80" t="str">
            <v>MA SAM SERVICE COMMERCIAL SUPPORT</v>
          </cell>
          <cell r="M80" t="str">
            <v>ALTAMIRANO SALAZAR, ROMINA PAZ</v>
          </cell>
          <cell r="N80" t="str">
            <v>44432452</v>
          </cell>
          <cell r="O80" t="str">
            <v>ASSISTANT MANAGER, COMMERCIAL REPORTING</v>
          </cell>
          <cell r="P80" t="str">
            <v>F</v>
          </cell>
          <cell r="Q80">
            <v>32009</v>
          </cell>
          <cell r="R80" t="str">
            <v>9-4899-3084</v>
          </cell>
          <cell r="S80" t="str">
            <v>9-9300-1448</v>
          </cell>
          <cell r="T80" t="str">
            <v>ybarburi.caparo@metso.com</v>
          </cell>
          <cell r="U80"/>
          <cell r="V80" t="str">
            <v>AV. SAN FELIPE N° 637</v>
          </cell>
          <cell r="W80" t="str">
            <v>JESUS MARIA</v>
          </cell>
          <cell r="X80" t="str">
            <v>LIMA</v>
          </cell>
          <cell r="Y80" t="str">
            <v>LIMA</v>
          </cell>
          <cell r="Z80">
            <v>43003</v>
          </cell>
          <cell r="AA80" t="str">
            <v>LIMA</v>
          </cell>
          <cell r="AB80" t="str">
            <v>CRONOS</v>
          </cell>
          <cell r="AC80" t="str">
            <v>WHITE COLLAR</v>
          </cell>
          <cell r="AD80" t="str">
            <v>PLAZO INDETERMINADO</v>
          </cell>
          <cell r="AE80"/>
        </row>
        <row r="81">
          <cell r="B81" t="str">
            <v>42924830</v>
          </cell>
          <cell r="C81">
            <v>1436</v>
          </cell>
          <cell r="D81">
            <v>535325</v>
          </cell>
          <cell r="E81" t="str">
            <v>VILLAFUERTE</v>
          </cell>
          <cell r="F81" t="str">
            <v>CORDOVA</v>
          </cell>
          <cell r="G81" t="str">
            <v>CARLOS ADRIAN</v>
          </cell>
          <cell r="H81" t="str">
            <v>CARLOS ADRIAN VILLAFUERTE CORDOVA</v>
          </cell>
          <cell r="I81" t="str">
            <v>PE011925</v>
          </cell>
          <cell r="J81" t="str">
            <v>LOGISTICS</v>
          </cell>
          <cell r="K81" t="str">
            <v>COGS</v>
          </cell>
          <cell r="L81" t="str">
            <v>SVSGLO ORDER AND LOGISTICS OPERATIONS</v>
          </cell>
          <cell r="M81" t="str">
            <v>PINOCHET CRESTA, IGNACIO</v>
          </cell>
          <cell r="N81" t="str">
            <v>42924830</v>
          </cell>
          <cell r="O81" t="str">
            <v>MANAGER, LOGISTICS</v>
          </cell>
          <cell r="P81" t="str">
            <v>M</v>
          </cell>
          <cell r="Q81">
            <v>31147</v>
          </cell>
          <cell r="R81" t="str">
            <v>9-9811-9394</v>
          </cell>
          <cell r="S81" t="str">
            <v>9-9755-9363</v>
          </cell>
          <cell r="T81" t="str">
            <v>carlos.villafuerte@metso.com</v>
          </cell>
          <cell r="U81"/>
          <cell r="V81" t="str">
            <v>AV. BUGANVILLA N° 111, DPTO 702, URB. VALLE HERMOSO</v>
          </cell>
          <cell r="W81" t="str">
            <v>SANTIAGO DE SURCO</v>
          </cell>
          <cell r="X81" t="str">
            <v>LIMA</v>
          </cell>
          <cell r="Y81" t="str">
            <v>LIMA</v>
          </cell>
          <cell r="Z81">
            <v>43010</v>
          </cell>
          <cell r="AA81" t="str">
            <v>LIMA</v>
          </cell>
          <cell r="AB81" t="str">
            <v>CRONOS</v>
          </cell>
          <cell r="AC81" t="str">
            <v>WHITE COLLAR</v>
          </cell>
          <cell r="AD81" t="str">
            <v>PLAZO INDETERMINADO</v>
          </cell>
          <cell r="AE81"/>
        </row>
        <row r="82">
          <cell r="B82" t="str">
            <v>71251704</v>
          </cell>
          <cell r="C82">
            <v>1437</v>
          </cell>
          <cell r="D82">
            <v>535323</v>
          </cell>
          <cell r="E82" t="str">
            <v>HURTADO</v>
          </cell>
          <cell r="F82" t="str">
            <v>ARRIETA</v>
          </cell>
          <cell r="G82" t="str">
            <v>MARIA FERNANDA</v>
          </cell>
          <cell r="H82" t="str">
            <v>MARIA FERNANDA HURTADO ARRIETA</v>
          </cell>
          <cell r="I82" t="str">
            <v>PE011930</v>
          </cell>
          <cell r="J82" t="str">
            <v>CONTRACT MNG &amp; REPORT</v>
          </cell>
          <cell r="K82" t="str">
            <v>COGS</v>
          </cell>
          <cell r="L82" t="str">
            <v>SVSGLO ORDER AND LOGISTICS OPERATIONS</v>
          </cell>
          <cell r="M82" t="str">
            <v>OSORIO LOBOS, MARCELA ANDREA</v>
          </cell>
          <cell r="N82" t="str">
            <v>71251704</v>
          </cell>
          <cell r="O82" t="str">
            <v>SENIOR ANALYST, CUSTOMER LOGISTIC SUPPORT</v>
          </cell>
          <cell r="P82" t="str">
            <v>F</v>
          </cell>
          <cell r="Q82">
            <v>34117</v>
          </cell>
          <cell r="R82" t="str">
            <v>9-8521-4489</v>
          </cell>
          <cell r="S82" t="str">
            <v>9-8715-9634</v>
          </cell>
          <cell r="T82" t="str">
            <v>mariafernanda.hurtado@metso.com</v>
          </cell>
          <cell r="U82"/>
          <cell r="V82" t="str">
            <v>PARQUE TEJADA N° 275 DPTO. 1401</v>
          </cell>
          <cell r="W82" t="str">
            <v>MIRAFLORES</v>
          </cell>
          <cell r="X82" t="str">
            <v>LIMA</v>
          </cell>
          <cell r="Y82" t="str">
            <v>LIMA</v>
          </cell>
          <cell r="Z82">
            <v>43010</v>
          </cell>
          <cell r="AA82" t="str">
            <v>LIMA</v>
          </cell>
          <cell r="AB82" t="str">
            <v>CRONOS</v>
          </cell>
          <cell r="AC82" t="str">
            <v>WHITE COLLAR</v>
          </cell>
          <cell r="AD82" t="str">
            <v>PLAZO INDETERMINADO</v>
          </cell>
          <cell r="AE82"/>
        </row>
        <row r="83">
          <cell r="B83" t="str">
            <v>72505730</v>
          </cell>
          <cell r="C83">
            <v>1438</v>
          </cell>
          <cell r="D83">
            <v>535334</v>
          </cell>
          <cell r="E83" t="str">
            <v>LOPEZ</v>
          </cell>
          <cell r="F83" t="str">
            <v>DIESTRA</v>
          </cell>
          <cell r="G83" t="str">
            <v>EDWARD HUMBERTO</v>
          </cell>
          <cell r="H83" t="str">
            <v>EDWARD HUMBERTO LOPEZ DIESTRA</v>
          </cell>
          <cell r="I83" t="str">
            <v>PE011603</v>
          </cell>
          <cell r="J83" t="str">
            <v>PRODUCT SUPPORT ML SAM</v>
          </cell>
          <cell r="K83" t="str">
            <v>SGA</v>
          </cell>
          <cell r="L83" t="str">
            <v>CNS MILL LINING</v>
          </cell>
          <cell r="M83" t="str">
            <v>CAETANO DE ARAUJO, EDUARDO NOZAWA</v>
          </cell>
          <cell r="N83" t="str">
            <v>72505730</v>
          </cell>
          <cell r="O83" t="str">
            <v>ASSISTANT MANAGER, PRODUCT SUPPORT</v>
          </cell>
          <cell r="P83" t="str">
            <v>M</v>
          </cell>
          <cell r="Q83">
            <v>33705</v>
          </cell>
          <cell r="R83" t="str">
            <v>9-8764-7322</v>
          </cell>
          <cell r="S83" t="str">
            <v>9-3217-7714</v>
          </cell>
          <cell r="T83" t="str">
            <v>edward.lopez@metso.com</v>
          </cell>
          <cell r="U83"/>
          <cell r="V83" t="str">
            <v>C. ASOCIACION RICARDO PALMA N° 7 DPTO 1 URB. CAMPOY</v>
          </cell>
          <cell r="W83" t="str">
            <v>SAN JUAN DE LURIGANCHO</v>
          </cell>
          <cell r="X83" t="str">
            <v>LIMA</v>
          </cell>
          <cell r="Y83" t="str">
            <v>LIMA</v>
          </cell>
          <cell r="Z83">
            <v>43010</v>
          </cell>
          <cell r="AA83" t="str">
            <v>LIMA</v>
          </cell>
          <cell r="AB83" t="str">
            <v>VULCANO</v>
          </cell>
          <cell r="AC83" t="str">
            <v>WHITE COLLAR</v>
          </cell>
          <cell r="AD83" t="str">
            <v>PLAZO INDETERMINADO</v>
          </cell>
          <cell r="AE83"/>
        </row>
        <row r="84">
          <cell r="B84" t="str">
            <v>71248219</v>
          </cell>
          <cell r="C84">
            <v>1440</v>
          </cell>
          <cell r="D84">
            <v>535333</v>
          </cell>
          <cell r="E84" t="str">
            <v>ARGUELLES</v>
          </cell>
          <cell r="F84" t="str">
            <v>SAENZ</v>
          </cell>
          <cell r="G84" t="str">
            <v>LUIS ALBERTO</v>
          </cell>
          <cell r="H84" t="str">
            <v>LUIS ALBERTO ARGUELLES SAENZ</v>
          </cell>
          <cell r="I84" t="str">
            <v>PE013025</v>
          </cell>
          <cell r="J84" t="str">
            <v>SAM NORTH</v>
          </cell>
          <cell r="K84" t="str">
            <v>SGA</v>
          </cell>
          <cell r="L84" t="str">
            <v>MA SAM SITE ACCOUNT MANAGEMENT – NORTH PE</v>
          </cell>
          <cell r="M84" t="str">
            <v>TARAZONA PAZ, HECTOR DIEGO</v>
          </cell>
          <cell r="N84" t="str">
            <v>71248219</v>
          </cell>
          <cell r="O84" t="str">
            <v>LEADER, SALES ACCOUNT</v>
          </cell>
          <cell r="P84" t="str">
            <v>M</v>
          </cell>
          <cell r="Q84">
            <v>33815</v>
          </cell>
          <cell r="R84" t="str">
            <v>9-7636-9545</v>
          </cell>
          <cell r="S84" t="str">
            <v>9-7636-9545</v>
          </cell>
          <cell r="T84" t="str">
            <v>luis.arguelles@metso.com</v>
          </cell>
          <cell r="U84"/>
          <cell r="V84" t="str">
            <v>CALLE GRAU MZ I LT 14-HUARMEY</v>
          </cell>
          <cell r="W84" t="str">
            <v>HUARMEY</v>
          </cell>
          <cell r="X84" t="str">
            <v>HUARMEY</v>
          </cell>
          <cell r="Y84" t="str">
            <v>ANCASH</v>
          </cell>
          <cell r="Z84">
            <v>43010</v>
          </cell>
          <cell r="AA84" t="str">
            <v>LIMA</v>
          </cell>
          <cell r="AB84" t="str">
            <v>CRONOS</v>
          </cell>
          <cell r="AC84" t="str">
            <v>WHITE COLLAR</v>
          </cell>
          <cell r="AD84" t="str">
            <v>PLAZO INDETERMINADO</v>
          </cell>
          <cell r="AE84"/>
        </row>
        <row r="85">
          <cell r="B85" t="str">
            <v>45845770</v>
          </cell>
          <cell r="C85">
            <v>1448</v>
          </cell>
          <cell r="D85">
            <v>536995</v>
          </cell>
          <cell r="E85" t="str">
            <v>PEREZ</v>
          </cell>
          <cell r="F85" t="str">
            <v>GUILLEN</v>
          </cell>
          <cell r="G85" t="str">
            <v>JORGE LUIS</v>
          </cell>
          <cell r="H85" t="str">
            <v>JORGE LUIS PEREZ GUILLEN</v>
          </cell>
          <cell r="I85" t="str">
            <v>PE011930</v>
          </cell>
          <cell r="J85" t="str">
            <v>CONTRACT MNG &amp; REPORT</v>
          </cell>
          <cell r="K85" t="str">
            <v>COGS</v>
          </cell>
          <cell r="L85" t="str">
            <v>SVSGLO ORDER AND LOGISTICS OPERATIONS</v>
          </cell>
          <cell r="M85" t="str">
            <v>OSORIO LOBOS, MARCELA ANDREA</v>
          </cell>
          <cell r="N85" t="str">
            <v>45845770</v>
          </cell>
          <cell r="O85" t="str">
            <v>LEADER, CUSTOMER LOGISTIC OPTIMIZATION</v>
          </cell>
          <cell r="P85" t="str">
            <v>M</v>
          </cell>
          <cell r="Q85">
            <v>32653</v>
          </cell>
          <cell r="R85" t="str">
            <v>9-8648-7361</v>
          </cell>
          <cell r="S85" t="str">
            <v>9-9279-6137</v>
          </cell>
          <cell r="T85" t="str">
            <v>jorge.perez@metso.com</v>
          </cell>
          <cell r="U85" t="str">
            <v>-------</v>
          </cell>
          <cell r="V85" t="str">
            <v>AV. GUARDIA CIVIL  MZ.  X  LT.  18   URB. 30 DE AGOSTO</v>
          </cell>
          <cell r="W85" t="str">
            <v>VILLA MARIA DEL TRIUNFO</v>
          </cell>
          <cell r="X85" t="str">
            <v>LIMA</v>
          </cell>
          <cell r="Y85" t="str">
            <v>LIMA</v>
          </cell>
          <cell r="Z85">
            <v>43108</v>
          </cell>
          <cell r="AA85" t="str">
            <v>LIMA</v>
          </cell>
          <cell r="AB85" t="str">
            <v>CRONOS</v>
          </cell>
          <cell r="AC85" t="str">
            <v>WHITE COLLAR</v>
          </cell>
          <cell r="AD85" t="str">
            <v>PLAZO INDETERMINADO</v>
          </cell>
          <cell r="AE85"/>
        </row>
        <row r="86">
          <cell r="B86" t="str">
            <v>47466582</v>
          </cell>
          <cell r="C86">
            <v>1449</v>
          </cell>
          <cell r="D86">
            <v>537402</v>
          </cell>
          <cell r="E86" t="str">
            <v>CUBA</v>
          </cell>
          <cell r="F86" t="str">
            <v>REYES</v>
          </cell>
          <cell r="G86" t="str">
            <v>VICTOR JOEL</v>
          </cell>
          <cell r="H86" t="str">
            <v>VICTOR JOEL CUBA REYES</v>
          </cell>
          <cell r="I86" t="str">
            <v>PE012206</v>
          </cell>
          <cell r="J86" t="str">
            <v>FSE TECHNICAL ADVISOR</v>
          </cell>
          <cell r="K86" t="str">
            <v>COGS</v>
          </cell>
          <cell r="L86" t="str">
            <v>MA SAM FSE &amp; LCS PE</v>
          </cell>
          <cell r="M86" t="str">
            <v>MIRANDA PALACIOS, LEONARDO JAVIER</v>
          </cell>
          <cell r="N86" t="str">
            <v>47466582</v>
          </cell>
          <cell r="O86" t="str">
            <v>ASSISTANT MANAGER, TECHNICAL ADVISOR</v>
          </cell>
          <cell r="P86" t="str">
            <v>M</v>
          </cell>
          <cell r="Q86">
            <v>33463</v>
          </cell>
          <cell r="R86" t="str">
            <v>9-5163-9775</v>
          </cell>
          <cell r="S86" t="str">
            <v>9-6518-8093</v>
          </cell>
          <cell r="T86" t="str">
            <v>victor.cuba@metso.com</v>
          </cell>
          <cell r="U86"/>
          <cell r="V86" t="str">
            <v>CALLE MOLLENDO N° 185 URB. SAN MARTIN</v>
          </cell>
          <cell r="W86" t="str">
            <v>SOCABAYA</v>
          </cell>
          <cell r="X86" t="str">
            <v>AREQUIPA</v>
          </cell>
          <cell r="Y86" t="str">
            <v>AREQUIPA</v>
          </cell>
          <cell r="Z86">
            <v>43136</v>
          </cell>
          <cell r="AA86" t="str">
            <v>AREQUIPA</v>
          </cell>
          <cell r="AB86" t="str">
            <v>AREQUIPA</v>
          </cell>
          <cell r="AC86" t="str">
            <v>WHITE COLLAR</v>
          </cell>
          <cell r="AD86" t="str">
            <v>PLAZO INDETERMINADO</v>
          </cell>
          <cell r="AE86"/>
        </row>
        <row r="87">
          <cell r="B87" t="str">
            <v>47381261</v>
          </cell>
          <cell r="C87">
            <v>1452</v>
          </cell>
          <cell r="D87">
            <v>537655</v>
          </cell>
          <cell r="E87" t="str">
            <v>CACERES</v>
          </cell>
          <cell r="F87" t="str">
            <v>ARIZAGA</v>
          </cell>
          <cell r="G87" t="str">
            <v>CARMEN EDELMIRA</v>
          </cell>
          <cell r="H87" t="str">
            <v>CARMEN EDELMIRA CACERES ARIZAGA</v>
          </cell>
          <cell r="I87" t="str">
            <v>PE013671</v>
          </cell>
          <cell r="J87" t="str">
            <v>FINANCE &amp; CONTROLLING</v>
          </cell>
          <cell r="K87" t="str">
            <v>SGA</v>
          </cell>
          <cell r="L87" t="str">
            <v>MA SAM FINANCE &amp; ACCOUNTING CL</v>
          </cell>
          <cell r="M87" t="str">
            <v>CASTAÑEDA SULOAGA, CHRISTOPHER ALEJANDR</v>
          </cell>
          <cell r="N87" t="str">
            <v>47381261</v>
          </cell>
          <cell r="O87" t="str">
            <v>BUSINESS CONTROLLER</v>
          </cell>
          <cell r="P87" t="str">
            <v>F</v>
          </cell>
          <cell r="Q87">
            <v>33522</v>
          </cell>
          <cell r="R87" t="str">
            <v>9-9087-5001</v>
          </cell>
          <cell r="S87" t="str">
            <v>9-4479-4195</v>
          </cell>
          <cell r="T87" t="str">
            <v>carmen.caceres@metso.com</v>
          </cell>
          <cell r="U87" t="str">
            <v>c.caceresarizaga@gmail.com</v>
          </cell>
          <cell r="V87" t="str">
            <v>AV. 28 DE JULIO 895 - DPTO 712</v>
          </cell>
          <cell r="W87" t="str">
            <v>MIRAFLORES</v>
          </cell>
          <cell r="X87" t="str">
            <v>LIMA</v>
          </cell>
          <cell r="Y87" t="str">
            <v>LIMA</v>
          </cell>
          <cell r="Z87">
            <v>43150</v>
          </cell>
          <cell r="AA87" t="str">
            <v>LIMA</v>
          </cell>
          <cell r="AB87" t="str">
            <v>CRONOS</v>
          </cell>
          <cell r="AC87" t="str">
            <v>WHITE COLLAR</v>
          </cell>
          <cell r="AD87" t="str">
            <v>PLAZO INDETERMINADO</v>
          </cell>
          <cell r="AE87"/>
        </row>
        <row r="88">
          <cell r="B88" t="str">
            <v>21299608</v>
          </cell>
          <cell r="C88">
            <v>1455</v>
          </cell>
          <cell r="D88">
            <v>537980</v>
          </cell>
          <cell r="E88" t="str">
            <v>TRINIDAD</v>
          </cell>
          <cell r="F88" t="str">
            <v>RAMON</v>
          </cell>
          <cell r="G88" t="str">
            <v>CARLOS ENRIQUE</v>
          </cell>
          <cell r="H88" t="str">
            <v>CARLOS ENRIQUE TRINIDAD RAMON</v>
          </cell>
          <cell r="I88" t="str">
            <v>PE011947</v>
          </cell>
          <cell r="J88" t="str">
            <v>STRATEGIC PROCUREMEN</v>
          </cell>
          <cell r="K88" t="str">
            <v>COGS</v>
          </cell>
          <cell r="L88" t="str">
            <v>SVSS GLOBAL SOURCING AMERICAS</v>
          </cell>
          <cell r="M88" t="str">
            <v>RANKI, MIKA</v>
          </cell>
          <cell r="N88" t="str">
            <v>21299608</v>
          </cell>
          <cell r="O88" t="str">
            <v>MANAGER, SOURCING</v>
          </cell>
          <cell r="P88" t="str">
            <v>M</v>
          </cell>
          <cell r="Q88">
            <v>28024</v>
          </cell>
          <cell r="R88" t="str">
            <v>9-8901-1972</v>
          </cell>
          <cell r="S88" t="str">
            <v>9-8721-4524</v>
          </cell>
          <cell r="T88" t="str">
            <v>carlos.trinidad@metso.com</v>
          </cell>
          <cell r="U88"/>
          <cell r="V88" t="str">
            <v>AV. OLVEGOYA N° 1879 DPTO 1201</v>
          </cell>
          <cell r="W88" t="str">
            <v>JESUS MARIA</v>
          </cell>
          <cell r="X88" t="str">
            <v>LIMA</v>
          </cell>
          <cell r="Y88" t="str">
            <v>LIMA</v>
          </cell>
          <cell r="Z88">
            <v>43164</v>
          </cell>
          <cell r="AA88" t="str">
            <v>LIMA</v>
          </cell>
          <cell r="AB88" t="str">
            <v>CRONOS</v>
          </cell>
          <cell r="AC88" t="str">
            <v>WHITE COLLAR</v>
          </cell>
          <cell r="AD88" t="str">
            <v>PLAZO INDETERMINADO</v>
          </cell>
          <cell r="AE88"/>
        </row>
        <row r="89">
          <cell r="B89" t="str">
            <v>44081308</v>
          </cell>
          <cell r="C89">
            <v>1458</v>
          </cell>
          <cell r="D89">
            <v>514497</v>
          </cell>
          <cell r="E89" t="str">
            <v>LEON</v>
          </cell>
          <cell r="F89" t="str">
            <v>IDME</v>
          </cell>
          <cell r="G89" t="str">
            <v>JANKARLOS DAVID</v>
          </cell>
          <cell r="H89" t="str">
            <v>JANKARLOS DAVID LEON IDME</v>
          </cell>
          <cell r="I89" t="str">
            <v>PE013025</v>
          </cell>
          <cell r="J89" t="str">
            <v>SAM NORTH</v>
          </cell>
          <cell r="K89" t="str">
            <v>SGA</v>
          </cell>
          <cell r="L89" t="str">
            <v>MA SAM SITE ACCOUNT MANAGEMENT – NORTH PE</v>
          </cell>
          <cell r="M89" t="str">
            <v>LUDEÑA SANCHEZ, PABLO</v>
          </cell>
          <cell r="N89" t="str">
            <v>44081308</v>
          </cell>
          <cell r="O89" t="str">
            <v>MANAGER, SITE ACCOUNT</v>
          </cell>
          <cell r="P89" t="str">
            <v>M</v>
          </cell>
          <cell r="Q89">
            <v>31772</v>
          </cell>
          <cell r="R89" t="str">
            <v>9-9390-9318</v>
          </cell>
          <cell r="S89" t="str">
            <v>9-5417-3205</v>
          </cell>
          <cell r="T89" t="str">
            <v>jankarlos.leon@metso.com</v>
          </cell>
          <cell r="U89"/>
          <cell r="V89" t="str">
            <v>CALLE RIO INDO MZ LOT 30 N 106 - DPTO 203 URB. LAS PRADERAS</v>
          </cell>
          <cell r="W89" t="str">
            <v>LA MOLINA</v>
          </cell>
          <cell r="X89" t="str">
            <v>LIMA</v>
          </cell>
          <cell r="Y89" t="str">
            <v>LIMA</v>
          </cell>
          <cell r="Z89">
            <v>43192</v>
          </cell>
          <cell r="AA89" t="str">
            <v>LIMA</v>
          </cell>
          <cell r="AB89" t="str">
            <v>CRONOS</v>
          </cell>
          <cell r="AC89" t="str">
            <v>WHITE COLLAR</v>
          </cell>
          <cell r="AD89" t="str">
            <v>PLAZO INDETERMINADO</v>
          </cell>
          <cell r="AE89"/>
        </row>
        <row r="90">
          <cell r="B90" t="str">
            <v>23992600</v>
          </cell>
          <cell r="C90">
            <v>1462</v>
          </cell>
          <cell r="D90">
            <v>540298</v>
          </cell>
          <cell r="E90" t="str">
            <v>HUALLPA</v>
          </cell>
          <cell r="F90" t="str">
            <v>CONDORHUANCA</v>
          </cell>
          <cell r="G90" t="str">
            <v>HUMBERTO HORACIO</v>
          </cell>
          <cell r="H90" t="str">
            <v>HUMBERTO HORACIO HUALLPA CONDORHUANCA</v>
          </cell>
          <cell r="I90" t="str">
            <v>PE012210</v>
          </cell>
          <cell r="J90" t="str">
            <v>SVS REPAIRS AQP</v>
          </cell>
          <cell r="K90" t="str">
            <v>COGS</v>
          </cell>
          <cell r="L90" t="str">
            <v>MA SAM REPAIRS CENTER PE</v>
          </cell>
          <cell r="M90" t="str">
            <v>OSORIO, LEONARDO</v>
          </cell>
          <cell r="N90" t="str">
            <v>23992600</v>
          </cell>
          <cell r="O90" t="str">
            <v>MANAGER, REPAIRS PERU</v>
          </cell>
          <cell r="P90" t="str">
            <v>M</v>
          </cell>
          <cell r="Q90">
            <v>28247</v>
          </cell>
          <cell r="R90" t="str">
            <v>9-7420-8980</v>
          </cell>
          <cell r="S90" t="str">
            <v>9-9765-4058</v>
          </cell>
          <cell r="T90" t="str">
            <v>horacio.huallpa@metso.com</v>
          </cell>
          <cell r="U90"/>
          <cell r="V90" t="str">
            <v>N A7 - URB. KILLARI II</v>
          </cell>
          <cell r="W90" t="str">
            <v>JOSE LUIS BUSTAMANTE</v>
          </cell>
          <cell r="X90" t="str">
            <v>AREQUIPA</v>
          </cell>
          <cell r="Y90" t="str">
            <v>AREQUIPA</v>
          </cell>
          <cell r="Z90">
            <v>43236</v>
          </cell>
          <cell r="AA90" t="str">
            <v>AREQUIPA</v>
          </cell>
          <cell r="AB90" t="str">
            <v>AREQUIPA</v>
          </cell>
          <cell r="AC90" t="str">
            <v>WHITE COLLAR</v>
          </cell>
          <cell r="AD90" t="str">
            <v>PLAZO INDETERMINADO</v>
          </cell>
          <cell r="AE90"/>
        </row>
        <row r="91">
          <cell r="B91" t="str">
            <v>30677063</v>
          </cell>
          <cell r="C91">
            <v>1464</v>
          </cell>
          <cell r="D91">
            <v>541653</v>
          </cell>
          <cell r="E91" t="str">
            <v>SEVILLANO</v>
          </cell>
          <cell r="F91" t="str">
            <v>GAINZA</v>
          </cell>
          <cell r="G91" t="str">
            <v>JULIO ERNESTO</v>
          </cell>
          <cell r="H91" t="str">
            <v>JULIO ERNESTO SEVILLANO GAINZA</v>
          </cell>
          <cell r="I91" t="str">
            <v>PE013540</v>
          </cell>
          <cell r="J91" t="str">
            <v>CONTRACT ENGINEERS</v>
          </cell>
          <cell r="K91" t="str">
            <v>COGS</v>
          </cell>
          <cell r="L91" t="str">
            <v>MA SAM SALES &amp; SERVICE PERU AND NORTH</v>
          </cell>
          <cell r="M91" t="str">
            <v>KU CUADRA, EDUARDO ALBERTO</v>
          </cell>
          <cell r="N91" t="str">
            <v>30677063</v>
          </cell>
          <cell r="O91" t="str">
            <v>SENIOR ENGINEER, CONTRACTS</v>
          </cell>
          <cell r="P91" t="str">
            <v>M</v>
          </cell>
          <cell r="Q91">
            <v>28098</v>
          </cell>
          <cell r="R91" t="str">
            <v>9-9007-7708</v>
          </cell>
          <cell r="S91" t="str">
            <v>9-4140-1892</v>
          </cell>
          <cell r="T91" t="str">
            <v>julio.sevillano@metso.com</v>
          </cell>
          <cell r="U91" t="str">
            <v>lucio73@hotmail.com</v>
          </cell>
          <cell r="V91" t="str">
            <v>URB. LOS PORTALES N. E DPTO 3A</v>
          </cell>
          <cell r="W91" t="str">
            <v>CAYMA</v>
          </cell>
          <cell r="X91" t="str">
            <v>AREQUIPA</v>
          </cell>
          <cell r="Y91" t="str">
            <v>AREQUIPA</v>
          </cell>
          <cell r="Z91">
            <v>43276</v>
          </cell>
          <cell r="AA91" t="str">
            <v>AREQUIPA</v>
          </cell>
          <cell r="AB91" t="str">
            <v>AREQUIPA</v>
          </cell>
          <cell r="AC91" t="str">
            <v>WHITE COLLAR</v>
          </cell>
          <cell r="AD91" t="str">
            <v>PLAZO INDETERMINADO</v>
          </cell>
          <cell r="AE91"/>
        </row>
        <row r="92">
          <cell r="B92" t="str">
            <v>72186633</v>
          </cell>
          <cell r="C92">
            <v>1466</v>
          </cell>
          <cell r="D92">
            <v>542132</v>
          </cell>
          <cell r="E92" t="str">
            <v>QUICO</v>
          </cell>
          <cell r="F92" t="str">
            <v>KALLAPANI</v>
          </cell>
          <cell r="G92" t="str">
            <v>ARMANDO JULIO</v>
          </cell>
          <cell r="H92" t="str">
            <v>ARMANDO JULIO QUICO KALLAPANI</v>
          </cell>
          <cell r="I92" t="str">
            <v>PE012500</v>
          </cell>
          <cell r="J92" t="str">
            <v>TECH SUPPORT PE &amp; NORTH</v>
          </cell>
          <cell r="K92" t="str">
            <v>COGS</v>
          </cell>
          <cell r="L92" t="str">
            <v>TECHNICAL SUPPORT</v>
          </cell>
          <cell r="M92" t="str">
            <v>GALLEGOS PAREDES, ROGELIO ALAN</v>
          </cell>
          <cell r="N92" t="str">
            <v>72186633</v>
          </cell>
          <cell r="O92" t="str">
            <v>SENIOR ENGINEER, TECHNICAL SUPPORT</v>
          </cell>
          <cell r="P92" t="str">
            <v>M</v>
          </cell>
          <cell r="Q92">
            <v>34161</v>
          </cell>
          <cell r="R92" t="str">
            <v>9-5962-7414</v>
          </cell>
          <cell r="S92" t="str">
            <v>9-6531-4742</v>
          </cell>
          <cell r="T92" t="str">
            <v>armando.quico@metso.com</v>
          </cell>
          <cell r="U92"/>
          <cell r="V92" t="str">
            <v>CALLE COLLASUYO N° 111 URB. TUPAC AMARU</v>
          </cell>
          <cell r="W92" t="str">
            <v xml:space="preserve">CERRO COLORADO </v>
          </cell>
          <cell r="X92" t="str">
            <v>AREQUIPA</v>
          </cell>
          <cell r="Y92" t="str">
            <v>AREQUIPA</v>
          </cell>
          <cell r="Z92">
            <v>43283</v>
          </cell>
          <cell r="AA92" t="str">
            <v>AREQUIPA</v>
          </cell>
          <cell r="AB92" t="str">
            <v>AREQUIPA</v>
          </cell>
          <cell r="AC92" t="str">
            <v>WHITE COLLAR</v>
          </cell>
          <cell r="AD92" t="str">
            <v>PLAZO INDETERMINADO</v>
          </cell>
          <cell r="AE92"/>
        </row>
        <row r="93">
          <cell r="B93" t="str">
            <v>42949962</v>
          </cell>
          <cell r="C93">
            <v>1468</v>
          </cell>
          <cell r="D93">
            <v>542585</v>
          </cell>
          <cell r="E93" t="str">
            <v>COTRINA</v>
          </cell>
          <cell r="F93" t="str">
            <v>RODRIGUEZ</v>
          </cell>
          <cell r="G93" t="str">
            <v>MOISES ALBERTO</v>
          </cell>
          <cell r="H93" t="str">
            <v>MOISES ALBERTO COTRINA RODRIGUEZ</v>
          </cell>
          <cell r="I93" t="str">
            <v>PE012203</v>
          </cell>
          <cell r="J93" t="str">
            <v>FSE STRATEGIC PLANNING</v>
          </cell>
          <cell r="K93" t="str">
            <v>COGS</v>
          </cell>
          <cell r="L93" t="str">
            <v>MA SAM FSE &amp; LCS PE</v>
          </cell>
          <cell r="M93" t="str">
            <v>BOBADILLA AÑASCO, PEDRO PABLO NAPOLEON</v>
          </cell>
          <cell r="N93" t="str">
            <v>42949962</v>
          </cell>
          <cell r="O93" t="str">
            <v>MANAGER, FS AND LCS STRATEGIC PLANNING</v>
          </cell>
          <cell r="P93" t="str">
            <v>M</v>
          </cell>
          <cell r="Q93">
            <v>31114</v>
          </cell>
          <cell r="R93" t="str">
            <v>9-9283-3847</v>
          </cell>
          <cell r="S93" t="str">
            <v>9-5317-9222</v>
          </cell>
          <cell r="T93" t="str">
            <v>moises.cotrina@metso.com</v>
          </cell>
          <cell r="U93"/>
          <cell r="V93" t="str">
            <v>CALLE B S/N MZ K-1 LT 42 URB. LOS PORTALES DE CHILLON</v>
          </cell>
          <cell r="W93" t="str">
            <v>PUENTE PIEDRA</v>
          </cell>
          <cell r="X93" t="str">
            <v>LIMA</v>
          </cell>
          <cell r="Y93" t="str">
            <v>LIMA</v>
          </cell>
          <cell r="Z93">
            <v>43332</v>
          </cell>
          <cell r="AA93" t="str">
            <v>LIMA</v>
          </cell>
          <cell r="AB93" t="str">
            <v>CRONOS</v>
          </cell>
          <cell r="AC93" t="str">
            <v>WHITE COLLAR</v>
          </cell>
          <cell r="AD93" t="str">
            <v>PLAZO INDETERMINADO</v>
          </cell>
          <cell r="AE93"/>
        </row>
        <row r="94">
          <cell r="B94" t="str">
            <v>41744483</v>
          </cell>
          <cell r="C94">
            <v>1470</v>
          </cell>
          <cell r="D94">
            <v>542760</v>
          </cell>
          <cell r="E94" t="str">
            <v>BARTUREN</v>
          </cell>
          <cell r="F94" t="str">
            <v>ACEIJAS</v>
          </cell>
          <cell r="G94" t="str">
            <v>CARLOS ALBERTO</v>
          </cell>
          <cell r="H94" t="str">
            <v>CARLOS ALBERTO BARTUREN ACEIJAS</v>
          </cell>
          <cell r="I94" t="str">
            <v>PE011947</v>
          </cell>
          <cell r="J94" t="str">
            <v>STRATEGIC PROCUREMEN</v>
          </cell>
          <cell r="K94" t="str">
            <v>COGS</v>
          </cell>
          <cell r="L94" t="str">
            <v>SVSS BDH BL SOURCING</v>
          </cell>
          <cell r="M94" t="str">
            <v>KOPRA, JAAKKO</v>
          </cell>
          <cell r="N94" t="str">
            <v>41744483</v>
          </cell>
          <cell r="O94" t="str">
            <v>SENIOR, TACTICAL SOURCING AGENT</v>
          </cell>
          <cell r="P94" t="str">
            <v>M</v>
          </cell>
          <cell r="Q94">
            <v>30374</v>
          </cell>
          <cell r="R94" t="str">
            <v>9-8061-0127</v>
          </cell>
          <cell r="S94" t="str">
            <v>9-7934-2402</v>
          </cell>
          <cell r="T94" t="str">
            <v>carlos.barturen@metso.com</v>
          </cell>
          <cell r="U94"/>
          <cell r="V94" t="str">
            <v xml:space="preserve">JR. HERMILIO VALDIZAN N 176 DPTO 405 </v>
          </cell>
          <cell r="W94" t="str">
            <v>MAGDALENA DEL MAR</v>
          </cell>
          <cell r="X94" t="str">
            <v>LIMA</v>
          </cell>
          <cell r="Y94" t="str">
            <v>LIMA</v>
          </cell>
          <cell r="Z94">
            <v>43346</v>
          </cell>
          <cell r="AA94" t="str">
            <v>LIMA</v>
          </cell>
          <cell r="AB94" t="str">
            <v>CRONOS</v>
          </cell>
          <cell r="AC94" t="str">
            <v>WHITE COLLAR</v>
          </cell>
          <cell r="AD94" t="str">
            <v>PLAZO INDETERMINADO</v>
          </cell>
          <cell r="AE94"/>
        </row>
        <row r="95">
          <cell r="B95" t="str">
            <v>43996879</v>
          </cell>
          <cell r="C95">
            <v>1472</v>
          </cell>
          <cell r="D95">
            <v>543134</v>
          </cell>
          <cell r="E95" t="str">
            <v>AVALOS</v>
          </cell>
          <cell r="F95" t="str">
            <v>ROSAS</v>
          </cell>
          <cell r="G95" t="str">
            <v>MANUEL ANTONIO</v>
          </cell>
          <cell r="H95" t="str">
            <v>MANUEL ANTONIO AVALOS ROSAS</v>
          </cell>
          <cell r="I95" t="str">
            <v>PE012204</v>
          </cell>
          <cell r="J95" t="str">
            <v>FSE EIC</v>
          </cell>
          <cell r="K95" t="str">
            <v>COGS</v>
          </cell>
          <cell r="L95" t="str">
            <v>MA SAM FSE &amp; LCS PE</v>
          </cell>
          <cell r="M95" t="str">
            <v>BOBADILLA AÑASCO, PEDRO PABLO NAPOLEON</v>
          </cell>
          <cell r="N95" t="str">
            <v>43996879</v>
          </cell>
          <cell r="O95" t="str">
            <v>MANAGER, FSE EIC</v>
          </cell>
          <cell r="P95" t="str">
            <v>M</v>
          </cell>
          <cell r="Q95">
            <v>31713</v>
          </cell>
          <cell r="R95" t="str">
            <v>9-9225-3322</v>
          </cell>
          <cell r="S95" t="str">
            <v>9-7623-1742</v>
          </cell>
          <cell r="T95" t="str">
            <v>manuel.avalos@metso.com</v>
          </cell>
          <cell r="U95"/>
          <cell r="V95" t="str">
            <v>AV. LAS NAZARENAS N 316 DPTO 302 URB. PROLONGACION BENAVIDES</v>
          </cell>
          <cell r="W95" t="str">
            <v>SURCO</v>
          </cell>
          <cell r="X95" t="str">
            <v>LIMA</v>
          </cell>
          <cell r="Y95" t="str">
            <v>LIMA</v>
          </cell>
          <cell r="Z95">
            <v>43360</v>
          </cell>
          <cell r="AA95" t="str">
            <v>LIMA</v>
          </cell>
          <cell r="AB95" t="str">
            <v>CRONOS</v>
          </cell>
          <cell r="AC95" t="str">
            <v>WHITE COLLAR</v>
          </cell>
          <cell r="AD95" t="str">
            <v>PLAZO INDETERMINADO</v>
          </cell>
          <cell r="AE95"/>
        </row>
        <row r="96">
          <cell r="B96" t="str">
            <v>40227906</v>
          </cell>
          <cell r="C96">
            <v>1473</v>
          </cell>
          <cell r="D96">
            <v>543133</v>
          </cell>
          <cell r="E96" t="str">
            <v>GARCIA</v>
          </cell>
          <cell r="F96" t="str">
            <v>REATEGUI</v>
          </cell>
          <cell r="G96" t="str">
            <v>CARLOS JAVIER</v>
          </cell>
          <cell r="H96" t="str">
            <v>CARLOS JAVIER GARCIA REATEGUI</v>
          </cell>
          <cell r="I96" t="str">
            <v>PE013400</v>
          </cell>
          <cell r="J96" t="str">
            <v>HUMAN RESOURCES &amp; GENERAL SERVICES</v>
          </cell>
          <cell r="K96" t="str">
            <v>SGA</v>
          </cell>
          <cell r="L96" t="str">
            <v>MA SAM HR</v>
          </cell>
          <cell r="M96" t="str">
            <v>MAYER CATTINI, IVES</v>
          </cell>
          <cell r="N96" t="str">
            <v>40227906</v>
          </cell>
          <cell r="O96" t="str">
            <v>ASSISTANT MANAGER, REWARDS</v>
          </cell>
          <cell r="P96" t="str">
            <v>M</v>
          </cell>
          <cell r="Q96">
            <v>29029</v>
          </cell>
          <cell r="R96" t="str">
            <v>9-9140-0832</v>
          </cell>
          <cell r="S96" t="str">
            <v>9-1419-1291</v>
          </cell>
          <cell r="T96" t="str">
            <v>carlos.r.garcia@metso.com</v>
          </cell>
          <cell r="U96"/>
          <cell r="V96" t="str">
            <v>CALLE PASEO DE LOS REYES N° 220 DPTO. 101</v>
          </cell>
          <cell r="W96" t="str">
            <v>LA MOLINA</v>
          </cell>
          <cell r="X96" t="str">
            <v>LIMA</v>
          </cell>
          <cell r="Y96" t="str">
            <v>LIMA</v>
          </cell>
          <cell r="Z96">
            <v>43360</v>
          </cell>
          <cell r="AA96" t="str">
            <v>LIMA</v>
          </cell>
          <cell r="AB96" t="str">
            <v>CRONOS</v>
          </cell>
          <cell r="AC96" t="str">
            <v>WHITE COLLAR</v>
          </cell>
          <cell r="AD96" t="str">
            <v>PLAZO INDETERMINADO</v>
          </cell>
          <cell r="AE96"/>
        </row>
        <row r="97">
          <cell r="B97" t="str">
            <v>44974257</v>
          </cell>
          <cell r="C97">
            <v>1478</v>
          </cell>
          <cell r="D97">
            <v>419199</v>
          </cell>
          <cell r="E97" t="str">
            <v>VENEGAS</v>
          </cell>
          <cell r="F97" t="str">
            <v>SALAZAR</v>
          </cell>
          <cell r="G97" t="str">
            <v>ETSON CLAUDIO</v>
          </cell>
          <cell r="H97" t="str">
            <v>ETSON CLAUDIO VENEGAS SALAZAR</v>
          </cell>
          <cell r="I97" t="str">
            <v>PE011603</v>
          </cell>
          <cell r="J97" t="str">
            <v>PRODUCT SUPPORT ML SAM</v>
          </cell>
          <cell r="K97" t="str">
            <v>SGA</v>
          </cell>
          <cell r="L97" t="str">
            <v>CNS MILL LINING</v>
          </cell>
          <cell r="M97" t="str">
            <v>TOMAS WENNBERG</v>
          </cell>
          <cell r="N97" t="str">
            <v>44974257</v>
          </cell>
          <cell r="O97" t="str">
            <v>ENGINEER, PRODUCT SUPPORT</v>
          </cell>
          <cell r="P97" t="str">
            <v>M</v>
          </cell>
          <cell r="Q97">
            <v>32171</v>
          </cell>
          <cell r="R97" t="str">
            <v>9-9496-2672</v>
          </cell>
          <cell r="S97" t="str">
            <v>9-9166-2174</v>
          </cell>
          <cell r="T97" t="str">
            <v>etson.venegas@metso.com</v>
          </cell>
          <cell r="U97" t="str">
            <v>etsonvenegas@gmail.com</v>
          </cell>
          <cell r="V97" t="str">
            <v>MZ. M LET 6 URB. NUEVA JERUSALEN</v>
          </cell>
          <cell r="W97" t="str">
            <v>CARABAYLLO</v>
          </cell>
          <cell r="X97" t="str">
            <v>LIMA</v>
          </cell>
          <cell r="Y97" t="str">
            <v>LIMA</v>
          </cell>
          <cell r="Z97">
            <v>43383</v>
          </cell>
          <cell r="AA97" t="str">
            <v>LIMA</v>
          </cell>
          <cell r="AB97" t="str">
            <v>VULCANO</v>
          </cell>
          <cell r="AC97" t="str">
            <v>WHITE COLLAR</v>
          </cell>
          <cell r="AD97" t="str">
            <v>PLAZO INDETERMINADO</v>
          </cell>
          <cell r="AE97"/>
        </row>
        <row r="98">
          <cell r="B98" t="str">
            <v>71471754</v>
          </cell>
          <cell r="C98">
            <v>1481</v>
          </cell>
          <cell r="D98">
            <v>419533</v>
          </cell>
          <cell r="E98" t="str">
            <v>BERVERISCO</v>
          </cell>
          <cell r="F98" t="str">
            <v>MORALES</v>
          </cell>
          <cell r="G98" t="str">
            <v>RICARDO MARTIN</v>
          </cell>
          <cell r="H98" t="str">
            <v>RICARDO MARTIN BERVERISCO MORALES</v>
          </cell>
          <cell r="I98" t="str">
            <v>PE011313</v>
          </cell>
          <cell r="J98" t="str">
            <v>COE - PUMPS</v>
          </cell>
          <cell r="K98" t="str">
            <v>COGS</v>
          </cell>
          <cell r="L98" t="str">
            <v>MIN PUMPS OPERATIONS</v>
          </cell>
          <cell r="M98" t="str">
            <v>CARRION LA TORRE, FREDDY MARTIN</v>
          </cell>
          <cell r="N98" t="str">
            <v>71471754</v>
          </cell>
          <cell r="O98" t="str">
            <v>TEAM LEADER, COE PUMP</v>
          </cell>
          <cell r="P98" t="str">
            <v>M</v>
          </cell>
          <cell r="Q98">
            <v>33842</v>
          </cell>
          <cell r="R98" t="str">
            <v>9-8097-8188</v>
          </cell>
          <cell r="S98" t="str">
            <v>9-9764-7206</v>
          </cell>
          <cell r="T98" t="str">
            <v>ricardo.berverisco@metso.com</v>
          </cell>
          <cell r="U98"/>
          <cell r="V98" t="str">
            <v>MZ. G LOTE 20 URB. LOS ALISOS S.M.P.</v>
          </cell>
          <cell r="W98" t="str">
            <v>SAN MARTIN DE PORRES</v>
          </cell>
          <cell r="X98" t="str">
            <v>LIMA</v>
          </cell>
          <cell r="Y98" t="str">
            <v>LIMA</v>
          </cell>
          <cell r="Z98">
            <v>43409</v>
          </cell>
          <cell r="AA98" t="str">
            <v>LIMA</v>
          </cell>
          <cell r="AB98" t="str">
            <v>LURIN</v>
          </cell>
          <cell r="AC98" t="str">
            <v>WHITE COLLAR</v>
          </cell>
          <cell r="AD98" t="str">
            <v>PLAZO INDETERMINADO</v>
          </cell>
          <cell r="AE98"/>
        </row>
        <row r="99">
          <cell r="B99" t="str">
            <v>70360400</v>
          </cell>
          <cell r="C99">
            <v>1482</v>
          </cell>
          <cell r="D99">
            <v>531045</v>
          </cell>
          <cell r="E99" t="str">
            <v>RODRIGUEZ</v>
          </cell>
          <cell r="F99" t="str">
            <v>PINTO</v>
          </cell>
          <cell r="G99" t="str">
            <v>FREDY MAURICIO</v>
          </cell>
          <cell r="H99" t="str">
            <v>FREDY MAURICIO RODRIGUEZ PINTO</v>
          </cell>
          <cell r="I99" t="str">
            <v>PE012209</v>
          </cell>
          <cell r="J99" t="str">
            <v>FSE SUR</v>
          </cell>
          <cell r="K99" t="str">
            <v>COGS</v>
          </cell>
          <cell r="L99" t="str">
            <v>MA SAM FSE &amp; LCS PE</v>
          </cell>
          <cell r="M99" t="str">
            <v>POZO DIAZ, JASON</v>
          </cell>
          <cell r="N99" t="str">
            <v>70360400</v>
          </cell>
          <cell r="O99" t="str">
            <v>SENIOR PLANNER EXECUTION &amp; COST</v>
          </cell>
          <cell r="P99" t="str">
            <v>M</v>
          </cell>
          <cell r="Q99">
            <v>33501</v>
          </cell>
          <cell r="R99" t="str">
            <v>9-5924-8928</v>
          </cell>
          <cell r="S99" t="str">
            <v>9-8227-0678</v>
          </cell>
          <cell r="T99" t="str">
            <v>mauricio.rodriguez@metso.com</v>
          </cell>
          <cell r="U99" t="str">
            <v>mauro2018@gmail.com</v>
          </cell>
          <cell r="V99" t="str">
            <v>URBANIZACION LA CANTUTA  A-17 REF. FRENTE DEL MALL PARQUE LAMBRAMANI</v>
          </cell>
          <cell r="W99" t="str">
            <v>JOSE LUIS BUSTAMANTE Y RIVERO</v>
          </cell>
          <cell r="X99" t="str">
            <v>AREQUIPA</v>
          </cell>
          <cell r="Y99" t="str">
            <v>AREQUIPA</v>
          </cell>
          <cell r="Z99">
            <v>43409</v>
          </cell>
          <cell r="AA99" t="str">
            <v>AREQUIPA</v>
          </cell>
          <cell r="AB99" t="str">
            <v>AREQUIPA</v>
          </cell>
          <cell r="AC99" t="str">
            <v>WHITE COLLAR</v>
          </cell>
          <cell r="AD99" t="str">
            <v>PLAZO INDETERMINADO</v>
          </cell>
          <cell r="AE99"/>
        </row>
        <row r="100">
          <cell r="B100" t="str">
            <v>70037376</v>
          </cell>
          <cell r="C100">
            <v>1485</v>
          </cell>
          <cell r="D100">
            <v>422461</v>
          </cell>
          <cell r="E100" t="str">
            <v>CABRERA</v>
          </cell>
          <cell r="F100" t="str">
            <v>PALOMINO</v>
          </cell>
          <cell r="G100" t="str">
            <v>EYFFER ANTHONY</v>
          </cell>
          <cell r="H100" t="str">
            <v>EYFFER ANTHONY CABRERA PALOMINO</v>
          </cell>
          <cell r="I100" t="str">
            <v>PE013379</v>
          </cell>
          <cell r="J100" t="str">
            <v>PROPOSAL - PUMPS</v>
          </cell>
          <cell r="K100" t="str">
            <v>SGA</v>
          </cell>
          <cell r="L100" t="str">
            <v>MIN PUMPS PROPOSAL</v>
          </cell>
          <cell r="M100" t="str">
            <v>KOSKI, TERO</v>
          </cell>
          <cell r="N100" t="str">
            <v>70037376</v>
          </cell>
          <cell r="O100" t="str">
            <v>ENGINEER PROPOSAL</v>
          </cell>
          <cell r="P100" t="str">
            <v>M</v>
          </cell>
          <cell r="Q100">
            <v>34267</v>
          </cell>
          <cell r="R100" t="str">
            <v>9-4278-6664</v>
          </cell>
          <cell r="S100" t="str">
            <v>9-9797-3743</v>
          </cell>
          <cell r="T100" t="str">
            <v>eyffer.cabrera@metso.com</v>
          </cell>
          <cell r="U100"/>
          <cell r="V100" t="str">
            <v>CALLE 6 URB LOS LIRIOS MZ D LOTE 3</v>
          </cell>
          <cell r="W100" t="str">
            <v>CALLAO</v>
          </cell>
          <cell r="X100" t="str">
            <v>CALLAO</v>
          </cell>
          <cell r="Y100" t="str">
            <v>CALLAO</v>
          </cell>
          <cell r="Z100">
            <v>43423</v>
          </cell>
          <cell r="AA100" t="str">
            <v>LIMA</v>
          </cell>
          <cell r="AB100" t="str">
            <v>LURIN</v>
          </cell>
          <cell r="AC100" t="str">
            <v>WHITE COLLAR</v>
          </cell>
          <cell r="AD100" t="str">
            <v>PLAZO INDETERMINADO</v>
          </cell>
          <cell r="AE100"/>
        </row>
        <row r="101">
          <cell r="B101" t="str">
            <v>40819028</v>
          </cell>
          <cell r="C101">
            <v>1488</v>
          </cell>
          <cell r="D101">
            <v>419494</v>
          </cell>
          <cell r="E101" t="str">
            <v>AZAMBUJA</v>
          </cell>
          <cell r="F101" t="str">
            <v>JAIME</v>
          </cell>
          <cell r="G101" t="str">
            <v>JESUS DAVID</v>
          </cell>
          <cell r="H101" t="str">
            <v>JESUS DAVID AZAMBUJA JAIME</v>
          </cell>
          <cell r="I101" t="str">
            <v>PE011100</v>
          </cell>
          <cell r="J101" t="str">
            <v>MANUFACTURING</v>
          </cell>
          <cell r="K101" t="str">
            <v>COGS</v>
          </cell>
          <cell r="L101" t="str">
            <v>CNS RUBBER &amp; POLYMET SUPPLY CHAIN</v>
          </cell>
          <cell r="M101" t="str">
            <v>KYROLAINEN, HEIKKI</v>
          </cell>
          <cell r="N101" t="str">
            <v>40819028</v>
          </cell>
          <cell r="O101" t="str">
            <v>MANAGER, RUBBER PLANT</v>
          </cell>
          <cell r="P101" t="str">
            <v>M</v>
          </cell>
          <cell r="Q101">
            <v>29381</v>
          </cell>
          <cell r="R101" t="str">
            <v>9-8902-2881</v>
          </cell>
          <cell r="S101" t="str">
            <v>9-8902-2881</v>
          </cell>
          <cell r="T101" t="str">
            <v>jesus.azambuja@metso.com</v>
          </cell>
          <cell r="U101"/>
          <cell r="V101" t="str">
            <v>CALLE NEPTUNO N 230 DPTO 101 URB. SOL DE ORO</v>
          </cell>
          <cell r="W101" t="str">
            <v>LOS OLIVOS</v>
          </cell>
          <cell r="X101" t="str">
            <v>LIMA</v>
          </cell>
          <cell r="Y101" t="str">
            <v>LIMA</v>
          </cell>
          <cell r="Z101">
            <v>43437</v>
          </cell>
          <cell r="AA101" t="str">
            <v>LIMA</v>
          </cell>
          <cell r="AB101" t="str">
            <v>VULCANO</v>
          </cell>
          <cell r="AC101" t="str">
            <v>WHITE COLLAR</v>
          </cell>
          <cell r="AD101" t="str">
            <v>PLAZO INDETERMINADO</v>
          </cell>
          <cell r="AE101"/>
        </row>
        <row r="102">
          <cell r="B102" t="str">
            <v>41471033</v>
          </cell>
          <cell r="C102">
            <v>1491</v>
          </cell>
          <cell r="D102">
            <v>419670</v>
          </cell>
          <cell r="E102" t="str">
            <v>GONZALES</v>
          </cell>
          <cell r="F102" t="str">
            <v>MORAN</v>
          </cell>
          <cell r="G102" t="str">
            <v>CHRISTIAN ENRIQUE</v>
          </cell>
          <cell r="H102" t="str">
            <v>CHRISTIAN ENRIQUE GONZALES MORAN</v>
          </cell>
          <cell r="I102" t="str">
            <v>PE011605</v>
          </cell>
          <cell r="J102" t="str">
            <v>COE PERU</v>
          </cell>
          <cell r="K102" t="str">
            <v>COGS</v>
          </cell>
          <cell r="L102" t="str">
            <v>CNS MILL LINING</v>
          </cell>
          <cell r="M102" t="str">
            <v>YALICO MARIN, GERSON ELIAS</v>
          </cell>
          <cell r="N102" t="str">
            <v>41471033</v>
          </cell>
          <cell r="O102" t="str">
            <v>PROJECT DESIGNER</v>
          </cell>
          <cell r="P102" t="str">
            <v>M</v>
          </cell>
          <cell r="Q102">
            <v>30201</v>
          </cell>
          <cell r="R102" t="str">
            <v>9-5420-9585</v>
          </cell>
          <cell r="S102" t="str">
            <v>9-8902-5753</v>
          </cell>
          <cell r="T102" t="str">
            <v>christian.gonzales@metso.com</v>
          </cell>
          <cell r="U102" t="str">
            <v>cgonzalesm0717@gmail.com</v>
          </cell>
          <cell r="V102" t="str">
            <v>JR. CRISTOBAL COLON  N° 841 URB. EL AGUSTINO</v>
          </cell>
          <cell r="W102" t="str">
            <v>EL AGUSTINO</v>
          </cell>
          <cell r="X102" t="str">
            <v>LIMA</v>
          </cell>
          <cell r="Y102" t="str">
            <v>LIMA</v>
          </cell>
          <cell r="Z102">
            <v>43472</v>
          </cell>
          <cell r="AA102" t="str">
            <v>LIMA</v>
          </cell>
          <cell r="AB102" t="str">
            <v>VULCANO</v>
          </cell>
          <cell r="AC102" t="str">
            <v>WHITE COLLAR</v>
          </cell>
          <cell r="AD102" t="str">
            <v>PLAZO INDETERMINADO</v>
          </cell>
          <cell r="AE102"/>
        </row>
        <row r="103">
          <cell r="B103" t="str">
            <v>25745381</v>
          </cell>
          <cell r="C103">
            <v>1497</v>
          </cell>
          <cell r="D103">
            <v>419870</v>
          </cell>
          <cell r="E103" t="str">
            <v>YOVERA</v>
          </cell>
          <cell r="F103" t="str">
            <v>MELENDEZ</v>
          </cell>
          <cell r="G103" t="str">
            <v>MARCO AURELIO</v>
          </cell>
          <cell r="H103" t="str">
            <v>MARCO AURELIO YOVERA MELENDEZ</v>
          </cell>
          <cell r="I103" t="str">
            <v>PE012203</v>
          </cell>
          <cell r="J103" t="str">
            <v>FSE STRATEGIC PLANNING</v>
          </cell>
          <cell r="K103" t="str">
            <v>COGS</v>
          </cell>
          <cell r="L103" t="str">
            <v>MA SAM FSE &amp; LCS PE</v>
          </cell>
          <cell r="M103" t="str">
            <v>COTRINA RODRIGUEZ, MOISES ALBERTO</v>
          </cell>
          <cell r="N103" t="str">
            <v>25745381</v>
          </cell>
          <cell r="O103" t="str">
            <v>TEAM LEADER, ENGINEER FS AND LCS PROPOSAL</v>
          </cell>
          <cell r="P103" t="str">
            <v>M</v>
          </cell>
          <cell r="Q103">
            <v>26449</v>
          </cell>
          <cell r="R103" t="str">
            <v>9-9111-0994</v>
          </cell>
          <cell r="S103" t="str">
            <v>9-890-24226</v>
          </cell>
          <cell r="T103" t="str">
            <v>marco.yovera@metso.com</v>
          </cell>
          <cell r="U103"/>
          <cell r="V103" t="str">
            <v xml:space="preserve">CALLE MANUEL DE FALLA N° 145 DPTO 402 </v>
          </cell>
          <cell r="W103" t="str">
            <v>SAN BORJA</v>
          </cell>
          <cell r="X103" t="str">
            <v>LIMA</v>
          </cell>
          <cell r="Y103" t="str">
            <v>LIMA</v>
          </cell>
          <cell r="Z103">
            <v>43528</v>
          </cell>
          <cell r="AA103" t="str">
            <v>LIMA</v>
          </cell>
          <cell r="AB103" t="str">
            <v>CRONOS</v>
          </cell>
          <cell r="AC103" t="str">
            <v>WHITE COLLAR</v>
          </cell>
          <cell r="AD103" t="str">
            <v>PLAZO INDETERMINADO</v>
          </cell>
          <cell r="AE103"/>
        </row>
        <row r="104">
          <cell r="B104" t="str">
            <v>76966123</v>
          </cell>
          <cell r="C104">
            <v>1499</v>
          </cell>
          <cell r="D104">
            <v>536216</v>
          </cell>
          <cell r="E104" t="str">
            <v>SILVA</v>
          </cell>
          <cell r="F104" t="str">
            <v>NUÑEZ</v>
          </cell>
          <cell r="G104" t="str">
            <v>JHINO SANTOS</v>
          </cell>
          <cell r="H104" t="str">
            <v>JHINO SANTOS SILVA NUÑEZ</v>
          </cell>
          <cell r="I104" t="str">
            <v>PE011603</v>
          </cell>
          <cell r="J104" t="str">
            <v>PRODUCT SUPPORT ML SAM</v>
          </cell>
          <cell r="K104" t="str">
            <v>SGA</v>
          </cell>
          <cell r="L104" t="str">
            <v>CNS MILL LINING</v>
          </cell>
          <cell r="M104" t="str">
            <v>STALBROST, HAKAN</v>
          </cell>
          <cell r="N104" t="str">
            <v>76966123</v>
          </cell>
          <cell r="O104" t="str">
            <v>ASSISTANT MANAGER, MILL LINING WEAR ANALYSIS - WESTERN</v>
          </cell>
          <cell r="P104" t="str">
            <v>M</v>
          </cell>
          <cell r="Q104">
            <v>34882</v>
          </cell>
          <cell r="R104" t="str">
            <v>9-8972-6340</v>
          </cell>
          <cell r="S104" t="str">
            <v>9-3218-6901</v>
          </cell>
          <cell r="T104" t="str">
            <v>jhino.silva@metso.com</v>
          </cell>
          <cell r="U104"/>
          <cell r="V104" t="str">
            <v>MZ. A LT. 1 ASOC. SANTA ISABEL</v>
          </cell>
          <cell r="W104" t="str">
            <v>SAN MARTIN DE PORRES</v>
          </cell>
          <cell r="X104" t="str">
            <v>LIMA</v>
          </cell>
          <cell r="Y104" t="str">
            <v>LIMA</v>
          </cell>
          <cell r="Z104">
            <v>43559</v>
          </cell>
          <cell r="AA104" t="str">
            <v>LIMA</v>
          </cell>
          <cell r="AB104" t="str">
            <v>VULCANO</v>
          </cell>
          <cell r="AC104" t="str">
            <v>WHITE COLLAR</v>
          </cell>
          <cell r="AD104" t="str">
            <v>PLAZO INDETERMINADO</v>
          </cell>
          <cell r="AE104"/>
        </row>
        <row r="105">
          <cell r="B105" t="str">
            <v>40967504</v>
          </cell>
          <cell r="C105">
            <v>1501</v>
          </cell>
          <cell r="D105">
            <v>420688</v>
          </cell>
          <cell r="E105" t="str">
            <v>JIMENEZ</v>
          </cell>
          <cell r="F105" t="str">
            <v>CHACON</v>
          </cell>
          <cell r="G105" t="str">
            <v>RICHARD JOHNY</v>
          </cell>
          <cell r="H105" t="str">
            <v>RICHARD JOHNY JIMENEZ CHACON</v>
          </cell>
          <cell r="I105" t="str">
            <v>PE012500</v>
          </cell>
          <cell r="J105" t="str">
            <v>TECH SUPPORT PE &amp; NORTH</v>
          </cell>
          <cell r="K105" t="str">
            <v>COGS</v>
          </cell>
          <cell r="L105" t="str">
            <v>TECHNICAL SUPPORT</v>
          </cell>
          <cell r="M105" t="str">
            <v>LOURENCO BARBOSA BRINI, ANDERSON</v>
          </cell>
          <cell r="N105" t="str">
            <v>40967504</v>
          </cell>
          <cell r="O105" t="str">
            <v>MANAGER, TECHNICAL SUPPORT - PERU AND NORTH</v>
          </cell>
          <cell r="P105" t="str">
            <v>M</v>
          </cell>
          <cell r="Q105">
            <v>29707</v>
          </cell>
          <cell r="R105" t="str">
            <v>9-6184-1976</v>
          </cell>
          <cell r="S105" t="str">
            <v>9-4058-6685</v>
          </cell>
          <cell r="T105" t="str">
            <v>richard.jimenez@metso.com</v>
          </cell>
          <cell r="U105" t="str">
            <v>richard_jch@hotmail.com</v>
          </cell>
          <cell r="V105" t="str">
            <v>CALLE TRINITARIAS N 163 DPTO 403 URB. RECAUDADORES</v>
          </cell>
          <cell r="W105" t="str">
            <v>ATE</v>
          </cell>
          <cell r="X105" t="str">
            <v>LIMA</v>
          </cell>
          <cell r="Y105" t="str">
            <v>LIMA</v>
          </cell>
          <cell r="Z105">
            <v>43577</v>
          </cell>
          <cell r="AA105" t="str">
            <v>LIMA</v>
          </cell>
          <cell r="AB105" t="str">
            <v>CRONOS</v>
          </cell>
          <cell r="AC105" t="str">
            <v>WHITE COLLAR</v>
          </cell>
          <cell r="AD105" t="str">
            <v>PLAZO INDETERMINADO</v>
          </cell>
          <cell r="AE105"/>
        </row>
        <row r="106">
          <cell r="B106" t="str">
            <v>09476762</v>
          </cell>
          <cell r="C106">
            <v>1504</v>
          </cell>
          <cell r="D106">
            <v>421135</v>
          </cell>
          <cell r="E106" t="str">
            <v>BIELICH</v>
          </cell>
          <cell r="F106" t="str">
            <v>RIVERA</v>
          </cell>
          <cell r="G106" t="str">
            <v>PERCY EDUARDO</v>
          </cell>
          <cell r="H106" t="str">
            <v>PERCY EDUARDO BIELICH RIVERA</v>
          </cell>
          <cell r="I106" t="str">
            <v>PE012222</v>
          </cell>
          <cell r="J106" t="str">
            <v>FSE GRIZZLIES ANTAMINA</v>
          </cell>
          <cell r="K106" t="str">
            <v>COGS</v>
          </cell>
          <cell r="L106" t="str">
            <v>MA SAM FSE &amp; LCS PE</v>
          </cell>
          <cell r="M106" t="str">
            <v>BASAURI CUEVA, CARLOS ALBERTO</v>
          </cell>
          <cell r="N106" t="str">
            <v>09476762</v>
          </cell>
          <cell r="O106" t="str">
            <v>LEADER, FSE ENGINEERING PROJECTS COM</v>
          </cell>
          <cell r="P106" t="str">
            <v>M</v>
          </cell>
          <cell r="Q106">
            <v>25045</v>
          </cell>
          <cell r="R106" t="str">
            <v>9-9876-7465</v>
          </cell>
          <cell r="S106" t="str">
            <v>9-6576-6621</v>
          </cell>
          <cell r="T106" t="str">
            <v>percy.bielich@metso.com</v>
          </cell>
          <cell r="U106"/>
          <cell r="V106" t="str">
            <v>JR. NAPOLES 234</v>
          </cell>
          <cell r="W106" t="str">
            <v>SAN MARTIN DE PORRES</v>
          </cell>
          <cell r="X106" t="str">
            <v>LIMA</v>
          </cell>
          <cell r="Y106" t="str">
            <v>LIMA</v>
          </cell>
          <cell r="Z106">
            <v>43619</v>
          </cell>
          <cell r="AA106" t="str">
            <v>LIMA</v>
          </cell>
          <cell r="AB106" t="str">
            <v>CRONOS</v>
          </cell>
          <cell r="AC106" t="str">
            <v>WHITE COLLAR</v>
          </cell>
          <cell r="AD106" t="str">
            <v>PLAZO INDETERMINADO</v>
          </cell>
          <cell r="AE106"/>
        </row>
        <row r="107">
          <cell r="B107" t="str">
            <v>42786727</v>
          </cell>
          <cell r="C107">
            <v>1506</v>
          </cell>
          <cell r="D107">
            <v>421358</v>
          </cell>
          <cell r="E107" t="str">
            <v>TUESTA</v>
          </cell>
          <cell r="F107" t="str">
            <v>DE LA CRUZ</v>
          </cell>
          <cell r="G107" t="str">
            <v>JUAN CARLOS</v>
          </cell>
          <cell r="H107" t="str">
            <v>JUAN CARLOS TUESTA DE LA CRUZ</v>
          </cell>
          <cell r="I107" t="str">
            <v>PE013400</v>
          </cell>
          <cell r="J107" t="str">
            <v>HUMAN RESOURCES &amp; GENERAL SERVICES</v>
          </cell>
          <cell r="K107" t="str">
            <v>SGA</v>
          </cell>
          <cell r="L107" t="str">
            <v>MA SAM HR</v>
          </cell>
          <cell r="M107" t="str">
            <v>MUSSI PAOLANI, IARA</v>
          </cell>
          <cell r="N107" t="str">
            <v>42786727</v>
          </cell>
          <cell r="O107" t="str">
            <v>ASSISTANT MANAGER, RESOURCING</v>
          </cell>
          <cell r="P107" t="str">
            <v>M</v>
          </cell>
          <cell r="Q107">
            <v>31023</v>
          </cell>
          <cell r="R107" t="str">
            <v>9-9309-4238</v>
          </cell>
          <cell r="S107" t="str">
            <v>9-8902-4639</v>
          </cell>
          <cell r="T107" t="str">
            <v>juan.tuesta@metso.com</v>
          </cell>
          <cell r="U107" t="str">
            <v>jcarlos.tuesta@gmail.com</v>
          </cell>
          <cell r="V107" t="str">
            <v>JR. ILO - URB. LOS DOMINICOS DE SANTA ROSA 2 MANZANA J LOTE 9</v>
          </cell>
          <cell r="W107" t="str">
            <v>SAN MARTIN DE PORRES</v>
          </cell>
          <cell r="X107" t="str">
            <v>LIMA</v>
          </cell>
          <cell r="Y107" t="str">
            <v>LIMA</v>
          </cell>
          <cell r="Z107">
            <v>43647</v>
          </cell>
          <cell r="AA107" t="str">
            <v>LIMA</v>
          </cell>
          <cell r="AB107" t="str">
            <v>CRONOS</v>
          </cell>
          <cell r="AC107" t="str">
            <v>WHITE COLLAR</v>
          </cell>
          <cell r="AD107" t="str">
            <v>PLAZO INDETERMINADO</v>
          </cell>
          <cell r="AE107"/>
        </row>
        <row r="108">
          <cell r="B108" t="str">
            <v>46714178</v>
          </cell>
          <cell r="C108">
            <v>1507</v>
          </cell>
          <cell r="D108">
            <v>422453</v>
          </cell>
          <cell r="E108" t="str">
            <v>RIVERA</v>
          </cell>
          <cell r="F108" t="str">
            <v>RAMOS</v>
          </cell>
          <cell r="G108" t="str">
            <v>RICARDO DINAMITA</v>
          </cell>
          <cell r="H108" t="str">
            <v>RICARDO DINAMITA RIVERA RAMOS</v>
          </cell>
          <cell r="I108" t="str">
            <v>PE012500</v>
          </cell>
          <cell r="J108" t="str">
            <v>TECH SUPPORT PE &amp; NORTH</v>
          </cell>
          <cell r="K108" t="str">
            <v>COGS</v>
          </cell>
          <cell r="L108" t="str">
            <v>TECHNICAL SUPPORT</v>
          </cell>
          <cell r="M108" t="str">
            <v>GALLEGOS PAREDES, ROGELIO ALAN</v>
          </cell>
          <cell r="N108" t="str">
            <v>46714178</v>
          </cell>
          <cell r="O108" t="str">
            <v>ENGINEER, TECHNICAL SUPPORT</v>
          </cell>
          <cell r="P108" t="str">
            <v>M</v>
          </cell>
          <cell r="Q108">
            <v>33613</v>
          </cell>
          <cell r="R108" t="str">
            <v>9-9955-0172</v>
          </cell>
          <cell r="S108" t="str">
            <v>9-3211-3917</v>
          </cell>
          <cell r="T108" t="str">
            <v>dinamita.rivera@metso.com</v>
          </cell>
          <cell r="U108" t="str">
            <v>ricardodinamita.rivera@gmail.com</v>
          </cell>
          <cell r="V108" t="str">
            <v>MZ. C LT. 13 URB. EL BOSQUE PUENTE PIEDRA</v>
          </cell>
          <cell r="W108" t="str">
            <v>PUENTE PIEDRA</v>
          </cell>
          <cell r="X108" t="str">
            <v>LIMA</v>
          </cell>
          <cell r="Y108" t="str">
            <v>LIMA</v>
          </cell>
          <cell r="Z108">
            <v>43661</v>
          </cell>
          <cell r="AA108" t="str">
            <v>LIMA</v>
          </cell>
          <cell r="AB108" t="str">
            <v>VULCANO</v>
          </cell>
          <cell r="AC108" t="str">
            <v>WHITE COLLAR</v>
          </cell>
          <cell r="AD108" t="str">
            <v>PLAZO INDETERMINADO</v>
          </cell>
          <cell r="AE108"/>
        </row>
        <row r="109">
          <cell r="B109" t="str">
            <v>10729061</v>
          </cell>
          <cell r="C109">
            <v>1508</v>
          </cell>
          <cell r="D109">
            <v>422360</v>
          </cell>
          <cell r="E109" t="str">
            <v>SUAREZ</v>
          </cell>
          <cell r="F109" t="str">
            <v xml:space="preserve">BALCAZAR </v>
          </cell>
          <cell r="G109" t="str">
            <v>LUIS RICARDO</v>
          </cell>
          <cell r="H109" t="str">
            <v xml:space="preserve">LUIS RICARDO SUAREZ BALCAZAR </v>
          </cell>
          <cell r="I109" t="str">
            <v>PE011324</v>
          </cell>
          <cell r="J109" t="str">
            <v>ENG. HUB MAT. TRANSP</v>
          </cell>
          <cell r="K109" t="str">
            <v>COGS</v>
          </cell>
          <cell r="L109" t="str">
            <v>MTB - MATERIAL TRANSPORTATION BUSINESS</v>
          </cell>
          <cell r="M109" t="str">
            <v>GALEANI ALVES, DANIEL</v>
          </cell>
          <cell r="N109" t="str">
            <v>10729061</v>
          </cell>
          <cell r="O109" t="str">
            <v>PROJECT MANAGER - MTB MX&amp;SAM</v>
          </cell>
          <cell r="P109" t="str">
            <v>M</v>
          </cell>
          <cell r="Q109">
            <v>28596</v>
          </cell>
          <cell r="R109" t="str">
            <v>9-7933-0322</v>
          </cell>
          <cell r="S109" t="str">
            <v>9-5235-4533</v>
          </cell>
          <cell r="T109" t="str">
            <v>ricardo.suarez@metso.com</v>
          </cell>
          <cell r="U109"/>
          <cell r="V109" t="str">
            <v xml:space="preserve">CALLE SAN MARTIN N 255 DPTO 502 </v>
          </cell>
          <cell r="W109" t="str">
            <v>SAN MIGUEL</v>
          </cell>
          <cell r="X109" t="str">
            <v>LIMA</v>
          </cell>
          <cell r="Y109" t="str">
            <v>LIMA</v>
          </cell>
          <cell r="Z109">
            <v>43661</v>
          </cell>
          <cell r="AA109" t="str">
            <v>LIMA</v>
          </cell>
          <cell r="AB109" t="str">
            <v>CRONOS</v>
          </cell>
          <cell r="AC109" t="str">
            <v>WHITE COLLAR</v>
          </cell>
          <cell r="AD109" t="str">
            <v>PLAZO INDETERMINADO</v>
          </cell>
          <cell r="AE109"/>
        </row>
        <row r="110">
          <cell r="B110" t="str">
            <v>44304962</v>
          </cell>
          <cell r="C110">
            <v>1509</v>
          </cell>
          <cell r="D110">
            <v>422428</v>
          </cell>
          <cell r="E110" t="str">
            <v>POZO</v>
          </cell>
          <cell r="F110" t="str">
            <v>DIAZ</v>
          </cell>
          <cell r="G110" t="str">
            <v>JASON</v>
          </cell>
          <cell r="H110" t="str">
            <v>JASON POZO DIAZ</v>
          </cell>
          <cell r="I110" t="str">
            <v>PE012209</v>
          </cell>
          <cell r="J110" t="str">
            <v>FSE SUR</v>
          </cell>
          <cell r="K110" t="str">
            <v>COGS</v>
          </cell>
          <cell r="L110" t="str">
            <v>MA SAM FSE &amp; LCS PE</v>
          </cell>
          <cell r="M110" t="str">
            <v>BOBADILLA AÑASCO, PEDRO PABLO NAPOLEON</v>
          </cell>
          <cell r="N110" t="str">
            <v>44304962</v>
          </cell>
          <cell r="O110" t="str">
            <v>MANAGER, FSE SOUTH</v>
          </cell>
          <cell r="P110" t="str">
            <v>M</v>
          </cell>
          <cell r="Q110">
            <v>31905</v>
          </cell>
          <cell r="R110" t="str">
            <v>9-6618-3499</v>
          </cell>
          <cell r="S110" t="str">
            <v>9-5924-5331</v>
          </cell>
          <cell r="T110" t="str">
            <v>jason.pozo@metso.com</v>
          </cell>
          <cell r="U110" t="str">
            <v>jasonpozodiaz@gmail.com</v>
          </cell>
          <cell r="V110" t="str">
            <v>RESIDENCIAL ASIS EDIFICIO BAVARIA DEPARTAMENTO 907</v>
          </cell>
          <cell r="W110" t="str">
            <v>SACHACA</v>
          </cell>
          <cell r="X110" t="str">
            <v>CASTILLA</v>
          </cell>
          <cell r="Y110" t="str">
            <v>AREQUIPA</v>
          </cell>
          <cell r="Z110">
            <v>43668</v>
          </cell>
          <cell r="AA110" t="str">
            <v>AREQUIPA</v>
          </cell>
          <cell r="AB110" t="str">
            <v>AREQUIPA</v>
          </cell>
          <cell r="AC110" t="str">
            <v>WHITE COLLAR</v>
          </cell>
          <cell r="AD110" t="str">
            <v>PLAZO INDETERMINADO</v>
          </cell>
          <cell r="AE110"/>
        </row>
        <row r="111">
          <cell r="B111" t="str">
            <v>75083548</v>
          </cell>
          <cell r="C111">
            <v>1511</v>
          </cell>
          <cell r="D111">
            <v>422429</v>
          </cell>
          <cell r="E111" t="str">
            <v>YALICO</v>
          </cell>
          <cell r="F111" t="str">
            <v>MARIN</v>
          </cell>
          <cell r="G111" t="str">
            <v>GERSON ELIAS</v>
          </cell>
          <cell r="H111" t="str">
            <v>GERSON ELIAS YALICO MARIN</v>
          </cell>
          <cell r="I111" t="str">
            <v>PE011605</v>
          </cell>
          <cell r="J111" t="str">
            <v>COE PERU</v>
          </cell>
          <cell r="K111" t="str">
            <v>COGS</v>
          </cell>
          <cell r="L111" t="str">
            <v>CNS MILL LINING</v>
          </cell>
          <cell r="M111" t="str">
            <v>DE SEIXAS BENEDITO, EDUARDO</v>
          </cell>
          <cell r="N111" t="str">
            <v>75083548</v>
          </cell>
          <cell r="O111" t="str">
            <v>LEADER, CUSTOMER ORDER ENGINEERING PERU</v>
          </cell>
          <cell r="P111" t="str">
            <v>M</v>
          </cell>
          <cell r="Q111">
            <v>35409</v>
          </cell>
          <cell r="R111" t="str">
            <v>9-8902-4135</v>
          </cell>
          <cell r="S111" t="str">
            <v>9-8902-4135</v>
          </cell>
          <cell r="T111" t="str">
            <v>gerson.yalico@metso.com</v>
          </cell>
          <cell r="U111" t="str">
            <v>gerson10966@gmail.com</v>
          </cell>
          <cell r="V111" t="str">
            <v>AV. LOPEZ PAZOS N° 1554</v>
          </cell>
          <cell r="W111" t="str">
            <v>CARMEN DE LA LEGUA</v>
          </cell>
          <cell r="X111" t="str">
            <v>CALLAO</v>
          </cell>
          <cell r="Y111" t="str">
            <v>CALLAO</v>
          </cell>
          <cell r="Z111">
            <v>43668</v>
          </cell>
          <cell r="AA111" t="str">
            <v>LIMA</v>
          </cell>
          <cell r="AB111" t="str">
            <v>VULCANO</v>
          </cell>
          <cell r="AC111" t="str">
            <v>WHITE COLLAR</v>
          </cell>
          <cell r="AD111" t="str">
            <v>PLAZO INDETERMINADO</v>
          </cell>
          <cell r="AE111"/>
        </row>
        <row r="112">
          <cell r="B112" t="str">
            <v>24005563</v>
          </cell>
          <cell r="C112">
            <v>1513</v>
          </cell>
          <cell r="D112">
            <v>422525</v>
          </cell>
          <cell r="E112" t="str">
            <v>COAHILA</v>
          </cell>
          <cell r="F112" t="str">
            <v>HUALLPA</v>
          </cell>
          <cell r="G112" t="str">
            <v>EDGAR GIOVANI</v>
          </cell>
          <cell r="H112" t="str">
            <v>EDGAR GIOVANI COAHILA HUALLPA</v>
          </cell>
          <cell r="I112" t="str">
            <v>PE012210</v>
          </cell>
          <cell r="J112" t="str">
            <v>SVS REPAIRS AQP</v>
          </cell>
          <cell r="K112" t="str">
            <v>COGS</v>
          </cell>
          <cell r="L112" t="str">
            <v>MA SAM REPAIRS CENTER PE</v>
          </cell>
          <cell r="M112" t="str">
            <v>HUALLPA CONDORHUANCA, HUMBERTO HORACIO</v>
          </cell>
          <cell r="N112" t="str">
            <v>24005563</v>
          </cell>
          <cell r="O112" t="str">
            <v>TEAM LEADER, PLANNING &amp; COST</v>
          </cell>
          <cell r="P112" t="str">
            <v>M</v>
          </cell>
          <cell r="Q112">
            <v>28686</v>
          </cell>
          <cell r="R112" t="str">
            <v>9-8470-2918</v>
          </cell>
          <cell r="S112" t="str">
            <v>9-4408-6041</v>
          </cell>
          <cell r="T112" t="str">
            <v>edgar.coahila@metso.com</v>
          </cell>
          <cell r="U112" t="str">
            <v>ecoahila@hotmail.com</v>
          </cell>
          <cell r="V112" t="str">
            <v>JR. AREQUIPA N°303, ALTO LIBERTAD</v>
          </cell>
          <cell r="W112" t="str">
            <v>CERRO COLORADO</v>
          </cell>
          <cell r="X112" t="str">
            <v>AREQUIPA</v>
          </cell>
          <cell r="Y112" t="str">
            <v>AREQUIPA</v>
          </cell>
          <cell r="Z112">
            <v>43682</v>
          </cell>
          <cell r="AA112" t="str">
            <v>AREQUIPA</v>
          </cell>
          <cell r="AB112" t="str">
            <v>AREQUIPA</v>
          </cell>
          <cell r="AC112" t="str">
            <v>WHITE COLLAR</v>
          </cell>
          <cell r="AD112" t="str">
            <v>PLAZO INDETERMINADO</v>
          </cell>
          <cell r="AE112"/>
        </row>
        <row r="113">
          <cell r="B113" t="str">
            <v>74074661</v>
          </cell>
          <cell r="C113">
            <v>1514</v>
          </cell>
          <cell r="D113">
            <v>422567</v>
          </cell>
          <cell r="E113" t="str">
            <v>CORDERO</v>
          </cell>
          <cell r="F113" t="str">
            <v>PUENTE</v>
          </cell>
          <cell r="G113" t="str">
            <v>LUIS ALBERTO</v>
          </cell>
          <cell r="H113" t="str">
            <v>LUIS ALBERTO CORDERO PUENTE</v>
          </cell>
          <cell r="I113" t="str">
            <v>PE013021</v>
          </cell>
          <cell r="J113" t="str">
            <v>COMMERCIAL SUPPORT</v>
          </cell>
          <cell r="K113" t="str">
            <v>SGA</v>
          </cell>
          <cell r="L113" t="str">
            <v>MA SAM SERVICE COMMERCIAL SUPPORT</v>
          </cell>
          <cell r="M113" t="str">
            <v>CAPARO ZAMALLOA, YBARBURI</v>
          </cell>
          <cell r="N113" t="str">
            <v>74074661</v>
          </cell>
          <cell r="O113" t="str">
            <v xml:space="preserve">SPECIALIST, COMMERCIAL REPORTING </v>
          </cell>
          <cell r="P113" t="str">
            <v>M</v>
          </cell>
          <cell r="Q113">
            <v>35237</v>
          </cell>
          <cell r="R113" t="str">
            <v>9-8333-6179</v>
          </cell>
          <cell r="S113" t="str">
            <v>9-9204-2940</v>
          </cell>
          <cell r="T113" t="str">
            <v>luis.cordero@metso.com</v>
          </cell>
          <cell r="U113" t="str">
            <v>luis43_12@hotmail.com</v>
          </cell>
          <cell r="V113" t="str">
            <v>JR TORRE JUNIN N 297 URB SANTA CATALINA</v>
          </cell>
          <cell r="W113" t="str">
            <v>LA VICTORIA</v>
          </cell>
          <cell r="X113" t="str">
            <v>LIMA</v>
          </cell>
          <cell r="Y113" t="str">
            <v>LIMA</v>
          </cell>
          <cell r="Z113">
            <v>43689</v>
          </cell>
          <cell r="AA113" t="str">
            <v>LIMA</v>
          </cell>
          <cell r="AB113" t="str">
            <v>CRONOS</v>
          </cell>
          <cell r="AC113" t="str">
            <v>WHITE COLLAR</v>
          </cell>
          <cell r="AD113" t="str">
            <v>PLAZO INDETERMINADO</v>
          </cell>
          <cell r="AE113"/>
        </row>
        <row r="114">
          <cell r="B114" t="str">
            <v>C.E. 000686720</v>
          </cell>
          <cell r="C114">
            <v>1515</v>
          </cell>
          <cell r="D114">
            <v>422569</v>
          </cell>
          <cell r="E114" t="str">
            <v>HELMS</v>
          </cell>
          <cell r="F114" t="str">
            <v>XXXX</v>
          </cell>
          <cell r="G114" t="str">
            <v>STEPHAN</v>
          </cell>
          <cell r="H114" t="str">
            <v>STEPHAN HELMS XXXX</v>
          </cell>
          <cell r="I114" t="str">
            <v>PE012218</v>
          </cell>
          <cell r="J114" t="str">
            <v>PSE REP MANAGEMENT</v>
          </cell>
          <cell r="K114" t="str">
            <v>SGA</v>
          </cell>
          <cell r="L114" t="str">
            <v>SVS PROFESSIONAL SERVICES</v>
          </cell>
          <cell r="M114" t="str">
            <v>TOUKONIITTY, ANNAMI</v>
          </cell>
          <cell r="N114" t="str">
            <v>C.E. 000686720</v>
          </cell>
          <cell r="O114" t="str">
            <v>VP, PSE STRATEGIC PROJECTS</v>
          </cell>
          <cell r="P114" t="str">
            <v>M</v>
          </cell>
          <cell r="Q114">
            <v>28814</v>
          </cell>
          <cell r="R114" t="str">
            <v>9-9286-4255</v>
          </cell>
          <cell r="S114" t="str">
            <v>9-9286-4255</v>
          </cell>
          <cell r="T114" t="str">
            <v>stephan.helms@metso.com</v>
          </cell>
          <cell r="U114"/>
          <cell r="V114" t="str">
            <v>CALLE PUNTA ARENAS N° 347, CASA 5, URB. EL SOL DE LA MOLINA</v>
          </cell>
          <cell r="W114" t="str">
            <v>LA MOLINA</v>
          </cell>
          <cell r="X114" t="str">
            <v>LIMA</v>
          </cell>
          <cell r="Y114" t="str">
            <v>LIMA</v>
          </cell>
          <cell r="Z114">
            <v>43696</v>
          </cell>
          <cell r="AA114" t="str">
            <v>LIMA</v>
          </cell>
          <cell r="AB114" t="str">
            <v>CRONOS</v>
          </cell>
          <cell r="AC114" t="str">
            <v>WHITE COLLAR</v>
          </cell>
          <cell r="AD114" t="str">
            <v>PLAZO INDETERMINADO</v>
          </cell>
          <cell r="AE114"/>
        </row>
        <row r="115">
          <cell r="B115" t="str">
            <v>42156719</v>
          </cell>
          <cell r="C115">
            <v>1516</v>
          </cell>
          <cell r="D115">
            <v>422568</v>
          </cell>
          <cell r="E115" t="str">
            <v>LOPEZ</v>
          </cell>
          <cell r="F115" t="str">
            <v>MACHACA</v>
          </cell>
          <cell r="G115" t="str">
            <v>ABEL ALBERTO</v>
          </cell>
          <cell r="H115" t="str">
            <v>ABEL ALBERTO LOPEZ MACHACA</v>
          </cell>
          <cell r="I115" t="str">
            <v>PE012233</v>
          </cell>
          <cell r="J115" t="str">
            <v>REP SUPERVISION &amp; WAREHOUSE</v>
          </cell>
          <cell r="K115" t="str">
            <v>COGS</v>
          </cell>
          <cell r="L115" t="str">
            <v>MA SAM REPAIRS CENTER PE</v>
          </cell>
          <cell r="M115" t="str">
            <v>MORENO ROQUE, MARCO ANTONIO</v>
          </cell>
          <cell r="N115" t="str">
            <v>42156719</v>
          </cell>
          <cell r="O115" t="str">
            <v>SUPERVISOR, REPAIRS CENTER</v>
          </cell>
          <cell r="P115" t="str">
            <v>M</v>
          </cell>
          <cell r="Q115">
            <v>30490</v>
          </cell>
          <cell r="R115" t="str">
            <v>9-5867-1323</v>
          </cell>
          <cell r="S115" t="str">
            <v>9-7636-3556</v>
          </cell>
          <cell r="T115" t="str">
            <v>abel.lopez@metso.com</v>
          </cell>
          <cell r="U115" t="str">
            <v>alopezm23@gmail.com</v>
          </cell>
          <cell r="V115" t="str">
            <v>RESIDENCIAL BELLAVISTA N 7 DPTO 302 URB. ALAMEDA SALAVERRY</v>
          </cell>
          <cell r="W115" t="str">
            <v>MIRAFLORES</v>
          </cell>
          <cell r="X115" t="str">
            <v>AREQUIPA</v>
          </cell>
          <cell r="Y115" t="str">
            <v>AREQUIPA</v>
          </cell>
          <cell r="Z115">
            <v>43696</v>
          </cell>
          <cell r="AA115" t="str">
            <v>AREQUIPA</v>
          </cell>
          <cell r="AB115" t="str">
            <v>AREQUIPA</v>
          </cell>
          <cell r="AC115" t="str">
            <v>BLUE COLLAR</v>
          </cell>
          <cell r="AD115" t="str">
            <v>PLAZO INDETERMINADO</v>
          </cell>
          <cell r="AE115"/>
        </row>
        <row r="116">
          <cell r="B116" t="str">
            <v>44419984</v>
          </cell>
          <cell r="C116">
            <v>1519</v>
          </cell>
          <cell r="D116">
            <v>424007</v>
          </cell>
          <cell r="E116" t="str">
            <v>COAGUILA</v>
          </cell>
          <cell r="F116" t="str">
            <v>ARAOZ</v>
          </cell>
          <cell r="G116" t="str">
            <v>EINNER JOEL</v>
          </cell>
          <cell r="H116" t="str">
            <v>EINNER JOEL COAGUILA ARAOZ</v>
          </cell>
          <cell r="I116" t="str">
            <v>PE011534</v>
          </cell>
          <cell r="J116" t="str">
            <v>PUMP SUPPORT</v>
          </cell>
          <cell r="K116" t="str">
            <v>COGS</v>
          </cell>
          <cell r="L116" t="str">
            <v>MA SAM PUMPS SALES</v>
          </cell>
          <cell r="M116" t="str">
            <v>CORTEZ RODRIGUEZ, WILMAN RAFAEL</v>
          </cell>
          <cell r="N116" t="str">
            <v>44419984</v>
          </cell>
          <cell r="O116" t="str">
            <v>ENGINEER, TECHNICAL SUPPORT</v>
          </cell>
          <cell r="P116" t="str">
            <v>M</v>
          </cell>
          <cell r="Q116">
            <v>31969</v>
          </cell>
          <cell r="R116" t="str">
            <v>9-9363-9800</v>
          </cell>
          <cell r="S116" t="str">
            <v>9-5133-6977</v>
          </cell>
          <cell r="T116" t="str">
            <v>einner.coaguila@metso.com</v>
          </cell>
          <cell r="U116" t="str">
            <v>einnercoaguila@gmail.com</v>
          </cell>
          <cell r="V116" t="str">
            <v>AV. GARCILAZO DE LA VEGA N 124 DPTO 1 URB. GENERAL SAN MARTIN</v>
          </cell>
          <cell r="W116" t="str">
            <v>MARIANO MELGAR</v>
          </cell>
          <cell r="X116" t="str">
            <v>AREQUIPA</v>
          </cell>
          <cell r="Y116" t="str">
            <v>AREQUIPA</v>
          </cell>
          <cell r="Z116">
            <v>43759</v>
          </cell>
          <cell r="AA116" t="str">
            <v>AREQUIPA</v>
          </cell>
          <cell r="AB116" t="str">
            <v>AREQUIPA</v>
          </cell>
          <cell r="AC116" t="str">
            <v>WHITE COLLAR</v>
          </cell>
          <cell r="AD116" t="str">
            <v>PLAZO INDETERMINADO</v>
          </cell>
          <cell r="AE116"/>
        </row>
        <row r="117">
          <cell r="B117" t="str">
            <v>29665767</v>
          </cell>
          <cell r="C117">
            <v>1520</v>
          </cell>
          <cell r="D117">
            <v>424037</v>
          </cell>
          <cell r="E117" t="str">
            <v>MORENO</v>
          </cell>
          <cell r="F117" t="str">
            <v>ROQUE</v>
          </cell>
          <cell r="G117" t="str">
            <v>MARCO ANTONIO</v>
          </cell>
          <cell r="H117" t="str">
            <v>MARCO ANTONIO MORENO ROQUE</v>
          </cell>
          <cell r="I117" t="str">
            <v>PE012210</v>
          </cell>
          <cell r="J117" t="str">
            <v>SVS REPAIRS AQP</v>
          </cell>
          <cell r="K117" t="str">
            <v>COGS</v>
          </cell>
          <cell r="L117" t="str">
            <v>MA SAM REPAIRS CENTER PE</v>
          </cell>
          <cell r="M117" t="str">
            <v>HUALLPA CONDORHUANCA, HUMBERTO HORACIO</v>
          </cell>
          <cell r="N117" t="str">
            <v>29665767</v>
          </cell>
          <cell r="O117" t="str">
            <v>ASSISTANT MANAGER, REPAIRS CENTER</v>
          </cell>
          <cell r="P117" t="str">
            <v>M</v>
          </cell>
          <cell r="Q117">
            <v>27762</v>
          </cell>
          <cell r="R117" t="str">
            <v>9-8161-9588</v>
          </cell>
          <cell r="S117" t="str">
            <v>9-1322-0182</v>
          </cell>
          <cell r="T117" t="str">
            <v>marco.moreno@metso.com</v>
          </cell>
          <cell r="U117" t="str">
            <v>marco25_mr@hotmail.com</v>
          </cell>
          <cell r="V117" t="str">
            <v>CALLE MELGAR 115 RESIDENCIAL EL CARMEN N 16</v>
          </cell>
          <cell r="W117" t="str">
            <v>CAYMA</v>
          </cell>
          <cell r="X117" t="str">
            <v>AREQUIPA</v>
          </cell>
          <cell r="Y117" t="str">
            <v>AREQUIPA</v>
          </cell>
          <cell r="Z117">
            <v>43766</v>
          </cell>
          <cell r="AA117" t="str">
            <v>AREQUIPA</v>
          </cell>
          <cell r="AB117" t="str">
            <v>AREQUIPA</v>
          </cell>
          <cell r="AC117" t="str">
            <v>WHITE COLLAR</v>
          </cell>
          <cell r="AD117" t="str">
            <v>PLAZO INDETERMINADO</v>
          </cell>
          <cell r="AE117"/>
        </row>
        <row r="118">
          <cell r="B118" t="str">
            <v>71017740</v>
          </cell>
          <cell r="C118">
            <v>1522</v>
          </cell>
          <cell r="D118">
            <v>424133</v>
          </cell>
          <cell r="E118" t="str">
            <v>LEON</v>
          </cell>
          <cell r="F118" t="str">
            <v xml:space="preserve">LAZARINOS </v>
          </cell>
          <cell r="G118" t="str">
            <v>NATHALY GISELA</v>
          </cell>
          <cell r="H118" t="str">
            <v xml:space="preserve">NATHALY GISELA LEON LAZARINOS </v>
          </cell>
          <cell r="I118" t="str">
            <v>PE011935</v>
          </cell>
          <cell r="J118" t="str">
            <v>INDIRECT PROCUREMENT</v>
          </cell>
          <cell r="K118" t="str">
            <v>COGS</v>
          </cell>
          <cell r="L118" t="str">
            <v>SVSS IPRO AMERICAS</v>
          </cell>
          <cell r="M118" t="str">
            <v>MORILLO SANTA CRUZ, KATIA PATRICIA</v>
          </cell>
          <cell r="N118" t="str">
            <v>71017740</v>
          </cell>
          <cell r="O118" t="str">
            <v>SPECIALIST, PURCHASING</v>
          </cell>
          <cell r="P118" t="str">
            <v>F</v>
          </cell>
          <cell r="Q118">
            <v>34336</v>
          </cell>
          <cell r="R118" t="str">
            <v>9-7633-0557</v>
          </cell>
          <cell r="S118" t="str">
            <v>9-8902-3673</v>
          </cell>
          <cell r="T118" t="str">
            <v>nathaly.leon@metso.com</v>
          </cell>
          <cell r="U118" t="str">
            <v>nleon.lazarinos@gmail.com</v>
          </cell>
          <cell r="V118" t="str">
            <v>CALLE TARAPACA N° 213</v>
          </cell>
          <cell r="W118" t="str">
            <v>MIRAFLORES</v>
          </cell>
          <cell r="X118" t="str">
            <v>AREQUIPA</v>
          </cell>
          <cell r="Y118" t="str">
            <v>AREQUIPA</v>
          </cell>
          <cell r="Z118">
            <v>43780</v>
          </cell>
          <cell r="AA118" t="str">
            <v>AREQUIPA</v>
          </cell>
          <cell r="AB118" t="str">
            <v>AREQUIPA</v>
          </cell>
          <cell r="AC118" t="str">
            <v>WHITE COLLAR</v>
          </cell>
          <cell r="AD118" t="str">
            <v>PLAZO INDETERMINADO</v>
          </cell>
          <cell r="AE118"/>
        </row>
        <row r="119">
          <cell r="B119" t="str">
            <v>41474777</v>
          </cell>
          <cell r="C119">
            <v>1523</v>
          </cell>
          <cell r="D119">
            <v>424724</v>
          </cell>
          <cell r="E119" t="str">
            <v>MARTINEZ</v>
          </cell>
          <cell r="F119" t="str">
            <v>ALVARADO</v>
          </cell>
          <cell r="G119" t="str">
            <v>EDWARDS ARNOLD</v>
          </cell>
          <cell r="H119" t="str">
            <v>EDWARDS ARNOLD MARTINEZ ALVARADO</v>
          </cell>
          <cell r="I119" t="str">
            <v>PE012505</v>
          </cell>
          <cell r="J119" t="str">
            <v>TSS GBPM</v>
          </cell>
          <cell r="K119" t="str">
            <v>SGA</v>
          </cell>
          <cell r="L119" t="str">
            <v>TECHNICAL SALES SUPPORT</v>
          </cell>
          <cell r="M119" t="str">
            <v>ROSA DA SILVEIRA ALVES, AUGUSTO CESAR</v>
          </cell>
          <cell r="N119" t="str">
            <v>41474777</v>
          </cell>
          <cell r="O119" t="str">
            <v>SENIOR ENGINEER, TECHNICAL SALES SUPPORT</v>
          </cell>
          <cell r="P119" t="str">
            <v>M</v>
          </cell>
          <cell r="Q119">
            <v>30141</v>
          </cell>
          <cell r="R119" t="str">
            <v>9-6331-0629</v>
          </cell>
          <cell r="S119" t="str">
            <v>9-4335-9390</v>
          </cell>
          <cell r="T119" t="str">
            <v>edwards.martinez@metso.com</v>
          </cell>
          <cell r="U119" t="str">
            <v>edwards.martinez.alvarado@gmail.com</v>
          </cell>
          <cell r="V119" t="str">
            <v>JR. SAN ISIDRO 359 URB. SAN CARLOS</v>
          </cell>
          <cell r="W119" t="str">
            <v>COMAS</v>
          </cell>
          <cell r="X119" t="str">
            <v>LIMA</v>
          </cell>
          <cell r="Y119" t="str">
            <v>LIMA</v>
          </cell>
          <cell r="Z119">
            <v>43816</v>
          </cell>
          <cell r="AA119" t="str">
            <v>LIMA</v>
          </cell>
          <cell r="AB119" t="str">
            <v>CRONOS</v>
          </cell>
          <cell r="AC119" t="str">
            <v>WHITE COLLAR</v>
          </cell>
          <cell r="AD119" t="str">
            <v>PLAZO INDETERMINADO</v>
          </cell>
          <cell r="AE119"/>
        </row>
        <row r="120">
          <cell r="B120" t="str">
            <v>40619673</v>
          </cell>
          <cell r="C120">
            <v>1524</v>
          </cell>
          <cell r="D120">
            <v>362320</v>
          </cell>
          <cell r="E120" t="str">
            <v>GIRIBALDI</v>
          </cell>
          <cell r="F120" t="str">
            <v xml:space="preserve">PAJUELO </v>
          </cell>
          <cell r="G120" t="str">
            <v>HAROLD</v>
          </cell>
          <cell r="H120" t="str">
            <v xml:space="preserve">HAROLD GIRIBALDI PAJUELO </v>
          </cell>
          <cell r="I120" t="str">
            <v>PE013514</v>
          </cell>
          <cell r="J120" t="str">
            <v>MIN SALES</v>
          </cell>
          <cell r="K120" t="str">
            <v>SGA</v>
          </cell>
          <cell r="L120" t="str">
            <v>MA SAM MINERALS SALES</v>
          </cell>
          <cell r="M120" t="str">
            <v>OLIVAS, ALEX</v>
          </cell>
          <cell r="N120" t="str">
            <v>40619673</v>
          </cell>
          <cell r="O120" t="str">
            <v>MANAGER, GRINDING &amp; MATERIAL HANDLING SALES</v>
          </cell>
          <cell r="P120" t="str">
            <v>M</v>
          </cell>
          <cell r="Q120">
            <v>29289</v>
          </cell>
          <cell r="R120" t="str">
            <v>9-9196-0087</v>
          </cell>
          <cell r="S120" t="str">
            <v>9-5971-3954</v>
          </cell>
          <cell r="T120" t="str">
            <v>harold.giribaldi@metso.com</v>
          </cell>
          <cell r="U120" t="str">
            <v>---------</v>
          </cell>
          <cell r="V120" t="str">
            <v>CIRCUNVALACION GOLF LOS INCAS N° 510 DPTO C-602</v>
          </cell>
          <cell r="W120" t="str">
            <v>SANTIAGO DE SURCO</v>
          </cell>
          <cell r="X120" t="str">
            <v xml:space="preserve">LIMA </v>
          </cell>
          <cell r="Y120" t="str">
            <v>LIMA</v>
          </cell>
          <cell r="Z120">
            <v>43831</v>
          </cell>
          <cell r="AA120" t="str">
            <v>LIMA</v>
          </cell>
          <cell r="AB120" t="str">
            <v>CRONOS</v>
          </cell>
          <cell r="AC120" t="str">
            <v>WHITE COLLAR</v>
          </cell>
          <cell r="AD120" t="str">
            <v>PLAZO INDETERMINADO</v>
          </cell>
          <cell r="AE120"/>
        </row>
        <row r="121">
          <cell r="B121" t="str">
            <v>10722548</v>
          </cell>
          <cell r="C121">
            <v>1525</v>
          </cell>
          <cell r="D121">
            <v>424996</v>
          </cell>
          <cell r="E121" t="str">
            <v xml:space="preserve">SILVA </v>
          </cell>
          <cell r="F121" t="str">
            <v>AGUILAR</v>
          </cell>
          <cell r="G121" t="str">
            <v xml:space="preserve">DANIEL </v>
          </cell>
          <cell r="H121" t="str">
            <v>DANIEL  SILVA  AGUILAR</v>
          </cell>
          <cell r="I121" t="str">
            <v>PE012202</v>
          </cell>
          <cell r="J121" t="str">
            <v>FSE RELINING&amp;SHUTDOWN</v>
          </cell>
          <cell r="K121" t="str">
            <v>COGS</v>
          </cell>
          <cell r="L121" t="str">
            <v>MA SAM FSE &amp; LCS PE</v>
          </cell>
          <cell r="M121" t="str">
            <v>GILBERTI GALARZA, YOEL FRANCISCO</v>
          </cell>
          <cell r="N121" t="str">
            <v>10722548</v>
          </cell>
          <cell r="O121" t="str">
            <v>TEAM LEADER RELINING &amp; SHUTDOWN</v>
          </cell>
          <cell r="P121" t="str">
            <v>M</v>
          </cell>
          <cell r="Q121">
            <v>28318</v>
          </cell>
          <cell r="R121" t="str">
            <v>9-7395-6163</v>
          </cell>
          <cell r="S121" t="str">
            <v>9-4357-3078</v>
          </cell>
          <cell r="T121" t="str">
            <v>daniel.a.silva@metso.com</v>
          </cell>
          <cell r="U121"/>
          <cell r="V121" t="str">
            <v>CALLE W N° 242 DPTO 202 URB. SANTA ROSA DE SURCO 2</v>
          </cell>
          <cell r="W121" t="str">
            <v>SANTIAGO DE SURCO</v>
          </cell>
          <cell r="X121" t="str">
            <v>LIMA</v>
          </cell>
          <cell r="Y121" t="str">
            <v>LIMA</v>
          </cell>
          <cell r="Z121">
            <v>43839</v>
          </cell>
          <cell r="AA121" t="str">
            <v>LIMA</v>
          </cell>
          <cell r="AB121" t="str">
            <v>VULCANO</v>
          </cell>
          <cell r="AC121" t="str">
            <v>WHITE COLLAR</v>
          </cell>
          <cell r="AD121" t="str">
            <v>PLAZO INDETERMINADO</v>
          </cell>
          <cell r="AE121"/>
        </row>
        <row r="122">
          <cell r="B122" t="str">
            <v>40861117</v>
          </cell>
          <cell r="C122">
            <v>1527</v>
          </cell>
          <cell r="D122">
            <v>425013</v>
          </cell>
          <cell r="E122" t="str">
            <v xml:space="preserve">BOBADILLA </v>
          </cell>
          <cell r="F122" t="str">
            <v>AÑASCO</v>
          </cell>
          <cell r="G122" t="str">
            <v>PEDRO PABLO NAPOLEON</v>
          </cell>
          <cell r="H122" t="str">
            <v>PEDRO PABLO NAPOLEON BOBADILLA  AÑASCO</v>
          </cell>
          <cell r="I122" t="str">
            <v>PE013513</v>
          </cell>
          <cell r="J122" t="str">
            <v>SVS LCS-FSE SALES</v>
          </cell>
          <cell r="K122" t="str">
            <v>SGA</v>
          </cell>
          <cell r="L122" t="str">
            <v>MA SAM FSE &amp; LCS PE</v>
          </cell>
          <cell r="M122" t="str">
            <v>PEZO SANCHEZ, JOE JOHNY</v>
          </cell>
          <cell r="N122" t="str">
            <v>40861117</v>
          </cell>
          <cell r="O122" t="str">
            <v>DIRECTOR, FIELD SERVICE &amp; LCS</v>
          </cell>
          <cell r="P122" t="str">
            <v>M</v>
          </cell>
          <cell r="Q122">
            <v>29401</v>
          </cell>
          <cell r="R122" t="str">
            <v>9-4027-4834</v>
          </cell>
          <cell r="S122" t="str">
            <v>9-4103-7215</v>
          </cell>
          <cell r="T122" t="str">
            <v>pedro.bobadilla@metso.com</v>
          </cell>
          <cell r="U122" t="str">
            <v>ppnba@hotmail.com</v>
          </cell>
          <cell r="V122" t="str">
            <v>CALLE LOS ROSALES 281, DPTO 701. URB. CALIFORNIA</v>
          </cell>
          <cell r="W122" t="str">
            <v>TRUJILLO</v>
          </cell>
          <cell r="X122" t="str">
            <v>TRUJILLO</v>
          </cell>
          <cell r="Y122" t="str">
            <v>LA LIBERTAD</v>
          </cell>
          <cell r="Z122">
            <v>43832</v>
          </cell>
          <cell r="AA122" t="str">
            <v>LIMA</v>
          </cell>
          <cell r="AB122" t="str">
            <v>CRONOS</v>
          </cell>
          <cell r="AC122" t="str">
            <v>WHITE COLLAR</v>
          </cell>
          <cell r="AD122" t="str">
            <v>PLAZO INDETERMINADO</v>
          </cell>
          <cell r="AE122"/>
        </row>
        <row r="123">
          <cell r="B123" t="str">
            <v>42822877</v>
          </cell>
          <cell r="C123">
            <v>1529</v>
          </cell>
          <cell r="D123">
            <v>424993</v>
          </cell>
          <cell r="E123" t="str">
            <v>FERNANDEZ</v>
          </cell>
          <cell r="F123" t="str">
            <v>PUJAICO</v>
          </cell>
          <cell r="G123" t="str">
            <v>ALFREDO MARTIN</v>
          </cell>
          <cell r="H123" t="str">
            <v>ALFREDO MARTIN FERNANDEZ PUJAICO</v>
          </cell>
          <cell r="I123" t="str">
            <v>PE012208</v>
          </cell>
          <cell r="J123" t="str">
            <v>FSE CYN</v>
          </cell>
          <cell r="K123" t="str">
            <v>COGS</v>
          </cell>
          <cell r="L123" t="str">
            <v>MA SAM FSE &amp; LCS PE</v>
          </cell>
          <cell r="M123" t="str">
            <v>BECERRA CORONADO, ANDERSON</v>
          </cell>
          <cell r="N123" t="str">
            <v>42822877</v>
          </cell>
          <cell r="O123" t="str">
            <v>TEAM LEADER, FSE WET TECHNOLOGY</v>
          </cell>
          <cell r="P123" t="str">
            <v>M</v>
          </cell>
          <cell r="Q123">
            <v>31089</v>
          </cell>
          <cell r="R123" t="str">
            <v>9-9220-2629</v>
          </cell>
          <cell r="S123" t="str">
            <v>9-6979-7786</v>
          </cell>
          <cell r="T123" t="str">
            <v>alfredo.fernandez@metso.com</v>
          </cell>
          <cell r="U123" t="str">
            <v>alfredo.fernandez.p@outlook.com</v>
          </cell>
          <cell r="V123" t="str">
            <v>CALLE TACAMA N° 190 DPTO 201 URB. LA CRUCETA</v>
          </cell>
          <cell r="W123" t="str">
            <v>SANTIAGO DE SURCO</v>
          </cell>
          <cell r="X123" t="str">
            <v>LIMA</v>
          </cell>
          <cell r="Y123" t="str">
            <v>LIMA</v>
          </cell>
          <cell r="Z123">
            <v>43850</v>
          </cell>
          <cell r="AA123" t="str">
            <v>LIMA</v>
          </cell>
          <cell r="AB123" t="str">
            <v>VULCANO</v>
          </cell>
          <cell r="AC123" t="str">
            <v>WHITE COLLAR</v>
          </cell>
          <cell r="AD123" t="str">
            <v>PLAZO INDETERMINADO</v>
          </cell>
          <cell r="AE123"/>
        </row>
        <row r="124">
          <cell r="B124" t="str">
            <v>71324265</v>
          </cell>
          <cell r="C124">
            <v>1530</v>
          </cell>
          <cell r="D124">
            <v>425021</v>
          </cell>
          <cell r="E124" t="str">
            <v>ABANTO</v>
          </cell>
          <cell r="F124" t="str">
            <v>QUEVEDO</v>
          </cell>
          <cell r="G124" t="str">
            <v>ETHEL IVONNE</v>
          </cell>
          <cell r="H124" t="str">
            <v>ETHEL IVONNE ABANTO QUEVEDO</v>
          </cell>
          <cell r="I124" t="str">
            <v>PE013514</v>
          </cell>
          <cell r="J124" t="str">
            <v>MIN SALES</v>
          </cell>
          <cell r="K124" t="str">
            <v>SGA</v>
          </cell>
          <cell r="L124" t="str">
            <v>MINERALS</v>
          </cell>
          <cell r="M124" t="str">
            <v>HENRIKSSON, BRANDT</v>
          </cell>
          <cell r="N124" t="str">
            <v>71324265</v>
          </cell>
          <cell r="O124" t="str">
            <v>ENGINEER, PRODUCT SPECIALIST THICKENERS AND CLARIFIERS</v>
          </cell>
          <cell r="P124" t="str">
            <v>F</v>
          </cell>
          <cell r="Q124">
            <v>33636</v>
          </cell>
          <cell r="R124" t="str">
            <v>9-3018-0759</v>
          </cell>
          <cell r="S124" t="str">
            <v>9-6382-6918</v>
          </cell>
          <cell r="T124" t="str">
            <v>ethel.abanto@metso.com</v>
          </cell>
          <cell r="U124" t="str">
            <v>ethelabanto@gmail.com</v>
          </cell>
          <cell r="V124" t="str">
            <v>JR. VARELA N° 1960</v>
          </cell>
          <cell r="W124" t="str">
            <v>BREÑA</v>
          </cell>
          <cell r="X124" t="str">
            <v>LIMA</v>
          </cell>
          <cell r="Y124" t="str">
            <v>LIMA</v>
          </cell>
          <cell r="Z124">
            <v>43846</v>
          </cell>
          <cell r="AA124" t="str">
            <v>LIMA</v>
          </cell>
          <cell r="AB124" t="str">
            <v>CRONOS</v>
          </cell>
          <cell r="AC124" t="str">
            <v>WHITE COLLAR</v>
          </cell>
          <cell r="AD124" t="str">
            <v>PLAZO INDETERMINADO</v>
          </cell>
          <cell r="AE124"/>
        </row>
        <row r="125">
          <cell r="B125" t="str">
            <v>47137828</v>
          </cell>
          <cell r="C125">
            <v>1531</v>
          </cell>
          <cell r="D125">
            <v>425119</v>
          </cell>
          <cell r="E125" t="str">
            <v>GUERRA</v>
          </cell>
          <cell r="F125" t="str">
            <v>CABANILLAS</v>
          </cell>
          <cell r="G125" t="str">
            <v>MARIA CRUZ</v>
          </cell>
          <cell r="H125" t="str">
            <v>MARIA CRUZ GUERRA CABANILLAS</v>
          </cell>
          <cell r="I125" t="str">
            <v>PE011920</v>
          </cell>
          <cell r="J125" t="str">
            <v>OPERATIVE PROCUREMEN</v>
          </cell>
          <cell r="K125" t="str">
            <v>COGS</v>
          </cell>
          <cell r="L125" t="str">
            <v>SVSGLO ORDER AND LOGISTICS OPERATIONS</v>
          </cell>
          <cell r="M125" t="str">
            <v>COLLADO BORGOÑO, PATRICIA ANGELICA</v>
          </cell>
          <cell r="N125" t="str">
            <v>47137828</v>
          </cell>
          <cell r="O125" t="str">
            <v>SENIOR ANALYST, OPERATIONAL PURCHASING</v>
          </cell>
          <cell r="P125" t="str">
            <v>F</v>
          </cell>
          <cell r="Q125">
            <v>33426</v>
          </cell>
          <cell r="R125" t="str">
            <v>9-8068-0162</v>
          </cell>
          <cell r="S125" t="str">
            <v>9-5133-7437</v>
          </cell>
          <cell r="T125" t="str">
            <v>maria.guerra@metso.com</v>
          </cell>
          <cell r="U125" t="str">
            <v>maria_guerra@outlook.com.pe</v>
          </cell>
          <cell r="V125" t="str">
            <v>MANUEL ESTACIO N° 103</v>
          </cell>
          <cell r="W125" t="str">
            <v>SAN MIGUEL</v>
          </cell>
          <cell r="X125" t="str">
            <v>LIMA</v>
          </cell>
          <cell r="Y125" t="str">
            <v>LIMA</v>
          </cell>
          <cell r="Z125">
            <v>43864</v>
          </cell>
          <cell r="AA125" t="str">
            <v>LIMA</v>
          </cell>
          <cell r="AB125" t="str">
            <v>CRONOS</v>
          </cell>
          <cell r="AC125" t="str">
            <v>WHITE COLLAR</v>
          </cell>
          <cell r="AD125" t="str">
            <v>PLAZO INDETERMINADO</v>
          </cell>
          <cell r="AE125"/>
        </row>
        <row r="126">
          <cell r="B126" t="str">
            <v>44142719</v>
          </cell>
          <cell r="C126">
            <v>1532</v>
          </cell>
          <cell r="D126">
            <v>425143</v>
          </cell>
          <cell r="E126" t="str">
            <v>GALLEGOS</v>
          </cell>
          <cell r="F126" t="str">
            <v>PAREDES</v>
          </cell>
          <cell r="G126" t="str">
            <v>ROGELIO ALAN</v>
          </cell>
          <cell r="H126" t="str">
            <v>ROGELIO ALAN GALLEGOS PAREDES</v>
          </cell>
          <cell r="I126" t="str">
            <v>PE012500</v>
          </cell>
          <cell r="J126" t="str">
            <v>TECH SUPPORT PE &amp; NORTH</v>
          </cell>
          <cell r="K126" t="str">
            <v>COGS</v>
          </cell>
          <cell r="L126" t="str">
            <v>TECHNICAL SUPPORT</v>
          </cell>
          <cell r="M126" t="str">
            <v>JIMENEZ CHACON, RICHARD JOHNY</v>
          </cell>
          <cell r="N126" t="str">
            <v>44142719</v>
          </cell>
          <cell r="O126" t="str">
            <v>TEAM LEADER, TECHNICAL SUPPORT</v>
          </cell>
          <cell r="P126" t="str">
            <v>M</v>
          </cell>
          <cell r="Q126">
            <v>31835</v>
          </cell>
          <cell r="R126" t="str">
            <v>9-5253-8323</v>
          </cell>
          <cell r="S126" t="str">
            <v>9-3261-4339</v>
          </cell>
          <cell r="T126" t="str">
            <v>alan.gallegos@metso.com</v>
          </cell>
          <cell r="U126" t="str">
            <v>alangallegos2014@gmail.com</v>
          </cell>
          <cell r="V126" t="str">
            <v>AV. MARIA PARADO DE BELLIDO N° 512 URB. TUPAC AMARU</v>
          </cell>
          <cell r="W126" t="str">
            <v xml:space="preserve">CERRO COLORADO </v>
          </cell>
          <cell r="X126" t="str">
            <v>AREQUIPA</v>
          </cell>
          <cell r="Y126" t="str">
            <v>AREQUIPA</v>
          </cell>
          <cell r="Z126">
            <v>43871</v>
          </cell>
          <cell r="AA126" t="str">
            <v>AREQUIPA</v>
          </cell>
          <cell r="AB126" t="str">
            <v>AREQUIPA</v>
          </cell>
          <cell r="AC126" t="str">
            <v>WHITE COLLAR</v>
          </cell>
          <cell r="AD126" t="str">
            <v>PLAZO INDETERMINADO</v>
          </cell>
          <cell r="AE126"/>
        </row>
        <row r="127">
          <cell r="B127" t="str">
            <v>40240671</v>
          </cell>
          <cell r="C127">
            <v>1533</v>
          </cell>
          <cell r="D127">
            <v>425120</v>
          </cell>
          <cell r="E127" t="str">
            <v>VELASQUEZ</v>
          </cell>
          <cell r="F127" t="str">
            <v>PAREDES</v>
          </cell>
          <cell r="G127" t="str">
            <v>EDWIN OMAR</v>
          </cell>
          <cell r="H127" t="str">
            <v>EDWIN OMAR VELASQUEZ PAREDES</v>
          </cell>
          <cell r="I127" t="str">
            <v>PE012500</v>
          </cell>
          <cell r="J127" t="str">
            <v>TECH SUPPORT PE &amp; NORTH</v>
          </cell>
          <cell r="K127" t="str">
            <v>COGS</v>
          </cell>
          <cell r="L127" t="str">
            <v>TECHNICAL SUPPORT</v>
          </cell>
          <cell r="M127" t="str">
            <v>RIVERA YLASACA, RICARDO SANTOS</v>
          </cell>
          <cell r="N127" t="str">
            <v>40240671</v>
          </cell>
          <cell r="O127" t="str">
            <v>SPECIALIST ENGINEER, TECHNICAL SUPPORT</v>
          </cell>
          <cell r="P127" t="str">
            <v>M</v>
          </cell>
          <cell r="Q127">
            <v>28850</v>
          </cell>
          <cell r="R127" t="str">
            <v>9-6517-9472</v>
          </cell>
          <cell r="S127" t="str">
            <v>9-5133-7408</v>
          </cell>
          <cell r="T127" t="str">
            <v>edwin.velasquez@metso.com</v>
          </cell>
          <cell r="U127" t="str">
            <v>edwinvelasquezp1978@gmail.com</v>
          </cell>
          <cell r="V127" t="str">
            <v>AV. GONZALES PRADA  # 406 URB. MARISCAL CASTILLA</v>
          </cell>
          <cell r="W127" t="str">
            <v xml:space="preserve">CERRO COLORADO </v>
          </cell>
          <cell r="X127" t="str">
            <v>AREQUIPA</v>
          </cell>
          <cell r="Y127" t="str">
            <v>AREQUIPA</v>
          </cell>
          <cell r="Z127">
            <v>43871</v>
          </cell>
          <cell r="AA127" t="str">
            <v>AREQUIPA</v>
          </cell>
          <cell r="AB127" t="str">
            <v>AREQUIPA</v>
          </cell>
          <cell r="AC127" t="str">
            <v>WHITE COLLAR</v>
          </cell>
          <cell r="AD127" t="str">
            <v>PLAZO INDETERMINADO</v>
          </cell>
          <cell r="AE127"/>
        </row>
        <row r="128">
          <cell r="B128" t="str">
            <v>41134510</v>
          </cell>
          <cell r="C128">
            <v>1536</v>
          </cell>
          <cell r="D128">
            <v>536426</v>
          </cell>
          <cell r="E128" t="str">
            <v>GILBERTI</v>
          </cell>
          <cell r="F128" t="str">
            <v>GALARZA</v>
          </cell>
          <cell r="G128" t="str">
            <v>YOEL FRANCISCO</v>
          </cell>
          <cell r="H128" t="str">
            <v>YOEL FRANCISCO GILBERTI GALARZA</v>
          </cell>
          <cell r="I128" t="str">
            <v>PE012202</v>
          </cell>
          <cell r="J128" t="str">
            <v>FSE RELINING&amp;SHUTDOWN</v>
          </cell>
          <cell r="K128" t="str">
            <v>COGS</v>
          </cell>
          <cell r="L128" t="str">
            <v>MA SAM FSE &amp; LCS PE</v>
          </cell>
          <cell r="M128" t="str">
            <v>BUTRON ZUÑIGA, BARRY GABRIEL</v>
          </cell>
          <cell r="N128" t="str">
            <v>41134510</v>
          </cell>
          <cell r="O128" t="str">
            <v>ASSISTANT MANAGER, RELINING &amp; SHUTDOWN</v>
          </cell>
          <cell r="P128" t="str">
            <v>M</v>
          </cell>
          <cell r="Q128">
            <v>29881</v>
          </cell>
          <cell r="R128" t="str">
            <v>9-3173-3860</v>
          </cell>
          <cell r="S128" t="str">
            <v>9-1518-5882</v>
          </cell>
          <cell r="T128" t="str">
            <v>yoel.gilberti@metso.com</v>
          </cell>
          <cell r="U128" t="str">
            <v>a20017212@hotmail.com</v>
          </cell>
          <cell r="V128" t="str">
            <v>CARRETERA CENTRAL KM 79 S/N, PUENTE STUART</v>
          </cell>
          <cell r="W128" t="str">
            <v>HUARIPAMPA</v>
          </cell>
          <cell r="X128" t="str">
            <v>JAUJA</v>
          </cell>
          <cell r="Y128" t="str">
            <v>JUNIN</v>
          </cell>
          <cell r="Z128">
            <v>43891</v>
          </cell>
          <cell r="AA128" t="str">
            <v>LIMA</v>
          </cell>
          <cell r="AB128" t="str">
            <v>VULCANO</v>
          </cell>
          <cell r="AC128" t="str">
            <v>WHITE COLLAR</v>
          </cell>
          <cell r="AD128" t="str">
            <v>PLAZO INDETERMINADO</v>
          </cell>
          <cell r="AE128"/>
        </row>
        <row r="129">
          <cell r="B129" t="str">
            <v>41116039</v>
          </cell>
          <cell r="C129">
            <v>1539</v>
          </cell>
          <cell r="D129">
            <v>520268</v>
          </cell>
          <cell r="E129" t="str">
            <v xml:space="preserve">MUERAS </v>
          </cell>
          <cell r="F129" t="str">
            <v>RAMIREZ</v>
          </cell>
          <cell r="G129" t="str">
            <v xml:space="preserve"> EDGAR VICENTE</v>
          </cell>
          <cell r="H129" t="str">
            <v xml:space="preserve"> EDGAR VICENTE MUERAS  RAMIREZ</v>
          </cell>
          <cell r="I129" t="str">
            <v>PE013024</v>
          </cell>
          <cell r="J129" t="str">
            <v>SAM INSIDE SALES</v>
          </cell>
          <cell r="K129" t="str">
            <v>SGA</v>
          </cell>
          <cell r="L129" t="str">
            <v>MA SAM SALES PE</v>
          </cell>
          <cell r="M129" t="str">
            <v>MESCUA HUAMAN, FRANK JOSEP</v>
          </cell>
          <cell r="N129" t="str">
            <v>41116039</v>
          </cell>
          <cell r="O129" t="str">
            <v>ASSISTANT MANAGER, SALES ACCOUNT</v>
          </cell>
          <cell r="P129" t="str">
            <v>M</v>
          </cell>
          <cell r="Q129">
            <v>29897</v>
          </cell>
          <cell r="R129" t="str">
            <v>9-7735-8172</v>
          </cell>
          <cell r="S129" t="str">
            <v>9-4924-9228</v>
          </cell>
          <cell r="T129" t="str">
            <v>edgar.mueras@metso.com</v>
          </cell>
          <cell r="U129" t="str">
            <v>edgar.mueras@gmail.com</v>
          </cell>
          <cell r="V129" t="str">
            <v>AV. MANUEL OLGUIN 611, DPTO. 1505, URB. ISABELITA</v>
          </cell>
          <cell r="W129" t="str">
            <v>SURCO</v>
          </cell>
          <cell r="X129" t="str">
            <v>LIMA</v>
          </cell>
          <cell r="Y129" t="str">
            <v>LIMA</v>
          </cell>
          <cell r="Z129">
            <v>43906</v>
          </cell>
          <cell r="AA129" t="str">
            <v>LIMA</v>
          </cell>
          <cell r="AB129" t="str">
            <v>CRONOS</v>
          </cell>
          <cell r="AC129" t="str">
            <v>WHITE COLLAR</v>
          </cell>
          <cell r="AD129" t="str">
            <v>PLAZO INDETERMINADO</v>
          </cell>
          <cell r="AE129"/>
        </row>
        <row r="130">
          <cell r="B130" t="str">
            <v>41686718</v>
          </cell>
          <cell r="C130">
            <v>1540</v>
          </cell>
          <cell r="D130">
            <v>425317</v>
          </cell>
          <cell r="E130" t="str">
            <v xml:space="preserve">SANCHEZ </v>
          </cell>
          <cell r="F130" t="str">
            <v>GALVEZ</v>
          </cell>
          <cell r="G130" t="str">
            <v>ERIK BESVEMAR</v>
          </cell>
          <cell r="H130" t="str">
            <v>ERIK BESVEMAR SANCHEZ  GALVEZ</v>
          </cell>
          <cell r="I130" t="str">
            <v>PE012500</v>
          </cell>
          <cell r="J130" t="str">
            <v>TECH SUPPORT PE &amp; NORTH</v>
          </cell>
          <cell r="K130" t="str">
            <v>COGS</v>
          </cell>
          <cell r="L130" t="str">
            <v>TECHNICAL SUPPORT</v>
          </cell>
          <cell r="M130" t="str">
            <v>RIVERA YLASACA, RICARDO SANTOS</v>
          </cell>
          <cell r="N130" t="str">
            <v>41686718</v>
          </cell>
          <cell r="O130" t="str">
            <v>ENGINEER, TECHNICAL SUPPORT</v>
          </cell>
          <cell r="P130" t="str">
            <v>M</v>
          </cell>
          <cell r="Q130">
            <v>29649</v>
          </cell>
          <cell r="R130" t="str">
            <v>9-2871-2816</v>
          </cell>
          <cell r="S130" t="str">
            <v>9-4012-6455</v>
          </cell>
          <cell r="T130" t="str">
            <v>erik.sanchez@metso.com</v>
          </cell>
          <cell r="U130" t="str">
            <v>eriksg_81@hotmail.com</v>
          </cell>
          <cell r="V130" t="str">
            <v xml:space="preserve">JUAN DELLEMPIANI 566 URB. EL BOSQUE </v>
          </cell>
          <cell r="W130" t="str">
            <v>TRUJILLO</v>
          </cell>
          <cell r="X130" t="str">
            <v>TRUJILLO</v>
          </cell>
          <cell r="Y130" t="str">
            <v>LA LIBERTAD</v>
          </cell>
          <cell r="Z130">
            <v>43906</v>
          </cell>
          <cell r="AA130" t="str">
            <v>LIMA</v>
          </cell>
          <cell r="AB130" t="str">
            <v>CRONOS</v>
          </cell>
          <cell r="AC130" t="str">
            <v>WHITE COLLAR</v>
          </cell>
          <cell r="AD130" t="str">
            <v>PLAZO INDETERMINADO</v>
          </cell>
          <cell r="AE130"/>
        </row>
        <row r="131">
          <cell r="B131" t="str">
            <v>40447903</v>
          </cell>
          <cell r="C131">
            <v>1541</v>
          </cell>
          <cell r="D131">
            <v>425339</v>
          </cell>
          <cell r="E131" t="str">
            <v>BUTRON</v>
          </cell>
          <cell r="F131" t="str">
            <v>ZUÑIGA</v>
          </cell>
          <cell r="G131" t="str">
            <v>BARRY GABRIEL</v>
          </cell>
          <cell r="H131" t="str">
            <v>BARRY GABRIEL BUTRON ZUÑIGA</v>
          </cell>
          <cell r="I131" t="str">
            <v>PE012202</v>
          </cell>
          <cell r="J131" t="str">
            <v>FSE RELINING&amp;SHUTDOWN</v>
          </cell>
          <cell r="K131" t="str">
            <v>COGS</v>
          </cell>
          <cell r="L131" t="str">
            <v>MA SAM FSE &amp; LCS PE</v>
          </cell>
          <cell r="M131" t="str">
            <v>BOBADILLA AÑASCO, PEDRO PABLO NAPOLEON</v>
          </cell>
          <cell r="N131" t="str">
            <v>40447903</v>
          </cell>
          <cell r="O131" t="str">
            <v>MANAGER, FSE RELINING &amp; SHUTDOWN</v>
          </cell>
          <cell r="P131" t="str">
            <v>M</v>
          </cell>
          <cell r="Q131">
            <v>29257</v>
          </cell>
          <cell r="R131" t="str">
            <v>9-8778-6565</v>
          </cell>
          <cell r="S131" t="str">
            <v>9-6416-3842</v>
          </cell>
          <cell r="T131" t="str">
            <v>barry.butron@metso.com</v>
          </cell>
          <cell r="U131" t="str">
            <v>bbutron77@gmail.com</v>
          </cell>
          <cell r="V131" t="str">
            <v>URBANIZACIÓN EL ROSARIO E-1 CAYMA, AREQUIPA-PERÚ</v>
          </cell>
          <cell r="W131" t="str">
            <v>CAYMA</v>
          </cell>
          <cell r="X131" t="str">
            <v>AREQUIPA</v>
          </cell>
          <cell r="Y131" t="str">
            <v>AREQUIPA</v>
          </cell>
          <cell r="Z131">
            <v>43906</v>
          </cell>
          <cell r="AA131" t="str">
            <v>AREQUIPA</v>
          </cell>
          <cell r="AB131" t="str">
            <v>AREQUIPA</v>
          </cell>
          <cell r="AC131" t="str">
            <v>WHITE COLLAR</v>
          </cell>
          <cell r="AD131" t="str">
            <v>PLAZO INDETERMINADO</v>
          </cell>
          <cell r="AE131"/>
        </row>
        <row r="132">
          <cell r="B132" t="str">
            <v>10549343</v>
          </cell>
          <cell r="C132">
            <v>1542</v>
          </cell>
          <cell r="D132">
            <v>426272</v>
          </cell>
          <cell r="E132" t="str">
            <v>VERAMENDI</v>
          </cell>
          <cell r="F132" t="str">
            <v>VILLAORDUÑA</v>
          </cell>
          <cell r="G132" t="str">
            <v>PERCY LUIS</v>
          </cell>
          <cell r="H132" t="str">
            <v>PERCY LUIS VERAMENDI VILLAORDUÑA</v>
          </cell>
          <cell r="I132" t="str">
            <v>PE012202</v>
          </cell>
          <cell r="J132" t="str">
            <v>FSE RELINING&amp;SHUTDOWN</v>
          </cell>
          <cell r="K132" t="str">
            <v>COGS</v>
          </cell>
          <cell r="L132" t="str">
            <v>MA SAM FSE &amp; LCS PE</v>
          </cell>
          <cell r="M132" t="str">
            <v>GILBERTI GALARZA, YOEL FRANCISCO</v>
          </cell>
          <cell r="N132" t="str">
            <v>10549343</v>
          </cell>
          <cell r="O132" t="str">
            <v>TEAM LEADER RELINING &amp; SHUTDOWN</v>
          </cell>
          <cell r="P132" t="str">
            <v>M</v>
          </cell>
          <cell r="Q132">
            <v>28281</v>
          </cell>
          <cell r="R132" t="str">
            <v>9-9752-8351</v>
          </cell>
          <cell r="S132" t="str">
            <v>9-9278-3935</v>
          </cell>
          <cell r="T132" t="str">
            <v>percy.veramendi@metso.com</v>
          </cell>
          <cell r="U132"/>
          <cell r="V132" t="str">
            <v xml:space="preserve">PARQUE FLORIDA N° 175 DPTO 701 </v>
          </cell>
          <cell r="W132" t="str">
            <v>PUEBLO LIBRE</v>
          </cell>
          <cell r="X132" t="str">
            <v>LIMA</v>
          </cell>
          <cell r="Y132" t="str">
            <v>LIMA</v>
          </cell>
          <cell r="Z132">
            <v>44044</v>
          </cell>
          <cell r="AA132" t="str">
            <v>LIMA</v>
          </cell>
          <cell r="AB132" t="str">
            <v>VULCANO</v>
          </cell>
          <cell r="AC132" t="str">
            <v>WHITE COLLAR</v>
          </cell>
          <cell r="AD132" t="str">
            <v>PLAZO INDETERMINADO</v>
          </cell>
          <cell r="AE132"/>
        </row>
        <row r="133">
          <cell r="B133" t="str">
            <v>72707990</v>
          </cell>
          <cell r="C133">
            <v>1544</v>
          </cell>
          <cell r="D133">
            <v>426473</v>
          </cell>
          <cell r="E133" t="str">
            <v>SANCHEZ</v>
          </cell>
          <cell r="F133" t="str">
            <v>ATENCIO</v>
          </cell>
          <cell r="G133" t="str">
            <v>DIANA LIDIA</v>
          </cell>
          <cell r="H133" t="str">
            <v>DIANA LIDIA SANCHEZ ATENCIO</v>
          </cell>
          <cell r="I133" t="str">
            <v>PE011603</v>
          </cell>
          <cell r="J133" t="str">
            <v>PRODUCT SUPPORT ML SAM</v>
          </cell>
          <cell r="K133" t="str">
            <v>SGA</v>
          </cell>
          <cell r="L133" t="str">
            <v>CNS MILL LINING</v>
          </cell>
          <cell r="M133" t="str">
            <v>SILVA NUÑEZ, JHINO SANTOS</v>
          </cell>
          <cell r="N133" t="str">
            <v>72707990</v>
          </cell>
          <cell r="O133" t="str">
            <v>SENIOR ANALYST, WEAR SUPPORT</v>
          </cell>
          <cell r="P133" t="str">
            <v>F</v>
          </cell>
          <cell r="Q133">
            <v>34776</v>
          </cell>
          <cell r="R133" t="str">
            <v>9-6093-3601</v>
          </cell>
          <cell r="S133" t="str">
            <v>9-5133-6784</v>
          </cell>
          <cell r="T133" t="str">
            <v>diana.sanchez@metso.com</v>
          </cell>
          <cell r="U133"/>
          <cell r="V133" t="str">
            <v>JR. BRUNO TERREROS 178 URB. SAN AGUSTIN</v>
          </cell>
          <cell r="W133" t="str">
            <v>COMAS</v>
          </cell>
          <cell r="X133" t="str">
            <v>LIMA</v>
          </cell>
          <cell r="Y133" t="str">
            <v>LIMA</v>
          </cell>
          <cell r="Z133">
            <v>44089</v>
          </cell>
          <cell r="AA133" t="str">
            <v>LIMA</v>
          </cell>
          <cell r="AB133" t="str">
            <v>VULCANO</v>
          </cell>
          <cell r="AC133" t="str">
            <v>WHITE COLLAR</v>
          </cell>
          <cell r="AD133" t="str">
            <v>PLAZO INDETERMINADO</v>
          </cell>
          <cell r="AE133"/>
        </row>
        <row r="134">
          <cell r="B134" t="str">
            <v>73203876</v>
          </cell>
          <cell r="C134">
            <v>1545</v>
          </cell>
          <cell r="D134">
            <v>419868</v>
          </cell>
          <cell r="E134" t="str">
            <v>HUAMAN</v>
          </cell>
          <cell r="F134" t="str">
            <v>TORRES</v>
          </cell>
          <cell r="G134" t="str">
            <v>RODNNY ADEMIR</v>
          </cell>
          <cell r="H134" t="str">
            <v>RODNNY ADEMIR HUAMAN TORRES</v>
          </cell>
          <cell r="I134" t="str">
            <v>PE011605</v>
          </cell>
          <cell r="J134" t="str">
            <v>COE PERU</v>
          </cell>
          <cell r="K134" t="str">
            <v>COGS</v>
          </cell>
          <cell r="L134" t="str">
            <v>CNS MILL LINING</v>
          </cell>
          <cell r="M134" t="str">
            <v>LOPEZ DIESTRA, EDWARD HUMBERTO</v>
          </cell>
          <cell r="N134" t="str">
            <v>73203876</v>
          </cell>
          <cell r="O134" t="str">
            <v>PROJECT DESIGNER</v>
          </cell>
          <cell r="P134" t="str">
            <v>M</v>
          </cell>
          <cell r="Q134">
            <v>34800</v>
          </cell>
          <cell r="R134" t="str">
            <v>9-4344-0891</v>
          </cell>
          <cell r="S134" t="str">
            <v>9-5170-1128</v>
          </cell>
          <cell r="T134" t="str">
            <v>rodnny.huaman@metso.com</v>
          </cell>
          <cell r="U134" t="str">
            <v>rhuamant@pucp.pe</v>
          </cell>
          <cell r="V134" t="str">
            <v>CALLE PISAC 192 URB. COOP 27 DE ABRIL</v>
          </cell>
          <cell r="W134" t="str">
            <v>ATE</v>
          </cell>
          <cell r="X134" t="str">
            <v>LIMA</v>
          </cell>
          <cell r="Y134" t="str">
            <v>LIMA</v>
          </cell>
          <cell r="Z134">
            <v>44137</v>
          </cell>
          <cell r="AA134" t="str">
            <v>LIMA</v>
          </cell>
          <cell r="AB134" t="str">
            <v>VULCANO</v>
          </cell>
          <cell r="AC134" t="str">
            <v>WHITE COLLAR</v>
          </cell>
          <cell r="AD134" t="str">
            <v>PLAZO INDETERMINADO</v>
          </cell>
          <cell r="AE134"/>
        </row>
        <row r="135">
          <cell r="B135" t="str">
            <v>44043368</v>
          </cell>
          <cell r="C135">
            <v>1546</v>
          </cell>
          <cell r="D135">
            <v>426811</v>
          </cell>
          <cell r="E135" t="str">
            <v>RIOS</v>
          </cell>
          <cell r="F135" t="str">
            <v>SARMIENTO</v>
          </cell>
          <cell r="G135" t="str">
            <v>RUBERLY</v>
          </cell>
          <cell r="H135" t="str">
            <v>RUBERLY RIOS SARMIENTO</v>
          </cell>
          <cell r="I135" t="str">
            <v>PE011534</v>
          </cell>
          <cell r="J135" t="str">
            <v>PUMP SUPPORT</v>
          </cell>
          <cell r="K135" t="str">
            <v>COGS</v>
          </cell>
          <cell r="L135" t="str">
            <v>MA SAM PUMPS SALES</v>
          </cell>
          <cell r="M135" t="str">
            <v>CORTEZ RODRIGUEZ, WILMAN RAFAEL</v>
          </cell>
          <cell r="N135" t="str">
            <v>44043368</v>
          </cell>
          <cell r="O135" t="str">
            <v>SENIOR ENGINEER, TECHNICAL SUPPORT</v>
          </cell>
          <cell r="P135" t="str">
            <v>M</v>
          </cell>
          <cell r="Q135">
            <v>31723</v>
          </cell>
          <cell r="R135" t="str">
            <v>9-5894-5640</v>
          </cell>
          <cell r="S135" t="str">
            <v>9-6437-5430</v>
          </cell>
          <cell r="T135" t="str">
            <v>ruberly.rios@metso.com</v>
          </cell>
          <cell r="U135" t="str">
            <v>ruberly_rs@hotmail.com</v>
          </cell>
          <cell r="V135" t="str">
            <v>AV. OBRERA 1102</v>
          </cell>
          <cell r="W135" t="str">
            <v>ALTO SELVA ALEGRE</v>
          </cell>
          <cell r="X135" t="str">
            <v>AREQUIPA</v>
          </cell>
          <cell r="Y135" t="str">
            <v>AREQUIPA</v>
          </cell>
          <cell r="Z135">
            <v>44137</v>
          </cell>
          <cell r="AA135" t="str">
            <v>AREQUIPA</v>
          </cell>
          <cell r="AB135" t="str">
            <v>AREQUIPA</v>
          </cell>
          <cell r="AC135" t="str">
            <v>WHITE COLLAR</v>
          </cell>
          <cell r="AD135" t="str">
            <v>PLAZO INDETERMINADO</v>
          </cell>
          <cell r="AE135"/>
        </row>
        <row r="136">
          <cell r="B136" t="str">
            <v>44400413</v>
          </cell>
          <cell r="C136">
            <v>1547</v>
          </cell>
          <cell r="D136">
            <v>426809</v>
          </cell>
          <cell r="E136" t="str">
            <v>TENORIO</v>
          </cell>
          <cell r="F136" t="str">
            <v xml:space="preserve">GALLEGOS </v>
          </cell>
          <cell r="G136" t="str">
            <v>ALDO ANDRE</v>
          </cell>
          <cell r="H136" t="str">
            <v xml:space="preserve">ALDO ANDRE TENORIO GALLEGOS </v>
          </cell>
          <cell r="I136" t="str">
            <v>PE012500</v>
          </cell>
          <cell r="J136" t="str">
            <v>TECH SUPPORT PE &amp; NORTH</v>
          </cell>
          <cell r="K136" t="str">
            <v>COGS</v>
          </cell>
          <cell r="L136" t="str">
            <v>MA SAM FSE &amp; LCS PE</v>
          </cell>
          <cell r="M136" t="str">
            <v>RIVERA YLASACA, RICARDO SANTOS</v>
          </cell>
          <cell r="N136" t="str">
            <v>44400413</v>
          </cell>
          <cell r="O136" t="str">
            <v>SPECIALIST ENGINEER, TECHNICAL SUPPORT</v>
          </cell>
          <cell r="P136" t="str">
            <v>M</v>
          </cell>
          <cell r="Q136">
            <v>31962</v>
          </cell>
          <cell r="R136" t="str">
            <v>9-5925-5723</v>
          </cell>
          <cell r="S136" t="str">
            <v>9-4832-2310</v>
          </cell>
          <cell r="T136" t="str">
            <v>aldo.tenorio@metso.com</v>
          </cell>
          <cell r="U136" t="str">
            <v>aldotg5@hotmail.com</v>
          </cell>
          <cell r="V136" t="str">
            <v xml:space="preserve">URB. AURORA  F-3 </v>
          </cell>
          <cell r="W136" t="str">
            <v>CERCADO</v>
          </cell>
          <cell r="X136" t="str">
            <v>AREQUIPA</v>
          </cell>
          <cell r="Y136" t="str">
            <v>AREQUIPA</v>
          </cell>
          <cell r="Z136">
            <v>44137</v>
          </cell>
          <cell r="AA136" t="str">
            <v>AREQUIPA</v>
          </cell>
          <cell r="AB136" t="str">
            <v>AREQUIPA</v>
          </cell>
          <cell r="AC136" t="str">
            <v>WHITE COLLAR</v>
          </cell>
          <cell r="AD136" t="str">
            <v>PLAZO INDETERMINADO</v>
          </cell>
          <cell r="AE136"/>
        </row>
        <row r="137">
          <cell r="B137" t="str">
            <v>40177621</v>
          </cell>
          <cell r="C137">
            <v>1548</v>
          </cell>
          <cell r="D137">
            <v>426810</v>
          </cell>
          <cell r="E137" t="str">
            <v>BUSTINZA</v>
          </cell>
          <cell r="F137" t="str">
            <v>SOTO</v>
          </cell>
          <cell r="G137" t="str">
            <v>LUCIO  ARTURO</v>
          </cell>
          <cell r="H137" t="str">
            <v>LUCIO  ARTURO BUSTINZA SOTO</v>
          </cell>
          <cell r="I137" t="str">
            <v>PE012209</v>
          </cell>
          <cell r="J137" t="str">
            <v>FSE SUR</v>
          </cell>
          <cell r="K137" t="str">
            <v>COGS</v>
          </cell>
          <cell r="L137" t="str">
            <v>MA SAM FSE &amp; LCS PE</v>
          </cell>
          <cell r="M137" t="str">
            <v>POZO DIAZ, JASON</v>
          </cell>
          <cell r="N137" t="str">
            <v>40177621</v>
          </cell>
          <cell r="O137" t="str">
            <v>ASSISTANT MANAGER, FSE GRINDING TECHNOLOGY</v>
          </cell>
          <cell r="P137" t="str">
            <v>M</v>
          </cell>
          <cell r="Q137">
            <v>28731</v>
          </cell>
          <cell r="R137" t="str">
            <v>9-5987-8807</v>
          </cell>
          <cell r="S137" t="str">
            <v>9-6642-7316</v>
          </cell>
          <cell r="T137" t="str">
            <v>arturo.bustinza@metso.com</v>
          </cell>
          <cell r="U137" t="str">
            <v>arturobust@hotmail.com</v>
          </cell>
          <cell r="V137" t="str">
            <v>URB. LOS JACINTOS A-4</v>
          </cell>
          <cell r="W137" t="str">
            <v>JOSE LUIS BUSTAMANTE Y RIVERO</v>
          </cell>
          <cell r="X137" t="str">
            <v>AREQUIPA</v>
          </cell>
          <cell r="Y137" t="str">
            <v>AREQUIPA</v>
          </cell>
          <cell r="Z137">
            <v>44141</v>
          </cell>
          <cell r="AA137" t="str">
            <v>AREQUIPA</v>
          </cell>
          <cell r="AB137" t="str">
            <v>AREQUIPA</v>
          </cell>
          <cell r="AC137" t="str">
            <v>WHITE COLLAR</v>
          </cell>
          <cell r="AD137" t="str">
            <v>PLAZO INDETERMINADO</v>
          </cell>
          <cell r="AE137"/>
        </row>
        <row r="138">
          <cell r="B138" t="str">
            <v>46017687</v>
          </cell>
          <cell r="C138">
            <v>1549</v>
          </cell>
          <cell r="D138">
            <v>427209</v>
          </cell>
          <cell r="E138" t="str">
            <v>CHIRINOS</v>
          </cell>
          <cell r="F138" t="str">
            <v>GAMBARINI</v>
          </cell>
          <cell r="G138" t="str">
            <v>ALEJANDRA CONSTANZA</v>
          </cell>
          <cell r="H138" t="str">
            <v>ALEJANDRA CONSTANZA CHIRINOS GAMBARINI</v>
          </cell>
          <cell r="I138" t="str">
            <v>PE012209</v>
          </cell>
          <cell r="J138" t="str">
            <v>FSE SUR</v>
          </cell>
          <cell r="K138" t="str">
            <v>COGS</v>
          </cell>
          <cell r="L138" t="str">
            <v>MA SAM FSE &amp; LCS PE</v>
          </cell>
          <cell r="M138" t="str">
            <v>POZO DIAZ, JASON</v>
          </cell>
          <cell r="N138" t="str">
            <v>46017687</v>
          </cell>
          <cell r="O138" t="str">
            <v>FS PLANNER EXECUTION</v>
          </cell>
          <cell r="P138" t="str">
            <v>F</v>
          </cell>
          <cell r="Q138">
            <v>32719</v>
          </cell>
          <cell r="R138" t="str">
            <v>9-8274-9709</v>
          </cell>
          <cell r="S138" t="str">
            <v>9-8412-8897</v>
          </cell>
          <cell r="T138" t="str">
            <v>alejandra.chirinos@metso.com</v>
          </cell>
          <cell r="U138"/>
          <cell r="V138" t="str">
            <v>CALLE TUPAC AMARU 120 URBANIZACION LA LIBERTAD</v>
          </cell>
          <cell r="W138" t="str">
            <v xml:space="preserve">CERRO COLORADO </v>
          </cell>
          <cell r="X138" t="str">
            <v>AREQUIPA</v>
          </cell>
          <cell r="Y138" t="str">
            <v>AREQUIPA</v>
          </cell>
          <cell r="Z138">
            <v>44166</v>
          </cell>
          <cell r="AA138" t="str">
            <v>AREQUIPA</v>
          </cell>
          <cell r="AB138" t="str">
            <v>AREQUIPA</v>
          </cell>
          <cell r="AC138" t="str">
            <v>WHITE COLLAR</v>
          </cell>
          <cell r="AD138" t="str">
            <v>PLAZO INDETERMINADO</v>
          </cell>
          <cell r="AE138"/>
        </row>
        <row r="139">
          <cell r="B139" t="str">
            <v>44041408</v>
          </cell>
          <cell r="C139">
            <v>1550</v>
          </cell>
          <cell r="D139">
            <v>427484</v>
          </cell>
          <cell r="E139" t="str">
            <v>JURADO</v>
          </cell>
          <cell r="F139" t="str">
            <v>LOPEZ</v>
          </cell>
          <cell r="G139" t="str">
            <v>CARLOS ARMANDO</v>
          </cell>
          <cell r="H139" t="str">
            <v>CARLOS ARMANDO JURADO LOPEZ</v>
          </cell>
          <cell r="I139" t="str">
            <v>PE012202</v>
          </cell>
          <cell r="J139" t="str">
            <v>FSE RELINING&amp;SHUTDOWN</v>
          </cell>
          <cell r="K139" t="str">
            <v>COGS</v>
          </cell>
          <cell r="L139" t="str">
            <v>MA SAM FSE &amp; LCS PE</v>
          </cell>
          <cell r="M139" t="str">
            <v>GILBERTI GALARZA, YOEL FRANCISCO</v>
          </cell>
          <cell r="N139" t="str">
            <v>44041408</v>
          </cell>
          <cell r="O139" t="str">
            <v>TEAM LEADER RELINING &amp; SHUTDOWN</v>
          </cell>
          <cell r="P139" t="str">
            <v>M</v>
          </cell>
          <cell r="Q139">
            <v>31663</v>
          </cell>
          <cell r="R139" t="str">
            <v>9-9286-4222</v>
          </cell>
          <cell r="S139" t="str">
            <v>9-9216-2373</v>
          </cell>
          <cell r="T139" t="str">
            <v>carlos.jurado@metso.com</v>
          </cell>
          <cell r="U139" t="str">
            <v xml:space="preserve">carlosjurado2112@gmail.com </v>
          </cell>
          <cell r="V139" t="str">
            <v>CALLE 5 , MZ D LOTE 14  URB. LOS NARANJOS</v>
          </cell>
          <cell r="W139" t="str">
            <v>COMAS</v>
          </cell>
          <cell r="X139" t="str">
            <v>LIMA</v>
          </cell>
          <cell r="Y139" t="str">
            <v>LIMA</v>
          </cell>
          <cell r="Z139">
            <v>44200</v>
          </cell>
          <cell r="AA139" t="str">
            <v>LIMA</v>
          </cell>
          <cell r="AB139" t="str">
            <v>VULCANO</v>
          </cell>
          <cell r="AC139" t="str">
            <v>WHITE COLLAR</v>
          </cell>
          <cell r="AD139" t="str">
            <v>PLAZO INDETERMINADO</v>
          </cell>
          <cell r="AE139"/>
        </row>
        <row r="140">
          <cell r="B140" t="str">
            <v>74123038</v>
          </cell>
          <cell r="C140">
            <v>1552</v>
          </cell>
          <cell r="D140">
            <v>419477</v>
          </cell>
          <cell r="E140" t="str">
            <v>SERPA</v>
          </cell>
          <cell r="F140" t="str">
            <v>RODRIGUEZ</v>
          </cell>
          <cell r="G140" t="str">
            <v>LUCIA CARMITA</v>
          </cell>
          <cell r="H140" t="str">
            <v>LUCIA CARMITA SERPA RODRIGUEZ</v>
          </cell>
          <cell r="I140" t="str">
            <v>PE013400</v>
          </cell>
          <cell r="J140" t="str">
            <v>HUMAN RESOURCES &amp; GENERAL SERVICES</v>
          </cell>
          <cell r="K140" t="str">
            <v>SGA</v>
          </cell>
          <cell r="L140" t="str">
            <v>MA SAM HR</v>
          </cell>
          <cell r="M140" t="str">
            <v>MUSSI PAOLANI, IARA</v>
          </cell>
          <cell r="N140" t="str">
            <v>74123038</v>
          </cell>
          <cell r="O140" t="str">
            <v xml:space="preserve">TEAM LEADER, TALENT </v>
          </cell>
          <cell r="P140" t="str">
            <v>F</v>
          </cell>
          <cell r="Q140">
            <v>34748</v>
          </cell>
          <cell r="R140" t="str">
            <v>9-3927-5632</v>
          </cell>
          <cell r="S140" t="str">
            <v>9-6335-7151</v>
          </cell>
          <cell r="T140" t="str">
            <v>lucia.serpa@metso.com</v>
          </cell>
          <cell r="U140" t="str">
            <v>luciasr18@gmail.com</v>
          </cell>
          <cell r="V140" t="str">
            <v>JR. SANTA ELENA SUR 110 DPTO 302</v>
          </cell>
          <cell r="W140" t="str">
            <v>SURCO</v>
          </cell>
          <cell r="X140" t="str">
            <v>LIMA</v>
          </cell>
          <cell r="Y140" t="str">
            <v>LIMA</v>
          </cell>
          <cell r="Z140">
            <v>44249</v>
          </cell>
          <cell r="AA140" t="str">
            <v>LIMA</v>
          </cell>
          <cell r="AB140" t="str">
            <v>CRONOS</v>
          </cell>
          <cell r="AC140" t="str">
            <v>WHITE COLLAR</v>
          </cell>
          <cell r="AD140" t="str">
            <v>PLAZO INDETERMINADO</v>
          </cell>
          <cell r="AE140"/>
        </row>
        <row r="141">
          <cell r="B141" t="str">
            <v>42559561</v>
          </cell>
          <cell r="C141">
            <v>1553</v>
          </cell>
          <cell r="D141">
            <v>428779</v>
          </cell>
          <cell r="E141" t="str">
            <v>TORRES</v>
          </cell>
          <cell r="F141" t="str">
            <v>RAYMUNDO</v>
          </cell>
          <cell r="G141" t="str">
            <v>ANGEL MIGUEL</v>
          </cell>
          <cell r="H141" t="str">
            <v>ANGEL MIGUEL TORRES RAYMUNDO</v>
          </cell>
          <cell r="I141" t="str">
            <v>PE012208</v>
          </cell>
          <cell r="J141" t="str">
            <v>FSE CYN</v>
          </cell>
          <cell r="K141" t="str">
            <v>COGS</v>
          </cell>
          <cell r="L141" t="str">
            <v>MA SAM FSE &amp; LCS PE</v>
          </cell>
          <cell r="M141" t="str">
            <v>FERNANDEZ PUJAICO, ALFREDO MARTIN</v>
          </cell>
          <cell r="N141" t="str">
            <v>42559561</v>
          </cell>
          <cell r="O141" t="str">
            <v>ENGINEER, FIELD SERVICE</v>
          </cell>
          <cell r="P141" t="str">
            <v>M</v>
          </cell>
          <cell r="Q141">
            <v>30797</v>
          </cell>
          <cell r="R141" t="str">
            <v>9-4206-0741</v>
          </cell>
          <cell r="S141" t="str">
            <v>9-8064-1959</v>
          </cell>
          <cell r="T141" t="str">
            <v>angel.torres@metso.com</v>
          </cell>
          <cell r="U141" t="str">
            <v xml:space="preserve">angel.torres.raymundo@gmail.com  </v>
          </cell>
          <cell r="V141" t="str">
            <v>CALLE LAS GUINDAS MANZANA C LOTE 17 DPTO 301</v>
          </cell>
          <cell r="W141" t="str">
            <v>URB. SERES II ETAPA</v>
          </cell>
          <cell r="X141" t="str">
            <v>LIMA</v>
          </cell>
          <cell r="Y141" t="str">
            <v>LIMA</v>
          </cell>
          <cell r="Z141">
            <v>44270</v>
          </cell>
          <cell r="AA141" t="str">
            <v>LIMA</v>
          </cell>
          <cell r="AB141" t="str">
            <v>VULCANO</v>
          </cell>
          <cell r="AC141" t="str">
            <v>WHITE COLLAR</v>
          </cell>
          <cell r="AD141" t="str">
            <v>PLAZO INDETERMINADO</v>
          </cell>
          <cell r="AE141"/>
        </row>
        <row r="142">
          <cell r="B142" t="str">
            <v>16805189</v>
          </cell>
          <cell r="C142">
            <v>1554</v>
          </cell>
          <cell r="D142">
            <v>428987</v>
          </cell>
          <cell r="E142" t="str">
            <v xml:space="preserve">BECERRA </v>
          </cell>
          <cell r="F142" t="str">
            <v>CORONADO</v>
          </cell>
          <cell r="G142" t="str">
            <v>ANDERSON</v>
          </cell>
          <cell r="H142" t="str">
            <v>ANDERSON BECERRA  CORONADO</v>
          </cell>
          <cell r="I142" t="str">
            <v>PE012208</v>
          </cell>
          <cell r="J142" t="str">
            <v>FSE CYN</v>
          </cell>
          <cell r="K142" t="str">
            <v>COGS</v>
          </cell>
          <cell r="L142" t="str">
            <v>MA SAM FSE &amp; LCS PE</v>
          </cell>
          <cell r="M142" t="str">
            <v>BOBADILLA AÑASCO, PEDRO PABLO NAPOLEON</v>
          </cell>
          <cell r="N142" t="str">
            <v>16805189</v>
          </cell>
          <cell r="O142" t="str">
            <v>MANAGER, FSE NORTH &amp; CENTER</v>
          </cell>
          <cell r="P142" t="str">
            <v>M</v>
          </cell>
          <cell r="Q142">
            <v>28689</v>
          </cell>
          <cell r="R142" t="str">
            <v>9-4935-8429</v>
          </cell>
          <cell r="S142" t="str">
            <v>9-9158-5177</v>
          </cell>
          <cell r="T142" t="str">
            <v>anderson.becerra@metso.com</v>
          </cell>
          <cell r="U142" t="str">
            <v xml:space="preserve">anderson.becerrac@gmail.com </v>
          </cell>
          <cell r="V142" t="str">
            <v>JR. ALONSO DE MOLINA N° 1362, DPTO. 403</v>
          </cell>
          <cell r="W142" t="str">
            <v>SANTIAGO DE SURCO</v>
          </cell>
          <cell r="X142" t="str">
            <v>LIMA</v>
          </cell>
          <cell r="Y142" t="str">
            <v>LIMA</v>
          </cell>
          <cell r="Z142">
            <v>44291</v>
          </cell>
          <cell r="AA142" t="str">
            <v>LIMA</v>
          </cell>
          <cell r="AB142" t="str">
            <v>CRONOS</v>
          </cell>
          <cell r="AC142" t="str">
            <v>WHITE COLLAR</v>
          </cell>
          <cell r="AD142" t="str">
            <v>PLAZO INDETERMINADO</v>
          </cell>
          <cell r="AE142"/>
        </row>
        <row r="143">
          <cell r="B143" t="str">
            <v>42253913</v>
          </cell>
          <cell r="C143">
            <v>1555</v>
          </cell>
          <cell r="D143">
            <v>429403</v>
          </cell>
          <cell r="E143" t="str">
            <v xml:space="preserve">RODRIGUEZ </v>
          </cell>
          <cell r="F143" t="str">
            <v>VALDIVIA</v>
          </cell>
          <cell r="G143" t="str">
            <v xml:space="preserve"> CINTHYA NOELIA</v>
          </cell>
          <cell r="H143" t="str">
            <v xml:space="preserve"> CINTHYA NOELIA RODRIGUEZ  VALDIVIA</v>
          </cell>
          <cell r="I143" t="str">
            <v>PE012207</v>
          </cell>
          <cell r="J143" t="str">
            <v>FSE HSE</v>
          </cell>
          <cell r="K143" t="str">
            <v>COGS</v>
          </cell>
          <cell r="L143" t="str">
            <v>MA SAM FSE &amp; LCS PE</v>
          </cell>
          <cell r="M143" t="str">
            <v>DELGADO VALLADARES, JAVIER ENRIQUE</v>
          </cell>
          <cell r="N143" t="str">
            <v>42253913</v>
          </cell>
          <cell r="O143" t="str">
            <v>SUPERVISOR, HSE</v>
          </cell>
          <cell r="P143" t="str">
            <v>F</v>
          </cell>
          <cell r="Q143">
            <v>30675</v>
          </cell>
          <cell r="R143" t="str">
            <v>9-9258-1308</v>
          </cell>
          <cell r="S143" t="str">
            <v>9-9385-5004</v>
          </cell>
          <cell r="T143" t="str">
            <v>cinthya.rodriguez@metso.com</v>
          </cell>
          <cell r="U143" t="str">
            <v>noeliarodriguezvaldivia@gmail.com</v>
          </cell>
          <cell r="V143" t="str">
            <v>URB. LOS CLAVELES MZA C LT 3</v>
          </cell>
          <cell r="W143" t="str">
            <v>SOCABAYA</v>
          </cell>
          <cell r="X143" t="str">
            <v>AREQUIPA</v>
          </cell>
          <cell r="Y143" t="str">
            <v>AREQUIPA</v>
          </cell>
          <cell r="Z143">
            <v>44291</v>
          </cell>
          <cell r="AA143" t="str">
            <v>AREQUIPA</v>
          </cell>
          <cell r="AB143" t="str">
            <v>AREQUIPA</v>
          </cell>
          <cell r="AC143" t="str">
            <v>WHITE COLLAR</v>
          </cell>
          <cell r="AD143" t="str">
            <v>PLAZO INDETERMINADO</v>
          </cell>
          <cell r="AE143"/>
        </row>
        <row r="144">
          <cell r="B144" t="str">
            <v>29635274</v>
          </cell>
          <cell r="C144">
            <v>1556</v>
          </cell>
          <cell r="D144">
            <v>429515</v>
          </cell>
          <cell r="E144" t="str">
            <v>AGURTO</v>
          </cell>
          <cell r="F144" t="str">
            <v xml:space="preserve"> RIVERA</v>
          </cell>
          <cell r="G144" t="str">
            <v>CARLOS CLODOALDO</v>
          </cell>
          <cell r="H144" t="str">
            <v>CARLOS CLODOALDO AGURTO  RIVERA</v>
          </cell>
          <cell r="I144" t="str">
            <v>PE012207</v>
          </cell>
          <cell r="J144" t="str">
            <v>FSE HSE</v>
          </cell>
          <cell r="K144" t="str">
            <v>COGS</v>
          </cell>
          <cell r="L144" t="str">
            <v>MA SAM FSE &amp; LCS PE</v>
          </cell>
          <cell r="M144" t="str">
            <v>DELGADO VALLADARES, JAVIER ENRIQUE</v>
          </cell>
          <cell r="N144" t="str">
            <v>29635274</v>
          </cell>
          <cell r="O144" t="str">
            <v>SUPERVISOR, HSE</v>
          </cell>
          <cell r="P144" t="str">
            <v>M</v>
          </cell>
          <cell r="Q144">
            <v>27432</v>
          </cell>
          <cell r="R144" t="str">
            <v>9-5937-0350</v>
          </cell>
          <cell r="S144" t="str">
            <v>9-4805-7464</v>
          </cell>
          <cell r="T144" t="str">
            <v>carlos.agurto@metso.com</v>
          </cell>
          <cell r="U144" t="str">
            <v>carlosagurto9@gmail.com</v>
          </cell>
          <cell r="V144" t="str">
            <v>MAGISTERIAL 2 D-4 UMACOLLO YANAHUARA</v>
          </cell>
          <cell r="W144" t="str">
            <v>YANAHUARA</v>
          </cell>
          <cell r="X144" t="str">
            <v>AREQUIPA</v>
          </cell>
          <cell r="Y144" t="str">
            <v>AREQUIPA</v>
          </cell>
          <cell r="Z144">
            <v>44298</v>
          </cell>
          <cell r="AA144" t="str">
            <v>AREQUIPA</v>
          </cell>
          <cell r="AB144" t="str">
            <v>AREQUIPA</v>
          </cell>
          <cell r="AC144" t="str">
            <v>WHITE COLLAR</v>
          </cell>
          <cell r="AD144" t="str">
            <v>PLAZO INDETERMINADO</v>
          </cell>
          <cell r="AE144"/>
        </row>
        <row r="145">
          <cell r="B145" t="str">
            <v>44315729</v>
          </cell>
          <cell r="C145">
            <v>1558</v>
          </cell>
          <cell r="D145">
            <v>429749</v>
          </cell>
          <cell r="E145" t="str">
            <v>REYES</v>
          </cell>
          <cell r="F145" t="str">
            <v>GASTIABURU</v>
          </cell>
          <cell r="G145" t="str">
            <v>NATALY VERONICA</v>
          </cell>
          <cell r="H145" t="str">
            <v>NATALY VERONICA REYES GASTIABURU</v>
          </cell>
          <cell r="I145" t="str">
            <v>PE011965</v>
          </cell>
          <cell r="J145" t="str">
            <v>QUOTE &amp; ORDER MANAGEMENT</v>
          </cell>
          <cell r="K145" t="str">
            <v>SGA</v>
          </cell>
          <cell r="L145" t="str">
            <v>MA SAM SERVICE COMMERCIAL SUPPORT</v>
          </cell>
          <cell r="M145" t="str">
            <v>LI PIMENTEL, YAZMIN LOURDES</v>
          </cell>
          <cell r="N145" t="str">
            <v>44315729</v>
          </cell>
          <cell r="O145" t="str">
            <v>ANALYST, CUSTOMER SERVICE</v>
          </cell>
          <cell r="P145" t="str">
            <v>F</v>
          </cell>
          <cell r="Q145">
            <v>31791</v>
          </cell>
          <cell r="R145" t="str">
            <v>9-4014-8516</v>
          </cell>
          <cell r="S145" t="str">
            <v>9-8042-2016</v>
          </cell>
          <cell r="T145" t="str">
            <v>nataly.reyes@metso.com</v>
          </cell>
          <cell r="U145" t="str">
            <v>nataly.vrg@gmail.com</v>
          </cell>
          <cell r="V145" t="str">
            <v>AV. NAZCA 684 DEPARTAMENTO 1302</v>
          </cell>
          <cell r="W145" t="str">
            <v>JESUS MARIA</v>
          </cell>
          <cell r="X145" t="str">
            <v>LIMA</v>
          </cell>
          <cell r="Y145" t="str">
            <v>LIMA</v>
          </cell>
          <cell r="Z145">
            <v>44319</v>
          </cell>
          <cell r="AA145" t="str">
            <v>LIMA</v>
          </cell>
          <cell r="AB145" t="str">
            <v>CRONOS</v>
          </cell>
          <cell r="AC145" t="str">
            <v>WHITE COLLAR</v>
          </cell>
          <cell r="AD145" t="str">
            <v>PLAZO INDETERMINADO</v>
          </cell>
          <cell r="AE145"/>
        </row>
        <row r="146">
          <cell r="B146" t="str">
            <v>44837400</v>
          </cell>
          <cell r="C146">
            <v>1559</v>
          </cell>
          <cell r="D146">
            <v>429703</v>
          </cell>
          <cell r="E146" t="str">
            <v>YAÑEZ</v>
          </cell>
          <cell r="F146" t="str">
            <v>DILAS</v>
          </cell>
          <cell r="G146" t="str">
            <v>ERICK MICHAEL</v>
          </cell>
          <cell r="H146" t="str">
            <v>ERICK MICHAEL YAÑEZ DILAS</v>
          </cell>
          <cell r="I146" t="str">
            <v>PE012204</v>
          </cell>
          <cell r="J146" t="str">
            <v>FSE EIC</v>
          </cell>
          <cell r="K146" t="str">
            <v>COGS</v>
          </cell>
          <cell r="L146" t="str">
            <v>MA SAM FSE &amp; LCS PE</v>
          </cell>
          <cell r="M146" t="str">
            <v>AVALOS ROSAS, MANUEL ANTONIO</v>
          </cell>
          <cell r="N146" t="str">
            <v>44837400</v>
          </cell>
          <cell r="O146" t="str">
            <v>ENGINEER, FSE EIC</v>
          </cell>
          <cell r="P146" t="str">
            <v>M</v>
          </cell>
          <cell r="Q146">
            <v>32173</v>
          </cell>
          <cell r="R146" t="str">
            <v>9-9372-5190</v>
          </cell>
          <cell r="S146" t="str">
            <v>9-8079-9638</v>
          </cell>
          <cell r="T146" t="str">
            <v>erick.m.yanez@metso.com</v>
          </cell>
          <cell r="U146" t="str">
            <v xml:space="preserve">eyanezdilas@gmail.com </v>
          </cell>
          <cell r="V146" t="str">
            <v>MZ. C LT . 25 ASOCIACION DE PROPIETARIOS LAS CASUARINAS 2</v>
          </cell>
          <cell r="W146" t="str">
            <v>CARABAYLLO</v>
          </cell>
          <cell r="X146" t="str">
            <v>LIMA</v>
          </cell>
          <cell r="Y146" t="str">
            <v>LIMA</v>
          </cell>
          <cell r="Z146">
            <v>44319</v>
          </cell>
          <cell r="AA146" t="str">
            <v>LIMA</v>
          </cell>
          <cell r="AB146" t="str">
            <v>VULCANO</v>
          </cell>
          <cell r="AC146" t="str">
            <v>WHITE COLLAR</v>
          </cell>
          <cell r="AD146" t="str">
            <v>PLAZO INDETERMINADO</v>
          </cell>
          <cell r="AE146"/>
        </row>
        <row r="147">
          <cell r="B147" t="str">
            <v>70840784</v>
          </cell>
          <cell r="C147">
            <v>1560</v>
          </cell>
          <cell r="D147">
            <v>430097</v>
          </cell>
          <cell r="E147" t="str">
            <v xml:space="preserve">ALVA </v>
          </cell>
          <cell r="F147" t="str">
            <v>SOLIS</v>
          </cell>
          <cell r="G147" t="str">
            <v>MAX ALEJANDRO</v>
          </cell>
          <cell r="H147" t="str">
            <v>MAX ALEJANDRO ALVA  SOLIS</v>
          </cell>
          <cell r="I147" t="str">
            <v>PE013202</v>
          </cell>
          <cell r="J147" t="str">
            <v>BDH TECHNICAL SUPPORT</v>
          </cell>
          <cell r="K147" t="str">
            <v>SGA</v>
          </cell>
          <cell r="L147" t="str">
            <v>SVS BENEFICIATION &amp; DEWATERING</v>
          </cell>
          <cell r="M147" t="str">
            <v>BALL, MICHELLE</v>
          </cell>
          <cell r="N147" t="str">
            <v>70840784</v>
          </cell>
          <cell r="O147" t="str">
            <v>ENGINEER, PROCESS METALLURGIST</v>
          </cell>
          <cell r="P147" t="str">
            <v>M</v>
          </cell>
          <cell r="Q147">
            <v>34304</v>
          </cell>
          <cell r="R147" t="str">
            <v>9-5413-4391</v>
          </cell>
          <cell r="S147" t="str">
            <v>9-8792-0715</v>
          </cell>
          <cell r="T147" t="str">
            <v>max.alva@metso.com</v>
          </cell>
          <cell r="U147" t="str">
            <v>maxalva30@gmail.com</v>
          </cell>
          <cell r="V147" t="str">
            <v>URB. SEÑORIAL A-23</v>
          </cell>
          <cell r="W147" t="str">
            <v>CAYMA</v>
          </cell>
          <cell r="X147" t="str">
            <v>AREQUIPA</v>
          </cell>
          <cell r="Y147" t="str">
            <v>AREQUIPA</v>
          </cell>
          <cell r="Z147">
            <v>44326</v>
          </cell>
          <cell r="AA147" t="str">
            <v>LIMA</v>
          </cell>
          <cell r="AB147" t="str">
            <v>CRONOS</v>
          </cell>
          <cell r="AC147" t="str">
            <v>WHITE COLLAR</v>
          </cell>
          <cell r="AD147" t="str">
            <v>PLAZO INDETERMINADO</v>
          </cell>
          <cell r="AE147"/>
        </row>
        <row r="148">
          <cell r="B148" t="str">
            <v>45910929</v>
          </cell>
          <cell r="C148">
            <v>1562</v>
          </cell>
          <cell r="D148">
            <v>430162</v>
          </cell>
          <cell r="E148" t="str">
            <v xml:space="preserve">RAMIREZ </v>
          </cell>
          <cell r="F148" t="str">
            <v>SOTO</v>
          </cell>
          <cell r="G148" t="str">
            <v>SANDRA INES</v>
          </cell>
          <cell r="H148" t="str">
            <v>SANDRA INES RAMIREZ  SOTO</v>
          </cell>
          <cell r="I148" t="str">
            <v>PE011965</v>
          </cell>
          <cell r="J148" t="str">
            <v>QUOTE &amp; ORDER MANAGEMENT</v>
          </cell>
          <cell r="K148" t="str">
            <v>SGA</v>
          </cell>
          <cell r="L148" t="str">
            <v>MA SAM SERVICE COMMERCIAL SUPPORT</v>
          </cell>
          <cell r="M148" t="str">
            <v>LI PIMENTEL, YAZMIN LOURDES</v>
          </cell>
          <cell r="N148" t="str">
            <v>45910929</v>
          </cell>
          <cell r="O148" t="str">
            <v>ANALYST, CUSTOMER SERVICE</v>
          </cell>
          <cell r="P148" t="str">
            <v>F</v>
          </cell>
          <cell r="Q148">
            <v>32769</v>
          </cell>
          <cell r="R148" t="str">
            <v>9-9397-9553</v>
          </cell>
          <cell r="S148" t="str">
            <v>9-1394-8500</v>
          </cell>
          <cell r="T148" t="str">
            <v>sandra.ramirez@metso.com</v>
          </cell>
          <cell r="U148" t="str">
            <v xml:space="preserve">sandraramirezsoto@gmail.com </v>
          </cell>
          <cell r="V148" t="str">
            <v>AV. SAN BORJA NORTE N° 966 DPTO. 402</v>
          </cell>
          <cell r="W148" t="str">
            <v>SAN BORJA</v>
          </cell>
          <cell r="X148" t="str">
            <v>LIMA</v>
          </cell>
          <cell r="Y148" t="str">
            <v>LIMA</v>
          </cell>
          <cell r="Z148">
            <v>44335</v>
          </cell>
          <cell r="AA148" t="str">
            <v>LIMA</v>
          </cell>
          <cell r="AB148" t="str">
            <v>CRONOS</v>
          </cell>
          <cell r="AC148" t="str">
            <v>WHITE COLLAR</v>
          </cell>
          <cell r="AD148" t="str">
            <v>PLAZO INDETERMINADO</v>
          </cell>
          <cell r="AE148"/>
        </row>
        <row r="149">
          <cell r="B149" t="str">
            <v>44620946</v>
          </cell>
          <cell r="C149">
            <v>1563</v>
          </cell>
          <cell r="D149">
            <v>430519</v>
          </cell>
          <cell r="E149" t="str">
            <v>APAZA</v>
          </cell>
          <cell r="F149" t="str">
            <v>CONDO</v>
          </cell>
          <cell r="G149" t="str">
            <v>RONY</v>
          </cell>
          <cell r="H149" t="str">
            <v>RONY APAZA CONDO</v>
          </cell>
          <cell r="I149" t="str">
            <v>PE012207</v>
          </cell>
          <cell r="J149" t="str">
            <v>FSE HSE</v>
          </cell>
          <cell r="K149" t="str">
            <v>COGS</v>
          </cell>
          <cell r="L149" t="str">
            <v>MA SAM FSE &amp; LCS PE</v>
          </cell>
          <cell r="M149" t="str">
            <v>DELGADO VALLADARES, JAVIER ENRIQUE</v>
          </cell>
          <cell r="N149" t="str">
            <v>44620946</v>
          </cell>
          <cell r="O149" t="str">
            <v>SUPERVISOR, HSE</v>
          </cell>
          <cell r="P149" t="str">
            <v>M</v>
          </cell>
          <cell r="Q149">
            <v>32095</v>
          </cell>
          <cell r="R149" t="str">
            <v>9-9950-3180</v>
          </cell>
          <cell r="S149" t="str">
            <v>9-8913-9322</v>
          </cell>
          <cell r="T149" t="str">
            <v>rony.apaza@metso.com</v>
          </cell>
          <cell r="U149" t="str">
            <v>ronyapco@outlook.com</v>
          </cell>
          <cell r="V149" t="str">
            <v>CALLE INAMBARI 116A ZAMACOLA CERRO COLORADO</v>
          </cell>
          <cell r="W149" t="str">
            <v>CERRO COLORADO</v>
          </cell>
          <cell r="X149" t="str">
            <v>AREQUIPA</v>
          </cell>
          <cell r="Y149" t="str">
            <v>AREQUIPA</v>
          </cell>
          <cell r="Z149">
            <v>44348</v>
          </cell>
          <cell r="AA149" t="str">
            <v>AREQUIPA</v>
          </cell>
          <cell r="AB149" t="str">
            <v>AREQUIPA</v>
          </cell>
          <cell r="AC149" t="str">
            <v>WHITE COLLAR</v>
          </cell>
          <cell r="AD149" t="str">
            <v>PLAZO INDETERMINADO</v>
          </cell>
          <cell r="AE149"/>
        </row>
        <row r="150">
          <cell r="B150" t="str">
            <v>08710526</v>
          </cell>
          <cell r="C150">
            <v>1567</v>
          </cell>
          <cell r="D150">
            <v>430523</v>
          </cell>
          <cell r="E150" t="str">
            <v>DELGADO</v>
          </cell>
          <cell r="F150" t="str">
            <v>VALLADARES</v>
          </cell>
          <cell r="G150" t="str">
            <v>JAVIER ENRIQUE</v>
          </cell>
          <cell r="H150" t="str">
            <v>JAVIER ENRIQUE DELGADO VALLADARES</v>
          </cell>
          <cell r="I150" t="str">
            <v>PE012207</v>
          </cell>
          <cell r="J150" t="str">
            <v>FSE HSE</v>
          </cell>
          <cell r="K150" t="str">
            <v>COGS</v>
          </cell>
          <cell r="L150" t="str">
            <v>MA SAM FSE &amp; LCS PE</v>
          </cell>
          <cell r="M150" t="str">
            <v>BOBADILLA AÑASCO, PEDRO PABLO NAPOLEON</v>
          </cell>
          <cell r="N150" t="str">
            <v>08710526</v>
          </cell>
          <cell r="O150" t="str">
            <v>ASSISTANT MANAGER, HSE</v>
          </cell>
          <cell r="P150" t="str">
            <v>M</v>
          </cell>
          <cell r="Q150">
            <v>22991</v>
          </cell>
          <cell r="R150" t="str">
            <v>9-9475-8677</v>
          </cell>
          <cell r="S150" t="str">
            <v>9-6727-0603</v>
          </cell>
          <cell r="T150" t="str">
            <v>javier.delgado@metso.com</v>
          </cell>
          <cell r="U150" t="str">
            <v xml:space="preserve">Jedelgado.v@gmail.com </v>
          </cell>
          <cell r="V150" t="str">
            <v>JIRON MERCATOR 467 DEPARTAMENTO 201</v>
          </cell>
          <cell r="W150" t="str">
            <v>SAN BORJA</v>
          </cell>
          <cell r="X150" t="str">
            <v>LIMA</v>
          </cell>
          <cell r="Y150" t="str">
            <v>LIMA</v>
          </cell>
          <cell r="Z150">
            <v>44354</v>
          </cell>
          <cell r="AA150" t="str">
            <v>LIMA</v>
          </cell>
          <cell r="AB150" t="str">
            <v>CRONOS</v>
          </cell>
          <cell r="AC150" t="str">
            <v>WHITE COLLAR</v>
          </cell>
          <cell r="AD150" t="str">
            <v>PLAZO INDETERMINADO</v>
          </cell>
          <cell r="AE150"/>
        </row>
        <row r="151">
          <cell r="B151" t="str">
            <v>46541118</v>
          </cell>
          <cell r="C151">
            <v>1570</v>
          </cell>
          <cell r="D151">
            <v>430902</v>
          </cell>
          <cell r="E151" t="str">
            <v>SANCHEZ</v>
          </cell>
          <cell r="F151" t="str">
            <v xml:space="preserve"> ESPINOZA</v>
          </cell>
          <cell r="G151" t="str">
            <v>NONI LIZETH</v>
          </cell>
          <cell r="H151" t="str">
            <v>NONI LIZETH SANCHEZ  ESPINOZA</v>
          </cell>
          <cell r="I151" t="str">
            <v>PE012205</v>
          </cell>
          <cell r="J151" t="str">
            <v>FSE RECLUTAMIENTO + ACREDITACIÓN</v>
          </cell>
          <cell r="K151" t="str">
            <v>COGS</v>
          </cell>
          <cell r="L151" t="str">
            <v>MA SAM HR</v>
          </cell>
          <cell r="M151" t="str">
            <v>PEREA ARNAO, DIANA MARIA</v>
          </cell>
          <cell r="N151" t="str">
            <v>46541118</v>
          </cell>
          <cell r="O151" t="str">
            <v>ANALYST, ACCREDITATION</v>
          </cell>
          <cell r="P151" t="str">
            <v>F</v>
          </cell>
          <cell r="Q151">
            <v>33149</v>
          </cell>
          <cell r="R151" t="str">
            <v>9-1514-8447</v>
          </cell>
          <cell r="S151" t="str">
            <v>9-7971-6203</v>
          </cell>
          <cell r="T151" t="str">
            <v>lizeth.sanchez@metso.com</v>
          </cell>
          <cell r="U151" t="str">
            <v>nsanchezespinoza56@gmail.com</v>
          </cell>
          <cell r="V151" t="str">
            <v xml:space="preserve">JIRON LOS GRAFITOS 777 URBANICACION INCA MANCO CAPAC </v>
          </cell>
          <cell r="W151" t="str">
            <v>SAN JUAN DE LURIGANCHO</v>
          </cell>
          <cell r="X151" t="str">
            <v>LIMA</v>
          </cell>
          <cell r="Y151" t="str">
            <v>LIMA</v>
          </cell>
          <cell r="Z151">
            <v>44378</v>
          </cell>
          <cell r="AA151" t="str">
            <v>LIMA</v>
          </cell>
          <cell r="AB151" t="str">
            <v>VULCANO</v>
          </cell>
          <cell r="AC151" t="str">
            <v>WHITE COLLAR</v>
          </cell>
          <cell r="AD151" t="str">
            <v>PLAZO INDETERMINADO</v>
          </cell>
          <cell r="AE151"/>
        </row>
        <row r="152">
          <cell r="B152" t="str">
            <v>72205702</v>
          </cell>
          <cell r="C152">
            <v>1571</v>
          </cell>
          <cell r="D152">
            <v>431383</v>
          </cell>
          <cell r="E152" t="str">
            <v>PEREA</v>
          </cell>
          <cell r="F152" t="str">
            <v>ARNAO</v>
          </cell>
          <cell r="G152" t="str">
            <v>DIANA MARIA</v>
          </cell>
          <cell r="H152" t="str">
            <v>DIANA MARIA PEREA ARNAO</v>
          </cell>
          <cell r="I152" t="str">
            <v>PE012205</v>
          </cell>
          <cell r="J152" t="str">
            <v>FSE RECLUTAMIENTO + ACREDITACIÓN</v>
          </cell>
          <cell r="K152" t="str">
            <v>COGS</v>
          </cell>
          <cell r="L152" t="str">
            <v>MA SAM HR</v>
          </cell>
          <cell r="M152" t="str">
            <v>MANCO PETREUCIC, LIZ YODY</v>
          </cell>
          <cell r="N152" t="str">
            <v>72205702</v>
          </cell>
          <cell r="O152" t="str">
            <v>COORDINATOR, ACCREDITATION</v>
          </cell>
          <cell r="P152" t="str">
            <v>F</v>
          </cell>
          <cell r="Q152">
            <v>33997</v>
          </cell>
          <cell r="R152" t="str">
            <v>9-8947-2340</v>
          </cell>
          <cell r="S152" t="str">
            <v>9-4939-0003</v>
          </cell>
          <cell r="T152" t="str">
            <v>diana.perea@metso.com</v>
          </cell>
          <cell r="U152" t="str">
            <v>pereaarnaod@gmail.com</v>
          </cell>
          <cell r="V152" t="str">
            <v>CALLE CUESTA DEL ANGEL 204, RESIDENCIAL SANTA ISABEL - AREQUIPA</v>
          </cell>
          <cell r="W152" t="str">
            <v>YANAHUARA</v>
          </cell>
          <cell r="X152" t="str">
            <v>AREQUIPA</v>
          </cell>
          <cell r="Y152" t="str">
            <v>AREQUIPA</v>
          </cell>
          <cell r="Z152">
            <v>44410</v>
          </cell>
          <cell r="AA152" t="str">
            <v>AREQUIPA</v>
          </cell>
          <cell r="AB152" t="str">
            <v>AREQUIPA</v>
          </cell>
          <cell r="AC152" t="str">
            <v>WHITE COLLAR</v>
          </cell>
          <cell r="AD152" t="str">
            <v>PLAZO INDETERMINADO</v>
          </cell>
          <cell r="AE152"/>
        </row>
        <row r="153">
          <cell r="B153" t="str">
            <v>70132065</v>
          </cell>
          <cell r="C153">
            <v>1572</v>
          </cell>
          <cell r="D153">
            <v>431394</v>
          </cell>
          <cell r="E153" t="str">
            <v>SALAS</v>
          </cell>
          <cell r="F153" t="str">
            <v>CASTELLANOS</v>
          </cell>
          <cell r="G153" t="str">
            <v>LIZBETH FIORELLA</v>
          </cell>
          <cell r="H153" t="str">
            <v>LIZBETH FIORELLA SALAS CASTELLANOS</v>
          </cell>
          <cell r="I153" t="str">
            <v>PE012209</v>
          </cell>
          <cell r="J153" t="str">
            <v>FSE SUR</v>
          </cell>
          <cell r="K153" t="str">
            <v>COGS</v>
          </cell>
          <cell r="L153" t="str">
            <v>MA SAM FSE &amp; LCS PE</v>
          </cell>
          <cell r="M153" t="str">
            <v>POZO DIAZ, JASON</v>
          </cell>
          <cell r="N153" t="str">
            <v>70132065</v>
          </cell>
          <cell r="O153" t="str">
            <v>ASSISTANT, FS SITE SERVICE</v>
          </cell>
          <cell r="P153" t="str">
            <v>F</v>
          </cell>
          <cell r="Q153">
            <v>34188</v>
          </cell>
          <cell r="R153" t="str">
            <v>9-8201-2470</v>
          </cell>
          <cell r="S153" t="str">
            <v>9-8207-0176</v>
          </cell>
          <cell r="T153" t="str">
            <v>lizbeth.salas@metso.com</v>
          </cell>
          <cell r="U153" t="str">
            <v>lizbeth.salas.19@gmail.com</v>
          </cell>
          <cell r="V153" t="str">
            <v>CALLE MALGA GRENET N° 113 - DPTO 402 URB. UMACOLLO</v>
          </cell>
          <cell r="W153" t="str">
            <v>YANAHUARA</v>
          </cell>
          <cell r="X153" t="str">
            <v>AREQUIPA</v>
          </cell>
          <cell r="Y153" t="str">
            <v>AREQUIPA</v>
          </cell>
          <cell r="Z153">
            <v>44417</v>
          </cell>
          <cell r="AA153" t="str">
            <v>AREQUIPA</v>
          </cell>
          <cell r="AB153" t="str">
            <v>AREQUIPA</v>
          </cell>
          <cell r="AC153" t="str">
            <v>WHITE COLLAR</v>
          </cell>
          <cell r="AD153" t="str">
            <v>PLAZO INDETERMINADO</v>
          </cell>
          <cell r="AE153"/>
        </row>
        <row r="154">
          <cell r="B154" t="str">
            <v>73934323</v>
          </cell>
          <cell r="C154">
            <v>1573</v>
          </cell>
          <cell r="D154">
            <v>431650</v>
          </cell>
          <cell r="E154" t="str">
            <v>NOVOA</v>
          </cell>
          <cell r="F154" t="str">
            <v>RAMIREZ</v>
          </cell>
          <cell r="G154" t="str">
            <v>JORGE MIGUEL</v>
          </cell>
          <cell r="H154" t="str">
            <v>JORGE MIGUEL NOVOA RAMIREZ</v>
          </cell>
          <cell r="I154" t="str">
            <v>PE011140</v>
          </cell>
          <cell r="J154" t="str">
            <v>ME PERU</v>
          </cell>
          <cell r="K154" t="str">
            <v>COGS</v>
          </cell>
          <cell r="L154" t="str">
            <v>CNS RUBBER &amp; POLYMET SUPPLY CHAIN</v>
          </cell>
          <cell r="M154" t="str">
            <v>AQUIJE SARAVIA, EDWARD JOHANS</v>
          </cell>
          <cell r="N154" t="str">
            <v>73934323</v>
          </cell>
          <cell r="O154" t="str">
            <v>MANUFACTURING ENGINEERING</v>
          </cell>
          <cell r="P154" t="str">
            <v>M</v>
          </cell>
          <cell r="Q154">
            <v>34465</v>
          </cell>
          <cell r="R154" t="str">
            <v>9-6816-6449</v>
          </cell>
          <cell r="S154" t="str">
            <v>9-7358-0843</v>
          </cell>
          <cell r="T154" t="str">
            <v>jorge.novoa@metso.com</v>
          </cell>
          <cell r="U154" t="str">
            <v>j.novra11@gmail.com</v>
          </cell>
          <cell r="V154" t="str">
            <v>CALLE HUGO ESPINOZA N° 172 URB. CARLOS CUETO FERNANDINI</v>
          </cell>
          <cell r="W154" t="str">
            <v>LOS OLIVOS</v>
          </cell>
          <cell r="X154" t="str">
            <v>LIMA</v>
          </cell>
          <cell r="Y154" t="str">
            <v>LIMA</v>
          </cell>
          <cell r="Z154">
            <v>44420</v>
          </cell>
          <cell r="AA154" t="str">
            <v>LIMA</v>
          </cell>
          <cell r="AB154" t="str">
            <v>VULCANO</v>
          </cell>
          <cell r="AC154" t="str">
            <v>WHITE COLLAR</v>
          </cell>
          <cell r="AD154" t="str">
            <v>PLAZO INDETERMINADO</v>
          </cell>
          <cell r="AE154"/>
        </row>
        <row r="155">
          <cell r="B155" t="str">
            <v>72578426</v>
          </cell>
          <cell r="C155">
            <v>1576</v>
          </cell>
          <cell r="D155">
            <v>431943</v>
          </cell>
          <cell r="E155" t="str">
            <v xml:space="preserve">ROA </v>
          </cell>
          <cell r="F155" t="str">
            <v>BERNARDILLO</v>
          </cell>
          <cell r="G155" t="str">
            <v>GIANMARCO OMAR</v>
          </cell>
          <cell r="H155" t="str">
            <v>GIANMARCO OMAR ROA  BERNARDILLO</v>
          </cell>
          <cell r="I155" t="str">
            <v>PE012503</v>
          </cell>
          <cell r="J155" t="str">
            <v>TSS, MILL &amp; CHUTE LINING</v>
          </cell>
          <cell r="K155" t="str">
            <v>SGA</v>
          </cell>
          <cell r="L155" t="str">
            <v>TECHNICAL SALES SUPPORT</v>
          </cell>
          <cell r="M155" t="str">
            <v>CARBAJAL CORDOVA, ANDRES EDUARDO</v>
          </cell>
          <cell r="N155" t="str">
            <v>72578426</v>
          </cell>
          <cell r="O155" t="str">
            <v>MECHANICAL DESIGNER</v>
          </cell>
          <cell r="P155" t="str">
            <v>M</v>
          </cell>
          <cell r="Q155">
            <v>34878</v>
          </cell>
          <cell r="R155" t="str">
            <v>9-4209-3562</v>
          </cell>
          <cell r="S155" t="str">
            <v>9-8902-4892</v>
          </cell>
          <cell r="T155" t="str">
            <v>gianmarco.roa@metso.com</v>
          </cell>
          <cell r="U155" t="str">
            <v>gianmarcoroa@gmail.com</v>
          </cell>
          <cell r="V155" t="str">
            <v>JR. JOAQUIN INCLAN MZ. D5 LT. 9</v>
          </cell>
          <cell r="W155" t="str">
            <v>SAN JUAN DE LURIGANCHO</v>
          </cell>
          <cell r="X155" t="str">
            <v>LIMA</v>
          </cell>
          <cell r="Y155" t="str">
            <v>LIMA</v>
          </cell>
          <cell r="Z155">
            <v>44440</v>
          </cell>
          <cell r="AA155" t="str">
            <v>LIMA</v>
          </cell>
          <cell r="AB155" t="str">
            <v>CRONOS</v>
          </cell>
          <cell r="AC155" t="str">
            <v>WHITE COLLAR</v>
          </cell>
          <cell r="AD155" t="str">
            <v>PLAZO INDETERMINADO</v>
          </cell>
          <cell r="AE155"/>
        </row>
        <row r="156">
          <cell r="B156" t="str">
            <v>48399165</v>
          </cell>
          <cell r="C156">
            <v>1578</v>
          </cell>
          <cell r="D156">
            <v>432181</v>
          </cell>
          <cell r="E156" t="str">
            <v>BORJA</v>
          </cell>
          <cell r="F156" t="str">
            <v>LOPEZ</v>
          </cell>
          <cell r="G156" t="str">
            <v>CARLOS OSCAR GIORDANO</v>
          </cell>
          <cell r="H156" t="str">
            <v>CARLOS OSCAR GIORDANO BORJA LOPEZ</v>
          </cell>
          <cell r="I156" t="str">
            <v>PE012207</v>
          </cell>
          <cell r="J156" t="str">
            <v>FSE HSE</v>
          </cell>
          <cell r="K156" t="str">
            <v>COGS</v>
          </cell>
          <cell r="L156" t="str">
            <v>MA SAM FSE &amp; LCS PE</v>
          </cell>
          <cell r="M156" t="str">
            <v>DELGADO VALLADARES, JAVIER ENRIQUE</v>
          </cell>
          <cell r="N156" t="str">
            <v>48399165</v>
          </cell>
          <cell r="O156" t="str">
            <v>COORDINATOR, HSE</v>
          </cell>
          <cell r="P156" t="str">
            <v>M</v>
          </cell>
          <cell r="Q156">
            <v>34532</v>
          </cell>
          <cell r="R156" t="str">
            <v>9-6171-8757</v>
          </cell>
          <cell r="S156" t="str">
            <v>9-8291-1367</v>
          </cell>
          <cell r="T156" t="str">
            <v>carlos.borja@metso.com</v>
          </cell>
          <cell r="U156" t="str">
            <v>carlosb_l@hotmail.com</v>
          </cell>
          <cell r="V156" t="str">
            <v>CALLE 9,221, CASA 2, SAN BORJA NORTE</v>
          </cell>
          <cell r="W156" t="str">
            <v>SAN BORJA</v>
          </cell>
          <cell r="X156" t="str">
            <v>LIMA</v>
          </cell>
          <cell r="Y156" t="str">
            <v>LIMA</v>
          </cell>
          <cell r="Z156">
            <v>44446</v>
          </cell>
          <cell r="AA156" t="str">
            <v>LIMA</v>
          </cell>
          <cell r="AB156" t="str">
            <v>CRONOS</v>
          </cell>
          <cell r="AC156" t="str">
            <v>WHITE COLLAR</v>
          </cell>
          <cell r="AD156" t="str">
            <v>PLAZO INDETERMINADO</v>
          </cell>
          <cell r="AE156"/>
        </row>
        <row r="157">
          <cell r="B157" t="str">
            <v>71918005</v>
          </cell>
          <cell r="C157">
            <v>1581</v>
          </cell>
          <cell r="D157">
            <v>432365</v>
          </cell>
          <cell r="E157" t="str">
            <v>ASENCIOS</v>
          </cell>
          <cell r="F157" t="str">
            <v>LESCANO</v>
          </cell>
          <cell r="G157" t="str">
            <v>FREDY ALONSO</v>
          </cell>
          <cell r="H157" t="str">
            <v>FREDY ALONSO ASENCIOS LESCANO</v>
          </cell>
          <cell r="I157" t="str">
            <v>PE013464</v>
          </cell>
          <cell r="J157" t="str">
            <v>TSS INT.SERVICES SOLUTIONS</v>
          </cell>
          <cell r="K157" t="str">
            <v>SGA</v>
          </cell>
          <cell r="L157" t="str">
            <v>CNS INTEGRATED SERVICE SOLUTIONS</v>
          </cell>
          <cell r="M157" t="str">
            <v>ROY, MARIO</v>
          </cell>
          <cell r="N157" t="str">
            <v>71918005</v>
          </cell>
          <cell r="O157" t="str">
            <v>LCS-MOI-OPA CONTROLLER</v>
          </cell>
          <cell r="P157" t="str">
            <v>M</v>
          </cell>
          <cell r="Q157">
            <v>35548</v>
          </cell>
          <cell r="R157" t="str">
            <v>9-5370-9330</v>
          </cell>
          <cell r="S157" t="str">
            <v>9-5133-6899</v>
          </cell>
          <cell r="T157" t="str">
            <v>fredy.asencios@metso.com</v>
          </cell>
          <cell r="U157" t="str">
            <v>fredy.asencios.21@gmail.com</v>
          </cell>
          <cell r="V157" t="str">
            <v xml:space="preserve">CALLE MONTE EBANO N° 215 DPTO. 101, SANTIAGO DE SURCO </v>
          </cell>
          <cell r="W157" t="str">
            <v>SANTIAGO DE SURCO</v>
          </cell>
          <cell r="X157" t="str">
            <v>LIMA</v>
          </cell>
          <cell r="Y157" t="str">
            <v>LIMA</v>
          </cell>
          <cell r="Z157">
            <v>44459</v>
          </cell>
          <cell r="AA157" t="str">
            <v>LIMA</v>
          </cell>
          <cell r="AB157" t="str">
            <v>CRONOS</v>
          </cell>
          <cell r="AC157" t="str">
            <v>WHITE COLLAR</v>
          </cell>
          <cell r="AD157" t="str">
            <v>PLAZO INDETERMINADO</v>
          </cell>
          <cell r="AE157"/>
        </row>
        <row r="158">
          <cell r="B158" t="str">
            <v>71777144</v>
          </cell>
          <cell r="C158">
            <v>1582</v>
          </cell>
          <cell r="D158">
            <v>433320</v>
          </cell>
          <cell r="E158" t="str">
            <v>MANRIQUE</v>
          </cell>
          <cell r="F158" t="str">
            <v>MORALES</v>
          </cell>
          <cell r="G158" t="str">
            <v>ASIRIS NORATH</v>
          </cell>
          <cell r="H158" t="str">
            <v>ASIRIS NORATH MANRIQUE MORALES</v>
          </cell>
          <cell r="I158" t="str">
            <v>PE012208</v>
          </cell>
          <cell r="J158" t="str">
            <v>FSE CYN</v>
          </cell>
          <cell r="K158" t="str">
            <v>COGS</v>
          </cell>
          <cell r="L158" t="str">
            <v>MA SAM FSE &amp; LCS PE</v>
          </cell>
          <cell r="M158" t="str">
            <v>BECERRA CORONADO, ANDERSON</v>
          </cell>
          <cell r="N158" t="str">
            <v>71777144</v>
          </cell>
          <cell r="O158" t="str">
            <v>PLANNER EXECUTION &amp; COST</v>
          </cell>
          <cell r="P158" t="str">
            <v>F</v>
          </cell>
          <cell r="Q158">
            <v>34942</v>
          </cell>
          <cell r="R158" t="str">
            <v>9-5133-7412</v>
          </cell>
          <cell r="S158" t="str">
            <v>9-5133-7412</v>
          </cell>
          <cell r="T158" t="str">
            <v>asiris.manrique@metso.com</v>
          </cell>
          <cell r="U158" t="str">
            <v>asiris278@hotmail.com</v>
          </cell>
          <cell r="V158" t="str">
            <v>AV. LOS QUECHUAS N° 627, ATE LIMA. DEP 302</v>
          </cell>
          <cell r="W158" t="str">
            <v>ATE SALAMANCA</v>
          </cell>
          <cell r="X158" t="str">
            <v>LIMA</v>
          </cell>
          <cell r="Y158" t="str">
            <v>LIMA</v>
          </cell>
          <cell r="Z158">
            <v>44508</v>
          </cell>
          <cell r="AA158" t="str">
            <v>LIMA</v>
          </cell>
          <cell r="AB158" t="str">
            <v>VULCANO</v>
          </cell>
          <cell r="AC158" t="str">
            <v>WHITE COLLAR</v>
          </cell>
          <cell r="AD158" t="str">
            <v>PLAZO INDETERMINADO</v>
          </cell>
          <cell r="AE158"/>
        </row>
        <row r="159">
          <cell r="B159" t="str">
            <v>45864947</v>
          </cell>
          <cell r="C159">
            <v>1584</v>
          </cell>
          <cell r="D159">
            <v>433515</v>
          </cell>
          <cell r="E159" t="str">
            <v>ROCA</v>
          </cell>
          <cell r="F159" t="str">
            <v>RADO</v>
          </cell>
          <cell r="G159" t="str">
            <v>ARNALDO PERCY</v>
          </cell>
          <cell r="H159" t="str">
            <v>ARNALDO PERCY ROCA RADO</v>
          </cell>
          <cell r="I159" t="str">
            <v>PE013028</v>
          </cell>
          <cell r="J159" t="str">
            <v xml:space="preserve">SAM SOUTH </v>
          </cell>
          <cell r="K159" t="str">
            <v>SGA</v>
          </cell>
          <cell r="L159" t="str">
            <v>MA SAM SITE ACCOUNT MANAGEMENT – CENTER PE</v>
          </cell>
          <cell r="M159" t="str">
            <v>VILLANUEVA ZEVALLOS, EDWARD ANTONIO</v>
          </cell>
          <cell r="N159" t="str">
            <v>45864947</v>
          </cell>
          <cell r="O159" t="str">
            <v>ASSISTANT MANAGER, SALES ACCOUNT</v>
          </cell>
          <cell r="P159" t="str">
            <v>M</v>
          </cell>
          <cell r="Q159">
            <v>32717</v>
          </cell>
          <cell r="R159" t="str">
            <v>9-8686-9129</v>
          </cell>
          <cell r="S159" t="str">
            <v>9-3212-0606</v>
          </cell>
          <cell r="T159" t="str">
            <v>arnaldo.roca@metso.com</v>
          </cell>
          <cell r="U159" t="str">
            <v xml:space="preserve">arnaldo.roca@gmail.com </v>
          </cell>
          <cell r="V159" t="str">
            <v>URB. VILLA HERMOZA A-10 CERRO JULI, JOSÉ LUIS BUSTAMANTE Y RIVERO - AREQUIPA</v>
          </cell>
          <cell r="W159" t="str">
            <v>JOSÉ LUIS BUSTAMANTE Y RIVERO</v>
          </cell>
          <cell r="X159" t="str">
            <v>AREQUIPA</v>
          </cell>
          <cell r="Y159" t="str">
            <v>AREQUIPA</v>
          </cell>
          <cell r="Z159">
            <v>44531</v>
          </cell>
          <cell r="AA159" t="str">
            <v>AREQUIPA</v>
          </cell>
          <cell r="AB159" t="str">
            <v>AREQUIPA</v>
          </cell>
          <cell r="AC159" t="str">
            <v>WHITE COLLAR</v>
          </cell>
          <cell r="AD159" t="str">
            <v>PLAZO INDETERMINADO</v>
          </cell>
          <cell r="AE159"/>
        </row>
        <row r="160">
          <cell r="B160" t="str">
            <v>45729377</v>
          </cell>
          <cell r="C160">
            <v>1588</v>
          </cell>
          <cell r="D160">
            <v>434484</v>
          </cell>
          <cell r="E160" t="str">
            <v>ITO</v>
          </cell>
          <cell r="F160" t="str">
            <v>CHURA</v>
          </cell>
          <cell r="G160" t="str">
            <v>JOHNY</v>
          </cell>
          <cell r="H160" t="str">
            <v>JOHNY ITO CHURA</v>
          </cell>
          <cell r="I160" t="str">
            <v>PE012207</v>
          </cell>
          <cell r="J160" t="str">
            <v>FSE HSE</v>
          </cell>
          <cell r="K160" t="str">
            <v>COGS</v>
          </cell>
          <cell r="L160" t="str">
            <v>MA SAM FSE &amp; LCS PE</v>
          </cell>
          <cell r="M160" t="str">
            <v>DELGADO VALLADARES, JAVIER ENRIQUE</v>
          </cell>
          <cell r="N160" t="str">
            <v>45729377</v>
          </cell>
          <cell r="O160" t="str">
            <v>SUPERVISOR, HSE</v>
          </cell>
          <cell r="P160" t="str">
            <v>M</v>
          </cell>
          <cell r="Q160">
            <v>32643</v>
          </cell>
          <cell r="R160" t="str">
            <v>9-5889-2979</v>
          </cell>
          <cell r="S160" t="str">
            <v>9-5232-6610</v>
          </cell>
          <cell r="T160" t="str">
            <v>johny.ito@metso.com</v>
          </cell>
          <cell r="U160" t="str">
            <v>johnyitochura@gmail.com</v>
          </cell>
          <cell r="V160" t="str">
            <v>COOP. JUAN EL BUENO MZ C LT 2</v>
          </cell>
          <cell r="W160" t="str">
            <v>UCHUMAYO</v>
          </cell>
          <cell r="X160" t="str">
            <v>AREQUIPA</v>
          </cell>
          <cell r="Y160" t="str">
            <v>AREQUIPA</v>
          </cell>
          <cell r="Z160">
            <v>44571</v>
          </cell>
          <cell r="AA160" t="str">
            <v>AREQUIPA</v>
          </cell>
          <cell r="AB160" t="str">
            <v>AREQUIPA</v>
          </cell>
          <cell r="AC160" t="str">
            <v>WHITE COLLAR</v>
          </cell>
          <cell r="AD160" t="str">
            <v>CONTRATO POR OBRA O SERVICIO ESPECIFICO</v>
          </cell>
          <cell r="AE160">
            <v>45847</v>
          </cell>
        </row>
        <row r="161">
          <cell r="B161" t="str">
            <v>43568076</v>
          </cell>
          <cell r="C161">
            <v>1589</v>
          </cell>
          <cell r="D161">
            <v>434766</v>
          </cell>
          <cell r="E161" t="str">
            <v>ATACHAGUA</v>
          </cell>
          <cell r="F161" t="str">
            <v>GALARZA</v>
          </cell>
          <cell r="G161" t="str">
            <v>NATALI YDALIA</v>
          </cell>
          <cell r="H161" t="str">
            <v>NATALI YDALIA ATACHAGUA GALARZA</v>
          </cell>
          <cell r="I161" t="str">
            <v>PE012207</v>
          </cell>
          <cell r="J161" t="str">
            <v>FSE HSE</v>
          </cell>
          <cell r="K161" t="str">
            <v>COGS</v>
          </cell>
          <cell r="L161" t="str">
            <v>MA SAM FSE &amp; LCS PE</v>
          </cell>
          <cell r="M161" t="str">
            <v>DELGADO VALLADARES, JAVIER ENRIQUE</v>
          </cell>
          <cell r="N161" t="str">
            <v>43568076</v>
          </cell>
          <cell r="O161" t="str">
            <v>SUPERVISOR, HSE</v>
          </cell>
          <cell r="P161" t="str">
            <v>F</v>
          </cell>
          <cell r="Q161">
            <v>31536</v>
          </cell>
          <cell r="R161" t="str">
            <v>9-4146-2713</v>
          </cell>
          <cell r="S161" t="str">
            <v>9-5170-8833</v>
          </cell>
          <cell r="T161" t="str">
            <v>natali.atachagua@metso.com</v>
          </cell>
          <cell r="U161" t="str">
            <v>ing.atachaguagalarza@gmail.com</v>
          </cell>
          <cell r="V161" t="str">
            <v>CALLE ARICA B, MZ, G LT. 8</v>
          </cell>
          <cell r="W161" t="str">
            <v>PUENTE PIEDRA</v>
          </cell>
          <cell r="X161" t="str">
            <v>LIMA</v>
          </cell>
          <cell r="Y161" t="str">
            <v>LIMA</v>
          </cell>
          <cell r="Z161">
            <v>44571</v>
          </cell>
          <cell r="AA161" t="str">
            <v>LIMA</v>
          </cell>
          <cell r="AB161" t="str">
            <v>VULCANO</v>
          </cell>
          <cell r="AC161" t="str">
            <v>WHITE COLLAR</v>
          </cell>
          <cell r="AD161" t="str">
            <v>CONTRATO POR OBRA O SERVICIO ESPECIFICO</v>
          </cell>
          <cell r="AE161">
            <v>45909</v>
          </cell>
        </row>
        <row r="162">
          <cell r="B162" t="str">
            <v>70689609</v>
          </cell>
          <cell r="C162">
            <v>1590</v>
          </cell>
          <cell r="D162">
            <v>434767</v>
          </cell>
          <cell r="E162" t="str">
            <v>CACERES</v>
          </cell>
          <cell r="F162" t="str">
            <v>GUZMAN</v>
          </cell>
          <cell r="G162" t="str">
            <v>JEAN FRANK</v>
          </cell>
          <cell r="H162" t="str">
            <v>JEAN FRANK CACERES GUZMAN</v>
          </cell>
          <cell r="I162" t="str">
            <v>PE011534</v>
          </cell>
          <cell r="J162" t="str">
            <v>PUMP SUPPORT</v>
          </cell>
          <cell r="K162" t="str">
            <v>COGS</v>
          </cell>
          <cell r="L162" t="str">
            <v>MA SAM PUMPS SALES</v>
          </cell>
          <cell r="M162" t="str">
            <v>CORTEZ RODRIGUEZ, WILMAN RAFAEL</v>
          </cell>
          <cell r="N162" t="str">
            <v>70689609</v>
          </cell>
          <cell r="O162" t="str">
            <v>FIELD SUPPORT TECHNICIAN</v>
          </cell>
          <cell r="P162" t="str">
            <v>M</v>
          </cell>
          <cell r="Q162">
            <v>34148</v>
          </cell>
          <cell r="R162" t="str">
            <v>9-4171-6633</v>
          </cell>
          <cell r="S162" t="str">
            <v>9-5170-9079</v>
          </cell>
          <cell r="T162" t="str">
            <v>jean.caceres@metso.com</v>
          </cell>
          <cell r="U162" t="str">
            <v>KCRZ.JF@HOTMAIL.COM</v>
          </cell>
          <cell r="V162" t="str">
            <v xml:space="preserve">JR. LAS ENCINAS N° 130 URB. LOS JARDINES </v>
          </cell>
          <cell r="W162" t="str">
            <v>SAN MARTIN DE PORRES</v>
          </cell>
          <cell r="X162" t="str">
            <v>LIMA</v>
          </cell>
          <cell r="Y162" t="str">
            <v>LIMA</v>
          </cell>
          <cell r="Z162">
            <v>44571</v>
          </cell>
          <cell r="AA162" t="str">
            <v>LIMA</v>
          </cell>
          <cell r="AB162" t="str">
            <v>VULCANO</v>
          </cell>
          <cell r="AC162" t="str">
            <v>WHITE COLLAR</v>
          </cell>
          <cell r="AD162" t="str">
            <v>CONTRATO POR OBRA O SERVICIO ESPECIFICO</v>
          </cell>
          <cell r="AE162">
            <v>45847</v>
          </cell>
        </row>
        <row r="163">
          <cell r="B163" t="str">
            <v>41535728</v>
          </cell>
          <cell r="C163">
            <v>1591</v>
          </cell>
          <cell r="D163">
            <v>434900</v>
          </cell>
          <cell r="E163" t="str">
            <v>RIVERA</v>
          </cell>
          <cell r="F163" t="str">
            <v>MAYTA</v>
          </cell>
          <cell r="G163" t="str">
            <v>MICHAEL CRISTIAN</v>
          </cell>
          <cell r="H163" t="str">
            <v>MICHAEL CRISTIAN RIVERA MAYTA</v>
          </cell>
          <cell r="I163" t="str">
            <v>PE013022</v>
          </cell>
          <cell r="J163" t="str">
            <v>SAM CENTER</v>
          </cell>
          <cell r="K163" t="str">
            <v>SGA</v>
          </cell>
          <cell r="L163" t="str">
            <v>MA SAM SITE ACCOUNT MANAGEMENT – CENTER PE</v>
          </cell>
          <cell r="M163" t="str">
            <v>VARGAS BELLINA, JOSE ANTONIO</v>
          </cell>
          <cell r="N163" t="str">
            <v>41535728</v>
          </cell>
          <cell r="O163" t="str">
            <v>LEADER, SALES ACCOUNT</v>
          </cell>
          <cell r="P163" t="str">
            <v>M</v>
          </cell>
          <cell r="Q163">
            <v>30215</v>
          </cell>
          <cell r="R163" t="str">
            <v>9-6691-4347</v>
          </cell>
          <cell r="S163" t="str">
            <v>9-5233-6100</v>
          </cell>
          <cell r="T163" t="str">
            <v>michael.rivera@metso.com</v>
          </cell>
          <cell r="U163" t="str">
            <v xml:space="preserve">riveramayta@gmail.com </v>
          </cell>
          <cell r="V163" t="str">
            <v>JR. LOS CANARIOS N° 346  DPTO. 301</v>
          </cell>
          <cell r="W163" t="str">
            <v>SANTA ANITA</v>
          </cell>
          <cell r="X163" t="str">
            <v>LIMA</v>
          </cell>
          <cell r="Y163" t="str">
            <v>LIMA</v>
          </cell>
          <cell r="Z163">
            <v>44593</v>
          </cell>
          <cell r="AA163" t="str">
            <v>LIMA</v>
          </cell>
          <cell r="AB163" t="str">
            <v>CRONOS</v>
          </cell>
          <cell r="AC163" t="str">
            <v>WHITE COLLAR</v>
          </cell>
          <cell r="AD163" t="str">
            <v>PLAZO INDETERMINADO</v>
          </cell>
          <cell r="AE163"/>
        </row>
        <row r="164">
          <cell r="B164" t="str">
            <v>40323551</v>
          </cell>
          <cell r="C164">
            <v>1593</v>
          </cell>
          <cell r="D164">
            <v>435113</v>
          </cell>
          <cell r="E164" t="str">
            <v>MENDOZA</v>
          </cell>
          <cell r="F164" t="str">
            <v>CALDERON</v>
          </cell>
          <cell r="G164" t="str">
            <v>MARCO POLO</v>
          </cell>
          <cell r="H164" t="str">
            <v>MARCO POLO MENDOZA CALDERON</v>
          </cell>
          <cell r="I164" t="str">
            <v>PE012202</v>
          </cell>
          <cell r="J164" t="str">
            <v>FSE RELINING&amp;SHUTDOWN</v>
          </cell>
          <cell r="K164" t="str">
            <v>COGS</v>
          </cell>
          <cell r="L164" t="str">
            <v>MA SAM FSE &amp; LCS PE</v>
          </cell>
          <cell r="M164" t="str">
            <v>GILBERTI GALARZA, YOEL FRANCISCO</v>
          </cell>
          <cell r="N164" t="str">
            <v>40323551</v>
          </cell>
          <cell r="O164" t="str">
            <v>TEAM LEADER RELINING &amp; SHUTDOWN</v>
          </cell>
          <cell r="P164" t="str">
            <v>M</v>
          </cell>
          <cell r="Q164">
            <v>29081</v>
          </cell>
          <cell r="R164" t="str">
            <v>9-9352-6504</v>
          </cell>
          <cell r="S164" t="str">
            <v>9-4426-0265</v>
          </cell>
          <cell r="T164" t="str">
            <v>marco.mendoza@metso.com</v>
          </cell>
          <cell r="U164" t="str">
            <v>marcop.mendoza44@gmail.com</v>
          </cell>
          <cell r="V164" t="str">
            <v>CALLE JORGE CHAVEZ  J-8 B URB. BELLAPAMPA</v>
          </cell>
          <cell r="W164" t="str">
            <v>SOCABAYA</v>
          </cell>
          <cell r="X164" t="str">
            <v>AREQUIPA</v>
          </cell>
          <cell r="Y164" t="str">
            <v>AREQUIPA</v>
          </cell>
          <cell r="Z164">
            <v>44593</v>
          </cell>
          <cell r="AA164" t="str">
            <v>AREQUIPA</v>
          </cell>
          <cell r="AB164" t="str">
            <v>AREQUIPA</v>
          </cell>
          <cell r="AC164" t="str">
            <v>WHITE COLLAR</v>
          </cell>
          <cell r="AD164" t="str">
            <v>PLAZO INDETERMINADO</v>
          </cell>
          <cell r="AE164"/>
        </row>
        <row r="165">
          <cell r="B165" t="str">
            <v>44141232</v>
          </cell>
          <cell r="C165">
            <v>1594</v>
          </cell>
          <cell r="D165">
            <v>435324</v>
          </cell>
          <cell r="E165" t="str">
            <v>ROMERO</v>
          </cell>
          <cell r="F165" t="str">
            <v>PARIONA</v>
          </cell>
          <cell r="G165" t="str">
            <v>DIOMEDES MELECIO</v>
          </cell>
          <cell r="H165" t="str">
            <v>DIOMEDES MELECIO ROMERO PARIONA</v>
          </cell>
          <cell r="I165" t="str">
            <v>PE012202</v>
          </cell>
          <cell r="J165" t="str">
            <v>FSE RELINING&amp;SHUTDOWN</v>
          </cell>
          <cell r="K165" t="str">
            <v>COGS</v>
          </cell>
          <cell r="L165" t="str">
            <v>MA SAM FSE &amp; LCS PE</v>
          </cell>
          <cell r="M165" t="str">
            <v>JURADO LÓPEZ, CARLOS ARMANDO</v>
          </cell>
          <cell r="N165" t="str">
            <v>44141232</v>
          </cell>
          <cell r="O165" t="str">
            <v>RELINING &amp; SHUTDOWN SUPERVISOR</v>
          </cell>
          <cell r="P165" t="str">
            <v>M</v>
          </cell>
          <cell r="Q165">
            <v>31856</v>
          </cell>
          <cell r="R165" t="str">
            <v>9-9009-9659</v>
          </cell>
          <cell r="S165" t="str">
            <v>9-5170-9226</v>
          </cell>
          <cell r="T165" t="str">
            <v>diomedes.romero@metso.com</v>
          </cell>
          <cell r="U165" t="str">
            <v>diomedesrp22@gmail.com</v>
          </cell>
          <cell r="V165" t="str">
            <v>JIRON PARTENON 110 - UMUTO</v>
          </cell>
          <cell r="W165" t="str">
            <v>EL TAMBO</v>
          </cell>
          <cell r="X165" t="str">
            <v>HUANCAYO</v>
          </cell>
          <cell r="Y165" t="str">
            <v>JUNIN</v>
          </cell>
          <cell r="Z165">
            <v>44606</v>
          </cell>
          <cell r="AA165" t="str">
            <v>LIMA</v>
          </cell>
          <cell r="AB165" t="str">
            <v>VULCANO</v>
          </cell>
          <cell r="AC165" t="str">
            <v>WHITE COLLAR</v>
          </cell>
          <cell r="AD165" t="str">
            <v>CONTRATO POR OBRA O SERVICIO ESPECIFICO</v>
          </cell>
          <cell r="AE165">
            <v>46066</v>
          </cell>
        </row>
        <row r="166">
          <cell r="B166" t="str">
            <v>70788279</v>
          </cell>
          <cell r="C166">
            <v>1595</v>
          </cell>
          <cell r="D166">
            <v>435665</v>
          </cell>
          <cell r="E166" t="str">
            <v>TORRES</v>
          </cell>
          <cell r="F166" t="str">
            <v>NEYRA</v>
          </cell>
          <cell r="G166" t="str">
            <v>GIAN CARLOS</v>
          </cell>
          <cell r="H166" t="str">
            <v>GIAN CARLOS TORRES NEYRA</v>
          </cell>
          <cell r="I166" t="str">
            <v>PE013530</v>
          </cell>
          <cell r="J166" t="str">
            <v>WAREHOUSE SPCC</v>
          </cell>
          <cell r="K166" t="str">
            <v>COGS</v>
          </cell>
          <cell r="L166" t="str">
            <v>CONSINGMENT &amp; OPA CONTRACTS</v>
          </cell>
          <cell r="M166" t="str">
            <v>GARCIA CHAVEZ, IDA LIZ</v>
          </cell>
          <cell r="N166" t="str">
            <v>70788279</v>
          </cell>
          <cell r="O166" t="str">
            <v xml:space="preserve">ENGINEER, CONSIGNMENT &amp; OPA CONTRACTS </v>
          </cell>
          <cell r="P166" t="str">
            <v>M</v>
          </cell>
          <cell r="Q166">
            <v>33190</v>
          </cell>
          <cell r="R166" t="str">
            <v>9-5357-7978</v>
          </cell>
          <cell r="S166" t="str">
            <v>9-5233-9997</v>
          </cell>
          <cell r="T166" t="str">
            <v>geancarlos.torres@metso.com</v>
          </cell>
          <cell r="U166" t="str">
            <v>gian.torres.n@gmail.com</v>
          </cell>
          <cell r="V166" t="str">
            <v>MZ. D, LOTE 13, CALLE 17 - URB. PROLIMA</v>
          </cell>
          <cell r="W166" t="str">
            <v>LOS OLIVOS</v>
          </cell>
          <cell r="X166" t="str">
            <v>LIMA</v>
          </cell>
          <cell r="Y166" t="str">
            <v>LIMA</v>
          </cell>
          <cell r="Z166">
            <v>44621</v>
          </cell>
          <cell r="AA166" t="str">
            <v>LIMA</v>
          </cell>
          <cell r="AB166" t="str">
            <v>CRONOS</v>
          </cell>
          <cell r="AC166" t="str">
            <v>WHITE COLLAR</v>
          </cell>
          <cell r="AD166" t="str">
            <v>PLAZO INDETERMINADO</v>
          </cell>
          <cell r="AE166"/>
        </row>
        <row r="167">
          <cell r="B167" t="str">
            <v>70007190</v>
          </cell>
          <cell r="C167">
            <v>1596</v>
          </cell>
          <cell r="D167">
            <v>435897</v>
          </cell>
          <cell r="E167" t="str">
            <v>KINDLIMANN</v>
          </cell>
          <cell r="F167" t="str">
            <v>URIA</v>
          </cell>
          <cell r="G167" t="str">
            <v xml:space="preserve">FRANCESCA </v>
          </cell>
          <cell r="H167" t="str">
            <v>FRANCESCA  KINDLIMANN URIA</v>
          </cell>
          <cell r="I167" t="str">
            <v>PE012500</v>
          </cell>
          <cell r="J167" t="str">
            <v>TECH SUPPORT PE &amp; NORTH</v>
          </cell>
          <cell r="K167" t="str">
            <v>COGS</v>
          </cell>
          <cell r="L167" t="str">
            <v>TECHNICAL SUPPORT</v>
          </cell>
          <cell r="M167" t="str">
            <v>RIVERA YLASACA, RICARDO SANTOS</v>
          </cell>
          <cell r="N167" t="str">
            <v>70007190</v>
          </cell>
          <cell r="O167" t="str">
            <v>SUPPORT, TECHNICAL SUPPORT</v>
          </cell>
          <cell r="P167" t="str">
            <v>F</v>
          </cell>
          <cell r="Q167">
            <v>34191</v>
          </cell>
          <cell r="R167" t="str">
            <v>9-5908-4006</v>
          </cell>
          <cell r="S167" t="str">
            <v>9-8237-4097</v>
          </cell>
          <cell r="T167" t="str">
            <v>francesca.kindlimann@metso.com</v>
          </cell>
          <cell r="U167" t="str">
            <v>francescakindlimann@gmail.com</v>
          </cell>
          <cell r="V167" t="str">
            <v xml:space="preserve">URB. LOS RUISEÑORES B5 </v>
          </cell>
          <cell r="W167" t="str">
            <v>CAYMA</v>
          </cell>
          <cell r="X167" t="str">
            <v>AREQUIPA</v>
          </cell>
          <cell r="Y167" t="str">
            <v>AREQUIPA</v>
          </cell>
          <cell r="Z167">
            <v>44641</v>
          </cell>
          <cell r="AA167" t="str">
            <v>AREQUIPA</v>
          </cell>
          <cell r="AB167" t="str">
            <v>AREQUIPA</v>
          </cell>
          <cell r="AC167" t="str">
            <v>WHITE COLLAR</v>
          </cell>
          <cell r="AD167" t="str">
            <v>PLAZO INDETERMINADO</v>
          </cell>
          <cell r="AE167"/>
        </row>
        <row r="168">
          <cell r="B168" t="str">
            <v>00456469</v>
          </cell>
          <cell r="C168">
            <v>1599</v>
          </cell>
          <cell r="D168">
            <v>435898</v>
          </cell>
          <cell r="E168" t="str">
            <v>KU</v>
          </cell>
          <cell r="F168" t="str">
            <v>CUADRA</v>
          </cell>
          <cell r="G168" t="str">
            <v>EDUARDO ALBERTO</v>
          </cell>
          <cell r="H168" t="str">
            <v>EDUARDO ALBERTO KU CUADRA</v>
          </cell>
          <cell r="I168" t="str">
            <v>PE013020</v>
          </cell>
          <cell r="J168" t="str">
            <v>SALES &amp; SERVICE PE &amp; NORTH</v>
          </cell>
          <cell r="K168" t="str">
            <v>SGA</v>
          </cell>
          <cell r="L168" t="str">
            <v>MA SAM SALES &amp; SERVICE PERU AND NORTH</v>
          </cell>
          <cell r="M168" t="str">
            <v>PEZO SANCHEZ, JOE JOHNY</v>
          </cell>
          <cell r="N168" t="str">
            <v>00456469</v>
          </cell>
          <cell r="O168" t="str">
            <v>DIRECTOR, STRATEGIC BUSINESS DEVELOPMENT</v>
          </cell>
          <cell r="P168" t="str">
            <v>M</v>
          </cell>
          <cell r="Q168">
            <v>22392</v>
          </cell>
          <cell r="R168" t="str">
            <v>9-9352-8304</v>
          </cell>
          <cell r="S168" t="str">
            <v>9-5170-9289</v>
          </cell>
          <cell r="T168" t="str">
            <v>eduardo.ku@metso.com</v>
          </cell>
          <cell r="U168" t="str">
            <v>Eduardo.A.Ku@gmail.com</v>
          </cell>
          <cell r="V168" t="str">
            <v>CALLE STRAVINSKI 172 - URBANIZACION LAS CAMELIAS</v>
          </cell>
          <cell r="W168" t="str">
            <v>SAN BORJA</v>
          </cell>
          <cell r="X168" t="str">
            <v>LIMA</v>
          </cell>
          <cell r="Y168" t="str">
            <v>LIMA</v>
          </cell>
          <cell r="Z168">
            <v>44648</v>
          </cell>
          <cell r="AA168" t="str">
            <v>LIMA</v>
          </cell>
          <cell r="AB168" t="str">
            <v>CRONOS</v>
          </cell>
          <cell r="AC168" t="str">
            <v>WHITE COLLAR</v>
          </cell>
          <cell r="AD168" t="str">
            <v>PLAZO INDETERMINADO</v>
          </cell>
          <cell r="AE168"/>
        </row>
        <row r="169">
          <cell r="B169" t="str">
            <v>71232728</v>
          </cell>
          <cell r="C169">
            <v>1600</v>
          </cell>
          <cell r="D169">
            <v>435940</v>
          </cell>
          <cell r="E169" t="str">
            <v>VERA</v>
          </cell>
          <cell r="F169" t="str">
            <v>RUIZ</v>
          </cell>
          <cell r="G169" t="str">
            <v>JONATHAN EFRAIN</v>
          </cell>
          <cell r="H169" t="str">
            <v>JONATHAN EFRAIN VERA RUIZ</v>
          </cell>
          <cell r="I169" t="str">
            <v>PE013203</v>
          </cell>
          <cell r="J169" t="str">
            <v>BDH ENGINEERING</v>
          </cell>
          <cell r="K169" t="str">
            <v>COGS</v>
          </cell>
          <cell r="L169" t="str">
            <v>SVS BENEFICIATION &amp; DEWATERING</v>
          </cell>
          <cell r="M169" t="str">
            <v>LAANINEN, MIKKO</v>
          </cell>
          <cell r="N169" t="str">
            <v>71232728</v>
          </cell>
          <cell r="O169" t="str">
            <v>ENGINEER, EQUIPMENT AUTOMATION, SERVICES</v>
          </cell>
          <cell r="P169" t="str">
            <v>M</v>
          </cell>
          <cell r="Q169">
            <v>33914</v>
          </cell>
          <cell r="R169" t="str">
            <v>9-4508-0586</v>
          </cell>
          <cell r="S169" t="str">
            <v>9-5233-8518</v>
          </cell>
          <cell r="T169" t="str">
            <v>jonathan.vera@metso.com</v>
          </cell>
          <cell r="U169" t="str">
            <v xml:space="preserve">jonathanvera765@gmail.com </v>
          </cell>
          <cell r="V169" t="str">
            <v>JIRON BELGRANO N° 330</v>
          </cell>
          <cell r="W169" t="str">
            <v>PUEBLO LIBRE</v>
          </cell>
          <cell r="X169" t="str">
            <v>LIMA</v>
          </cell>
          <cell r="Y169" t="str">
            <v>LIMA</v>
          </cell>
          <cell r="Z169">
            <v>44652</v>
          </cell>
          <cell r="AA169" t="str">
            <v>LIMA</v>
          </cell>
          <cell r="AB169" t="str">
            <v>CRONOS</v>
          </cell>
          <cell r="AC169" t="str">
            <v>WHITE COLLAR</v>
          </cell>
          <cell r="AD169" t="str">
            <v>PLAZO INDETERMINADO</v>
          </cell>
          <cell r="AE169"/>
        </row>
        <row r="170">
          <cell r="B170" t="str">
            <v>45591894</v>
          </cell>
          <cell r="C170">
            <v>1601</v>
          </cell>
          <cell r="D170">
            <v>435939</v>
          </cell>
          <cell r="E170" t="str">
            <v>BRINGAS</v>
          </cell>
          <cell r="F170" t="str">
            <v>GUTIERREZ</v>
          </cell>
          <cell r="G170" t="str">
            <v>JOSE DEMOSTENES NAPOLEON</v>
          </cell>
          <cell r="H170" t="str">
            <v>JOSE DEMOSTENES NAPOLEON BRINGAS GUTIERREZ</v>
          </cell>
          <cell r="I170" t="str">
            <v>PE013203</v>
          </cell>
          <cell r="J170" t="str">
            <v>BDH ENGINEERING</v>
          </cell>
          <cell r="K170" t="str">
            <v>COGS</v>
          </cell>
          <cell r="L170" t="str">
            <v>SVS BENEFICIATION &amp; DEWATERING</v>
          </cell>
          <cell r="M170" t="str">
            <v>VORSTER, ARLU HELMUT</v>
          </cell>
          <cell r="N170" t="str">
            <v>45591894</v>
          </cell>
          <cell r="O170" t="str">
            <v>MECHANICAL ENGINEER, SERVICES, FLOTATION</v>
          </cell>
          <cell r="P170" t="str">
            <v>M</v>
          </cell>
          <cell r="Q170">
            <v>32570</v>
          </cell>
          <cell r="R170" t="str">
            <v>9-5394-9802</v>
          </cell>
          <cell r="S170" t="str">
            <v>9-5233-8484</v>
          </cell>
          <cell r="T170" t="str">
            <v>jose.bringas@metso.com</v>
          </cell>
          <cell r="U170" t="str">
            <v xml:space="preserve">jbringas@pucp.pe </v>
          </cell>
          <cell r="V170" t="str">
            <v>JR. CINERARIA N° 106 (E-5A)</v>
          </cell>
          <cell r="W170" t="str">
            <v>SURCO</v>
          </cell>
          <cell r="X170" t="str">
            <v>LIMA</v>
          </cell>
          <cell r="Y170" t="str">
            <v>LIMA</v>
          </cell>
          <cell r="Z170">
            <v>44652</v>
          </cell>
          <cell r="AA170" t="str">
            <v>LIMA</v>
          </cell>
          <cell r="AB170" t="str">
            <v>CRONOS</v>
          </cell>
          <cell r="AC170" t="str">
            <v>WHITE COLLAR</v>
          </cell>
          <cell r="AD170" t="str">
            <v>PLAZO INDETERMINADO</v>
          </cell>
          <cell r="AE170"/>
        </row>
        <row r="171">
          <cell r="B171" t="str">
            <v>45538163</v>
          </cell>
          <cell r="C171">
            <v>1602</v>
          </cell>
          <cell r="D171">
            <v>436036</v>
          </cell>
          <cell r="E171" t="str">
            <v>HERRERA</v>
          </cell>
          <cell r="F171" t="str">
            <v>PACHECO</v>
          </cell>
          <cell r="G171" t="str">
            <v>LEYLA JOHANA</v>
          </cell>
          <cell r="H171" t="str">
            <v>LEYLA JOHANA HERRERA PACHECO</v>
          </cell>
          <cell r="I171" t="str">
            <v>PE013530</v>
          </cell>
          <cell r="J171" t="str">
            <v>WAREHOUSE SPCC</v>
          </cell>
          <cell r="K171" t="str">
            <v>COGS</v>
          </cell>
          <cell r="L171" t="str">
            <v>CONSIGNMENT &amp; OPA CONTRACTS</v>
          </cell>
          <cell r="M171" t="str">
            <v>GARCIA CHAVEZ, IDA LIZ</v>
          </cell>
          <cell r="N171" t="str">
            <v>45538163</v>
          </cell>
          <cell r="O171" t="str">
            <v>ENGINEER, CONSIGNMENT &amp; OPA CONTRACTS</v>
          </cell>
          <cell r="P171" t="str">
            <v>F</v>
          </cell>
          <cell r="Q171">
            <v>32414</v>
          </cell>
          <cell r="R171" t="str">
            <v>9-8270-7385</v>
          </cell>
          <cell r="S171" t="str">
            <v>9-8757-1696</v>
          </cell>
          <cell r="T171" t="str">
            <v>leyla.herrera@metso.com</v>
          </cell>
          <cell r="U171" t="str">
            <v>leyla.herrera.p@gmail.com</v>
          </cell>
          <cell r="V171" t="str">
            <v>CALLE OSCAR R. BENAVIDES 206</v>
          </cell>
          <cell r="W171" t="str">
            <v>YANAHUARA</v>
          </cell>
          <cell r="X171" t="str">
            <v>AREQUIPA</v>
          </cell>
          <cell r="Y171" t="str">
            <v>AREQUIPA</v>
          </cell>
          <cell r="Z171">
            <v>44652</v>
          </cell>
          <cell r="AA171" t="str">
            <v>AREQUIPA</v>
          </cell>
          <cell r="AB171" t="str">
            <v>AREQUIPA</v>
          </cell>
          <cell r="AC171" t="str">
            <v>WHITE COLLAR</v>
          </cell>
          <cell r="AD171" t="str">
            <v>PLAZO INDETERMINADO</v>
          </cell>
          <cell r="AE171"/>
        </row>
        <row r="172">
          <cell r="B172" t="str">
            <v>45704657</v>
          </cell>
          <cell r="C172">
            <v>1603</v>
          </cell>
          <cell r="D172">
            <v>436214</v>
          </cell>
          <cell r="E172" t="str">
            <v>VALDEZ</v>
          </cell>
          <cell r="F172" t="str">
            <v>ALVARADO</v>
          </cell>
          <cell r="G172" t="str">
            <v>WILFREDO</v>
          </cell>
          <cell r="H172" t="str">
            <v>WILFREDO VALDEZ ALVARADO</v>
          </cell>
          <cell r="I172" t="str">
            <v>PE012202</v>
          </cell>
          <cell r="J172" t="str">
            <v>FSE RELINING&amp;SHUTDOWN</v>
          </cell>
          <cell r="K172" t="str">
            <v>COGS</v>
          </cell>
          <cell r="L172" t="str">
            <v>MA SAM FSE &amp; LCS PE</v>
          </cell>
          <cell r="M172" t="str">
            <v>VERAMENDI VILLAORDUÑA, PERCY LUIS</v>
          </cell>
          <cell r="N172" t="str">
            <v>45704657</v>
          </cell>
          <cell r="O172" t="str">
            <v>RELINING &amp; SHUTDOWN SUPERVISOR</v>
          </cell>
          <cell r="P172" t="str">
            <v>M</v>
          </cell>
          <cell r="Q172">
            <v>32613</v>
          </cell>
          <cell r="R172" t="str">
            <v>9-8367-3779</v>
          </cell>
          <cell r="S172" t="str">
            <v>9-5233-6616</v>
          </cell>
          <cell r="T172" t="str">
            <v>wilfredo.valdez@metso.com</v>
          </cell>
          <cell r="U172" t="str">
            <v>wilfredo.valdez@hotmail.com</v>
          </cell>
          <cell r="V172" t="str">
            <v>PSJ. DON BRAULIO 120, BR. NUEVO CAJAMARCA</v>
          </cell>
          <cell r="W172" t="str">
            <v>CAJAMARCA</v>
          </cell>
          <cell r="X172" t="str">
            <v>CAJAMARCA</v>
          </cell>
          <cell r="Y172" t="str">
            <v>CAJAMARCA</v>
          </cell>
          <cell r="Z172">
            <v>44652</v>
          </cell>
          <cell r="AA172" t="str">
            <v>LIMA</v>
          </cell>
          <cell r="AB172" t="str">
            <v>VULCANO</v>
          </cell>
          <cell r="AC172" t="str">
            <v>WHITE COLLAR</v>
          </cell>
          <cell r="AD172" t="str">
            <v>CONTRATO POR OBRA O SERVICIO ESPECIFICO</v>
          </cell>
          <cell r="AE172">
            <v>46112</v>
          </cell>
        </row>
        <row r="173">
          <cell r="B173" t="str">
            <v>41662771</v>
          </cell>
          <cell r="C173">
            <v>1605</v>
          </cell>
          <cell r="D173">
            <v>436210</v>
          </cell>
          <cell r="E173" t="str">
            <v>MEDINA</v>
          </cell>
          <cell r="F173" t="str">
            <v>CARITA</v>
          </cell>
          <cell r="G173" t="str">
            <v xml:space="preserve">ERIKA ALICIA </v>
          </cell>
          <cell r="H173" t="str">
            <v>ERIKA ALICIA  MEDINA CARITA</v>
          </cell>
          <cell r="I173" t="str">
            <v>PE012102</v>
          </cell>
          <cell r="J173" t="str">
            <v>MIN PROCUREMENT PERU</v>
          </cell>
          <cell r="K173" t="str">
            <v>COGS</v>
          </cell>
          <cell r="L173" t="str">
            <v>MIN GLOBAL PROCUREMENT</v>
          </cell>
          <cell r="M173" t="str">
            <v>LONGOBUCCO GIANCARLO</v>
          </cell>
          <cell r="N173" t="str">
            <v>41662771</v>
          </cell>
          <cell r="O173" t="str">
            <v>SENIOR ENGINEER, SOURCING</v>
          </cell>
          <cell r="P173" t="str">
            <v>F</v>
          </cell>
          <cell r="Q173">
            <v>30408</v>
          </cell>
          <cell r="R173" t="str">
            <v>9-8437-6505</v>
          </cell>
          <cell r="S173" t="str">
            <v>9-5170-9882</v>
          </cell>
          <cell r="T173" t="str">
            <v>erika.medina@metso.com</v>
          </cell>
          <cell r="U173" t="str">
            <v>eri_kmc@hotmail.com</v>
          </cell>
          <cell r="V173" t="str">
            <v>CALLE FRANCISCO GRAÑA #610 DPTO. 1102 - MAGDALENA DEL MAR - LIMA</v>
          </cell>
          <cell r="W173" t="str">
            <v>MAGDALENA DEL MAR</v>
          </cell>
          <cell r="X173" t="str">
            <v>LIMA</v>
          </cell>
          <cell r="Y173" t="str">
            <v>LIMA</v>
          </cell>
          <cell r="Z173">
            <v>44655</v>
          </cell>
          <cell r="AA173" t="str">
            <v>LIMA</v>
          </cell>
          <cell r="AB173" t="str">
            <v>CRONOS</v>
          </cell>
          <cell r="AC173" t="str">
            <v>WHITE COLLAR</v>
          </cell>
          <cell r="AD173" t="str">
            <v>PLAZO INDETERMINADO</v>
          </cell>
          <cell r="AE173"/>
        </row>
        <row r="174">
          <cell r="B174" t="str">
            <v>41516568</v>
          </cell>
          <cell r="C174">
            <v>1607</v>
          </cell>
          <cell r="D174">
            <v>436575</v>
          </cell>
          <cell r="E174" t="str">
            <v>POZO</v>
          </cell>
          <cell r="F174" t="str">
            <v>VILCHEZ</v>
          </cell>
          <cell r="G174" t="str">
            <v xml:space="preserve">CHRISTIAN ENRIQUE </v>
          </cell>
          <cell r="H174" t="str">
            <v>CHRISTIAN ENRIQUE  POZO VILCHEZ</v>
          </cell>
          <cell r="I174" t="str">
            <v>PE012500</v>
          </cell>
          <cell r="J174" t="str">
            <v>TECH SUPPORT PE &amp; NORTH</v>
          </cell>
          <cell r="K174" t="str">
            <v>COGS</v>
          </cell>
          <cell r="L174" t="str">
            <v>TECHNICAL SUPPORT</v>
          </cell>
          <cell r="M174" t="str">
            <v>RIVERA YLASACA, RICARDO SANTOS</v>
          </cell>
          <cell r="N174" t="str">
            <v>41516568</v>
          </cell>
          <cell r="O174" t="str">
            <v>SENIOR ENGINEER, TECHNICAL SUPPORT</v>
          </cell>
          <cell r="P174" t="str">
            <v>M</v>
          </cell>
          <cell r="Q174">
            <v>29898</v>
          </cell>
          <cell r="R174" t="str">
            <v>9-5929-4416</v>
          </cell>
          <cell r="S174" t="str">
            <v>9-5171-1276</v>
          </cell>
          <cell r="T174" t="str">
            <v>christian.pozo@metso.com</v>
          </cell>
          <cell r="U174" t="str">
            <v>christianpozov@gmail.com</v>
          </cell>
          <cell r="V174" t="str">
            <v>CONDOMINIO SOL DE CHANCHAN 2DA ETAPA,  MANZANA W LOTE 13</v>
          </cell>
          <cell r="W174" t="str">
            <v>HUANCHACO</v>
          </cell>
          <cell r="X174" t="str">
            <v>TRUJILLO</v>
          </cell>
          <cell r="Y174" t="str">
            <v>LA LIBERTAD</v>
          </cell>
          <cell r="Z174">
            <v>44669</v>
          </cell>
          <cell r="AA174" t="str">
            <v>LIMA</v>
          </cell>
          <cell r="AB174" t="str">
            <v>VULCANO</v>
          </cell>
          <cell r="AC174" t="str">
            <v>WHITE COLLAR</v>
          </cell>
          <cell r="AD174" t="str">
            <v>PLAZO INDETERMINADO</v>
          </cell>
          <cell r="AE174"/>
        </row>
        <row r="175">
          <cell r="B175" t="str">
            <v>74731553</v>
          </cell>
          <cell r="C175">
            <v>1608</v>
          </cell>
          <cell r="D175">
            <v>436574</v>
          </cell>
          <cell r="E175" t="str">
            <v>JARA</v>
          </cell>
          <cell r="F175" t="str">
            <v>PACHECO</v>
          </cell>
          <cell r="G175" t="str">
            <v>SOFIA NAOMY</v>
          </cell>
          <cell r="H175" t="str">
            <v>SOFIA NAOMY JARA PACHECO</v>
          </cell>
          <cell r="I175" t="str">
            <v>PE012205</v>
          </cell>
          <cell r="J175" t="str">
            <v>FSE RECLUTAMIENTO + ACREDITACIÓN</v>
          </cell>
          <cell r="K175" t="str">
            <v>COGS</v>
          </cell>
          <cell r="L175" t="str">
            <v>MA SAM HR</v>
          </cell>
          <cell r="M175" t="str">
            <v>PEREA ARNAO, DIANA MARIA</v>
          </cell>
          <cell r="N175" t="str">
            <v>74731553</v>
          </cell>
          <cell r="O175" t="str">
            <v>ANALYST, ACCREDITATION</v>
          </cell>
          <cell r="P175" t="str">
            <v>F</v>
          </cell>
          <cell r="Q175">
            <v>34438</v>
          </cell>
          <cell r="R175" t="str">
            <v>9-6090-6262</v>
          </cell>
          <cell r="S175" t="str">
            <v>9-8233-7762</v>
          </cell>
          <cell r="T175" t="str">
            <v>sofia.jara@metso.com</v>
          </cell>
          <cell r="U175" t="str">
            <v>soe_1205@hotmail.com</v>
          </cell>
          <cell r="V175" t="str">
            <v>ASOC. FRANCISCO GARCÍA CALDERÓN ZN 3 MZ E LOTE 2</v>
          </cell>
          <cell r="W175" t="str">
            <v>CERRO COLORADO</v>
          </cell>
          <cell r="X175" t="str">
            <v>AREQUIPA</v>
          </cell>
          <cell r="Y175" t="str">
            <v>AREQUIPA</v>
          </cell>
          <cell r="Z175">
            <v>44669</v>
          </cell>
          <cell r="AA175" t="str">
            <v>AREQUIPA</v>
          </cell>
          <cell r="AB175" t="str">
            <v>AREQUIPA</v>
          </cell>
          <cell r="AC175" t="str">
            <v>WHITE COLLAR</v>
          </cell>
          <cell r="AD175" t="str">
            <v>PLAZO INDETERMINADO</v>
          </cell>
          <cell r="AE175"/>
        </row>
        <row r="176">
          <cell r="B176" t="str">
            <v>70368067</v>
          </cell>
          <cell r="C176">
            <v>1609</v>
          </cell>
          <cell r="D176">
            <v>436853</v>
          </cell>
          <cell r="E176" t="str">
            <v>POSTIGO</v>
          </cell>
          <cell r="F176" t="str">
            <v>MATTOS</v>
          </cell>
          <cell r="G176" t="str">
            <v>VALERIA KAROLA</v>
          </cell>
          <cell r="H176" t="str">
            <v>VALERIA KAROLA POSTIGO MATTOS</v>
          </cell>
          <cell r="I176" t="str">
            <v>PE013530</v>
          </cell>
          <cell r="J176" t="str">
            <v>WAREHOUSE SPCC</v>
          </cell>
          <cell r="K176" t="str">
            <v>COGS</v>
          </cell>
          <cell r="L176" t="str">
            <v>CONSIGNMENT &amp; OPA CONTRACTS</v>
          </cell>
          <cell r="M176" t="str">
            <v>GARCIA CHAVEZ, IDA LIZ</v>
          </cell>
          <cell r="N176" t="str">
            <v>70368067</v>
          </cell>
          <cell r="O176" t="str">
            <v>CONSIGNMENT WAREHOUSE CONTROL</v>
          </cell>
          <cell r="P176" t="str">
            <v>F</v>
          </cell>
          <cell r="Q176">
            <v>36225</v>
          </cell>
          <cell r="R176" t="str">
            <v>9-5922-9706</v>
          </cell>
          <cell r="S176" t="str">
            <v>9-1322-2131</v>
          </cell>
          <cell r="T176" t="str">
            <v>valeria.postigo@metso.com</v>
          </cell>
          <cell r="U176" t="str">
            <v>valeriapostigom@gmail.com</v>
          </cell>
          <cell r="V176" t="str">
            <v>CALLE BOLÍVAR N° 271, DPTO. 602</v>
          </cell>
          <cell r="W176" t="str">
            <v>MIRAFLORES</v>
          </cell>
          <cell r="X176" t="str">
            <v>LIMA</v>
          </cell>
          <cell r="Y176" t="str">
            <v>LIMA</v>
          </cell>
          <cell r="Z176">
            <v>44683</v>
          </cell>
          <cell r="AA176" t="str">
            <v>LIMA</v>
          </cell>
          <cell r="AB176" t="str">
            <v>CRONOS</v>
          </cell>
          <cell r="AC176" t="str">
            <v>WHITE COLLAR</v>
          </cell>
          <cell r="AD176" t="str">
            <v>PLAZO INDETERMINADO</v>
          </cell>
          <cell r="AE176"/>
        </row>
        <row r="177">
          <cell r="B177" t="str">
            <v>71157025</v>
          </cell>
          <cell r="C177">
            <v>1611</v>
          </cell>
          <cell r="D177">
            <v>437087</v>
          </cell>
          <cell r="E177" t="str">
            <v>SANDOVAL</v>
          </cell>
          <cell r="F177" t="str">
            <v>PIZARRO</v>
          </cell>
          <cell r="G177" t="str">
            <v>CARLOS ALEXIS</v>
          </cell>
          <cell r="H177" t="str">
            <v>CARLOS ALEXIS SANDOVAL PIZARRO</v>
          </cell>
          <cell r="I177" t="str">
            <v>PE011324</v>
          </cell>
          <cell r="J177" t="str">
            <v>ENG. HUB MAT. TRANSP</v>
          </cell>
          <cell r="K177" t="str">
            <v>COGS</v>
          </cell>
          <cell r="L177" t="str">
            <v>CNS MATERIAL TRANSPORTATION</v>
          </cell>
          <cell r="M177" t="str">
            <v>FELIX SHAPIAMA, EVER MODESTO</v>
          </cell>
          <cell r="N177" t="str">
            <v>71157025</v>
          </cell>
          <cell r="O177" t="str">
            <v>PRODUCT APPLICATION SPECIALIST</v>
          </cell>
          <cell r="P177" t="str">
            <v>M</v>
          </cell>
          <cell r="Q177">
            <v>35036</v>
          </cell>
          <cell r="R177" t="str">
            <v>9-2406-4795</v>
          </cell>
          <cell r="S177" t="str">
            <v>9-5927-3963</v>
          </cell>
          <cell r="T177" t="str">
            <v>carlos.sandoval@metso.com</v>
          </cell>
          <cell r="U177" t="str">
            <v xml:space="preserve">carlos.sandoval_312@hotmail.com </v>
          </cell>
          <cell r="V177" t="str">
            <v xml:space="preserve">ASENT. H. MANUEL SCORZA MZ. B LT 08 </v>
          </cell>
          <cell r="W177" t="str">
            <v>INDEPENDENCIA</v>
          </cell>
          <cell r="X177" t="str">
            <v>LIMA</v>
          </cell>
          <cell r="Y177" t="str">
            <v>LIMA</v>
          </cell>
          <cell r="Z177">
            <v>44697</v>
          </cell>
          <cell r="AA177" t="str">
            <v>LIMA</v>
          </cell>
          <cell r="AB177" t="str">
            <v>CRONOS</v>
          </cell>
          <cell r="AC177" t="str">
            <v>WHITE COLLAR</v>
          </cell>
          <cell r="AD177" t="str">
            <v>PLAZO INDETERMINADO</v>
          </cell>
          <cell r="AE177"/>
        </row>
        <row r="178">
          <cell r="B178" t="str">
            <v>08057019</v>
          </cell>
          <cell r="C178">
            <v>1612</v>
          </cell>
          <cell r="D178">
            <v>437086</v>
          </cell>
          <cell r="E178" t="str">
            <v>ROJAS</v>
          </cell>
          <cell r="F178" t="str">
            <v>MESIAS</v>
          </cell>
          <cell r="G178" t="str">
            <v>CESAR HUGO</v>
          </cell>
          <cell r="H178" t="str">
            <v>CESAR HUGO ROJAS MESIAS</v>
          </cell>
          <cell r="I178" t="str">
            <v>PE012500</v>
          </cell>
          <cell r="J178" t="str">
            <v>TECH SUPPORT PE &amp; NORTH</v>
          </cell>
          <cell r="K178" t="str">
            <v>COGS</v>
          </cell>
          <cell r="L178" t="str">
            <v>TECHNICAL SUPPORT</v>
          </cell>
          <cell r="M178" t="str">
            <v>GALLEGOS PAREDES, ROGELIO ALAN</v>
          </cell>
          <cell r="N178" t="str">
            <v>08057019</v>
          </cell>
          <cell r="O178" t="str">
            <v>SPECIALIST ENGINEER, TECHNICAL SUPPORT</v>
          </cell>
          <cell r="P178" t="str">
            <v>M</v>
          </cell>
          <cell r="Q178">
            <v>20296</v>
          </cell>
          <cell r="R178" t="str">
            <v>9-6530-4450</v>
          </cell>
          <cell r="S178" t="str">
            <v>9-5170-3804</v>
          </cell>
          <cell r="T178" t="str">
            <v>cesar.rojas@metso.com</v>
          </cell>
          <cell r="U178" t="str">
            <v xml:space="preserve">cesarhugo64@hotmail.com </v>
          </cell>
          <cell r="V178" t="str">
            <v xml:space="preserve">JR. LOS PETRELES MZ. “Q” LOTE 24 URB. RES. HORIZONTE DE ZARATE  </v>
          </cell>
          <cell r="W178" t="str">
            <v>SAN JUAN DE LURIGANCHO</v>
          </cell>
          <cell r="X178" t="str">
            <v>LIMA</v>
          </cell>
          <cell r="Y178" t="str">
            <v>LIMA</v>
          </cell>
          <cell r="Z178">
            <v>44697</v>
          </cell>
          <cell r="AA178" t="str">
            <v>LIMA</v>
          </cell>
          <cell r="AB178" t="str">
            <v>VULCANO</v>
          </cell>
          <cell r="AC178" t="str">
            <v>WHITE COLLAR</v>
          </cell>
          <cell r="AD178" t="str">
            <v>PLAZO INDETERMINADO</v>
          </cell>
          <cell r="AE178"/>
        </row>
        <row r="179">
          <cell r="B179" t="str">
            <v>47356828</v>
          </cell>
          <cell r="C179">
            <v>1613</v>
          </cell>
          <cell r="D179">
            <v>437085</v>
          </cell>
          <cell r="E179" t="str">
            <v>LLUEN</v>
          </cell>
          <cell r="F179" t="str">
            <v>GONZALES</v>
          </cell>
          <cell r="G179" t="str">
            <v>MANUELA ELIZABETH</v>
          </cell>
          <cell r="H179" t="str">
            <v>MANUELA ELIZABETH LLUEN GONZALES</v>
          </cell>
          <cell r="I179" t="str">
            <v>PE011947</v>
          </cell>
          <cell r="J179" t="str">
            <v>STRATEGIC PROCUREMEN</v>
          </cell>
          <cell r="K179" t="str">
            <v>COGS</v>
          </cell>
          <cell r="L179" t="str">
            <v>CNS RUBBER &amp; POLYMET SUPPLY CHAIN</v>
          </cell>
          <cell r="M179" t="str">
            <v>TRINIDAD RAMON, CARLOS ENRIQUE</v>
          </cell>
          <cell r="N179" t="str">
            <v>47356828</v>
          </cell>
          <cell r="O179" t="str">
            <v>ENGINEER, SOURCING</v>
          </cell>
          <cell r="P179" t="str">
            <v>F</v>
          </cell>
          <cell r="Q179">
            <v>33313</v>
          </cell>
          <cell r="R179" t="str">
            <v>9-6458-3872</v>
          </cell>
          <cell r="S179" t="str">
            <v>9-5170-2902</v>
          </cell>
          <cell r="T179" t="str">
            <v>manuela.lluen@metso.com</v>
          </cell>
          <cell r="U179" t="str">
            <v>manuela.lluen@gmail.com</v>
          </cell>
          <cell r="V179" t="str">
            <v xml:space="preserve">AV. JAVIER PRADO 6591 </v>
          </cell>
          <cell r="W179" t="str">
            <v>LA MOLINA</v>
          </cell>
          <cell r="X179" t="str">
            <v>LIMA</v>
          </cell>
          <cell r="Y179" t="str">
            <v>LIMA</v>
          </cell>
          <cell r="Z179">
            <v>44697</v>
          </cell>
          <cell r="AA179" t="str">
            <v>LIMA</v>
          </cell>
          <cell r="AB179" t="str">
            <v>CRONOS</v>
          </cell>
          <cell r="AC179" t="str">
            <v>WHITE COLLAR</v>
          </cell>
          <cell r="AD179" t="str">
            <v>PLAZO INDETERMINADO</v>
          </cell>
          <cell r="AE179"/>
        </row>
        <row r="180">
          <cell r="B180" t="str">
            <v>40191679</v>
          </cell>
          <cell r="C180">
            <v>1616</v>
          </cell>
          <cell r="D180">
            <v>437181</v>
          </cell>
          <cell r="E180" t="str">
            <v>MAMANI</v>
          </cell>
          <cell r="F180" t="str">
            <v>MAMANI</v>
          </cell>
          <cell r="G180" t="str">
            <v>LETICIA JULIETA</v>
          </cell>
          <cell r="H180" t="str">
            <v>LETICIA JULIETA MAMANI MAMANI</v>
          </cell>
          <cell r="I180" t="str">
            <v>PE012205</v>
          </cell>
          <cell r="J180" t="str">
            <v>FSE RECLUTAMIENTO + ACREDITACIÓN</v>
          </cell>
          <cell r="K180" t="str">
            <v>COGS</v>
          </cell>
          <cell r="L180" t="str">
            <v>MA SAM HR</v>
          </cell>
          <cell r="M180" t="str">
            <v>PEREA ARNAO, DIANA MARIA</v>
          </cell>
          <cell r="N180" t="str">
            <v>40191679</v>
          </cell>
          <cell r="O180" t="str">
            <v>ANALYST, ACCREDITATION</v>
          </cell>
          <cell r="P180" t="str">
            <v>F</v>
          </cell>
          <cell r="Q180">
            <v>29022</v>
          </cell>
          <cell r="R180" t="str">
            <v>9-1791-2227</v>
          </cell>
          <cell r="S180" t="str">
            <v>9-5233-2357</v>
          </cell>
          <cell r="T180" t="str">
            <v>leticia.mamani@metso.com</v>
          </cell>
          <cell r="U180" t="str">
            <v>letiucps@gmail.com</v>
          </cell>
          <cell r="V180" t="str">
            <v>AV. SAN MIGUEL DE PIURA 422</v>
          </cell>
          <cell r="W180" t="str">
            <v>HUNTER</v>
          </cell>
          <cell r="X180" t="str">
            <v>AREQUIPA</v>
          </cell>
          <cell r="Y180" t="str">
            <v>AREQUIPA</v>
          </cell>
          <cell r="Z180">
            <v>44697</v>
          </cell>
          <cell r="AA180" t="str">
            <v>AREQUIPA</v>
          </cell>
          <cell r="AB180" t="str">
            <v>AREQUIPA</v>
          </cell>
          <cell r="AC180" t="str">
            <v>WHITE COLLAR</v>
          </cell>
          <cell r="AD180" t="str">
            <v>CONTRATO POR OBRA O SERVICIO ESPECIFICO</v>
          </cell>
          <cell r="AE180">
            <v>46157</v>
          </cell>
        </row>
        <row r="181">
          <cell r="B181" t="str">
            <v>70561224</v>
          </cell>
          <cell r="C181">
            <v>1617</v>
          </cell>
          <cell r="D181">
            <v>437104</v>
          </cell>
          <cell r="E181" t="str">
            <v>CAMPOS</v>
          </cell>
          <cell r="F181" t="str">
            <v>PORTUGAL</v>
          </cell>
          <cell r="G181" t="str">
            <v>JOSE ALFREDO</v>
          </cell>
          <cell r="H181" t="str">
            <v>JOSE ALFREDO CAMPOS PORTUGAL</v>
          </cell>
          <cell r="I181" t="str">
            <v>PE013379</v>
          </cell>
          <cell r="J181" t="str">
            <v>PROPOSAL - PUMPS</v>
          </cell>
          <cell r="K181" t="str">
            <v>SGA</v>
          </cell>
          <cell r="L181" t="str">
            <v>MIN PUMPS PROPOSAL</v>
          </cell>
          <cell r="M181" t="str">
            <v>KOSKI, TERO</v>
          </cell>
          <cell r="N181" t="str">
            <v>70561224</v>
          </cell>
          <cell r="O181" t="str">
            <v>ENGINEER PROPOSAL</v>
          </cell>
          <cell r="P181" t="str">
            <v>M</v>
          </cell>
          <cell r="Q181">
            <v>34665</v>
          </cell>
          <cell r="R181" t="str">
            <v>9-8907-1672</v>
          </cell>
          <cell r="S181" t="str">
            <v>9-5170-3889</v>
          </cell>
          <cell r="T181" t="str">
            <v>jose.p.campos@metso.com</v>
          </cell>
          <cell r="U181" t="str">
            <v>jcampos064@gmail.com</v>
          </cell>
          <cell r="V181" t="str">
            <v>ABRAHAM VALDELOMAR N° 531 DPTO. 401</v>
          </cell>
          <cell r="W181" t="str">
            <v>PUEBLO LIBRE</v>
          </cell>
          <cell r="X181" t="str">
            <v>LIMA</v>
          </cell>
          <cell r="Y181" t="str">
            <v>LIMA</v>
          </cell>
          <cell r="Z181">
            <v>44711</v>
          </cell>
          <cell r="AA181" t="str">
            <v>LIMA</v>
          </cell>
          <cell r="AB181" t="str">
            <v>LURIN</v>
          </cell>
          <cell r="AC181" t="str">
            <v>WHITE COLLAR</v>
          </cell>
          <cell r="AD181" t="str">
            <v>PLAZO INDETERMINADO</v>
          </cell>
          <cell r="AE181"/>
        </row>
        <row r="182">
          <cell r="B182" t="str">
            <v>41143419</v>
          </cell>
          <cell r="C182">
            <v>1618</v>
          </cell>
          <cell r="D182">
            <v>437359</v>
          </cell>
          <cell r="E182" t="str">
            <v>AQUIJE</v>
          </cell>
          <cell r="F182" t="str">
            <v>SARAVIA</v>
          </cell>
          <cell r="G182" t="str">
            <v xml:space="preserve">EDWARD JOHANS </v>
          </cell>
          <cell r="H182" t="str">
            <v>EDWARD JOHANS  AQUIJE SARAVIA</v>
          </cell>
          <cell r="I182" t="str">
            <v>PE011100</v>
          </cell>
          <cell r="J182" t="str">
            <v>MANUFACTURING</v>
          </cell>
          <cell r="K182" t="str">
            <v>COGS</v>
          </cell>
          <cell r="L182" t="str">
            <v>CNS RUBBER &amp; POLYMET SUPPLY CHAIN</v>
          </cell>
          <cell r="M182" t="str">
            <v>AZAMBUJA JAIME, JESUS DAVID</v>
          </cell>
          <cell r="N182" t="str">
            <v>41143419</v>
          </cell>
          <cell r="O182" t="str">
            <v>TEAM LEADER, MAINTENANCE AND MANUFACTURING</v>
          </cell>
          <cell r="P182" t="str">
            <v>M</v>
          </cell>
          <cell r="Q182">
            <v>29845</v>
          </cell>
          <cell r="R182" t="str">
            <v>9-4546-4416</v>
          </cell>
          <cell r="S182" t="str">
            <v>9-5139-2670</v>
          </cell>
          <cell r="T182" t="str">
            <v>johans.aquije@metso.com</v>
          </cell>
          <cell r="U182" t="str">
            <v>johans.aquije@pucp.edu.pe</v>
          </cell>
          <cell r="V182" t="str">
            <v xml:space="preserve">AV. DE LOS PATRIOTAS N° 548 </v>
          </cell>
          <cell r="W182" t="str">
            <v>SAN MIGUEL</v>
          </cell>
          <cell r="X182" t="str">
            <v>LIMA</v>
          </cell>
          <cell r="Y182" t="str">
            <v>LIMA</v>
          </cell>
          <cell r="Z182">
            <v>44713</v>
          </cell>
          <cell r="AA182" t="str">
            <v>LIMA</v>
          </cell>
          <cell r="AB182" t="str">
            <v>VULCANO</v>
          </cell>
          <cell r="AC182" t="str">
            <v>WHITE COLLAR</v>
          </cell>
          <cell r="AD182" t="str">
            <v>PLAZO INDETERMINADO</v>
          </cell>
          <cell r="AE182"/>
        </row>
        <row r="183">
          <cell r="B183" t="str">
            <v>41621383</v>
          </cell>
          <cell r="C183">
            <v>1619</v>
          </cell>
          <cell r="D183">
            <v>437358</v>
          </cell>
          <cell r="E183" t="str">
            <v>FLORES</v>
          </cell>
          <cell r="F183" t="str">
            <v>ROSSEL</v>
          </cell>
          <cell r="G183" t="str">
            <v>LUIS MARTIN</v>
          </cell>
          <cell r="H183" t="str">
            <v>LUIS MARTIN FLORES ROSSEL</v>
          </cell>
          <cell r="I183" t="str">
            <v>PE012500</v>
          </cell>
          <cell r="J183" t="str">
            <v>TECH SUPPORT PE &amp; NORTH</v>
          </cell>
          <cell r="K183" t="str">
            <v>COGS</v>
          </cell>
          <cell r="L183" t="str">
            <v>TECHNICAL SUPPORT</v>
          </cell>
          <cell r="M183" t="str">
            <v>GALLEGOS PAREDES, ROGELIO ALAN</v>
          </cell>
          <cell r="N183" t="str">
            <v>41621383</v>
          </cell>
          <cell r="O183" t="str">
            <v>SENIOR TECHNICIAN, TECHNICAL SUPPORT </v>
          </cell>
          <cell r="P183" t="str">
            <v>M</v>
          </cell>
          <cell r="Q183">
            <v>30264</v>
          </cell>
          <cell r="R183" t="str">
            <v>9-4264-3906</v>
          </cell>
          <cell r="S183" t="str">
            <v>9-5170-4468</v>
          </cell>
          <cell r="T183" t="str">
            <v>luis.r.flores@metso.com</v>
          </cell>
          <cell r="U183" t="str">
            <v>luchoflores_11@hotmail.com</v>
          </cell>
          <cell r="V183" t="str">
            <v>CALLE SONOMORO URBANIZACION EL TREBOL 4TA ETAPA LOS OLIVOS</v>
          </cell>
          <cell r="W183" t="str">
            <v>LOS OLIVOS</v>
          </cell>
          <cell r="X183" t="str">
            <v>LIMA</v>
          </cell>
          <cell r="Y183" t="str">
            <v>LIMA</v>
          </cell>
          <cell r="Z183">
            <v>44713</v>
          </cell>
          <cell r="AA183" t="str">
            <v>LIMA</v>
          </cell>
          <cell r="AB183" t="str">
            <v>VULCANO</v>
          </cell>
          <cell r="AC183" t="str">
            <v>WHITE COLLAR</v>
          </cell>
          <cell r="AD183" t="str">
            <v>PLAZO INDETERMINADO</v>
          </cell>
          <cell r="AE183"/>
        </row>
        <row r="184">
          <cell r="B184" t="str">
            <v>71629150</v>
          </cell>
          <cell r="C184">
            <v>1620</v>
          </cell>
          <cell r="D184">
            <v>437357</v>
          </cell>
          <cell r="E184" t="str">
            <v>CHANCASANAMPA</v>
          </cell>
          <cell r="F184" t="str">
            <v>MONDALGO</v>
          </cell>
          <cell r="G184" t="str">
            <v>JOHN CHRISTIAN</v>
          </cell>
          <cell r="H184" t="str">
            <v>JOHN CHRISTIAN CHANCASANAMPA MONDALGO</v>
          </cell>
          <cell r="I184" t="str">
            <v>PE012207</v>
          </cell>
          <cell r="J184" t="str">
            <v>FSE HSE</v>
          </cell>
          <cell r="K184" t="str">
            <v>COGS</v>
          </cell>
          <cell r="L184" t="str">
            <v>MA SAM FSE &amp; LCS PE</v>
          </cell>
          <cell r="M184" t="str">
            <v>DELGADO VALLADARES, JAVIER ENRIQUE</v>
          </cell>
          <cell r="N184" t="str">
            <v>71629150</v>
          </cell>
          <cell r="O184" t="str">
            <v>SUPERVISOR, HSE</v>
          </cell>
          <cell r="P184" t="str">
            <v>M</v>
          </cell>
          <cell r="Q184">
            <v>33452</v>
          </cell>
          <cell r="R184" t="str">
            <v>9-7127-5633</v>
          </cell>
          <cell r="S184" t="str">
            <v>9-5233-0380</v>
          </cell>
          <cell r="T184" t="str">
            <v>john.chancasanampa@metso.com</v>
          </cell>
          <cell r="U184" t="str">
            <v>jchmondalgo@gmail.com</v>
          </cell>
          <cell r="V184" t="str">
            <v>AV. JOSE CARLOS MAREATEGUI 1784</v>
          </cell>
          <cell r="W184" t="str">
            <v>HUANCAYO</v>
          </cell>
          <cell r="X184" t="str">
            <v>HUANCAYO</v>
          </cell>
          <cell r="Y184" t="str">
            <v>JUNIN</v>
          </cell>
          <cell r="Z184">
            <v>44713</v>
          </cell>
          <cell r="AA184" t="str">
            <v>LIMA</v>
          </cell>
          <cell r="AB184" t="str">
            <v>VULCANO</v>
          </cell>
          <cell r="AC184" t="str">
            <v>WHITE COLLAR</v>
          </cell>
          <cell r="AD184" t="str">
            <v>CONTRATO POR OBRA O SERVICIO ESPECIFICO</v>
          </cell>
          <cell r="AE184">
            <v>45807</v>
          </cell>
        </row>
        <row r="185">
          <cell r="B185" t="str">
            <v>44507761</v>
          </cell>
          <cell r="C185">
            <v>1622</v>
          </cell>
          <cell r="D185">
            <v>439155</v>
          </cell>
          <cell r="E185" t="str">
            <v>PASSANO</v>
          </cell>
          <cell r="F185" t="str">
            <v>PAREDES</v>
          </cell>
          <cell r="G185" t="str">
            <v>GONZALO</v>
          </cell>
          <cell r="H185" t="str">
            <v>GONZALO PASSANO PAREDES</v>
          </cell>
          <cell r="I185" t="str">
            <v>PE013570</v>
          </cell>
          <cell r="J185" t="str">
            <v>MARKETING PERU &amp; NORTH</v>
          </cell>
          <cell r="K185" t="str">
            <v>SGA</v>
          </cell>
          <cell r="L185" t="str">
            <v>MA SAM MARKETING</v>
          </cell>
          <cell r="M185" t="str">
            <v>VALLEJO FERNANDEZ, MACARENA ANDREA</v>
          </cell>
          <cell r="N185" t="str">
            <v>44507761</v>
          </cell>
          <cell r="O185" t="str">
            <v>ASSISTANT MANAGER, MARKETING</v>
          </cell>
          <cell r="P185" t="str">
            <v>M</v>
          </cell>
          <cell r="Q185">
            <v>32044</v>
          </cell>
          <cell r="R185" t="str">
            <v>9-5895-1352</v>
          </cell>
          <cell r="S185" t="str">
            <v>9-5234-9345</v>
          </cell>
          <cell r="T185" t="str">
            <v>gonzalo.passano@metso.com</v>
          </cell>
          <cell r="U185" t="str">
            <v>gonzalopp87@gmail.com</v>
          </cell>
          <cell r="V185" t="str">
            <v>AV. SAN BORJA NORTE N° 353 DEPARTAMENTO 402</v>
          </cell>
          <cell r="W185" t="str">
            <v>SAN BORJA</v>
          </cell>
          <cell r="X185" t="str">
            <v>LIMA</v>
          </cell>
          <cell r="Y185" t="str">
            <v>LIMA</v>
          </cell>
          <cell r="Z185">
            <v>44732</v>
          </cell>
          <cell r="AA185" t="str">
            <v>LIMA</v>
          </cell>
          <cell r="AB185" t="str">
            <v>CRONOS</v>
          </cell>
          <cell r="AC185" t="str">
            <v>WHITE COLLAR</v>
          </cell>
          <cell r="AD185" t="str">
            <v>PLAZO INDETERMINADO</v>
          </cell>
          <cell r="AE185"/>
        </row>
        <row r="186">
          <cell r="B186" t="str">
            <v>71877432</v>
          </cell>
          <cell r="C186">
            <v>1623</v>
          </cell>
          <cell r="D186">
            <v>439154</v>
          </cell>
          <cell r="E186" t="str">
            <v>TERAN</v>
          </cell>
          <cell r="F186" t="str">
            <v>LAVILLA</v>
          </cell>
          <cell r="G186" t="str">
            <v xml:space="preserve">XIMENA DANITZA </v>
          </cell>
          <cell r="H186" t="str">
            <v>XIMENA DANITZA  TERAN LAVILLA</v>
          </cell>
          <cell r="I186" t="str">
            <v>PE011073</v>
          </cell>
          <cell r="J186" t="str">
            <v>SVS CL PROJECT LOGISTICS AMERICAS</v>
          </cell>
          <cell r="K186" t="str">
            <v>COGS</v>
          </cell>
          <cell r="L186" t="str">
            <v>SVSGLO ORDER AND LOGISTICS OPERATIONS</v>
          </cell>
          <cell r="M186" t="str">
            <v>WOLFF, PAUL</v>
          </cell>
          <cell r="N186" t="str">
            <v>71877432</v>
          </cell>
          <cell r="O186" t="str">
            <v>SENIOR PROJECT LOGISTIC SPECIALIST</v>
          </cell>
          <cell r="P186" t="str">
            <v>F</v>
          </cell>
          <cell r="Q186">
            <v>33667</v>
          </cell>
          <cell r="R186" t="str">
            <v>9-9227-7567</v>
          </cell>
          <cell r="S186" t="str">
            <v>9-5139-0553</v>
          </cell>
          <cell r="T186" t="str">
            <v>ximena.teran@metso.com</v>
          </cell>
          <cell r="U186" t="str">
            <v>xteranl@gmail.com</v>
          </cell>
          <cell r="V186" t="str">
            <v>AV. MARISCAL ANTONIO JOSE DE SUCRE 713 DEPARTAMENTO 203</v>
          </cell>
          <cell r="W186" t="str">
            <v>SAN MIGUEL</v>
          </cell>
          <cell r="X186" t="str">
            <v>LIMA</v>
          </cell>
          <cell r="Y186" t="str">
            <v>LIMA</v>
          </cell>
          <cell r="Z186">
            <v>44732</v>
          </cell>
          <cell r="AA186" t="str">
            <v>LIMA</v>
          </cell>
          <cell r="AB186" t="str">
            <v>CRONOS</v>
          </cell>
          <cell r="AC186" t="str">
            <v>WHITE COLLAR</v>
          </cell>
          <cell r="AD186" t="str">
            <v>PLAZO INDETERMINADO</v>
          </cell>
          <cell r="AE186"/>
        </row>
        <row r="187">
          <cell r="B187" t="str">
            <v>44410511</v>
          </cell>
          <cell r="C187">
            <v>1626</v>
          </cell>
          <cell r="D187">
            <v>439638</v>
          </cell>
          <cell r="E187" t="str">
            <v>CARRANZA</v>
          </cell>
          <cell r="F187" t="str">
            <v>CABALLERO</v>
          </cell>
          <cell r="G187" t="str">
            <v xml:space="preserve">CESAR ABRAHAM </v>
          </cell>
          <cell r="H187" t="str">
            <v>CESAR ABRAHAM  CARRANZA CABALLERO</v>
          </cell>
          <cell r="I187" t="str">
            <v>PE011100</v>
          </cell>
          <cell r="J187" t="str">
            <v>MANUFACTURING</v>
          </cell>
          <cell r="K187" t="str">
            <v>COGS</v>
          </cell>
          <cell r="L187" t="str">
            <v>CNS RUBBER &amp; POLYMET SUPPLY CHAIN</v>
          </cell>
          <cell r="M187" t="str">
            <v>SOBREVILLA ZEVALLOS, EDA</v>
          </cell>
          <cell r="N187" t="str">
            <v>44410511</v>
          </cell>
          <cell r="O187" t="str">
            <v>SENIOR ENGINEER, QHSE</v>
          </cell>
          <cell r="P187" t="str">
            <v>M</v>
          </cell>
          <cell r="Q187">
            <v>31953</v>
          </cell>
          <cell r="R187" t="str">
            <v>9-4015-0570</v>
          </cell>
          <cell r="S187" t="str">
            <v>9-5170-7578</v>
          </cell>
          <cell r="T187" t="str">
            <v>cesar.carranza@metso.com</v>
          </cell>
          <cell r="U187" t="str">
            <v>carranza.cesar27@gmail.com</v>
          </cell>
          <cell r="V187" t="str">
            <v>AV. PACÍFICO 175 - SAN MIGUEL</v>
          </cell>
          <cell r="W187" t="str">
            <v>SAN MIGUEL</v>
          </cell>
          <cell r="X187" t="str">
            <v>LIMA</v>
          </cell>
          <cell r="Y187" t="str">
            <v>LIMA</v>
          </cell>
          <cell r="Z187">
            <v>44746</v>
          </cell>
          <cell r="AA187" t="str">
            <v>LIMA</v>
          </cell>
          <cell r="AB187" t="str">
            <v>VULCANO</v>
          </cell>
          <cell r="AC187" t="str">
            <v>WHITE COLLAR</v>
          </cell>
          <cell r="AD187" t="str">
            <v>PLAZO INDETERMINADO</v>
          </cell>
          <cell r="AE187"/>
        </row>
        <row r="188">
          <cell r="B188" t="str">
            <v>42809832</v>
          </cell>
          <cell r="C188">
            <v>1627</v>
          </cell>
          <cell r="D188">
            <v>439637</v>
          </cell>
          <cell r="E188" t="str">
            <v>AGUIRRE</v>
          </cell>
          <cell r="F188" t="str">
            <v>MORI</v>
          </cell>
          <cell r="G188" t="str">
            <v>RONALD TOMAS</v>
          </cell>
          <cell r="H188" t="str">
            <v>RONALD TOMAS AGUIRRE MORI</v>
          </cell>
          <cell r="I188" t="str">
            <v>PE011372</v>
          </cell>
          <cell r="J188" t="str">
            <v>ORDER &amp; PRODUCTION PLANNING - PUMPS</v>
          </cell>
          <cell r="K188" t="str">
            <v>COGS</v>
          </cell>
          <cell r="L188" t="str">
            <v>MIN PUMPS OPERATIONS</v>
          </cell>
          <cell r="M188" t="str">
            <v>CARRION LA TORRE, FREDDY MARTIN</v>
          </cell>
          <cell r="N188" t="str">
            <v>42809832</v>
          </cell>
          <cell r="O188" t="str">
            <v>ASSISTANT MANAGER, PLANNING &amp; ORDER MANAGEMENT</v>
          </cell>
          <cell r="P188" t="str">
            <v>M</v>
          </cell>
          <cell r="Q188">
            <v>30965</v>
          </cell>
          <cell r="R188" t="str">
            <v>9-9750-3581</v>
          </cell>
          <cell r="S188" t="str">
            <v>9-5139-2488</v>
          </cell>
          <cell r="T188" t="str">
            <v>ronald.aguirre@metso.com</v>
          </cell>
          <cell r="U188" t="str">
            <v>aguirremori@gmail.com</v>
          </cell>
          <cell r="V188" t="str">
            <v>JR. YURACYACU N° 2137 DPTO. MANGOMARCA</v>
          </cell>
          <cell r="W188" t="str">
            <v>SAN JUAN DE LURIGANCHO</v>
          </cell>
          <cell r="X188" t="str">
            <v>LIMA</v>
          </cell>
          <cell r="Y188" t="str">
            <v>LIMA</v>
          </cell>
          <cell r="Z188">
            <v>44746</v>
          </cell>
          <cell r="AA188" t="str">
            <v>LIMA</v>
          </cell>
          <cell r="AB188" t="str">
            <v>LURIN</v>
          </cell>
          <cell r="AC188" t="str">
            <v>WHITE COLLAR</v>
          </cell>
          <cell r="AD188" t="str">
            <v>PLAZO INDETERMINADO</v>
          </cell>
          <cell r="AE188"/>
        </row>
        <row r="189">
          <cell r="B189" t="str">
            <v>40526638</v>
          </cell>
          <cell r="C189">
            <v>1628</v>
          </cell>
          <cell r="D189">
            <v>439775</v>
          </cell>
          <cell r="E189" t="str">
            <v>CORNEJO</v>
          </cell>
          <cell r="F189" t="str">
            <v>GUTIERREZ</v>
          </cell>
          <cell r="G189" t="str">
            <v>CESAR</v>
          </cell>
          <cell r="H189" t="str">
            <v>CESAR CORNEJO GUTIERREZ</v>
          </cell>
          <cell r="I189" t="str">
            <v>PE011366</v>
          </cell>
          <cell r="J189" t="str">
            <v>OPERATION MGMT - PUMPS</v>
          </cell>
          <cell r="K189" t="str">
            <v>COGS</v>
          </cell>
          <cell r="L189" t="str">
            <v>MIN PUMPS OPERATIONS</v>
          </cell>
          <cell r="M189" t="str">
            <v>CARRION LA TORRE, FREDDY MARTIN</v>
          </cell>
          <cell r="N189" t="str">
            <v>40526638</v>
          </cell>
          <cell r="O189" t="str">
            <v>ASSISTANT MANAGER, FACTORY OPERATIONS</v>
          </cell>
          <cell r="P189" t="str">
            <v>M</v>
          </cell>
          <cell r="Q189">
            <v>29294</v>
          </cell>
          <cell r="R189" t="str">
            <v>9-9352-5339</v>
          </cell>
          <cell r="S189" t="str">
            <v>9-5139-2563</v>
          </cell>
          <cell r="T189" t="str">
            <v>cesar.cornejo@metso.com</v>
          </cell>
          <cell r="U189" t="str">
            <v>cornejo.cesar@gmail.com</v>
          </cell>
          <cell r="V189" t="str">
            <v>CALLE CENTENARIO 286 EDIFICIO 6 DEPARTAMENTO 101</v>
          </cell>
          <cell r="W189" t="str">
            <v>LA MOLINA</v>
          </cell>
          <cell r="X189" t="str">
            <v>LIMA</v>
          </cell>
          <cell r="Y189" t="str">
            <v>LIMA</v>
          </cell>
          <cell r="Z189">
            <v>44760</v>
          </cell>
          <cell r="AA189" t="str">
            <v>LIMA</v>
          </cell>
          <cell r="AB189" t="str">
            <v>LURIN</v>
          </cell>
          <cell r="AC189" t="str">
            <v>WHITE COLLAR</v>
          </cell>
          <cell r="AD189" t="str">
            <v>PLAZO INDETERMINADO</v>
          </cell>
          <cell r="AE189"/>
        </row>
        <row r="190">
          <cell r="B190" t="str">
            <v>43534778</v>
          </cell>
          <cell r="C190">
            <v>1629</v>
          </cell>
          <cell r="D190">
            <v>439772</v>
          </cell>
          <cell r="E190" t="str">
            <v>CACERES</v>
          </cell>
          <cell r="F190" t="str">
            <v>CAHUATA</v>
          </cell>
          <cell r="G190" t="str">
            <v>NICK VANDICK</v>
          </cell>
          <cell r="H190" t="str">
            <v>NICK VANDICK CACERES CAHUATA</v>
          </cell>
          <cell r="I190" t="str">
            <v>PE013024</v>
          </cell>
          <cell r="J190" t="str">
            <v>SAM INSIDE SALES</v>
          </cell>
          <cell r="K190" t="str">
            <v>SGA</v>
          </cell>
          <cell r="L190" t="str">
            <v>MA SAM SALES PE</v>
          </cell>
          <cell r="M190" t="str">
            <v>MESCUA HUAMAN, FRANK JOSEP</v>
          </cell>
          <cell r="N190" t="str">
            <v>43534778</v>
          </cell>
          <cell r="O190" t="str">
            <v xml:space="preserve">LEADER, SALES ACCOUNT </v>
          </cell>
          <cell r="P190" t="str">
            <v>M</v>
          </cell>
          <cell r="Q190">
            <v>31515</v>
          </cell>
          <cell r="R190" t="str">
            <v>9-9334-3472</v>
          </cell>
          <cell r="S190" t="str">
            <v>9-5170-5738</v>
          </cell>
          <cell r="T190" t="str">
            <v>nick.caceres@metso.com</v>
          </cell>
          <cell r="U190" t="str">
            <v>ncaceres@pucp.pe</v>
          </cell>
          <cell r="V190" t="str">
            <v>AV. ALMIRANTE GRAU N° 1502</v>
          </cell>
          <cell r="W190" t="str">
            <v>BARRANCO</v>
          </cell>
          <cell r="X190" t="str">
            <v>LIMA</v>
          </cell>
          <cell r="Y190" t="str">
            <v>LIMA</v>
          </cell>
          <cell r="Z190">
            <v>44760</v>
          </cell>
          <cell r="AA190" t="str">
            <v>LIMA</v>
          </cell>
          <cell r="AB190" t="str">
            <v>CRONOS</v>
          </cell>
          <cell r="AC190" t="str">
            <v>WHITE COLLAR</v>
          </cell>
          <cell r="AD190" t="str">
            <v>PLAZO INDETERMINADO</v>
          </cell>
          <cell r="AE190"/>
        </row>
        <row r="191">
          <cell r="B191" t="str">
            <v>75244671</v>
          </cell>
          <cell r="C191">
            <v>1630</v>
          </cell>
          <cell r="D191">
            <v>439855</v>
          </cell>
          <cell r="E191" t="str">
            <v>CARTOLIN</v>
          </cell>
          <cell r="F191" t="str">
            <v>MARCELO</v>
          </cell>
          <cell r="G191" t="str">
            <v>FABIOLA KATHERIN</v>
          </cell>
          <cell r="H191" t="str">
            <v>FABIOLA KATHERIN CARTOLIN MARCELO</v>
          </cell>
          <cell r="I191" t="str">
            <v>PE011365</v>
          </cell>
          <cell r="J191" t="str">
            <v xml:space="preserve">FACTORY QUALITY - PUMPS </v>
          </cell>
          <cell r="K191" t="str">
            <v>COGS</v>
          </cell>
          <cell r="L191" t="str">
            <v>MIN PUMPS OPERATIONS</v>
          </cell>
          <cell r="M191" t="str">
            <v>LOAYZA LOPEZ, JORGE MARTIN</v>
          </cell>
          <cell r="N191" t="str">
            <v>75244671</v>
          </cell>
          <cell r="O191" t="str">
            <v>SUPERVISOR, HSE</v>
          </cell>
          <cell r="P191" t="str">
            <v>F</v>
          </cell>
          <cell r="Q191">
            <v>34424</v>
          </cell>
          <cell r="R191" t="str">
            <v>9-6655-1697</v>
          </cell>
          <cell r="S191" t="str">
            <v>9-2562-2700</v>
          </cell>
          <cell r="T191" t="str">
            <v>fabiola.cartolin@metso.com</v>
          </cell>
          <cell r="U191" t="str">
            <v>fabiolacartolin31@gmail.com</v>
          </cell>
          <cell r="V191" t="str">
            <v>MANZANA L LOTE 3 CHACRASANA - CHOSICA LURIGANCHO</v>
          </cell>
          <cell r="W191" t="str">
            <v>LURIGANCHO DE CHOSICA</v>
          </cell>
          <cell r="X191" t="str">
            <v>LIMA</v>
          </cell>
          <cell r="Y191" t="str">
            <v>LIMA</v>
          </cell>
          <cell r="Z191">
            <v>44760</v>
          </cell>
          <cell r="AA191" t="str">
            <v>LIMA</v>
          </cell>
          <cell r="AB191" t="str">
            <v>LURIN</v>
          </cell>
          <cell r="AC191" t="str">
            <v>WHITE COLLAR</v>
          </cell>
          <cell r="AD191" t="str">
            <v>PLAZO INDETERMINADO</v>
          </cell>
          <cell r="AE191"/>
        </row>
        <row r="192">
          <cell r="B192" t="str">
            <v>75464172</v>
          </cell>
          <cell r="C192">
            <v>1632</v>
          </cell>
          <cell r="D192">
            <v>439981</v>
          </cell>
          <cell r="E192" t="str">
            <v>SOTELO</v>
          </cell>
          <cell r="F192" t="str">
            <v>CABALLERO</v>
          </cell>
          <cell r="G192" t="str">
            <v xml:space="preserve">RICARDO GIOVANNI </v>
          </cell>
          <cell r="H192" t="str">
            <v>RICARDO GIOVANNI  SOTELO CABALLERO</v>
          </cell>
          <cell r="I192" t="str">
            <v>PE011313</v>
          </cell>
          <cell r="J192" t="str">
            <v>COE - PUMPS</v>
          </cell>
          <cell r="K192" t="str">
            <v>COGS</v>
          </cell>
          <cell r="L192" t="str">
            <v>MIN PUMPS OPERATIONS</v>
          </cell>
          <cell r="M192" t="str">
            <v>BERVERISCO MORALES, RICARDO MARTIN</v>
          </cell>
          <cell r="N192" t="str">
            <v>75464172</v>
          </cell>
          <cell r="O192" t="str">
            <v>ENGINEER, MECHANICAL DESIGN</v>
          </cell>
          <cell r="P192" t="str">
            <v>M</v>
          </cell>
          <cell r="Q192">
            <v>35194</v>
          </cell>
          <cell r="R192" t="str">
            <v>9-4020-6876</v>
          </cell>
          <cell r="S192" t="str">
            <v>9-5139-4258</v>
          </cell>
          <cell r="T192" t="str">
            <v>ricardo.sotelo@metso.com</v>
          </cell>
          <cell r="U192" t="str">
            <v>giosve9@gmail.com</v>
          </cell>
          <cell r="V192" t="str">
            <v>CALLE JOSÉ GABRIEL AGUILAR 637, PISO 3</v>
          </cell>
          <cell r="W192" t="str">
            <v>SAN MIGUEL</v>
          </cell>
          <cell r="X192" t="str">
            <v>LIMA</v>
          </cell>
          <cell r="Y192" t="str">
            <v>LIMA</v>
          </cell>
          <cell r="Z192">
            <v>44774</v>
          </cell>
          <cell r="AA192" t="str">
            <v>LIMA</v>
          </cell>
          <cell r="AB192" t="str">
            <v>LURIN</v>
          </cell>
          <cell r="AC192" t="str">
            <v>WHITE COLLAR</v>
          </cell>
          <cell r="AD192" t="str">
            <v>PLAZO INDETERMINADO</v>
          </cell>
          <cell r="AE192"/>
        </row>
        <row r="193">
          <cell r="B193" t="str">
            <v>41254453</v>
          </cell>
          <cell r="C193">
            <v>1633</v>
          </cell>
          <cell r="D193">
            <v>439982</v>
          </cell>
          <cell r="E193" t="str">
            <v>PEREZ</v>
          </cell>
          <cell r="F193" t="str">
            <v>REYES</v>
          </cell>
          <cell r="G193" t="str">
            <v>JORGE PETER</v>
          </cell>
          <cell r="H193" t="str">
            <v>JORGE PETER PEREZ REYES</v>
          </cell>
          <cell r="I193" t="str">
            <v>PE013267</v>
          </cell>
          <cell r="J193" t="str">
            <v>MIN DIGI PROCESS PERF. &amp; CONTROL COGS PE</v>
          </cell>
          <cell r="K193" t="str">
            <v>COGS</v>
          </cell>
          <cell r="L193" t="str">
            <v>MINDGT PROCESS PERFORMANCE</v>
          </cell>
          <cell r="M193" t="str">
            <v>HILARIO DAMASO GORVENIA  GORVENIA</v>
          </cell>
          <cell r="N193" t="str">
            <v>41254453</v>
          </cell>
          <cell r="O193" t="str">
            <v>SPECIALIST TECHNICIAN, COMMINUTION LABORATORY</v>
          </cell>
          <cell r="P193" t="str">
            <v>M</v>
          </cell>
          <cell r="Q193">
            <v>29334</v>
          </cell>
          <cell r="R193" t="str">
            <v>9-9200-1733</v>
          </cell>
          <cell r="S193"/>
          <cell r="T193" t="str">
            <v>jorge.r.perez@metso.com</v>
          </cell>
          <cell r="U193" t="str">
            <v>jorge_pr14@hotmail.com</v>
          </cell>
          <cell r="V193" t="str">
            <v xml:space="preserve">SECTOR 4 MZ N LOTE N°2 ALTO CAYMA </v>
          </cell>
          <cell r="W193" t="str">
            <v>CAYMA</v>
          </cell>
          <cell r="X193" t="str">
            <v>AREQUIPA</v>
          </cell>
          <cell r="Y193" t="str">
            <v>AREQUIPA</v>
          </cell>
          <cell r="Z193">
            <v>44774</v>
          </cell>
          <cell r="AA193" t="str">
            <v>AREQUIPA</v>
          </cell>
          <cell r="AB193" t="str">
            <v>AREQUIPA</v>
          </cell>
          <cell r="AC193" t="str">
            <v>WHITE COLLAR</v>
          </cell>
          <cell r="AD193" t="str">
            <v>PLAZO INDETERMINADO</v>
          </cell>
          <cell r="AE193"/>
        </row>
        <row r="194">
          <cell r="B194" t="str">
            <v>41412580</v>
          </cell>
          <cell r="C194">
            <v>1634</v>
          </cell>
          <cell r="D194">
            <v>439983</v>
          </cell>
          <cell r="E194" t="str">
            <v>CRUZ</v>
          </cell>
          <cell r="F194" t="str">
            <v>GOMEZ</v>
          </cell>
          <cell r="G194" t="str">
            <v>MARCO ANTONIO</v>
          </cell>
          <cell r="H194" t="str">
            <v>MARCO ANTONIO CRUZ GOMEZ</v>
          </cell>
          <cell r="I194" t="str">
            <v>PE013267</v>
          </cell>
          <cell r="J194" t="str">
            <v>MIN DIGI PROCESS PERF. &amp; CONTROL COGS PE</v>
          </cell>
          <cell r="K194" t="str">
            <v>COGS</v>
          </cell>
          <cell r="L194" t="str">
            <v>MINDGT PROCESS PERFORMANCE</v>
          </cell>
          <cell r="M194" t="str">
            <v>HILARIO DAMASO GORVENIA  GORVENIA</v>
          </cell>
          <cell r="N194" t="str">
            <v>41412580</v>
          </cell>
          <cell r="O194" t="str">
            <v>SPECIALIST TECHNICIAN, FLOTATION LABORATORY</v>
          </cell>
          <cell r="P194" t="str">
            <v>M</v>
          </cell>
          <cell r="Q194">
            <v>30177</v>
          </cell>
          <cell r="R194" t="str">
            <v>9-8129-8374</v>
          </cell>
          <cell r="S194"/>
          <cell r="T194" t="str">
            <v>marco.cruz@metso.com</v>
          </cell>
          <cell r="U194" t="str">
            <v>marcocruz386@hotmail.com</v>
          </cell>
          <cell r="V194" t="str">
            <v>AV. ANDRÉS AVELINO CÁCERES 130</v>
          </cell>
          <cell r="W194" t="str">
            <v>COMAS</v>
          </cell>
          <cell r="X194" t="str">
            <v>LIMA</v>
          </cell>
          <cell r="Y194" t="str">
            <v>LIMA</v>
          </cell>
          <cell r="Z194">
            <v>44774</v>
          </cell>
          <cell r="AA194" t="str">
            <v>AREQUIPA</v>
          </cell>
          <cell r="AB194" t="str">
            <v>AREQUIPA</v>
          </cell>
          <cell r="AC194" t="str">
            <v>WHITE COLLAR</v>
          </cell>
          <cell r="AD194" t="str">
            <v>PLAZO INDETERMINADO</v>
          </cell>
          <cell r="AE194"/>
        </row>
        <row r="195">
          <cell r="B195" t="str">
            <v>74036768</v>
          </cell>
          <cell r="C195">
            <v>1635</v>
          </cell>
          <cell r="D195">
            <v>440325</v>
          </cell>
          <cell r="E195" t="str">
            <v>OCHOA</v>
          </cell>
          <cell r="F195" t="str">
            <v>SALAS</v>
          </cell>
          <cell r="G195" t="str">
            <v>SERGIO FARID</v>
          </cell>
          <cell r="H195" t="str">
            <v>SERGIO FARID OCHOA SALAS</v>
          </cell>
          <cell r="I195" t="str">
            <v>PE012210</v>
          </cell>
          <cell r="J195" t="str">
            <v>SVS REPAIRS AQP</v>
          </cell>
          <cell r="K195" t="str">
            <v>COGS</v>
          </cell>
          <cell r="L195" t="str">
            <v>MA SAM REPAIRS CENTER PE</v>
          </cell>
          <cell r="M195" t="str">
            <v>COAHILA HUALLPA, EDGAR GIOVANI</v>
          </cell>
          <cell r="N195" t="str">
            <v>74036768</v>
          </cell>
          <cell r="O195" t="str">
            <v>COORDINATOR, PRODUCTION PLANNING &amp; COST</v>
          </cell>
          <cell r="P195" t="str">
            <v>M</v>
          </cell>
          <cell r="Q195">
            <v>34599</v>
          </cell>
          <cell r="R195" t="str">
            <v>9-7271-4591</v>
          </cell>
          <cell r="S195" t="str">
            <v>9-5234-6941</v>
          </cell>
          <cell r="T195" t="str">
            <v>sergio.ochoa@metso.com</v>
          </cell>
          <cell r="U195" t="str">
            <v>Faridochoas@gmail.com</v>
          </cell>
          <cell r="V195" t="str">
            <v>COOP. VILLA PORONGOCHE C DPTO 12</v>
          </cell>
          <cell r="W195" t="str">
            <v>PAUCARPATA</v>
          </cell>
          <cell r="X195" t="str">
            <v>AREQUIPA</v>
          </cell>
          <cell r="Y195" t="str">
            <v>AREQUIPA</v>
          </cell>
          <cell r="Z195">
            <v>44788</v>
          </cell>
          <cell r="AA195" t="str">
            <v>AREQUIPA</v>
          </cell>
          <cell r="AB195" t="str">
            <v>AREQUIPA</v>
          </cell>
          <cell r="AC195" t="str">
            <v>WHITE COLLAR</v>
          </cell>
          <cell r="AD195" t="str">
            <v>PLAZO INDETERMINADO</v>
          </cell>
          <cell r="AE195"/>
        </row>
        <row r="196">
          <cell r="B196" t="str">
            <v>70469609</v>
          </cell>
          <cell r="C196">
            <v>1636</v>
          </cell>
          <cell r="D196">
            <v>440324</v>
          </cell>
          <cell r="E196" t="str">
            <v>CONDORI</v>
          </cell>
          <cell r="F196" t="str">
            <v>GUZMAN</v>
          </cell>
          <cell r="G196" t="str">
            <v>ELIANA PAOLA</v>
          </cell>
          <cell r="H196" t="str">
            <v>ELIANA PAOLA CONDORI GUZMAN</v>
          </cell>
          <cell r="I196" t="str">
            <v>PE012203</v>
          </cell>
          <cell r="J196" t="str">
            <v>FSE STRATEGIC PLANNING</v>
          </cell>
          <cell r="K196" t="str">
            <v>COGS</v>
          </cell>
          <cell r="L196" t="str">
            <v>MA SAM FSE &amp; LCS PE</v>
          </cell>
          <cell r="M196" t="str">
            <v>PEREZ MALAGA, HECTOR ALONSO</v>
          </cell>
          <cell r="N196" t="str">
            <v>70469609</v>
          </cell>
          <cell r="O196" t="str">
            <v>ENGINEER, FS AND LCS PLANNING &amp; COST</v>
          </cell>
          <cell r="P196" t="str">
            <v>F</v>
          </cell>
          <cell r="Q196">
            <v>35868</v>
          </cell>
          <cell r="R196" t="str">
            <v>9-8797-4947</v>
          </cell>
          <cell r="S196" t="str">
            <v>9-5234-0066</v>
          </cell>
          <cell r="T196" t="str">
            <v>eliana.condori@metso.com</v>
          </cell>
          <cell r="U196" t="str">
            <v>elianapaolacg@gmail.com</v>
          </cell>
          <cell r="V196" t="str">
            <v>AV. LIMA N° 801 URB. RESIDENCIAL EL HARAS CASA 01, VALLECITO</v>
          </cell>
          <cell r="W196" t="str">
            <v>AREQUIPA</v>
          </cell>
          <cell r="X196" t="str">
            <v>AREQUIPA</v>
          </cell>
          <cell r="Y196" t="str">
            <v>AREQUIPA</v>
          </cell>
          <cell r="Z196">
            <v>44788</v>
          </cell>
          <cell r="AA196" t="str">
            <v>AREQUIPA</v>
          </cell>
          <cell r="AB196" t="str">
            <v>AREQUIPA</v>
          </cell>
          <cell r="AC196" t="str">
            <v>WHITE COLLAR</v>
          </cell>
          <cell r="AD196" t="str">
            <v>PLAZO INDETERMINADO</v>
          </cell>
          <cell r="AE196"/>
        </row>
        <row r="197">
          <cell r="B197" t="str">
            <v>71406439</v>
          </cell>
          <cell r="C197">
            <v>1637</v>
          </cell>
          <cell r="D197">
            <v>440323</v>
          </cell>
          <cell r="E197" t="str">
            <v>ALIAGA</v>
          </cell>
          <cell r="F197" t="str">
            <v>FIGUEROA</v>
          </cell>
          <cell r="G197" t="str">
            <v>JOSEPH ANTHONY</v>
          </cell>
          <cell r="H197" t="str">
            <v>JOSEPH ANTHONY ALIAGA FIGUEROA</v>
          </cell>
          <cell r="I197" t="str">
            <v>PE011965</v>
          </cell>
          <cell r="J197" t="str">
            <v>QUOTE &amp; ORDER MANAGEMENT</v>
          </cell>
          <cell r="K197" t="str">
            <v>SGA</v>
          </cell>
          <cell r="L197" t="str">
            <v>MA SAM SERVICE COMMERCIAL SUPPORT</v>
          </cell>
          <cell r="M197" t="str">
            <v>LOAYZA GONZALES, ROCIO SILVIA</v>
          </cell>
          <cell r="N197" t="str">
            <v>71406439</v>
          </cell>
          <cell r="O197" t="str">
            <v>ANALYST, CUSTOMER SERVICE</v>
          </cell>
          <cell r="P197" t="str">
            <v>M</v>
          </cell>
          <cell r="Q197">
            <v>35775</v>
          </cell>
          <cell r="R197" t="str">
            <v>9-5042-0893</v>
          </cell>
          <cell r="S197" t="str">
            <v>9-7639-5950</v>
          </cell>
          <cell r="T197" t="str">
            <v>joseph.aliaga@metso.com</v>
          </cell>
          <cell r="U197" t="str">
            <v>joseph_AF@outlook.com</v>
          </cell>
          <cell r="V197" t="str">
            <v xml:space="preserve">PASAJE LOS CEDROS MZ. CRC LOTE 1 </v>
          </cell>
          <cell r="W197" t="str">
            <v>LURIGANCHO DE CHOSICA</v>
          </cell>
          <cell r="X197" t="str">
            <v>LIMA</v>
          </cell>
          <cell r="Y197" t="str">
            <v>LIMA</v>
          </cell>
          <cell r="Z197">
            <v>44788</v>
          </cell>
          <cell r="AA197" t="str">
            <v>LIMA</v>
          </cell>
          <cell r="AB197" t="str">
            <v>CRONOS</v>
          </cell>
          <cell r="AC197" t="str">
            <v>WHITE COLLAR</v>
          </cell>
          <cell r="AD197" t="str">
            <v>PLAZO INDETERMINADO</v>
          </cell>
          <cell r="AE197"/>
        </row>
        <row r="198">
          <cell r="B198" t="str">
            <v>45675365</v>
          </cell>
          <cell r="C198">
            <v>1638</v>
          </cell>
          <cell r="D198">
            <v>440322</v>
          </cell>
          <cell r="E198" t="str">
            <v>URETA</v>
          </cell>
          <cell r="F198" t="str">
            <v>LOZA</v>
          </cell>
          <cell r="G198" t="str">
            <v>JUDITH BRISAYDA</v>
          </cell>
          <cell r="H198" t="str">
            <v>JUDITH BRISAYDA URETA LOZA</v>
          </cell>
          <cell r="I198" t="str">
            <v>PE011965</v>
          </cell>
          <cell r="J198" t="str">
            <v>QUOTE &amp; ORDER MANAGEMENT</v>
          </cell>
          <cell r="K198" t="str">
            <v>SGA</v>
          </cell>
          <cell r="L198" t="str">
            <v>MA SAM SERVICE COMMERCIAL SUPPORT</v>
          </cell>
          <cell r="M198" t="str">
            <v>LI PIMENTEL, YAZMIN LOURDES</v>
          </cell>
          <cell r="N198" t="str">
            <v>45675365</v>
          </cell>
          <cell r="O198" t="str">
            <v>ANALYST, CUSTOMER SERVICE</v>
          </cell>
          <cell r="P198" t="str">
            <v>F</v>
          </cell>
          <cell r="Q198">
            <v>32602</v>
          </cell>
          <cell r="R198" t="str">
            <v>9-8940-2220</v>
          </cell>
          <cell r="S198" t="str">
            <v>9-8970-1235</v>
          </cell>
          <cell r="T198" t="str">
            <v>judith.ureta@metso.com</v>
          </cell>
          <cell r="U198" t="str">
            <v>judith.brisayda@gmail.com</v>
          </cell>
          <cell r="V198" t="str">
            <v>AV. LAS MAGNOLIAS N° 1065 MZ. A LT. 23-24</v>
          </cell>
          <cell r="W198" t="str">
            <v>EL AGUSTINO</v>
          </cell>
          <cell r="X198" t="str">
            <v>LIMA</v>
          </cell>
          <cell r="Y198" t="str">
            <v>LIMA</v>
          </cell>
          <cell r="Z198">
            <v>44788</v>
          </cell>
          <cell r="AA198" t="str">
            <v>LIMA</v>
          </cell>
          <cell r="AB198" t="str">
            <v>CRONOS</v>
          </cell>
          <cell r="AC198" t="str">
            <v>WHITE COLLAR</v>
          </cell>
          <cell r="AD198" t="str">
            <v>PLAZO INDETERMINADO</v>
          </cell>
          <cell r="AE198"/>
        </row>
        <row r="199">
          <cell r="B199" t="str">
            <v>71324899</v>
          </cell>
          <cell r="C199">
            <v>1640</v>
          </cell>
          <cell r="D199">
            <v>440631</v>
          </cell>
          <cell r="E199" t="str">
            <v>BEJARANO</v>
          </cell>
          <cell r="F199" t="str">
            <v>CARBAJAL</v>
          </cell>
          <cell r="G199" t="str">
            <v xml:space="preserve">CARLOS FRANCISCO </v>
          </cell>
          <cell r="H199" t="str">
            <v>CARLOS FRANCISCO  BEJARANO CARBAJAL</v>
          </cell>
          <cell r="I199" t="str">
            <v>PE012232</v>
          </cell>
          <cell r="J199" t="str">
            <v>REP QUALITY &amp; ENGINEERING</v>
          </cell>
          <cell r="K199" t="str">
            <v>COGS</v>
          </cell>
          <cell r="L199" t="str">
            <v>MA SAM REPAIRS CENTER PE</v>
          </cell>
          <cell r="M199" t="str">
            <v>AYCHASI ROCA, MIGUEL ANGEL</v>
          </cell>
          <cell r="N199" t="str">
            <v>71324899</v>
          </cell>
          <cell r="O199" t="str">
            <v>ENGINEER, QA/QC</v>
          </cell>
          <cell r="P199" t="str">
            <v>M</v>
          </cell>
          <cell r="Q199">
            <v>34594</v>
          </cell>
          <cell r="R199" t="str">
            <v>9-5667-1416</v>
          </cell>
          <cell r="S199" t="str">
            <v>9-9497-7905</v>
          </cell>
          <cell r="T199" t="str">
            <v>carlos.bejarano@metso.com</v>
          </cell>
          <cell r="U199" t="str">
            <v>carlos_fbc1994@hotmail.com</v>
          </cell>
          <cell r="V199" t="str">
            <v>RESIDENCIAL LA CATEDRAL D-7 DPTO 3ER PISO</v>
          </cell>
          <cell r="W199" t="str">
            <v>SACHACA</v>
          </cell>
          <cell r="X199" t="str">
            <v>AREQUIPA</v>
          </cell>
          <cell r="Y199" t="str">
            <v>AREQUIPA</v>
          </cell>
          <cell r="Z199">
            <v>44795</v>
          </cell>
          <cell r="AA199" t="str">
            <v>AREQUIPA</v>
          </cell>
          <cell r="AB199" t="str">
            <v>AREQUIPA</v>
          </cell>
          <cell r="AC199" t="str">
            <v>WHITE COLLAR</v>
          </cell>
          <cell r="AD199" t="str">
            <v>PLAZO INDETERMINADO</v>
          </cell>
          <cell r="AE199"/>
        </row>
        <row r="200">
          <cell r="B200" t="str">
            <v>44802665</v>
          </cell>
          <cell r="C200">
            <v>1641</v>
          </cell>
          <cell r="D200">
            <v>440632</v>
          </cell>
          <cell r="E200" t="str">
            <v>CUELA</v>
          </cell>
          <cell r="F200" t="str">
            <v>HUARHUA</v>
          </cell>
          <cell r="G200" t="str">
            <v>ALEXANDER LEE JUNIOR</v>
          </cell>
          <cell r="H200" t="str">
            <v>ALEXANDER LEE JUNIOR CUELA HUARHUA</v>
          </cell>
          <cell r="I200" t="str">
            <v>PE012232</v>
          </cell>
          <cell r="J200" t="str">
            <v>REP QUALITY &amp; ENGINEERING</v>
          </cell>
          <cell r="K200" t="str">
            <v>COGS</v>
          </cell>
          <cell r="L200" t="str">
            <v>MA SAM REPAIRS CENTER PE</v>
          </cell>
          <cell r="M200" t="str">
            <v>AYCHASI ROCA, MIGUEL ANGEL</v>
          </cell>
          <cell r="N200" t="str">
            <v>44802665</v>
          </cell>
          <cell r="O200" t="str">
            <v>ENGINEER, QA/QC</v>
          </cell>
          <cell r="P200" t="str">
            <v>M</v>
          </cell>
          <cell r="Q200">
            <v>31962</v>
          </cell>
          <cell r="R200" t="str">
            <v>9-9725-9000</v>
          </cell>
          <cell r="S200" t="str">
            <v>9-9480-1969</v>
          </cell>
          <cell r="T200" t="str">
            <v>alexander.cuela@metso.com</v>
          </cell>
          <cell r="U200" t="str">
            <v>aljcuela@gmail.com</v>
          </cell>
          <cell r="V200" t="str">
            <v xml:space="preserve">CALLE 22 AGOSTO N° 142  </v>
          </cell>
          <cell r="W200" t="str">
            <v>MIRAFLORES</v>
          </cell>
          <cell r="X200" t="str">
            <v>AREQUIPA</v>
          </cell>
          <cell r="Y200" t="str">
            <v>AREQUIPA</v>
          </cell>
          <cell r="Z200">
            <v>44795</v>
          </cell>
          <cell r="AA200" t="str">
            <v>AREQUIPA</v>
          </cell>
          <cell r="AB200" t="str">
            <v>AREQUIPA</v>
          </cell>
          <cell r="AC200" t="str">
            <v>WHITE COLLAR</v>
          </cell>
          <cell r="AD200" t="str">
            <v>PLAZO INDETERMINADO</v>
          </cell>
          <cell r="AE200"/>
        </row>
        <row r="201">
          <cell r="B201" t="str">
            <v>71244382</v>
          </cell>
          <cell r="C201">
            <v>1642</v>
          </cell>
          <cell r="D201">
            <v>440637</v>
          </cell>
          <cell r="E201" t="str">
            <v>INFANTAS</v>
          </cell>
          <cell r="F201" t="str">
            <v>SEGOVIA</v>
          </cell>
          <cell r="G201" t="str">
            <v xml:space="preserve">JOSUE EDGARDO </v>
          </cell>
          <cell r="H201" t="str">
            <v>JOSUE EDGARDO  INFANTAS SEGOVIA</v>
          </cell>
          <cell r="I201" t="str">
            <v>PE012232</v>
          </cell>
          <cell r="J201" t="str">
            <v>REP QUALITY &amp; ENGINEERING</v>
          </cell>
          <cell r="K201" t="str">
            <v>COGS</v>
          </cell>
          <cell r="L201" t="str">
            <v>MA SAM REPAIRS CENTER PE</v>
          </cell>
          <cell r="M201" t="str">
            <v>AYCHASI ROCA, MIGUEL ANGEL</v>
          </cell>
          <cell r="N201" t="str">
            <v>71244382</v>
          </cell>
          <cell r="O201" t="str">
            <v>ENGINEER, QUALITY CONTROL</v>
          </cell>
          <cell r="P201" t="str">
            <v>M</v>
          </cell>
          <cell r="Q201">
            <v>34316</v>
          </cell>
          <cell r="R201" t="str">
            <v>9-8400-2349</v>
          </cell>
          <cell r="S201" t="str">
            <v>9-9479-5058</v>
          </cell>
          <cell r="T201" t="str">
            <v>josue.infantas@metso.com</v>
          </cell>
          <cell r="U201" t="str">
            <v>jinfantassegovia@gmail.com</v>
          </cell>
          <cell r="V201" t="str">
            <v>AV. AUGUSTO SALAVERRY N° 104 URB. PROGRESISTA</v>
          </cell>
          <cell r="W201" t="str">
            <v>PAUCARPATA</v>
          </cell>
          <cell r="X201" t="str">
            <v>AREQUIPA</v>
          </cell>
          <cell r="Y201" t="str">
            <v>AREQUIPA</v>
          </cell>
          <cell r="Z201">
            <v>44795</v>
          </cell>
          <cell r="AA201" t="str">
            <v>AREQUIPA</v>
          </cell>
          <cell r="AB201" t="str">
            <v>AREQUIPA</v>
          </cell>
          <cell r="AC201" t="str">
            <v>WHITE COLLAR</v>
          </cell>
          <cell r="AD201" t="str">
            <v>PLAZO INDETERMINADO</v>
          </cell>
          <cell r="AE201"/>
        </row>
        <row r="202">
          <cell r="B202" t="str">
            <v>70016937</v>
          </cell>
          <cell r="C202">
            <v>1643</v>
          </cell>
          <cell r="D202">
            <v>440638</v>
          </cell>
          <cell r="E202" t="str">
            <v>TORRES</v>
          </cell>
          <cell r="F202" t="str">
            <v>VELASQUEZ</v>
          </cell>
          <cell r="G202" t="str">
            <v xml:space="preserve">BRANDON GHILMAR </v>
          </cell>
          <cell r="H202" t="str">
            <v>BRANDON GHILMAR  TORRES VELASQUEZ</v>
          </cell>
          <cell r="I202" t="str">
            <v>PE012232</v>
          </cell>
          <cell r="J202" t="str">
            <v>REP QUALITY &amp; ENGINEERING</v>
          </cell>
          <cell r="K202" t="str">
            <v>COGS</v>
          </cell>
          <cell r="L202" t="str">
            <v>MA SAM REPAIRS CENTER PE</v>
          </cell>
          <cell r="M202" t="str">
            <v>AYCHASI ROCA, MIGUEL ANGEL</v>
          </cell>
          <cell r="N202" t="str">
            <v>70016937</v>
          </cell>
          <cell r="O202" t="str">
            <v>ENGINEER, QUALITY CONTROL</v>
          </cell>
          <cell r="P202" t="str">
            <v>M</v>
          </cell>
          <cell r="Q202">
            <v>34343</v>
          </cell>
          <cell r="R202" t="str">
            <v>9-6382-9249</v>
          </cell>
          <cell r="S202" t="str">
            <v>9-8236-6241</v>
          </cell>
          <cell r="T202" t="str">
            <v>brandon.torres@metso.com</v>
          </cell>
          <cell r="U202" t="str">
            <v>torresbrandonj@gmail.com</v>
          </cell>
          <cell r="V202" t="str">
            <v xml:space="preserve">URB. VILLAMAR N° E10 </v>
          </cell>
          <cell r="W202" t="str">
            <v>MARIANO MELGAR</v>
          </cell>
          <cell r="X202" t="str">
            <v>AREQUIPA</v>
          </cell>
          <cell r="Y202" t="str">
            <v>AREQUIPA</v>
          </cell>
          <cell r="Z202">
            <v>44795</v>
          </cell>
          <cell r="AA202" t="str">
            <v>AREQUIPA</v>
          </cell>
          <cell r="AB202" t="str">
            <v>AREQUIPA</v>
          </cell>
          <cell r="AC202" t="str">
            <v>WHITE COLLAR</v>
          </cell>
          <cell r="AD202" t="str">
            <v>PLAZO INDETERMINADO</v>
          </cell>
          <cell r="AE202"/>
        </row>
        <row r="203">
          <cell r="B203" t="str">
            <v>46179816</v>
          </cell>
          <cell r="C203">
            <v>1644</v>
          </cell>
          <cell r="D203">
            <v>440873</v>
          </cell>
          <cell r="E203" t="str">
            <v>LIZANA</v>
          </cell>
          <cell r="F203" t="str">
            <v>LAURENTE</v>
          </cell>
          <cell r="G203" t="str">
            <v>YENNYFER YANNET</v>
          </cell>
          <cell r="H203" t="str">
            <v>YENNYFER YANNET LIZANA LAURENTE</v>
          </cell>
          <cell r="I203" t="str">
            <v>PE011603</v>
          </cell>
          <cell r="J203" t="str">
            <v>PRODUCT SUPPORT ML SAM</v>
          </cell>
          <cell r="K203" t="str">
            <v>COGS</v>
          </cell>
          <cell r="L203" t="str">
            <v>CNS MILL LINING</v>
          </cell>
          <cell r="M203" t="str">
            <v>ARRUDA, ALESSANDRA</v>
          </cell>
          <cell r="N203" t="str">
            <v>46179816</v>
          </cell>
          <cell r="O203" t="str">
            <v>SPECIALIST, MILL LINING ORDER OPERATIONS</v>
          </cell>
          <cell r="P203" t="str">
            <v>F</v>
          </cell>
          <cell r="Q203">
            <v>32791</v>
          </cell>
          <cell r="R203" t="str">
            <v>9-6444-2036</v>
          </cell>
          <cell r="S203" t="str">
            <v>9-5139-7458</v>
          </cell>
          <cell r="T203" t="str">
            <v>yennyfer.lizana@metso.com</v>
          </cell>
          <cell r="U203" t="str">
            <v>yennlizana@gmail.com</v>
          </cell>
          <cell r="V203" t="str">
            <v>CALLE FLOR DE AMANCAES ASOC. MONTERREY MZ. G LOTE 17</v>
          </cell>
          <cell r="W203" t="str">
            <v>SANTA ANITA</v>
          </cell>
          <cell r="X203" t="str">
            <v>LIMA</v>
          </cell>
          <cell r="Y203" t="str">
            <v>LIMA</v>
          </cell>
          <cell r="Z203">
            <v>44805</v>
          </cell>
          <cell r="AA203" t="str">
            <v>LIMA</v>
          </cell>
          <cell r="AB203" t="str">
            <v>VULCANO</v>
          </cell>
          <cell r="AC203" t="str">
            <v>WHITE COLLAR</v>
          </cell>
          <cell r="AD203" t="str">
            <v>PLAZO INDETERMINADO</v>
          </cell>
          <cell r="AE203"/>
        </row>
        <row r="204">
          <cell r="B204" t="str">
            <v>46819505</v>
          </cell>
          <cell r="C204">
            <v>1645</v>
          </cell>
          <cell r="D204">
            <v>440876</v>
          </cell>
          <cell r="E204" t="str">
            <v>PALACO</v>
          </cell>
          <cell r="F204" t="str">
            <v>GUZMAN</v>
          </cell>
          <cell r="G204" t="str">
            <v>DANGELO BENJAMIN</v>
          </cell>
          <cell r="H204" t="str">
            <v>DANGELO BENJAMIN PALACO GUZMAN</v>
          </cell>
          <cell r="I204" t="str">
            <v>PE012202</v>
          </cell>
          <cell r="J204" t="str">
            <v>FSE RELINING&amp;SHUTDOWN</v>
          </cell>
          <cell r="K204" t="str">
            <v>COGS</v>
          </cell>
          <cell r="L204" t="str">
            <v>MA SAM FSE &amp; LCS PE</v>
          </cell>
          <cell r="M204" t="str">
            <v>MENDOZA CALDERON, MARCO POLO</v>
          </cell>
          <cell r="N204" t="str">
            <v>46819505</v>
          </cell>
          <cell r="O204" t="str">
            <v>RELINING &amp; SHUTDOWN SUPERVISOR</v>
          </cell>
          <cell r="P204" t="str">
            <v>M</v>
          </cell>
          <cell r="Q204">
            <v>33202</v>
          </cell>
          <cell r="R204" t="str">
            <v>9-8413-2909</v>
          </cell>
          <cell r="S204" t="str">
            <v>9-5234-5874</v>
          </cell>
          <cell r="T204" t="str">
            <v>dangelo.palaco@metso.com</v>
          </cell>
          <cell r="U204" t="str">
            <v>dangelopalaco@gmail.com</v>
          </cell>
          <cell r="V204" t="str">
            <v>AV KENNEDY S/N ANEXO TIO GRANDE-SACHACA</v>
          </cell>
          <cell r="W204" t="str">
            <v>SACHACA</v>
          </cell>
          <cell r="X204" t="str">
            <v xml:space="preserve">AREQUIPA </v>
          </cell>
          <cell r="Y204" t="str">
            <v xml:space="preserve">AREQUIPA </v>
          </cell>
          <cell r="Z204">
            <v>44805</v>
          </cell>
          <cell r="AA204" t="str">
            <v>AREQUIPA</v>
          </cell>
          <cell r="AB204" t="str">
            <v>AREQUIPA</v>
          </cell>
          <cell r="AC204" t="str">
            <v>WHITE COLLAR</v>
          </cell>
          <cell r="AD204" t="str">
            <v>CONTRATO POR OBRA O SERVICIO ESPECIFICO</v>
          </cell>
          <cell r="AE204">
            <v>46081</v>
          </cell>
        </row>
        <row r="205">
          <cell r="B205" t="str">
            <v>44143508</v>
          </cell>
          <cell r="C205">
            <v>1646</v>
          </cell>
          <cell r="D205">
            <v>440916</v>
          </cell>
          <cell r="E205" t="str">
            <v>RAMON</v>
          </cell>
          <cell r="F205" t="str">
            <v>REYNOSO</v>
          </cell>
          <cell r="G205" t="str">
            <v>GIANCARLO GERALD</v>
          </cell>
          <cell r="H205" t="str">
            <v>GIANCARLO GERALD RAMON REYNOSO</v>
          </cell>
          <cell r="I205" t="str">
            <v>PE013540</v>
          </cell>
          <cell r="J205" t="str">
            <v>CONTRACT ENGINEERS</v>
          </cell>
          <cell r="K205" t="str">
            <v>COGS</v>
          </cell>
          <cell r="L205" t="str">
            <v>MA SAM SALES &amp; SERVICE PERU AND NORTH</v>
          </cell>
          <cell r="M205" t="str">
            <v>KU CUADRA, EDUARDO ALBERTO</v>
          </cell>
          <cell r="N205" t="str">
            <v>44143508</v>
          </cell>
          <cell r="O205" t="str">
            <v>SENIOR ENGINEER, CONTRACTS</v>
          </cell>
          <cell r="P205" t="str">
            <v>M</v>
          </cell>
          <cell r="Q205">
            <v>31644</v>
          </cell>
          <cell r="R205" t="str">
            <v>9-5216-5571</v>
          </cell>
          <cell r="S205" t="str">
            <v>9-5139-6867</v>
          </cell>
          <cell r="T205" t="str">
            <v>giancarlo.ramon@metso.com</v>
          </cell>
          <cell r="U205" t="str">
            <v>giancarlo.ramon1@gmail.com</v>
          </cell>
          <cell r="V205" t="str">
            <v>AVENIDA CIRCUNVALACION 674, EL TAMBO - CONDOMINIO EL ROSEDAL( A 2 CUADRAS DE LA UNIVERSIDAD UTP )</v>
          </cell>
          <cell r="W205" t="str">
            <v>EL TAMBO</v>
          </cell>
          <cell r="X205" t="str">
            <v>HUANCAYO</v>
          </cell>
          <cell r="Y205" t="str">
            <v>JUNIN</v>
          </cell>
          <cell r="Z205">
            <v>44809</v>
          </cell>
          <cell r="AA205" t="str">
            <v>LIMA</v>
          </cell>
          <cell r="AB205" t="str">
            <v>CRONOS</v>
          </cell>
          <cell r="AC205" t="str">
            <v>WHITE COLLAR</v>
          </cell>
          <cell r="AD205" t="str">
            <v>PLAZO INDETERMINADO</v>
          </cell>
          <cell r="AE205"/>
        </row>
        <row r="206">
          <cell r="B206" t="str">
            <v>45139868</v>
          </cell>
          <cell r="C206">
            <v>1647</v>
          </cell>
          <cell r="D206">
            <v>440907</v>
          </cell>
          <cell r="E206" t="str">
            <v>BRITTO</v>
          </cell>
          <cell r="F206" t="str">
            <v>MENDOZA</v>
          </cell>
          <cell r="G206" t="str">
            <v>MARIA FIORELA</v>
          </cell>
          <cell r="H206" t="str">
            <v>MARIA FIORELA BRITTO MENDOZA</v>
          </cell>
          <cell r="I206" t="str">
            <v>PE012208</v>
          </cell>
          <cell r="J206" t="str">
            <v>FSE CYN</v>
          </cell>
          <cell r="K206" t="str">
            <v>COGS</v>
          </cell>
          <cell r="L206" t="str">
            <v>MA SAM FSE &amp; LCS PE</v>
          </cell>
          <cell r="M206" t="str">
            <v>BECERRA CORONADO, ANDERSON</v>
          </cell>
          <cell r="N206" t="str">
            <v>45139868</v>
          </cell>
          <cell r="O206" t="str">
            <v>FIELD SERVICE SUPPORT</v>
          </cell>
          <cell r="P206" t="str">
            <v>F</v>
          </cell>
          <cell r="Q206">
            <v>32325</v>
          </cell>
          <cell r="R206" t="str">
            <v>9-2141-6298</v>
          </cell>
          <cell r="S206" t="str">
            <v>9-5139-9438</v>
          </cell>
          <cell r="T206" t="str">
            <v>maria.britto@metso.com</v>
          </cell>
          <cell r="U206" t="str">
            <v>ma.fiorela.britto@gmail.com</v>
          </cell>
          <cell r="V206" t="str">
            <v>AV. TEODORO VALCARCEL N° 891 URB. PRIMAVERA</v>
          </cell>
          <cell r="W206" t="str">
            <v>TRUJILLO</v>
          </cell>
          <cell r="X206" t="str">
            <v>TRUJILLO</v>
          </cell>
          <cell r="Y206" t="str">
            <v>LA LIBERTAD</v>
          </cell>
          <cell r="Z206">
            <v>44809</v>
          </cell>
          <cell r="AA206" t="str">
            <v>LIMA</v>
          </cell>
          <cell r="AB206" t="str">
            <v>VULCANO</v>
          </cell>
          <cell r="AC206" t="str">
            <v>WHITE COLLAR</v>
          </cell>
          <cell r="AD206" t="str">
            <v>PLAZO INDETERMINADO</v>
          </cell>
          <cell r="AE206"/>
        </row>
        <row r="207">
          <cell r="B207" t="str">
            <v>71792049</v>
          </cell>
          <cell r="C207">
            <v>1649</v>
          </cell>
          <cell r="D207">
            <v>441212</v>
          </cell>
          <cell r="E207" t="str">
            <v>MENDOZA</v>
          </cell>
          <cell r="F207" t="str">
            <v>AMES</v>
          </cell>
          <cell r="G207" t="str">
            <v>ANDREA CAROLINA</v>
          </cell>
          <cell r="H207" t="str">
            <v>ANDREA CAROLINA MENDOZA AMES</v>
          </cell>
          <cell r="I207" t="str">
            <v>PE011965</v>
          </cell>
          <cell r="J207" t="str">
            <v>QUOTE &amp; ORDER MANAGEMENT</v>
          </cell>
          <cell r="K207" t="str">
            <v>SGA</v>
          </cell>
          <cell r="L207" t="str">
            <v>MA SAM SERVICE COMMERCIAL SUPPORT</v>
          </cell>
          <cell r="M207" t="str">
            <v>LOAYZA GONZALES, ROCIO SILVIA</v>
          </cell>
          <cell r="N207" t="str">
            <v>71792049</v>
          </cell>
          <cell r="O207" t="str">
            <v>ANALYST, CUSTOMER SERVICE</v>
          </cell>
          <cell r="P207" t="str">
            <v>F</v>
          </cell>
          <cell r="Q207">
            <v>34636</v>
          </cell>
          <cell r="R207" t="str">
            <v>9-6167-2755</v>
          </cell>
          <cell r="S207" t="str">
            <v>9-8757-1269</v>
          </cell>
          <cell r="T207" t="str">
            <v>andrea.mendoza@metso.com</v>
          </cell>
          <cell r="U207" t="str">
            <v>andrea.mendoza.ames@gmail.com</v>
          </cell>
          <cell r="V207" t="str">
            <v>AV. DEL RIO 103 DEPARTAMENTO 1303</v>
          </cell>
          <cell r="W207" t="str">
            <v>PUEBLO LIBRE</v>
          </cell>
          <cell r="X207" t="str">
            <v>LIMA</v>
          </cell>
          <cell r="Y207" t="str">
            <v>LIMA</v>
          </cell>
          <cell r="Z207">
            <v>44837</v>
          </cell>
          <cell r="AA207" t="str">
            <v>LIMA</v>
          </cell>
          <cell r="AB207" t="str">
            <v>CRONOS</v>
          </cell>
          <cell r="AC207" t="str">
            <v>WHITE COLLAR</v>
          </cell>
          <cell r="AD207" t="str">
            <v>PLAZO INDETERMINADO</v>
          </cell>
          <cell r="AE207"/>
        </row>
        <row r="208">
          <cell r="B208" t="str">
            <v>46898364</v>
          </cell>
          <cell r="C208">
            <v>1650</v>
          </cell>
          <cell r="D208">
            <v>441430</v>
          </cell>
          <cell r="E208" t="str">
            <v>BARZOLA</v>
          </cell>
          <cell r="F208" t="str">
            <v>PEREZ</v>
          </cell>
          <cell r="G208" t="str">
            <v xml:space="preserve">DANEK </v>
          </cell>
          <cell r="H208" t="str">
            <v>DANEK  BARZOLA PEREZ</v>
          </cell>
          <cell r="I208" t="str">
            <v>PE012202</v>
          </cell>
          <cell r="J208" t="str">
            <v>FSE RELINING&amp;SHUTDOWN</v>
          </cell>
          <cell r="K208" t="str">
            <v>COGS</v>
          </cell>
          <cell r="L208" t="str">
            <v>MA SAM FSE &amp; LCS PE</v>
          </cell>
          <cell r="M208" t="str">
            <v>BUTRON ZUÑIGA, BARRY GABRIEL</v>
          </cell>
          <cell r="N208" t="str">
            <v>46898364</v>
          </cell>
          <cell r="O208" t="str">
            <v>TEAM LEADER, EXECUTION &amp; COST PLANNER</v>
          </cell>
          <cell r="P208" t="str">
            <v>M</v>
          </cell>
          <cell r="Q208">
            <v>33682</v>
          </cell>
          <cell r="R208" t="str">
            <v>9-8427-3190</v>
          </cell>
          <cell r="S208" t="str">
            <v>9-5170-0404</v>
          </cell>
          <cell r="T208" t="str">
            <v>danek.barzola@metso.com</v>
          </cell>
          <cell r="U208" t="str">
            <v>drkdanek@gmail.com</v>
          </cell>
          <cell r="V208" t="str">
            <v>PASAJE TOVAR N° 207</v>
          </cell>
          <cell r="W208" t="str">
            <v>CHILCA</v>
          </cell>
          <cell r="X208" t="str">
            <v>HUANCAYO</v>
          </cell>
          <cell r="Y208" t="str">
            <v>JUNIN</v>
          </cell>
          <cell r="Z208">
            <v>44837</v>
          </cell>
          <cell r="AA208" t="str">
            <v>LIMA</v>
          </cell>
          <cell r="AB208" t="str">
            <v>VULCANO</v>
          </cell>
          <cell r="AC208" t="str">
            <v>WHITE COLLAR</v>
          </cell>
          <cell r="AD208" t="str">
            <v>PLAZO INDETERMINADO</v>
          </cell>
          <cell r="AE208"/>
        </row>
        <row r="209">
          <cell r="B209" t="str">
            <v>43635340</v>
          </cell>
          <cell r="C209">
            <v>1651</v>
          </cell>
          <cell r="D209">
            <v>441432</v>
          </cell>
          <cell r="E209" t="str">
            <v>ARANZAENS</v>
          </cell>
          <cell r="F209" t="str">
            <v>CAM</v>
          </cell>
          <cell r="G209" t="str">
            <v>CLAUDIA FIORELLA</v>
          </cell>
          <cell r="H209" t="str">
            <v>CLAUDIA FIORELLA ARANZAENS CAM</v>
          </cell>
          <cell r="I209" t="str">
            <v>PE013267</v>
          </cell>
          <cell r="J209" t="str">
            <v>MIN DIGI PROCESS PERF. &amp; CONTROL COGS PE</v>
          </cell>
          <cell r="K209" t="str">
            <v>COGS</v>
          </cell>
          <cell r="L209" t="str">
            <v>MINDGT PROCESS PERFORMANCE</v>
          </cell>
          <cell r="M209" t="str">
            <v>HILARIO DAMASO GORVENIA  GORVENIA</v>
          </cell>
          <cell r="N209" t="str">
            <v>43635340</v>
          </cell>
          <cell r="O209" t="str">
            <v>ADMINISTRATIVE SUPPORT, LABORATORY</v>
          </cell>
          <cell r="P209" t="str">
            <v>F</v>
          </cell>
          <cell r="Q209">
            <v>31588</v>
          </cell>
          <cell r="R209" t="str">
            <v>9-4974-7078</v>
          </cell>
          <cell r="S209" t="str">
            <v>9-9735-3396</v>
          </cell>
          <cell r="T209" t="str">
            <v>claudia.aranzaens@metso.com</v>
          </cell>
          <cell r="U209" t="str">
            <v>caranzaenscam@gmail.com</v>
          </cell>
          <cell r="V209" t="str">
            <v>PROLONGACIÓN LOS ARCES 538, TORRES ADVANCE, DPTO. 510</v>
          </cell>
          <cell r="W209" t="str">
            <v>CAYMA</v>
          </cell>
          <cell r="X209" t="str">
            <v>AREQUIPA</v>
          </cell>
          <cell r="Y209" t="str">
            <v>AREQUIPA</v>
          </cell>
          <cell r="Z209">
            <v>44837</v>
          </cell>
          <cell r="AA209" t="str">
            <v>AREQUIPA</v>
          </cell>
          <cell r="AB209" t="str">
            <v>AREQUIPA</v>
          </cell>
          <cell r="AC209" t="str">
            <v>WHITE COLLAR</v>
          </cell>
          <cell r="AD209" t="str">
            <v>PLAZO INDETERMINADO</v>
          </cell>
          <cell r="AE209"/>
        </row>
        <row r="210">
          <cell r="B210" t="str">
            <v>70483834</v>
          </cell>
          <cell r="C210">
            <v>1652</v>
          </cell>
          <cell r="D210">
            <v>441512</v>
          </cell>
          <cell r="E210" t="str">
            <v>AHUMADA</v>
          </cell>
          <cell r="F210" t="str">
            <v>CUNEO</v>
          </cell>
          <cell r="G210" t="str">
            <v>LUIS ALBERTO</v>
          </cell>
          <cell r="H210" t="str">
            <v>LUIS ALBERTO AHUMADA CUNEO</v>
          </cell>
          <cell r="I210" t="str">
            <v>PE011930</v>
          </cell>
          <cell r="J210" t="str">
            <v>CONTRACT MNG &amp; REPORT</v>
          </cell>
          <cell r="K210" t="str">
            <v>COGS</v>
          </cell>
          <cell r="L210" t="str">
            <v>SVSGLO ORDER AND LOGISTICS OPERATIONS</v>
          </cell>
          <cell r="M210" t="str">
            <v>OSORIO LOBOS, MARCELA ANDREA</v>
          </cell>
          <cell r="N210" t="str">
            <v>70483834</v>
          </cell>
          <cell r="O210" t="str">
            <v>ANALYST, CUSTOMER LOGISTIC OPTIMIZATION</v>
          </cell>
          <cell r="P210" t="str">
            <v>M</v>
          </cell>
          <cell r="Q210">
            <v>35559</v>
          </cell>
          <cell r="R210" t="str">
            <v>9-3132-1550</v>
          </cell>
          <cell r="S210" t="str">
            <v xml:space="preserve"> 9-5234-8188</v>
          </cell>
          <cell r="T210" t="str">
            <v>luis.ahumada@metso.com</v>
          </cell>
          <cell r="U210" t="str">
            <v>ahumadacuneo@hotmail.com</v>
          </cell>
          <cell r="V210" t="str">
            <v>CALLE EL SANTUARIO 180 INTERIOR 3 CIUDAD SATELITE SANTA ROSA - CALLAO</v>
          </cell>
          <cell r="W210" t="str">
            <v>CALLAO</v>
          </cell>
          <cell r="X210" t="str">
            <v>CALLAO</v>
          </cell>
          <cell r="Y210" t="str">
            <v>CALLAO</v>
          </cell>
          <cell r="Z210">
            <v>44837</v>
          </cell>
          <cell r="AA210" t="str">
            <v>LIMA</v>
          </cell>
          <cell r="AB210" t="str">
            <v>CRONOS</v>
          </cell>
          <cell r="AC210" t="str">
            <v>WHITE COLLAR</v>
          </cell>
          <cell r="AD210" t="str">
            <v>PLAZO INDETERMINADO</v>
          </cell>
          <cell r="AE210"/>
        </row>
        <row r="211">
          <cell r="B211" t="str">
            <v>41609782</v>
          </cell>
          <cell r="C211">
            <v>1653</v>
          </cell>
          <cell r="D211">
            <v>441723</v>
          </cell>
          <cell r="E211" t="str">
            <v xml:space="preserve">LOPEZ </v>
          </cell>
          <cell r="F211" t="str">
            <v>ROLDAN</v>
          </cell>
          <cell r="G211" t="str">
            <v>NODER DARIO</v>
          </cell>
          <cell r="H211" t="str">
            <v>NODER DARIO LOPEZ  ROLDAN</v>
          </cell>
          <cell r="I211" t="str">
            <v>PE012500</v>
          </cell>
          <cell r="J211" t="str">
            <v>TECH SUPPORT PE &amp; NORTH</v>
          </cell>
          <cell r="K211" t="str">
            <v>COGS</v>
          </cell>
          <cell r="L211" t="str">
            <v>TECHNICAL SUPPORT</v>
          </cell>
          <cell r="M211" t="str">
            <v>GALLEGOS PAREDES, ROGELIO ALAN</v>
          </cell>
          <cell r="N211" t="str">
            <v>41609782</v>
          </cell>
          <cell r="O211" t="str">
            <v>TECHNICIAN, TECHNICAL SUPPORT</v>
          </cell>
          <cell r="P211" t="str">
            <v>M</v>
          </cell>
          <cell r="Q211">
            <v>30050</v>
          </cell>
          <cell r="R211" t="str">
            <v>9-1486-5455</v>
          </cell>
          <cell r="S211" t="str">
            <v>9-9461-3810</v>
          </cell>
          <cell r="T211" t="str">
            <v>noder.lopez@metso.com</v>
          </cell>
          <cell r="U211" t="str">
            <v>noderlopez.r@gmail.com</v>
          </cell>
          <cell r="V211" t="str">
            <v>CALLE INDO 116 URBANIZACION COOPERATIVA 58 LA CANTUTA</v>
          </cell>
          <cell r="W211" t="str">
            <v>JOSE LUIS BUSTAMANTE Y RIVERO</v>
          </cell>
          <cell r="X211" t="str">
            <v>AREQUIPA</v>
          </cell>
          <cell r="Y211" t="str">
            <v>AREQUIPA</v>
          </cell>
          <cell r="Z211">
            <v>44851</v>
          </cell>
          <cell r="AA211" t="str">
            <v>AREQUIPA</v>
          </cell>
          <cell r="AB211" t="str">
            <v>AREQUIPA</v>
          </cell>
          <cell r="AC211" t="str">
            <v>WHITE COLLAR</v>
          </cell>
          <cell r="AD211" t="str">
            <v>PLAZO INDETERMINADO</v>
          </cell>
          <cell r="AE211"/>
        </row>
        <row r="212">
          <cell r="B212" t="str">
            <v>48114790</v>
          </cell>
          <cell r="C212">
            <v>1654</v>
          </cell>
          <cell r="D212">
            <v>441969</v>
          </cell>
          <cell r="E212" t="str">
            <v>VASQUEZ</v>
          </cell>
          <cell r="F212" t="str">
            <v>VERGARA</v>
          </cell>
          <cell r="G212" t="str">
            <v>RODRIGO MANUEL</v>
          </cell>
          <cell r="H212" t="str">
            <v>RODRIGO MANUEL VASQUEZ VERGARA</v>
          </cell>
          <cell r="I212" t="str">
            <v>PE011389</v>
          </cell>
          <cell r="J212" t="str">
            <v>PURCHASING &amp; SOURCING - PUMPS</v>
          </cell>
          <cell r="K212" t="str">
            <v>COGS</v>
          </cell>
          <cell r="L212" t="str">
            <v>MIN PUMPS OPERATIONS</v>
          </cell>
          <cell r="M212" t="str">
            <v>CARRION LA TORRE, FREDDY MARTIN</v>
          </cell>
          <cell r="N212" t="str">
            <v>48114790</v>
          </cell>
          <cell r="O212" t="str">
            <v>TEAM LEADER, PUMPS OPERATION SOURCING &amp; PROCUREMENT</v>
          </cell>
          <cell r="P212" t="str">
            <v>M</v>
          </cell>
          <cell r="Q212">
            <v>34355</v>
          </cell>
          <cell r="R212" t="str">
            <v>9-6684-6642</v>
          </cell>
          <cell r="S212" t="str">
            <v>9-5139-9452</v>
          </cell>
          <cell r="T212" t="str">
            <v>rodrigo.vasquez@metso.com</v>
          </cell>
          <cell r="U212" t="str">
            <v>rodrigomanuelvv@gmail.com</v>
          </cell>
          <cell r="V212" t="str">
            <v>JR. SANTA HONORATA N° 203 DPTO 301 URB. PALOMINO</v>
          </cell>
          <cell r="W212" t="str">
            <v>CERCADO DE LIMA</v>
          </cell>
          <cell r="X212" t="str">
            <v>LIMA</v>
          </cell>
          <cell r="Y212" t="str">
            <v>LIMA</v>
          </cell>
          <cell r="Z212">
            <v>44867</v>
          </cell>
          <cell r="AA212" t="str">
            <v>LIMA</v>
          </cell>
          <cell r="AB212" t="str">
            <v>LURIN</v>
          </cell>
          <cell r="AC212" t="str">
            <v>WHITE COLLAR</v>
          </cell>
          <cell r="AD212" t="str">
            <v>PLAZO INDETERMINADO</v>
          </cell>
          <cell r="AE212"/>
        </row>
        <row r="213">
          <cell r="B213" t="str">
            <v>70885475</v>
          </cell>
          <cell r="C213">
            <v>1656</v>
          </cell>
          <cell r="D213">
            <v>442320</v>
          </cell>
          <cell r="E213" t="str">
            <v>BENAVIDES</v>
          </cell>
          <cell r="F213" t="str">
            <v>ALIAGA</v>
          </cell>
          <cell r="G213" t="str">
            <v>CRISTINA PATRICIA</v>
          </cell>
          <cell r="H213" t="str">
            <v>CRISTINA PATRICIA BENAVIDES ALIAGA</v>
          </cell>
          <cell r="I213" t="str">
            <v>PE013450</v>
          </cell>
          <cell r="J213" t="str">
            <v>SGI</v>
          </cell>
          <cell r="K213" t="str">
            <v>SGA</v>
          </cell>
          <cell r="L213" t="str">
            <v>MA SAM QEHS</v>
          </cell>
          <cell r="M213" t="str">
            <v>MENDEZ SENISSE, SANDRA INES</v>
          </cell>
          <cell r="N213" t="str">
            <v>70885475</v>
          </cell>
          <cell r="O213" t="str">
            <v>ANALYST, CUSTOMER CLAIMS</v>
          </cell>
          <cell r="P213" t="str">
            <v>F</v>
          </cell>
          <cell r="Q213">
            <v>35502</v>
          </cell>
          <cell r="R213" t="str">
            <v>9-3545-9439</v>
          </cell>
          <cell r="S213" t="str">
            <v>9-8315-1183</v>
          </cell>
          <cell r="T213" t="str">
            <v>cristina.benavides@metso.com</v>
          </cell>
          <cell r="U213" t="str">
            <v xml:space="preserve">cristina.benavidesa@pucp.edu.pe </v>
          </cell>
          <cell r="V213" t="str">
            <v>JIRON SANTA PAULA 510</v>
          </cell>
          <cell r="W213" t="str">
            <v>CERCADO DE LIMA</v>
          </cell>
          <cell r="X213" t="str">
            <v>LIMA</v>
          </cell>
          <cell r="Y213" t="str">
            <v>LIMA</v>
          </cell>
          <cell r="Z213">
            <v>44879</v>
          </cell>
          <cell r="AA213" t="str">
            <v>LIMA</v>
          </cell>
          <cell r="AB213" t="str">
            <v>CRONOS</v>
          </cell>
          <cell r="AC213" t="str">
            <v>WHITE COLLAR</v>
          </cell>
          <cell r="AD213" t="str">
            <v>PLAZO INDETERMINADO</v>
          </cell>
          <cell r="AE213"/>
        </row>
        <row r="214">
          <cell r="B214" t="str">
            <v>71690188</v>
          </cell>
          <cell r="C214">
            <v>1657</v>
          </cell>
          <cell r="D214">
            <v>442322</v>
          </cell>
          <cell r="E214" t="str">
            <v>CEDAMANOS</v>
          </cell>
          <cell r="F214" t="str">
            <v>CUENCA</v>
          </cell>
          <cell r="G214" t="str">
            <v xml:space="preserve">ROGER OMAR </v>
          </cell>
          <cell r="H214" t="str">
            <v>ROGER OMAR  CEDAMANOS CUENCA</v>
          </cell>
          <cell r="I214" t="str">
            <v>PE013203</v>
          </cell>
          <cell r="J214" t="str">
            <v>BDH ENGINEERING</v>
          </cell>
          <cell r="K214" t="str">
            <v>COGS</v>
          </cell>
          <cell r="L214" t="str">
            <v>SVS BENEFICIATION &amp; DEWATERING</v>
          </cell>
          <cell r="M214" t="str">
            <v>VILJOEN, EUGENE</v>
          </cell>
          <cell r="N214" t="str">
            <v>71690188</v>
          </cell>
          <cell r="O214" t="str">
            <v>MECHANICAL ENGINEER, THICKENERS, SERVICES</v>
          </cell>
          <cell r="P214" t="str">
            <v>M</v>
          </cell>
          <cell r="Q214">
            <v>34184</v>
          </cell>
          <cell r="R214" t="str">
            <v>9-3026-5861</v>
          </cell>
          <cell r="S214" t="str">
            <v>9-5234-9005</v>
          </cell>
          <cell r="T214" t="str">
            <v>roger.cedamanos@metso.com</v>
          </cell>
          <cell r="U214" t="str">
            <v>rcedamanosc@uni.pe</v>
          </cell>
          <cell r="V214" t="str">
            <v>AV. SAN FELIPE N° 270 DPTO 1501</v>
          </cell>
          <cell r="W214" t="str">
            <v>JESUS MARIA</v>
          </cell>
          <cell r="X214" t="str">
            <v>LIMA</v>
          </cell>
          <cell r="Y214" t="str">
            <v>LIMA</v>
          </cell>
          <cell r="Z214">
            <v>44879</v>
          </cell>
          <cell r="AA214" t="str">
            <v>LIMA</v>
          </cell>
          <cell r="AB214" t="str">
            <v>CRONOS</v>
          </cell>
          <cell r="AC214" t="str">
            <v>WHITE COLLAR</v>
          </cell>
          <cell r="AD214" t="str">
            <v>PLAZO INDETERMINADO</v>
          </cell>
          <cell r="AE214"/>
        </row>
        <row r="215">
          <cell r="B215" t="str">
            <v>40143501</v>
          </cell>
          <cell r="C215">
            <v>1658</v>
          </cell>
          <cell r="D215">
            <v>442482</v>
          </cell>
          <cell r="E215" t="str">
            <v>VILLAFUERTE</v>
          </cell>
          <cell r="F215" t="str">
            <v>MENDOZA</v>
          </cell>
          <cell r="G215" t="str">
            <v>ALEJANDRO MANUEL</v>
          </cell>
          <cell r="H215" t="str">
            <v>ALEJANDRO MANUEL VILLAFUERTE MENDOZA</v>
          </cell>
          <cell r="I215" t="str">
            <v>PE011935</v>
          </cell>
          <cell r="J215" t="str">
            <v>INDIRECT PROCUREMENT</v>
          </cell>
          <cell r="K215" t="str">
            <v>COGS</v>
          </cell>
          <cell r="L215" t="str">
            <v>SVSS IPRO AMERICAS</v>
          </cell>
          <cell r="M215" t="str">
            <v>MORILLO SANTA CRUZ, KATIA PATRICIA</v>
          </cell>
          <cell r="N215" t="str">
            <v>40143501</v>
          </cell>
          <cell r="O215" t="str">
            <v>SPECIALIST, PURCHASING</v>
          </cell>
          <cell r="P215" t="str">
            <v>M</v>
          </cell>
          <cell r="Q215">
            <v>28879</v>
          </cell>
          <cell r="R215" t="str">
            <v>9-9700-1773</v>
          </cell>
          <cell r="S215" t="str">
            <v>9-6877-3356</v>
          </cell>
          <cell r="T215" t="str">
            <v>alejandro.villafuerte@metso.com</v>
          </cell>
          <cell r="U215" t="str">
            <v xml:space="preserve">alejandro.villafuerte.m@gmail.com  </v>
          </cell>
          <cell r="V215" t="str">
            <v>CALLE MIGUEL ANGEL 555</v>
          </cell>
          <cell r="W215" t="str">
            <v>SAN MARTIN DE PORRES</v>
          </cell>
          <cell r="X215" t="str">
            <v>LIMA</v>
          </cell>
          <cell r="Y215" t="str">
            <v>LIMA</v>
          </cell>
          <cell r="Z215">
            <v>44879</v>
          </cell>
          <cell r="AA215" t="str">
            <v>LIMA</v>
          </cell>
          <cell r="AB215" t="str">
            <v>CRONOS</v>
          </cell>
          <cell r="AC215" t="str">
            <v>WHITE COLLAR</v>
          </cell>
          <cell r="AD215" t="str">
            <v>PLAZO INDETERMINADO</v>
          </cell>
          <cell r="AE215"/>
        </row>
        <row r="216">
          <cell r="B216" t="str">
            <v>46013830</v>
          </cell>
          <cell r="C216">
            <v>1660</v>
          </cell>
          <cell r="D216">
            <v>442486</v>
          </cell>
          <cell r="E216" t="str">
            <v>CHAHUASONCCO</v>
          </cell>
          <cell r="F216" t="str">
            <v>PAPEL</v>
          </cell>
          <cell r="G216" t="str">
            <v>JORGE LUIS</v>
          </cell>
          <cell r="H216" t="str">
            <v>JORGE LUIS CHAHUASONCCO PAPEL</v>
          </cell>
          <cell r="I216" t="str">
            <v>PE012204</v>
          </cell>
          <cell r="J216" t="str">
            <v>FSE EIC</v>
          </cell>
          <cell r="K216" t="str">
            <v>COGS</v>
          </cell>
          <cell r="L216" t="str">
            <v>MA SAM FSE &amp; LCS PE</v>
          </cell>
          <cell r="M216" t="str">
            <v>AVALOS ROSAS, MANUEL ANTONIO</v>
          </cell>
          <cell r="N216" t="str">
            <v>46013830</v>
          </cell>
          <cell r="O216" t="str">
            <v>TECHNICIAN, FSE EIC</v>
          </cell>
          <cell r="P216" t="str">
            <v>M</v>
          </cell>
          <cell r="Q216">
            <v>32817</v>
          </cell>
          <cell r="R216" t="str">
            <v>9-5115-9185</v>
          </cell>
          <cell r="S216" t="str">
            <v>9-8083-5210</v>
          </cell>
          <cell r="T216" t="str">
            <v>jorge.chahuasoncco@metso.com</v>
          </cell>
          <cell r="U216" t="str">
            <v>jchahuasonccop@gmail.com</v>
          </cell>
          <cell r="V216" t="str">
            <v>URBANIZACION SEMIRURAL PACHACUTEC, ZONA F GRUPO ZONAL 19, MANZANA 5, JR TRUJILLO 13A-1</v>
          </cell>
          <cell r="W216" t="str">
            <v>CERRO COLORADO</v>
          </cell>
          <cell r="X216" t="str">
            <v>AREQUIPA</v>
          </cell>
          <cell r="Y216" t="str">
            <v>AREQUIPA</v>
          </cell>
          <cell r="Z216">
            <v>44879</v>
          </cell>
          <cell r="AA216" t="str">
            <v>AREQUIPA</v>
          </cell>
          <cell r="AB216" t="str">
            <v>AREQUIPA</v>
          </cell>
          <cell r="AC216" t="str">
            <v>WHITE COLLAR</v>
          </cell>
          <cell r="AD216" t="str">
            <v>PLAZO INDETERMINADO</v>
          </cell>
          <cell r="AE216"/>
        </row>
        <row r="217">
          <cell r="B217" t="str">
            <v>48474629</v>
          </cell>
          <cell r="C217">
            <v>1661</v>
          </cell>
          <cell r="D217">
            <v>442483</v>
          </cell>
          <cell r="E217" t="str">
            <v>RAMOS</v>
          </cell>
          <cell r="F217" t="str">
            <v>JIMENEZ</v>
          </cell>
          <cell r="G217" t="str">
            <v>ALESSANDRO PAUL</v>
          </cell>
          <cell r="H217" t="str">
            <v>ALESSANDRO PAUL RAMOS JIMENEZ</v>
          </cell>
          <cell r="I217" t="str">
            <v>PE012204</v>
          </cell>
          <cell r="J217" t="str">
            <v>FSE EIC</v>
          </cell>
          <cell r="K217" t="str">
            <v>COGS</v>
          </cell>
          <cell r="L217" t="str">
            <v>MA SAM FSE &amp; LCS PE</v>
          </cell>
          <cell r="M217" t="str">
            <v>AVALOS ROSAS, MANUEL ANTONIO</v>
          </cell>
          <cell r="N217" t="str">
            <v>48474629</v>
          </cell>
          <cell r="O217" t="str">
            <v>TECHNICIAN, FSE EIC</v>
          </cell>
          <cell r="P217" t="str">
            <v>M</v>
          </cell>
          <cell r="Q217">
            <v>34663</v>
          </cell>
          <cell r="R217" t="str">
            <v>9-4206-9883</v>
          </cell>
          <cell r="S217" t="str">
            <v>9-5411-2883</v>
          </cell>
          <cell r="T217" t="str">
            <v>alessandro.ramos@metso.com</v>
          </cell>
          <cell r="U217" t="str">
            <v>alessandro.ramos.jimenez@gmail.com</v>
          </cell>
          <cell r="V217" t="str">
            <v>JR. TRUJILLO 383</v>
          </cell>
          <cell r="W217" t="str">
            <v>HUANCAYO</v>
          </cell>
          <cell r="X217" t="str">
            <v>HUANCAYO</v>
          </cell>
          <cell r="Y217" t="str">
            <v>JUNIN</v>
          </cell>
          <cell r="Z217">
            <v>44879</v>
          </cell>
          <cell r="AA217" t="str">
            <v>LIMA</v>
          </cell>
          <cell r="AB217" t="str">
            <v>VULCANO</v>
          </cell>
          <cell r="AC217" t="str">
            <v>WHITE COLLAR</v>
          </cell>
          <cell r="AD217" t="str">
            <v>PLAZO INDETERMINADO</v>
          </cell>
          <cell r="AE217"/>
        </row>
        <row r="218">
          <cell r="B218" t="str">
            <v>42071141</v>
          </cell>
          <cell r="C218">
            <v>1662</v>
          </cell>
          <cell r="D218">
            <v>442517</v>
          </cell>
          <cell r="E218" t="str">
            <v>FLORES</v>
          </cell>
          <cell r="F218" t="str">
            <v>OTAZU</v>
          </cell>
          <cell r="G218" t="str">
            <v>HELEN SDENKA</v>
          </cell>
          <cell r="H218" t="str">
            <v>HELEN SDENKA FLORES OTAZU</v>
          </cell>
          <cell r="I218" t="str">
            <v>PE012205</v>
          </cell>
          <cell r="J218" t="str">
            <v>FSE RECLUTAMIENTO + ACREDITACIÓN</v>
          </cell>
          <cell r="K218" t="str">
            <v>COGS</v>
          </cell>
          <cell r="L218" t="str">
            <v>MA SAM HR</v>
          </cell>
          <cell r="M218" t="str">
            <v>TUESTA DE LA CRUZ, JUAN CARLOS</v>
          </cell>
          <cell r="N218" t="str">
            <v>42071141</v>
          </cell>
          <cell r="O218" t="str">
            <v>ANALYST, RESOURCING</v>
          </cell>
          <cell r="P218" t="str">
            <v>F</v>
          </cell>
          <cell r="Q218">
            <v>30617</v>
          </cell>
          <cell r="R218" t="str">
            <v>9-5729-1787</v>
          </cell>
          <cell r="S218" t="str">
            <v>9-6770-6365</v>
          </cell>
          <cell r="T218" t="str">
            <v>sdenka.flores@metso.com</v>
          </cell>
          <cell r="U218" t="str">
            <v>akneds7@hotmail.com</v>
          </cell>
          <cell r="V218" t="str">
            <v xml:space="preserve">CALLE PRINCIPAL 219 SABANDIA </v>
          </cell>
          <cell r="W218" t="str">
            <v>AREQUIPA</v>
          </cell>
          <cell r="X218" t="str">
            <v>AREQUIPA</v>
          </cell>
          <cell r="Y218" t="str">
            <v>AREQUIPA</v>
          </cell>
          <cell r="Z218">
            <v>44886</v>
          </cell>
          <cell r="AA218" t="str">
            <v>AREQUIPA</v>
          </cell>
          <cell r="AB218" t="str">
            <v>AREQUIPA</v>
          </cell>
          <cell r="AC218" t="str">
            <v>WHITE COLLAR</v>
          </cell>
          <cell r="AD218" t="str">
            <v>CONTRATO POR OBRA O SERVICIO ESPECIFICO</v>
          </cell>
          <cell r="AE218">
            <v>46073</v>
          </cell>
        </row>
        <row r="219">
          <cell r="B219" t="str">
            <v>10722572</v>
          </cell>
          <cell r="C219">
            <v>1663</v>
          </cell>
          <cell r="D219">
            <v>442516</v>
          </cell>
          <cell r="E219" t="str">
            <v>GORVENIA</v>
          </cell>
          <cell r="F219" t="str">
            <v xml:space="preserve"> GORVENIA</v>
          </cell>
          <cell r="G219" t="str">
            <v>HILARIO DAMASO</v>
          </cell>
          <cell r="H219" t="str">
            <v>HILARIO DAMASO GORVENIA  GORVENIA</v>
          </cell>
          <cell r="I219" t="str">
            <v>PE013267</v>
          </cell>
          <cell r="J219" t="str">
            <v>MIN DIGI PROCESS PERF. &amp; CONTROL COGS PE</v>
          </cell>
          <cell r="K219" t="str">
            <v>COGS</v>
          </cell>
          <cell r="L219" t="str">
            <v>MA SAM SALES &amp; SERVICE PERU AND NORTH</v>
          </cell>
          <cell r="M219" t="str">
            <v>KU CUADRA, EDUARDO ALBERTO</v>
          </cell>
          <cell r="N219" t="str">
            <v>10722572</v>
          </cell>
          <cell r="O219" t="str">
            <v>MANAGER, PROCESS</v>
          </cell>
          <cell r="P219" t="str">
            <v>M</v>
          </cell>
          <cell r="Q219">
            <v>28427</v>
          </cell>
          <cell r="R219" t="str">
            <v>9-9943-7055</v>
          </cell>
          <cell r="S219" t="str">
            <v>9-8426-6782</v>
          </cell>
          <cell r="T219" t="str">
            <v>hilario.gorvenia@metso.com</v>
          </cell>
          <cell r="U219" t="str">
            <v xml:space="preserve">hilario.gorvenia.g@gerens.edu.pe </v>
          </cell>
          <cell r="V219" t="str">
            <v>CALLE FRANCISCO REYES 145 URBANIZACION SANTA LUZMILA</v>
          </cell>
          <cell r="W219" t="str">
            <v>COMAS</v>
          </cell>
          <cell r="X219" t="str">
            <v>LIMA</v>
          </cell>
          <cell r="Y219" t="str">
            <v>LIMA</v>
          </cell>
          <cell r="Z219">
            <v>44886</v>
          </cell>
          <cell r="AA219" t="str">
            <v>LIMA</v>
          </cell>
          <cell r="AB219" t="str">
            <v>CRONOS</v>
          </cell>
          <cell r="AC219" t="str">
            <v>WHITE COLLAR</v>
          </cell>
          <cell r="AD219" t="str">
            <v>PLAZO INDETERMINADO</v>
          </cell>
          <cell r="AE219"/>
        </row>
        <row r="220">
          <cell r="B220" t="str">
            <v>45989784</v>
          </cell>
          <cell r="C220">
            <v>1664</v>
          </cell>
          <cell r="D220">
            <v>442840</v>
          </cell>
          <cell r="E220" t="str">
            <v>URIARTE</v>
          </cell>
          <cell r="F220" t="str">
            <v>VASQUEZ</v>
          </cell>
          <cell r="G220" t="str">
            <v>CARLOS RAFAEL</v>
          </cell>
          <cell r="H220" t="str">
            <v>CARLOS RAFAEL URIARTE VASQUEZ</v>
          </cell>
          <cell r="I220" t="str">
            <v>PE012500</v>
          </cell>
          <cell r="J220" t="str">
            <v>TECH SUPPORT PE &amp; NORTH</v>
          </cell>
          <cell r="K220" t="str">
            <v>COGS</v>
          </cell>
          <cell r="L220" t="str">
            <v>TECHNICAL SUPPORT</v>
          </cell>
          <cell r="M220" t="str">
            <v>RIVERA YLASACA, RICARDO SANTOS</v>
          </cell>
          <cell r="N220" t="str">
            <v>45989784</v>
          </cell>
          <cell r="O220" t="str">
            <v>SENIOR ENGINEER, TECHNICAL SUPPORT</v>
          </cell>
          <cell r="P220" t="str">
            <v>M</v>
          </cell>
          <cell r="Q220">
            <v>32795</v>
          </cell>
          <cell r="R220" t="str">
            <v>9-5937-3378</v>
          </cell>
          <cell r="S220" t="str">
            <v>9-1403-2309</v>
          </cell>
          <cell r="T220" t="str">
            <v>carlos.uriarte@metso.com</v>
          </cell>
          <cell r="U220" t="str">
            <v xml:space="preserve">c.uriarte@outlook.com </v>
          </cell>
          <cell r="V220" t="str">
            <v>AV. LOS ANGELES MANZANA J LOTE 2 URBANIZACIÓN PARQUE INDUSTRIAL EL ASESOR</v>
          </cell>
          <cell r="W220" t="str">
            <v>ATE</v>
          </cell>
          <cell r="X220" t="str">
            <v>LIMA</v>
          </cell>
          <cell r="Y220" t="str">
            <v>LIMA</v>
          </cell>
          <cell r="Z220">
            <v>44900</v>
          </cell>
          <cell r="AA220" t="str">
            <v>LIMA</v>
          </cell>
          <cell r="AB220" t="str">
            <v>VULCANO</v>
          </cell>
          <cell r="AC220" t="str">
            <v>WHITE COLLAR</v>
          </cell>
          <cell r="AD220" t="str">
            <v>PLAZO INDETERMINADO</v>
          </cell>
          <cell r="AE220"/>
        </row>
        <row r="221">
          <cell r="B221" t="str">
            <v>45492552</v>
          </cell>
          <cell r="C221">
            <v>1665</v>
          </cell>
          <cell r="D221">
            <v>442484</v>
          </cell>
          <cell r="E221" t="str">
            <v>MEDRANO</v>
          </cell>
          <cell r="F221" t="str">
            <v>SALVADOR</v>
          </cell>
          <cell r="G221" t="str">
            <v>JULIO CESAR</v>
          </cell>
          <cell r="H221" t="str">
            <v>JULIO CESAR MEDRANO SALVADOR</v>
          </cell>
          <cell r="I221" t="str">
            <v>PE011534</v>
          </cell>
          <cell r="J221" t="str">
            <v>PUMP SUPPORT</v>
          </cell>
          <cell r="K221" t="str">
            <v>COGS</v>
          </cell>
          <cell r="L221" t="str">
            <v>MA SAM PUMPS SALES</v>
          </cell>
          <cell r="M221" t="str">
            <v>CORTEZ RODRIGUEZ, WILMAN RAFAEL</v>
          </cell>
          <cell r="N221" t="str">
            <v>45492552</v>
          </cell>
          <cell r="O221" t="str">
            <v>ENGINEER, TECHNICAL SUPPORT - PUMPS</v>
          </cell>
          <cell r="P221" t="str">
            <v>M</v>
          </cell>
          <cell r="Q221">
            <v>32498</v>
          </cell>
          <cell r="R221" t="str">
            <v>9-5977-4876</v>
          </cell>
          <cell r="S221" t="str">
            <v>9-1403-2261</v>
          </cell>
          <cell r="T221" t="str">
            <v>julio.medrano@metso.com</v>
          </cell>
          <cell r="U221" t="str">
            <v>jc.medrano2112@gmail.com</v>
          </cell>
          <cell r="V221" t="str">
            <v>URBANIZACIÓN MIRASOL DE HUAMPANÍ MZ D LOTE 16</v>
          </cell>
          <cell r="W221" t="str">
            <v>LURIGANCHO-CHOSICA</v>
          </cell>
          <cell r="X221" t="str">
            <v>LIMA</v>
          </cell>
          <cell r="Y221" t="str">
            <v>LIMA</v>
          </cell>
          <cell r="Z221">
            <v>44900</v>
          </cell>
          <cell r="AA221" t="str">
            <v>LIMA</v>
          </cell>
          <cell r="AB221" t="str">
            <v>CRONOS</v>
          </cell>
          <cell r="AC221" t="str">
            <v>WHITE COLLAR</v>
          </cell>
          <cell r="AD221" t="str">
            <v>PLAZO INDETERMINADO</v>
          </cell>
          <cell r="AE221"/>
        </row>
        <row r="222">
          <cell r="B222" t="str">
            <v>10701016</v>
          </cell>
          <cell r="C222">
            <v>1666</v>
          </cell>
          <cell r="D222">
            <v>433657</v>
          </cell>
          <cell r="E222" t="str">
            <v>ADVINCULA</v>
          </cell>
          <cell r="F222" t="str">
            <v>ZEBALLOS</v>
          </cell>
          <cell r="G222" t="str">
            <v>ANTONIO MIGUEL</v>
          </cell>
          <cell r="H222" t="str">
            <v>ANTONIO MIGUEL ADVINCULA ZEBALLOS</v>
          </cell>
          <cell r="I222" t="str">
            <v>PE012101</v>
          </cell>
          <cell r="J222" t="str">
            <v>CAPEX DELIVERY MINERAL</v>
          </cell>
          <cell r="K222" t="str">
            <v>COGS</v>
          </cell>
          <cell r="L222" t="str">
            <v>MA SAM PROJECT, MARKET AREA DELIVERY ANDES</v>
          </cell>
          <cell r="M222" t="str">
            <v>MENDOZA, GERARDO</v>
          </cell>
          <cell r="N222" t="str">
            <v>10701016</v>
          </cell>
          <cell r="O222" t="str">
            <v>PROJECT MANAGER</v>
          </cell>
          <cell r="P222" t="str">
            <v>M</v>
          </cell>
          <cell r="Q222">
            <v>28627</v>
          </cell>
          <cell r="R222" t="str">
            <v>9-9323-5215</v>
          </cell>
          <cell r="S222" t="str">
            <v>9-5232-6005</v>
          </cell>
          <cell r="T222" t="str">
            <v>antonio.advincula@metso.com</v>
          </cell>
          <cell r="U222" t="str">
            <v>a_advincula@hotmail.com</v>
          </cell>
          <cell r="V222" t="str">
            <v>CALLE LOS ROBLES 248 DEPARTAMENTO 704</v>
          </cell>
          <cell r="W222" t="str">
            <v>SAN ISIDRO</v>
          </cell>
          <cell r="X222" t="str">
            <v>LIMA</v>
          </cell>
          <cell r="Y222" t="str">
            <v>LIMA</v>
          </cell>
          <cell r="Z222">
            <v>44900</v>
          </cell>
          <cell r="AA222" t="str">
            <v>LIMA</v>
          </cell>
          <cell r="AB222" t="str">
            <v>CRONOS</v>
          </cell>
          <cell r="AC222" t="str">
            <v>WHITE COLLAR</v>
          </cell>
          <cell r="AD222" t="str">
            <v>PLAZO INDETERMINADO</v>
          </cell>
          <cell r="AE222"/>
        </row>
        <row r="223">
          <cell r="B223" t="str">
            <v>42935776</v>
          </cell>
          <cell r="C223">
            <v>1668</v>
          </cell>
          <cell r="D223">
            <v>443103</v>
          </cell>
          <cell r="E223" t="str">
            <v xml:space="preserve">BUSTAMANTE </v>
          </cell>
          <cell r="F223" t="str">
            <v>DEL AGUILA</v>
          </cell>
          <cell r="G223" t="str">
            <v xml:space="preserve">DANIEL </v>
          </cell>
          <cell r="H223" t="str">
            <v>DANIEL  BUSTAMANTE  DEL AGUILA</v>
          </cell>
          <cell r="I223" t="str">
            <v>PE011366</v>
          </cell>
          <cell r="J223" t="str">
            <v>OPERATION MGMT - PUMPS</v>
          </cell>
          <cell r="K223" t="str">
            <v>COGS</v>
          </cell>
          <cell r="L223" t="str">
            <v>MA SAM FINANCE</v>
          </cell>
          <cell r="M223" t="str">
            <v>CASTAÑEDA SULOAGA, CHRISTOPHER ALEJANDR</v>
          </cell>
          <cell r="N223" t="str">
            <v>42935776</v>
          </cell>
          <cell r="O223" t="str">
            <v>OPERATIONS CONTROLLER</v>
          </cell>
          <cell r="P223" t="str">
            <v>M</v>
          </cell>
          <cell r="Q223">
            <v>31166</v>
          </cell>
          <cell r="R223" t="str">
            <v>9-9448-4252</v>
          </cell>
          <cell r="S223" t="str">
            <v xml:space="preserve"> 9-6176-6766</v>
          </cell>
          <cell r="T223" t="str">
            <v>daniel.bustamante@metso.com</v>
          </cell>
          <cell r="U223" t="str">
            <v xml:space="preserve">bustamante85@gmail.com </v>
          </cell>
          <cell r="V223" t="str">
            <v>CALLE JOSÉ DOMINGO CHOQUEHUANCA 487 DPTO. 901</v>
          </cell>
          <cell r="W223" t="str">
            <v>MIRAFLORES</v>
          </cell>
          <cell r="X223" t="str">
            <v>LIMA</v>
          </cell>
          <cell r="Y223" t="str">
            <v>LIMA</v>
          </cell>
          <cell r="Z223">
            <v>44914</v>
          </cell>
          <cell r="AA223" t="str">
            <v>LIMA</v>
          </cell>
          <cell r="AB223" t="str">
            <v>CRONOS</v>
          </cell>
          <cell r="AC223" t="str">
            <v>WHITE COLLAR</v>
          </cell>
          <cell r="AD223" t="str">
            <v>PLAZO INDETERMINADO</v>
          </cell>
          <cell r="AE223"/>
        </row>
        <row r="224">
          <cell r="B224" t="str">
            <v>75726419</v>
          </cell>
          <cell r="C224">
            <v>1669</v>
          </cell>
          <cell r="D224">
            <v>443522</v>
          </cell>
          <cell r="E224" t="str">
            <v>ROJAS</v>
          </cell>
          <cell r="F224" t="str">
            <v>MAMANI</v>
          </cell>
          <cell r="G224" t="str">
            <v>XIMENA ARACELY</v>
          </cell>
          <cell r="H224" t="str">
            <v>XIMENA ARACELY ROJAS MAMANI</v>
          </cell>
          <cell r="I224" t="str">
            <v>PE011935</v>
          </cell>
          <cell r="J224" t="str">
            <v>INDIRECT PROCUREMENT</v>
          </cell>
          <cell r="K224" t="str">
            <v>COGS</v>
          </cell>
          <cell r="L224" t="str">
            <v>SVSS IPRO AMERICAS</v>
          </cell>
          <cell r="M224" t="str">
            <v>MORILLO SANTA CRUZ, KATIA PATRICIA</v>
          </cell>
          <cell r="N224" t="str">
            <v>75726419</v>
          </cell>
          <cell r="O224" t="str">
            <v>SPECIALIST, PURCHASING</v>
          </cell>
          <cell r="P224" t="str">
            <v>F</v>
          </cell>
          <cell r="Q224">
            <v>35266</v>
          </cell>
          <cell r="R224" t="str">
            <v>9-5777-7105</v>
          </cell>
          <cell r="S224" t="str">
            <v>9-8083-2946</v>
          </cell>
          <cell r="T224" t="str">
            <v>ximena.rojas@metso.com</v>
          </cell>
          <cell r="U224" t="str">
            <v>ximena.20rm@gmail.com</v>
          </cell>
          <cell r="V224" t="str">
            <v>RESIDENCIAL LA ARBOLEDA DPTO. 1406 CALLE 27 DE NOVIEMBRE 806</v>
          </cell>
          <cell r="W224" t="str">
            <v>CERRO COLORADO</v>
          </cell>
          <cell r="X224" t="str">
            <v>AREQUIPA</v>
          </cell>
          <cell r="Y224" t="str">
            <v>AREQUIPA</v>
          </cell>
          <cell r="Z224">
            <v>44935</v>
          </cell>
          <cell r="AA224" t="str">
            <v>AREQUIPA</v>
          </cell>
          <cell r="AB224" t="str">
            <v>AREQUIPA</v>
          </cell>
          <cell r="AC224" t="str">
            <v>WHITE COLLAR</v>
          </cell>
          <cell r="AD224" t="str">
            <v>PLAZO INDETERMINADO</v>
          </cell>
          <cell r="AE224"/>
        </row>
        <row r="225">
          <cell r="B225" t="str">
            <v>70557350</v>
          </cell>
          <cell r="C225">
            <v>1670</v>
          </cell>
          <cell r="D225">
            <v>443521</v>
          </cell>
          <cell r="E225" t="str">
            <v xml:space="preserve">RIEGA </v>
          </cell>
          <cell r="F225" t="str">
            <v>OCHARAN</v>
          </cell>
          <cell r="G225" t="str">
            <v>ANA LUCIA DEL CARMEN</v>
          </cell>
          <cell r="H225" t="str">
            <v>ANA LUCIA DEL CARMEN RIEGA  OCHARAN</v>
          </cell>
          <cell r="I225" t="str">
            <v>PE011389</v>
          </cell>
          <cell r="J225" t="str">
            <v>PURCHASING &amp; SOURCING - PUMPS</v>
          </cell>
          <cell r="K225" t="str">
            <v>COGS</v>
          </cell>
          <cell r="L225" t="str">
            <v>MIN PUMPS OPERATIONS</v>
          </cell>
          <cell r="M225" t="str">
            <v>VASQUEZ VERGARA, RODRIGO MANUEL</v>
          </cell>
          <cell r="N225" t="str">
            <v>70557350</v>
          </cell>
          <cell r="O225" t="str">
            <v>SPECIALIST, PROCUREMENT &amp; SOURCING</v>
          </cell>
          <cell r="P225" t="str">
            <v>F</v>
          </cell>
          <cell r="Q225">
            <v>35336</v>
          </cell>
          <cell r="R225" t="str">
            <v>9-9491-3220</v>
          </cell>
          <cell r="S225" t="str">
            <v>9-1403-1746</v>
          </cell>
          <cell r="T225" t="str">
            <v>ana.riega@metso.com</v>
          </cell>
          <cell r="U225" t="str">
            <v>alucia289@hotmail.com</v>
          </cell>
          <cell r="V225" t="str">
            <v>AV. JUAN VICENTE NICOLINI 560</v>
          </cell>
          <cell r="W225" t="str">
            <v>SAN MARTIN DE PORRES</v>
          </cell>
          <cell r="X225" t="str">
            <v>LIMA</v>
          </cell>
          <cell r="Y225" t="str">
            <v>LIMA</v>
          </cell>
          <cell r="Z225">
            <v>44935</v>
          </cell>
          <cell r="AA225" t="str">
            <v>LIMA</v>
          </cell>
          <cell r="AB225" t="str">
            <v>LURIN</v>
          </cell>
          <cell r="AC225" t="str">
            <v>WHITE COLLAR</v>
          </cell>
          <cell r="AD225" t="str">
            <v>PLAZO INDETERMINADO</v>
          </cell>
          <cell r="AE225"/>
        </row>
        <row r="226">
          <cell r="B226" t="str">
            <v>46472418</v>
          </cell>
          <cell r="C226">
            <v>1673</v>
          </cell>
          <cell r="D226">
            <v>443102</v>
          </cell>
          <cell r="E226" t="str">
            <v>SANTANA</v>
          </cell>
          <cell r="F226" t="str">
            <v>ESPINOZA</v>
          </cell>
          <cell r="G226" t="str">
            <v xml:space="preserve">DANIEL </v>
          </cell>
          <cell r="H226" t="str">
            <v>DANIEL  SANTANA ESPINOZA</v>
          </cell>
          <cell r="I226" t="str">
            <v>PE012208</v>
          </cell>
          <cell r="J226" t="str">
            <v>FSE CYN</v>
          </cell>
          <cell r="K226" t="str">
            <v>COGS</v>
          </cell>
          <cell r="L226" t="str">
            <v>MA SAM FSE &amp; LCS PE</v>
          </cell>
          <cell r="M226" t="str">
            <v>BECERRA CORONADO, ANDERSON</v>
          </cell>
          <cell r="N226" t="str">
            <v>46472418</v>
          </cell>
          <cell r="O226" t="str">
            <v>FIELD SERVICE TECHNICIAN</v>
          </cell>
          <cell r="P226" t="str">
            <v>M</v>
          </cell>
          <cell r="Q226">
            <v>32983</v>
          </cell>
          <cell r="R226" t="str">
            <v>9-9019-6179</v>
          </cell>
          <cell r="S226" t="str">
            <v>9-1403-2310</v>
          </cell>
          <cell r="T226" t="str">
            <v>daniel.santana@metso.com</v>
          </cell>
          <cell r="U226" t="str">
            <v>ds9819852@gmail.com</v>
          </cell>
          <cell r="V226" t="str">
            <v>JR. LIMA N° 514 RAUL PORRAS BARRENECHEA - ALT. MUNICIPALIDAD DE CARABAYLLO</v>
          </cell>
          <cell r="W226" t="str">
            <v>CARABAYLLO</v>
          </cell>
          <cell r="X226" t="str">
            <v>LIMA</v>
          </cell>
          <cell r="Y226" t="str">
            <v>LIMA</v>
          </cell>
          <cell r="Z226">
            <v>44935</v>
          </cell>
          <cell r="AA226" t="str">
            <v>LIMA</v>
          </cell>
          <cell r="AB226" t="str">
            <v>VULCANO</v>
          </cell>
          <cell r="AC226" t="str">
            <v>WHITE COLLAR</v>
          </cell>
          <cell r="AD226" t="str">
            <v>CONTRATO POR OBRA O SERVICIO ESPECIFICO</v>
          </cell>
          <cell r="AE226">
            <v>46030</v>
          </cell>
        </row>
        <row r="227">
          <cell r="B227" t="str">
            <v>45285577</v>
          </cell>
          <cell r="C227">
            <v>1674</v>
          </cell>
          <cell r="D227">
            <v>443774</v>
          </cell>
          <cell r="E227" t="str">
            <v>LOAYZA</v>
          </cell>
          <cell r="F227" t="str">
            <v>ARANA</v>
          </cell>
          <cell r="G227" t="str">
            <v>JIMMY WILLMAN</v>
          </cell>
          <cell r="H227" t="str">
            <v>JIMMY WILLMAN LOAYZA ARANA</v>
          </cell>
          <cell r="I227" t="str">
            <v>PE012210</v>
          </cell>
          <cell r="J227" t="str">
            <v>SVS REPAIRS AQP</v>
          </cell>
          <cell r="K227" t="str">
            <v>COGS</v>
          </cell>
          <cell r="L227" t="str">
            <v>MA SAM REPAIRS CENTER PE</v>
          </cell>
          <cell r="M227" t="str">
            <v>HUALLPA CONDORHUANCA, HUMBERTO HORACIO</v>
          </cell>
          <cell r="N227" t="str">
            <v>45285577</v>
          </cell>
          <cell r="O227" t="str">
            <v>ADMINISTRATOR, CONTRACTS AND BIDDING REPAIRS</v>
          </cell>
          <cell r="P227" t="str">
            <v>M</v>
          </cell>
          <cell r="Q227">
            <v>32274</v>
          </cell>
          <cell r="R227" t="str">
            <v>9-3457-6549</v>
          </cell>
          <cell r="S227" t="str">
            <v>9-8083-6339</v>
          </cell>
          <cell r="T227" t="str">
            <v>jimmy.loayza@metso.com</v>
          </cell>
          <cell r="U227" t="str">
            <v>jim.loayza.arana@gmail.com</v>
          </cell>
          <cell r="V227" t="str">
            <v>COOP. VICTOR ANDRES BELAUNDE C-7</v>
          </cell>
          <cell r="W227" t="str">
            <v>YANAHUARA</v>
          </cell>
          <cell r="X227" t="str">
            <v>AREQUIPA</v>
          </cell>
          <cell r="Y227" t="str">
            <v>AREQUIPA</v>
          </cell>
          <cell r="Z227">
            <v>44949</v>
          </cell>
          <cell r="AA227" t="str">
            <v>AREQUIPA</v>
          </cell>
          <cell r="AB227" t="str">
            <v>AREQUIPA</v>
          </cell>
          <cell r="AC227" t="str">
            <v>WHITE COLLAR</v>
          </cell>
          <cell r="AD227" t="str">
            <v>CONTRATO POR OBRA O SERVICIO ESPECIFICO</v>
          </cell>
          <cell r="AE227">
            <v>46044</v>
          </cell>
        </row>
        <row r="228">
          <cell r="B228" t="str">
            <v>46721738</v>
          </cell>
          <cell r="C228">
            <v>1675</v>
          </cell>
          <cell r="D228">
            <v>443773</v>
          </cell>
          <cell r="E228" t="str">
            <v>GLORIA</v>
          </cell>
          <cell r="F228" t="str">
            <v>ARBIZU</v>
          </cell>
          <cell r="G228" t="str">
            <v>ALVARO RUBEN</v>
          </cell>
          <cell r="H228" t="str">
            <v>ALVARO RUBEN GLORIA ARBIZU</v>
          </cell>
          <cell r="I228" t="str">
            <v>PE011947</v>
          </cell>
          <cell r="J228" t="str">
            <v>STRATEGIC PROCUREMEN</v>
          </cell>
          <cell r="K228" t="str">
            <v>COGS</v>
          </cell>
          <cell r="L228" t="str">
            <v>SVSS TACTICAL SOURCING AMERICAS</v>
          </cell>
          <cell r="M228" t="str">
            <v>ROZET, BRUNO</v>
          </cell>
          <cell r="N228" t="str">
            <v>46721738</v>
          </cell>
          <cell r="O228" t="str">
            <v>TACTICAL SOURCING SPECIALIST</v>
          </cell>
          <cell r="P228" t="str">
            <v>M</v>
          </cell>
          <cell r="Q228">
            <v>33496</v>
          </cell>
          <cell r="R228" t="str">
            <v>9-8121-1757</v>
          </cell>
          <cell r="S228" t="str">
            <v>9-1403-2280</v>
          </cell>
          <cell r="T228" t="str">
            <v>alvaro.gloria@metso.com</v>
          </cell>
          <cell r="U228" t="str">
            <v>alvaro.gloria1@gmail.com</v>
          </cell>
          <cell r="V228" t="str">
            <v>CALLE LA LUNA 225</v>
          </cell>
          <cell r="W228" t="str">
            <v>SANTIAGO DE SURCO</v>
          </cell>
          <cell r="X228" t="str">
            <v>LIMA</v>
          </cell>
          <cell r="Y228" t="str">
            <v>LIMA</v>
          </cell>
          <cell r="Z228">
            <v>44949</v>
          </cell>
          <cell r="AA228" t="str">
            <v>LIMA</v>
          </cell>
          <cell r="AB228" t="str">
            <v>CRONOS</v>
          </cell>
          <cell r="AC228" t="str">
            <v>WHITE COLLAR</v>
          </cell>
          <cell r="AD228" t="str">
            <v>PLAZO INDETERMINADO</v>
          </cell>
          <cell r="AE228"/>
        </row>
        <row r="229">
          <cell r="B229" t="str">
            <v>44057979</v>
          </cell>
          <cell r="C229">
            <v>1678</v>
          </cell>
          <cell r="D229">
            <v>444275</v>
          </cell>
          <cell r="E229" t="str">
            <v>FABRIS</v>
          </cell>
          <cell r="F229" t="str">
            <v>GARCES</v>
          </cell>
          <cell r="G229" t="str">
            <v>BRENDA KATHERINE</v>
          </cell>
          <cell r="H229" t="str">
            <v>BRENDA KATHERINE FABRIS GARCES</v>
          </cell>
          <cell r="I229" t="str">
            <v>PE013400</v>
          </cell>
          <cell r="J229" t="str">
            <v>HUMAN RESOURCES &amp; GENERAL SERVICES</v>
          </cell>
          <cell r="K229" t="str">
            <v>SGA</v>
          </cell>
          <cell r="L229" t="str">
            <v>MA SAM HR</v>
          </cell>
          <cell r="M229" t="str">
            <v>MANCO PETREUCIC, LIZ YODY</v>
          </cell>
          <cell r="N229" t="str">
            <v>44057979</v>
          </cell>
          <cell r="O229" t="str">
            <v>LEADER, WELL-BEING &amp; OCCUPATIONAL HEALTH</v>
          </cell>
          <cell r="P229" t="str">
            <v>F</v>
          </cell>
          <cell r="Q229">
            <v>31697</v>
          </cell>
          <cell r="R229" t="str">
            <v>9-4271-1797</v>
          </cell>
          <cell r="S229" t="str">
            <v>9-1403-2281</v>
          </cell>
          <cell r="T229" t="str">
            <v>brenda.fabris@metso.com</v>
          </cell>
          <cell r="U229" t="str">
            <v>brendafg@gmail.com</v>
          </cell>
          <cell r="V229" t="str">
            <v>AVENIDA ANGAMOS ESTE 1533 DPTO 1102 SURQUILLO</v>
          </cell>
          <cell r="W229" t="str">
            <v>SURQUILLO</v>
          </cell>
          <cell r="X229" t="str">
            <v>LIMA</v>
          </cell>
          <cell r="Y229" t="str">
            <v>LIMA</v>
          </cell>
          <cell r="Z229">
            <v>44977</v>
          </cell>
          <cell r="AA229" t="str">
            <v>LIMA</v>
          </cell>
          <cell r="AB229" t="str">
            <v>CRONOS</v>
          </cell>
          <cell r="AC229" t="str">
            <v>WHITE COLLAR</v>
          </cell>
          <cell r="AD229" t="str">
            <v>PLAZO INDETERMINADO</v>
          </cell>
          <cell r="AE229"/>
        </row>
        <row r="230">
          <cell r="B230" t="str">
            <v>70542667</v>
          </cell>
          <cell r="C230">
            <v>1679</v>
          </cell>
          <cell r="D230">
            <v>444472</v>
          </cell>
          <cell r="E230" t="str">
            <v>SANDOVAL</v>
          </cell>
          <cell r="F230" t="str">
            <v>PAIPAY</v>
          </cell>
          <cell r="G230" t="str">
            <v>MARIO SALVATORE</v>
          </cell>
          <cell r="H230" t="str">
            <v>MARIO SALVATORE SANDOVAL PAIPAY</v>
          </cell>
          <cell r="I230" t="str">
            <v>PE011948</v>
          </cell>
          <cell r="J230" t="str">
            <v>QUALITY ASSURANCE</v>
          </cell>
          <cell r="K230" t="str">
            <v>COGS</v>
          </cell>
          <cell r="L230" t="str">
            <v>SVSS GLOBAL SOURCING AMERICAS</v>
          </cell>
          <cell r="M230" t="str">
            <v>TRINIDAD RAMON, CARLOS ENRIQUE</v>
          </cell>
          <cell r="N230" t="str">
            <v>70542667</v>
          </cell>
          <cell r="O230" t="str">
            <v>TEAM LEADER, SUPPLIER QUALITY SAM</v>
          </cell>
          <cell r="P230" t="str">
            <v>M</v>
          </cell>
          <cell r="Q230">
            <v>33170</v>
          </cell>
          <cell r="R230" t="str">
            <v>9-8315-5851</v>
          </cell>
          <cell r="S230" t="str">
            <v>9-1403-2285</v>
          </cell>
          <cell r="T230" t="str">
            <v>mario.sandoval@metso.com</v>
          </cell>
          <cell r="U230" t="str">
            <v>msandoval.cip@gmail.com</v>
          </cell>
          <cell r="V230" t="str">
            <v>JR. COMERCIO 217</v>
          </cell>
          <cell r="W230" t="str">
            <v>PACHACAMAC</v>
          </cell>
          <cell r="X230" t="str">
            <v>LIMA</v>
          </cell>
          <cell r="Y230" t="str">
            <v>LIMA</v>
          </cell>
          <cell r="Z230">
            <v>44977</v>
          </cell>
          <cell r="AA230" t="str">
            <v>LIMA</v>
          </cell>
          <cell r="AB230" t="str">
            <v>CRONOS</v>
          </cell>
          <cell r="AC230" t="str">
            <v>WHITE COLLAR</v>
          </cell>
          <cell r="AD230" t="str">
            <v>PLAZO INDETERMINADO</v>
          </cell>
          <cell r="AE230"/>
        </row>
        <row r="231">
          <cell r="B231" t="str">
            <v>72749653</v>
          </cell>
          <cell r="C231">
            <v>1681</v>
          </cell>
          <cell r="D231">
            <v>444669</v>
          </cell>
          <cell r="E231" t="str">
            <v>ZENAYUCA</v>
          </cell>
          <cell r="F231" t="str">
            <v>CORIMANYA</v>
          </cell>
          <cell r="G231" t="str">
            <v>NATHALY ALEJANDRA</v>
          </cell>
          <cell r="H231" t="str">
            <v>NATHALY ALEJANDRA ZENAYUCA CORIMANYA</v>
          </cell>
          <cell r="I231" t="str">
            <v>PE013670</v>
          </cell>
          <cell r="J231" t="str">
            <v>ACCOUNTING</v>
          </cell>
          <cell r="K231" t="str">
            <v>SGA</v>
          </cell>
          <cell r="L231" t="str">
            <v>MA SAM FINANCE</v>
          </cell>
          <cell r="M231" t="str">
            <v xml:space="preserve">HUAMAN PIZARRO, CRISTIAN BORIS </v>
          </cell>
          <cell r="N231" t="str">
            <v>72749653</v>
          </cell>
          <cell r="O231" t="str">
            <v>ANALYST, ACCOUNTING</v>
          </cell>
          <cell r="P231" t="str">
            <v>F</v>
          </cell>
          <cell r="Q231">
            <v>33229</v>
          </cell>
          <cell r="R231" t="str">
            <v>9-8080-8705</v>
          </cell>
          <cell r="S231" t="str">
            <v>9-4773-8105</v>
          </cell>
          <cell r="T231" t="str">
            <v>nathaly.zenayuca@metso.com</v>
          </cell>
          <cell r="U231" t="str">
            <v>nathalyazc@gmail.com</v>
          </cell>
          <cell r="V231" t="str">
            <v>CALLE JOSE MARIA CUADROS 109-B</v>
          </cell>
          <cell r="W231" t="str">
            <v>CERRO COLORADO</v>
          </cell>
          <cell r="X231" t="str">
            <v>AREQUIPA</v>
          </cell>
          <cell r="Y231" t="str">
            <v>AREQUIPA</v>
          </cell>
          <cell r="Z231">
            <v>44986</v>
          </cell>
          <cell r="AA231" t="str">
            <v>AREQUIPA</v>
          </cell>
          <cell r="AB231" t="str">
            <v>AREQUIPA</v>
          </cell>
          <cell r="AC231" t="str">
            <v>WHITE COLLAR</v>
          </cell>
          <cell r="AD231" t="str">
            <v>PLAZO INDETERMINADO</v>
          </cell>
          <cell r="AE231"/>
        </row>
        <row r="232">
          <cell r="B232" t="str">
            <v>72305606</v>
          </cell>
          <cell r="C232">
            <v>1682</v>
          </cell>
          <cell r="D232">
            <v>444671</v>
          </cell>
          <cell r="E232" t="str">
            <v>LAZO</v>
          </cell>
          <cell r="F232" t="str">
            <v>JAUREGUI</v>
          </cell>
          <cell r="G232" t="str">
            <v>YOSELIN MAYDA</v>
          </cell>
          <cell r="H232" t="str">
            <v>YOSELIN MAYDA LAZO JAUREGUI</v>
          </cell>
          <cell r="I232" t="str">
            <v>PE013670</v>
          </cell>
          <cell r="J232" t="str">
            <v>ACCOUNTING</v>
          </cell>
          <cell r="K232" t="str">
            <v>SGA</v>
          </cell>
          <cell r="L232" t="str">
            <v>MA SAM FINANCE</v>
          </cell>
          <cell r="M232" t="str">
            <v xml:space="preserve">HUAMAN PIZARRO, CRISTIAN BORIS </v>
          </cell>
          <cell r="N232" t="str">
            <v>72305606</v>
          </cell>
          <cell r="O232" t="str">
            <v>ANALYST, ACCOUNTING</v>
          </cell>
          <cell r="P232" t="str">
            <v>F</v>
          </cell>
          <cell r="Q232">
            <v>33727</v>
          </cell>
          <cell r="R232" t="str">
            <v>9-8417-7002</v>
          </cell>
          <cell r="S232" t="str">
            <v>9-9765-4390</v>
          </cell>
          <cell r="T232" t="str">
            <v>yoselin.lazo@metso.com</v>
          </cell>
          <cell r="U232" t="str">
            <v>josy_jl87@hotmail.com</v>
          </cell>
          <cell r="V232" t="str">
            <v>AYMARAS 577</v>
          </cell>
          <cell r="W232" t="str">
            <v>SANTA ANITA</v>
          </cell>
          <cell r="X232" t="str">
            <v>LIMA</v>
          </cell>
          <cell r="Y232" t="str">
            <v>LIMA</v>
          </cell>
          <cell r="Z232">
            <v>44986</v>
          </cell>
          <cell r="AA232" t="str">
            <v>LIMA</v>
          </cell>
          <cell r="AB232" t="str">
            <v>VULCANO</v>
          </cell>
          <cell r="AC232" t="str">
            <v>WHITE COLLAR</v>
          </cell>
          <cell r="AD232" t="str">
            <v>PLAZO INDETERMINADO</v>
          </cell>
          <cell r="AE232"/>
        </row>
        <row r="233">
          <cell r="B233" t="str">
            <v>73033056</v>
          </cell>
          <cell r="C233">
            <v>1683</v>
          </cell>
          <cell r="D233">
            <v>445025</v>
          </cell>
          <cell r="E233" t="str">
            <v>CARDOZO</v>
          </cell>
          <cell r="F233" t="str">
            <v>UGAZ</v>
          </cell>
          <cell r="G233" t="str">
            <v>RENZO MARINO</v>
          </cell>
          <cell r="H233" t="str">
            <v>RENZO MARINO CARDOZO UGAZ</v>
          </cell>
          <cell r="I233" t="str">
            <v>PE011603</v>
          </cell>
          <cell r="J233" t="str">
            <v>PRODUCT SUPPORT ML SAM</v>
          </cell>
          <cell r="K233" t="str">
            <v>SGA</v>
          </cell>
          <cell r="L233" t="str">
            <v>CNS MILL LINING</v>
          </cell>
          <cell r="M233" t="str">
            <v>GOMEZ GOMEZ, RODRIGO ANDRES</v>
          </cell>
          <cell r="N233" t="str">
            <v>73033056</v>
          </cell>
          <cell r="O233" t="str">
            <v>ENGINEER, MILL LINING PROPOSALS</v>
          </cell>
          <cell r="P233" t="str">
            <v>M</v>
          </cell>
          <cell r="Q233">
            <v>35695</v>
          </cell>
          <cell r="R233" t="str">
            <v>9-9359-6949</v>
          </cell>
          <cell r="S233" t="str">
            <v xml:space="preserve">9-9380-5813 </v>
          </cell>
          <cell r="T233" t="str">
            <v>renzo.cardozo@metso.com</v>
          </cell>
          <cell r="U233" t="str">
            <v xml:space="preserve">renzo.cardozou@pucp.edu.pe </v>
          </cell>
          <cell r="V233" t="str">
            <v>CALLE LOS ALAMOS CLD-6, CLUB RESIDENCIAL LOS GIRASOLES</v>
          </cell>
          <cell r="W233" t="str">
            <v>CHOSICA</v>
          </cell>
          <cell r="X233" t="str">
            <v>LIMA</v>
          </cell>
          <cell r="Y233" t="str">
            <v>LIMA</v>
          </cell>
          <cell r="Z233">
            <v>44998</v>
          </cell>
          <cell r="AA233" t="str">
            <v>LIMA</v>
          </cell>
          <cell r="AB233" t="str">
            <v>VULCANO</v>
          </cell>
          <cell r="AC233" t="str">
            <v>WHITE COLLAR</v>
          </cell>
          <cell r="AD233" t="str">
            <v>PLAZO INDETERMINADO</v>
          </cell>
          <cell r="AE233"/>
        </row>
        <row r="234">
          <cell r="B234" t="str">
            <v>44244481</v>
          </cell>
          <cell r="C234">
            <v>1684</v>
          </cell>
          <cell r="D234">
            <v>445023</v>
          </cell>
          <cell r="E234" t="str">
            <v>CAMPOS</v>
          </cell>
          <cell r="F234" t="str">
            <v>ANDIA</v>
          </cell>
          <cell r="G234" t="str">
            <v>EDWIN JESUS</v>
          </cell>
          <cell r="H234" t="str">
            <v>EDWIN JESUS CAMPOS ANDIA</v>
          </cell>
          <cell r="I234" t="str">
            <v>PE012500</v>
          </cell>
          <cell r="J234" t="str">
            <v>TECH SUPPORT PE &amp; NORTH</v>
          </cell>
          <cell r="K234" t="str">
            <v>COGS</v>
          </cell>
          <cell r="L234" t="str">
            <v>TECHNICAL SUPPORT</v>
          </cell>
          <cell r="M234" t="str">
            <v>RIVERA YLASACA, RICARDO SANTOS</v>
          </cell>
          <cell r="N234" t="str">
            <v>44244481</v>
          </cell>
          <cell r="O234" t="str">
            <v>SENIOR ENGINEER, TECHNICAL SUPPORT</v>
          </cell>
          <cell r="P234" t="str">
            <v>M</v>
          </cell>
          <cell r="Q234">
            <v>31905</v>
          </cell>
          <cell r="R234" t="str">
            <v>9-8272-9177</v>
          </cell>
          <cell r="S234" t="str">
            <v>9-1439-8095</v>
          </cell>
          <cell r="T234" t="str">
            <v>jesus.campos@metso.com</v>
          </cell>
          <cell r="U234" t="str">
            <v>jesusca087@gmail.com</v>
          </cell>
          <cell r="V234" t="str">
            <v xml:space="preserve">AV. INGLATERRA N° 105 </v>
          </cell>
          <cell r="W234" t="str">
            <v>JOSE LUIS BUSTAMANTE Y RIVERO</v>
          </cell>
          <cell r="X234" t="str">
            <v>AREQUIPA</v>
          </cell>
          <cell r="Y234" t="str">
            <v>AREQUIPA</v>
          </cell>
          <cell r="Z234">
            <v>45005</v>
          </cell>
          <cell r="AA234" t="str">
            <v>AREQUIPA</v>
          </cell>
          <cell r="AB234" t="str">
            <v>AREQUIPA</v>
          </cell>
          <cell r="AC234" t="str">
            <v>WHITE COLLAR</v>
          </cell>
          <cell r="AD234" t="str">
            <v>PLAZO INDETERMINADO</v>
          </cell>
          <cell r="AE234"/>
        </row>
        <row r="235">
          <cell r="B235" t="str">
            <v>70341641</v>
          </cell>
          <cell r="C235">
            <v>1685</v>
          </cell>
          <cell r="D235">
            <v>445026</v>
          </cell>
          <cell r="E235" t="str">
            <v>CHONG</v>
          </cell>
          <cell r="F235" t="str">
            <v>GAMERO</v>
          </cell>
          <cell r="G235" t="str">
            <v>KIMBERLY DAPHNE</v>
          </cell>
          <cell r="H235" t="str">
            <v>KIMBERLY DAPHNE CHONG GAMERO</v>
          </cell>
          <cell r="I235" t="str">
            <v>PE012210</v>
          </cell>
          <cell r="J235" t="str">
            <v>SVS REPAIRS AQP</v>
          </cell>
          <cell r="K235" t="str">
            <v>COGS</v>
          </cell>
          <cell r="L235" t="str">
            <v>MA SAM FSE &amp; LCS PE</v>
          </cell>
          <cell r="M235" t="str">
            <v>COAHILA HUALLPA, EDGAR GIOVANI</v>
          </cell>
          <cell r="N235" t="str">
            <v>70341641</v>
          </cell>
          <cell r="O235" t="str">
            <v>ASSISTANT, REPAIRS PLANNING &amp; COST</v>
          </cell>
          <cell r="P235" t="str">
            <v>F</v>
          </cell>
          <cell r="Q235">
            <v>34675</v>
          </cell>
          <cell r="R235" t="str">
            <v>9-5235-8687</v>
          </cell>
          <cell r="S235" t="str">
            <v>9-8731-8230</v>
          </cell>
          <cell r="T235" t="str">
            <v>kimberly.chong@metso.com</v>
          </cell>
          <cell r="U235" t="str">
            <v>kimberly.chong@ucsp.edu.pe</v>
          </cell>
          <cell r="V235" t="str">
            <v>URB. EL ROSARIO II O-4</v>
          </cell>
          <cell r="W235" t="str">
            <v>CERRO COLORADO</v>
          </cell>
          <cell r="X235" t="str">
            <v>AREQUIPA</v>
          </cell>
          <cell r="Y235" t="str">
            <v>AREQUIPA</v>
          </cell>
          <cell r="Z235">
            <v>45005</v>
          </cell>
          <cell r="AA235" t="str">
            <v>AREQUIPA</v>
          </cell>
          <cell r="AB235" t="str">
            <v>AREQUIPA</v>
          </cell>
          <cell r="AC235" t="str">
            <v>WHITE COLLAR</v>
          </cell>
          <cell r="AD235" t="str">
            <v>CONTRATO POR OBRA O SERVICIO ESPECIFICO</v>
          </cell>
          <cell r="AE235">
            <v>45827</v>
          </cell>
        </row>
        <row r="236">
          <cell r="B236" t="str">
            <v>72617921</v>
          </cell>
          <cell r="C236">
            <v>1686</v>
          </cell>
          <cell r="D236">
            <v>445126</v>
          </cell>
          <cell r="E236" t="str">
            <v xml:space="preserve">REAÑO </v>
          </cell>
          <cell r="F236" t="str">
            <v>LOPEZ</v>
          </cell>
          <cell r="G236" t="str">
            <v>MARIA JOSE</v>
          </cell>
          <cell r="H236" t="str">
            <v>MARIA JOSE REAÑO  LOPEZ</v>
          </cell>
          <cell r="I236" t="str">
            <v>PE013400</v>
          </cell>
          <cell r="J236" t="str">
            <v>HUMAN RESOURCES &amp; GENERAL SERVICES</v>
          </cell>
          <cell r="K236" t="str">
            <v>SGA</v>
          </cell>
          <cell r="L236" t="str">
            <v>MA SAM HR</v>
          </cell>
          <cell r="M236" t="str">
            <v>TUESTA DE LA CRUZ, JUAN CARLOS</v>
          </cell>
          <cell r="N236" t="str">
            <v>72617921</v>
          </cell>
          <cell r="O236" t="str">
            <v>ANALYST, RESOURCING</v>
          </cell>
          <cell r="P236" t="str">
            <v>F</v>
          </cell>
          <cell r="Q236">
            <v>36731</v>
          </cell>
          <cell r="R236" t="str">
            <v>9-7631-3336</v>
          </cell>
          <cell r="S236" t="str">
            <v>9-8671-5711</v>
          </cell>
          <cell r="T236" t="str">
            <v>maria.reano@metso.com</v>
          </cell>
          <cell r="U236" t="str">
            <v>mjreano24@gmail.com</v>
          </cell>
          <cell r="V236" t="str">
            <v>CALLE LOS NEGOCIOS N° 280 TORRE E  DPTO. 401 -1</v>
          </cell>
          <cell r="W236" t="str">
            <v>SURQUILLO</v>
          </cell>
          <cell r="X236" t="str">
            <v>LIMA</v>
          </cell>
          <cell r="Y236" t="str">
            <v>LIMA</v>
          </cell>
          <cell r="Z236">
            <v>45005</v>
          </cell>
          <cell r="AA236" t="str">
            <v>LIMA</v>
          </cell>
          <cell r="AB236" t="str">
            <v>CRONOS</v>
          </cell>
          <cell r="AC236" t="str">
            <v>WHITE COLLAR</v>
          </cell>
          <cell r="AD236" t="str">
            <v>PLAZO INDETERMINADO</v>
          </cell>
          <cell r="AE236"/>
        </row>
        <row r="237">
          <cell r="B237" t="str">
            <v>43618489</v>
          </cell>
          <cell r="C237">
            <v>1687</v>
          </cell>
          <cell r="D237">
            <v>445024</v>
          </cell>
          <cell r="E237" t="str">
            <v xml:space="preserve">ALTAMIRANO </v>
          </cell>
          <cell r="F237" t="str">
            <v>PRINCIPE</v>
          </cell>
          <cell r="G237" t="str">
            <v>JOSE ABELARDO</v>
          </cell>
          <cell r="H237" t="str">
            <v>JOSE ABELARDO ALTAMIRANO  PRINCIPE</v>
          </cell>
          <cell r="I237" t="str">
            <v>PE011389</v>
          </cell>
          <cell r="J237" t="str">
            <v>PURCHASING &amp; SOURCING - PUMPS</v>
          </cell>
          <cell r="K237" t="str">
            <v>COGS</v>
          </cell>
          <cell r="L237" t="str">
            <v>MIN PUMPS OPERATIONS</v>
          </cell>
          <cell r="M237" t="str">
            <v>VASQUEZ VERGARA, RODRIGO MANUEL</v>
          </cell>
          <cell r="N237" t="str">
            <v>43618489</v>
          </cell>
          <cell r="O237" t="str">
            <v>SPECIALIST, PROCUREMENT &amp; SOURCING</v>
          </cell>
          <cell r="P237" t="str">
            <v>M</v>
          </cell>
          <cell r="Q237">
            <v>31598</v>
          </cell>
          <cell r="R237" t="str">
            <v>9-1411-8999</v>
          </cell>
          <cell r="S237" t="str">
            <v>9-1403-2311</v>
          </cell>
          <cell r="T237" t="str">
            <v>jose.altamirano@metso.com</v>
          </cell>
          <cell r="U237" t="str">
            <v>jaltamiranop@hotmail.com</v>
          </cell>
          <cell r="V237" t="str">
            <v>PASAJE SANTO THOMAS 135 2DA ZONA</v>
          </cell>
          <cell r="W237" t="str">
            <v>EL AGUSTINO</v>
          </cell>
          <cell r="X237" t="str">
            <v>LIMA</v>
          </cell>
          <cell r="Y237" t="str">
            <v>LIMA</v>
          </cell>
          <cell r="Z237">
            <v>45019</v>
          </cell>
          <cell r="AA237" t="str">
            <v>LIMA</v>
          </cell>
          <cell r="AB237" t="str">
            <v>LURIN</v>
          </cell>
          <cell r="AC237" t="str">
            <v>WHITE COLLAR</v>
          </cell>
          <cell r="AD237" t="str">
            <v>PLAZO INDETERMINADO</v>
          </cell>
          <cell r="AE237"/>
        </row>
        <row r="238">
          <cell r="B238" t="str">
            <v>25704490</v>
          </cell>
          <cell r="C238">
            <v>1688</v>
          </cell>
          <cell r="D238">
            <v>445343</v>
          </cell>
          <cell r="E238" t="str">
            <v xml:space="preserve">CHIRINOS </v>
          </cell>
          <cell r="F238" t="str">
            <v>BOJORQUEZ</v>
          </cell>
          <cell r="G238" t="str">
            <v>ROQUE MARTIN</v>
          </cell>
          <cell r="H238" t="str">
            <v>ROQUE MARTIN CHIRINOS  BOJORQUEZ</v>
          </cell>
          <cell r="I238" t="str">
            <v>PE012207</v>
          </cell>
          <cell r="J238" t="str">
            <v>FSE HSE</v>
          </cell>
          <cell r="K238" t="str">
            <v>COGS</v>
          </cell>
          <cell r="L238" t="str">
            <v>MA SAM FSE &amp; LCS PE</v>
          </cell>
          <cell r="M238" t="str">
            <v>DELGADO VALLADARES, JAVIER ENRIQUE</v>
          </cell>
          <cell r="N238" t="str">
            <v>25704490</v>
          </cell>
          <cell r="O238" t="str">
            <v>SUPERVISOR, HSE</v>
          </cell>
          <cell r="P238" t="str">
            <v>M</v>
          </cell>
          <cell r="Q238">
            <v>26097</v>
          </cell>
          <cell r="R238" t="str">
            <v>9-8750-0421</v>
          </cell>
          <cell r="S238" t="str">
            <v>9-1403-2314</v>
          </cell>
          <cell r="T238" t="str">
            <v>roque.chirinos@metso.com</v>
          </cell>
          <cell r="U238" t="str">
            <v xml:space="preserve">quemartin@hotmail.com </v>
          </cell>
          <cell r="V238" t="str">
            <v>AV. PÍO XII N° 229 URB. MARANGA 6TA ETAPA</v>
          </cell>
          <cell r="W238" t="str">
            <v>SAN MIGUEL</v>
          </cell>
          <cell r="X238" t="str">
            <v>LIMA</v>
          </cell>
          <cell r="Y238" t="str">
            <v>LIMA</v>
          </cell>
          <cell r="Z238">
            <v>45019</v>
          </cell>
          <cell r="AA238" t="str">
            <v>LIMA</v>
          </cell>
          <cell r="AB238" t="str">
            <v>VULCANO</v>
          </cell>
          <cell r="AC238" t="str">
            <v>WHITE COLLAR</v>
          </cell>
          <cell r="AD238" t="str">
            <v>CONTRATO POR OBRA O SERVICIO ESPECIFICO</v>
          </cell>
          <cell r="AE238">
            <v>46114</v>
          </cell>
        </row>
        <row r="239">
          <cell r="B239" t="str">
            <v>73276160</v>
          </cell>
          <cell r="C239">
            <v>1689</v>
          </cell>
          <cell r="D239">
            <v>445586</v>
          </cell>
          <cell r="E239" t="str">
            <v>VARGAS</v>
          </cell>
          <cell r="F239" t="str">
            <v>BAITA</v>
          </cell>
          <cell r="G239" t="str">
            <v>YOANELA ALEXANDRA</v>
          </cell>
          <cell r="H239" t="str">
            <v>YOANELA ALEXANDRA VARGAS BAITA</v>
          </cell>
          <cell r="I239" t="str">
            <v>PE012232</v>
          </cell>
          <cell r="J239" t="str">
            <v>REP QUALITY &amp; ENGINEERING</v>
          </cell>
          <cell r="K239" t="str">
            <v>COGS</v>
          </cell>
          <cell r="L239" t="str">
            <v>MA SAM REPAIRS CENTER PE</v>
          </cell>
          <cell r="M239" t="str">
            <v>AYCHASI ROCA, MIGUEL ANGEL</v>
          </cell>
          <cell r="N239" t="str">
            <v>73276160</v>
          </cell>
          <cell r="O239" t="str">
            <v>QUALITY INSPECTOR</v>
          </cell>
          <cell r="P239" t="str">
            <v>F</v>
          </cell>
          <cell r="Q239">
            <v>36164</v>
          </cell>
          <cell r="R239" t="str">
            <v>9-4944-2793</v>
          </cell>
          <cell r="S239" t="str">
            <v>9-8798-2637</v>
          </cell>
          <cell r="T239" t="str">
            <v>yoanela.vargas@metso.com</v>
          </cell>
          <cell r="U239" t="str">
            <v>yvargasb@unsa.edu.pe</v>
          </cell>
          <cell r="V239" t="str">
            <v>CALLE MARISCAL NIETO  N° 316</v>
          </cell>
          <cell r="W239" t="str">
            <v>JACOBO HUNTER</v>
          </cell>
          <cell r="X239" t="str">
            <v>AREQUIPA</v>
          </cell>
          <cell r="Y239" t="str">
            <v>AREQUIPA</v>
          </cell>
          <cell r="Z239">
            <v>45026</v>
          </cell>
          <cell r="AA239" t="str">
            <v>AREQUIPA</v>
          </cell>
          <cell r="AB239" t="str">
            <v>AREQUIPA</v>
          </cell>
          <cell r="AC239" t="str">
            <v>BLUE COLLAR</v>
          </cell>
          <cell r="AD239" t="str">
            <v>CONTRATO POR OBRA O SERVICIO ESPECIFICO</v>
          </cell>
          <cell r="AE239">
            <v>45847</v>
          </cell>
        </row>
        <row r="240">
          <cell r="B240" t="str">
            <v>21125316</v>
          </cell>
          <cell r="C240">
            <v>1690</v>
          </cell>
          <cell r="D240">
            <v>445773</v>
          </cell>
          <cell r="E240" t="str">
            <v xml:space="preserve">SANTIVAÑEZ </v>
          </cell>
          <cell r="F240" t="str">
            <v>ORIHUELA</v>
          </cell>
          <cell r="G240" t="str">
            <v>LY JESUS</v>
          </cell>
          <cell r="H240" t="str">
            <v>LY JESUS SANTIVAÑEZ  ORIHUELA</v>
          </cell>
          <cell r="I240" t="str">
            <v>PE013540</v>
          </cell>
          <cell r="J240" t="str">
            <v>CONTRACT ENGINEERS</v>
          </cell>
          <cell r="K240" t="str">
            <v>COGS</v>
          </cell>
          <cell r="L240" t="str">
            <v>MA SAM SALES &amp; SERVICE PERU AND NORTH</v>
          </cell>
          <cell r="M240" t="str">
            <v>KU CUADRA, EDUARDO ALBERTO</v>
          </cell>
          <cell r="N240" t="str">
            <v>21125316</v>
          </cell>
          <cell r="O240" t="str">
            <v>SENIOR ENGINEER, CONTRACTS</v>
          </cell>
          <cell r="P240" t="str">
            <v>M</v>
          </cell>
          <cell r="Q240">
            <v>28507</v>
          </cell>
          <cell r="R240" t="str">
            <v>9-2182-2138</v>
          </cell>
          <cell r="S240" t="str">
            <v>9-8920-9496</v>
          </cell>
          <cell r="T240" t="str">
            <v>ly.santivanez@metso.com</v>
          </cell>
          <cell r="U240" t="str">
            <v>leejso79@hotmail.com</v>
          </cell>
          <cell r="V240" t="str">
            <v xml:space="preserve">CALLE GOZZOLI SUR 116 URB SAN BORJA SUR DPTO 401 </v>
          </cell>
          <cell r="W240" t="str">
            <v>SAN BORJA</v>
          </cell>
          <cell r="X240" t="str">
            <v>LIMA</v>
          </cell>
          <cell r="Y240" t="str">
            <v>LIMA</v>
          </cell>
          <cell r="Z240">
            <v>45033</v>
          </cell>
          <cell r="AA240" t="str">
            <v>LIMA</v>
          </cell>
          <cell r="AB240" t="str">
            <v>CRONOS</v>
          </cell>
          <cell r="AC240" t="str">
            <v>WHITE COLLAR</v>
          </cell>
          <cell r="AD240" t="str">
            <v>PLAZO INDETERMINADO</v>
          </cell>
          <cell r="AE240"/>
        </row>
        <row r="241">
          <cell r="B241" t="str">
            <v>74453276</v>
          </cell>
          <cell r="C241">
            <v>1691</v>
          </cell>
          <cell r="D241">
            <v>446133</v>
          </cell>
          <cell r="E241" t="str">
            <v xml:space="preserve">CHACHAPOYAS </v>
          </cell>
          <cell r="F241" t="str">
            <v>DE LOS SANTOS</v>
          </cell>
          <cell r="G241" t="str">
            <v>JACKIE LIZETH</v>
          </cell>
          <cell r="H241" t="str">
            <v>JACKIE LIZETH CHACHAPOYAS  DE LOS SANTOS</v>
          </cell>
          <cell r="I241" t="str">
            <v>PE012203</v>
          </cell>
          <cell r="J241" t="str">
            <v>FSE STRATEGIC PLANNING</v>
          </cell>
          <cell r="K241" t="str">
            <v>COGS</v>
          </cell>
          <cell r="L241" t="str">
            <v>MA SAM FSE &amp; LCS PE</v>
          </cell>
          <cell r="M241" t="str">
            <v>YOVERA MELENDEZ, MARCO AURELIO</v>
          </cell>
          <cell r="N241" t="str">
            <v>74453276</v>
          </cell>
          <cell r="O241" t="str">
            <v xml:space="preserve">ANALYST, FS AND LCS PROPOSAL </v>
          </cell>
          <cell r="P241" t="str">
            <v>F</v>
          </cell>
          <cell r="Q241">
            <v>35406</v>
          </cell>
          <cell r="R241" t="str">
            <v>9-9899-8936</v>
          </cell>
          <cell r="S241" t="str">
            <v>9-6145-6489</v>
          </cell>
          <cell r="T241" t="str">
            <v>jackie.chachapoyas@metso.com</v>
          </cell>
          <cell r="U241" t="str">
            <v>jackie.lcdls@gmail.com</v>
          </cell>
          <cell r="V241" t="str">
            <v>Jr. MANUEL GONZALES 1119 - LINCE - LIMA</v>
          </cell>
          <cell r="W241" t="str">
            <v>LINCE</v>
          </cell>
          <cell r="X241" t="str">
            <v>LIMA</v>
          </cell>
          <cell r="Y241" t="str">
            <v>LIMA</v>
          </cell>
          <cell r="Z241">
            <v>45048</v>
          </cell>
          <cell r="AA241" t="str">
            <v>LIMA</v>
          </cell>
          <cell r="AB241" t="str">
            <v>CRONOS</v>
          </cell>
          <cell r="AC241" t="str">
            <v>WHITE COLLAR</v>
          </cell>
          <cell r="AD241" t="str">
            <v>CONTRATO POR INCREMENTO DE ACTIVIDAD</v>
          </cell>
          <cell r="AE241">
            <v>46113</v>
          </cell>
        </row>
        <row r="242">
          <cell r="B242" t="str">
            <v>41356334</v>
          </cell>
          <cell r="C242">
            <v>1692</v>
          </cell>
          <cell r="D242">
            <v>446134</v>
          </cell>
          <cell r="E242" t="str">
            <v>SAAVEDRA</v>
          </cell>
          <cell r="F242" t="str">
            <v>SANCHEZ</v>
          </cell>
          <cell r="G242" t="str">
            <v>FRANCISCO JAVIER</v>
          </cell>
          <cell r="H242" t="str">
            <v>FRANCISCO JAVIER SAAVEDRA SANCHEZ</v>
          </cell>
          <cell r="I242" t="str">
            <v>PE013670</v>
          </cell>
          <cell r="J242" t="str">
            <v>ACCOUNTING</v>
          </cell>
          <cell r="K242" t="str">
            <v>SGA</v>
          </cell>
          <cell r="L242" t="str">
            <v>MA SAM FINANCE</v>
          </cell>
          <cell r="M242" t="str">
            <v>MARQUEZ CONCHA, CARLOS ENRIQUE</v>
          </cell>
          <cell r="N242" t="str">
            <v>41356334</v>
          </cell>
          <cell r="O242" t="str">
            <v>ASSISTANT MANAGER, FINANCE &amp; ACCOUNTING</v>
          </cell>
          <cell r="P242" t="str">
            <v>M</v>
          </cell>
          <cell r="Q242">
            <v>30144</v>
          </cell>
          <cell r="R242" t="str">
            <v>9-4420-6487</v>
          </cell>
          <cell r="S242" t="str">
            <v>9-1403-2321</v>
          </cell>
          <cell r="T242" t="str">
            <v>francisco.saavedra@metso.com</v>
          </cell>
          <cell r="U242" t="str">
            <v>franciscosaavedra01@gmail.com</v>
          </cell>
          <cell r="V242" t="str">
            <v>CALLE CONDE DE LA VEGA DEL REY 138</v>
          </cell>
          <cell r="W242" t="str">
            <v>SURCO</v>
          </cell>
          <cell r="X242" t="str">
            <v>LIMA</v>
          </cell>
          <cell r="Y242" t="str">
            <v>LIMA</v>
          </cell>
          <cell r="Z242">
            <v>45054</v>
          </cell>
          <cell r="AA242" t="str">
            <v>LIMA</v>
          </cell>
          <cell r="AB242" t="str">
            <v>CRONOS</v>
          </cell>
          <cell r="AC242" t="str">
            <v>WHITE COLLAR</v>
          </cell>
          <cell r="AD242" t="str">
            <v>PLAZO INDETERMINADO</v>
          </cell>
          <cell r="AE242"/>
        </row>
        <row r="243">
          <cell r="B243" t="str">
            <v>72810774</v>
          </cell>
          <cell r="C243">
            <v>1693</v>
          </cell>
          <cell r="D243">
            <v>446306</v>
          </cell>
          <cell r="E243" t="str">
            <v>TAPIA</v>
          </cell>
          <cell r="F243" t="str">
            <v>CASTRO</v>
          </cell>
          <cell r="G243" t="str">
            <v>MARIANA</v>
          </cell>
          <cell r="H243" t="str">
            <v>MARIANA TAPIA CASTRO</v>
          </cell>
          <cell r="I243" t="str">
            <v>PE011965</v>
          </cell>
          <cell r="J243" t="str">
            <v>QUOTE &amp; ORDER MANAGEMENT</v>
          </cell>
          <cell r="K243" t="str">
            <v>SGA</v>
          </cell>
          <cell r="L243" t="str">
            <v>MA SAM SERVICE COMMERCIAL SUPPORT</v>
          </cell>
          <cell r="M243" t="str">
            <v>LOAYZA GONZALES, ROCIO SILVIA</v>
          </cell>
          <cell r="N243" t="str">
            <v>72810774</v>
          </cell>
          <cell r="O243" t="str">
            <v>ANALYST, CUSTOMER SERVICE</v>
          </cell>
          <cell r="P243" t="str">
            <v>F</v>
          </cell>
          <cell r="Q243">
            <v>36022</v>
          </cell>
          <cell r="R243" t="str">
            <v>9-8206-5980</v>
          </cell>
          <cell r="S243" t="str">
            <v>9-9737-9124</v>
          </cell>
          <cell r="T243" t="str">
            <v>mariana.tapia@metso.com</v>
          </cell>
          <cell r="U243" t="str">
            <v>mariana.tapia@pucp.edu.pe</v>
          </cell>
          <cell r="V243" t="str">
            <v>AV. VICTOR CASTRO IGLESIAS 745</v>
          </cell>
          <cell r="W243" t="str">
            <v>SJM</v>
          </cell>
          <cell r="X243" t="str">
            <v>LIMA</v>
          </cell>
          <cell r="Y243" t="str">
            <v>LIMA</v>
          </cell>
          <cell r="Z243">
            <v>45061</v>
          </cell>
          <cell r="AA243" t="str">
            <v>LIMA</v>
          </cell>
          <cell r="AB243" t="str">
            <v>CRONOS</v>
          </cell>
          <cell r="AC243" t="str">
            <v>WHITE COLLAR</v>
          </cell>
          <cell r="AD243" t="str">
            <v>PLAZO INDETERMINADO</v>
          </cell>
          <cell r="AE243"/>
        </row>
        <row r="244">
          <cell r="B244" t="str">
            <v>74641493</v>
          </cell>
          <cell r="C244">
            <v>1694</v>
          </cell>
          <cell r="D244">
            <v>446367</v>
          </cell>
          <cell r="E244" t="str">
            <v>BAYETO</v>
          </cell>
          <cell r="F244" t="str">
            <v>CABRERA</v>
          </cell>
          <cell r="G244" t="str">
            <v>ALEJANDRA BELEN</v>
          </cell>
          <cell r="H244" t="str">
            <v>ALEJANDRA BELEN BAYETO CABRERA</v>
          </cell>
          <cell r="I244" t="str">
            <v>PE013400</v>
          </cell>
          <cell r="J244" t="str">
            <v>HUMAN RESOURCES &amp; GENERAL SERVICES</v>
          </cell>
          <cell r="K244" t="str">
            <v>SGA</v>
          </cell>
          <cell r="L244" t="str">
            <v>MA SAM HR</v>
          </cell>
          <cell r="M244" t="str">
            <v>SERPA RODRIGUEZ, LUCIA CARMITA</v>
          </cell>
          <cell r="N244" t="str">
            <v>74641493</v>
          </cell>
          <cell r="O244" t="str">
            <v>ANALYST, TALENT &amp; COMMUNICATIONS</v>
          </cell>
          <cell r="P244" t="str">
            <v>F</v>
          </cell>
          <cell r="Q244">
            <v>36132</v>
          </cell>
          <cell r="R244" t="str">
            <v>9-6932-9521</v>
          </cell>
          <cell r="S244" t="str">
            <v>9-8067-6723</v>
          </cell>
          <cell r="T244" t="str">
            <v>alejandra.bayeto@metso.com</v>
          </cell>
          <cell r="U244" t="str">
            <v>alejandrabayeto98@gmail.com</v>
          </cell>
          <cell r="V244" t="str">
            <v>AV. FRANCISCO BOLOGNESI 389 -COMAS</v>
          </cell>
          <cell r="W244" t="str">
            <v>COMAS</v>
          </cell>
          <cell r="X244" t="str">
            <v>LIMA</v>
          </cell>
          <cell r="Y244" t="str">
            <v>LIMA</v>
          </cell>
          <cell r="Z244">
            <v>45061</v>
          </cell>
          <cell r="AA244" t="str">
            <v>LIMA</v>
          </cell>
          <cell r="AB244" t="str">
            <v>CRONOS</v>
          </cell>
          <cell r="AC244" t="str">
            <v>WHITE COLLAR</v>
          </cell>
          <cell r="AD244" t="str">
            <v>PLAZO INDETERMINADO</v>
          </cell>
          <cell r="AE244"/>
        </row>
        <row r="245">
          <cell r="B245" t="str">
            <v>44444490</v>
          </cell>
          <cell r="C245">
            <v>1697</v>
          </cell>
          <cell r="D245">
            <v>446659</v>
          </cell>
          <cell r="E245" t="str">
            <v>GUTIERREZ</v>
          </cell>
          <cell r="F245" t="str">
            <v>RIVERA</v>
          </cell>
          <cell r="G245" t="str">
            <v>ALAN CARLOS</v>
          </cell>
          <cell r="H245" t="str">
            <v>ALAN CARLOS GUTIERREZ RIVERA</v>
          </cell>
          <cell r="I245" t="str">
            <v>PE012204</v>
          </cell>
          <cell r="J245" t="str">
            <v>FSE EIC</v>
          </cell>
          <cell r="K245" t="str">
            <v>COGS</v>
          </cell>
          <cell r="L245" t="str">
            <v>MA SAM FSE &amp; LCS PE</v>
          </cell>
          <cell r="M245" t="str">
            <v>AVALOS ROSAS, MANUEL ANTONIO</v>
          </cell>
          <cell r="N245" t="str">
            <v>44444490</v>
          </cell>
          <cell r="O245" t="str">
            <v>LEADER, FSE EIC</v>
          </cell>
          <cell r="P245" t="str">
            <v>M</v>
          </cell>
          <cell r="Q245">
            <v>32000</v>
          </cell>
          <cell r="R245" t="str">
            <v>9-4049-2736</v>
          </cell>
          <cell r="S245" t="str">
            <v>9-3267-2025</v>
          </cell>
          <cell r="T245" t="str">
            <v>alan.gutierrez@metso.com</v>
          </cell>
          <cell r="U245" t="str">
            <v>gutierrezriveraa@gmail.com</v>
          </cell>
          <cell r="V245" t="str">
            <v>CL. SANTA ROSAURA 194 DPTO. 202 URB. LOS ALAMOS</v>
          </cell>
          <cell r="W245" t="str">
            <v>SANTIAGO DE SURCO</v>
          </cell>
          <cell r="X245" t="str">
            <v>LIMA</v>
          </cell>
          <cell r="Y245" t="str">
            <v>LIMA</v>
          </cell>
          <cell r="Z245">
            <v>45082</v>
          </cell>
          <cell r="AA245" t="str">
            <v>LIMA</v>
          </cell>
          <cell r="AB245" t="str">
            <v>CRONOS</v>
          </cell>
          <cell r="AC245" t="str">
            <v>WHITE COLLAR</v>
          </cell>
          <cell r="AD245" t="str">
            <v>PLAZO INDETERMINADO</v>
          </cell>
          <cell r="AE245"/>
        </row>
        <row r="246">
          <cell r="B246" t="str">
            <v>71351430</v>
          </cell>
          <cell r="C246">
            <v>1698</v>
          </cell>
          <cell r="D246">
            <v>446660</v>
          </cell>
          <cell r="E246" t="str">
            <v>ESPINOZA</v>
          </cell>
          <cell r="F246" t="str">
            <v>EGOAVIL</v>
          </cell>
          <cell r="G246" t="str">
            <v>JOSE DIEGO</v>
          </cell>
          <cell r="H246" t="str">
            <v>JOSE DIEGO ESPINOZA EGOAVIL</v>
          </cell>
          <cell r="I246" t="str">
            <v>PE013197</v>
          </cell>
          <cell r="J246" t="str">
            <v>R&amp;P SC SAM REGIONAL SUPPLY</v>
          </cell>
          <cell r="K246" t="str">
            <v>SGA</v>
          </cell>
          <cell r="L246" t="str">
            <v>CNS FINANCE</v>
          </cell>
          <cell r="M246" t="str">
            <v xml:space="preserve">ROJAS AGUIRRE, HENRY WILLIAMS </v>
          </cell>
          <cell r="N246" t="str">
            <v>71351430</v>
          </cell>
          <cell r="O246" t="str">
            <v>JR OPERATIONAL CONTROLLER</v>
          </cell>
          <cell r="P246" t="str">
            <v>M</v>
          </cell>
          <cell r="Q246">
            <v>34365</v>
          </cell>
          <cell r="R246" t="str">
            <v>9-9533-9372</v>
          </cell>
          <cell r="S246" t="str">
            <v>9-1482-7135</v>
          </cell>
          <cell r="T246" t="str">
            <v>diego.espinoza@metso.com</v>
          </cell>
          <cell r="U246" t="str">
            <v>personal.diegoespinoza@gmail.com</v>
          </cell>
          <cell r="V246" t="str">
            <v>CALLE SAMIRIA 283 - TORRE 6 DEPARTAMENTO 503</v>
          </cell>
          <cell r="W246" t="str">
            <v>SURQUILLO</v>
          </cell>
          <cell r="X246" t="str">
            <v>LIMA</v>
          </cell>
          <cell r="Y246" t="str">
            <v>LIMA</v>
          </cell>
          <cell r="Z246">
            <v>45082</v>
          </cell>
          <cell r="AA246" t="str">
            <v>LIMA</v>
          </cell>
          <cell r="AB246" t="str">
            <v>VULCANO</v>
          </cell>
          <cell r="AC246" t="str">
            <v>WHITE COLLAR</v>
          </cell>
          <cell r="AD246" t="str">
            <v>PLAZO INDETERMINADO</v>
          </cell>
          <cell r="AE246"/>
        </row>
        <row r="247">
          <cell r="B247" t="str">
            <v>46969734</v>
          </cell>
          <cell r="C247">
            <v>1699</v>
          </cell>
          <cell r="D247">
            <v>446651</v>
          </cell>
          <cell r="E247" t="str">
            <v>ESPEJO</v>
          </cell>
          <cell r="F247" t="str">
            <v>MONTOYA</v>
          </cell>
          <cell r="G247" t="str">
            <v>MIGUEL ANGEL</v>
          </cell>
          <cell r="H247" t="str">
            <v>MIGUEL ANGEL ESPEJO MONTOYA</v>
          </cell>
          <cell r="I247" t="str">
            <v>PE011965</v>
          </cell>
          <cell r="J247" t="str">
            <v>QUOTE &amp; ORDER MANAGEMENT</v>
          </cell>
          <cell r="K247" t="str">
            <v>SGA</v>
          </cell>
          <cell r="L247" t="str">
            <v>MA SAM SERVICE COMMERCIAL SUPPORT</v>
          </cell>
          <cell r="M247" t="str">
            <v>LI PIMENTEL, YAZMIN LOURDES</v>
          </cell>
          <cell r="N247" t="str">
            <v>46969734</v>
          </cell>
          <cell r="O247" t="str">
            <v>ANALYST, CUSTOMER SERVICE</v>
          </cell>
          <cell r="P247" t="str">
            <v>M</v>
          </cell>
          <cell r="Q247">
            <v>33494</v>
          </cell>
          <cell r="R247" t="str">
            <v>9-3490-1916</v>
          </cell>
          <cell r="S247" t="str">
            <v>9-1403-2341</v>
          </cell>
          <cell r="T247" t="str">
            <v>miguel.espejo@metso.com</v>
          </cell>
          <cell r="U247" t="str">
            <v>miguel.espejo.m@gmail.com</v>
          </cell>
          <cell r="V247" t="str">
            <v>PASAJE VENUS 107, URB: CIUDAD Y CAMPO</v>
          </cell>
          <cell r="W247" t="str">
            <v>RIMAC</v>
          </cell>
          <cell r="X247" t="str">
            <v>LIMA</v>
          </cell>
          <cell r="Y247" t="str">
            <v>LIMA</v>
          </cell>
          <cell r="Z247">
            <v>45082</v>
          </cell>
          <cell r="AA247" t="str">
            <v>LIMA</v>
          </cell>
          <cell r="AB247" t="str">
            <v>CRONOS</v>
          </cell>
          <cell r="AC247" t="str">
            <v>WHITE COLLAR</v>
          </cell>
          <cell r="AD247" t="str">
            <v>PLAZO INDETERMINADO</v>
          </cell>
          <cell r="AE247"/>
        </row>
        <row r="248">
          <cell r="B248" t="str">
            <v>70668197</v>
          </cell>
          <cell r="C248">
            <v>1701</v>
          </cell>
          <cell r="D248">
            <v>446957</v>
          </cell>
          <cell r="E248" t="str">
            <v>ALEX</v>
          </cell>
          <cell r="F248" t="str">
            <v>BUHESO</v>
          </cell>
          <cell r="G248" t="str">
            <v>PETER</v>
          </cell>
          <cell r="H248" t="str">
            <v>PETER ALEX BUHESO</v>
          </cell>
          <cell r="I248" t="str">
            <v>PE012201</v>
          </cell>
          <cell r="J248" t="str">
            <v>FSE TASK FORCE</v>
          </cell>
          <cell r="K248" t="str">
            <v>COGS</v>
          </cell>
          <cell r="L248" t="str">
            <v>MA SAM FSE &amp; LCS PE</v>
          </cell>
          <cell r="M248" t="str">
            <v>BUTRON ZUÑIGA, BARRY GABRIEL</v>
          </cell>
          <cell r="N248" t="str">
            <v>70668197</v>
          </cell>
          <cell r="O248" t="str">
            <v>PLANIFICADOR MECANICO</v>
          </cell>
          <cell r="P248" t="str">
            <v>M</v>
          </cell>
          <cell r="Q248">
            <v>33218</v>
          </cell>
          <cell r="R248" t="str">
            <v>9-8934-7831</v>
          </cell>
          <cell r="S248" t="str">
            <v>9-8370-5710</v>
          </cell>
          <cell r="T248" t="str">
            <v>peter.alex@metso.com</v>
          </cell>
          <cell r="U248" t="str">
            <v>peter_ab11@hotmail.com</v>
          </cell>
          <cell r="V248" t="str">
            <v>JIRON PROLONGACION LIMA 793</v>
          </cell>
          <cell r="W248" t="str">
            <v>ABANCAY</v>
          </cell>
          <cell r="X248" t="str">
            <v>ABANCAY</v>
          </cell>
          <cell r="Y248" t="str">
            <v>APURIMAC</v>
          </cell>
          <cell r="Z248">
            <v>45092</v>
          </cell>
          <cell r="AA248" t="str">
            <v>AREQUIPA</v>
          </cell>
          <cell r="AB248" t="str">
            <v>AREQUIPA</v>
          </cell>
          <cell r="AC248" t="str">
            <v>BLUE COLLAR</v>
          </cell>
          <cell r="AD248" t="str">
            <v>CONTRATO POR OBRA O SERVICIO ESPECIFICO</v>
          </cell>
          <cell r="AE248">
            <v>45914</v>
          </cell>
        </row>
        <row r="249">
          <cell r="B249" t="str">
            <v>72241547</v>
          </cell>
          <cell r="C249">
            <v>1704</v>
          </cell>
          <cell r="D249">
            <v>446954</v>
          </cell>
          <cell r="E249" t="str">
            <v>MOSCOSO</v>
          </cell>
          <cell r="F249" t="str">
            <v>CARPIO</v>
          </cell>
          <cell r="G249" t="str">
            <v>ALEJANDRA DEL ROCIO</v>
          </cell>
          <cell r="H249" t="str">
            <v>ALEJANDRA DEL ROCIO MOSCOSO CARPIO</v>
          </cell>
          <cell r="I249" t="str">
            <v>PE012202</v>
          </cell>
          <cell r="J249" t="str">
            <v>FSE RELINING&amp;SHUTDOWN</v>
          </cell>
          <cell r="K249" t="str">
            <v>COGS</v>
          </cell>
          <cell r="L249" t="str">
            <v>MA SAM FSE &amp; LCS PE</v>
          </cell>
          <cell r="M249" t="str">
            <v>BARZOLA PEREZ, DANEK</v>
          </cell>
          <cell r="N249" t="str">
            <v>72241547</v>
          </cell>
          <cell r="O249" t="str">
            <v>FIELD SERVICE SUPPORT</v>
          </cell>
          <cell r="P249" t="str">
            <v>F</v>
          </cell>
          <cell r="Q249">
            <v>35585</v>
          </cell>
          <cell r="R249" t="str">
            <v>9-4105-1139</v>
          </cell>
          <cell r="S249" t="str">
            <v>9-6419-7076</v>
          </cell>
          <cell r="T249" t="str">
            <v>alejandra.moscoso@metso.com</v>
          </cell>
          <cell r="U249" t="str">
            <v xml:space="preserve">alejandra.moscoso.carpio@gmail.com </v>
          </cell>
          <cell r="V249" t="str">
            <v>CALLE JOSE OLAYA A5, URB. JUAN PABLO VIZCARDO Y GUZMAN</v>
          </cell>
          <cell r="W249" t="str">
            <v>JOSE LUIS BUSTAMANTE Y RIVERO</v>
          </cell>
          <cell r="X249" t="str">
            <v>AREQUIPA</v>
          </cell>
          <cell r="Y249" t="str">
            <v>AREQUIPA</v>
          </cell>
          <cell r="Z249">
            <v>45096</v>
          </cell>
          <cell r="AA249" t="str">
            <v>AREQUIPA</v>
          </cell>
          <cell r="AB249" t="str">
            <v>AREQUIPA</v>
          </cell>
          <cell r="AC249" t="str">
            <v>WHITE COLLAR</v>
          </cell>
          <cell r="AD249" t="str">
            <v>CONTRATO POR OBRA O SERVICIO ESPECIFICO</v>
          </cell>
          <cell r="AE249">
            <v>46009</v>
          </cell>
        </row>
        <row r="250">
          <cell r="B250" t="str">
            <v>45984095</v>
          </cell>
          <cell r="C250">
            <v>1705</v>
          </cell>
          <cell r="D250">
            <v>447081</v>
          </cell>
          <cell r="E250" t="str">
            <v>SALAS</v>
          </cell>
          <cell r="F250" t="str">
            <v>VALENCIA</v>
          </cell>
          <cell r="G250" t="str">
            <v>HOLGER GERALD</v>
          </cell>
          <cell r="H250" t="str">
            <v>HOLGER GERALD SALAS VALENCIA</v>
          </cell>
          <cell r="I250" t="str">
            <v>PE012203</v>
          </cell>
          <cell r="J250" t="str">
            <v>FSE STRATEGIC PLANNING</v>
          </cell>
          <cell r="K250" t="str">
            <v>COGS</v>
          </cell>
          <cell r="L250" t="str">
            <v>MA SAM FSE &amp; LCS PE</v>
          </cell>
          <cell r="M250" t="str">
            <v>PEREZ MALAGA, HECTOR ALONSO</v>
          </cell>
          <cell r="N250" t="str">
            <v>45984095</v>
          </cell>
          <cell r="O250" t="str">
            <v>ENGINEER, DEMAND PLANNER</v>
          </cell>
          <cell r="P250" t="str">
            <v>M</v>
          </cell>
          <cell r="Q250">
            <v>32581</v>
          </cell>
          <cell r="R250" t="str">
            <v>9-6532-1458</v>
          </cell>
          <cell r="S250" t="str">
            <v>9-6411-3407</v>
          </cell>
          <cell r="T250" t="str">
            <v>gerald.salas@metso.com</v>
          </cell>
          <cell r="U250" t="str">
            <v>gerald.salas@ucsp.edu.pe</v>
          </cell>
          <cell r="V250" t="str">
            <v>URB. PANORAMA C28B ARQEUIPA</v>
          </cell>
          <cell r="W250" t="str">
            <v>AREQUIPA</v>
          </cell>
          <cell r="X250" t="str">
            <v>AREQUIPA</v>
          </cell>
          <cell r="Y250" t="str">
            <v>AREQUIPA</v>
          </cell>
          <cell r="Z250">
            <v>45110</v>
          </cell>
          <cell r="AA250" t="str">
            <v>AREQUIPA</v>
          </cell>
          <cell r="AB250" t="str">
            <v>AREQUIPA</v>
          </cell>
          <cell r="AC250" t="str">
            <v>WHITE COLLAR</v>
          </cell>
          <cell r="AD250" t="str">
            <v>CONTRATO POR OBRA O SERVICIO ESPECIFICO</v>
          </cell>
          <cell r="AE250">
            <v>45840</v>
          </cell>
        </row>
        <row r="251">
          <cell r="B251" t="str">
            <v>46721736</v>
          </cell>
          <cell r="C251">
            <v>1706</v>
          </cell>
          <cell r="D251">
            <v>447080</v>
          </cell>
          <cell r="E251" t="str">
            <v>PEREZ</v>
          </cell>
          <cell r="F251" t="str">
            <v>PANTA</v>
          </cell>
          <cell r="G251" t="str">
            <v>IVETTE PATRICIA</v>
          </cell>
          <cell r="H251" t="str">
            <v>IVETTE PATRICIA PEREZ PANTA</v>
          </cell>
          <cell r="I251" t="str">
            <v>PE013400</v>
          </cell>
          <cell r="J251" t="str">
            <v>HUMAN RESOURCES &amp; GENERAL SERVICES</v>
          </cell>
          <cell r="K251" t="str">
            <v>SGA</v>
          </cell>
          <cell r="L251" t="str">
            <v>MA SAM HR</v>
          </cell>
          <cell r="M251" t="str">
            <v>SERPA RODRIGUEZ, LUCIA CARMITA</v>
          </cell>
          <cell r="N251" t="str">
            <v>46721736</v>
          </cell>
          <cell r="O251" t="str">
            <v>ANALYST, LEARNING &amp; DEVELOPMENT</v>
          </cell>
          <cell r="P251" t="str">
            <v>F</v>
          </cell>
          <cell r="Q251">
            <v>33621</v>
          </cell>
          <cell r="R251" t="str">
            <v>9-9199-1299</v>
          </cell>
          <cell r="S251" t="str">
            <v>9-7434-4812</v>
          </cell>
          <cell r="T251" t="str">
            <v>ivette.perez@metso.com</v>
          </cell>
          <cell r="U251" t="str">
            <v>ivette.pp@hotmail.com</v>
          </cell>
          <cell r="V251" t="str">
            <v>CALLE VASARI 262 DPTO 102 - SAN BORJA</v>
          </cell>
          <cell r="W251" t="str">
            <v>SAN BORJA</v>
          </cell>
          <cell r="X251" t="str">
            <v>LIMA</v>
          </cell>
          <cell r="Y251" t="str">
            <v>LIMA</v>
          </cell>
          <cell r="Z251">
            <v>45110</v>
          </cell>
          <cell r="AA251" t="str">
            <v>LIMA</v>
          </cell>
          <cell r="AB251" t="str">
            <v>CRONOS</v>
          </cell>
          <cell r="AC251" t="str">
            <v>WHITE COLLAR</v>
          </cell>
          <cell r="AD251" t="str">
            <v>PLAZO INDETERMINADO</v>
          </cell>
          <cell r="AE251"/>
        </row>
        <row r="252">
          <cell r="B252" t="str">
            <v>72518775</v>
          </cell>
          <cell r="C252">
            <v>1707</v>
          </cell>
          <cell r="D252">
            <v>447079</v>
          </cell>
          <cell r="E252" t="str">
            <v xml:space="preserve">PUMA </v>
          </cell>
          <cell r="F252" t="str">
            <v>FLORES</v>
          </cell>
          <cell r="G252" t="str">
            <v>HABERLYN ALBERT</v>
          </cell>
          <cell r="H252" t="str">
            <v>HABERLYN ALBERT PUMA  FLORES</v>
          </cell>
          <cell r="I252" t="str">
            <v>PE012204</v>
          </cell>
          <cell r="J252" t="str">
            <v>FSE EIC</v>
          </cell>
          <cell r="K252" t="str">
            <v>COGS</v>
          </cell>
          <cell r="L252" t="str">
            <v>MA SAM FSE &amp; LCS PE</v>
          </cell>
          <cell r="M252" t="str">
            <v>AVALOS ROSAS, MANUEL ANTONIO</v>
          </cell>
          <cell r="N252" t="str">
            <v>72518775</v>
          </cell>
          <cell r="O252" t="str">
            <v>TECHNICIAN, FSE EIC</v>
          </cell>
          <cell r="P252" t="str">
            <v>M</v>
          </cell>
          <cell r="Q252">
            <v>34378</v>
          </cell>
          <cell r="R252" t="str">
            <v>9-5813-3319</v>
          </cell>
          <cell r="S252" t="str">
            <v>9-8689-2836</v>
          </cell>
          <cell r="T252" t="str">
            <v>haberlyn.puma@metso.com</v>
          </cell>
          <cell r="U252" t="str">
            <v>albert.pumaf@gmail.com</v>
          </cell>
          <cell r="V252" t="str">
            <v>CALLE DIAGONAL 199</v>
          </cell>
          <cell r="W252" t="str">
            <v>JACOBO HUNTER</v>
          </cell>
          <cell r="X252" t="str">
            <v>AREQUIPA</v>
          </cell>
          <cell r="Y252" t="str">
            <v>AREQUIPA</v>
          </cell>
          <cell r="Z252">
            <v>45110</v>
          </cell>
          <cell r="AA252" t="str">
            <v>LIMA</v>
          </cell>
          <cell r="AB252" t="str">
            <v>VULCANO</v>
          </cell>
          <cell r="AC252" t="str">
            <v>WHITE COLLAR</v>
          </cell>
          <cell r="AD252" t="str">
            <v>CONTRATO POR OBRA O SERVICIO ESPECIFICO</v>
          </cell>
          <cell r="AE252">
            <v>45840</v>
          </cell>
        </row>
        <row r="253">
          <cell r="B253" t="str">
            <v>72803803</v>
          </cell>
          <cell r="C253">
            <v>1708</v>
          </cell>
          <cell r="D253">
            <v>447077</v>
          </cell>
          <cell r="E253" t="str">
            <v>TOROCAHUA</v>
          </cell>
          <cell r="F253" t="str">
            <v>TAPIA</v>
          </cell>
          <cell r="G253" t="str">
            <v>LUIS ANGEL</v>
          </cell>
          <cell r="H253" t="str">
            <v>LUIS ANGEL TOROCAHUA TAPIA</v>
          </cell>
          <cell r="I253" t="str">
            <v>PE013540</v>
          </cell>
          <cell r="J253" t="str">
            <v>CONTRACT ENGINEERS</v>
          </cell>
          <cell r="K253" t="str">
            <v>COGS</v>
          </cell>
          <cell r="L253" t="str">
            <v>MA SAM SALES &amp; SERVICE PERU AND NORTH</v>
          </cell>
          <cell r="M253" t="str">
            <v>KU CUADRA, EDUARDO ALBERTO</v>
          </cell>
          <cell r="N253" t="str">
            <v>72803803</v>
          </cell>
          <cell r="O253" t="str">
            <v>ENGINEER, CONTRACTS</v>
          </cell>
          <cell r="P253" t="str">
            <v>M</v>
          </cell>
          <cell r="Q253">
            <v>35424</v>
          </cell>
          <cell r="R253" t="str">
            <v>9-4018-3538</v>
          </cell>
          <cell r="S253" t="str">
            <v>9-6413-4679</v>
          </cell>
          <cell r="T253" t="str">
            <v>luis.torocahua@metso.com</v>
          </cell>
          <cell r="U253" t="str">
            <v xml:space="preserve">luistot2596@gmail.com </v>
          </cell>
          <cell r="V253" t="str">
            <v>URBANIZACION TERESA DE JESUS, MANZANA E LOTE 22</v>
          </cell>
          <cell r="W253" t="str">
            <v>CERRO COLORADO</v>
          </cell>
          <cell r="X253" t="str">
            <v>AREQUIPA</v>
          </cell>
          <cell r="Y253" t="str">
            <v>AREQUIPA</v>
          </cell>
          <cell r="Z253">
            <v>45110</v>
          </cell>
          <cell r="AA253" t="str">
            <v>AREQUIPA</v>
          </cell>
          <cell r="AB253" t="str">
            <v>AREQUIPA</v>
          </cell>
          <cell r="AC253" t="str">
            <v>WHITE COLLAR</v>
          </cell>
          <cell r="AD253" t="str">
            <v>PLAZO INDETERMINADO</v>
          </cell>
          <cell r="AE253"/>
        </row>
        <row r="254">
          <cell r="B254" t="str">
            <v>43133849</v>
          </cell>
          <cell r="C254">
            <v>1709</v>
          </cell>
          <cell r="D254">
            <v>447191</v>
          </cell>
          <cell r="E254" t="str">
            <v xml:space="preserve">MENDOZA </v>
          </cell>
          <cell r="F254" t="str">
            <v>HUAYANE</v>
          </cell>
          <cell r="G254" t="str">
            <v>VICTOR EDUARDO</v>
          </cell>
          <cell r="H254" t="str">
            <v>VICTOR EDUARDO MENDOZA  HUAYANE</v>
          </cell>
          <cell r="I254" t="str">
            <v>PE011975</v>
          </cell>
          <cell r="J254" t="str">
            <v>PROJECT AND DEPLOYMENT AMERICAS</v>
          </cell>
          <cell r="K254" t="str">
            <v>SGA</v>
          </cell>
          <cell r="L254" t="str">
            <v>SVSGLO LOGISTICS EXCELLENCE</v>
          </cell>
          <cell r="M254" t="str">
            <v>MCFARLAND, ADAM</v>
          </cell>
          <cell r="N254" t="str">
            <v>43133849</v>
          </cell>
          <cell r="O254" t="str">
            <v>PROJECT AND DEPLOYMENT MANAGER, AMERICAS</v>
          </cell>
          <cell r="P254" t="str">
            <v>M</v>
          </cell>
          <cell r="Q254">
            <v>31250</v>
          </cell>
          <cell r="R254" t="str">
            <v>9-9328-2424</v>
          </cell>
          <cell r="S254" t="str">
            <v>9-8656-1321</v>
          </cell>
          <cell r="T254" t="str">
            <v>victor.mendoza@metso.com</v>
          </cell>
          <cell r="U254" t="str">
            <v>Victormendozahuayane@gmail.com</v>
          </cell>
          <cell r="V254" t="str">
            <v>CALLE RAMADAL 102 DEPARTAMENTO 202</v>
          </cell>
          <cell r="W254" t="str">
            <v>SURCO</v>
          </cell>
          <cell r="X254" t="str">
            <v>LIMA</v>
          </cell>
          <cell r="Y254" t="str">
            <v>LIMA</v>
          </cell>
          <cell r="Z254">
            <v>45110</v>
          </cell>
          <cell r="AA254" t="str">
            <v>LIMA</v>
          </cell>
          <cell r="AB254" t="str">
            <v>CRONOS</v>
          </cell>
          <cell r="AC254" t="str">
            <v>WHITE COLLAR</v>
          </cell>
          <cell r="AD254" t="str">
            <v>PLAZO INDETERMINADO</v>
          </cell>
          <cell r="AE254"/>
        </row>
        <row r="255">
          <cell r="B255" t="str">
            <v>29427388</v>
          </cell>
          <cell r="C255">
            <v>1710</v>
          </cell>
          <cell r="D255">
            <v>447239</v>
          </cell>
          <cell r="E255" t="str">
            <v xml:space="preserve">PORTUGAL </v>
          </cell>
          <cell r="F255" t="str">
            <v>CATACORA</v>
          </cell>
          <cell r="G255" t="str">
            <v>IVER PAUL</v>
          </cell>
          <cell r="H255" t="str">
            <v>IVER PAUL PORTUGAL  CATACORA</v>
          </cell>
          <cell r="I255" t="str">
            <v>PE012218</v>
          </cell>
          <cell r="J255" t="str">
            <v>PSE REP MANAGEMENT</v>
          </cell>
          <cell r="K255" t="str">
            <v>SGA</v>
          </cell>
          <cell r="L255" t="str">
            <v>SVS PROFESSIONAL SERVICES</v>
          </cell>
          <cell r="M255" t="str">
            <v>HELMS, STEPHAN</v>
          </cell>
          <cell r="N255" t="str">
            <v>29427388</v>
          </cell>
          <cell r="O255" t="str">
            <v>PROJECT MANAGER, SAM SERVICE CENTRE PROJECTS</v>
          </cell>
          <cell r="P255" t="str">
            <v>M</v>
          </cell>
          <cell r="Q255">
            <v>25938</v>
          </cell>
          <cell r="R255" t="str">
            <v>9-5960-9130</v>
          </cell>
          <cell r="S255" t="str">
            <v>9-8425-4078</v>
          </cell>
          <cell r="T255" t="str">
            <v>iver.portugal@metso.com</v>
          </cell>
          <cell r="U255" t="str">
            <v>iverpaul@yahoo.com</v>
          </cell>
          <cell r="V255" t="str">
            <v>URB. LA ENCANTADA, MANZANA ÚNICA, LOTE 4. DISTRITO DE CAYMA. AREQUIPA.</v>
          </cell>
          <cell r="W255" t="str">
            <v>CAYMA</v>
          </cell>
          <cell r="X255" t="str">
            <v>AREQUIPA</v>
          </cell>
          <cell r="Y255" t="str">
            <v>AREQUIPA</v>
          </cell>
          <cell r="Z255">
            <v>45124</v>
          </cell>
          <cell r="AA255" t="str">
            <v>AREQUIPA</v>
          </cell>
          <cell r="AB255" t="str">
            <v>AREQUIPA</v>
          </cell>
          <cell r="AC255" t="str">
            <v>WHITE COLLAR</v>
          </cell>
          <cell r="AD255" t="str">
            <v>PLAZO INDETERMINADO</v>
          </cell>
          <cell r="AE255"/>
        </row>
        <row r="256">
          <cell r="B256" t="str">
            <v>45506064</v>
          </cell>
          <cell r="C256">
            <v>1711</v>
          </cell>
          <cell r="D256">
            <v>447240</v>
          </cell>
          <cell r="E256" t="str">
            <v>MARIN</v>
          </cell>
          <cell r="F256" t="str">
            <v>BELTRAN</v>
          </cell>
          <cell r="G256" t="str">
            <v>LINDA BRIGUET</v>
          </cell>
          <cell r="H256" t="str">
            <v>LINDA BRIGUET MARIN BELTRAN</v>
          </cell>
          <cell r="I256" t="str">
            <v>PE011372</v>
          </cell>
          <cell r="J256" t="str">
            <v>ORDER &amp; PRODUCTION PLANNING - PUMPS</v>
          </cell>
          <cell r="K256" t="str">
            <v>COGS</v>
          </cell>
          <cell r="L256" t="str">
            <v>MIN PUMPS OPERATIONS</v>
          </cell>
          <cell r="M256" t="str">
            <v>AGUIRRE MORI, RONALD TOMAS</v>
          </cell>
          <cell r="N256" t="str">
            <v>45506064</v>
          </cell>
          <cell r="O256" t="str">
            <v>COORDINATOR, REGIONAL INVENTORY MANAGEMENT</v>
          </cell>
          <cell r="P256" t="str">
            <v>F</v>
          </cell>
          <cell r="Q256">
            <v>32522</v>
          </cell>
          <cell r="R256" t="str">
            <v>9-8907-7331</v>
          </cell>
          <cell r="S256" t="str">
            <v>9-9346-8409</v>
          </cell>
          <cell r="T256" t="str">
            <v>linda.marin@metso.com</v>
          </cell>
          <cell r="U256" t="str">
            <v>lindab.marin@gmail.com</v>
          </cell>
          <cell r="V256" t="str">
            <v>JIRON TIAHUANACO 948, URB. ZARATE</v>
          </cell>
          <cell r="W256" t="str">
            <v>SAN JUAN DE LURIGANCHO</v>
          </cell>
          <cell r="X256" t="str">
            <v>LIMA</v>
          </cell>
          <cell r="Y256" t="str">
            <v>LIMA</v>
          </cell>
          <cell r="Z256">
            <v>45124</v>
          </cell>
          <cell r="AA256" t="str">
            <v>LIMA</v>
          </cell>
          <cell r="AB256" t="str">
            <v>LURIN</v>
          </cell>
          <cell r="AC256" t="str">
            <v>WHITE COLLAR</v>
          </cell>
          <cell r="AD256" t="str">
            <v>PLAZO INDETERMINADO</v>
          </cell>
          <cell r="AE256"/>
        </row>
        <row r="257">
          <cell r="B257" t="str">
            <v>71075382</v>
          </cell>
          <cell r="C257">
            <v>1712</v>
          </cell>
          <cell r="D257">
            <v>447706</v>
          </cell>
          <cell r="E257" t="str">
            <v>IGME</v>
          </cell>
          <cell r="F257" t="str">
            <v>GOMEZ</v>
          </cell>
          <cell r="G257" t="str">
            <v>DANIEL JOSE</v>
          </cell>
          <cell r="H257" t="str">
            <v>DANIEL JOSE IGME GOMEZ</v>
          </cell>
          <cell r="I257" t="str">
            <v>PE012210</v>
          </cell>
          <cell r="J257" t="str">
            <v>SVS REPAIRS AQP</v>
          </cell>
          <cell r="K257" t="str">
            <v>COGS</v>
          </cell>
          <cell r="L257" t="str">
            <v>MA SAM REPAIRS CENTER PE</v>
          </cell>
          <cell r="M257" t="str">
            <v>COAHILA HUALLPA, EDGAR GIOVANI</v>
          </cell>
          <cell r="N257" t="str">
            <v>71075382</v>
          </cell>
          <cell r="O257" t="str">
            <v>COORDINATOR, DEMAND PLANNING</v>
          </cell>
          <cell r="P257" t="str">
            <v>M</v>
          </cell>
          <cell r="Q257">
            <v>35456</v>
          </cell>
          <cell r="R257" t="str">
            <v>9-7997-9271</v>
          </cell>
          <cell r="S257" t="str">
            <v>9-9470-8937</v>
          </cell>
          <cell r="T257" t="str">
            <v>daniel.igme@metso.com</v>
          </cell>
          <cell r="U257" t="str">
            <v>danieligme97@gmail.com</v>
          </cell>
          <cell r="V257" t="str">
            <v>VILLA LOS FRANCOS MZ B LT 12</v>
          </cell>
          <cell r="W257" t="str">
            <v>JOSE LUIS BUSTAMANTE Y RIBERO</v>
          </cell>
          <cell r="X257" t="str">
            <v>AREQUIPA</v>
          </cell>
          <cell r="Y257" t="str">
            <v>AREQUIPA</v>
          </cell>
          <cell r="Z257">
            <v>45139</v>
          </cell>
          <cell r="AA257" t="str">
            <v>AREQUIPA</v>
          </cell>
          <cell r="AB257" t="str">
            <v>AREQUIPA</v>
          </cell>
          <cell r="AC257" t="str">
            <v>WHITE COLLAR</v>
          </cell>
          <cell r="AD257" t="str">
            <v>PLAZO INDETERMINADO</v>
          </cell>
          <cell r="AE257"/>
        </row>
        <row r="258">
          <cell r="B258" t="str">
            <v>72415044</v>
          </cell>
          <cell r="C258">
            <v>1714</v>
          </cell>
          <cell r="D258">
            <v>447709</v>
          </cell>
          <cell r="E258" t="str">
            <v>CORIMANYA</v>
          </cell>
          <cell r="F258" t="str">
            <v>TORRES</v>
          </cell>
          <cell r="G258" t="str">
            <v>LUIS SLENDER</v>
          </cell>
          <cell r="H258" t="str">
            <v>LUIS SLENDER CORIMANYA TORRES</v>
          </cell>
          <cell r="I258" t="str">
            <v>PE011534</v>
          </cell>
          <cell r="J258" t="str">
            <v>PUMP SUPPORT</v>
          </cell>
          <cell r="K258" t="str">
            <v>COGS</v>
          </cell>
          <cell r="L258" t="str">
            <v>MA SAM PUMPS SALES</v>
          </cell>
          <cell r="M258" t="str">
            <v>CORTEZ RODRIGUEZ, WILMAN RAFAEL</v>
          </cell>
          <cell r="N258" t="str">
            <v>72415044</v>
          </cell>
          <cell r="O258" t="str">
            <v>ENGINEER, TECHNICAL SUPPORT</v>
          </cell>
          <cell r="P258" t="str">
            <v>M</v>
          </cell>
          <cell r="Q258">
            <v>33180</v>
          </cell>
          <cell r="R258" t="str">
            <v>9-2692-6653</v>
          </cell>
          <cell r="S258" t="str">
            <v>9-9498-6609</v>
          </cell>
          <cell r="T258" t="str">
            <v>luis.corimanya@metso.com</v>
          </cell>
          <cell r="U258" t="str">
            <v>slender31190@gmail.com</v>
          </cell>
          <cell r="V258" t="str">
            <v>URB. 3 DE OCTUBRE F 13 COMITE 5</v>
          </cell>
          <cell r="W258" t="str">
            <v>JOSE LUIS BUSTAMANTE Y RIVERO</v>
          </cell>
          <cell r="X258" t="str">
            <v>AREQUIPA</v>
          </cell>
          <cell r="Y258" t="str">
            <v>AREQUIPA</v>
          </cell>
          <cell r="Z258">
            <v>45139</v>
          </cell>
          <cell r="AA258" t="str">
            <v>AREQUIPA</v>
          </cell>
          <cell r="AB258" t="str">
            <v>AREQUIPA</v>
          </cell>
          <cell r="AC258" t="str">
            <v>WHITE COLLAR</v>
          </cell>
          <cell r="AD258" t="str">
            <v>PLAZO INDETERMINADO</v>
          </cell>
          <cell r="AE258"/>
        </row>
        <row r="259">
          <cell r="B259" t="str">
            <v>42741850</v>
          </cell>
          <cell r="C259">
            <v>1715</v>
          </cell>
          <cell r="D259">
            <v>447710</v>
          </cell>
          <cell r="E259" t="str">
            <v>MAMANI</v>
          </cell>
          <cell r="F259" t="str">
            <v>SERRANO</v>
          </cell>
          <cell r="G259" t="str">
            <v>FELICITAS MERCEDES</v>
          </cell>
          <cell r="H259" t="str">
            <v>FELICITAS MERCEDES MAMANI SERRANO</v>
          </cell>
          <cell r="I259" t="str">
            <v>PE011935</v>
          </cell>
          <cell r="J259" t="str">
            <v>INDIRECT PROCUREMENT</v>
          </cell>
          <cell r="K259" t="str">
            <v>COGS</v>
          </cell>
          <cell r="L259" t="str">
            <v>SVSS IPRO AMERICAS</v>
          </cell>
          <cell r="M259" t="str">
            <v>JIMENEZ TORO, JAVIER ERNESTO</v>
          </cell>
          <cell r="N259" t="str">
            <v>42741850</v>
          </cell>
          <cell r="O259" t="str">
            <v>SPECIALIST, SOURCING</v>
          </cell>
          <cell r="P259" t="str">
            <v>F</v>
          </cell>
          <cell r="Q259">
            <v>30955</v>
          </cell>
          <cell r="R259" t="str">
            <v>9-4971-3562</v>
          </cell>
          <cell r="S259" t="str">
            <v>9-5125-5219</v>
          </cell>
          <cell r="T259" t="str">
            <v>mercedes.mamani@metso.com</v>
          </cell>
          <cell r="U259" t="str">
            <v>mercedes.mamaniserrano@gmail.com</v>
          </cell>
          <cell r="V259" t="str">
            <v>AV. VENEZUELA N° 5197 A 104</v>
          </cell>
          <cell r="W259" t="str">
            <v>SAN MIGUEL</v>
          </cell>
          <cell r="X259" t="str">
            <v>LIMA</v>
          </cell>
          <cell r="Y259" t="str">
            <v>LIMA</v>
          </cell>
          <cell r="Z259">
            <v>45139</v>
          </cell>
          <cell r="AA259" t="str">
            <v>LIMA</v>
          </cell>
          <cell r="AB259" t="str">
            <v>CRONOS</v>
          </cell>
          <cell r="AC259" t="str">
            <v>WHITE COLLAR</v>
          </cell>
          <cell r="AD259" t="str">
            <v>PLAZO INDETERMINADO</v>
          </cell>
          <cell r="AE259"/>
        </row>
        <row r="260">
          <cell r="B260" t="str">
            <v>71642462</v>
          </cell>
          <cell r="C260">
            <v>1717</v>
          </cell>
          <cell r="D260">
            <v>447936</v>
          </cell>
          <cell r="E260" t="str">
            <v xml:space="preserve">CORNEJO </v>
          </cell>
          <cell r="F260" t="str">
            <v>CASTRO</v>
          </cell>
          <cell r="G260" t="str">
            <v>PATRICIA MILAGROS</v>
          </cell>
          <cell r="H260" t="str">
            <v>PATRICIA MILAGROS CORNEJO  CASTRO</v>
          </cell>
          <cell r="I260" t="str">
            <v>PE012203</v>
          </cell>
          <cell r="J260" t="str">
            <v>FSE STRATEGIC PLANNING</v>
          </cell>
          <cell r="K260" t="str">
            <v>COGS</v>
          </cell>
          <cell r="L260" t="str">
            <v>MA SAM FSE &amp; LCS PE</v>
          </cell>
          <cell r="M260" t="str">
            <v>PEREZ MALAGA, HECTOR ALONSO</v>
          </cell>
          <cell r="N260" t="str">
            <v>71642462</v>
          </cell>
          <cell r="O260" t="str">
            <v>ENGINEER, PROJECT CONTROL FSE&amp;LCS</v>
          </cell>
          <cell r="P260" t="str">
            <v>F</v>
          </cell>
          <cell r="Q260">
            <v>34612</v>
          </cell>
          <cell r="R260" t="str">
            <v>9-8253-1340</v>
          </cell>
          <cell r="S260" t="str">
            <v>9-9497-5781</v>
          </cell>
          <cell r="T260" t="str">
            <v>patricia.cornejo@metso.com</v>
          </cell>
          <cell r="U260" t="str">
            <v>patty.pmcc@gmail.com</v>
          </cell>
          <cell r="V260" t="str">
            <v>VILLA VERDE 2 TORRE 5 DPTO 602</v>
          </cell>
          <cell r="W260" t="str">
            <v>CERRO COLORADO</v>
          </cell>
          <cell r="X260" t="str">
            <v>AREQUIPA</v>
          </cell>
          <cell r="Y260" t="str">
            <v>AREQUIPA</v>
          </cell>
          <cell r="Z260">
            <v>45152</v>
          </cell>
          <cell r="AA260" t="str">
            <v>AREQUIPA</v>
          </cell>
          <cell r="AB260" t="str">
            <v>AREQUIPA</v>
          </cell>
          <cell r="AC260" t="str">
            <v>WHITE COLLAR</v>
          </cell>
          <cell r="AD260" t="str">
            <v>CONTRATO POR OBRA O SERVICIO ESPECIFICO</v>
          </cell>
          <cell r="AE260">
            <v>45882</v>
          </cell>
        </row>
        <row r="261">
          <cell r="B261" t="str">
            <v>40935094</v>
          </cell>
          <cell r="C261">
            <v>1718</v>
          </cell>
          <cell r="D261">
            <v>447935</v>
          </cell>
          <cell r="E261" t="str">
            <v>ARAUJO</v>
          </cell>
          <cell r="F261" t="str">
            <v>RAMOS</v>
          </cell>
          <cell r="G261" t="str">
            <v>ROCIO DEL CARMEN</v>
          </cell>
          <cell r="H261" t="str">
            <v>ROCIO DEL CARMEN ARAUJO RAMOS</v>
          </cell>
          <cell r="I261" t="str">
            <v>PE011100</v>
          </cell>
          <cell r="J261" t="str">
            <v>MANUFACTURING</v>
          </cell>
          <cell r="K261" t="str">
            <v>COGS</v>
          </cell>
          <cell r="L261" t="str">
            <v>CNS RUBBER &amp; POLYMET SUPPLY CHAIN</v>
          </cell>
          <cell r="M261" t="str">
            <v>SOBREVILLA ZEVALLOS, EDA</v>
          </cell>
          <cell r="N261" t="str">
            <v>40935094</v>
          </cell>
          <cell r="O261" t="str">
            <v>ENGINEER, QUALITY CONTROL</v>
          </cell>
          <cell r="P261" t="str">
            <v>F</v>
          </cell>
          <cell r="Q261">
            <v>29718</v>
          </cell>
          <cell r="R261" t="str">
            <v>9-9358-0045</v>
          </cell>
          <cell r="S261" t="str">
            <v>9-7228-7535</v>
          </cell>
          <cell r="T261" t="str">
            <v>rocio.araujo@metso.com</v>
          </cell>
          <cell r="U261" t="str">
            <v>rocio_araujo81@hotmail.com</v>
          </cell>
          <cell r="V261" t="str">
            <v>CALLE EL PACAYAL 179 - 2DO PISO</v>
          </cell>
          <cell r="W261" t="str">
            <v>LA MOLINA</v>
          </cell>
          <cell r="X261" t="str">
            <v>LIMA</v>
          </cell>
          <cell r="Y261" t="str">
            <v>LIMA</v>
          </cell>
          <cell r="Z261">
            <v>45152</v>
          </cell>
          <cell r="AA261" t="str">
            <v>LIMA</v>
          </cell>
          <cell r="AB261" t="str">
            <v>VULCANO</v>
          </cell>
          <cell r="AC261" t="str">
            <v>WHITE COLLAR</v>
          </cell>
          <cell r="AD261" t="str">
            <v>PLAZO INDETERMINADO</v>
          </cell>
          <cell r="AE261"/>
        </row>
        <row r="262">
          <cell r="B262" t="str">
            <v>70501178</v>
          </cell>
          <cell r="C262">
            <v>1719</v>
          </cell>
          <cell r="D262">
            <v>447933</v>
          </cell>
          <cell r="E262" t="str">
            <v>CHOQUEHUANCA</v>
          </cell>
          <cell r="F262" t="str">
            <v>ACO</v>
          </cell>
          <cell r="G262" t="str">
            <v>LUIS MIGUEL</v>
          </cell>
          <cell r="H262" t="str">
            <v>LUIS MIGUEL CHOQUEHUANCA ACO</v>
          </cell>
          <cell r="I262" t="str">
            <v>PE013028</v>
          </cell>
          <cell r="J262" t="str">
            <v xml:space="preserve">SAM SOUTH </v>
          </cell>
          <cell r="K262" t="str">
            <v>SGA</v>
          </cell>
          <cell r="L262" t="str">
            <v>MA SAM SALES &amp; SERVICE PERU AND NORTH</v>
          </cell>
          <cell r="M262" t="str">
            <v>VILLANUEVA ZEVALLOS, EDWARD ANTONIO</v>
          </cell>
          <cell r="N262" t="str">
            <v>70501178</v>
          </cell>
          <cell r="O262" t="str">
            <v>SENIOR ENGINEER, SALES ACCOUNT</v>
          </cell>
          <cell r="P262" t="str">
            <v>M</v>
          </cell>
          <cell r="Q262">
            <v>33850</v>
          </cell>
          <cell r="R262" t="str">
            <v>9-3027-4187</v>
          </cell>
          <cell r="S262" t="str">
            <v>9-9498-0538</v>
          </cell>
          <cell r="T262" t="str">
            <v>luis.choquehuanca@metso.com</v>
          </cell>
          <cell r="U262" t="str">
            <v>l.choquehuanca.mec@gmail.com</v>
          </cell>
          <cell r="V262" t="str">
            <v>DANIEL ALCIDES CARRION E-16 DPTO 4 URB. COOPERATIVA DANIEL ALCIDES CARRION</v>
          </cell>
          <cell r="W262" t="str">
            <v>JOSE LUIS BUSTAMANTE Y RIVERO</v>
          </cell>
          <cell r="X262" t="str">
            <v>AREQUIPA</v>
          </cell>
          <cell r="Y262" t="str">
            <v>AREQUIPA</v>
          </cell>
          <cell r="Z262">
            <v>45166</v>
          </cell>
          <cell r="AA262" t="str">
            <v>AREQUIPA</v>
          </cell>
          <cell r="AB262" t="str">
            <v>AREQUIPA</v>
          </cell>
          <cell r="AC262" t="str">
            <v>WHITE COLLAR</v>
          </cell>
          <cell r="AD262" t="str">
            <v>PLAZO INDETERMINADO</v>
          </cell>
          <cell r="AE262"/>
        </row>
        <row r="263">
          <cell r="B263" t="str">
            <v>C.E. 000144285</v>
          </cell>
          <cell r="C263">
            <v>1721</v>
          </cell>
          <cell r="D263">
            <v>448596</v>
          </cell>
          <cell r="E263" t="str">
            <v>ZHANG</v>
          </cell>
          <cell r="F263"/>
          <cell r="G263" t="str">
            <v>SHU JUN</v>
          </cell>
          <cell r="H263" t="str">
            <v xml:space="preserve">SHU JUN ZHANG </v>
          </cell>
          <cell r="I263" t="str">
            <v>PE013025</v>
          </cell>
          <cell r="J263" t="str">
            <v>SAM NORTH</v>
          </cell>
          <cell r="K263" t="str">
            <v>SGA</v>
          </cell>
          <cell r="L263" t="str">
            <v>MA SAM SITE ACCOUNT MANAGEMENT – NORTH PE</v>
          </cell>
          <cell r="M263" t="str">
            <v xml:space="preserve">LEON IDME, JANKARLOS DAVID </v>
          </cell>
          <cell r="N263" t="str">
            <v>C.E. 000144285</v>
          </cell>
          <cell r="O263" t="str">
            <v>LEADER, SALES ACCOUNT</v>
          </cell>
          <cell r="P263" t="str">
            <v>F</v>
          </cell>
          <cell r="Q263">
            <v>30425</v>
          </cell>
          <cell r="R263" t="str">
            <v>9-4720-0115</v>
          </cell>
          <cell r="S263" t="str">
            <v>9-9714-2645</v>
          </cell>
          <cell r="T263" t="str">
            <v>patty.zhang@metso.com</v>
          </cell>
          <cell r="U263" t="str">
            <v>pattyzhangxu@hotmail.com</v>
          </cell>
          <cell r="V263" t="str">
            <v>AV. ANDRES TINOCO N° 270 DPTO. L202 URB. PROLONGACION BENAVIDES</v>
          </cell>
          <cell r="W263" t="str">
            <v>SURCO</v>
          </cell>
          <cell r="X263" t="str">
            <v>LIMA</v>
          </cell>
          <cell r="Y263" t="str">
            <v>LIMA</v>
          </cell>
          <cell r="Z263">
            <v>45189</v>
          </cell>
          <cell r="AA263" t="str">
            <v>LIMA</v>
          </cell>
          <cell r="AB263" t="str">
            <v>CRONOS</v>
          </cell>
          <cell r="AC263" t="str">
            <v>WHITE COLLAR</v>
          </cell>
          <cell r="AD263" t="str">
            <v>PLAZO INDETERMINADO</v>
          </cell>
          <cell r="AE263"/>
        </row>
        <row r="264">
          <cell r="B264" t="str">
            <v>45322352</v>
          </cell>
          <cell r="C264">
            <v>1722</v>
          </cell>
          <cell r="D264">
            <v>448706</v>
          </cell>
          <cell r="E264" t="str">
            <v>QUESADA</v>
          </cell>
          <cell r="F264" t="str">
            <v>MUNAR</v>
          </cell>
          <cell r="G264" t="str">
            <v>JUAN ANDRES</v>
          </cell>
          <cell r="H264" t="str">
            <v>JUAN ANDRES QUESADA MUNAR</v>
          </cell>
          <cell r="I264" t="str">
            <v>PE011915</v>
          </cell>
          <cell r="J264" t="str">
            <v>CUSTOMER LOGISTIC SUPPORT</v>
          </cell>
          <cell r="K264" t="str">
            <v>COGS</v>
          </cell>
          <cell r="L264" t="str">
            <v>SVSGLO ORDER AND LOGISTICS OPERATIONS</v>
          </cell>
          <cell r="M264" t="str">
            <v>ANDERSON PERTUISET, MATIAS MIJAEL</v>
          </cell>
          <cell r="N264" t="str">
            <v>45322352</v>
          </cell>
          <cell r="O264" t="str">
            <v>ENGINEER, COLLABORATIVE PLANNING</v>
          </cell>
          <cell r="P264" t="str">
            <v>M</v>
          </cell>
          <cell r="Q264">
            <v>32429</v>
          </cell>
          <cell r="R264" t="str">
            <v>9-5595-0310</v>
          </cell>
          <cell r="S264" t="str">
            <v>9-5631-9546</v>
          </cell>
          <cell r="T264" t="str">
            <v>juan.quesada@metso.com</v>
          </cell>
          <cell r="U264" t="str">
            <v>juan.quesadam88@gmail.com</v>
          </cell>
          <cell r="V264" t="str">
            <v>JR. PEDRO MARTINTO N° 173 DPTO. 1001</v>
          </cell>
          <cell r="W264" t="str">
            <v>BARRANCO</v>
          </cell>
          <cell r="X264" t="str">
            <v>LIMA</v>
          </cell>
          <cell r="Y264" t="str">
            <v>LIMA</v>
          </cell>
          <cell r="Z264">
            <v>45201</v>
          </cell>
          <cell r="AA264" t="str">
            <v>LIMA</v>
          </cell>
          <cell r="AB264" t="str">
            <v>CRONOS</v>
          </cell>
          <cell r="AC264" t="str">
            <v>WHITE COLLAR</v>
          </cell>
          <cell r="AD264" t="str">
            <v>PLAZO INDETERMINADO</v>
          </cell>
          <cell r="AE264"/>
        </row>
        <row r="265">
          <cell r="B265" t="str">
            <v>72284136</v>
          </cell>
          <cell r="C265">
            <v>1723</v>
          </cell>
          <cell r="D265">
            <v>448705</v>
          </cell>
          <cell r="E265" t="str">
            <v>CABRERA</v>
          </cell>
          <cell r="F265" t="str">
            <v>BOLIVAR</v>
          </cell>
          <cell r="G265" t="str">
            <v>JUNIOR EDILWEIS</v>
          </cell>
          <cell r="H265" t="str">
            <v>JUNIOR EDILWEIS CABRERA BOLIVAR</v>
          </cell>
          <cell r="I265" t="str">
            <v>PE012210</v>
          </cell>
          <cell r="J265" t="str">
            <v>SVS REPAIRS AQP</v>
          </cell>
          <cell r="K265" t="str">
            <v>COGS</v>
          </cell>
          <cell r="L265" t="str">
            <v>MA SAM REPAIRS CENTER PE</v>
          </cell>
          <cell r="M265" t="str">
            <v>HUALLPA CONDORHUANCA, HUMBERTO HORACIO</v>
          </cell>
          <cell r="N265" t="str">
            <v>72284136</v>
          </cell>
          <cell r="O265" t="str">
            <v>ADMINISTRATOR, CONTRACTS AND BIDDING REPAIRS</v>
          </cell>
          <cell r="P265" t="str">
            <v>M</v>
          </cell>
          <cell r="Q265">
            <v>35142</v>
          </cell>
          <cell r="R265" t="str">
            <v>9-5092-5820</v>
          </cell>
          <cell r="S265" t="str">
            <v>9-9467-6231</v>
          </cell>
          <cell r="T265" t="str">
            <v>junior.cabrera@metso.com</v>
          </cell>
          <cell r="U265" t="str">
            <v>cabrerajunior18@gmail.com</v>
          </cell>
          <cell r="V265" t="str">
            <v>AUGUSTO FREYRE E20</v>
          </cell>
          <cell r="W265" t="str">
            <v>JACOBO HUNTER</v>
          </cell>
          <cell r="X265" t="str">
            <v>AREQUIPA</v>
          </cell>
          <cell r="Y265" t="str">
            <v>AREQUIPA</v>
          </cell>
          <cell r="Z265">
            <v>45201</v>
          </cell>
          <cell r="AA265" t="str">
            <v>AREQUIPA</v>
          </cell>
          <cell r="AB265" t="str">
            <v>AREQUIPA</v>
          </cell>
          <cell r="AC265" t="str">
            <v>WHITE COLLAR</v>
          </cell>
          <cell r="AD265" t="str">
            <v>CONTRATO POR OBRA O SERVICIO ESPECIFICO</v>
          </cell>
          <cell r="AE265">
            <v>45931</v>
          </cell>
        </row>
        <row r="266">
          <cell r="B266" t="str">
            <v>72094528</v>
          </cell>
          <cell r="C266">
            <v>1724</v>
          </cell>
          <cell r="D266">
            <v>448704</v>
          </cell>
          <cell r="E266" t="str">
            <v>HARO</v>
          </cell>
          <cell r="F266" t="str">
            <v>CARRILLO</v>
          </cell>
          <cell r="G266" t="str">
            <v>RENZO MANUEL</v>
          </cell>
          <cell r="H266" t="str">
            <v>RENZO MANUEL HARO CARRILLO</v>
          </cell>
          <cell r="I266" t="str">
            <v>PE012506</v>
          </cell>
          <cell r="J266" t="str">
            <v>BENEFICIATION &amp; FILTRATION</v>
          </cell>
          <cell r="K266" t="str">
            <v>SGA</v>
          </cell>
          <cell r="L266" t="str">
            <v>TECHNICAL SALES SUPPORT</v>
          </cell>
          <cell r="M266" t="str">
            <v>STRUBE ARELLANO, ALEXANDER PATRICIO</v>
          </cell>
          <cell r="N266" t="str">
            <v>72094528</v>
          </cell>
          <cell r="O266" t="str">
            <v>ENGINEER, TECHNICAL SALES SUPPORT</v>
          </cell>
          <cell r="P266" t="str">
            <v>M</v>
          </cell>
          <cell r="Q266">
            <v>36193</v>
          </cell>
          <cell r="R266" t="str">
            <v>9-9459-0290</v>
          </cell>
          <cell r="S266" t="str">
            <v>9-5627-6089</v>
          </cell>
          <cell r="T266" t="str">
            <v>renzo.c.haro@metso.com</v>
          </cell>
          <cell r="U266" t="str">
            <v>renzoharoc@hotmail.com</v>
          </cell>
          <cell r="V266" t="str">
            <v>JR. MORRO SOLAR N° 244</v>
          </cell>
          <cell r="W266" t="str">
            <v>SURCO</v>
          </cell>
          <cell r="X266" t="str">
            <v>LIMA</v>
          </cell>
          <cell r="Y266" t="str">
            <v>LIMA</v>
          </cell>
          <cell r="Z266">
            <v>45201</v>
          </cell>
          <cell r="AA266" t="str">
            <v>LIMA</v>
          </cell>
          <cell r="AB266" t="str">
            <v>CRONOS</v>
          </cell>
          <cell r="AC266" t="str">
            <v>WHITE COLLAR</v>
          </cell>
          <cell r="AD266" t="str">
            <v>PLAZO INDETERMINADO</v>
          </cell>
          <cell r="AE266"/>
        </row>
        <row r="267">
          <cell r="B267" t="str">
            <v>41350261</v>
          </cell>
          <cell r="C267">
            <v>1726</v>
          </cell>
          <cell r="D267">
            <v>448828</v>
          </cell>
          <cell r="E267" t="str">
            <v xml:space="preserve">TORRES </v>
          </cell>
          <cell r="F267" t="str">
            <v>BRUNO</v>
          </cell>
          <cell r="G267" t="str">
            <v>OSCAR ARMANDO</v>
          </cell>
          <cell r="H267" t="str">
            <v>OSCAR ARMANDO TORRES  BRUNO</v>
          </cell>
          <cell r="I267" t="str">
            <v>PE013022</v>
          </cell>
          <cell r="J267" t="str">
            <v>SAM CENTER</v>
          </cell>
          <cell r="K267" t="str">
            <v>SGA</v>
          </cell>
          <cell r="L267" t="str">
            <v>MA SAM SITE ACCOUNT MANAGEMENT – CENTER PE</v>
          </cell>
          <cell r="M267" t="str">
            <v>VARGAS BELLINA, JOSE ANTONIO</v>
          </cell>
          <cell r="N267" t="str">
            <v>41350261</v>
          </cell>
          <cell r="O267" t="str">
            <v>LEADER, SALES ACCOUNT</v>
          </cell>
          <cell r="P267" t="str">
            <v>M</v>
          </cell>
          <cell r="Q267">
            <v>29990</v>
          </cell>
          <cell r="R267" t="str">
            <v>9-9275-8159</v>
          </cell>
          <cell r="S267" t="str">
            <v>9-9468-1901</v>
          </cell>
          <cell r="T267" t="str">
            <v>oscar.torres@metso.com</v>
          </cell>
          <cell r="U267" t="str">
            <v xml:space="preserve">otorresbruno@gmail.com </v>
          </cell>
          <cell r="V267" t="str">
            <v>AV. REPUBLICA 141-B</v>
          </cell>
          <cell r="W267" t="str">
            <v>MARIANO MELGAR</v>
          </cell>
          <cell r="X267" t="str">
            <v>AREQUIPA</v>
          </cell>
          <cell r="Y267" t="str">
            <v>AREQUIPA</v>
          </cell>
          <cell r="Z267">
            <v>45208</v>
          </cell>
          <cell r="AA267" t="str">
            <v>AREQUIPA</v>
          </cell>
          <cell r="AB267" t="str">
            <v>AREQUIPA</v>
          </cell>
          <cell r="AC267" t="str">
            <v>WHITE COLLAR</v>
          </cell>
          <cell r="AD267" t="str">
            <v>PLAZO INDETERMINADO</v>
          </cell>
          <cell r="AE267"/>
        </row>
        <row r="268">
          <cell r="B268" t="str">
            <v>44977605</v>
          </cell>
          <cell r="C268">
            <v>1727</v>
          </cell>
          <cell r="D268">
            <v>448827</v>
          </cell>
          <cell r="E268" t="str">
            <v xml:space="preserve">CCOA </v>
          </cell>
          <cell r="F268" t="str">
            <v>PHOCCO</v>
          </cell>
          <cell r="G268" t="str">
            <v>LUIS ARMANDO</v>
          </cell>
          <cell r="H268" t="str">
            <v>LUIS ARMANDO CCOA  PHOCCO</v>
          </cell>
          <cell r="I268" t="str">
            <v>PE013028</v>
          </cell>
          <cell r="J268" t="str">
            <v>SAM SOUTH</v>
          </cell>
          <cell r="K268" t="str">
            <v>SGA</v>
          </cell>
          <cell r="L268" t="str">
            <v>MA SAM SITE ACCOUNT MANAGEMENT – SOUTH PE</v>
          </cell>
          <cell r="M268" t="str">
            <v>VILLANUEVA ZEVALLOS, EDWARD ANTONIO</v>
          </cell>
          <cell r="N268" t="str">
            <v>44977605</v>
          </cell>
          <cell r="O268" t="str">
            <v>LEADER, SALES ACCOUNT</v>
          </cell>
          <cell r="P268" t="str">
            <v>M</v>
          </cell>
          <cell r="Q268">
            <v>31866</v>
          </cell>
          <cell r="R268" t="str">
            <v>9-9022-5309</v>
          </cell>
          <cell r="S268" t="str">
            <v>9-9468-8299</v>
          </cell>
          <cell r="T268" t="str">
            <v>luis.ccoa@metso.com</v>
          </cell>
          <cell r="U268" t="str">
            <v xml:space="preserve">luisccoaphocco@gmail.com </v>
          </cell>
          <cell r="V268" t="str">
            <v>VALLE BLANCO PREMIUM EDIFICIO 1 DEPARTAMENTO 1003</v>
          </cell>
          <cell r="W268" t="str">
            <v>CERRO COLORADO</v>
          </cell>
          <cell r="X268" t="str">
            <v>AREQUIPA</v>
          </cell>
          <cell r="Y268" t="str">
            <v>AREQUIPA</v>
          </cell>
          <cell r="Z268">
            <v>45208</v>
          </cell>
          <cell r="AA268" t="str">
            <v>AREQUIPA</v>
          </cell>
          <cell r="AB268" t="str">
            <v>AREQUIPA</v>
          </cell>
          <cell r="AC268" t="str">
            <v>WHITE COLLAR</v>
          </cell>
          <cell r="AD268" t="str">
            <v>PLAZO INDETERMINADO</v>
          </cell>
          <cell r="AE268"/>
        </row>
        <row r="269">
          <cell r="B269" t="str">
            <v>61181944</v>
          </cell>
          <cell r="C269">
            <v>1728</v>
          </cell>
          <cell r="D269">
            <v>448952</v>
          </cell>
          <cell r="E269" t="str">
            <v>TRUJILLO</v>
          </cell>
          <cell r="F269" t="str">
            <v>PORTOCARRERO</v>
          </cell>
          <cell r="G269" t="str">
            <v>LUZ CAROLINA</v>
          </cell>
          <cell r="H269" t="str">
            <v>LUZ CAROLINA TRUJILLO PORTOCARRERO</v>
          </cell>
          <cell r="I269" t="str">
            <v>PE012205</v>
          </cell>
          <cell r="J269" t="str">
            <v>FSE RECLUTAMIENTO + ACREDITACIÓN</v>
          </cell>
          <cell r="K269" t="str">
            <v>COGS</v>
          </cell>
          <cell r="L269" t="str">
            <v>MA SAM HR</v>
          </cell>
          <cell r="M269" t="str">
            <v>PEREA ARNAO, DIANA MARIA</v>
          </cell>
          <cell r="N269" t="str">
            <v>61181944</v>
          </cell>
          <cell r="O269" t="str">
            <v>ANALYST, ACCREDITATION</v>
          </cell>
          <cell r="P269" t="str">
            <v>F</v>
          </cell>
          <cell r="Q269">
            <v>34085</v>
          </cell>
          <cell r="R269" t="str">
            <v>9-9182-4668</v>
          </cell>
          <cell r="S269" t="str">
            <v>9-9490-9126</v>
          </cell>
          <cell r="T269" t="str">
            <v>luz.trujillo@metso.com</v>
          </cell>
          <cell r="U269" t="str">
            <v>luz.caro.trujillo@gmail.com</v>
          </cell>
          <cell r="V269" t="str">
            <v>CALLE TAHUAYCANI 133 A</v>
          </cell>
          <cell r="W269" t="str">
            <v>SACHACA</v>
          </cell>
          <cell r="X269" t="str">
            <v>AREQUIPA</v>
          </cell>
          <cell r="Y269" t="str">
            <v>AREQUIPA</v>
          </cell>
          <cell r="Z269">
            <v>45208</v>
          </cell>
          <cell r="AA269" t="str">
            <v>AREQUIPA</v>
          </cell>
          <cell r="AB269" t="str">
            <v>AREQUIPA</v>
          </cell>
          <cell r="AC269" t="str">
            <v>WHITE COLLAR</v>
          </cell>
          <cell r="AD269" t="str">
            <v>CONTRATO POR OBRA O SERVICIO ESPECIFICO</v>
          </cell>
          <cell r="AE269">
            <v>45938</v>
          </cell>
        </row>
        <row r="270">
          <cell r="B270" t="str">
            <v>70218255</v>
          </cell>
          <cell r="C270">
            <v>1729</v>
          </cell>
          <cell r="D270">
            <v>448951</v>
          </cell>
          <cell r="E270" t="str">
            <v>DILL´ERVA</v>
          </cell>
          <cell r="F270" t="str">
            <v>HERNANDEZ</v>
          </cell>
          <cell r="G270" t="str">
            <v>RICARDO MANUEL</v>
          </cell>
          <cell r="H270" t="str">
            <v>RICARDO MANUEL DILL´ERVA HERNANDEZ</v>
          </cell>
          <cell r="I270" t="str">
            <v>PE012202</v>
          </cell>
          <cell r="J270" t="str">
            <v>FSE RELINING&amp;SHUTDOWN</v>
          </cell>
          <cell r="K270" t="str">
            <v>COGS</v>
          </cell>
          <cell r="L270" t="str">
            <v>MA SAM FSE &amp; LCS PE</v>
          </cell>
          <cell r="M270" t="str">
            <v>GILBERTI GALARZA, YOEL FRANCISCO</v>
          </cell>
          <cell r="N270" t="str">
            <v>70218255</v>
          </cell>
          <cell r="O270" t="str">
            <v>ASSISTANT, FS SITE SERVICE</v>
          </cell>
          <cell r="P270" t="str">
            <v>M</v>
          </cell>
          <cell r="Q270">
            <v>36276</v>
          </cell>
          <cell r="R270" t="str">
            <v>9-5757-7457</v>
          </cell>
          <cell r="S270" t="str">
            <v>9-9138-9621</v>
          </cell>
          <cell r="T270" t="str">
            <v>ricardo.dill'erva@metso.com</v>
          </cell>
          <cell r="U270" t="str">
            <v xml:space="preserve">ricardo.dillerva.hernandez@gmail.com </v>
          </cell>
          <cell r="V270" t="str">
            <v>ILO - ENACE - LUIS E VALCARCEL MZ48 LT 02</v>
          </cell>
          <cell r="W270" t="str">
            <v>ILO</v>
          </cell>
          <cell r="X270" t="str">
            <v>ILO</v>
          </cell>
          <cell r="Y270" t="str">
            <v>MOQUEGUA</v>
          </cell>
          <cell r="Z270">
            <v>45208</v>
          </cell>
          <cell r="AA270" t="str">
            <v>AREQUIPA</v>
          </cell>
          <cell r="AB270" t="str">
            <v>AREQUIPA</v>
          </cell>
          <cell r="AC270" t="str">
            <v>WHITE COLLAR</v>
          </cell>
          <cell r="AD270" t="str">
            <v>CONTRATO POR OBRA O SERVICIO ESPECIFICO</v>
          </cell>
          <cell r="AE270">
            <v>45938</v>
          </cell>
        </row>
        <row r="271">
          <cell r="B271" t="str">
            <v>46067316</v>
          </cell>
          <cell r="C271">
            <v>1731</v>
          </cell>
          <cell r="D271">
            <v>448946</v>
          </cell>
          <cell r="E271" t="str">
            <v>CORCUERA</v>
          </cell>
          <cell r="F271" t="str">
            <v>CABANILLAS</v>
          </cell>
          <cell r="G271" t="str">
            <v>CARLOS ANDRES</v>
          </cell>
          <cell r="H271" t="str">
            <v>CARLOS ANDRES CORCUERA CABANILLAS</v>
          </cell>
          <cell r="I271" t="str">
            <v>PE012207</v>
          </cell>
          <cell r="J271" t="str">
            <v>FSE HSE</v>
          </cell>
          <cell r="K271" t="str">
            <v>COGS</v>
          </cell>
          <cell r="L271" t="str">
            <v>MA SAM FSE &amp; LCS PE</v>
          </cell>
          <cell r="M271" t="str">
            <v>DELGADO VALLADARES, JAVIER ENRIQUE</v>
          </cell>
          <cell r="N271" t="str">
            <v>46067316</v>
          </cell>
          <cell r="O271" t="str">
            <v>SUPERVISOR, HSE</v>
          </cell>
          <cell r="P271" t="str">
            <v>M</v>
          </cell>
          <cell r="Q271">
            <v>33001</v>
          </cell>
          <cell r="R271" t="str">
            <v>9-4865-2041</v>
          </cell>
          <cell r="S271" t="str">
            <v>9-4684-2436</v>
          </cell>
          <cell r="T271" t="str">
            <v>carlos.corcuera@metso.com</v>
          </cell>
          <cell r="U271" t="str">
            <v>andres.corcuera@outlook.com</v>
          </cell>
          <cell r="V271" t="str">
            <v>AV. PARQUE DE LAS LEYENDAS 258 DPTO 1103</v>
          </cell>
          <cell r="W271" t="str">
            <v>SAN MIGUEL</v>
          </cell>
          <cell r="X271" t="str">
            <v>LIMA</v>
          </cell>
          <cell r="Y271" t="str">
            <v>LIMA</v>
          </cell>
          <cell r="Z271">
            <v>45208</v>
          </cell>
          <cell r="AA271" t="str">
            <v>LIMA</v>
          </cell>
          <cell r="AB271" t="str">
            <v>VULCANO</v>
          </cell>
          <cell r="AC271" t="str">
            <v>WHITE COLLAR</v>
          </cell>
          <cell r="AD271" t="str">
            <v>CONTRATO POR OBRA O SERVICIO ESPECIFICO</v>
          </cell>
          <cell r="AE271">
            <v>46120</v>
          </cell>
        </row>
        <row r="272">
          <cell r="B272" t="str">
            <v>73897466</v>
          </cell>
          <cell r="C272">
            <v>1732</v>
          </cell>
          <cell r="D272">
            <v>448945</v>
          </cell>
          <cell r="E272" t="str">
            <v>SAMILLAN</v>
          </cell>
          <cell r="F272" t="str">
            <v>HUARANCA</v>
          </cell>
          <cell r="G272" t="str">
            <v>ERICK JOEL</v>
          </cell>
          <cell r="H272" t="str">
            <v>ERICK JOEL SAMILLAN HUARANCA</v>
          </cell>
          <cell r="I272" t="str">
            <v>PE012500</v>
          </cell>
          <cell r="J272" t="str">
            <v>TECH SUPPORT PE &amp; NORTH</v>
          </cell>
          <cell r="K272" t="str">
            <v>COGS</v>
          </cell>
          <cell r="L272" t="str">
            <v>TECHNICAL SUPPORT</v>
          </cell>
          <cell r="M272" t="str">
            <v>GALLEGOS PAREDES, ROGELIO ALAN</v>
          </cell>
          <cell r="N272" t="str">
            <v>73897466</v>
          </cell>
          <cell r="O272" t="str">
            <v>ENGINEER, TECHNICAL SUPPORT</v>
          </cell>
          <cell r="P272" t="str">
            <v>M</v>
          </cell>
          <cell r="Q272">
            <v>34242</v>
          </cell>
          <cell r="R272" t="str">
            <v>9-8428-2796</v>
          </cell>
          <cell r="S272" t="str">
            <v>9-4772-9176</v>
          </cell>
          <cell r="T272" t="str">
            <v>erick.samillan@metso.com</v>
          </cell>
          <cell r="U272" t="str">
            <v>erick.samillan93@gmail.com</v>
          </cell>
          <cell r="V272" t="str">
            <v>PT. PAMPAS DEL CUSCO SUB-LOTE 2A. ZONA 3 MZ. D</v>
          </cell>
          <cell r="W272" t="str">
            <v>JACOBO HUNTER</v>
          </cell>
          <cell r="X272" t="str">
            <v>AREQUIPA</v>
          </cell>
          <cell r="Y272" t="str">
            <v>AREQUIPA</v>
          </cell>
          <cell r="Z272">
            <v>45215</v>
          </cell>
          <cell r="AA272" t="str">
            <v>AREQUIPA</v>
          </cell>
          <cell r="AB272" t="str">
            <v>AREQUIPA</v>
          </cell>
          <cell r="AC272" t="str">
            <v>WHITE COLLAR</v>
          </cell>
          <cell r="AD272" t="str">
            <v>PLAZO INDETERMINADO</v>
          </cell>
          <cell r="AE272"/>
        </row>
        <row r="273">
          <cell r="B273" t="str">
            <v>41553161</v>
          </cell>
          <cell r="C273">
            <v>1733</v>
          </cell>
          <cell r="D273">
            <v>449143</v>
          </cell>
          <cell r="E273" t="str">
            <v>LOPEZ</v>
          </cell>
          <cell r="F273" t="str">
            <v>HUANCA</v>
          </cell>
          <cell r="G273" t="str">
            <v>JUAN CARLOS</v>
          </cell>
          <cell r="H273" t="str">
            <v>JUAN CARLOS LOPEZ HUANCA</v>
          </cell>
          <cell r="I273" t="str">
            <v>PE012208</v>
          </cell>
          <cell r="J273" t="str">
            <v>FSE CYN</v>
          </cell>
          <cell r="K273" t="str">
            <v>COGS</v>
          </cell>
          <cell r="L273" t="str">
            <v>MA SAM FSE &amp; LCS PE</v>
          </cell>
          <cell r="M273" t="str">
            <v>FERNANDEZ PUJAICO, ALFREDO MARTIN</v>
          </cell>
          <cell r="N273" t="str">
            <v>41553161</v>
          </cell>
          <cell r="O273" t="str">
            <v>ENGINEER, FIELD SERVICE</v>
          </cell>
          <cell r="P273" t="str">
            <v>M</v>
          </cell>
          <cell r="Q273">
            <v>29996</v>
          </cell>
          <cell r="R273" t="str">
            <v>9-3738-3038</v>
          </cell>
          <cell r="S273" t="str">
            <v>9-8739-4751</v>
          </cell>
          <cell r="T273" t="str">
            <v>juan.lopez7@metso.com</v>
          </cell>
          <cell r="U273" t="str">
            <v xml:space="preserve">juanclopezh@gmail.com </v>
          </cell>
          <cell r="V273" t="str">
            <v>AV. PASEO DE LA REPUBLICA 1351</v>
          </cell>
          <cell r="W273" t="str">
            <v>CHORRILLOS</v>
          </cell>
          <cell r="X273" t="str">
            <v>LIMA</v>
          </cell>
          <cell r="Y273" t="str">
            <v>LIMA</v>
          </cell>
          <cell r="Z273">
            <v>45222</v>
          </cell>
          <cell r="AA273" t="str">
            <v>LIMA</v>
          </cell>
          <cell r="AB273" t="str">
            <v>VULCANO</v>
          </cell>
          <cell r="AC273" t="str">
            <v>WHITE COLLAR</v>
          </cell>
          <cell r="AD273" t="str">
            <v>PLAZO INDETERMINADO</v>
          </cell>
          <cell r="AE273"/>
        </row>
        <row r="274">
          <cell r="B274" t="str">
            <v>74956308</v>
          </cell>
          <cell r="C274">
            <v>1734</v>
          </cell>
          <cell r="D274">
            <v>443552</v>
          </cell>
          <cell r="E274" t="str">
            <v>CCALLOMAMANI</v>
          </cell>
          <cell r="F274" t="str">
            <v>HUALPA</v>
          </cell>
          <cell r="G274" t="str">
            <v>ERIX</v>
          </cell>
          <cell r="H274" t="str">
            <v>ERIX CCALLOMAMANI HUALPA</v>
          </cell>
          <cell r="I274" t="str">
            <v>PE011372</v>
          </cell>
          <cell r="J274" t="str">
            <v>ORDER &amp; PRODUCTION PLANNING - PUMPS</v>
          </cell>
          <cell r="K274" t="str">
            <v>COGS</v>
          </cell>
          <cell r="L274" t="str">
            <v>MIN PUMPS OPERATIONS</v>
          </cell>
          <cell r="M274" t="str">
            <v>AGUIRRE MORI, RONALD TOMAS</v>
          </cell>
          <cell r="N274" t="str">
            <v>74956308</v>
          </cell>
          <cell r="O274" t="str">
            <v>ANALYST, PUMPS PLANNING</v>
          </cell>
          <cell r="P274" t="str">
            <v>M</v>
          </cell>
          <cell r="Q274">
            <v>36012</v>
          </cell>
          <cell r="R274" t="str">
            <v>9-2948-6315</v>
          </cell>
          <cell r="S274" t="str">
            <v>9-1403-2234</v>
          </cell>
          <cell r="T274" t="str">
            <v>erix.ccallomamani@metso.com</v>
          </cell>
          <cell r="U274" t="str">
            <v>erixhualpa@gmail.com</v>
          </cell>
          <cell r="V274" t="str">
            <v>A.H AMPLIACIÓN EL MIRADOR III MZ. G LT.02</v>
          </cell>
          <cell r="W274" t="str">
            <v>SAN JUAN DE LURIGANCHO</v>
          </cell>
          <cell r="X274" t="str">
            <v>LIMA</v>
          </cell>
          <cell r="Y274" t="str">
            <v>LIMA</v>
          </cell>
          <cell r="Z274">
            <v>45236</v>
          </cell>
          <cell r="AA274" t="str">
            <v>LIMA</v>
          </cell>
          <cell r="AB274" t="str">
            <v>LURIN</v>
          </cell>
          <cell r="AC274" t="str">
            <v>WHITE COLLAR</v>
          </cell>
          <cell r="AD274" t="str">
            <v>PLAZO INDETERMINADO</v>
          </cell>
          <cell r="AE274"/>
        </row>
        <row r="275">
          <cell r="B275" t="str">
            <v>48307635</v>
          </cell>
          <cell r="C275">
            <v>1735</v>
          </cell>
          <cell r="D275">
            <v>449454</v>
          </cell>
          <cell r="E275" t="str">
            <v>FALERO</v>
          </cell>
          <cell r="F275" t="str">
            <v>PAICO</v>
          </cell>
          <cell r="G275" t="str">
            <v>EUSEBIO</v>
          </cell>
          <cell r="H275" t="str">
            <v>EUSEBIO FALERO PAICO</v>
          </cell>
          <cell r="I275" t="str">
            <v>PE012208</v>
          </cell>
          <cell r="J275" t="str">
            <v>FSE CYN</v>
          </cell>
          <cell r="K275" t="str">
            <v>COGS</v>
          </cell>
          <cell r="L275" t="str">
            <v>MA SAM FSE &amp; LCS PE</v>
          </cell>
          <cell r="M275" t="str">
            <v>BECERRA CORONADO, ANDERSON</v>
          </cell>
          <cell r="N275" t="str">
            <v>48307635</v>
          </cell>
          <cell r="O275" t="str">
            <v>PLANNER EXECUTION &amp; COST</v>
          </cell>
          <cell r="P275" t="str">
            <v>M</v>
          </cell>
          <cell r="Q275">
            <v>34480</v>
          </cell>
          <cell r="R275" t="str">
            <v>9-4727-8616</v>
          </cell>
          <cell r="S275" t="str">
            <v>9-8760-7499</v>
          </cell>
          <cell r="T275" t="str">
            <v>eusebio.falero@metso.com</v>
          </cell>
          <cell r="U275" t="str">
            <v>efalero2015@gmail.com</v>
          </cell>
          <cell r="V275" t="str">
            <v>JR. CALLANO N° 210</v>
          </cell>
          <cell r="W275" t="str">
            <v>BARRANCA</v>
          </cell>
          <cell r="X275" t="str">
            <v>BARRANCA</v>
          </cell>
          <cell r="Y275" t="str">
            <v>LIMA</v>
          </cell>
          <cell r="Z275">
            <v>45243</v>
          </cell>
          <cell r="AA275" t="str">
            <v>LIMA</v>
          </cell>
          <cell r="AB275" t="str">
            <v>VULCANO</v>
          </cell>
          <cell r="AC275" t="str">
            <v>WHITE COLLAR</v>
          </cell>
          <cell r="AD275" t="str">
            <v>PLAZO INDETERMINADO</v>
          </cell>
          <cell r="AE275"/>
        </row>
        <row r="276">
          <cell r="B276" t="str">
            <v>75689574</v>
          </cell>
          <cell r="C276">
            <v>1736</v>
          </cell>
          <cell r="D276">
            <v>439600</v>
          </cell>
          <cell r="E276" t="str">
            <v>LOYOLA</v>
          </cell>
          <cell r="F276" t="str">
            <v>LAVADO</v>
          </cell>
          <cell r="G276" t="str">
            <v>LUIS FERNANDO</v>
          </cell>
          <cell r="H276" t="str">
            <v>LUIS FERNANDO LOYOLA LAVADO</v>
          </cell>
          <cell r="I276" t="str">
            <v>PE012502</v>
          </cell>
          <cell r="J276" t="str">
            <v>TSS CRUSHERS WEARS</v>
          </cell>
          <cell r="K276" t="str">
            <v>SGA</v>
          </cell>
          <cell r="L276" t="str">
            <v>TECHNICAL SALES SUPPORT</v>
          </cell>
          <cell r="M276" t="str">
            <v>ROJAS CORTES, JORGE OMAR</v>
          </cell>
          <cell r="N276" t="str">
            <v>75689574</v>
          </cell>
          <cell r="O276" t="str">
            <v xml:space="preserve">ENGINEER, TECHNICAL SALES SUPPORT </v>
          </cell>
          <cell r="P276" t="str">
            <v>M</v>
          </cell>
          <cell r="Q276">
            <v>35796</v>
          </cell>
          <cell r="R276" t="str">
            <v>9-2698-1249</v>
          </cell>
          <cell r="S276" t="str">
            <v>9-9347-9538</v>
          </cell>
          <cell r="T276" t="str">
            <v>luis.loyola@metso.com</v>
          </cell>
          <cell r="U276" t="str">
            <v>luis.loyola4@unmsm.edu.pe</v>
          </cell>
          <cell r="V276" t="str">
            <v>CALLE HUARAZ MZ. 130 LT. 23 ANCON</v>
          </cell>
          <cell r="W276" t="str">
            <v>ANCON</v>
          </cell>
          <cell r="X276" t="str">
            <v>LIMA</v>
          </cell>
          <cell r="Y276" t="str">
            <v>LIMA</v>
          </cell>
          <cell r="Z276">
            <v>45250</v>
          </cell>
          <cell r="AA276" t="str">
            <v>LIMA</v>
          </cell>
          <cell r="AB276" t="str">
            <v>CRONOS</v>
          </cell>
          <cell r="AC276" t="str">
            <v>WHITE COLLAR</v>
          </cell>
          <cell r="AD276" t="str">
            <v>PLAZO INDETERMINADO</v>
          </cell>
          <cell r="AE276"/>
        </row>
        <row r="277">
          <cell r="B277" t="str">
            <v>72380740</v>
          </cell>
          <cell r="C277">
            <v>1737</v>
          </cell>
          <cell r="D277">
            <v>441313</v>
          </cell>
          <cell r="E277" t="str">
            <v xml:space="preserve">MAS </v>
          </cell>
          <cell r="F277" t="str">
            <v>RAMIREZ</v>
          </cell>
          <cell r="G277" t="str">
            <v>GIANCARLO</v>
          </cell>
          <cell r="H277" t="str">
            <v>GIANCARLO MAS  RAMIREZ</v>
          </cell>
          <cell r="I277" t="str">
            <v>PE011930</v>
          </cell>
          <cell r="J277" t="str">
            <v>CONTRACT MNG &amp; REPORT</v>
          </cell>
          <cell r="K277" t="str">
            <v>COGS</v>
          </cell>
          <cell r="L277" t="str">
            <v>SVSGLO ORDER AND LOGISTICS OPERATIONS</v>
          </cell>
          <cell r="M277" t="str">
            <v>OSORIO LOBOS, MARCELA ANDREA</v>
          </cell>
          <cell r="N277" t="str">
            <v>72380740</v>
          </cell>
          <cell r="O277" t="str">
            <v>ANALYST, CUSTOMER LOGISTIC SUPPORT</v>
          </cell>
          <cell r="P277" t="str">
            <v>M</v>
          </cell>
          <cell r="Q277">
            <v>36640</v>
          </cell>
          <cell r="R277" t="str">
            <v>9-6937-7334</v>
          </cell>
          <cell r="S277"/>
          <cell r="T277" t="str">
            <v>giancarlo.mas@metso.com</v>
          </cell>
          <cell r="U277" t="str">
            <v>giancarlomas2000@gmail.com</v>
          </cell>
          <cell r="V277" t="str">
            <v>AV. GUARDIA PERUANA 1282</v>
          </cell>
          <cell r="W277" t="str">
            <v>CHORRILLOS</v>
          </cell>
          <cell r="X277" t="str">
            <v>LIMA</v>
          </cell>
          <cell r="Y277" t="str">
            <v>LIMA</v>
          </cell>
          <cell r="Z277">
            <v>45250</v>
          </cell>
          <cell r="AA277" t="str">
            <v>LIMA</v>
          </cell>
          <cell r="AB277" t="str">
            <v>CRONOS</v>
          </cell>
          <cell r="AC277" t="str">
            <v>WHITE COLLAR</v>
          </cell>
          <cell r="AD277" t="str">
            <v>PLAZO INDETERMINADO</v>
          </cell>
          <cell r="AE277"/>
        </row>
        <row r="278">
          <cell r="B278" t="str">
            <v>10588542</v>
          </cell>
          <cell r="C278">
            <v>1738</v>
          </cell>
          <cell r="D278">
            <v>449491</v>
          </cell>
          <cell r="E278" t="str">
            <v xml:space="preserve">CHANG </v>
          </cell>
          <cell r="F278" t="str">
            <v>MALPARTIDA</v>
          </cell>
          <cell r="G278" t="str">
            <v>CHRISTOPHER JAVIER ANTONIO</v>
          </cell>
          <cell r="H278" t="str">
            <v>CHRISTOPHER JAVIER ANTONIO CHANG  MALPARTIDA</v>
          </cell>
          <cell r="I278" t="str">
            <v>PE012201</v>
          </cell>
          <cell r="J278" t="str">
            <v>FSE TASK FORCE</v>
          </cell>
          <cell r="K278" t="str">
            <v>COGS</v>
          </cell>
          <cell r="L278" t="str">
            <v>MA SAM FSE &amp; LCS PE</v>
          </cell>
          <cell r="M278" t="str">
            <v>DELGADO VALLADARES, JAVIER ENRIQUE</v>
          </cell>
          <cell r="N278" t="str">
            <v>10588542</v>
          </cell>
          <cell r="O278" t="str">
            <v>TECHNICIAN, HAZMAT &amp; FIRE CONTROL</v>
          </cell>
          <cell r="P278" t="str">
            <v>M</v>
          </cell>
          <cell r="Q278">
            <v>28654</v>
          </cell>
          <cell r="R278" t="str">
            <v>9-4254-5403</v>
          </cell>
          <cell r="S278" t="str">
            <v>9-9155-6314</v>
          </cell>
          <cell r="T278" t="str">
            <v>christopher.chang@metso.com</v>
          </cell>
          <cell r="U278" t="str">
            <v>qhsec1978@gmail.com</v>
          </cell>
          <cell r="V278" t="str">
            <v>AV. GENERAL GARZON N° 884 URB. FUNDO OYAGUE</v>
          </cell>
          <cell r="W278" t="str">
            <v>JESUS MARIA</v>
          </cell>
          <cell r="X278" t="str">
            <v>LIMA</v>
          </cell>
          <cell r="Y278" t="str">
            <v>LIMA</v>
          </cell>
          <cell r="Z278">
            <v>45250</v>
          </cell>
          <cell r="AA278" t="str">
            <v>LIMA</v>
          </cell>
          <cell r="AB278" t="str">
            <v>VULCANO</v>
          </cell>
          <cell r="AC278" t="str">
            <v>WHITE COLLAR</v>
          </cell>
          <cell r="AD278" t="str">
            <v>CONTRATO POR OBRA O SERVICIO ESPECIFICO</v>
          </cell>
          <cell r="AE278">
            <v>45857</v>
          </cell>
        </row>
        <row r="279">
          <cell r="B279" t="str">
            <v>47277740</v>
          </cell>
          <cell r="C279">
            <v>1744</v>
          </cell>
          <cell r="D279">
            <v>449984</v>
          </cell>
          <cell r="E279" t="str">
            <v xml:space="preserve">VEGA </v>
          </cell>
          <cell r="F279" t="str">
            <v>RAYMONDI</v>
          </cell>
          <cell r="G279" t="str">
            <v>GABRIELA NIEVES</v>
          </cell>
          <cell r="H279" t="str">
            <v>GABRIELA NIEVES VEGA  RAYMONDI</v>
          </cell>
          <cell r="I279" t="str">
            <v>PE012205</v>
          </cell>
          <cell r="J279" t="str">
            <v>FSE RECLUTAMIENTO + ACREDITACIÓN</v>
          </cell>
          <cell r="K279" t="str">
            <v>COGS</v>
          </cell>
          <cell r="L279" t="str">
            <v>MA SAM HR</v>
          </cell>
          <cell r="M279" t="str">
            <v>PEREA ARNAO, DIANA MARIA</v>
          </cell>
          <cell r="N279" t="str">
            <v>47277740</v>
          </cell>
          <cell r="O279" t="str">
            <v>ANALYST, ACCREDITATION</v>
          </cell>
          <cell r="P279" t="str">
            <v>F</v>
          </cell>
          <cell r="Q279">
            <v>33594</v>
          </cell>
          <cell r="R279" t="str">
            <v>9-9110-5912</v>
          </cell>
          <cell r="S279" t="str">
            <v>9-4335-7144</v>
          </cell>
          <cell r="T279" t="str">
            <v>gabriela.vega@metso.com</v>
          </cell>
          <cell r="U279" t="str">
            <v>gave.yuki@gmail.com</v>
          </cell>
          <cell r="V279" t="str">
            <v>AV. ANDRES AVELINO CACERES MZ E LT 23 ASOC. ALAMEDA DE VILLA</v>
          </cell>
          <cell r="W279" t="str">
            <v>CHORRILLOS</v>
          </cell>
          <cell r="X279" t="str">
            <v>LIMA</v>
          </cell>
          <cell r="Y279" t="str">
            <v>LIMA</v>
          </cell>
          <cell r="Z279">
            <v>45278</v>
          </cell>
          <cell r="AA279" t="str">
            <v>LIMA</v>
          </cell>
          <cell r="AB279" t="str">
            <v>VULCANO</v>
          </cell>
          <cell r="AC279" t="str">
            <v>WHITE COLLAR</v>
          </cell>
          <cell r="AD279" t="str">
            <v>CONTRATO POR OBRA O SERVICIO ESPECIFICO</v>
          </cell>
          <cell r="AE279">
            <v>46008</v>
          </cell>
        </row>
        <row r="280">
          <cell r="B280" t="str">
            <v>42758309</v>
          </cell>
          <cell r="C280">
            <v>1745</v>
          </cell>
          <cell r="D280">
            <v>449983</v>
          </cell>
          <cell r="E280" t="str">
            <v>MEDINA</v>
          </cell>
          <cell r="F280" t="str">
            <v>ALCA</v>
          </cell>
          <cell r="G280" t="str">
            <v>JORGE ENRIQUE</v>
          </cell>
          <cell r="H280" t="str">
            <v>JORGE ENRIQUE MEDINA ALCA</v>
          </cell>
          <cell r="I280" t="str">
            <v>PE012209</v>
          </cell>
          <cell r="J280" t="str">
            <v>FSE SUR</v>
          </cell>
          <cell r="K280" t="str">
            <v>COGS</v>
          </cell>
          <cell r="L280" t="str">
            <v>MA SAM FSE &amp; LCS PE</v>
          </cell>
          <cell r="M280" t="str">
            <v>POZO DIAZ, JASON</v>
          </cell>
          <cell r="N280" t="str">
            <v>42758309</v>
          </cell>
          <cell r="O280" t="str">
            <v>SENIOR ENGINEER, FIELD SERVICE</v>
          </cell>
          <cell r="P280" t="str">
            <v>M</v>
          </cell>
          <cell r="Q280">
            <v>31020</v>
          </cell>
          <cell r="R280" t="str">
            <v>9-4685-3710</v>
          </cell>
          <cell r="S280" t="str">
            <v>9-9481-3349</v>
          </cell>
          <cell r="T280" t="str">
            <v>jorge.e.medina@metso.com</v>
          </cell>
          <cell r="U280" t="str">
            <v>jmedina.alca@gmail.com</v>
          </cell>
          <cell r="V280" t="str">
            <v>PASAJE MICHELL 105 3 PISO DEPARTAMENTO A</v>
          </cell>
          <cell r="W280" t="str">
            <v>CERRO COLORADO</v>
          </cell>
          <cell r="X280" t="str">
            <v>AREQUIPA</v>
          </cell>
          <cell r="Y280" t="str">
            <v>AREQUIPA</v>
          </cell>
          <cell r="Z280">
            <v>45278</v>
          </cell>
          <cell r="AA280" t="str">
            <v>AREQUIPA</v>
          </cell>
          <cell r="AB280" t="str">
            <v>AREQUIPA</v>
          </cell>
          <cell r="AC280" t="str">
            <v>WHITE COLLAR</v>
          </cell>
          <cell r="AD280" t="str">
            <v>CONTRATO POR OBRA O SERVICIO ESPECIFICO</v>
          </cell>
          <cell r="AE280">
            <v>45825</v>
          </cell>
        </row>
        <row r="281">
          <cell r="B281" t="str">
            <v>46663014</v>
          </cell>
          <cell r="C281">
            <v>1748</v>
          </cell>
          <cell r="D281">
            <v>450257</v>
          </cell>
          <cell r="E281" t="str">
            <v>RIVERA</v>
          </cell>
          <cell r="F281" t="str">
            <v>CERVANTES</v>
          </cell>
          <cell r="G281" t="str">
            <v>ALBERTO ALONSO</v>
          </cell>
          <cell r="H281" t="str">
            <v>ALBERTO ALONSO RIVERA CERVANTES</v>
          </cell>
          <cell r="I281" t="str">
            <v>PE012500</v>
          </cell>
          <cell r="J281" t="str">
            <v>TECH SUPPORT PE &amp; NORTH</v>
          </cell>
          <cell r="K281" t="str">
            <v>COGS</v>
          </cell>
          <cell r="L281" t="str">
            <v>TECHNICAL SUPPORT</v>
          </cell>
          <cell r="M281" t="str">
            <v>GALLEGOS PAREDES, ROGELIO ALAN</v>
          </cell>
          <cell r="N281" t="str">
            <v>46663014</v>
          </cell>
          <cell r="O281" t="str">
            <v>ENGINEER, TECHNICAL SUPPORT</v>
          </cell>
          <cell r="P281" t="str">
            <v>M</v>
          </cell>
          <cell r="Q281">
            <v>33094</v>
          </cell>
          <cell r="R281" t="str">
            <v>9-8253-2452</v>
          </cell>
          <cell r="S281" t="str">
            <v>9-8389-8067</v>
          </cell>
          <cell r="T281" t="str">
            <v>alberto.a.rivera@metso.com</v>
          </cell>
          <cell r="U281" t="str">
            <v>ariveracervantes@gmail.com</v>
          </cell>
          <cell r="V281" t="str">
            <v>CALLE LAS DALIAS, CONDOMINIO VALLE BLANCO PREMIUM, TORRE 1, DEPARTAMENTO 1001</v>
          </cell>
          <cell r="W281" t="str">
            <v>CERRO COLORADO</v>
          </cell>
          <cell r="X281" t="str">
            <v>AREQUIPA</v>
          </cell>
          <cell r="Y281" t="str">
            <v>AREQUIPA</v>
          </cell>
          <cell r="Z281">
            <v>45293</v>
          </cell>
          <cell r="AA281" t="str">
            <v>AREQUIPA</v>
          </cell>
          <cell r="AB281" t="str">
            <v>AREQUIPA</v>
          </cell>
          <cell r="AC281" t="str">
            <v>WHITE COLLAR</v>
          </cell>
          <cell r="AD281" t="str">
            <v>PLAZO INDETERMINADO</v>
          </cell>
          <cell r="AE281"/>
        </row>
        <row r="282">
          <cell r="B282" t="str">
            <v>73042777</v>
          </cell>
          <cell r="C282">
            <v>1749</v>
          </cell>
          <cell r="D282">
            <v>432323</v>
          </cell>
          <cell r="E282" t="str">
            <v xml:space="preserve">DE LA CRUZ </v>
          </cell>
          <cell r="F282" t="str">
            <v>MALLMA</v>
          </cell>
          <cell r="G282" t="str">
            <v>ARACELI JAZMIN</v>
          </cell>
          <cell r="H282" t="str">
            <v>ARACELI JAZMIN DE LA CRUZ  MALLMA</v>
          </cell>
          <cell r="I282" t="str">
            <v>PE013400</v>
          </cell>
          <cell r="J282" t="str">
            <v>HUMAN RESOURCES &amp; GENERAL SERVICES</v>
          </cell>
          <cell r="K282" t="str">
            <v>SGA</v>
          </cell>
          <cell r="L282" t="str">
            <v>MA SAM HR</v>
          </cell>
          <cell r="M282" t="str">
            <v>MUSSI PAOLANI, IARA</v>
          </cell>
          <cell r="N282" t="str">
            <v>73042777</v>
          </cell>
          <cell r="O282" t="str">
            <v>SENIOR ANALYST, TRAINING AND DEVELOPMENT</v>
          </cell>
          <cell r="P282" t="str">
            <v>F</v>
          </cell>
          <cell r="Q282">
            <v>35079</v>
          </cell>
          <cell r="R282" t="str">
            <v>9-3405-4103</v>
          </cell>
          <cell r="S282" t="str">
            <v>9-8237-5959</v>
          </cell>
          <cell r="T282" t="str">
            <v>araceli.delacruz@metso.com</v>
          </cell>
          <cell r="U282" t="str">
            <v>aracelidm15@gmail.com</v>
          </cell>
          <cell r="V282" t="str">
            <v>AV MIGUEL IGLESIAS MZ.D, LOTE 3</v>
          </cell>
          <cell r="W282" t="str">
            <v>SAN JUAN DE MIRAFLORES</v>
          </cell>
          <cell r="X282" t="str">
            <v>LIMA</v>
          </cell>
          <cell r="Y282" t="str">
            <v>LIMA</v>
          </cell>
          <cell r="Z282">
            <v>45294</v>
          </cell>
          <cell r="AA282" t="str">
            <v>LIMA</v>
          </cell>
          <cell r="AB282" t="str">
            <v>CRONOS</v>
          </cell>
          <cell r="AC282" t="str">
            <v>WHITE COLLAR</v>
          </cell>
          <cell r="AD282" t="str">
            <v>PLAZO INDETERMINADO</v>
          </cell>
          <cell r="AE282"/>
        </row>
        <row r="283">
          <cell r="B283" t="str">
            <v>44686921</v>
          </cell>
          <cell r="C283">
            <v>1750</v>
          </cell>
          <cell r="D283">
            <v>450322</v>
          </cell>
          <cell r="E283" t="str">
            <v>VELASQUEZ</v>
          </cell>
          <cell r="F283" t="str">
            <v>SOTELO</v>
          </cell>
          <cell r="G283" t="str">
            <v>CRISTIAN EMERSON</v>
          </cell>
          <cell r="H283" t="str">
            <v>CRISTIAN EMERSON VELASQUEZ SOTELO</v>
          </cell>
          <cell r="I283" t="str">
            <v>PE012204</v>
          </cell>
          <cell r="J283" t="str">
            <v>FSE EIC</v>
          </cell>
          <cell r="K283" t="str">
            <v>COGS</v>
          </cell>
          <cell r="L283" t="str">
            <v>MA SAM FSE &amp; LCS PE</v>
          </cell>
          <cell r="M283" t="str">
            <v>AVALOS ROSAS, MANUEL ANTONIO</v>
          </cell>
          <cell r="N283" t="str">
            <v>44686921</v>
          </cell>
          <cell r="O283" t="str">
            <v>TECHNICIAN, FSE EIC</v>
          </cell>
          <cell r="P283" t="str">
            <v>M</v>
          </cell>
          <cell r="Q283">
            <v>31754</v>
          </cell>
          <cell r="R283" t="str">
            <v>9-8782-8190</v>
          </cell>
          <cell r="S283" t="str">
            <v>9-4824-0117</v>
          </cell>
          <cell r="T283" t="str">
            <v>cristian.e.velasquez@metso.com</v>
          </cell>
          <cell r="U283" t="str">
            <v>cristianvelasquez1312@gmail.com</v>
          </cell>
          <cell r="V283" t="str">
            <v>JR. MANUEL CORBACHO  N° 234  DPTO 3 URB. SANTA LUZMILA</v>
          </cell>
          <cell r="W283" t="str">
            <v>COMAS</v>
          </cell>
          <cell r="X283" t="str">
            <v>LIMA</v>
          </cell>
          <cell r="Y283" t="str">
            <v>LIMA</v>
          </cell>
          <cell r="Z283">
            <v>45299</v>
          </cell>
          <cell r="AA283" t="str">
            <v>LIMA</v>
          </cell>
          <cell r="AB283" t="str">
            <v>VULCANO</v>
          </cell>
          <cell r="AC283" t="str">
            <v>WHITE COLLAR</v>
          </cell>
          <cell r="AD283" t="str">
            <v>CONTRATO POR OBRA O SERVICIO ESPECIFICO</v>
          </cell>
          <cell r="AE283">
            <v>46029</v>
          </cell>
        </row>
        <row r="284">
          <cell r="B284" t="str">
            <v>71212905</v>
          </cell>
          <cell r="C284">
            <v>1751</v>
          </cell>
          <cell r="D284">
            <v>450247</v>
          </cell>
          <cell r="E284" t="str">
            <v xml:space="preserve">AYALA </v>
          </cell>
          <cell r="F284" t="str">
            <v>OJEDA</v>
          </cell>
          <cell r="G284" t="str">
            <v>ANTHONY ALEXIS</v>
          </cell>
          <cell r="H284" t="str">
            <v>ANTHONY ALEXIS AYALA  OJEDA</v>
          </cell>
          <cell r="I284" t="str">
            <v>PE012506</v>
          </cell>
          <cell r="J284" t="str">
            <v>BENEFICIATION &amp; FILTRATION</v>
          </cell>
          <cell r="K284" t="str">
            <v>SGA</v>
          </cell>
          <cell r="L284" t="str">
            <v>TECHNICAL SALES SUPPORT</v>
          </cell>
          <cell r="M284" t="str">
            <v>SOTO SAEZ, JORGE</v>
          </cell>
          <cell r="N284" t="str">
            <v>71212905</v>
          </cell>
          <cell r="O284" t="str">
            <v>SPECIALIST ENGINEER, TECHNICAL SALES SUPPORT</v>
          </cell>
          <cell r="P284" t="str">
            <v>M</v>
          </cell>
          <cell r="Q284">
            <v>34759</v>
          </cell>
          <cell r="R284" t="str">
            <v>9-8810-3565</v>
          </cell>
          <cell r="S284" t="str">
            <v>9-8437-2603</v>
          </cell>
          <cell r="T284" t="str">
            <v>anthony.ayala@metso.com</v>
          </cell>
          <cell r="U284" t="str">
            <v>anthony.ayala.ojeda@gmail.com</v>
          </cell>
          <cell r="V284" t="str">
            <v>PSJ. LAGO OMEGA 134 URB. BENJAMIN DOIG</v>
          </cell>
          <cell r="W284" t="str">
            <v>LA PERLA</v>
          </cell>
          <cell r="X284" t="str">
            <v>CALLAO</v>
          </cell>
          <cell r="Y284" t="str">
            <v>LIMA</v>
          </cell>
          <cell r="Z284">
            <v>45306</v>
          </cell>
          <cell r="AA284" t="str">
            <v>LIMA</v>
          </cell>
          <cell r="AB284" t="str">
            <v>CRONOS</v>
          </cell>
          <cell r="AC284" t="str">
            <v>WHITE COLLAR</v>
          </cell>
          <cell r="AD284" t="str">
            <v>PLAZO INDETERMINADO</v>
          </cell>
          <cell r="AE284"/>
        </row>
        <row r="285">
          <cell r="B285" t="str">
            <v>26731461</v>
          </cell>
          <cell r="C285">
            <v>1754</v>
          </cell>
          <cell r="D285">
            <v>450454</v>
          </cell>
          <cell r="E285" t="str">
            <v>BASAURI</v>
          </cell>
          <cell r="F285" t="str">
            <v>CUEVA</v>
          </cell>
          <cell r="G285" t="str">
            <v>CARLOS ALBERTO</v>
          </cell>
          <cell r="H285" t="str">
            <v>CARLOS ALBERTO BASAURI CUEVA</v>
          </cell>
          <cell r="I285" t="str">
            <v>PE012222</v>
          </cell>
          <cell r="J285" t="str">
            <v>FSE GRIZZLIES ANTAMINA</v>
          </cell>
          <cell r="K285" t="str">
            <v>COGS</v>
          </cell>
          <cell r="L285" t="str">
            <v>MA SAM FSE &amp; LCS PE</v>
          </cell>
          <cell r="M285" t="str">
            <v>BOBADILLA AÑASCO, PEDRO PABLO NAPOLEON</v>
          </cell>
          <cell r="N285" t="str">
            <v>26731461</v>
          </cell>
          <cell r="O285" t="str">
            <v>TEAM LEADER, FSE PROJECT</v>
          </cell>
          <cell r="P285" t="str">
            <v>M</v>
          </cell>
          <cell r="Q285">
            <v>28493</v>
          </cell>
          <cell r="R285" t="str">
            <v>9-7683-5588</v>
          </cell>
          <cell r="S285" t="str">
            <v>9-4164-8257</v>
          </cell>
          <cell r="T285" t="str">
            <v>carlos.basauri@metso.com</v>
          </cell>
          <cell r="U285" t="str">
            <v>cbasauri@cip.org.pe</v>
          </cell>
          <cell r="V285" t="str">
            <v>PASAJE VIRGEN DEL CARMEN 114</v>
          </cell>
          <cell r="W285" t="str">
            <v>CAJAMARCA</v>
          </cell>
          <cell r="X285" t="str">
            <v>CAJAMARCA</v>
          </cell>
          <cell r="Y285" t="str">
            <v>CAJAMARCA</v>
          </cell>
          <cell r="Z285">
            <v>45306</v>
          </cell>
          <cell r="AA285" t="str">
            <v>LIMA</v>
          </cell>
          <cell r="AB285" t="str">
            <v>CRONOS</v>
          </cell>
          <cell r="AC285" t="str">
            <v>WHITE COLLAR</v>
          </cell>
          <cell r="AD285" t="str">
            <v>CONTRATO POR OBRA O SERVICIO ESPECIFICO</v>
          </cell>
          <cell r="AE285">
            <v>45961</v>
          </cell>
        </row>
        <row r="286">
          <cell r="B286" t="str">
            <v>70931111</v>
          </cell>
          <cell r="C286">
            <v>1756</v>
          </cell>
          <cell r="D286">
            <v>446304</v>
          </cell>
          <cell r="E286" t="str">
            <v>LUJAN</v>
          </cell>
          <cell r="F286" t="str">
            <v>HUAMAN</v>
          </cell>
          <cell r="G286" t="str">
            <v>JULIO CESAR</v>
          </cell>
          <cell r="H286" t="str">
            <v>JULIO CESAR LUJAN HUAMAN</v>
          </cell>
          <cell r="I286" t="str">
            <v>PE011313</v>
          </cell>
          <cell r="J286" t="str">
            <v>COE - PUMPS</v>
          </cell>
          <cell r="K286" t="str">
            <v>COGS</v>
          </cell>
          <cell r="L286" t="str">
            <v>MIN PUMPS OPERATIONS</v>
          </cell>
          <cell r="M286" t="str">
            <v>BERVERISCO MORALES, RICARDO MARTIN</v>
          </cell>
          <cell r="N286" t="str">
            <v>70931111</v>
          </cell>
          <cell r="O286" t="str">
            <v>ENGINEER JR, MECHANICAL DESIGN</v>
          </cell>
          <cell r="P286" t="str">
            <v>M</v>
          </cell>
          <cell r="Q286">
            <v>36539</v>
          </cell>
          <cell r="R286" t="str">
            <v>9-2062-8217</v>
          </cell>
          <cell r="S286" t="str">
            <v>9-1403-2322</v>
          </cell>
          <cell r="T286" t="str">
            <v>julio.lujan@metso.com</v>
          </cell>
          <cell r="U286" t="str">
            <v>julioclujanh@gmail.com</v>
          </cell>
          <cell r="V286" t="str">
            <v>MZ. H LOTE 8 PSJE ESMERALDA-ASOC. LA GRAMA</v>
          </cell>
          <cell r="W286" t="str">
            <v>PUENTE PIEDRA</v>
          </cell>
          <cell r="X286" t="str">
            <v>LIMA</v>
          </cell>
          <cell r="Y286" t="str">
            <v>LIMA</v>
          </cell>
          <cell r="Z286">
            <v>45337</v>
          </cell>
          <cell r="AA286" t="str">
            <v>LIMA</v>
          </cell>
          <cell r="AB286" t="str">
            <v>LURIN</v>
          </cell>
          <cell r="AC286" t="str">
            <v>WHITE COLLAR</v>
          </cell>
          <cell r="AD286" t="str">
            <v>PLAZO INDETERMINADO</v>
          </cell>
          <cell r="AE286"/>
        </row>
        <row r="287">
          <cell r="B287" t="str">
            <v>71088027</v>
          </cell>
          <cell r="C287">
            <v>1757</v>
          </cell>
          <cell r="D287">
            <v>523860</v>
          </cell>
          <cell r="E287" t="str">
            <v>MENIS</v>
          </cell>
          <cell r="F287" t="str">
            <v>CARBAJAL</v>
          </cell>
          <cell r="G287" t="str">
            <v>JONATHAN ALEXANDER</v>
          </cell>
          <cell r="H287" t="str">
            <v>JONATHAN ALEXANDER MENIS CARBAJAL</v>
          </cell>
          <cell r="I287" t="str">
            <v>PE012500</v>
          </cell>
          <cell r="J287" t="str">
            <v>TECH SUPPORT PE &amp; NORTH</v>
          </cell>
          <cell r="K287" t="str">
            <v>COGS</v>
          </cell>
          <cell r="L287" t="str">
            <v>TECHNICAL SUPPORT</v>
          </cell>
          <cell r="M287" t="str">
            <v>GALLEGOS PAREDES, ROGELIO ALAN</v>
          </cell>
          <cell r="N287" t="str">
            <v>71088027</v>
          </cell>
          <cell r="O287" t="str">
            <v>SENIOR ENGINEER, TECHNICAL SUPPORT</v>
          </cell>
          <cell r="P287" t="str">
            <v>M</v>
          </cell>
          <cell r="Q287">
            <v>33370</v>
          </cell>
          <cell r="R287" t="str">
            <v>9-3929-5525</v>
          </cell>
          <cell r="S287" t="str">
            <v>9-8919-0782</v>
          </cell>
          <cell r="T287" t="str">
            <v>jonathan.menis@metso.com</v>
          </cell>
          <cell r="U287" t="str">
            <v>jmenis12@gmail.com</v>
          </cell>
          <cell r="V287" t="str">
            <v>PASAJE SANTA CRUZ 102, URBANIZACION EL SEÑORIAL, DEPARTAMENTO 301</v>
          </cell>
          <cell r="W287" t="str">
            <v>CAYMA</v>
          </cell>
          <cell r="X287" t="str">
            <v>AREQUIPA</v>
          </cell>
          <cell r="Y287" t="str">
            <v>AREQUIPA</v>
          </cell>
          <cell r="Z287">
            <v>45341</v>
          </cell>
          <cell r="AA287" t="str">
            <v>AREQUIPA</v>
          </cell>
          <cell r="AB287" t="str">
            <v>AREQUIPA</v>
          </cell>
          <cell r="AC287" t="str">
            <v>WHITE COLLAR</v>
          </cell>
          <cell r="AD287" t="str">
            <v>PLAZO INDETERMINADO</v>
          </cell>
          <cell r="AE287"/>
        </row>
        <row r="288">
          <cell r="B288" t="str">
            <v>71457723</v>
          </cell>
          <cell r="C288">
            <v>1759</v>
          </cell>
          <cell r="D288">
            <v>448580</v>
          </cell>
          <cell r="E288" t="str">
            <v>AZPILCUETA</v>
          </cell>
          <cell r="F288" t="str">
            <v>RUBINA</v>
          </cell>
          <cell r="G288" t="str">
            <v>FRANCESCA STEPHANIE</v>
          </cell>
          <cell r="H288" t="str">
            <v>FRANCESCA STEPHANIE AZPILCUETA RUBINA</v>
          </cell>
          <cell r="I288" t="str">
            <v>PE012208</v>
          </cell>
          <cell r="J288" t="str">
            <v>FSE CYN</v>
          </cell>
          <cell r="K288" t="str">
            <v>COGS</v>
          </cell>
          <cell r="L288" t="str">
            <v>MA SAM FSE &amp; LCS PE</v>
          </cell>
          <cell r="M288" t="str">
            <v>BECERRA CORONADO, ANDERSON</v>
          </cell>
          <cell r="N288" t="str">
            <v>71457723</v>
          </cell>
          <cell r="O288" t="str">
            <v>ASSISTANT, DOCUMENT CONTROL</v>
          </cell>
          <cell r="P288" t="str">
            <v>F</v>
          </cell>
          <cell r="Q288">
            <v>33765</v>
          </cell>
          <cell r="R288" t="str">
            <v>9-9248-6925</v>
          </cell>
          <cell r="S288" t="str">
            <v>9-9481-3630</v>
          </cell>
          <cell r="T288" t="str">
            <v>francesca.azpilcueta@metso.com</v>
          </cell>
          <cell r="U288" t="str">
            <v>francesca.azpilcueta@gmail.com</v>
          </cell>
          <cell r="V288" t="str">
            <v>URB. LA CHACRITA E-1 EDIFICIO EL PARQUE DPTO 502</v>
          </cell>
          <cell r="W288" t="str">
            <v>CAYMA</v>
          </cell>
          <cell r="X288" t="str">
            <v>AREQUIPA</v>
          </cell>
          <cell r="Y288" t="str">
            <v>AREQUIPA</v>
          </cell>
          <cell r="Z288">
            <v>45341</v>
          </cell>
          <cell r="AA288" t="str">
            <v>AREQUIPA</v>
          </cell>
          <cell r="AB288" t="str">
            <v>AREQUIPA</v>
          </cell>
          <cell r="AC288" t="str">
            <v>WHITE COLLAR</v>
          </cell>
          <cell r="AD288" t="str">
            <v>CONTRATO POR OBRA O SERVICIO ESPECIFICO</v>
          </cell>
          <cell r="AE288">
            <v>45805</v>
          </cell>
        </row>
        <row r="289">
          <cell r="B289" t="str">
            <v>45155045</v>
          </cell>
          <cell r="C289">
            <v>1763</v>
          </cell>
          <cell r="D289">
            <v>450986</v>
          </cell>
          <cell r="E289" t="str">
            <v>FELIX</v>
          </cell>
          <cell r="F289" t="str">
            <v>SHAPIAMA</v>
          </cell>
          <cell r="G289" t="str">
            <v>EVER MODESTO</v>
          </cell>
          <cell r="H289" t="str">
            <v>EVER MODESTO FELIX SHAPIAMA</v>
          </cell>
          <cell r="I289" t="str">
            <v>PE011324</v>
          </cell>
          <cell r="J289" t="str">
            <v>ENG. HUB MAT. TRANSP</v>
          </cell>
          <cell r="K289" t="str">
            <v>COGS</v>
          </cell>
          <cell r="L289" t="str">
            <v>CNS MATERIAL TRANSPORTATION</v>
          </cell>
          <cell r="M289" t="str">
            <v>DARKEN, CRAIG</v>
          </cell>
          <cell r="N289" t="str">
            <v>45155045</v>
          </cell>
          <cell r="O289" t="str">
            <v>ASSISTANT MANAGER, CCS REGIONAL ENGINEERING</v>
          </cell>
          <cell r="P289" t="str">
            <v>M</v>
          </cell>
          <cell r="Q289">
            <v>32291</v>
          </cell>
          <cell r="R289" t="str">
            <v> 9-6375-2979</v>
          </cell>
          <cell r="S289" t="str">
            <v>9-4976-0208</v>
          </cell>
          <cell r="T289" t="str">
            <v>ever.felix@metso.com</v>
          </cell>
          <cell r="U289" t="str">
            <v>ever.felix.sh@gmail.com</v>
          </cell>
          <cell r="V289" t="str">
            <v>AV. SEPARADORA INDUSTRIAL 2022 - DPTO 401</v>
          </cell>
          <cell r="W289" t="str">
            <v>LA MOLINA</v>
          </cell>
          <cell r="X289" t="str">
            <v>LIMA</v>
          </cell>
          <cell r="Y289" t="str">
            <v>LIMA</v>
          </cell>
          <cell r="Z289">
            <v>45355</v>
          </cell>
          <cell r="AA289" t="str">
            <v>LIMA</v>
          </cell>
          <cell r="AB289" t="str">
            <v>CRONOS</v>
          </cell>
          <cell r="AC289" t="str">
            <v>WHITE COLLAR</v>
          </cell>
          <cell r="AD289" t="str">
            <v>PLAZO INDETERMINADO</v>
          </cell>
          <cell r="AE289"/>
        </row>
        <row r="290">
          <cell r="B290" t="str">
            <v>74129941</v>
          </cell>
          <cell r="C290">
            <v>1764</v>
          </cell>
          <cell r="D290">
            <v>450985</v>
          </cell>
          <cell r="E290" t="str">
            <v>RIVERO</v>
          </cell>
          <cell r="F290" t="str">
            <v>HUAMAN</v>
          </cell>
          <cell r="G290" t="str">
            <v>LUIS FELIPE</v>
          </cell>
          <cell r="H290" t="str">
            <v>LUIS FELIPE RIVERO HUAMAN</v>
          </cell>
          <cell r="I290" t="str">
            <v>PE013203</v>
          </cell>
          <cell r="J290" t="str">
            <v>BDH ENGINEERING</v>
          </cell>
          <cell r="K290" t="str">
            <v>COGS</v>
          </cell>
          <cell r="L290" t="str">
            <v>SVS BENEFICIATION &amp; DEWATERING</v>
          </cell>
          <cell r="M290" t="str">
            <v>MASOUMI, AMIR</v>
          </cell>
          <cell r="N290" t="str">
            <v>74129941</v>
          </cell>
          <cell r="O290" t="str">
            <v>MECHANICAL ENGINEER, FILTER - BDH</v>
          </cell>
          <cell r="P290" t="str">
            <v>M</v>
          </cell>
          <cell r="Q290">
            <v>34612</v>
          </cell>
          <cell r="R290" t="str">
            <v>9-5915-6650</v>
          </cell>
          <cell r="S290" t="str">
            <v>9-8601-9383</v>
          </cell>
          <cell r="T290" t="str">
            <v>luis.rivero@metso.com</v>
          </cell>
          <cell r="U290" t="str">
            <v>luis.rivero@utec.edu.pe</v>
          </cell>
          <cell r="V290" t="str">
            <v>JIRON MONTE CAOBA 1046</v>
          </cell>
          <cell r="W290" t="str">
            <v>SANTIAGO DE SURCO</v>
          </cell>
          <cell r="X290" t="str">
            <v>LIMA</v>
          </cell>
          <cell r="Y290" t="str">
            <v>LIMA</v>
          </cell>
          <cell r="Z290">
            <v>45355</v>
          </cell>
          <cell r="AA290" t="str">
            <v>LIMA</v>
          </cell>
          <cell r="AB290" t="str">
            <v>CRONOS</v>
          </cell>
          <cell r="AC290" t="str">
            <v>WHITE COLLAR</v>
          </cell>
          <cell r="AD290" t="str">
            <v>PLAZO INDETERMINADO</v>
          </cell>
          <cell r="AE290"/>
        </row>
        <row r="291">
          <cell r="B291" t="str">
            <v>43453700</v>
          </cell>
          <cell r="C291">
            <v>1765</v>
          </cell>
          <cell r="D291">
            <v>450984</v>
          </cell>
          <cell r="E291" t="str">
            <v>VERA</v>
          </cell>
          <cell r="F291" t="str">
            <v>ROMAN</v>
          </cell>
          <cell r="G291" t="str">
            <v>CARMEN MILAGROS</v>
          </cell>
          <cell r="H291" t="str">
            <v>CARMEN MILAGROS VERA ROMAN</v>
          </cell>
          <cell r="I291" t="str">
            <v>PE012202</v>
          </cell>
          <cell r="J291" t="str">
            <v>FSE RELINING&amp;SHUTDOWN</v>
          </cell>
          <cell r="K291" t="str">
            <v>COGS</v>
          </cell>
          <cell r="L291" t="str">
            <v>MA SAM FSE &amp; LCS PE</v>
          </cell>
          <cell r="M291" t="str">
            <v>GILBERTI GALARZA, YOEL FRANCISCO</v>
          </cell>
          <cell r="N291" t="str">
            <v>43453700</v>
          </cell>
          <cell r="O291" t="str">
            <v>ASSISTANT, FS SITE SERVICE</v>
          </cell>
          <cell r="P291" t="str">
            <v>F</v>
          </cell>
          <cell r="Q291">
            <v>31346</v>
          </cell>
          <cell r="R291" t="str">
            <v>9-9466-8655</v>
          </cell>
          <cell r="S291" t="str">
            <v>9-8252-4595</v>
          </cell>
          <cell r="T291" t="str">
            <v>carmen.vera@metso.com</v>
          </cell>
          <cell r="U291" t="str">
            <v>cmilagrosvera@gmail.com</v>
          </cell>
          <cell r="V291" t="str">
            <v>AV. BRASIL 1387 DPTO 1303</v>
          </cell>
          <cell r="W291" t="str">
            <v>JESUS MARIA</v>
          </cell>
          <cell r="X291" t="str">
            <v>LIMA</v>
          </cell>
          <cell r="Y291" t="str">
            <v>LIMA</v>
          </cell>
          <cell r="Z291">
            <v>45355</v>
          </cell>
          <cell r="AA291" t="str">
            <v>LIMA</v>
          </cell>
          <cell r="AB291" t="str">
            <v>VULCANO</v>
          </cell>
          <cell r="AC291" t="str">
            <v>WHITE COLLAR</v>
          </cell>
          <cell r="AD291" t="str">
            <v>CONTRATO POR OBRA O SERVICIO ESPECIFICO</v>
          </cell>
          <cell r="AE291">
            <v>45903</v>
          </cell>
        </row>
        <row r="292">
          <cell r="B292" t="str">
            <v>40632251</v>
          </cell>
          <cell r="C292">
            <v>1767</v>
          </cell>
          <cell r="D292">
            <v>450981</v>
          </cell>
          <cell r="E292" t="str">
            <v>MANSILLA</v>
          </cell>
          <cell r="F292" t="str">
            <v>TALAVERA</v>
          </cell>
          <cell r="G292" t="str">
            <v>JOHANNA VANESSA</v>
          </cell>
          <cell r="H292" t="str">
            <v>JOHANNA VANESSA MANSILLA TALAVERA</v>
          </cell>
          <cell r="I292" t="str">
            <v>PE011925</v>
          </cell>
          <cell r="J292" t="str">
            <v>LOGISTICS</v>
          </cell>
          <cell r="K292" t="str">
            <v>COGS</v>
          </cell>
          <cell r="L292" t="str">
            <v>SVSGLO ORDER AND LOGISTICS OPERATIONS</v>
          </cell>
          <cell r="M292" t="str">
            <v>VITERI VALIENTE, VANESSA CAROLINA</v>
          </cell>
          <cell r="N292" t="str">
            <v>40632251</v>
          </cell>
          <cell r="O292" t="str">
            <v>SENIOR ANALYST, FOREIGN TRADE</v>
          </cell>
          <cell r="P292" t="str">
            <v>F</v>
          </cell>
          <cell r="Q292">
            <v>29379</v>
          </cell>
          <cell r="R292" t="str">
            <v>9-9166-2281</v>
          </cell>
          <cell r="S292" t="str">
            <v>9-8059-1571</v>
          </cell>
          <cell r="T292" t="str">
            <v>johanna.mansilla@metso.com</v>
          </cell>
          <cell r="U292" t="str">
            <v> joa.mansilla@gmail.com</v>
          </cell>
          <cell r="V292" t="str">
            <v>AV. PARACAS N° 650 URB. SALAMANCA</v>
          </cell>
          <cell r="W292" t="str">
            <v>ATE</v>
          </cell>
          <cell r="X292" t="str">
            <v>LIMA</v>
          </cell>
          <cell r="Y292" t="str">
            <v>LIMA</v>
          </cell>
          <cell r="Z292">
            <v>45362</v>
          </cell>
          <cell r="AA292" t="str">
            <v>LIMA</v>
          </cell>
          <cell r="AB292" t="str">
            <v>CRONOS</v>
          </cell>
          <cell r="AC292" t="str">
            <v>WHITE COLLAR</v>
          </cell>
          <cell r="AD292" t="str">
            <v>PLAZO INDETERMINADO</v>
          </cell>
          <cell r="AE292"/>
        </row>
        <row r="293">
          <cell r="B293" t="str">
            <v>43695746</v>
          </cell>
          <cell r="C293">
            <v>1770</v>
          </cell>
          <cell r="D293">
            <v>447708</v>
          </cell>
          <cell r="E293" t="str">
            <v>QUISPE</v>
          </cell>
          <cell r="F293" t="str">
            <v>SALAS</v>
          </cell>
          <cell r="G293" t="str">
            <v>KARINA ROSARIO</v>
          </cell>
          <cell r="H293" t="str">
            <v>KARINA ROSARIO QUISPE SALAS</v>
          </cell>
          <cell r="I293" t="str">
            <v>PE012204</v>
          </cell>
          <cell r="J293" t="str">
            <v>FSE EIC</v>
          </cell>
          <cell r="K293" t="str">
            <v>COGS</v>
          </cell>
          <cell r="L293" t="str">
            <v>MA SAM FSE &amp; LCS PE</v>
          </cell>
          <cell r="M293" t="str">
            <v>GUTIERREZ RIVERA, ALAN CARLOS</v>
          </cell>
          <cell r="N293" t="str">
            <v>43695746</v>
          </cell>
          <cell r="O293" t="str">
            <v>ASSISTANT, FS SITE SERVICE</v>
          </cell>
          <cell r="P293" t="str">
            <v>F</v>
          </cell>
          <cell r="Q293">
            <v>31588</v>
          </cell>
          <cell r="R293" t="str">
            <v>9-5628-7568</v>
          </cell>
          <cell r="S293" t="str">
            <v>9-8052-3048</v>
          </cell>
          <cell r="T293" t="str">
            <v>karina.quispe@metso.com</v>
          </cell>
          <cell r="U293" t="str">
            <v>kqsalas@gmail.com</v>
          </cell>
          <cell r="V293" t="str">
            <v>ARIAS ARAGUEZ 913</v>
          </cell>
          <cell r="W293" t="str">
            <v>MARIANO MELGAR</v>
          </cell>
          <cell r="X293" t="str">
            <v>AREQUJIPA</v>
          </cell>
          <cell r="Y293" t="str">
            <v>AREQUIPA</v>
          </cell>
          <cell r="Z293">
            <v>45383</v>
          </cell>
          <cell r="AA293" t="str">
            <v>AREQUIPA</v>
          </cell>
          <cell r="AB293" t="str">
            <v>AREQUIPA</v>
          </cell>
          <cell r="AC293" t="str">
            <v>WHITE COLLAR</v>
          </cell>
          <cell r="AD293" t="str">
            <v>CONTRATO POR OBRA O SERVICIO ESPECIFICO</v>
          </cell>
          <cell r="AE293">
            <v>46112</v>
          </cell>
        </row>
        <row r="294">
          <cell r="B294" t="str">
            <v>76339159</v>
          </cell>
          <cell r="C294">
            <v>1771</v>
          </cell>
          <cell r="D294">
            <v>451480</v>
          </cell>
          <cell r="E294" t="str">
            <v xml:space="preserve">ROMERO </v>
          </cell>
          <cell r="F294" t="str">
            <v>VILLACRIZ</v>
          </cell>
          <cell r="G294" t="str">
            <v>VERONIC SHIRLEY</v>
          </cell>
          <cell r="H294" t="str">
            <v>VERONIC SHIRLEY ROMERO  VILLACRIZ</v>
          </cell>
          <cell r="I294" t="str">
            <v>PE011947</v>
          </cell>
          <cell r="J294" t="str">
            <v>STRATEGIC PROCUREMEN</v>
          </cell>
          <cell r="K294" t="str">
            <v>COGS</v>
          </cell>
          <cell r="L294" t="str">
            <v>SVSS TACTICAL SOURCING AMERICAS</v>
          </cell>
          <cell r="M294" t="str">
            <v>ROZET, BRUNO</v>
          </cell>
          <cell r="N294" t="str">
            <v>76339159</v>
          </cell>
          <cell r="O294" t="str">
            <v>TACTICAL SOURCING SPECIALIST</v>
          </cell>
          <cell r="P294" t="str">
            <v>F</v>
          </cell>
          <cell r="Q294">
            <v>35052</v>
          </cell>
          <cell r="R294" t="str">
            <v>9-4814-0842</v>
          </cell>
          <cell r="S294" t="str">
            <v>9-7323-8140</v>
          </cell>
          <cell r="T294" t="str">
            <v>veronic.romero@metso.com</v>
          </cell>
          <cell r="U294" t="str">
            <v>romero.veronic@pucp.pe</v>
          </cell>
          <cell r="V294" t="str">
            <v>AVENIDA LA FONTANA 1116</v>
          </cell>
          <cell r="W294" t="str">
            <v>LA MOLINA</v>
          </cell>
          <cell r="X294" t="str">
            <v>LIMA</v>
          </cell>
          <cell r="Y294" t="str">
            <v>LIMA</v>
          </cell>
          <cell r="Z294">
            <v>45383</v>
          </cell>
          <cell r="AA294" t="str">
            <v>LIMA</v>
          </cell>
          <cell r="AB294" t="str">
            <v>CRONOS</v>
          </cell>
          <cell r="AC294" t="str">
            <v>WHITE COLLAR</v>
          </cell>
          <cell r="AD294" t="str">
            <v>CONTRATO POR OBRA O SERVICIO ESPECIFICO</v>
          </cell>
          <cell r="AE294">
            <v>46112</v>
          </cell>
        </row>
        <row r="295">
          <cell r="B295" t="str">
            <v>70013002</v>
          </cell>
          <cell r="C295">
            <v>1772</v>
          </cell>
          <cell r="D295">
            <v>451643</v>
          </cell>
          <cell r="E295" t="str">
            <v>FAVARO</v>
          </cell>
          <cell r="F295" t="str">
            <v>CACERES</v>
          </cell>
          <cell r="G295" t="str">
            <v>BRUNO ANTONIO</v>
          </cell>
          <cell r="H295" t="str">
            <v>BRUNO ANTONIO FAVARO CACERES</v>
          </cell>
          <cell r="I295" t="str">
            <v>PE011389</v>
          </cell>
          <cell r="J295" t="str">
            <v>PURCHASING &amp; SOURCING - PUMPS</v>
          </cell>
          <cell r="K295" t="str">
            <v>COGS</v>
          </cell>
          <cell r="L295" t="str">
            <v>MIN PUMPS OPERATIONS</v>
          </cell>
          <cell r="M295" t="str">
            <v>VASQUEZ VERGARA, RODRIGO MANUEL</v>
          </cell>
          <cell r="N295" t="str">
            <v>70013002</v>
          </cell>
          <cell r="O295" t="str">
            <v>SPECIALIST, PROCUREMENT &amp; SOURCING</v>
          </cell>
          <cell r="P295" t="str">
            <v>M</v>
          </cell>
          <cell r="Q295">
            <v>34499</v>
          </cell>
          <cell r="R295" t="str">
            <v>9-9463-2188</v>
          </cell>
          <cell r="S295" t="str">
            <v>9-7323-8220</v>
          </cell>
          <cell r="T295" t="str">
            <v>bruno.favaro@metso.com</v>
          </cell>
          <cell r="U295" t="str">
            <v xml:space="preserve">bfavaro94@gmail.com </v>
          </cell>
          <cell r="V295" t="str">
            <v>AV. LAGUNA GRANDE 1059 DPTO 403 URB. LAS TERRAZAS</v>
          </cell>
          <cell r="W295" t="str">
            <v>LA MOLINA</v>
          </cell>
          <cell r="X295" t="str">
            <v>LIMA</v>
          </cell>
          <cell r="Y295" t="str">
            <v>LIMA</v>
          </cell>
          <cell r="Z295">
            <v>45390</v>
          </cell>
          <cell r="AA295" t="str">
            <v>LIMA</v>
          </cell>
          <cell r="AB295" t="str">
            <v>LURIN</v>
          </cell>
          <cell r="AC295" t="str">
            <v>WHITE COLLAR</v>
          </cell>
          <cell r="AD295" t="str">
            <v>PLAZO INDETERMINADO</v>
          </cell>
          <cell r="AE295"/>
        </row>
        <row r="296">
          <cell r="B296" t="str">
            <v>42835616</v>
          </cell>
          <cell r="C296">
            <v>1773</v>
          </cell>
          <cell r="D296">
            <v>451642</v>
          </cell>
          <cell r="E296" t="str">
            <v xml:space="preserve">TORRES </v>
          </cell>
          <cell r="F296" t="str">
            <v>HERRERA</v>
          </cell>
          <cell r="G296" t="str">
            <v>JUAN ALEXIS</v>
          </cell>
          <cell r="H296" t="str">
            <v>JUAN ALEXIS TORRES  HERRERA</v>
          </cell>
          <cell r="I296" t="str">
            <v>PE012209</v>
          </cell>
          <cell r="J296" t="str">
            <v>FSE SUR</v>
          </cell>
          <cell r="K296" t="str">
            <v>COGS</v>
          </cell>
          <cell r="L296" t="str">
            <v>MA SAM FSE &amp; LCS PE</v>
          </cell>
          <cell r="M296" t="str">
            <v>POZO DIAZ, JASON</v>
          </cell>
          <cell r="N296" t="str">
            <v>42835616</v>
          </cell>
          <cell r="O296" t="str">
            <v>ENGINEER, WET TECHNOLOGY</v>
          </cell>
          <cell r="P296" t="str">
            <v>M</v>
          </cell>
          <cell r="Q296">
            <v>31026</v>
          </cell>
          <cell r="R296" t="str">
            <v>9-6535-1815</v>
          </cell>
          <cell r="S296" t="str">
            <v>9-1328-7144</v>
          </cell>
          <cell r="T296" t="str">
            <v>juan.torres@metso.com</v>
          </cell>
          <cell r="U296" t="str">
            <v>jtorresh.aqp@gmail.com</v>
          </cell>
          <cell r="V296" t="str">
            <v>URB. EL PALACIO L-1B II ETAPA</v>
          </cell>
          <cell r="W296" t="str">
            <v>SACHACA</v>
          </cell>
          <cell r="X296" t="str">
            <v>AREQUIPA</v>
          </cell>
          <cell r="Y296" t="str">
            <v>AREQUIPA</v>
          </cell>
          <cell r="Z296">
            <v>45390</v>
          </cell>
          <cell r="AA296" t="str">
            <v>AREQUIPA</v>
          </cell>
          <cell r="AB296" t="str">
            <v>AREQUIPA</v>
          </cell>
          <cell r="AC296" t="str">
            <v>WHITE COLLAR</v>
          </cell>
          <cell r="AD296" t="str">
            <v>CONTRATO POR OBRA O SERVICIO ESPECIFICO</v>
          </cell>
          <cell r="AE296">
            <v>46119</v>
          </cell>
        </row>
        <row r="297">
          <cell r="B297" t="str">
            <v>42494292</v>
          </cell>
          <cell r="C297">
            <v>1774</v>
          </cell>
          <cell r="D297">
            <v>451640</v>
          </cell>
          <cell r="E297" t="str">
            <v>GAMBOA</v>
          </cell>
          <cell r="F297" t="str">
            <v>LEYVA</v>
          </cell>
          <cell r="G297" t="str">
            <v>DANIELA STEFANIE</v>
          </cell>
          <cell r="H297" t="str">
            <v>DANIELA STEFANIE GAMBOA LEYVA</v>
          </cell>
          <cell r="I297" t="str">
            <v>PE012202</v>
          </cell>
          <cell r="J297" t="str">
            <v>FSE RELINING&amp;SHUTDOWN</v>
          </cell>
          <cell r="K297" t="str">
            <v>COGS</v>
          </cell>
          <cell r="L297" t="str">
            <v>MA SAM FSE &amp; LCS PE</v>
          </cell>
          <cell r="M297" t="str">
            <v>GILBERTI GALARZA, YOEL FRANCISCO</v>
          </cell>
          <cell r="N297" t="str">
            <v>42494292</v>
          </cell>
          <cell r="O297" t="str">
            <v>PLANNER EXECUTION &amp; COST</v>
          </cell>
          <cell r="P297" t="str">
            <v>F</v>
          </cell>
          <cell r="Q297" t="str">
            <v xml:space="preserve">18/06/1984	</v>
          </cell>
          <cell r="R297" t="str">
            <v>9-9174-6206</v>
          </cell>
          <cell r="S297" t="str">
            <v>9-7323-8926</v>
          </cell>
          <cell r="T297" t="str">
            <v>daniela.gamboa@metso.com</v>
          </cell>
          <cell r="U297" t="str">
            <v>danielastefaniegl@gmail.com</v>
          </cell>
          <cell r="V297" t="str">
            <v>JIRÓN PACASMAYO MZ-M LT-4 VILLA MARIA</v>
          </cell>
          <cell r="W297" t="str">
            <v>NUEVO CHIMBOTE</v>
          </cell>
          <cell r="X297" t="str">
            <v>SANTA</v>
          </cell>
          <cell r="Y297" t="str">
            <v>ANCASH</v>
          </cell>
          <cell r="Z297">
            <v>45390</v>
          </cell>
          <cell r="AA297" t="str">
            <v>LIMA</v>
          </cell>
          <cell r="AB297" t="str">
            <v>VULCANO</v>
          </cell>
          <cell r="AC297" t="str">
            <v>WHITE COLLAR</v>
          </cell>
          <cell r="AD297" t="str">
            <v>CONTRATO POR OBRA O SERVICIO ESPECIFICO</v>
          </cell>
          <cell r="AE297">
            <v>45845</v>
          </cell>
        </row>
        <row r="298">
          <cell r="B298" t="str">
            <v>77071019</v>
          </cell>
          <cell r="C298">
            <v>1775</v>
          </cell>
          <cell r="D298">
            <v>445341</v>
          </cell>
          <cell r="E298" t="str">
            <v>ABANTO</v>
          </cell>
          <cell r="F298" t="str">
            <v>GALVÁN</v>
          </cell>
          <cell r="G298" t="str">
            <v>ARIANA NICOLE</v>
          </cell>
          <cell r="H298" t="str">
            <v>ARIANA NICOLE ABANTO GALVÁN</v>
          </cell>
          <cell r="I298" t="str">
            <v>PE012209</v>
          </cell>
          <cell r="J298" t="str">
            <v>FSE SUR</v>
          </cell>
          <cell r="K298" t="str">
            <v>COGS</v>
          </cell>
          <cell r="L298" t="str">
            <v>MA SAM FSE &amp; LCS PE</v>
          </cell>
          <cell r="M298" t="str">
            <v>POZO DIAZ, JASON</v>
          </cell>
          <cell r="N298" t="str">
            <v>77071019</v>
          </cell>
          <cell r="O298" t="str">
            <v>ASSISTANT, FS SITE SERVICE</v>
          </cell>
          <cell r="P298" t="str">
            <v>F</v>
          </cell>
          <cell r="Q298">
            <v>36934</v>
          </cell>
          <cell r="R298" t="str">
            <v>9-8995-7396</v>
          </cell>
          <cell r="S298" t="str">
            <v>9-9286-5129</v>
          </cell>
          <cell r="T298" t="str">
            <v>ariana.abanto@metso.com</v>
          </cell>
          <cell r="U298" t="str">
            <v>aabanto.galvan@gmail.com</v>
          </cell>
          <cell r="V298" t="str">
            <v>URBANIZACIÓN EL MIRADOR A-10</v>
          </cell>
          <cell r="W298" t="str">
            <v>CAYMA</v>
          </cell>
          <cell r="X298" t="str">
            <v>AREQUIPA</v>
          </cell>
          <cell r="Y298" t="str">
            <v>AREQUIPA</v>
          </cell>
          <cell r="Z298">
            <v>45392</v>
          </cell>
          <cell r="AA298" t="str">
            <v>AREQUIPA</v>
          </cell>
          <cell r="AB298" t="str">
            <v>AREQUIPA</v>
          </cell>
          <cell r="AC298" t="str">
            <v>WHITE COLLAR</v>
          </cell>
          <cell r="AD298" t="str">
            <v>CONTRATO POR OBRA O SERVICIO ESPECIFICO</v>
          </cell>
          <cell r="AE298">
            <v>45939</v>
          </cell>
        </row>
        <row r="299">
          <cell r="B299" t="str">
            <v>40040993</v>
          </cell>
          <cell r="C299">
            <v>1776</v>
          </cell>
          <cell r="D299">
            <v>451896</v>
          </cell>
          <cell r="E299" t="str">
            <v>TORRES</v>
          </cell>
          <cell r="F299" t="str">
            <v>PEREA</v>
          </cell>
          <cell r="G299" t="str">
            <v>LUIS FERNANDO</v>
          </cell>
          <cell r="H299" t="str">
            <v>LUIS FERNANDO TORRES PEREA</v>
          </cell>
          <cell r="I299" t="str">
            <v>PE012506</v>
          </cell>
          <cell r="J299" t="str">
            <v>BENEFICIATION &amp; FILTRATION</v>
          </cell>
          <cell r="K299" t="str">
            <v>SGA</v>
          </cell>
          <cell r="L299" t="str">
            <v>TECHNICAL SALES SUPPORT</v>
          </cell>
          <cell r="M299" t="str">
            <v>STRUBE ARELLANO, ALEXANDER PATRICIO</v>
          </cell>
          <cell r="N299" t="str">
            <v>40040993</v>
          </cell>
          <cell r="O299" t="str">
            <v>ASSISTANT MANAGER, TECHNICAL SALES SUPPORT</v>
          </cell>
          <cell r="P299" t="str">
            <v>M</v>
          </cell>
          <cell r="Q299">
            <v>28597</v>
          </cell>
          <cell r="R299" t="str">
            <v>9-9366-1381</v>
          </cell>
          <cell r="S299" t="str">
            <v>9-9189-9899</v>
          </cell>
          <cell r="T299" t="str">
            <v>luis.f.torres@metso.com</v>
          </cell>
          <cell r="U299" t="str">
            <v xml:space="preserve">luis.lftp@outlook.com </v>
          </cell>
          <cell r="V299" t="str">
            <v>AV. DEL PARQUE SUR 416, DPTO 601</v>
          </cell>
          <cell r="W299" t="str">
            <v>SAN ISIDRO</v>
          </cell>
          <cell r="X299" t="str">
            <v>LIMA</v>
          </cell>
          <cell r="Y299" t="str">
            <v>LIMA</v>
          </cell>
          <cell r="Z299">
            <v>45404</v>
          </cell>
          <cell r="AA299" t="str">
            <v>LIMA</v>
          </cell>
          <cell r="AB299" t="str">
            <v>CRONOS</v>
          </cell>
          <cell r="AC299" t="str">
            <v>WHITE COLLAR</v>
          </cell>
          <cell r="AD299" t="str">
            <v>PLAZO INDETERMINADO</v>
          </cell>
          <cell r="AE299"/>
        </row>
        <row r="300">
          <cell r="B300" t="str">
            <v>45548305</v>
          </cell>
          <cell r="C300">
            <v>1777</v>
          </cell>
          <cell r="D300">
            <v>451772</v>
          </cell>
          <cell r="E300" t="str">
            <v>GUTIERREZ</v>
          </cell>
          <cell r="F300" t="str">
            <v>LOZANO</v>
          </cell>
          <cell r="G300" t="str">
            <v>GREYLY JHOHANY</v>
          </cell>
          <cell r="H300" t="str">
            <v>GREYLY JHOHANY GUTIERREZ LOZANO</v>
          </cell>
          <cell r="I300" t="str">
            <v>PE012205</v>
          </cell>
          <cell r="J300" t="str">
            <v>FSE RECLUTAMIENTO + ACREDITACIÓN</v>
          </cell>
          <cell r="K300" t="str">
            <v>COGS</v>
          </cell>
          <cell r="L300" t="str">
            <v>MA SAM HR</v>
          </cell>
          <cell r="M300" t="str">
            <v>TUESTA DE LA CRUZ, JUAN CARLOS</v>
          </cell>
          <cell r="N300" t="str">
            <v>45548305</v>
          </cell>
          <cell r="O300" t="str">
            <v>ANALYST, RESOURCING</v>
          </cell>
          <cell r="P300" t="str">
            <v>F</v>
          </cell>
          <cell r="Q300">
            <v>32513</v>
          </cell>
          <cell r="R300" t="str">
            <v>9-1521-6067</v>
          </cell>
          <cell r="S300" t="str">
            <v>9-6701-4498</v>
          </cell>
          <cell r="T300" t="str">
            <v>greyly.gutierrez@metso.com</v>
          </cell>
          <cell r="U300" t="str">
            <v>psic.greylygl@gmail.com</v>
          </cell>
          <cell r="V300" t="str">
            <v>VILLA YOLITA MEZA LT8</v>
          </cell>
          <cell r="W300" t="str">
            <v>CARABAYLLO</v>
          </cell>
          <cell r="X300" t="str">
            <v>LIMA</v>
          </cell>
          <cell r="Y300" t="str">
            <v>LIMA</v>
          </cell>
          <cell r="Z300">
            <v>45404</v>
          </cell>
          <cell r="AA300" t="str">
            <v>LIMA</v>
          </cell>
          <cell r="AB300" t="str">
            <v>VULCANO</v>
          </cell>
          <cell r="AC300" t="str">
            <v>WHITE COLLAR</v>
          </cell>
          <cell r="AD300" t="str">
            <v>CONTRATO POR OBRA O SERVICIO ESPECIFICO</v>
          </cell>
          <cell r="AE300">
            <v>46133</v>
          </cell>
        </row>
        <row r="301">
          <cell r="B301" t="str">
            <v>40304829</v>
          </cell>
          <cell r="C301">
            <v>1778</v>
          </cell>
          <cell r="D301">
            <v>452128</v>
          </cell>
          <cell r="E301" t="str">
            <v>MENDOZA</v>
          </cell>
          <cell r="F301" t="str">
            <v>TTITO</v>
          </cell>
          <cell r="G301" t="str">
            <v>VICTOR RAUL</v>
          </cell>
          <cell r="H301" t="str">
            <v>VICTOR RAUL MENDOZA TTITO</v>
          </cell>
          <cell r="I301" t="str">
            <v>PE013540</v>
          </cell>
          <cell r="J301" t="str">
            <v>CONTRACT ENGINEERS</v>
          </cell>
          <cell r="K301" t="str">
            <v>COGS</v>
          </cell>
          <cell r="L301" t="str">
            <v>MA SAM SALES &amp; SERVICE PERU AND NORTH</v>
          </cell>
          <cell r="M301" t="str">
            <v>KU CUADRA, EDUARDO ALBERTO</v>
          </cell>
          <cell r="N301" t="str">
            <v>40304829</v>
          </cell>
          <cell r="O301" t="str">
            <v>ENGINEER, CONTRACTS</v>
          </cell>
          <cell r="P301" t="str">
            <v>M</v>
          </cell>
          <cell r="Q301">
            <v>29135</v>
          </cell>
          <cell r="R301" t="str">
            <v>9-6006-8617</v>
          </cell>
          <cell r="S301" t="str">
            <v>9-9189-2386</v>
          </cell>
          <cell r="T301" t="str">
            <v>victor.r.mendoza@metso.com</v>
          </cell>
          <cell r="U301" t="str">
            <v xml:space="preserve">rauldebrandeis@hotmail.com </v>
          </cell>
          <cell r="V301" t="str">
            <v>CENTRO POBLADO B2 MZ-M LOTE 26</v>
          </cell>
          <cell r="W301" t="str">
            <v>MAJES</v>
          </cell>
          <cell r="X301" t="str">
            <v>CAYLLOMA</v>
          </cell>
          <cell r="Y301" t="str">
            <v>AREQUIPA</v>
          </cell>
          <cell r="Z301">
            <v>45418</v>
          </cell>
          <cell r="AA301" t="str">
            <v>AREQUIPA</v>
          </cell>
          <cell r="AB301" t="str">
            <v>AREQUIPA</v>
          </cell>
          <cell r="AC301" t="str">
            <v>WHITE COLLAR</v>
          </cell>
          <cell r="AD301" t="str">
            <v>PLAZO INDETERMINADO</v>
          </cell>
          <cell r="AE301"/>
        </row>
        <row r="302">
          <cell r="B302" t="str">
            <v>72132049</v>
          </cell>
          <cell r="C302">
            <v>1779</v>
          </cell>
          <cell r="D302">
            <v>452127</v>
          </cell>
          <cell r="E302" t="str">
            <v>VELASQUEZ</v>
          </cell>
          <cell r="F302" t="str">
            <v>PONCE</v>
          </cell>
          <cell r="G302" t="str">
            <v>VICTOR RODRIGO</v>
          </cell>
          <cell r="H302" t="str">
            <v>VICTOR RODRIGO VELASQUEZ PONCE</v>
          </cell>
          <cell r="I302" t="str">
            <v>PE012207</v>
          </cell>
          <cell r="J302" t="str">
            <v>FSE HSE</v>
          </cell>
          <cell r="K302" t="str">
            <v>COGS</v>
          </cell>
          <cell r="L302" t="str">
            <v>MA SAM FSE &amp; LCS PE</v>
          </cell>
          <cell r="M302" t="str">
            <v>DELGADO VALLADARES, JAVIER ENRIQUE</v>
          </cell>
          <cell r="N302" t="str">
            <v>72132049</v>
          </cell>
          <cell r="O302" t="str">
            <v>SUPERVISOR, HSE</v>
          </cell>
          <cell r="P302" t="str">
            <v>M</v>
          </cell>
          <cell r="Q302">
            <v>33456</v>
          </cell>
          <cell r="R302" t="str">
            <v>9-9354-4570</v>
          </cell>
          <cell r="S302" t="str">
            <v>9-5635-9592</v>
          </cell>
          <cell r="T302" t="str">
            <v>victor.velasquez@metso.com</v>
          </cell>
          <cell r="U302" t="str">
            <v>vicrock72@gmail.com</v>
          </cell>
          <cell r="V302" t="str">
            <v>AV. GUTEMBERG 310 GRAFICOS ALTO SELVA ALEGRE</v>
          </cell>
          <cell r="W302" t="str">
            <v>ALTO SELVA ALEGRE</v>
          </cell>
          <cell r="X302" t="str">
            <v>AREQUIPA</v>
          </cell>
          <cell r="Y302" t="str">
            <v>AREQUIPA</v>
          </cell>
          <cell r="Z302">
            <v>45418</v>
          </cell>
          <cell r="AA302" t="str">
            <v>AREQUIPA</v>
          </cell>
          <cell r="AB302" t="str">
            <v>AREQUIPA</v>
          </cell>
          <cell r="AC302" t="str">
            <v>WHITE COLLAR</v>
          </cell>
          <cell r="AD302" t="str">
            <v>CONTRATO POR OBRA O SERVICIO ESPECIFICO</v>
          </cell>
          <cell r="AE302">
            <v>46147</v>
          </cell>
        </row>
        <row r="303">
          <cell r="B303" t="str">
            <v>46886897</v>
          </cell>
          <cell r="C303">
            <v>1780</v>
          </cell>
          <cell r="D303">
            <v>445472</v>
          </cell>
          <cell r="E303" t="str">
            <v>BUSTAMANTE</v>
          </cell>
          <cell r="F303" t="str">
            <v>MORA</v>
          </cell>
          <cell r="G303" t="str">
            <v>ALEJANDRA SOFIA</v>
          </cell>
          <cell r="H303" t="str">
            <v>ALEJANDRA SOFIA BUSTAMANTE MORA</v>
          </cell>
          <cell r="I303" t="str">
            <v>PE012201</v>
          </cell>
          <cell r="J303" t="str">
            <v>FSE TASK FORCE</v>
          </cell>
          <cell r="K303" t="str">
            <v>COGS</v>
          </cell>
          <cell r="L303" t="str">
            <v>MA SAM FSE &amp; LCS PE</v>
          </cell>
          <cell r="M303" t="str">
            <v>BUTRON ZUÑIGA, BARRY GABRIEL</v>
          </cell>
          <cell r="N303" t="str">
            <v>46886897</v>
          </cell>
          <cell r="O303" t="str">
            <v>COORDINADOR DE RECURSOS</v>
          </cell>
          <cell r="P303" t="str">
            <v>F</v>
          </cell>
          <cell r="Q303">
            <v>33689</v>
          </cell>
          <cell r="R303" t="str">
            <v>9-8081-0526  //// 9-3863-9794</v>
          </cell>
          <cell r="S303" t="str">
            <v>9-8084-0668</v>
          </cell>
          <cell r="T303" t="str">
            <v>alejandra.bustamante@metso.com</v>
          </cell>
          <cell r="U303" t="str">
            <v>sofia.260392@gmail.com</v>
          </cell>
          <cell r="V303" t="str">
            <v>CALLE SINCHI ROCA 102</v>
          </cell>
          <cell r="W303" t="str">
            <v>JOSE LUIS BUSTAMANTE Y RIVERO</v>
          </cell>
          <cell r="X303" t="str">
            <v>AREQUIPA</v>
          </cell>
          <cell r="Y303" t="str">
            <v>AREQUIPA</v>
          </cell>
          <cell r="Z303">
            <v>45418</v>
          </cell>
          <cell r="AA303" t="str">
            <v>AREQUIPA</v>
          </cell>
          <cell r="AB303" t="str">
            <v>AREQUIPA</v>
          </cell>
          <cell r="AC303" t="str">
            <v>BLUE COLLAR</v>
          </cell>
          <cell r="AD303" t="str">
            <v>CONTRATO POR OBRA O SERVICIO ESPECIFICO</v>
          </cell>
          <cell r="AE303">
            <v>45966</v>
          </cell>
        </row>
        <row r="304">
          <cell r="B304" t="str">
            <v>29708158</v>
          </cell>
          <cell r="C304">
            <v>1781</v>
          </cell>
          <cell r="D304">
            <v>452125</v>
          </cell>
          <cell r="E304" t="str">
            <v>SALINAS</v>
          </cell>
          <cell r="F304" t="str">
            <v>GUILLEN</v>
          </cell>
          <cell r="G304" t="str">
            <v>EDWIN ARNALDO</v>
          </cell>
          <cell r="H304" t="str">
            <v>EDWIN ARNALDO SALINAS GUILLEN</v>
          </cell>
          <cell r="I304" t="str">
            <v>PE012208</v>
          </cell>
          <cell r="J304" t="str">
            <v>FSE CYN</v>
          </cell>
          <cell r="K304" t="str">
            <v>COGS</v>
          </cell>
          <cell r="L304" t="str">
            <v>MA SAM FSE &amp; LCS PE</v>
          </cell>
          <cell r="M304" t="str">
            <v>MIRANDA PALACIOS, LEONARDO JAVIER</v>
          </cell>
          <cell r="N304" t="str">
            <v>29708158</v>
          </cell>
          <cell r="O304" t="str">
            <v>TECHNICAL ADVISOR</v>
          </cell>
          <cell r="P304" t="str">
            <v>M</v>
          </cell>
          <cell r="Q304">
            <v>28162</v>
          </cell>
          <cell r="R304" t="str">
            <v>9-7630-0930</v>
          </cell>
          <cell r="S304" t="str">
            <v>9-6182-7256</v>
          </cell>
          <cell r="T304" t="str">
            <v>edwin.a.salinas@metso.com</v>
          </cell>
          <cell r="U304" t="str">
            <v>edwin.salinas.g@gmail.com</v>
          </cell>
          <cell r="V304" t="str">
            <v>JR. MELCHOR FRISANCHO #349</v>
          </cell>
          <cell r="W304" t="str">
            <v>SURCO</v>
          </cell>
          <cell r="X304" t="str">
            <v>LIMA</v>
          </cell>
          <cell r="Y304" t="str">
            <v>LIMA</v>
          </cell>
          <cell r="Z304">
            <v>45418</v>
          </cell>
          <cell r="AA304" t="str">
            <v>LIMA</v>
          </cell>
          <cell r="AB304" t="str">
            <v>CRONOS</v>
          </cell>
          <cell r="AC304" t="str">
            <v>WHITE COLLAR</v>
          </cell>
          <cell r="AD304" t="str">
            <v>PLAZO INDETERMINADO</v>
          </cell>
          <cell r="AE304"/>
        </row>
        <row r="305">
          <cell r="B305" t="str">
            <v>18136159</v>
          </cell>
          <cell r="C305">
            <v>1782</v>
          </cell>
          <cell r="D305">
            <v>510178</v>
          </cell>
          <cell r="E305" t="str">
            <v>SANCHEZ</v>
          </cell>
          <cell r="F305" t="str">
            <v>GALVEZ</v>
          </cell>
          <cell r="G305" t="str">
            <v>JORGE EUSEBIO</v>
          </cell>
          <cell r="H305" t="str">
            <v>JORGE EUSEBIO SANCHEZ GALVEZ</v>
          </cell>
          <cell r="I305" t="str">
            <v>PE012208</v>
          </cell>
          <cell r="J305" t="str">
            <v>FSE CYN</v>
          </cell>
          <cell r="K305" t="str">
            <v>COGS</v>
          </cell>
          <cell r="L305" t="str">
            <v>MA SAM FSE &amp; LCS PE</v>
          </cell>
          <cell r="M305" t="str">
            <v>BECERRA CORONADO, ANDERSON</v>
          </cell>
          <cell r="N305" t="str">
            <v>18136159</v>
          </cell>
          <cell r="O305" t="str">
            <v>SPECIALIST ENGINEER, FSE DRY TECHNOLOGY</v>
          </cell>
          <cell r="P305" t="str">
            <v>M</v>
          </cell>
          <cell r="Q305">
            <v>27208</v>
          </cell>
          <cell r="R305" t="str">
            <v>9-5008-6393</v>
          </cell>
          <cell r="S305" t="str">
            <v>9-8425-3410</v>
          </cell>
          <cell r="T305" t="str">
            <v>jorge.sanchez@metso.com</v>
          </cell>
          <cell r="U305" t="str">
            <v>jsanchezg0007@gmail.com</v>
          </cell>
          <cell r="V305" t="str">
            <v>RESIDENCIAL SOL DE HUANCHACO MZ F LT 01</v>
          </cell>
          <cell r="W305" t="str">
            <v>HUANCHACO</v>
          </cell>
          <cell r="X305" t="str">
            <v>TRUJILLO</v>
          </cell>
          <cell r="Y305" t="str">
            <v>LA LIBERTAD</v>
          </cell>
          <cell r="Z305">
            <v>45425</v>
          </cell>
          <cell r="AA305" t="str">
            <v>LIMA</v>
          </cell>
          <cell r="AB305" t="str">
            <v>VULCANO</v>
          </cell>
          <cell r="AC305" t="str">
            <v>WHITE COLLAR</v>
          </cell>
          <cell r="AD305" t="str">
            <v>PLAZO INDETERMINADO</v>
          </cell>
          <cell r="AE305"/>
        </row>
        <row r="306">
          <cell r="B306" t="str">
            <v>41310656</v>
          </cell>
          <cell r="C306">
            <v>1784</v>
          </cell>
          <cell r="D306">
            <v>452204</v>
          </cell>
          <cell r="E306" t="str">
            <v>LLERENA</v>
          </cell>
          <cell r="F306" t="str">
            <v>MEDINA</v>
          </cell>
          <cell r="G306" t="str">
            <v>JAVIER MAURICIO</v>
          </cell>
          <cell r="H306" t="str">
            <v>JAVIER MAURICIO LLERENA MEDINA</v>
          </cell>
          <cell r="I306" t="str">
            <v>PE012505</v>
          </cell>
          <cell r="J306" t="str">
            <v>TSS GBPM</v>
          </cell>
          <cell r="K306" t="str">
            <v>SGA</v>
          </cell>
          <cell r="L306" t="str">
            <v>TECHNICAL SALES SUPPORT</v>
          </cell>
          <cell r="M306" t="str">
            <v>HUAMANI ROMANI, ELWIN</v>
          </cell>
          <cell r="N306" t="str">
            <v>41310656</v>
          </cell>
          <cell r="O306" t="str">
            <v>SENIOR ENGINEER, TECHNICAL SALES SUPPORT</v>
          </cell>
          <cell r="P306" t="str">
            <v>M</v>
          </cell>
          <cell r="Q306">
            <v>30093</v>
          </cell>
          <cell r="R306" t="str">
            <v>9-8658-0629</v>
          </cell>
          <cell r="S306" t="str">
            <v>9-9189-4293</v>
          </cell>
          <cell r="T306" t="str">
            <v>javier.llerena@metso.com</v>
          </cell>
          <cell r="U306" t="str">
            <v>javier.llerena.m@gmail.com</v>
          </cell>
          <cell r="V306" t="str">
            <v>CALLE TOULON 280 DEPARTAMENTO 201</v>
          </cell>
          <cell r="W306" t="str">
            <v>LA MOLINA</v>
          </cell>
          <cell r="X306" t="str">
            <v>LIMA</v>
          </cell>
          <cell r="Y306" t="str">
            <v>LIMA</v>
          </cell>
          <cell r="Z306">
            <v>45432</v>
          </cell>
          <cell r="AA306" t="str">
            <v>LIMA</v>
          </cell>
          <cell r="AB306" t="str">
            <v>CRONOS</v>
          </cell>
          <cell r="AC306" t="str">
            <v>WHITE COLLAR</v>
          </cell>
          <cell r="AD306" t="str">
            <v>PLAZO INDETERMINADO</v>
          </cell>
          <cell r="AE306"/>
        </row>
        <row r="307">
          <cell r="B307" t="str">
            <v>48340105</v>
          </cell>
          <cell r="C307">
            <v>1785</v>
          </cell>
          <cell r="D307">
            <v>452203</v>
          </cell>
          <cell r="E307" t="str">
            <v>PASCUAL</v>
          </cell>
          <cell r="F307" t="str">
            <v>VELASQUEZ</v>
          </cell>
          <cell r="G307" t="str">
            <v>DIEGO MARCO</v>
          </cell>
          <cell r="H307" t="str">
            <v>DIEGO MARCO PASCUAL VELASQUEZ</v>
          </cell>
          <cell r="I307" t="str">
            <v>PE012208</v>
          </cell>
          <cell r="J307" t="str">
            <v>FSE CYN</v>
          </cell>
          <cell r="K307" t="str">
            <v>COGS</v>
          </cell>
          <cell r="L307" t="str">
            <v>MA SAM FSE &amp; LCS PE</v>
          </cell>
          <cell r="M307" t="str">
            <v>BECERRA CORONADO, ANDERSON</v>
          </cell>
          <cell r="N307" t="str">
            <v>48340105</v>
          </cell>
          <cell r="O307" t="str">
            <v>ENGINEER, FSE DRY TECHNOLOGY</v>
          </cell>
          <cell r="P307" t="str">
            <v>M</v>
          </cell>
          <cell r="Q307">
            <v>34564</v>
          </cell>
          <cell r="R307" t="str">
            <v>9-7490-9811</v>
          </cell>
          <cell r="S307" t="str">
            <v>9-8425-3433</v>
          </cell>
          <cell r="T307" t="str">
            <v>diego.pascual@metso.com</v>
          </cell>
          <cell r="U307" t="str">
            <v>pascualvdiego@gmail.com</v>
          </cell>
          <cell r="V307" t="str">
            <v>CALLE MADRID 160 MAYORAZGO</v>
          </cell>
          <cell r="W307" t="str">
            <v>ATE</v>
          </cell>
          <cell r="X307" t="str">
            <v>LIMA</v>
          </cell>
          <cell r="Y307" t="str">
            <v>LIMA</v>
          </cell>
          <cell r="Z307">
            <v>45432</v>
          </cell>
          <cell r="AA307" t="str">
            <v>LIMA</v>
          </cell>
          <cell r="AB307" t="str">
            <v>VULCANO</v>
          </cell>
          <cell r="AC307" t="str">
            <v>WHITE COLLAR</v>
          </cell>
          <cell r="AD307" t="str">
            <v>PLAZO INDETERMINADO</v>
          </cell>
          <cell r="AE307"/>
        </row>
        <row r="308">
          <cell r="B308" t="str">
            <v>75076889</v>
          </cell>
          <cell r="C308">
            <v>1786</v>
          </cell>
          <cell r="D308">
            <v>442678</v>
          </cell>
          <cell r="E308" t="str">
            <v>MALDONADO</v>
          </cell>
          <cell r="F308" t="str">
            <v>COAGUILA</v>
          </cell>
          <cell r="G308" t="str">
            <v>MICHEL MILAGROS</v>
          </cell>
          <cell r="H308" t="str">
            <v>MICHEL MILAGROS MALDONADO COAGUILA</v>
          </cell>
          <cell r="I308" t="str">
            <v>PE012210</v>
          </cell>
          <cell r="J308" t="str">
            <v>SVS REPAIRS AQP</v>
          </cell>
          <cell r="K308" t="str">
            <v>COGS</v>
          </cell>
          <cell r="L308" t="str">
            <v>MA SAM REPAIRS CENTER PE</v>
          </cell>
          <cell r="M308" t="str">
            <v>HERRERA SOTELO, DANNY</v>
          </cell>
          <cell r="N308" t="str">
            <v>75076889</v>
          </cell>
          <cell r="O308" t="str">
            <v>ANALYST, HSE</v>
          </cell>
          <cell r="P308" t="str">
            <v>F</v>
          </cell>
          <cell r="Q308">
            <v>36131</v>
          </cell>
          <cell r="R308" t="str">
            <v>9-8804-4109</v>
          </cell>
          <cell r="S308" t="str">
            <v>9-6630-7251</v>
          </cell>
          <cell r="T308" t="str">
            <v>michel.maldonado@metso.com</v>
          </cell>
          <cell r="U308" t="str">
            <v>mmaldonadocoaguila@gmail.com</v>
          </cell>
          <cell r="V308" t="str">
            <v>URB. CESAR VALLEJO K-6</v>
          </cell>
          <cell r="W308" t="str">
            <v>PAUCARPATA</v>
          </cell>
          <cell r="X308" t="str">
            <v>AREQUIPA</v>
          </cell>
          <cell r="Y308" t="str">
            <v>AREQUIPA</v>
          </cell>
          <cell r="Z308">
            <v>45432</v>
          </cell>
          <cell r="AA308" t="str">
            <v>AREQUIPA</v>
          </cell>
          <cell r="AB308" t="str">
            <v>AREQUIPA</v>
          </cell>
          <cell r="AC308" t="str">
            <v>WHITE COLLAR</v>
          </cell>
          <cell r="AD308" t="str">
            <v>CONTRATO POR OBRA O SERVICIO ESPECIFICO</v>
          </cell>
          <cell r="AE308">
            <v>45980</v>
          </cell>
        </row>
        <row r="309">
          <cell r="B309" t="str">
            <v>20063102</v>
          </cell>
          <cell r="C309">
            <v>1787</v>
          </cell>
          <cell r="D309">
            <v>446836</v>
          </cell>
          <cell r="E309" t="str">
            <v>SALAZAR</v>
          </cell>
          <cell r="F309" t="str">
            <v>MORALES</v>
          </cell>
          <cell r="G309" t="str">
            <v>CARLOS ALBERTO</v>
          </cell>
          <cell r="H309" t="str">
            <v>CARLOS ALBERTO SALAZAR MORALES</v>
          </cell>
          <cell r="I309" t="str">
            <v>PE013540</v>
          </cell>
          <cell r="J309" t="str">
            <v>CONTRACT ENGINEERS</v>
          </cell>
          <cell r="K309" t="str">
            <v>COGS</v>
          </cell>
          <cell r="L309" t="str">
            <v>MA SAM SALES &amp; SERVICE PERU AND NORTH</v>
          </cell>
          <cell r="M309" t="str">
            <v>KU CUADRA, EDUARDO ALBERTO</v>
          </cell>
          <cell r="N309" t="str">
            <v>20063102</v>
          </cell>
          <cell r="O309" t="str">
            <v>SENIOR ENGINEER, CONTRACTS</v>
          </cell>
          <cell r="P309" t="str">
            <v>M</v>
          </cell>
          <cell r="Q309">
            <v>26729</v>
          </cell>
          <cell r="R309" t="str">
            <v>9-6966-4581</v>
          </cell>
          <cell r="S309" t="str">
            <v>9-9189-5186</v>
          </cell>
          <cell r="T309" t="str">
            <v>carlos.salazar@metso.com</v>
          </cell>
          <cell r="U309" t="str">
            <v>carlossalazar77@hotmail.com</v>
          </cell>
          <cell r="V309" t="str">
            <v>URB. TERRAZAS DE CARAPONGUILLO MZ M, LT 03</v>
          </cell>
          <cell r="W309" t="str">
            <v>LURIGANCHO DE CHOSICA</v>
          </cell>
          <cell r="X309" t="str">
            <v>LIMA</v>
          </cell>
          <cell r="Y309" t="str">
            <v>LIMA</v>
          </cell>
          <cell r="Z309">
            <v>45432</v>
          </cell>
          <cell r="AA309" t="str">
            <v>LIMA</v>
          </cell>
          <cell r="AB309" t="str">
            <v>CRONOS</v>
          </cell>
          <cell r="AC309" t="str">
            <v>WHITE COLLAR</v>
          </cell>
          <cell r="AD309" t="str">
            <v>PLAZO INDETERMINADO</v>
          </cell>
          <cell r="AE309"/>
        </row>
        <row r="310">
          <cell r="B310" t="str">
            <v>70462278</v>
          </cell>
          <cell r="C310">
            <v>1788</v>
          </cell>
          <cell r="D310">
            <v>441942</v>
          </cell>
          <cell r="E310" t="str">
            <v xml:space="preserve">MAMANI </v>
          </cell>
          <cell r="F310" t="str">
            <v>PRADO</v>
          </cell>
          <cell r="G310" t="str">
            <v>ARACELI CLAUDIA</v>
          </cell>
          <cell r="H310" t="str">
            <v>ARACELI CLAUDIA MAMANI  PRADO</v>
          </cell>
          <cell r="I310" t="str">
            <v>PE013021</v>
          </cell>
          <cell r="J310" t="str">
            <v>COMMERCIAL SUPPORT</v>
          </cell>
          <cell r="K310" t="str">
            <v>SGA</v>
          </cell>
          <cell r="L310" t="str">
            <v>MA SAM SERVICE COMMERCIAL SUPPORT</v>
          </cell>
          <cell r="M310" t="str">
            <v>ROJAS VILLALOBOS, BIBIANA</v>
          </cell>
          <cell r="N310" t="str">
            <v>70462278</v>
          </cell>
          <cell r="O310" t="str">
            <v xml:space="preserve">ANALYST, CUSTOMER MARKET INTELLINGENCE </v>
          </cell>
          <cell r="P310" t="str">
            <v>F</v>
          </cell>
          <cell r="Q310">
            <v>36718</v>
          </cell>
          <cell r="R310" t="str">
            <v>9-3692-4202</v>
          </cell>
          <cell r="S310" t="str">
            <v>9-8477-6455</v>
          </cell>
          <cell r="T310" t="str">
            <v>araceli.mamani@metso.com</v>
          </cell>
          <cell r="U310" t="str">
            <v>aracelicmp.1107@gmail.com</v>
          </cell>
          <cell r="V310" t="str">
            <v>JR. DAVID LEÓN 323</v>
          </cell>
          <cell r="W310" t="str">
            <v>COMAS</v>
          </cell>
          <cell r="X310" t="str">
            <v>LIMA</v>
          </cell>
          <cell r="Y310" t="str">
            <v>LIMA</v>
          </cell>
          <cell r="Z310">
            <v>45434</v>
          </cell>
          <cell r="AA310" t="str">
            <v>LIMA</v>
          </cell>
          <cell r="AB310" t="str">
            <v>CRONOS</v>
          </cell>
          <cell r="AC310" t="str">
            <v>WHITE COLLAR</v>
          </cell>
          <cell r="AD310" t="str">
            <v>CONTRATO POR OBRA O SERVICIO ESPECIFICO</v>
          </cell>
          <cell r="AE310">
            <v>46022</v>
          </cell>
        </row>
        <row r="311">
          <cell r="B311" t="str">
            <v>44572471</v>
          </cell>
          <cell r="C311">
            <v>1789</v>
          </cell>
          <cell r="D311">
            <v>449488</v>
          </cell>
          <cell r="E311" t="str">
            <v>CRUZADO</v>
          </cell>
          <cell r="F311" t="str">
            <v>BARRETO</v>
          </cell>
          <cell r="G311" t="str">
            <v>MARITZA KATERIN</v>
          </cell>
          <cell r="H311" t="str">
            <v>MARITZA KATERIN CRUZADO BARRETO</v>
          </cell>
          <cell r="I311" t="str">
            <v>PE012204</v>
          </cell>
          <cell r="J311" t="str">
            <v>FSE EIC</v>
          </cell>
          <cell r="K311" t="str">
            <v>COGS</v>
          </cell>
          <cell r="L311" t="str">
            <v>MA SAM FSE &amp; LCS PE</v>
          </cell>
          <cell r="M311" t="str">
            <v>AVALOS ROSAS, MANUEL ANTONIO</v>
          </cell>
          <cell r="N311" t="str">
            <v>44572471</v>
          </cell>
          <cell r="O311" t="str">
            <v>PLANNER, EXECUTION &amp; COST</v>
          </cell>
          <cell r="P311" t="str">
            <v>F</v>
          </cell>
          <cell r="Q311">
            <v>31995</v>
          </cell>
          <cell r="R311" t="str">
            <v>9-5972-1025</v>
          </cell>
          <cell r="S311" t="str">
            <v>9-8744-8458</v>
          </cell>
          <cell r="T311" t="str">
            <v>maritza.cruzado@metso.com</v>
          </cell>
          <cell r="U311" t="str">
            <v>maritza_cr_ba@hotmail.com</v>
          </cell>
          <cell r="V311" t="str">
            <v>GIRASOLES 205 DPTO 402</v>
          </cell>
          <cell r="W311" t="str">
            <v>VICTOR LARCO</v>
          </cell>
          <cell r="X311" t="str">
            <v>TRUJILLO</v>
          </cell>
          <cell r="Y311" t="str">
            <v>LA LIBERTAD</v>
          </cell>
          <cell r="Z311">
            <v>45474</v>
          </cell>
          <cell r="AA311" t="str">
            <v>LIMA</v>
          </cell>
          <cell r="AB311" t="str">
            <v>VULCANO</v>
          </cell>
          <cell r="AC311" t="str">
            <v>WHITE COLLAR</v>
          </cell>
          <cell r="AD311" t="str">
            <v>CONTRATO POR OBRA O SERVICIO ESPECIFICO</v>
          </cell>
          <cell r="AE311">
            <v>46022</v>
          </cell>
        </row>
        <row r="312">
          <cell r="B312" t="str">
            <v>73177594</v>
          </cell>
          <cell r="C312">
            <v>1790</v>
          </cell>
          <cell r="D312">
            <v>447834</v>
          </cell>
          <cell r="E312" t="str">
            <v>ACHAHUE</v>
          </cell>
          <cell r="F312" t="str">
            <v>PONGO</v>
          </cell>
          <cell r="G312" t="str">
            <v>YESSENIA LUISA</v>
          </cell>
          <cell r="H312" t="str">
            <v>YESSENIA LUISA ACHAHUE PONGO</v>
          </cell>
          <cell r="I312" t="str">
            <v>PE011935</v>
          </cell>
          <cell r="J312" t="str">
            <v>INDIRECT PROCUREMENT</v>
          </cell>
          <cell r="K312" t="str">
            <v>COGS</v>
          </cell>
          <cell r="L312" t="str">
            <v>SVSS IPRO AMERICAS</v>
          </cell>
          <cell r="M312" t="str">
            <v>MORILLO SANTA CRUZ, KATIA PATRICIA</v>
          </cell>
          <cell r="N312" t="str">
            <v>73177594</v>
          </cell>
          <cell r="O312" t="str">
            <v>SPECIALIST, PURCHASING</v>
          </cell>
          <cell r="P312" t="str">
            <v>F</v>
          </cell>
          <cell r="Q312">
            <v>34507</v>
          </cell>
          <cell r="R312" t="str">
            <v>9-3185-2756</v>
          </cell>
          <cell r="S312" t="str">
            <v>9-6238-4595</v>
          </cell>
          <cell r="T312" t="str">
            <v>yessenia.achahue@metso.com</v>
          </cell>
          <cell r="U312" t="str">
            <v>yachahue19@gmail.com</v>
          </cell>
          <cell r="V312" t="str">
            <v>AV. MANUEL OLGUIN 729</v>
          </cell>
          <cell r="W312" t="str">
            <v>SURCO</v>
          </cell>
          <cell r="X312" t="str">
            <v>LIMA</v>
          </cell>
          <cell r="Y312" t="str">
            <v>LIMA</v>
          </cell>
          <cell r="Z312">
            <v>45474</v>
          </cell>
          <cell r="AA312" t="str">
            <v>AREQUIPA</v>
          </cell>
          <cell r="AB312" t="str">
            <v>AREQUIPA</v>
          </cell>
          <cell r="AC312" t="str">
            <v>WHITE COLLAR</v>
          </cell>
          <cell r="AD312" t="str">
            <v>CONTRATO POR OBRA O SERVICIO ESPECIFICO</v>
          </cell>
          <cell r="AE312">
            <v>45838</v>
          </cell>
        </row>
        <row r="313">
          <cell r="B313" t="str">
            <v>74826134</v>
          </cell>
          <cell r="C313">
            <v>1791</v>
          </cell>
          <cell r="D313">
            <v>452992</v>
          </cell>
          <cell r="E313" t="str">
            <v>MARROQUIN</v>
          </cell>
          <cell r="F313" t="str">
            <v>ESCALANTE</v>
          </cell>
          <cell r="G313" t="str">
            <v>WENDY ESTHER</v>
          </cell>
          <cell r="H313" t="str">
            <v>WENDY ESTHER MARROQUIN ESCALANTE</v>
          </cell>
          <cell r="I313" t="str">
            <v>PE012205</v>
          </cell>
          <cell r="J313" t="str">
            <v>FSE RECLUTAMIENTO + ACREDITACIÓN</v>
          </cell>
          <cell r="K313" t="str">
            <v>COGS</v>
          </cell>
          <cell r="L313" t="str">
            <v>MA SAM HR</v>
          </cell>
          <cell r="M313" t="str">
            <v>PEREA ARNAO, DIANA MARIA</v>
          </cell>
          <cell r="N313" t="str">
            <v>74826134</v>
          </cell>
          <cell r="O313" t="str">
            <v>ASSISTANT, ACCREDITATION</v>
          </cell>
          <cell r="P313" t="str">
            <v>F</v>
          </cell>
          <cell r="Q313">
            <v>35305</v>
          </cell>
          <cell r="R313" t="str">
            <v>9-9281-5505</v>
          </cell>
          <cell r="S313" t="str">
            <v>9-8793-9374</v>
          </cell>
          <cell r="T313" t="str">
            <v>wendy.marroquin@metso.com</v>
          </cell>
          <cell r="U313" t="str">
            <v>wendy.marroquin@ucsp.edu.pe</v>
          </cell>
          <cell r="V313" t="str">
            <v>ALAMEDA SALAVERRY, CALLE 22B, R-21</v>
          </cell>
          <cell r="W313" t="str">
            <v>MIRAFLORES</v>
          </cell>
          <cell r="X313" t="str">
            <v>AREQUIPA</v>
          </cell>
          <cell r="Y313" t="str">
            <v>AREQUIPA</v>
          </cell>
          <cell r="Z313">
            <v>45474</v>
          </cell>
          <cell r="AA313" t="str">
            <v>AREQUIPA</v>
          </cell>
          <cell r="AB313" t="str">
            <v>AREQUIPA</v>
          </cell>
          <cell r="AC313" t="str">
            <v>WHITE COLLAR</v>
          </cell>
          <cell r="AD313" t="str">
            <v>CONTRATO POR OBRA O SERVICIO ESPECIFICO</v>
          </cell>
          <cell r="AE313">
            <v>45838</v>
          </cell>
        </row>
        <row r="314">
          <cell r="B314" t="str">
            <v>09964936</v>
          </cell>
          <cell r="C314">
            <v>1792</v>
          </cell>
          <cell r="D314">
            <v>453119</v>
          </cell>
          <cell r="E314" t="str">
            <v>PERALES</v>
          </cell>
          <cell r="F314" t="str">
            <v>ESPINOZA</v>
          </cell>
          <cell r="G314" t="str">
            <v>LUIS ARTURO</v>
          </cell>
          <cell r="H314" t="str">
            <v>LUIS ARTURO PERALES ESPINOZA</v>
          </cell>
          <cell r="I314" t="str">
            <v>PE013540</v>
          </cell>
          <cell r="J314" t="str">
            <v>CONTRACT ENGINEERS</v>
          </cell>
          <cell r="K314" t="str">
            <v>COGS</v>
          </cell>
          <cell r="L314" t="str">
            <v>MA SAM SALES &amp; SERVICE PERU AND NORTH</v>
          </cell>
          <cell r="M314" t="str">
            <v>KU CUADRA, EDUARDO ALBERTO</v>
          </cell>
          <cell r="N314" t="str">
            <v>09964936</v>
          </cell>
          <cell r="O314" t="str">
            <v>SENIOR ENGINEER, CONTRACTS</v>
          </cell>
          <cell r="P314" t="str">
            <v>M</v>
          </cell>
          <cell r="Q314">
            <v>26217</v>
          </cell>
          <cell r="R314" t="str">
            <v>9-9912-0887</v>
          </cell>
          <cell r="S314" t="str">
            <v>9-8756-5422</v>
          </cell>
          <cell r="T314" t="str">
            <v>luis.perales@metso.com</v>
          </cell>
          <cell r="U314" t="str">
            <v>luis.arturo.peraless@gmail.com</v>
          </cell>
          <cell r="V314" t="str">
            <v>AVENIDA BOULEVARD DE SURCO N° 242 DPTO 602</v>
          </cell>
          <cell r="W314" t="str">
            <v>SAN BORJA</v>
          </cell>
          <cell r="X314" t="str">
            <v>LIMA</v>
          </cell>
          <cell r="Y314" t="str">
            <v>LIMA</v>
          </cell>
          <cell r="Z314">
            <v>45488</v>
          </cell>
          <cell r="AA314" t="str">
            <v>LIMA</v>
          </cell>
          <cell r="AB314" t="str">
            <v>CRONOS</v>
          </cell>
          <cell r="AC314" t="str">
            <v>WHITE COLLAR</v>
          </cell>
          <cell r="AD314" t="str">
            <v>PLAZO INDETERMINADO</v>
          </cell>
          <cell r="AE314"/>
        </row>
        <row r="315">
          <cell r="B315" t="str">
            <v>75083026</v>
          </cell>
          <cell r="C315">
            <v>1793</v>
          </cell>
          <cell r="D315">
            <v>448480</v>
          </cell>
          <cell r="E315" t="str">
            <v>SIERRALTA</v>
          </cell>
          <cell r="F315" t="str">
            <v>VILLANUEVA</v>
          </cell>
          <cell r="G315" t="str">
            <v>FRANCESCA MILUSKA</v>
          </cell>
          <cell r="H315" t="str">
            <v>FRANCESCA MILUSKA SIERRALTA VILLANUEVA</v>
          </cell>
          <cell r="I315" t="str">
            <v>PE011965</v>
          </cell>
          <cell r="J315" t="str">
            <v>QUOTE &amp; ORDER MANAGEMENT</v>
          </cell>
          <cell r="K315" t="str">
            <v>SGA</v>
          </cell>
          <cell r="L315" t="str">
            <v>MA SAM SERVICE COMMERCIAL SUPPORT</v>
          </cell>
          <cell r="M315" t="str">
            <v>LOAYZA GONZALES, ROCIO SILVIA</v>
          </cell>
          <cell r="N315" t="str">
            <v>75083026</v>
          </cell>
          <cell r="O315" t="str">
            <v>ASSISTANT, CUSTOMER SERVICE</v>
          </cell>
          <cell r="P315" t="str">
            <v>F</v>
          </cell>
          <cell r="Q315">
            <v>36537</v>
          </cell>
          <cell r="R315" t="str">
            <v>9-8608-7679</v>
          </cell>
          <cell r="S315" t="str">
            <v>9-8635-4964</v>
          </cell>
          <cell r="T315" t="str">
            <v>francesca.sierralta@metso.com</v>
          </cell>
          <cell r="U315" t="str">
            <v>francescasierralta24@gmail.com</v>
          </cell>
          <cell r="V315" t="str">
            <v>JR. JEAN FRANCOIS MILLET  N° 196</v>
          </cell>
          <cell r="W315" t="str">
            <v>SANTIAGO DE SURCO</v>
          </cell>
          <cell r="X315" t="str">
            <v>LIMA</v>
          </cell>
          <cell r="Y315" t="str">
            <v>LIMA</v>
          </cell>
          <cell r="Z315">
            <v>45488</v>
          </cell>
          <cell r="AA315" t="str">
            <v>LIMA</v>
          </cell>
          <cell r="AB315" t="str">
            <v>CRONOS</v>
          </cell>
          <cell r="AC315" t="str">
            <v>WHITE COLLAR</v>
          </cell>
          <cell r="AD315" t="str">
            <v>PLAZO INDETERMINADO</v>
          </cell>
          <cell r="AE315"/>
        </row>
        <row r="316">
          <cell r="B316" t="str">
            <v>40432528</v>
          </cell>
          <cell r="C316">
            <v>1794</v>
          </cell>
          <cell r="D316">
            <v>453113</v>
          </cell>
          <cell r="E316" t="str">
            <v>ZAVALA</v>
          </cell>
          <cell r="F316" t="str">
            <v>ALVAREZ</v>
          </cell>
          <cell r="G316" t="str">
            <v>ALONSO VITO</v>
          </cell>
          <cell r="H316" t="str">
            <v>ALONSO VITO ZAVALA ALVAREZ</v>
          </cell>
          <cell r="I316" t="str">
            <v>PE012209</v>
          </cell>
          <cell r="J316" t="str">
            <v>FSE SUR</v>
          </cell>
          <cell r="K316" t="str">
            <v>COGS</v>
          </cell>
          <cell r="L316" t="str">
            <v>MA SAM FSE &amp; LCS PE</v>
          </cell>
          <cell r="M316" t="str">
            <v>POZO DIAZ, JASON</v>
          </cell>
          <cell r="N316" t="str">
            <v>40432528</v>
          </cell>
          <cell r="O316" t="str">
            <v>ENGINEER, GRINDING TECHNOLOGY</v>
          </cell>
          <cell r="P316" t="str">
            <v>M</v>
          </cell>
          <cell r="Q316">
            <v>29022</v>
          </cell>
          <cell r="R316" t="str">
            <v>9-4987-3018</v>
          </cell>
          <cell r="S316" t="str">
            <v>9-8305-6277</v>
          </cell>
          <cell r="T316" t="str">
            <v>alonso.zavala@metso.com</v>
          </cell>
          <cell r="U316" t="str">
            <v>azavala001@gmail.com</v>
          </cell>
          <cell r="V316" t="str">
            <v>URB. EL ENSUEÑO II A8 4TO PISO</v>
          </cell>
          <cell r="W316" t="str">
            <v>SACHACA</v>
          </cell>
          <cell r="X316" t="str">
            <v>AREQUIPA</v>
          </cell>
          <cell r="Y316" t="str">
            <v>AREQUIPA</v>
          </cell>
          <cell r="Z316">
            <v>45488</v>
          </cell>
          <cell r="AA316" t="str">
            <v>AREQUIPA</v>
          </cell>
          <cell r="AB316" t="str">
            <v>AREQUIPA</v>
          </cell>
          <cell r="AC316" t="str">
            <v>WHITE COLLAR</v>
          </cell>
          <cell r="AD316" t="str">
            <v>CONTRATO POR OBRA O SERVICIO ESPECIFICO</v>
          </cell>
          <cell r="AE316">
            <v>45852</v>
          </cell>
        </row>
        <row r="317">
          <cell r="B317" t="str">
            <v>75920762</v>
          </cell>
          <cell r="C317">
            <v>1795</v>
          </cell>
          <cell r="D317">
            <v>453454</v>
          </cell>
          <cell r="E317" t="str">
            <v>GUTIERREZ</v>
          </cell>
          <cell r="F317" t="str">
            <v>CARTAGENA</v>
          </cell>
          <cell r="G317" t="str">
            <v>BRYAN OSMAR</v>
          </cell>
          <cell r="H317" t="str">
            <v>BRYAN OSMAR GUTIERREZ CARTAGENA</v>
          </cell>
          <cell r="I317" t="str">
            <v>PE012504</v>
          </cell>
          <cell r="J317" t="str">
            <v>TSS SCREENING</v>
          </cell>
          <cell r="K317" t="str">
            <v>SGA</v>
          </cell>
          <cell r="L317" t="str">
            <v>TECHNICAL SALES SUPPORT</v>
          </cell>
          <cell r="M317" t="str">
            <v>ROJO BORROYE, ANDRES OSVALDO</v>
          </cell>
          <cell r="N317" t="str">
            <v>75920762</v>
          </cell>
          <cell r="O317" t="str">
            <v>ENGINEER, TECHNICAL SALES SUPPORT</v>
          </cell>
          <cell r="P317" t="str">
            <v>M</v>
          </cell>
          <cell r="Q317">
            <v>34765</v>
          </cell>
          <cell r="R317" t="str">
            <v>9-5326-2064</v>
          </cell>
          <cell r="S317" t="str">
            <v>9-9484-3074</v>
          </cell>
          <cell r="T317" t="str">
            <v>bryan.gutierrez@metso.com</v>
          </cell>
          <cell r="U317" t="str">
            <v>bryan.mec5@outlook.es</v>
          </cell>
          <cell r="V317" t="str">
            <v>URB. SANTA CATALINA BLOCK 8 DPTO 515</v>
          </cell>
          <cell r="W317" t="str">
            <v>JOSE LUIS BUSTAMANTE Y RIVERO</v>
          </cell>
          <cell r="X317" t="str">
            <v>AREQUIPA</v>
          </cell>
          <cell r="Y317" t="str">
            <v>AREQUIPA</v>
          </cell>
          <cell r="Z317">
            <v>45509</v>
          </cell>
          <cell r="AA317" t="str">
            <v>AREQUIPA</v>
          </cell>
          <cell r="AB317" t="str">
            <v>AREQUIPA</v>
          </cell>
          <cell r="AC317" t="str">
            <v>WHITE COLLAR</v>
          </cell>
          <cell r="AD317" t="str">
            <v>PLAZO INDETERMINADO</v>
          </cell>
          <cell r="AE317"/>
        </row>
        <row r="318">
          <cell r="B318" t="str">
            <v>44736429</v>
          </cell>
          <cell r="C318">
            <v>1797</v>
          </cell>
          <cell r="D318">
            <v>453449</v>
          </cell>
          <cell r="E318" t="str">
            <v>RAMIREZ</v>
          </cell>
          <cell r="F318" t="str">
            <v>AGUIRRE</v>
          </cell>
          <cell r="G318" t="str">
            <v>ESTELA</v>
          </cell>
          <cell r="H318" t="str">
            <v>ESTELA RAMIREZ AGUIRRE</v>
          </cell>
          <cell r="I318" t="str">
            <v>PE012207</v>
          </cell>
          <cell r="J318" t="str">
            <v>FSE HSE</v>
          </cell>
          <cell r="K318" t="str">
            <v>COGS</v>
          </cell>
          <cell r="L318" t="str">
            <v>MA SAM FSE &amp; LCS PE</v>
          </cell>
          <cell r="M318" t="str">
            <v>DELGADO VALLADARES, JAVIER ENRIQUE</v>
          </cell>
          <cell r="N318" t="str">
            <v>44736429</v>
          </cell>
          <cell r="O318" t="str">
            <v>SUPERVISOR, HSE</v>
          </cell>
          <cell r="P318" t="str">
            <v>F</v>
          </cell>
          <cell r="Q318">
            <v>31936</v>
          </cell>
          <cell r="R318" t="str">
            <v>9-5823-2330</v>
          </cell>
          <cell r="S318" t="str">
            <v>9-8696-2292</v>
          </cell>
          <cell r="T318" t="str">
            <v>estela.ramirez@metso.com</v>
          </cell>
          <cell r="U318" t="str">
            <v>estela.ra8@gmail.com</v>
          </cell>
          <cell r="V318" t="str">
            <v>URB. LOMAS ALAMEDA DPTO 310</v>
          </cell>
          <cell r="W318" t="str">
            <v>MIRAFLORES</v>
          </cell>
          <cell r="X318" t="str">
            <v>AREQUIPA</v>
          </cell>
          <cell r="Y318" t="str">
            <v>AREQUIPA</v>
          </cell>
          <cell r="Z318">
            <v>45509</v>
          </cell>
          <cell r="AA318" t="str">
            <v>AREQUIPA</v>
          </cell>
          <cell r="AB318" t="str">
            <v>AREQUIPA</v>
          </cell>
          <cell r="AC318" t="str">
            <v>WHITE COLLAR</v>
          </cell>
          <cell r="AD318" t="str">
            <v>CONTRATO POR OBRA O SERVICIO ESPECIFICO</v>
          </cell>
          <cell r="AE318">
            <v>45842</v>
          </cell>
        </row>
        <row r="319">
          <cell r="B319" t="str">
            <v>46651227</v>
          </cell>
          <cell r="C319">
            <v>1799</v>
          </cell>
          <cell r="D319">
            <v>452306</v>
          </cell>
          <cell r="E319" t="str">
            <v xml:space="preserve">ROEL </v>
          </cell>
          <cell r="F319" t="str">
            <v>NORIEGA</v>
          </cell>
          <cell r="G319" t="str">
            <v>DAFNE STEFANNY</v>
          </cell>
          <cell r="H319" t="str">
            <v>DAFNE STEFANNY ROEL  NORIEGA</v>
          </cell>
          <cell r="I319" t="str">
            <v>PE013400</v>
          </cell>
          <cell r="J319" t="str">
            <v>HUMAN RESOURCES &amp; GENERAL SERVICES</v>
          </cell>
          <cell r="K319" t="str">
            <v>SGA</v>
          </cell>
          <cell r="L319" t="str">
            <v>MA SAM HR</v>
          </cell>
          <cell r="M319" t="str">
            <v>MANCO PETREUCIC, LIZ YODY</v>
          </cell>
          <cell r="N319" t="str">
            <v>46651227</v>
          </cell>
          <cell r="O319" t="str">
            <v>HR GENERALIST</v>
          </cell>
          <cell r="P319" t="str">
            <v>F</v>
          </cell>
          <cell r="Q319">
            <v>33191</v>
          </cell>
          <cell r="R319" t="str">
            <v>9-6216-9728</v>
          </cell>
          <cell r="S319" t="str">
            <v>9-7323-7399</v>
          </cell>
          <cell r="T319" t="str">
            <v>dafne.roel@metso.com</v>
          </cell>
          <cell r="U319" t="str">
            <v>dafneroel@hotmail.com</v>
          </cell>
          <cell r="V319" t="str">
            <v>ROUSSEAU 231</v>
          </cell>
          <cell r="W319" t="str">
            <v>SAN BORJA</v>
          </cell>
          <cell r="X319" t="str">
            <v>LIMA</v>
          </cell>
          <cell r="Y319" t="str">
            <v>LIMA</v>
          </cell>
          <cell r="Z319">
            <v>45509</v>
          </cell>
          <cell r="AA319" t="str">
            <v>LIMA</v>
          </cell>
          <cell r="AB319" t="str">
            <v>CRONOS</v>
          </cell>
          <cell r="AC319" t="str">
            <v>WHITE COLLAR</v>
          </cell>
          <cell r="AD319" t="str">
            <v>PLAZO INDETERMINADO</v>
          </cell>
          <cell r="AE319"/>
        </row>
        <row r="320">
          <cell r="B320" t="str">
            <v>29515079</v>
          </cell>
          <cell r="C320">
            <v>1800</v>
          </cell>
          <cell r="D320">
            <v>453586</v>
          </cell>
          <cell r="E320" t="str">
            <v>TEJADA</v>
          </cell>
          <cell r="F320" t="str">
            <v>LLOSA</v>
          </cell>
          <cell r="G320" t="str">
            <v>JAVIER ANTONIO</v>
          </cell>
          <cell r="H320" t="str">
            <v>JAVIER ANTONIO TEJADA LLOSA</v>
          </cell>
          <cell r="I320" t="str">
            <v>PE012201</v>
          </cell>
          <cell r="J320" t="str">
            <v>FSE TASK FORCE</v>
          </cell>
          <cell r="K320" t="str">
            <v>COGS</v>
          </cell>
          <cell r="L320" t="str">
            <v>MA SAM FSE &amp; LCS PE</v>
          </cell>
          <cell r="M320" t="str">
            <v>DELGADO VALLADARES, JAVIER ENRIQUE</v>
          </cell>
          <cell r="N320" t="str">
            <v>29515079</v>
          </cell>
          <cell r="O320" t="str">
            <v>SUPERVISOR, HSE</v>
          </cell>
          <cell r="P320" t="str">
            <v>M</v>
          </cell>
          <cell r="Q320">
            <v>26110</v>
          </cell>
          <cell r="R320" t="str">
            <v>9-8653-3368</v>
          </cell>
          <cell r="S320" t="str">
            <v>9-8741-1027</v>
          </cell>
          <cell r="T320" t="str">
            <v>javier.teja@metso.com</v>
          </cell>
          <cell r="U320" t="str">
            <v>javiertejada702@gmail.com</v>
          </cell>
          <cell r="V320" t="str">
            <v>CALLE LIBERTAD 100 -C</v>
          </cell>
          <cell r="W320" t="str">
            <v>UCHUMAYO</v>
          </cell>
          <cell r="X320" t="str">
            <v>AREQUIPA</v>
          </cell>
          <cell r="Y320" t="str">
            <v>AREQUIPA</v>
          </cell>
          <cell r="Z320">
            <v>45516</v>
          </cell>
          <cell r="AA320" t="str">
            <v>AREQUIPA</v>
          </cell>
          <cell r="AB320" t="str">
            <v>AREQUIPA</v>
          </cell>
          <cell r="AC320" t="str">
            <v>WHITE COLLAR</v>
          </cell>
          <cell r="AD320" t="str">
            <v>CONTRATO POR OBRA O SERVICIO ESPECIFICO</v>
          </cell>
          <cell r="AE320">
            <v>45838</v>
          </cell>
        </row>
        <row r="321">
          <cell r="B321" t="str">
            <v>70744592</v>
          </cell>
          <cell r="C321">
            <v>1801</v>
          </cell>
          <cell r="D321">
            <v>453566</v>
          </cell>
          <cell r="E321" t="str">
            <v>CRUZ</v>
          </cell>
          <cell r="F321" t="str">
            <v>AYQUI</v>
          </cell>
          <cell r="G321" t="str">
            <v>MAGALI DEYANIRA</v>
          </cell>
          <cell r="H321" t="str">
            <v>MAGALI DEYANIRA CRUZ AYQUI</v>
          </cell>
          <cell r="I321" t="str">
            <v>PE012205</v>
          </cell>
          <cell r="J321" t="str">
            <v>FSE RECLUTAMIENTO + ACREDITACIÓN</v>
          </cell>
          <cell r="K321" t="str">
            <v>COGS</v>
          </cell>
          <cell r="L321" t="str">
            <v>MA SAM HR</v>
          </cell>
          <cell r="M321" t="str">
            <v>PEREA ARNAO, DIANA MARIA</v>
          </cell>
          <cell r="N321" t="str">
            <v>70744592</v>
          </cell>
          <cell r="O321" t="str">
            <v>ASSISTANT, ACCREDITATION</v>
          </cell>
          <cell r="P321" t="str">
            <v>F</v>
          </cell>
          <cell r="Q321">
            <v>33712</v>
          </cell>
          <cell r="R321" t="str">
            <v>9-8470-0190</v>
          </cell>
          <cell r="S321" t="str">
            <v>9-7937-2739</v>
          </cell>
          <cell r="T321" t="str">
            <v>magali.cruz@metso.com</v>
          </cell>
          <cell r="U321" t="str">
            <v>magalideyaniracruzayqui@gmail.com</v>
          </cell>
          <cell r="V321" t="str">
            <v xml:space="preserve">CALLE LAS DALIAS N° 121  DPTO 3 </v>
          </cell>
          <cell r="W321" t="str">
            <v>SOCABAYA</v>
          </cell>
          <cell r="X321" t="str">
            <v>AREQUIPA</v>
          </cell>
          <cell r="Y321" t="str">
            <v>AREQUIPA</v>
          </cell>
          <cell r="Z321">
            <v>45516</v>
          </cell>
          <cell r="AA321" t="str">
            <v>AREQUIPA</v>
          </cell>
          <cell r="AB321" t="str">
            <v>AREQUIPA</v>
          </cell>
          <cell r="AC321" t="str">
            <v>WHITE COLLAR</v>
          </cell>
          <cell r="AD321" t="str">
            <v>CONTRATO POR OBRA O SERVICIO ESPECIFICO</v>
          </cell>
          <cell r="AE321">
            <v>45880</v>
          </cell>
        </row>
        <row r="322">
          <cell r="B322" t="str">
            <v>71918300</v>
          </cell>
          <cell r="C322">
            <v>1802</v>
          </cell>
          <cell r="D322">
            <v>453587</v>
          </cell>
          <cell r="E322" t="str">
            <v>CHAVEZ</v>
          </cell>
          <cell r="F322" t="str">
            <v>IRUPAILLA</v>
          </cell>
          <cell r="G322" t="str">
            <v>FRANCIS STUARD</v>
          </cell>
          <cell r="H322" t="str">
            <v>FRANCIS STUARD CHAVEZ IRUPAILLA</v>
          </cell>
          <cell r="I322" t="str">
            <v>PE012500</v>
          </cell>
          <cell r="J322" t="str">
            <v>TECH SUPPORT PE &amp; NORTH</v>
          </cell>
          <cell r="K322" t="str">
            <v>COGS</v>
          </cell>
          <cell r="L322" t="str">
            <v>TECHNICAL SUPPORT</v>
          </cell>
          <cell r="M322" t="str">
            <v>GALLEGOS PAREDES, ROGELIO ALAN</v>
          </cell>
          <cell r="N322" t="str">
            <v>71918300</v>
          </cell>
          <cell r="O322" t="str">
            <v>TECHNICIAN, TECHNICAL SUPPORT</v>
          </cell>
          <cell r="P322" t="str">
            <v>M</v>
          </cell>
          <cell r="Q322">
            <v>33700</v>
          </cell>
          <cell r="R322" t="str">
            <v>9-3175-3108</v>
          </cell>
          <cell r="S322" t="str">
            <v>9-7323-6955</v>
          </cell>
          <cell r="T322" t="str">
            <v>francis.chavez@metso.com</v>
          </cell>
          <cell r="U322" t="str">
            <v>f.chavez.industrial@gmail.com</v>
          </cell>
          <cell r="V322" t="str">
            <v>MZ Q LOTE 27 CONJUNTO RESIDENCIAL SANTISIMO SALVADOR</v>
          </cell>
          <cell r="W322" t="str">
            <v>LURIN</v>
          </cell>
          <cell r="X322" t="str">
            <v>LIMA</v>
          </cell>
          <cell r="Y322" t="str">
            <v>LIMA</v>
          </cell>
          <cell r="Z322">
            <v>45523</v>
          </cell>
          <cell r="AA322" t="str">
            <v>LIMA</v>
          </cell>
          <cell r="AB322" t="str">
            <v>VULCANO</v>
          </cell>
          <cell r="AC322" t="str">
            <v>WHITE COLLAR</v>
          </cell>
          <cell r="AD322" t="str">
            <v>PLAZO INDETERMINADO</v>
          </cell>
          <cell r="AE322"/>
        </row>
        <row r="323">
          <cell r="B323" t="str">
            <v>10714151</v>
          </cell>
          <cell r="C323">
            <v>1803</v>
          </cell>
          <cell r="D323">
            <v>453605</v>
          </cell>
          <cell r="E323" t="str">
            <v>SOTO</v>
          </cell>
          <cell r="F323" t="str">
            <v>SALAS</v>
          </cell>
          <cell r="G323" t="str">
            <v>GUSTAVO ALBERTO</v>
          </cell>
          <cell r="H323" t="str">
            <v>GUSTAVO ALBERTO SOTO SALAS</v>
          </cell>
          <cell r="I323" t="str">
            <v>PE011073</v>
          </cell>
          <cell r="J323" t="str">
            <v>SVS CL PROJECT LOGISTICS AMERICAS</v>
          </cell>
          <cell r="K323" t="str">
            <v>COGS</v>
          </cell>
          <cell r="L323" t="str">
            <v>SVSGLO ORDER AND LOGISTICS OPERATIONS</v>
          </cell>
          <cell r="M323" t="str">
            <v>WOLFF, PAUL</v>
          </cell>
          <cell r="N323" t="str">
            <v>10714151</v>
          </cell>
          <cell r="O323" t="str">
            <v>SENIOR PROJECT LOGISTIC SPECIALIST</v>
          </cell>
          <cell r="P323" t="str">
            <v>M</v>
          </cell>
          <cell r="Q323">
            <v>28585</v>
          </cell>
          <cell r="R323" t="str">
            <v>9-0400-1223</v>
          </cell>
          <cell r="S323" t="str">
            <v>9-732-36742</v>
          </cell>
          <cell r="T323" t="str">
            <v>gustavo.soto@metso.com</v>
          </cell>
          <cell r="U323" t="str">
            <v>gustavo_soto23@hotmail.com / ga.sotos@alum.up.edu.pe</v>
          </cell>
          <cell r="V323" t="str">
            <v>CALLE LOS ROMANCES 279</v>
          </cell>
          <cell r="W323" t="str">
            <v>LA MOLINA</v>
          </cell>
          <cell r="X323" t="str">
            <v>LIMA</v>
          </cell>
          <cell r="Y323" t="str">
            <v>LIMA</v>
          </cell>
          <cell r="Z323">
            <v>45523</v>
          </cell>
          <cell r="AA323" t="str">
            <v>LIMA</v>
          </cell>
          <cell r="AB323" t="str">
            <v>CRONOS</v>
          </cell>
          <cell r="AC323" t="str">
            <v>WHITE COLLAR</v>
          </cell>
          <cell r="AD323" t="str">
            <v>PLAZO INDETERMINADO</v>
          </cell>
          <cell r="AE323"/>
        </row>
        <row r="324">
          <cell r="B324" t="str">
            <v>40013601</v>
          </cell>
          <cell r="C324">
            <v>1804</v>
          </cell>
          <cell r="D324">
            <v>453755</v>
          </cell>
          <cell r="E324" t="str">
            <v>COTRINA</v>
          </cell>
          <cell r="F324" t="str">
            <v>GUARNIZ</v>
          </cell>
          <cell r="G324" t="str">
            <v>EDWIN PAUL</v>
          </cell>
          <cell r="H324" t="str">
            <v>EDWIN PAUL COTRINA GUARNIZ</v>
          </cell>
          <cell r="I324" t="str">
            <v>PE012503</v>
          </cell>
          <cell r="J324" t="str">
            <v>TSS, MILL &amp; CHUTE LINING</v>
          </cell>
          <cell r="K324" t="str">
            <v>SGA</v>
          </cell>
          <cell r="L324" t="str">
            <v>TECHNICAL SALES SUPPORT</v>
          </cell>
          <cell r="M324" t="str">
            <v>JARA FERNANDEZ, CARLOS RAFAEL</v>
          </cell>
          <cell r="N324" t="str">
            <v>40013601</v>
          </cell>
          <cell r="O324" t="str">
            <v>SPECIALIST ENGINEER, TECHNICAL SALES SUPPORT</v>
          </cell>
          <cell r="P324" t="str">
            <v>M</v>
          </cell>
          <cell r="Q324">
            <v>28402</v>
          </cell>
          <cell r="R324" t="str">
            <v>9-8742-7111</v>
          </cell>
          <cell r="S324" t="str">
            <v>9-9787-8857</v>
          </cell>
          <cell r="T324" t="str">
            <v>edwin.cotrina@metso.com</v>
          </cell>
          <cell r="U324" t="str">
            <v>edwin.cotrina@gmail.com</v>
          </cell>
          <cell r="V324" t="str">
            <v>CALLE LOS CANTAROS MANZANA A LOTE 18 URB LAS PALMAS 2 SEGUNDA ETAPA EL GOLF</v>
          </cell>
          <cell r="W324" t="str">
            <v>VICTOR LARCO</v>
          </cell>
          <cell r="X324" t="str">
            <v>TRUJILLO</v>
          </cell>
          <cell r="Y324" t="str">
            <v>LA LIBERTAD</v>
          </cell>
          <cell r="Z324">
            <v>45537</v>
          </cell>
          <cell r="AA324" t="str">
            <v>AREQUIPA</v>
          </cell>
          <cell r="AB324" t="str">
            <v>AREQUIPA</v>
          </cell>
          <cell r="AC324" t="str">
            <v>WHITE COLLAR</v>
          </cell>
          <cell r="AD324" t="str">
            <v>PLAZO INDETERMINADO</v>
          </cell>
          <cell r="AE324"/>
        </row>
        <row r="325">
          <cell r="B325" t="str">
            <v>40989008</v>
          </cell>
          <cell r="C325">
            <v>1805</v>
          </cell>
          <cell r="D325">
            <v>453649</v>
          </cell>
          <cell r="E325" t="str">
            <v>SANDOVAL</v>
          </cell>
          <cell r="F325" t="str">
            <v>PINEDA</v>
          </cell>
          <cell r="G325" t="str">
            <v>RONAL WASHINGTON</v>
          </cell>
          <cell r="H325" t="str">
            <v>RONAL WASHINGTON SANDOVAL PINEDA</v>
          </cell>
          <cell r="I325" t="str">
            <v>PE012207</v>
          </cell>
          <cell r="J325" t="str">
            <v>FSE HSE</v>
          </cell>
          <cell r="K325" t="str">
            <v>COGS</v>
          </cell>
          <cell r="L325" t="str">
            <v>MA SAM FSE &amp; LCS PE</v>
          </cell>
          <cell r="M325" t="str">
            <v>DELGADO VALLADARES, JAVIER ENRIQUE</v>
          </cell>
          <cell r="N325" t="str">
            <v>40989008</v>
          </cell>
          <cell r="O325" t="str">
            <v>SUPERVISOR, HSE</v>
          </cell>
          <cell r="P325" t="str">
            <v>M</v>
          </cell>
          <cell r="Q325">
            <v>29816</v>
          </cell>
          <cell r="R325" t="str">
            <v>9-8779-0067</v>
          </cell>
          <cell r="S325" t="str">
            <v>9-7324-3977</v>
          </cell>
          <cell r="T325" t="str">
            <v>ronal.sandoval@metso.com</v>
          </cell>
          <cell r="U325" t="str">
            <v>rw.sandovalp@gmail.com</v>
          </cell>
          <cell r="V325" t="str">
            <v>CALLE 3 VOLCANES 305 CIUDAD BLANCA</v>
          </cell>
          <cell r="W325" t="str">
            <v>PAUCARPATA</v>
          </cell>
          <cell r="X325" t="str">
            <v>AREQUIPA</v>
          </cell>
          <cell r="Y325" t="str">
            <v>AREQUIPA</v>
          </cell>
          <cell r="Z325">
            <v>45537</v>
          </cell>
          <cell r="AA325" t="str">
            <v>AREQUIPA</v>
          </cell>
          <cell r="AB325" t="str">
            <v>AREQUIPA</v>
          </cell>
          <cell r="AC325" t="str">
            <v>WHITE COLLAR</v>
          </cell>
          <cell r="AD325" t="str">
            <v>CONTRATO POR OBRA O SERVICIO ESPECIFICO</v>
          </cell>
          <cell r="AE325">
            <v>45901</v>
          </cell>
        </row>
        <row r="326">
          <cell r="B326" t="str">
            <v>43803352</v>
          </cell>
          <cell r="C326">
            <v>1806</v>
          </cell>
          <cell r="D326">
            <v>453889</v>
          </cell>
          <cell r="E326" t="str">
            <v>CERIN</v>
          </cell>
          <cell r="F326" t="str">
            <v>CORCUERA</v>
          </cell>
          <cell r="G326" t="str">
            <v>LUIS ALBERTO</v>
          </cell>
          <cell r="H326" t="str">
            <v>LUIS ALBERTO CERIN CORCUERA</v>
          </cell>
          <cell r="I326" t="str">
            <v>PE012207</v>
          </cell>
          <cell r="J326" t="str">
            <v>FSE HSE</v>
          </cell>
          <cell r="K326" t="str">
            <v>COGS</v>
          </cell>
          <cell r="L326" t="str">
            <v>MA SAM FSE &amp; LCS PE</v>
          </cell>
          <cell r="M326" t="str">
            <v>DELGADO VALLADARES, JAVIER ENRIQUE</v>
          </cell>
          <cell r="N326" t="str">
            <v>43803352</v>
          </cell>
          <cell r="O326" t="str">
            <v>SUPERVISOR, HSE</v>
          </cell>
          <cell r="P326" t="str">
            <v>M</v>
          </cell>
          <cell r="Q326">
            <v>31622</v>
          </cell>
          <cell r="R326" t="str">
            <v>9-6143-9481</v>
          </cell>
          <cell r="S326" t="str">
            <v>9-5322-2276</v>
          </cell>
          <cell r="T326" t="str">
            <v>luis.cerin@metso.com</v>
          </cell>
          <cell r="U326" t="str">
            <v>luan290928@gmail.com</v>
          </cell>
          <cell r="V326" t="str">
            <v>MZ 28 LOTE 11 2DA ZONA BAYOVAR</v>
          </cell>
          <cell r="W326" t="str">
            <v>SAN JUAN DE LURIGANCHO</v>
          </cell>
          <cell r="X326" t="str">
            <v>LIMA</v>
          </cell>
          <cell r="Y326" t="str">
            <v>LIMA</v>
          </cell>
          <cell r="Z326">
            <v>45537</v>
          </cell>
          <cell r="AA326" t="str">
            <v>LIMA</v>
          </cell>
          <cell r="AB326" t="str">
            <v>VULCANO</v>
          </cell>
          <cell r="AC326" t="str">
            <v>WHITE COLLAR</v>
          </cell>
          <cell r="AD326" t="str">
            <v>CONTRATO POR OBRA O SERVICIO ESPECIFICO</v>
          </cell>
          <cell r="AE326">
            <v>45809</v>
          </cell>
        </row>
        <row r="327">
          <cell r="B327" t="str">
            <v>46468417</v>
          </cell>
          <cell r="C327">
            <v>1807</v>
          </cell>
          <cell r="D327">
            <v>430525</v>
          </cell>
          <cell r="E327" t="str">
            <v>ALEJANDRO</v>
          </cell>
          <cell r="F327" t="str">
            <v>ORELLANA</v>
          </cell>
          <cell r="G327" t="str">
            <v>BRAULIO</v>
          </cell>
          <cell r="H327" t="str">
            <v>BRAULIO ALEJANDRO ORELLANA</v>
          </cell>
          <cell r="I327" t="str">
            <v>PE012202</v>
          </cell>
          <cell r="J327" t="str">
            <v>FSE RELINING&amp;SHUTDOWN</v>
          </cell>
          <cell r="K327" t="str">
            <v>COGS</v>
          </cell>
          <cell r="L327" t="str">
            <v>MA SAM FSE &amp; LCS PE</v>
          </cell>
          <cell r="M327" t="str">
            <v>BUTRON ZUÑIGA, BARRY GABRIEL</v>
          </cell>
          <cell r="N327" t="str">
            <v>46468417</v>
          </cell>
          <cell r="O327" t="str">
            <v>RELINING &amp; SHUTDOWN SUPERVISOR</v>
          </cell>
          <cell r="P327" t="str">
            <v>M</v>
          </cell>
          <cell r="Q327">
            <v>33084</v>
          </cell>
          <cell r="R327" t="str">
            <v>9-3752-6153</v>
          </cell>
          <cell r="S327" t="str">
            <v>9-4233-2348</v>
          </cell>
          <cell r="T327" t="str">
            <v>braulio.alejandro@metso.com</v>
          </cell>
          <cell r="U327" t="str">
            <v>alejandro.orellana3007@gmail.com</v>
          </cell>
          <cell r="V327" t="str">
            <v>NACION WANKA MZ. L 17 DPTO 4 - ALTO LA MERCED</v>
          </cell>
          <cell r="W327" t="str">
            <v>HUANCAYO</v>
          </cell>
          <cell r="X327" t="str">
            <v>HUANCAYO</v>
          </cell>
          <cell r="Y327" t="str">
            <v>JUNIN</v>
          </cell>
          <cell r="Z327">
            <v>45537</v>
          </cell>
          <cell r="AA327" t="str">
            <v>LIMA</v>
          </cell>
          <cell r="AB327" t="str">
            <v>VULCANO</v>
          </cell>
          <cell r="AC327" t="str">
            <v>WHITE COLLAR</v>
          </cell>
          <cell r="AD327" t="str">
            <v>CONTRATO POR OBRA O SERVICIO ESPECIFICO</v>
          </cell>
          <cell r="AE327">
            <v>46083</v>
          </cell>
        </row>
        <row r="328">
          <cell r="B328" t="str">
            <v>29309523</v>
          </cell>
          <cell r="C328">
            <v>1808</v>
          </cell>
          <cell r="D328">
            <v>453888</v>
          </cell>
          <cell r="E328" t="str">
            <v>TORRES</v>
          </cell>
          <cell r="F328" t="str">
            <v>ENRIQUEZ</v>
          </cell>
          <cell r="G328" t="str">
            <v>LUIS HECTOR</v>
          </cell>
          <cell r="H328" t="str">
            <v>LUIS HECTOR TORRES ENRIQUEZ</v>
          </cell>
          <cell r="I328" t="str">
            <v>PE012204</v>
          </cell>
          <cell r="J328" t="str">
            <v>FSE EIC</v>
          </cell>
          <cell r="K328" t="str">
            <v>COGS</v>
          </cell>
          <cell r="L328" t="str">
            <v>MA SAM FSE &amp; LCS PE</v>
          </cell>
          <cell r="M328" t="str">
            <v>GUTIERREZ RIVERA, ALAN CARLOS</v>
          </cell>
          <cell r="N328" t="str">
            <v>29309523</v>
          </cell>
          <cell r="O328" t="str">
            <v>SENIOR SPECIALIST, LARGE ELECTRICAL ENGINES</v>
          </cell>
          <cell r="P328" t="str">
            <v>M</v>
          </cell>
          <cell r="Q328">
            <v>21060</v>
          </cell>
          <cell r="R328" t="str">
            <v>9-6574-7699</v>
          </cell>
          <cell r="S328" t="str">
            <v>9-5327-6641</v>
          </cell>
          <cell r="T328" t="str">
            <v>luis.torres-enriquez@metso.com</v>
          </cell>
          <cell r="U328" t="str">
            <v>luis.torres@conservab.com</v>
          </cell>
          <cell r="V328" t="str">
            <v>URB PABLO VI MZM LT14  SEGUNDA ETAPA</v>
          </cell>
          <cell r="W328" t="str">
            <v>AREQUIPA</v>
          </cell>
          <cell r="X328" t="str">
            <v>AREQUIPA</v>
          </cell>
          <cell r="Y328" t="str">
            <v>AREQUIPA</v>
          </cell>
          <cell r="Z328">
            <v>45537</v>
          </cell>
          <cell r="AA328" t="str">
            <v>AREQUIPA</v>
          </cell>
          <cell r="AB328" t="str">
            <v>AREQUIPA</v>
          </cell>
          <cell r="AC328" t="str">
            <v>WHITE COLLAR</v>
          </cell>
          <cell r="AD328" t="str">
            <v>CONTRATO POR OBRA O SERVICIO ESPECIFICO</v>
          </cell>
          <cell r="AE328">
            <v>45839</v>
          </cell>
        </row>
        <row r="329">
          <cell r="B329" t="str">
            <v>09548586</v>
          </cell>
          <cell r="C329">
            <v>1809</v>
          </cell>
          <cell r="D329">
            <v>453943</v>
          </cell>
          <cell r="E329" t="str">
            <v>PACHECO</v>
          </cell>
          <cell r="F329" t="str">
            <v>MEJIA</v>
          </cell>
          <cell r="G329" t="str">
            <v>IVIS MARTIN</v>
          </cell>
          <cell r="H329" t="str">
            <v>IVIS MARTIN PACHECO MEJIA</v>
          </cell>
          <cell r="I329" t="str">
            <v>PE012203</v>
          </cell>
          <cell r="J329" t="str">
            <v>FSE STRATEGIC PLANNING</v>
          </cell>
          <cell r="K329" t="str">
            <v>COGS</v>
          </cell>
          <cell r="L329" t="str">
            <v>MA SAM FSE &amp; LCS PE</v>
          </cell>
          <cell r="M329" t="str">
            <v>COTRINA RODRIGUEZ, MOISES ALBERTO</v>
          </cell>
          <cell r="N329" t="str">
            <v>09548586</v>
          </cell>
          <cell r="O329" t="str">
            <v>ADMINISTRATOR, FS AND LCS CONTRACT</v>
          </cell>
          <cell r="P329" t="str">
            <v>M</v>
          </cell>
          <cell r="Q329">
            <v>26348</v>
          </cell>
          <cell r="R329" t="str">
            <v>9-9317-9882</v>
          </cell>
          <cell r="S329" t="str">
            <v>9-7323-9413</v>
          </cell>
          <cell r="T329" t="str">
            <v>ivis.pacheco@metso.com</v>
          </cell>
          <cell r="U329" t="str">
            <v>ivis.pacheco@gmail.com</v>
          </cell>
          <cell r="V329" t="str">
            <v>AV. CHIMPU OCLLO 125. URB SANTA ISABEL</v>
          </cell>
          <cell r="W329" t="str">
            <v>CARABAYLLO</v>
          </cell>
          <cell r="X329" t="str">
            <v>LIMA</v>
          </cell>
          <cell r="Y329" t="str">
            <v>LIMA</v>
          </cell>
          <cell r="Z329">
            <v>45544</v>
          </cell>
          <cell r="AA329" t="str">
            <v>LIMA</v>
          </cell>
          <cell r="AB329" t="str">
            <v>CRONOS</v>
          </cell>
          <cell r="AC329" t="str">
            <v>WHITE COLLAR</v>
          </cell>
          <cell r="AD329" t="str">
            <v>CONTRATO POR OBRA O SERVICIO ESPECIFICO</v>
          </cell>
          <cell r="AE329">
            <v>45816</v>
          </cell>
        </row>
        <row r="330">
          <cell r="B330" t="str">
            <v>07523875</v>
          </cell>
          <cell r="C330">
            <v>1810</v>
          </cell>
          <cell r="D330">
            <v>454091</v>
          </cell>
          <cell r="E330" t="str">
            <v xml:space="preserve">LOBATO </v>
          </cell>
          <cell r="F330" t="str">
            <v>YSLA</v>
          </cell>
          <cell r="G330" t="str">
            <v>MANUEL ARMANDO</v>
          </cell>
          <cell r="H330" t="str">
            <v>MANUEL ARMANDO LOBATO  YSLA</v>
          </cell>
          <cell r="I330" t="str">
            <v>PE013028</v>
          </cell>
          <cell r="J330" t="str">
            <v>SAM SOUTH</v>
          </cell>
          <cell r="K330" t="str">
            <v>SGA</v>
          </cell>
          <cell r="L330" t="str">
            <v>MA SAM SITE ACCOUNT MANAGEMENT – SOUTH PE</v>
          </cell>
          <cell r="M330" t="str">
            <v>VARGAS BELLINA, JOSE ANTONIO</v>
          </cell>
          <cell r="N330" t="str">
            <v>07523875</v>
          </cell>
          <cell r="O330" t="str">
            <v>LEADER, SALES ACCOUNT</v>
          </cell>
          <cell r="P330" t="str">
            <v>M</v>
          </cell>
          <cell r="Q330">
            <v>28414</v>
          </cell>
          <cell r="R330" t="str">
            <v>9-9636-0365</v>
          </cell>
          <cell r="S330" t="str">
            <v>9-7324-1224</v>
          </cell>
          <cell r="T330" t="str">
            <v>manuel.lobato@metso.com</v>
          </cell>
          <cell r="U330" t="str">
            <v>lobato.ma@pucp.edu.pe</v>
          </cell>
          <cell r="V330" t="str">
            <v>AV SAN BORJA NORTE 142, DEPARTAMENTO 201</v>
          </cell>
          <cell r="W330" t="str">
            <v>SAN BORJA</v>
          </cell>
          <cell r="X330" t="str">
            <v>LIMA</v>
          </cell>
          <cell r="Y330" t="str">
            <v>LIMA</v>
          </cell>
          <cell r="Z330">
            <v>45558</v>
          </cell>
          <cell r="AA330" t="str">
            <v>LIMA</v>
          </cell>
          <cell r="AB330" t="str">
            <v>CRONOS</v>
          </cell>
          <cell r="AC330" t="str">
            <v>WHITE COLLAR</v>
          </cell>
          <cell r="AD330" t="str">
            <v>PLAZO INDETERMINADO</v>
          </cell>
          <cell r="AE330"/>
        </row>
        <row r="331">
          <cell r="B331" t="str">
            <v>70212608</v>
          </cell>
          <cell r="C331">
            <v>1811</v>
          </cell>
          <cell r="D331">
            <v>448486</v>
          </cell>
          <cell r="E331" t="str">
            <v>MOLINA</v>
          </cell>
          <cell r="F331" t="str">
            <v>FLORES</v>
          </cell>
          <cell r="G331" t="str">
            <v>BRUNO FABIAN</v>
          </cell>
          <cell r="H331" t="str">
            <v>BRUNO FABIAN MOLINA FLORES</v>
          </cell>
          <cell r="I331" t="str">
            <v>PE013379</v>
          </cell>
          <cell r="J331" t="str">
            <v>PROPOSAL - PUMPS</v>
          </cell>
          <cell r="K331" t="str">
            <v>SGA</v>
          </cell>
          <cell r="L331" t="str">
            <v>MIN PUMPS PROPOSAL</v>
          </cell>
          <cell r="M331" t="str">
            <v>KOSKI, TERO</v>
          </cell>
          <cell r="N331" t="str">
            <v>70212608</v>
          </cell>
          <cell r="O331" t="str">
            <v>JR ENGINEER PROPOSAL</v>
          </cell>
          <cell r="P331" t="str">
            <v>M</v>
          </cell>
          <cell r="Q331">
            <v>36920</v>
          </cell>
          <cell r="R331" t="str">
            <v>9-7622-8286</v>
          </cell>
          <cell r="S331" t="str">
            <v>9-8634-0271</v>
          </cell>
          <cell r="T331" t="str">
            <v>bruno.molina@metso.com</v>
          </cell>
          <cell r="U331" t="str">
            <v>brunomolinaflores@gmail.com</v>
          </cell>
          <cell r="V331" t="str">
            <v>AV. JUAN VALER SANDOVAL 599 E DPTO 1404</v>
          </cell>
          <cell r="W331" t="str">
            <v>PUEBLO LIBRE</v>
          </cell>
          <cell r="X331" t="str">
            <v>LIMA</v>
          </cell>
          <cell r="Y331" t="str">
            <v>LIMA</v>
          </cell>
          <cell r="Z331">
            <v>45558</v>
          </cell>
          <cell r="AA331" t="str">
            <v>LIMA</v>
          </cell>
          <cell r="AB331" t="str">
            <v>LURIN</v>
          </cell>
          <cell r="AC331" t="str">
            <v>WHITE COLLAR</v>
          </cell>
          <cell r="AD331" t="str">
            <v>PLAZO INDETERMINADO</v>
          </cell>
          <cell r="AE331"/>
        </row>
        <row r="332">
          <cell r="B332" t="str">
            <v>44670991</v>
          </cell>
          <cell r="C332">
            <v>1813</v>
          </cell>
          <cell r="D332">
            <v>454252</v>
          </cell>
          <cell r="E332" t="str">
            <v>LUJAN</v>
          </cell>
          <cell r="F332" t="str">
            <v>QUEZADA</v>
          </cell>
          <cell r="G332" t="str">
            <v>VICTOR VIZNNEY</v>
          </cell>
          <cell r="H332" t="str">
            <v>VICTOR VIZNNEY LUJAN QUEZADA</v>
          </cell>
          <cell r="I332" t="str">
            <v>PE012233</v>
          </cell>
          <cell r="J332" t="str">
            <v>REP SUPERVISION &amp; WAREHOUSE</v>
          </cell>
          <cell r="K332" t="str">
            <v>COGS</v>
          </cell>
          <cell r="L332" t="str">
            <v>MA SAM REPAIRS CENTER PE</v>
          </cell>
          <cell r="M332" t="str">
            <v>MORENO ROQUE, MARCO ANTONIO</v>
          </cell>
          <cell r="N332" t="str">
            <v>44670991</v>
          </cell>
          <cell r="O332" t="str">
            <v>SUPERVISOR MECHANICAL, FABRICATIONS</v>
          </cell>
          <cell r="P332" t="str">
            <v>M</v>
          </cell>
          <cell r="Q332">
            <v>31993</v>
          </cell>
          <cell r="R332" t="str">
            <v>9-4975-7743</v>
          </cell>
          <cell r="S332" t="str">
            <v>9-4028-2342</v>
          </cell>
          <cell r="T332" t="str">
            <v>victor.lujan@metso.com</v>
          </cell>
          <cell r="U332" t="str">
            <v>vlujanquezada@gmail.com</v>
          </cell>
          <cell r="V332" t="str">
            <v>JR. CARABAYA 205 ALTO LIBERTAD</v>
          </cell>
          <cell r="W332" t="str">
            <v>CERRO COLORADO</v>
          </cell>
          <cell r="X332" t="str">
            <v>AREQUIPA</v>
          </cell>
          <cell r="Y332" t="str">
            <v>AREQUIPA</v>
          </cell>
          <cell r="Z332">
            <v>45579</v>
          </cell>
          <cell r="AA332" t="str">
            <v>AREQUIPA</v>
          </cell>
          <cell r="AB332" t="str">
            <v>AREQUIPA</v>
          </cell>
          <cell r="AC332" t="str">
            <v>WHITE COLLAR</v>
          </cell>
          <cell r="AD332" t="str">
            <v>CONTRATO POR OBRA O SERVICIO ESPECIFICO</v>
          </cell>
          <cell r="AE332">
            <v>45943</v>
          </cell>
        </row>
        <row r="333">
          <cell r="B333" t="str">
            <v>71481603</v>
          </cell>
          <cell r="C333">
            <v>1814</v>
          </cell>
          <cell r="D333">
            <v>454558</v>
          </cell>
          <cell r="E333" t="str">
            <v>ENCISO</v>
          </cell>
          <cell r="F333" t="str">
            <v>BACA</v>
          </cell>
          <cell r="G333" t="str">
            <v>MARX CESAR</v>
          </cell>
          <cell r="H333" t="str">
            <v>MARX CESAR ENCISO BACA</v>
          </cell>
          <cell r="I333" t="str">
            <v>PE012222</v>
          </cell>
          <cell r="J333" t="str">
            <v>FSE GRIZZLIES ANTAMINA</v>
          </cell>
          <cell r="K333" t="str">
            <v>COGS</v>
          </cell>
          <cell r="L333" t="str">
            <v>MA SAM FSE &amp; LCS PE</v>
          </cell>
          <cell r="M333" t="str">
            <v>BASAURI CUEVA, CARLOS ALBERTO</v>
          </cell>
          <cell r="N333" t="str">
            <v>71481603</v>
          </cell>
          <cell r="O333" t="str">
            <v>SENIOR ENGINEER, PROJECT ENGINEERING</v>
          </cell>
          <cell r="P333" t="str">
            <v>M</v>
          </cell>
          <cell r="Q333">
            <v>34581</v>
          </cell>
          <cell r="R333" t="str">
            <v>9-8188-8653</v>
          </cell>
          <cell r="S333" t="str">
            <v>9-4377-7667</v>
          </cell>
          <cell r="T333" t="str">
            <v>marx.enciso@metso.com</v>
          </cell>
          <cell r="U333" t="str">
            <v>marx.enciso.b@uni.pe</v>
          </cell>
          <cell r="V333" t="str">
            <v>JR. JOSE LEGUIA Y MELENDEZ 1073</v>
          </cell>
          <cell r="W333" t="str">
            <v>PUEBLO LIBRE</v>
          </cell>
          <cell r="X333" t="str">
            <v>LIMA</v>
          </cell>
          <cell r="Y333" t="str">
            <v>LIMA</v>
          </cell>
          <cell r="Z333">
            <v>45586</v>
          </cell>
          <cell r="AA333" t="str">
            <v>LIMA</v>
          </cell>
          <cell r="AB333" t="str">
            <v>VULCANO</v>
          </cell>
          <cell r="AC333" t="str">
            <v>WHITE COLLAR</v>
          </cell>
          <cell r="AD333" t="str">
            <v>CONTRATO POR OBRA O SERVICIO ESPECIFICO</v>
          </cell>
          <cell r="AE333">
            <v>45858</v>
          </cell>
        </row>
        <row r="334">
          <cell r="B334" t="str">
            <v>40521317</v>
          </cell>
          <cell r="C334">
            <v>1815</v>
          </cell>
          <cell r="D334">
            <v>454839</v>
          </cell>
          <cell r="E334" t="str">
            <v>BERNABE</v>
          </cell>
          <cell r="F334" t="str">
            <v>DOLORES</v>
          </cell>
          <cell r="G334" t="str">
            <v>CHRISTIAN FELIX</v>
          </cell>
          <cell r="H334" t="str">
            <v>CHRISTIAN FELIX BERNABE DOLORES</v>
          </cell>
          <cell r="I334" t="str">
            <v>PE012500</v>
          </cell>
          <cell r="J334" t="str">
            <v>TECH SUPPORT PE &amp; NORTH</v>
          </cell>
          <cell r="K334" t="str">
            <v>COGS</v>
          </cell>
          <cell r="L334" t="str">
            <v>TECHNICAL SUPPORT</v>
          </cell>
          <cell r="M334" t="str">
            <v>RIVERA YLASACA, RICARDO SANTOS</v>
          </cell>
          <cell r="N334" t="str">
            <v>40521317</v>
          </cell>
          <cell r="O334" t="str">
            <v>SENIOR ENGINEER, TECHNICAL SUPPORT</v>
          </cell>
          <cell r="P334" t="str">
            <v>M</v>
          </cell>
          <cell r="Q334">
            <v>29314</v>
          </cell>
          <cell r="R334" t="str">
            <v>9-6017-2179</v>
          </cell>
          <cell r="S334" t="str">
            <v>9-5172-0392</v>
          </cell>
          <cell r="T334" t="str">
            <v>christian.bernabe@metso.com</v>
          </cell>
          <cell r="U334" t="str">
            <v>christian.bernabe@outlook.com</v>
          </cell>
          <cell r="V334" t="str">
            <v xml:space="preserve">JR. HUARAZ 1650 </v>
          </cell>
          <cell r="W334" t="str">
            <v>BREÑA</v>
          </cell>
          <cell r="X334" t="str">
            <v>LIMA</v>
          </cell>
          <cell r="Y334" t="str">
            <v>LIMA</v>
          </cell>
          <cell r="Z334">
            <v>45600</v>
          </cell>
          <cell r="AA334" t="str">
            <v>LIMA</v>
          </cell>
          <cell r="AB334" t="str">
            <v>VULCANO</v>
          </cell>
          <cell r="AC334" t="str">
            <v>WHITE COLLAR</v>
          </cell>
          <cell r="AD334" t="str">
            <v>PLAZO INDETERMINADO</v>
          </cell>
          <cell r="AE334"/>
        </row>
        <row r="335">
          <cell r="B335" t="str">
            <v>16011427</v>
          </cell>
          <cell r="C335">
            <v>1816</v>
          </cell>
          <cell r="D335">
            <v>535982</v>
          </cell>
          <cell r="E335" t="str">
            <v xml:space="preserve">MIRANDA </v>
          </cell>
          <cell r="F335" t="str">
            <v>PALACIOS</v>
          </cell>
          <cell r="G335" t="str">
            <v>LEONARDO JAVIER</v>
          </cell>
          <cell r="H335" t="str">
            <v>LEONARDO JAVIER MIRANDA  PALACIOS</v>
          </cell>
          <cell r="I335" t="str">
            <v>PE013513</v>
          </cell>
          <cell r="J335" t="str">
            <v>SVS LCS-FSE SALES</v>
          </cell>
          <cell r="K335" t="str">
            <v>SGA</v>
          </cell>
          <cell r="L335" t="str">
            <v>MA SAM FSE &amp; LCS PE</v>
          </cell>
          <cell r="M335" t="str">
            <v>BOBADILLA AÑASCO, PEDRO PABLO NAPOLEON</v>
          </cell>
          <cell r="N335" t="str">
            <v>16011427</v>
          </cell>
          <cell r="O335" t="str">
            <v>MANAGER, SERVICE SALES</v>
          </cell>
          <cell r="P335" t="str">
            <v>M</v>
          </cell>
          <cell r="Q335">
            <v>27775</v>
          </cell>
          <cell r="R335" t="str">
            <v>9-9348-8813</v>
          </cell>
          <cell r="S335" t="str">
            <v>9-7324-0812</v>
          </cell>
          <cell r="T335" t="str">
            <v>leonardo.miranda@metso.com</v>
          </cell>
          <cell r="U335" t="str">
            <v>leomir92@hotmail.com</v>
          </cell>
          <cell r="V335" t="str">
            <v>JR. BATALLON CALLAO SUR 530 URB. LAS GARDENIAS</v>
          </cell>
          <cell r="W335" t="str">
            <v>SANTIAGO DE SURCO</v>
          </cell>
          <cell r="X335" t="str">
            <v>LIMA</v>
          </cell>
          <cell r="Y335" t="str">
            <v>LIMA</v>
          </cell>
          <cell r="Z335">
            <v>45600</v>
          </cell>
          <cell r="AA335" t="str">
            <v>LIMA</v>
          </cell>
          <cell r="AB335" t="str">
            <v>CRONOS</v>
          </cell>
          <cell r="AC335" t="str">
            <v>WHITE COLLAR</v>
          </cell>
          <cell r="AD335" t="str">
            <v>PLAZO INDETERMINADO</v>
          </cell>
          <cell r="AE335"/>
        </row>
        <row r="336">
          <cell r="B336" t="str">
            <v>70489252</v>
          </cell>
          <cell r="C336">
            <v>1817</v>
          </cell>
          <cell r="D336">
            <v>448918</v>
          </cell>
          <cell r="E336" t="str">
            <v>ASCARATE</v>
          </cell>
          <cell r="F336" t="str">
            <v>CORONEL</v>
          </cell>
          <cell r="G336" t="str">
            <v>RAFAEL ANGEL</v>
          </cell>
          <cell r="H336" t="str">
            <v>RAFAEL ANGEL ASCARATE CORONEL</v>
          </cell>
          <cell r="I336" t="str">
            <v>PE012203</v>
          </cell>
          <cell r="J336" t="str">
            <v>FSE STRATEGIC PLANNING</v>
          </cell>
          <cell r="K336" t="str">
            <v>COGS</v>
          </cell>
          <cell r="L336" t="str">
            <v>MA SAM FSE &amp; LCS PE</v>
          </cell>
          <cell r="M336" t="str">
            <v>COTRINA RODRIGUEZ, MOISES ALBERTO</v>
          </cell>
          <cell r="N336" t="str">
            <v>70489252</v>
          </cell>
          <cell r="O336" t="str">
            <v>ANALYST, STRATEGIC PLANNING AND PROPOSAL</v>
          </cell>
          <cell r="P336" t="str">
            <v>M</v>
          </cell>
          <cell r="Q336">
            <v>35650</v>
          </cell>
          <cell r="R336" t="str">
            <v>9-9793-4353</v>
          </cell>
          <cell r="S336" t="str">
            <v>9-5629-4634</v>
          </cell>
          <cell r="T336" t="str">
            <v>rafael.c.ascarate@metso.com</v>
          </cell>
          <cell r="U336" t="str">
            <v>r.ascarate@pucp.edu.pe</v>
          </cell>
          <cell r="V336" t="str">
            <v>MZ B LT 10 LOS CHASQUIS</v>
          </cell>
          <cell r="W336" t="str">
            <v>SAN MARTIN DE PORRES</v>
          </cell>
          <cell r="X336" t="str">
            <v>LIMA</v>
          </cell>
          <cell r="Y336" t="str">
            <v>LIMA</v>
          </cell>
          <cell r="Z336">
            <v>45600</v>
          </cell>
          <cell r="AA336" t="str">
            <v>LIMA</v>
          </cell>
          <cell r="AB336" t="str">
            <v>CRONOS</v>
          </cell>
          <cell r="AC336" t="str">
            <v>WHITE COLLAR</v>
          </cell>
          <cell r="AD336" t="str">
            <v>PLAZO INDETERMINADO</v>
          </cell>
          <cell r="AE336"/>
        </row>
        <row r="337">
          <cell r="B337" t="str">
            <v>29384620</v>
          </cell>
          <cell r="C337">
            <v>1818</v>
          </cell>
          <cell r="D337">
            <v>446958</v>
          </cell>
          <cell r="E337" t="str">
            <v>OLAZAVAL</v>
          </cell>
          <cell r="F337" t="str">
            <v>MILLONES</v>
          </cell>
          <cell r="G337" t="str">
            <v>AIDA BEATRIZ</v>
          </cell>
          <cell r="H337" t="str">
            <v>AIDA BEATRIZ OLAZAVAL MILLONES</v>
          </cell>
          <cell r="I337" t="str">
            <v>PE012207</v>
          </cell>
          <cell r="J337" t="str">
            <v>FSE HSE</v>
          </cell>
          <cell r="K337" t="str">
            <v>COGS</v>
          </cell>
          <cell r="L337" t="str">
            <v>MA SAM FSE &amp; LCS PE</v>
          </cell>
          <cell r="M337" t="str">
            <v>DELGADO VALLADARES, JAVIER ENRIQUE</v>
          </cell>
          <cell r="N337" t="str">
            <v>29384620</v>
          </cell>
          <cell r="O337" t="str">
            <v>SUPERVISOR, HSE</v>
          </cell>
          <cell r="P337" t="str">
            <v>F</v>
          </cell>
          <cell r="Q337">
            <v>24853</v>
          </cell>
          <cell r="R337" t="str">
            <v>9-7938-0240</v>
          </cell>
          <cell r="S337" t="str">
            <v>9-7319-5868</v>
          </cell>
          <cell r="T337" t="str">
            <v>aida.olazaval@metso.com</v>
          </cell>
          <cell r="U337" t="str">
            <v>aolazaval@gmail.com</v>
          </cell>
          <cell r="V337" t="str">
            <v xml:space="preserve">COOPERATIVA DE RIEGO CHILI D-11 CERRO JULI </v>
          </cell>
          <cell r="W337" t="str">
            <v>JOSE LUIS BUSTAMANTE Y RIVERO</v>
          </cell>
          <cell r="X337" t="str">
            <v>AREQUIPA</v>
          </cell>
          <cell r="Y337" t="str">
            <v>AREQUIPA</v>
          </cell>
          <cell r="Z337">
            <v>45607</v>
          </cell>
          <cell r="AA337" t="str">
            <v>AREQUIPA</v>
          </cell>
          <cell r="AB337" t="str">
            <v>AREQUIPA</v>
          </cell>
          <cell r="AC337" t="str">
            <v>WHITE COLLAR</v>
          </cell>
          <cell r="AD337" t="str">
            <v>CONTRATO POR OBRA O SERVICIO ESPECIFICO</v>
          </cell>
          <cell r="AE337">
            <v>45848</v>
          </cell>
        </row>
        <row r="338">
          <cell r="B338" t="str">
            <v>10671749</v>
          </cell>
          <cell r="C338">
            <v>1819</v>
          </cell>
          <cell r="D338">
            <v>422430</v>
          </cell>
          <cell r="E338" t="str">
            <v>RUPAY</v>
          </cell>
          <cell r="F338" t="str">
            <v>ALIAGA</v>
          </cell>
          <cell r="G338" t="str">
            <v>DELFOR</v>
          </cell>
          <cell r="H338" t="str">
            <v>DELFOR RUPAY ALIAGA</v>
          </cell>
          <cell r="I338" t="str">
            <v>PE013025</v>
          </cell>
          <cell r="J338" t="str">
            <v>SAM NORTH</v>
          </cell>
          <cell r="K338" t="str">
            <v>SGA</v>
          </cell>
          <cell r="L338" t="str">
            <v>MA SAM SITE ACCOUNT MANAGEMENT – NORTH PE</v>
          </cell>
          <cell r="M338" t="str">
            <v xml:space="preserve">LEON IDME, JANKARLOS DAVID </v>
          </cell>
          <cell r="N338" t="str">
            <v>10671749</v>
          </cell>
          <cell r="O338" t="str">
            <v>LEADER, SALES ACCOUNT</v>
          </cell>
          <cell r="P338" t="str">
            <v>M</v>
          </cell>
          <cell r="Q338">
            <v>28510</v>
          </cell>
          <cell r="R338" t="str">
            <v>9-8072-1480</v>
          </cell>
          <cell r="S338" t="str">
            <v>9-7324-1262</v>
          </cell>
          <cell r="T338" t="str">
            <v>delfor.rupay@metso.com</v>
          </cell>
          <cell r="U338" t="str">
            <v>delfor.rupay@gmail.com</v>
          </cell>
          <cell r="V338" t="str">
            <v>AV. NUEVO ALCAZAR 110</v>
          </cell>
          <cell r="W338" t="str">
            <v>RIMAC</v>
          </cell>
          <cell r="X338" t="str">
            <v>LIMA</v>
          </cell>
          <cell r="Y338" t="str">
            <v>LIMA</v>
          </cell>
          <cell r="Z338">
            <v>45609</v>
          </cell>
          <cell r="AA338" t="str">
            <v>LIMA</v>
          </cell>
          <cell r="AB338" t="str">
            <v>CRONOS</v>
          </cell>
          <cell r="AC338" t="str">
            <v>WHITE COLLAR</v>
          </cell>
          <cell r="AD338" t="str">
            <v>PLAZO INDETERMINADO</v>
          </cell>
          <cell r="AE338"/>
        </row>
        <row r="339">
          <cell r="B339" t="str">
            <v>75818010</v>
          </cell>
          <cell r="C339">
            <v>1820</v>
          </cell>
          <cell r="D339">
            <v>454974</v>
          </cell>
          <cell r="E339" t="str">
            <v>FRANCO</v>
          </cell>
          <cell r="F339" t="str">
            <v>VASQUEZ</v>
          </cell>
          <cell r="G339" t="str">
            <v>BRUNO ENRIQUE</v>
          </cell>
          <cell r="H339" t="str">
            <v>BRUNO ENRIQUE FRANCO VASQUEZ</v>
          </cell>
          <cell r="I339" t="str">
            <v>PE011324</v>
          </cell>
          <cell r="J339" t="str">
            <v>ENG. HUB MAT. TRANSP</v>
          </cell>
          <cell r="K339" t="str">
            <v>COGS</v>
          </cell>
          <cell r="L339" t="str">
            <v>CNS MATERIAL TRANSPORTATION</v>
          </cell>
          <cell r="M339" t="str">
            <v>FELIX SHAPIAMA, EVER MODESTO</v>
          </cell>
          <cell r="N339" t="str">
            <v>75818010</v>
          </cell>
          <cell r="O339" t="str">
            <v>PRODUCT APPLICATION SPECIALIST</v>
          </cell>
          <cell r="P339" t="str">
            <v>M</v>
          </cell>
          <cell r="Q339">
            <v>34992</v>
          </cell>
          <cell r="R339" t="str">
            <v>9-5027-3541</v>
          </cell>
          <cell r="S339" t="str">
            <v>9-5378-1505</v>
          </cell>
          <cell r="T339" t="str">
            <v>bruno.franco@metso.com</v>
          </cell>
          <cell r="U339" t="str">
            <v>brunofrancov@outlook.com</v>
          </cell>
          <cell r="V339" t="str">
            <v>AV. MIROQUESADA 449 DPTO 1004 - URB. SAN FELIPE</v>
          </cell>
          <cell r="W339" t="str">
            <v>MAGDALENA DEL MAR</v>
          </cell>
          <cell r="X339" t="str">
            <v>LIMA</v>
          </cell>
          <cell r="Y339" t="str">
            <v>LIMA</v>
          </cell>
          <cell r="Z339">
            <v>45614</v>
          </cell>
          <cell r="AA339" t="str">
            <v>LIMA</v>
          </cell>
          <cell r="AB339" t="str">
            <v>CRONOS</v>
          </cell>
          <cell r="AC339" t="str">
            <v>WHITE COLLAR</v>
          </cell>
          <cell r="AD339" t="str">
            <v>PLAZO INDETERMINADO</v>
          </cell>
          <cell r="AE339"/>
        </row>
        <row r="340">
          <cell r="B340" t="str">
            <v>72188661</v>
          </cell>
          <cell r="C340">
            <v>1821</v>
          </cell>
          <cell r="D340">
            <v>450452</v>
          </cell>
          <cell r="E340" t="str">
            <v>MURILLO</v>
          </cell>
          <cell r="F340" t="str">
            <v>QUIJAHUAMAN</v>
          </cell>
          <cell r="G340" t="str">
            <v>ANDREA MILENA</v>
          </cell>
          <cell r="H340" t="str">
            <v>ANDREA MILENA MURILLO QUIJAHUAMAN</v>
          </cell>
          <cell r="I340" t="str">
            <v>PE012500</v>
          </cell>
          <cell r="J340" t="str">
            <v>TECH SUPPORT PE &amp; NORTH</v>
          </cell>
          <cell r="K340" t="str">
            <v>COGS</v>
          </cell>
          <cell r="L340" t="str">
            <v>TECHNICAL SUPPORT</v>
          </cell>
          <cell r="M340" t="str">
            <v>RIVERA YLASACA, RICARDO SANTOS</v>
          </cell>
          <cell r="N340" t="str">
            <v>72188661</v>
          </cell>
          <cell r="O340" t="str">
            <v>SUPPORT, TECHNICAL SUPPORT</v>
          </cell>
          <cell r="P340" t="str">
            <v>F</v>
          </cell>
          <cell r="Q340">
            <v>34257</v>
          </cell>
          <cell r="R340" t="str">
            <v>9-6811-8479</v>
          </cell>
          <cell r="S340" t="str">
            <v>9-4028-2401</v>
          </cell>
          <cell r="T340" t="str">
            <v>andrea.murillo@metso.com</v>
          </cell>
          <cell r="U340" t="str">
            <v>andrea.murillo@ucsp.edu.pe</v>
          </cell>
          <cell r="V340" t="str">
            <v>CALLE TACNA 1111 B DPTO 301</v>
          </cell>
          <cell r="W340" t="str">
            <v>YANAHUARA</v>
          </cell>
          <cell r="X340" t="str">
            <v>AREQUIPA</v>
          </cell>
          <cell r="Y340" t="str">
            <v>AREQUIPA</v>
          </cell>
          <cell r="Z340">
            <v>45614</v>
          </cell>
          <cell r="AA340" t="str">
            <v>AREQUIPA</v>
          </cell>
          <cell r="AB340" t="str">
            <v>AREQUIPA</v>
          </cell>
          <cell r="AC340" t="str">
            <v>WHITE COLLAR</v>
          </cell>
          <cell r="AD340" t="str">
            <v>PLAZO INDETERMINADO</v>
          </cell>
          <cell r="AE340"/>
        </row>
        <row r="341">
          <cell r="B341" t="str">
            <v>74580499</v>
          </cell>
          <cell r="C341">
            <v>1822</v>
          </cell>
          <cell r="D341">
            <v>446649</v>
          </cell>
          <cell r="E341" t="str">
            <v>COYA</v>
          </cell>
          <cell r="F341" t="str">
            <v>ROJAS</v>
          </cell>
          <cell r="G341" t="str">
            <v>ERNESTO FRANCISCO</v>
          </cell>
          <cell r="H341" t="str">
            <v>ERNESTO FRANCISCO COYA ROJAS</v>
          </cell>
          <cell r="I341" t="str">
            <v>PE011930</v>
          </cell>
          <cell r="J341" t="str">
            <v>CONTRACT MNG &amp; REPORT</v>
          </cell>
          <cell r="K341" t="str">
            <v>COGS</v>
          </cell>
          <cell r="L341" t="str">
            <v>SVSGLO ORDER AND LOGISTICS OPERATIONS</v>
          </cell>
          <cell r="M341" t="str">
            <v>OSORIO LOBOS, MARCELA ANDREA</v>
          </cell>
          <cell r="N341" t="str">
            <v>74580499</v>
          </cell>
          <cell r="O341" t="str">
            <v>ANALYST, CUSTOMER LOGISTIC SUPPORT</v>
          </cell>
          <cell r="P341" t="str">
            <v>M</v>
          </cell>
          <cell r="Q341">
            <v>36791</v>
          </cell>
          <cell r="R341" t="str">
            <v>9-9382-3651</v>
          </cell>
          <cell r="S341" t="str">
            <v>9-8303-9293</v>
          </cell>
          <cell r="T341" t="str">
            <v>ernesto.coya@metso.com</v>
          </cell>
          <cell r="U341" t="str">
            <v>ecoya222@gmail.com</v>
          </cell>
          <cell r="V341" t="str">
            <v>CALLE LA LADERA N° 115 - DPTO 4 URB. LA PLANICIE</v>
          </cell>
          <cell r="W341" t="str">
            <v>LA MOLINA</v>
          </cell>
          <cell r="X341" t="str">
            <v>LIMA</v>
          </cell>
          <cell r="Y341" t="str">
            <v>LIMA</v>
          </cell>
          <cell r="Z341">
            <v>45614</v>
          </cell>
          <cell r="AA341" t="str">
            <v>LIMA</v>
          </cell>
          <cell r="AB341" t="str">
            <v>CRONOS</v>
          </cell>
          <cell r="AC341" t="str">
            <v>WHITE COLLAR</v>
          </cell>
          <cell r="AD341" t="str">
            <v>CONTRATO POR OBRA O SERVICIO ESPECIFICO</v>
          </cell>
          <cell r="AE341">
            <v>45978</v>
          </cell>
        </row>
        <row r="342">
          <cell r="B342" t="str">
            <v>45133470</v>
          </cell>
          <cell r="C342">
            <v>1823</v>
          </cell>
          <cell r="D342">
            <v>455230</v>
          </cell>
          <cell r="E342" t="str">
            <v>ANTON</v>
          </cell>
          <cell r="F342" t="str">
            <v>GOMEZ DE LA TORRE</v>
          </cell>
          <cell r="G342" t="str">
            <v>JAVIER PAUL</v>
          </cell>
          <cell r="H342" t="str">
            <v>JAVIER PAUL ANTON GOMEZ DE LA TORRE</v>
          </cell>
          <cell r="I342" t="str">
            <v>PE011324</v>
          </cell>
          <cell r="J342" t="str">
            <v>ENG. HUB MAT. TRANSP</v>
          </cell>
          <cell r="K342" t="str">
            <v>COGS</v>
          </cell>
          <cell r="L342" t="str">
            <v>CNS MATERIAL TRANSPORTATION</v>
          </cell>
          <cell r="M342" t="str">
            <v>FELIX SHAPIAMA, EVER MODESTO</v>
          </cell>
          <cell r="N342" t="str">
            <v>45133470</v>
          </cell>
          <cell r="O342" t="str">
            <v>MECHANICAL DESIGNER</v>
          </cell>
          <cell r="P342" t="str">
            <v>M</v>
          </cell>
          <cell r="Q342">
            <v>32008</v>
          </cell>
          <cell r="R342" t="str">
            <v>9-3593-1015</v>
          </cell>
          <cell r="S342" t="str">
            <v>9-8309-7434</v>
          </cell>
          <cell r="T342" t="str">
            <v>javier.anton@metso.com</v>
          </cell>
          <cell r="U342" t="str">
            <v>javier.anton@outlook.com</v>
          </cell>
          <cell r="V342" t="str">
            <v>URB. OLIMPO MZ E LT 39</v>
          </cell>
          <cell r="W342" t="str">
            <v>SAN MARTIN DE PORRES</v>
          </cell>
          <cell r="X342" t="str">
            <v>LIMA</v>
          </cell>
          <cell r="Y342" t="str">
            <v>LIMA</v>
          </cell>
          <cell r="Z342">
            <v>45628</v>
          </cell>
          <cell r="AA342" t="str">
            <v>LIMA</v>
          </cell>
          <cell r="AB342" t="str">
            <v>CRONOS</v>
          </cell>
          <cell r="AC342" t="str">
            <v>WHITE COLLAR</v>
          </cell>
          <cell r="AD342" t="str">
            <v>PLAZO INDETERMINADO</v>
          </cell>
          <cell r="AE342"/>
        </row>
        <row r="343">
          <cell r="B343" t="str">
            <v>74427849</v>
          </cell>
          <cell r="C343">
            <v>1824</v>
          </cell>
          <cell r="D343">
            <v>455229</v>
          </cell>
          <cell r="E343" t="str">
            <v xml:space="preserve">FRANCISCO </v>
          </cell>
          <cell r="F343" t="str">
            <v>SALCEDO</v>
          </cell>
          <cell r="G343" t="str">
            <v>ELVIS VICTOR</v>
          </cell>
          <cell r="H343" t="str">
            <v>ELVIS VICTOR FRANCISCO  SALCEDO</v>
          </cell>
          <cell r="I343" t="str">
            <v>PE011324</v>
          </cell>
          <cell r="J343" t="str">
            <v>ENG. HUB MAT. TRANSP</v>
          </cell>
          <cell r="K343" t="str">
            <v>COGS</v>
          </cell>
          <cell r="L343" t="str">
            <v>CNS MATERIAL TRANSPORTATION</v>
          </cell>
          <cell r="M343" t="str">
            <v>FELIX SHAPIAMA, EVER MODESTO</v>
          </cell>
          <cell r="N343" t="str">
            <v>74427849</v>
          </cell>
          <cell r="O343" t="str">
            <v>MECHANICAL DESIGNER</v>
          </cell>
          <cell r="P343" t="str">
            <v>M</v>
          </cell>
          <cell r="Q343">
            <v>35238</v>
          </cell>
          <cell r="R343" t="str">
            <v>9-4055-4525</v>
          </cell>
          <cell r="S343" t="str">
            <v>9-4032-3862</v>
          </cell>
          <cell r="T343" t="str">
            <v>elvis.francisco@metso.com</v>
          </cell>
          <cell r="U343" t="str">
            <v>elvisvictor22.06@gmail.com</v>
          </cell>
          <cell r="V343" t="str">
            <v>AA.HH MONTE CALVARIO MZ. I LT. 03</v>
          </cell>
          <cell r="W343" t="str">
            <v>COMAS</v>
          </cell>
          <cell r="X343" t="str">
            <v>LIMA</v>
          </cell>
          <cell r="Y343" t="str">
            <v>LIMA</v>
          </cell>
          <cell r="Z343">
            <v>45628</v>
          </cell>
          <cell r="AA343" t="str">
            <v>LIMA</v>
          </cell>
          <cell r="AB343" t="str">
            <v>CRONOS</v>
          </cell>
          <cell r="AC343" t="str">
            <v>WHITE COLLAR</v>
          </cell>
          <cell r="AD343" t="str">
            <v>PLAZO INDETERMINADO</v>
          </cell>
          <cell r="AE343"/>
        </row>
        <row r="344">
          <cell r="B344" t="str">
            <v>71857984</v>
          </cell>
          <cell r="C344">
            <v>1825</v>
          </cell>
          <cell r="D344">
            <v>448502</v>
          </cell>
          <cell r="E344" t="str">
            <v>BEJARANO</v>
          </cell>
          <cell r="F344" t="str">
            <v>PAREDES</v>
          </cell>
          <cell r="G344" t="str">
            <v>FERNANDA ANTUANE</v>
          </cell>
          <cell r="H344" t="str">
            <v>FERNANDA ANTUANE BEJARANO PAREDES</v>
          </cell>
          <cell r="I344" t="str">
            <v>PE013530</v>
          </cell>
          <cell r="J344" t="str">
            <v>WAREHOUSE SPCC</v>
          </cell>
          <cell r="K344" t="str">
            <v>COGS</v>
          </cell>
          <cell r="L344" t="str">
            <v>CONSIGNMENT &amp; OPA CONTRACTS</v>
          </cell>
          <cell r="M344" t="str">
            <v>GARCIA CHAVEZ, IDA LIZ</v>
          </cell>
          <cell r="N344" t="str">
            <v>71857984</v>
          </cell>
          <cell r="O344" t="str">
            <v>JR ENGINEER, CONSIGNMENT &amp; OPA CONTRACTS</v>
          </cell>
          <cell r="P344" t="str">
            <v>F</v>
          </cell>
          <cell r="Q344">
            <v>36662</v>
          </cell>
          <cell r="R344" t="str">
            <v>9-1630-5436</v>
          </cell>
          <cell r="S344" t="str">
            <v>9-7972-2341</v>
          </cell>
          <cell r="T344" t="str">
            <v>fernanda.bejarano@metso.com</v>
          </cell>
          <cell r="U344" t="str">
            <v>fernandabejarano16@gmail.com</v>
          </cell>
          <cell r="V344" t="str">
            <v>MANZANA B LOTE 37 SECTOR 2 URBANIZACIÓN PACHACAMAC</v>
          </cell>
          <cell r="W344" t="str">
            <v>VILLA EL SALVADOR</v>
          </cell>
          <cell r="X344" t="str">
            <v>LIMA</v>
          </cell>
          <cell r="Y344" t="str">
            <v>LIMA</v>
          </cell>
          <cell r="Z344">
            <v>45636</v>
          </cell>
          <cell r="AA344" t="str">
            <v>LIMA</v>
          </cell>
          <cell r="AB344" t="str">
            <v>CRONOS</v>
          </cell>
          <cell r="AC344" t="str">
            <v>WHITE COLLAR</v>
          </cell>
          <cell r="AD344" t="str">
            <v>CONTRATO POR INCREMENTO DE ACTIVIDAD</v>
          </cell>
          <cell r="AE344">
            <v>46000</v>
          </cell>
        </row>
        <row r="345">
          <cell r="B345" t="str">
            <v>72186385</v>
          </cell>
          <cell r="C345">
            <v>1826</v>
          </cell>
          <cell r="D345">
            <v>448422</v>
          </cell>
          <cell r="E345" t="str">
            <v xml:space="preserve">CABA </v>
          </cell>
          <cell r="F345" t="str">
            <v>CORNEJO</v>
          </cell>
          <cell r="G345" t="str">
            <v>FRANCISCO ESTEFANO</v>
          </cell>
          <cell r="H345" t="str">
            <v>FRANCISCO ESTEFANO CABA  CORNEJO</v>
          </cell>
          <cell r="I345" t="str">
            <v>PE013020</v>
          </cell>
          <cell r="J345" t="str">
            <v>SALES &amp; SERVICE PE &amp; NORTH</v>
          </cell>
          <cell r="K345" t="str">
            <v>SGA</v>
          </cell>
          <cell r="L345" t="str">
            <v>MA SAM SALES &amp; SERVICE PERU AND NORTH</v>
          </cell>
          <cell r="M345" t="str">
            <v>PEZO SANCHEZ, JOE JHONY</v>
          </cell>
          <cell r="N345" t="str">
            <v>72186385</v>
          </cell>
          <cell r="O345" t="str">
            <v>EXECUTIVE ASSISTANT, MANAGMENT &amp; ADMINISTRATION</v>
          </cell>
          <cell r="P345" t="str">
            <v>M</v>
          </cell>
          <cell r="Q345">
            <v>36214</v>
          </cell>
          <cell r="R345" t="str">
            <v>9-8080-1843</v>
          </cell>
          <cell r="S345" t="str">
            <v>9-1403-2273</v>
          </cell>
          <cell r="T345" t="str">
            <v>francisco.caba@metso.com</v>
          </cell>
          <cell r="U345" t="str">
            <v>francisco.caba@ucsp.edu.pe</v>
          </cell>
          <cell r="V345" t="str">
            <v>CALLE LOS OLIVOS 183 3ER PISO URBANIZACIÓN  LOS ALERCES MONTERRICO SURCO</v>
          </cell>
          <cell r="W345" t="str">
            <v>SANTIAGO DE SURCO</v>
          </cell>
          <cell r="X345" t="str">
            <v>AREQUIPA</v>
          </cell>
          <cell r="Y345" t="str">
            <v>AREQUIPA</v>
          </cell>
          <cell r="Z345">
            <v>45642</v>
          </cell>
          <cell r="AA345" t="str">
            <v>LIMA</v>
          </cell>
          <cell r="AB345" t="str">
            <v>CRONOS</v>
          </cell>
          <cell r="AC345" t="str">
            <v>WHITE COLLAR</v>
          </cell>
          <cell r="AD345" t="str">
            <v>PLAZO INDETERMINADO</v>
          </cell>
          <cell r="AE345"/>
        </row>
        <row r="346">
          <cell r="B346" t="str">
            <v>71768683</v>
          </cell>
          <cell r="C346">
            <v>1827</v>
          </cell>
          <cell r="D346">
            <v>455428</v>
          </cell>
          <cell r="E346" t="str">
            <v>DEL CARPIO</v>
          </cell>
          <cell r="F346" t="str">
            <v>MOTTA</v>
          </cell>
          <cell r="G346" t="str">
            <v>LUIS ANGEL</v>
          </cell>
          <cell r="H346" t="str">
            <v>LUIS ANGEL DEL CARPIO MOTTA</v>
          </cell>
          <cell r="I346" t="str">
            <v>PE012500</v>
          </cell>
          <cell r="J346" t="str">
            <v>TECH SUPPORT PE &amp; NORTH</v>
          </cell>
          <cell r="K346" t="str">
            <v>COGS</v>
          </cell>
          <cell r="L346" t="str">
            <v>TECHNICAL SUPPORT</v>
          </cell>
          <cell r="M346" t="str">
            <v>RIVERA YLASACA, RICARDO SANTOS</v>
          </cell>
          <cell r="N346" t="str">
            <v>71768683</v>
          </cell>
          <cell r="O346" t="str">
            <v>ENGINEER, TECHNICAL SUPPORT</v>
          </cell>
          <cell r="P346" t="str">
            <v>M</v>
          </cell>
          <cell r="Q346">
            <v>34061</v>
          </cell>
          <cell r="R346" t="str">
            <v>9-5933-1155</v>
          </cell>
          <cell r="S346" t="str">
            <v>9-8783-8735</v>
          </cell>
          <cell r="T346" t="str">
            <v>luis.delcarpio@metso.com</v>
          </cell>
          <cell r="U346" t="str">
            <v>luisdcmt2@gmail.com</v>
          </cell>
          <cell r="V346" t="str">
            <v>CALLE URUGUAY 200</v>
          </cell>
          <cell r="W346" t="str">
            <v>JACOBO HUNTER</v>
          </cell>
          <cell r="X346" t="str">
            <v>LIMA</v>
          </cell>
          <cell r="Y346" t="str">
            <v>LIMA</v>
          </cell>
          <cell r="Z346">
            <v>45646</v>
          </cell>
          <cell r="AA346" t="str">
            <v>AREQUIPA</v>
          </cell>
          <cell r="AB346" t="str">
            <v>AREQUIPA</v>
          </cell>
          <cell r="AC346" t="str">
            <v>WHITE COLLAR</v>
          </cell>
          <cell r="AD346" t="str">
            <v>PLAZO INDETERMINADO</v>
          </cell>
          <cell r="AE346"/>
        </row>
        <row r="347">
          <cell r="B347" t="str">
            <v>73262477</v>
          </cell>
          <cell r="C347">
            <v>1828</v>
          </cell>
          <cell r="D347">
            <v>449974</v>
          </cell>
          <cell r="E347" t="str">
            <v>TARAZONA</v>
          </cell>
          <cell r="F347" t="str">
            <v>QUISPE</v>
          </cell>
          <cell r="G347" t="str">
            <v>TIRSA DANAE</v>
          </cell>
          <cell r="H347" t="str">
            <v>TIRSA DANAE TARAZONA QUISPE</v>
          </cell>
          <cell r="I347" t="str">
            <v>PE013671</v>
          </cell>
          <cell r="J347" t="str">
            <v>FINANCE &amp; CONTROLLING</v>
          </cell>
          <cell r="K347" t="str">
            <v>SGA</v>
          </cell>
          <cell r="L347" t="str">
            <v>MA SAM FINANCE &amp; ACCOUNTING CL</v>
          </cell>
          <cell r="M347" t="str">
            <v>CARMEN EDELMIRA, CACERES ARIZAGA</v>
          </cell>
          <cell r="N347" t="str">
            <v>73262477</v>
          </cell>
          <cell r="O347" t="str">
            <v>ANALYST, FINANCIAL</v>
          </cell>
          <cell r="P347" t="str">
            <v>F</v>
          </cell>
          <cell r="Q347">
            <v>36953</v>
          </cell>
          <cell r="R347" t="str">
            <v>9-4017-5349</v>
          </cell>
          <cell r="S347" t="str">
            <v>9-9736-2281</v>
          </cell>
          <cell r="T347" t="str">
            <v>tirsa.tarazona@metso.com</v>
          </cell>
          <cell r="U347" t="str">
            <v>tirsatarazona@gmail.com</v>
          </cell>
          <cell r="V347" t="str">
            <v>JR. PARINACOCHA 1850 - BALCONCILLO</v>
          </cell>
          <cell r="W347" t="str">
            <v>LA VICTORIA</v>
          </cell>
          <cell r="X347" t="str">
            <v>LIMA</v>
          </cell>
          <cell r="Y347" t="str">
            <v>LIMA</v>
          </cell>
          <cell r="Z347">
            <v>45663</v>
          </cell>
          <cell r="AA347" t="str">
            <v>LIMA</v>
          </cell>
          <cell r="AB347" t="str">
            <v>CRONOS</v>
          </cell>
          <cell r="AC347" t="str">
            <v>WHITE COLLAR</v>
          </cell>
          <cell r="AD347" t="str">
            <v>PLAZO INDETERMINADO</v>
          </cell>
          <cell r="AE347"/>
        </row>
        <row r="348">
          <cell r="B348" t="str">
            <v>74490064</v>
          </cell>
          <cell r="C348">
            <v>1829</v>
          </cell>
          <cell r="D348">
            <v>455673</v>
          </cell>
          <cell r="E348" t="str">
            <v>RUMAY</v>
          </cell>
          <cell r="F348" t="str">
            <v>MONDRAGON</v>
          </cell>
          <cell r="G348" t="str">
            <v>PETER ANTONIO</v>
          </cell>
          <cell r="H348" t="str">
            <v>PETER ANTONIO RUMAY MONDRAGON</v>
          </cell>
          <cell r="I348" t="str">
            <v>PE011940</v>
          </cell>
          <cell r="J348" t="str">
            <v>WAREHOUSE &amp; QUALITY</v>
          </cell>
          <cell r="K348" t="str">
            <v>COGS</v>
          </cell>
          <cell r="L348" t="str">
            <v>SVSGLO GLOBAL LOGISTICS SERVICES MANAGEMENT</v>
          </cell>
          <cell r="M348" t="str">
            <v>VIZURRAGA ZACARIAS, ENA TAMARA</v>
          </cell>
          <cell r="N348" t="str">
            <v>74490064</v>
          </cell>
          <cell r="O348" t="str">
            <v>ANALYST, WAREHOUSE OPERATIONS</v>
          </cell>
          <cell r="P348" t="str">
            <v>M</v>
          </cell>
          <cell r="Q348">
            <v>35883</v>
          </cell>
          <cell r="R348" t="str">
            <v>9-7577-6365</v>
          </cell>
          <cell r="S348"/>
          <cell r="T348" t="str">
            <v>peter.rumay@metso.com</v>
          </cell>
          <cell r="U348" t="str">
            <v>prumay71@gmail.com</v>
          </cell>
          <cell r="V348" t="str">
            <v>JR. NATALIO SANCHEZ LOTE 12 COMITE 102 URB. BARRIO NUEVO</v>
          </cell>
          <cell r="W348" t="str">
            <v>COMAS</v>
          </cell>
          <cell r="X348" t="str">
            <v>LIMA</v>
          </cell>
          <cell r="Y348" t="str">
            <v>LIMA</v>
          </cell>
          <cell r="Z348">
            <v>45677</v>
          </cell>
          <cell r="AA348" t="str">
            <v>LIMA</v>
          </cell>
          <cell r="AB348" t="str">
            <v>CALLAO</v>
          </cell>
          <cell r="AC348" t="str">
            <v>WHITE COLLAR</v>
          </cell>
          <cell r="AD348" t="str">
            <v>PLAZO INDETERMINADO</v>
          </cell>
          <cell r="AE348"/>
        </row>
        <row r="349">
          <cell r="B349" t="str">
            <v>41806533</v>
          </cell>
          <cell r="C349">
            <v>1830</v>
          </cell>
          <cell r="D349">
            <v>455623</v>
          </cell>
          <cell r="E349" t="str">
            <v>PACHECO</v>
          </cell>
          <cell r="F349" t="str">
            <v xml:space="preserve">CHAMBI </v>
          </cell>
          <cell r="G349" t="str">
            <v>JUAN LUIS</v>
          </cell>
          <cell r="H349" t="str">
            <v xml:space="preserve">JUAN LUIS PACHECO CHAMBI </v>
          </cell>
          <cell r="I349" t="str">
            <v>PE011947</v>
          </cell>
          <cell r="J349" t="str">
            <v>STRATEGIC PROCUREMEN</v>
          </cell>
          <cell r="K349" t="str">
            <v>COGS</v>
          </cell>
          <cell r="L349" t="str">
            <v>SVSS TACTICAL SOURCING AMERICAS</v>
          </cell>
          <cell r="M349" t="str">
            <v>TRINIDAD RAMON, CARLOS ENRIQUE</v>
          </cell>
          <cell r="N349" t="str">
            <v>41806533</v>
          </cell>
          <cell r="O349" t="str">
            <v>SENIOR ENGINEER, SOURCING</v>
          </cell>
          <cell r="P349" t="str">
            <v>M</v>
          </cell>
          <cell r="Q349">
            <v>30453</v>
          </cell>
          <cell r="R349" t="str">
            <v>9-8740-3701</v>
          </cell>
          <cell r="S349"/>
          <cell r="T349" t="str">
            <v>juan.l.pacheco@metso.com</v>
          </cell>
          <cell r="U349" t="str">
            <v>juanluisp_17@hotmail.com</v>
          </cell>
          <cell r="V349" t="str">
            <v>CALLE LOS ALARIFES 1165, CONDOMINIO FLORESTA SUR, TORRE J, DPTO 505</v>
          </cell>
          <cell r="W349" t="str">
            <v>CHORRILLOS</v>
          </cell>
          <cell r="X349" t="str">
            <v>LIMA</v>
          </cell>
          <cell r="Y349" t="str">
            <v>LIMA</v>
          </cell>
          <cell r="Z349">
            <v>45677</v>
          </cell>
          <cell r="AA349" t="str">
            <v>LIMA</v>
          </cell>
          <cell r="AB349" t="str">
            <v>CRONOS</v>
          </cell>
          <cell r="AC349" t="str">
            <v>WHITE COLLAR</v>
          </cell>
          <cell r="AD349" t="str">
            <v>PLAZO INDETERMINADO</v>
          </cell>
          <cell r="AE349"/>
        </row>
        <row r="350">
          <cell r="B350" t="str">
            <v>70292655</v>
          </cell>
          <cell r="C350">
            <v>1831</v>
          </cell>
          <cell r="D350">
            <v>455862</v>
          </cell>
          <cell r="E350" t="str">
            <v>TEJADA</v>
          </cell>
          <cell r="F350" t="str">
            <v>FERNANDEZ</v>
          </cell>
          <cell r="G350" t="str">
            <v>MARIA JOSE</v>
          </cell>
          <cell r="H350" t="str">
            <v>MARIA JOSE TEJADA FERNANDEZ</v>
          </cell>
          <cell r="I350" t="str">
            <v>PE012202</v>
          </cell>
          <cell r="J350" t="str">
            <v>FSE RELINING&amp;SHUTDOWN</v>
          </cell>
          <cell r="K350" t="str">
            <v>COGS</v>
          </cell>
          <cell r="L350" t="str">
            <v>MA SAM FSE &amp; LCS PE</v>
          </cell>
          <cell r="M350" t="str">
            <v>BARZOLA PEREZ, DANEK</v>
          </cell>
          <cell r="N350" t="str">
            <v>70292655</v>
          </cell>
          <cell r="O350" t="str">
            <v>ASSISTANT, FS SITE SERVICE</v>
          </cell>
          <cell r="P350" t="str">
            <v>F</v>
          </cell>
          <cell r="Q350">
            <v>35701</v>
          </cell>
          <cell r="R350" t="str">
            <v>9-5819-0178</v>
          </cell>
          <cell r="S350"/>
          <cell r="T350" t="str">
            <v>maria.tejada@metso.com</v>
          </cell>
          <cell r="U350" t="str">
            <v>majo.tejada28@gmail.com</v>
          </cell>
          <cell r="V350" t="str">
            <v>URB. BELLO MONTE A-1</v>
          </cell>
          <cell r="W350" t="str">
            <v>CAYMA</v>
          </cell>
          <cell r="X350" t="str">
            <v>AREQUIPA</v>
          </cell>
          <cell r="Y350" t="str">
            <v>AREQUIPA</v>
          </cell>
          <cell r="Z350">
            <v>45677</v>
          </cell>
          <cell r="AA350" t="str">
            <v>AREQUIPA</v>
          </cell>
          <cell r="AB350" t="str">
            <v>AREQUIPA</v>
          </cell>
          <cell r="AC350" t="str">
            <v>WHITE COLLAR</v>
          </cell>
          <cell r="AD350" t="str">
            <v>CONTRATO POR OBRA O SERVICIO ESPECIFICO</v>
          </cell>
          <cell r="AE350">
            <v>45857</v>
          </cell>
        </row>
        <row r="351">
          <cell r="B351" t="str">
            <v>41381728</v>
          </cell>
          <cell r="C351">
            <v>1832</v>
          </cell>
          <cell r="D351">
            <v>455927</v>
          </cell>
          <cell r="E351" t="str">
            <v xml:space="preserve">MITAC </v>
          </cell>
          <cell r="F351" t="str">
            <v>VALENZUELA</v>
          </cell>
          <cell r="G351" t="str">
            <v>RONALD RUBICK</v>
          </cell>
          <cell r="H351" t="str">
            <v>RONALD RUBICK MITAC  VALENZUELA</v>
          </cell>
          <cell r="I351" t="str">
            <v>PE013024</v>
          </cell>
          <cell r="J351" t="str">
            <v>SAM INSIDE SALES</v>
          </cell>
          <cell r="K351" t="str">
            <v>SGA</v>
          </cell>
          <cell r="L351" t="str">
            <v>MA SAM SALES PE</v>
          </cell>
          <cell r="M351" t="str">
            <v>MESCUA HUAMAN, FRANK JOSEP</v>
          </cell>
          <cell r="N351" t="str">
            <v>41381728</v>
          </cell>
          <cell r="O351" t="str">
            <v>LEADER, SALES ACCOUNT</v>
          </cell>
          <cell r="P351" t="str">
            <v>M</v>
          </cell>
          <cell r="Q351">
            <v>30168</v>
          </cell>
          <cell r="R351" t="str">
            <v>9-3255-2321</v>
          </cell>
          <cell r="S351"/>
          <cell r="T351" t="str">
            <v>ronald.mitac@metso.com</v>
          </cell>
          <cell r="U351" t="str">
            <v xml:space="preserve">rmitac82@gmail.com </v>
          </cell>
          <cell r="V351" t="str">
            <v>CALLE LOS PINOS 274 URB. COVISEM</v>
          </cell>
          <cell r="W351" t="str">
            <v>SAN MARTIN DE PORRES</v>
          </cell>
          <cell r="X351" t="str">
            <v>LIMA</v>
          </cell>
          <cell r="Y351" t="str">
            <v>LIMA</v>
          </cell>
          <cell r="Z351">
            <v>45691</v>
          </cell>
          <cell r="AA351" t="str">
            <v>LIMA</v>
          </cell>
          <cell r="AB351" t="str">
            <v>CRONOS</v>
          </cell>
          <cell r="AC351" t="str">
            <v>WHITE COLLAR</v>
          </cell>
          <cell r="AD351" t="str">
            <v>PLAZO INDETERMINADO</v>
          </cell>
          <cell r="AE351"/>
        </row>
        <row r="352">
          <cell r="B352" t="str">
            <v>47874742</v>
          </cell>
          <cell r="C352">
            <v>1833</v>
          </cell>
          <cell r="D352">
            <v>456060</v>
          </cell>
          <cell r="E352" t="str">
            <v xml:space="preserve">PILLACA </v>
          </cell>
          <cell r="F352" t="str">
            <v>MEDINA</v>
          </cell>
          <cell r="G352" t="str">
            <v>GIOVANA ELIANA</v>
          </cell>
          <cell r="H352" t="str">
            <v>GIOVANA ELIANA PILLACA  MEDINA</v>
          </cell>
          <cell r="I352" t="str">
            <v>PE012205</v>
          </cell>
          <cell r="J352" t="str">
            <v>FSE RECLUTAMIENTO + ACREDITACIÓN</v>
          </cell>
          <cell r="K352" t="str">
            <v>COGS</v>
          </cell>
          <cell r="L352" t="str">
            <v>MA SAM HR</v>
          </cell>
          <cell r="M352" t="str">
            <v>PEREA ARNAO, DIANA MARIA</v>
          </cell>
          <cell r="N352" t="str">
            <v>47874742</v>
          </cell>
          <cell r="O352" t="str">
            <v>ASSISTANT, ACCREDITATION</v>
          </cell>
          <cell r="P352" t="str">
            <v>F</v>
          </cell>
          <cell r="Q352">
            <v>34139</v>
          </cell>
          <cell r="R352" t="str">
            <v>9-4113-5355</v>
          </cell>
          <cell r="S352" t="str">
            <v>9-7324-3000</v>
          </cell>
          <cell r="T352" t="str">
            <v>giovana.pillaca@metso.com</v>
          </cell>
          <cell r="U352" t="str">
            <v>gelianagpm@gmail.com</v>
          </cell>
          <cell r="V352" t="str">
            <v>AV.13 DE ENERO 2235, LA HUAYRONA</v>
          </cell>
          <cell r="W352" t="str">
            <v>SAN JUAN DE LURIGANCHO</v>
          </cell>
          <cell r="X352" t="str">
            <v>LIMA</v>
          </cell>
          <cell r="Y352" t="str">
            <v>LIMA</v>
          </cell>
          <cell r="Z352">
            <v>45691</v>
          </cell>
          <cell r="AA352" t="str">
            <v>LIMA</v>
          </cell>
          <cell r="AB352" t="str">
            <v>VULCANO</v>
          </cell>
          <cell r="AC352" t="str">
            <v>WHITE COLLAR</v>
          </cell>
          <cell r="AD352" t="str">
            <v>CONTRATO POR OBRA O SERVICIO ESPECIFICO</v>
          </cell>
          <cell r="AE352">
            <v>45871</v>
          </cell>
        </row>
        <row r="353">
          <cell r="B353" t="str">
            <v>46411379</v>
          </cell>
          <cell r="C353">
            <v>1834</v>
          </cell>
          <cell r="D353">
            <v>456058</v>
          </cell>
          <cell r="E353" t="str">
            <v>SAAVEDRA</v>
          </cell>
          <cell r="F353" t="str">
            <v>BLAS</v>
          </cell>
          <cell r="G353" t="str">
            <v>AIDA CONSUELO</v>
          </cell>
          <cell r="H353" t="str">
            <v>AIDA CONSUELO SAAVEDRA BLAS</v>
          </cell>
          <cell r="I353" t="str">
            <v>PE012205</v>
          </cell>
          <cell r="J353" t="str">
            <v>FSE RECLUTAMIENTO + ACREDITACIÓN</v>
          </cell>
          <cell r="K353" t="str">
            <v>COGS</v>
          </cell>
          <cell r="L353" t="str">
            <v>MA SAM HR</v>
          </cell>
          <cell r="M353" t="str">
            <v>PEREA ARNAO, DIANA MARIA</v>
          </cell>
          <cell r="N353" t="str">
            <v>46411379</v>
          </cell>
          <cell r="O353" t="str">
            <v>ASSISTANT, ACCREDITATION</v>
          </cell>
          <cell r="P353" t="str">
            <v>F</v>
          </cell>
          <cell r="Q353">
            <v>32984</v>
          </cell>
          <cell r="R353" t="str">
            <v>9-4130-6431</v>
          </cell>
          <cell r="S353"/>
          <cell r="T353" t="str">
            <v>aida.saavedra@metso.com</v>
          </cell>
          <cell r="U353" t="str">
            <v>aidasaavedrab@gmail.com</v>
          </cell>
          <cell r="V353" t="str">
            <v>MANZANA P LOTE 13 URBANIZACION SAN GABRIEL - CALLE SANTA LUCIA</v>
          </cell>
          <cell r="W353" t="str">
            <v>SAN JUAN DE LURIGANCHO</v>
          </cell>
          <cell r="X353" t="str">
            <v>LIMA</v>
          </cell>
          <cell r="Y353" t="str">
            <v>LIMA</v>
          </cell>
          <cell r="Z353">
            <v>45691</v>
          </cell>
          <cell r="AA353" t="str">
            <v>LIMA</v>
          </cell>
          <cell r="AB353" t="str">
            <v>VULCANO</v>
          </cell>
          <cell r="AC353" t="str">
            <v>WHITE COLLAR</v>
          </cell>
          <cell r="AD353" t="str">
            <v>CONTRATO POR OBRA O SERVICIO ESPECIFICO</v>
          </cell>
          <cell r="AE353">
            <v>45871</v>
          </cell>
        </row>
        <row r="354">
          <cell r="B354" t="str">
            <v>74823452</v>
          </cell>
          <cell r="C354">
            <v>1835</v>
          </cell>
          <cell r="D354">
            <v>456057</v>
          </cell>
          <cell r="E354" t="str">
            <v xml:space="preserve">QUIROZ </v>
          </cell>
          <cell r="F354" t="str">
            <v>CONDORI</v>
          </cell>
          <cell r="G354" t="str">
            <v>NAYELI MARYLIN</v>
          </cell>
          <cell r="H354" t="str">
            <v>NAYELI MARYLIN QUIROZ  CONDORI</v>
          </cell>
          <cell r="I354" t="str">
            <v>PE012205</v>
          </cell>
          <cell r="J354" t="str">
            <v>FSE RECLUTAMIENTO + ACREDITACIÓN</v>
          </cell>
          <cell r="K354" t="str">
            <v>COGS</v>
          </cell>
          <cell r="L354" t="str">
            <v>MA SAM HR</v>
          </cell>
          <cell r="M354" t="str">
            <v>PEREA ARNAO, DIANA MARIA</v>
          </cell>
          <cell r="N354" t="str">
            <v>74823452</v>
          </cell>
          <cell r="O354" t="str">
            <v>ASSISTANT, ACCREDITATION</v>
          </cell>
          <cell r="P354" t="str">
            <v>F</v>
          </cell>
          <cell r="Q354">
            <v>34559</v>
          </cell>
          <cell r="R354" t="str">
            <v>9-1028-5532</v>
          </cell>
          <cell r="S354"/>
          <cell r="T354" t="str">
            <v>nayeli.quiroz@metso.com</v>
          </cell>
          <cell r="U354" t="str">
            <v>marylinqc13@gmail.com</v>
          </cell>
          <cell r="V354" t="str">
            <v>COMPLEJO HABITACIONAL DEÁN VALDIVIA MZ-M LOTE 9</v>
          </cell>
          <cell r="W354" t="str">
            <v>CAYMA</v>
          </cell>
          <cell r="X354" t="str">
            <v>AREQUIPA</v>
          </cell>
          <cell r="Y354" t="str">
            <v>AREQUIPA</v>
          </cell>
          <cell r="Z354">
            <v>45691</v>
          </cell>
          <cell r="AA354" t="str">
            <v>LIMA</v>
          </cell>
          <cell r="AB354" t="str">
            <v>AREQUIPA</v>
          </cell>
          <cell r="AC354" t="str">
            <v>WHITE COLLAR</v>
          </cell>
          <cell r="AD354" t="str">
            <v>CONTRATO POR OBRA O SERVICIO ESPECIFICO</v>
          </cell>
          <cell r="AE354">
            <v>45871</v>
          </cell>
        </row>
        <row r="355">
          <cell r="B355" t="str">
            <v>72365134</v>
          </cell>
          <cell r="C355">
            <v>1836</v>
          </cell>
          <cell r="D355">
            <v>456056</v>
          </cell>
          <cell r="E355" t="str">
            <v>HUAMAN</v>
          </cell>
          <cell r="F355" t="str">
            <v>MANTILLA</v>
          </cell>
          <cell r="G355" t="str">
            <v>HEGI RUBEN</v>
          </cell>
          <cell r="H355" t="str">
            <v>HEGI RUBEN HUAMAN MANTILLA</v>
          </cell>
          <cell r="I355" t="str">
            <v>PE012208</v>
          </cell>
          <cell r="J355" t="str">
            <v>FSE CYN</v>
          </cell>
          <cell r="K355" t="str">
            <v>COGS</v>
          </cell>
          <cell r="L355" t="str">
            <v>MA SAM FSE &amp; LCS PE</v>
          </cell>
          <cell r="M355" t="str">
            <v>BECERRA CORONADO, ANDERSON</v>
          </cell>
          <cell r="N355" t="str">
            <v>72365134</v>
          </cell>
          <cell r="O355" t="str">
            <v>PLANNER JUNIOR, EXECUTION &amp; COST</v>
          </cell>
          <cell r="P355" t="str">
            <v>M</v>
          </cell>
          <cell r="Q355">
            <v>36028</v>
          </cell>
          <cell r="R355" t="str">
            <v>9-9725-9813</v>
          </cell>
          <cell r="S355"/>
          <cell r="T355" t="str">
            <v>hegi.huaman@metso.com</v>
          </cell>
          <cell r="U355" t="str">
            <v>hhuamanm@outlook.com</v>
          </cell>
          <cell r="V355" t="str">
            <v>MZ66 LT23 CALLE P. URB. TORRE BLANCA</v>
          </cell>
          <cell r="W355" t="str">
            <v>CARABAYLLO</v>
          </cell>
          <cell r="X355" t="str">
            <v>LIMA</v>
          </cell>
          <cell r="Y355" t="str">
            <v>LIMA</v>
          </cell>
          <cell r="Z355">
            <v>45691</v>
          </cell>
          <cell r="AA355" t="str">
            <v>LIMA</v>
          </cell>
          <cell r="AB355" t="str">
            <v>VULCANO</v>
          </cell>
          <cell r="AC355" t="str">
            <v>WHITE COLLAR</v>
          </cell>
          <cell r="AD355" t="str">
            <v>CONTRATO POR OBRA O SERVICIO ESPECIFICO</v>
          </cell>
          <cell r="AE355">
            <v>46055</v>
          </cell>
        </row>
        <row r="356">
          <cell r="B356" t="str">
            <v>75109810</v>
          </cell>
          <cell r="C356">
            <v>1837</v>
          </cell>
          <cell r="D356">
            <v>456261</v>
          </cell>
          <cell r="E356" t="str">
            <v>CORONEL</v>
          </cell>
          <cell r="F356" t="str">
            <v>CARPIO</v>
          </cell>
          <cell r="G356" t="str">
            <v>WILLIAM ANDRES</v>
          </cell>
          <cell r="H356" t="str">
            <v>WILLIAM ANDRES CORONEL CARPIO</v>
          </cell>
          <cell r="I356" t="str">
            <v>PE012208</v>
          </cell>
          <cell r="J356" t="str">
            <v>FSE CYN</v>
          </cell>
          <cell r="K356" t="str">
            <v>COGS</v>
          </cell>
          <cell r="L356" t="str">
            <v>MA SAM FSE &amp; LCS PE</v>
          </cell>
          <cell r="M356" t="str">
            <v>BECERRA CORONADO, ANDERSON</v>
          </cell>
          <cell r="N356" t="str">
            <v>75109810</v>
          </cell>
          <cell r="O356" t="str">
            <v>ENGINEER, GRINDING TECHNOLOGY</v>
          </cell>
          <cell r="P356" t="str">
            <v>M</v>
          </cell>
          <cell r="Q356">
            <v>35344</v>
          </cell>
          <cell r="R356" t="str">
            <v>9-7304-8295</v>
          </cell>
          <cell r="S356"/>
          <cell r="T356" t="str">
            <v>william.coronel@metso.com</v>
          </cell>
          <cell r="U356" t="str">
            <v>wcoronel610@gmail.com</v>
          </cell>
          <cell r="V356" t="str">
            <v>ANTENOR ORREGO MZH LT23- LA VICTORIA</v>
          </cell>
          <cell r="W356" t="str">
            <v>LA VICTORIA</v>
          </cell>
          <cell r="X356" t="str">
            <v>LIMA</v>
          </cell>
          <cell r="Y356" t="str">
            <v>LIMA</v>
          </cell>
          <cell r="Z356">
            <v>45705</v>
          </cell>
          <cell r="AA356" t="str">
            <v>LIMA</v>
          </cell>
          <cell r="AB356" t="str">
            <v>VULCANO</v>
          </cell>
          <cell r="AC356" t="str">
            <v>WHITE COLLAR</v>
          </cell>
          <cell r="AD356" t="str">
            <v>PLAZO INDETERMINADO</v>
          </cell>
          <cell r="AE356"/>
        </row>
        <row r="357">
          <cell r="B357" t="str">
            <v>40665629</v>
          </cell>
          <cell r="C357">
            <v>1838</v>
          </cell>
          <cell r="D357">
            <v>448600</v>
          </cell>
          <cell r="E357" t="str">
            <v>CUBA</v>
          </cell>
          <cell r="F357" t="str">
            <v>HUAROTO</v>
          </cell>
          <cell r="G357" t="str">
            <v>YOLY  ARACELY</v>
          </cell>
          <cell r="H357" t="str">
            <v>YOLY  ARACELY CUBA HUAROTO</v>
          </cell>
          <cell r="I357" t="str">
            <v>PE013400</v>
          </cell>
          <cell r="J357" t="str">
            <v>HUMAN RESOURCES &amp; GENERAL SERVICES</v>
          </cell>
          <cell r="K357" t="str">
            <v>SGA</v>
          </cell>
          <cell r="L357" t="str">
            <v>MA SAM HR</v>
          </cell>
          <cell r="M357" t="str">
            <v>GARCIA REATEGUI, CARLOS JAVIER</v>
          </cell>
          <cell r="N357" t="str">
            <v>40665629</v>
          </cell>
          <cell r="O357" t="str">
            <v>SENIOR ANALYST, EMPLOYEE ADMINISTRATION</v>
          </cell>
          <cell r="P357" t="str">
            <v>F</v>
          </cell>
          <cell r="Q357">
            <v>29480</v>
          </cell>
          <cell r="R357" t="str">
            <v>9-6955-7335</v>
          </cell>
          <cell r="S357"/>
          <cell r="T357" t="str">
            <v>yoly.cuba@metso.com</v>
          </cell>
          <cell r="U357" t="str">
            <v>aracelych_2022@hotmail.com</v>
          </cell>
          <cell r="V357" t="str">
            <v>AV. MICAELA BASTIDAS 1201 -TORRES DEL CAMPO BLOCK F.30 DPTO 1201</v>
          </cell>
          <cell r="W357" t="str">
            <v>COMAS</v>
          </cell>
          <cell r="X357" t="str">
            <v>LIMA</v>
          </cell>
          <cell r="Y357" t="str">
            <v>LIMA</v>
          </cell>
          <cell r="Z357">
            <v>45705</v>
          </cell>
          <cell r="AA357" t="str">
            <v>LIMA</v>
          </cell>
          <cell r="AB357" t="str">
            <v>CRONOS</v>
          </cell>
          <cell r="AC357" t="str">
            <v>WHITE COLLAR</v>
          </cell>
          <cell r="AD357" t="str">
            <v>PLAZO INDETERMINADO</v>
          </cell>
          <cell r="AE357"/>
        </row>
        <row r="358">
          <cell r="B358" t="str">
            <v>72288261</v>
          </cell>
          <cell r="C358">
            <v>1839</v>
          </cell>
          <cell r="D358">
            <v>452004</v>
          </cell>
          <cell r="E358" t="str">
            <v>ESCARSENA</v>
          </cell>
          <cell r="F358" t="str">
            <v>VERGARA</v>
          </cell>
          <cell r="G358" t="str">
            <v>MARILYN BRIGIT</v>
          </cell>
          <cell r="H358" t="str">
            <v>MARILYN BRIGIT ESCARSENA VERGARA</v>
          </cell>
          <cell r="I358" t="str">
            <v>PE011935</v>
          </cell>
          <cell r="J358" t="str">
            <v>INDIRECT PROCUREMENT</v>
          </cell>
          <cell r="K358" t="str">
            <v>COGS</v>
          </cell>
          <cell r="L358" t="str">
            <v>SVSS IPRO AMERICAS</v>
          </cell>
          <cell r="M358" t="str">
            <v>MORILLO SANTA CRUZ, KATIA PATRICIA</v>
          </cell>
          <cell r="N358" t="str">
            <v>72288261</v>
          </cell>
          <cell r="O358" t="str">
            <v>ANALYST, PURCHASING</v>
          </cell>
          <cell r="P358" t="str">
            <v>F</v>
          </cell>
          <cell r="Q358" t="str">
            <v xml:space="preserve">13/09/2000	</v>
          </cell>
          <cell r="R358" t="str">
            <v>9-7990-2553</v>
          </cell>
          <cell r="S358" t="str">
            <v>9-8760-7282</v>
          </cell>
          <cell r="T358" t="str">
            <v>marilyn.escarsena@metso.com</v>
          </cell>
          <cell r="U358" t="str">
            <v>marilyn14ev@gmail.com</v>
          </cell>
          <cell r="V358" t="str">
            <v>CALLE ALBERTO GUILLÉN 614</v>
          </cell>
          <cell r="W358" t="str">
            <v>CERCADO</v>
          </cell>
          <cell r="X358" t="str">
            <v>AREQUIPA</v>
          </cell>
          <cell r="Y358" t="str">
            <v>AREQUIPA</v>
          </cell>
          <cell r="Z358">
            <v>45719</v>
          </cell>
          <cell r="AA358" t="str">
            <v>AREQUIPA</v>
          </cell>
          <cell r="AB358" t="str">
            <v>AREQUIPA</v>
          </cell>
          <cell r="AC358" t="str">
            <v>WHITE COLLAR</v>
          </cell>
          <cell r="AD358" t="str">
            <v>CONTRATO POR INCREMENTO DE ACTIVIDAD</v>
          </cell>
          <cell r="AE358">
            <v>45840</v>
          </cell>
        </row>
        <row r="359">
          <cell r="B359" t="str">
            <v>71123168</v>
          </cell>
          <cell r="C359">
            <v>1840</v>
          </cell>
          <cell r="D359">
            <v>448487</v>
          </cell>
          <cell r="E359" t="str">
            <v>SAAVEDRA</v>
          </cell>
          <cell r="F359" t="str">
            <v>FAJARDO</v>
          </cell>
          <cell r="G359" t="str">
            <v>ALEJANDRO MARTIN</v>
          </cell>
          <cell r="H359" t="str">
            <v>ALEJANDRO MARTIN SAAVEDRA FAJARDO</v>
          </cell>
          <cell r="I359" t="str">
            <v>PE012202</v>
          </cell>
          <cell r="J359" t="str">
            <v>FSE RELINING&amp;SHUTDOWN</v>
          </cell>
          <cell r="K359" t="str">
            <v>COGS</v>
          </cell>
          <cell r="L359" t="str">
            <v>MA SAM FSE &amp; LCS PE</v>
          </cell>
          <cell r="M359" t="str">
            <v>GILBERTI GALARZA, YOEL FRANCISCO</v>
          </cell>
          <cell r="N359" t="str">
            <v>71123168</v>
          </cell>
          <cell r="O359" t="str">
            <v>ASISSTANT, SITE SERVICE</v>
          </cell>
          <cell r="P359" t="str">
            <v>M</v>
          </cell>
          <cell r="Q359">
            <v>36319</v>
          </cell>
          <cell r="R359" t="str">
            <v>9-8056-9498</v>
          </cell>
          <cell r="S359" t="str">
            <v>9-8756-7065</v>
          </cell>
          <cell r="T359" t="str">
            <v>alejandro.saavedra@metso.com</v>
          </cell>
          <cell r="U359" t="str">
            <v>alejandrosaavedrafajardo1999@gmail.com</v>
          </cell>
          <cell r="V359" t="str">
            <v>CALLE JOSE ALVAREZ CALDERON 367, TORRES DE LIMATAMBO</v>
          </cell>
          <cell r="W359" t="str">
            <v>SAN BORJA</v>
          </cell>
          <cell r="X359" t="str">
            <v>LIMA</v>
          </cell>
          <cell r="Y359" t="str">
            <v>LIMA</v>
          </cell>
          <cell r="Z359">
            <v>45726</v>
          </cell>
          <cell r="AA359" t="str">
            <v>LIMA</v>
          </cell>
          <cell r="AB359" t="str">
            <v>VULCANO</v>
          </cell>
          <cell r="AC359" t="str">
            <v>WHITE COLLAR</v>
          </cell>
          <cell r="AD359" t="str">
            <v>CONTRATO POR OBRA O SERVICIO ESPECIFICO</v>
          </cell>
          <cell r="AE359">
            <v>45909</v>
          </cell>
        </row>
        <row r="360">
          <cell r="B360" t="str">
            <v>71821174</v>
          </cell>
          <cell r="C360">
            <v>1841</v>
          </cell>
          <cell r="D360">
            <v>453519</v>
          </cell>
          <cell r="E360" t="str">
            <v>CORDOVA</v>
          </cell>
          <cell r="F360" t="str">
            <v>CUAYLA</v>
          </cell>
          <cell r="G360" t="str">
            <v>XIOMARA XIMENA</v>
          </cell>
          <cell r="H360" t="str">
            <v>XIOMARA XIMENA CORDOVA CUAYLA</v>
          </cell>
          <cell r="I360" t="str">
            <v>PE012202</v>
          </cell>
          <cell r="J360" t="str">
            <v>FSE RELINING&amp;SHUTDOWN</v>
          </cell>
          <cell r="K360" t="str">
            <v>COGS</v>
          </cell>
          <cell r="L360" t="str">
            <v>MA SAM FSE &amp; LCS PE</v>
          </cell>
          <cell r="M360" t="str">
            <v>GILBERTI GALARZA, YOEL FRANCISCO</v>
          </cell>
          <cell r="N360" t="str">
            <v>71821174</v>
          </cell>
          <cell r="O360" t="str">
            <v>ASISSTANT, SITE SERVICE</v>
          </cell>
          <cell r="P360" t="str">
            <v>F</v>
          </cell>
          <cell r="Q360">
            <v>36611</v>
          </cell>
          <cell r="R360" t="str">
            <v>9-2028-2062</v>
          </cell>
          <cell r="S360" t="str">
            <v>9-6181-8401</v>
          </cell>
          <cell r="T360" t="str">
            <v>xiomara.cordova@metso.com</v>
          </cell>
          <cell r="U360" t="str">
            <v>cordovax260@gmail.com</v>
          </cell>
          <cell r="V360" t="str">
            <v>RESIDENCIAL SANTA FE TAHUAYCAN S/N</v>
          </cell>
          <cell r="W360" t="str">
            <v>SACHACA</v>
          </cell>
          <cell r="X360" t="str">
            <v>AREQUIPA</v>
          </cell>
          <cell r="Y360" t="str">
            <v>AREQUIPA</v>
          </cell>
          <cell r="Z360">
            <v>45726</v>
          </cell>
          <cell r="AA360" t="str">
            <v>AREQUIPA</v>
          </cell>
          <cell r="AB360" t="str">
            <v>AREQUIPA</v>
          </cell>
          <cell r="AC360" t="str">
            <v>WHITE COLLAR</v>
          </cell>
          <cell r="AD360" t="str">
            <v>CONTRATO POR OBRA O SERVICIO ESPECIFICO</v>
          </cell>
          <cell r="AE360">
            <v>45909</v>
          </cell>
        </row>
        <row r="361">
          <cell r="B361" t="str">
            <v>46674012</v>
          </cell>
          <cell r="C361">
            <v>1842</v>
          </cell>
          <cell r="D361">
            <v>456717</v>
          </cell>
          <cell r="E361" t="str">
            <v>MACHUCA</v>
          </cell>
          <cell r="F361" t="str">
            <v>NORIEGA</v>
          </cell>
          <cell r="G361" t="str">
            <v>ELMER IVAN</v>
          </cell>
          <cell r="H361" t="str">
            <v>ELMER IVAN MACHUCA NORIEGA</v>
          </cell>
          <cell r="I361" t="str">
            <v>PE012222</v>
          </cell>
          <cell r="J361" t="str">
            <v>FSE GRIZZLIES ANTAMINA</v>
          </cell>
          <cell r="K361" t="str">
            <v>COGS</v>
          </cell>
          <cell r="L361" t="str">
            <v>MA SAM FSE &amp; LCS PE</v>
          </cell>
          <cell r="M361" t="str">
            <v>BASAURI CUEVA, CARLOS ALBERTO</v>
          </cell>
          <cell r="N361" t="str">
            <v>46674012</v>
          </cell>
          <cell r="O361" t="str">
            <v>ENGINEER, PROJECT ENGINEERING</v>
          </cell>
          <cell r="P361" t="str">
            <v>M</v>
          </cell>
          <cell r="Q361">
            <v>33182</v>
          </cell>
          <cell r="R361" t="str">
            <v>9-9580-0996</v>
          </cell>
          <cell r="S361"/>
          <cell r="T361" t="str">
            <v>elmer.machuca@metso.com</v>
          </cell>
          <cell r="U361" t="str">
            <v>eimachucan@gmail.com</v>
          </cell>
          <cell r="V361" t="str">
            <v>ASOCIACIÓN DE VIVIENDA CUDAD IMPERIAL MANZANA B LOTE 22</v>
          </cell>
          <cell r="W361" t="str">
            <v>PUENTE PIEDRA</v>
          </cell>
          <cell r="X361" t="str">
            <v>LIMA</v>
          </cell>
          <cell r="Y361" t="str">
            <v>LIMA</v>
          </cell>
          <cell r="Z361">
            <v>45733</v>
          </cell>
          <cell r="AA361" t="str">
            <v>LIMA</v>
          </cell>
          <cell r="AB361" t="str">
            <v>VULCANO</v>
          </cell>
          <cell r="AC361" t="str">
            <v>WHITE COLLAR</v>
          </cell>
          <cell r="AD361" t="str">
            <v>CONTRATO POR OBRA O SERVICIO ESPECIFICO</v>
          </cell>
          <cell r="AE361">
            <v>45916</v>
          </cell>
        </row>
        <row r="362">
          <cell r="B362" t="str">
            <v>10064371</v>
          </cell>
          <cell r="C362">
            <v>1843</v>
          </cell>
          <cell r="D362">
            <v>456718</v>
          </cell>
          <cell r="E362" t="str">
            <v>PALACIOS</v>
          </cell>
          <cell r="F362" t="str">
            <v>PEREZ</v>
          </cell>
          <cell r="G362" t="str">
            <v>OSCAR FRANCISCO</v>
          </cell>
          <cell r="H362" t="str">
            <v>OSCAR FRANCISCO PALACIOS PEREZ</v>
          </cell>
          <cell r="I362" t="str">
            <v>PE013540</v>
          </cell>
          <cell r="J362" t="str">
            <v>CONTRACT ENGINEERS</v>
          </cell>
          <cell r="K362" t="str">
            <v>COGS</v>
          </cell>
          <cell r="L362" t="str">
            <v>MA SAM SALES &amp; SERVICE PERU AND NORTH</v>
          </cell>
          <cell r="M362" t="str">
            <v>KU CUADRA, EDUARDO ALBERTO</v>
          </cell>
          <cell r="N362" t="str">
            <v>10064371</v>
          </cell>
          <cell r="O362" t="str">
            <v>SENIOR ENGINEER, CONTRACTS</v>
          </cell>
          <cell r="P362" t="str">
            <v>M</v>
          </cell>
          <cell r="Q362">
            <v>27306</v>
          </cell>
          <cell r="R362" t="str">
            <v>9-9661-4962</v>
          </cell>
          <cell r="S362"/>
          <cell r="T362" t="str">
            <v>oscar.palacios@metso.com</v>
          </cell>
          <cell r="U362" t="str">
            <v xml:space="preserve">osckar74@gmail.com </v>
          </cell>
          <cell r="V362" t="str">
            <v>CALLE LOS MECÁNICOS Nº 140, URB. LA RIVIERA DE MONTERRICO</v>
          </cell>
          <cell r="W362" t="str">
            <v>LA MOLINA</v>
          </cell>
          <cell r="X362" t="str">
            <v>LIMA</v>
          </cell>
          <cell r="Y362" t="str">
            <v>LIMA</v>
          </cell>
          <cell r="Z362">
            <v>45733</v>
          </cell>
          <cell r="AA362" t="str">
            <v xml:space="preserve">LIMA </v>
          </cell>
          <cell r="AB362" t="str">
            <v>CRONOS</v>
          </cell>
          <cell r="AC362" t="str">
            <v>WHITE COLLAR</v>
          </cell>
          <cell r="AD362" t="str">
            <v>PLAZO INDETERMINADO</v>
          </cell>
          <cell r="AE362"/>
        </row>
        <row r="363">
          <cell r="B363" t="str">
            <v>09628757</v>
          </cell>
          <cell r="C363">
            <v>1844</v>
          </cell>
          <cell r="D363">
            <v>456720</v>
          </cell>
          <cell r="E363" t="str">
            <v>PANTOJA</v>
          </cell>
          <cell r="F363" t="str">
            <v>CASIMIRO</v>
          </cell>
          <cell r="G363" t="str">
            <v>FRASSHER JESUS</v>
          </cell>
          <cell r="H363" t="str">
            <v>FRASSHER JESUS PANTOJA CASIMIRO</v>
          </cell>
          <cell r="I363" t="str">
            <v>PE011100</v>
          </cell>
          <cell r="J363" t="str">
            <v>MANUFACTURING</v>
          </cell>
          <cell r="K363" t="str">
            <v>COGS</v>
          </cell>
          <cell r="L363" t="str">
            <v>CNS RUBBER &amp; POLYMET SUPPLY CHAIN</v>
          </cell>
          <cell r="M363" t="str">
            <v>AZAMBUJA JAIME, JESUS DAVID</v>
          </cell>
          <cell r="N363" t="str">
            <v>09628757</v>
          </cell>
          <cell r="O363" t="str">
            <v>ASSISTANT MANAGER, FACTORY OPERATIONS</v>
          </cell>
          <cell r="P363" t="str">
            <v>M</v>
          </cell>
          <cell r="Q363">
            <v>26507</v>
          </cell>
          <cell r="R363" t="str">
            <v>9-9991-5123</v>
          </cell>
          <cell r="S363"/>
          <cell r="T363" t="str">
            <v>frassher.pantoja@metso.com</v>
          </cell>
          <cell r="U363" t="str">
            <v xml:space="preserve">jesusfpantoja@gmail.com </v>
          </cell>
          <cell r="V363" t="str">
            <v xml:space="preserve">JIRON HUARMEY 1526 URBANIZACION COVIDA </v>
          </cell>
          <cell r="W363" t="str">
            <v>LOS OLIVOS</v>
          </cell>
          <cell r="X363" t="str">
            <v>LIMA</v>
          </cell>
          <cell r="Y363" t="str">
            <v>LIMA</v>
          </cell>
          <cell r="Z363">
            <v>45733</v>
          </cell>
          <cell r="AA363" t="str">
            <v>LIMA</v>
          </cell>
          <cell r="AB363" t="str">
            <v>VULCANO</v>
          </cell>
          <cell r="AC363" t="str">
            <v>WHITE COLLAR</v>
          </cell>
          <cell r="AD363" t="str">
            <v>CONTRATO POR OBRA O SERVICIO ESPECIFICO</v>
          </cell>
          <cell r="AE363">
            <v>46097</v>
          </cell>
        </row>
        <row r="364">
          <cell r="B364" t="str">
            <v>42300559</v>
          </cell>
          <cell r="C364">
            <v>1845</v>
          </cell>
          <cell r="D364">
            <v>456721</v>
          </cell>
          <cell r="E364" t="str">
            <v>CASTILLO</v>
          </cell>
          <cell r="F364" t="str">
            <v>BENDEZU</v>
          </cell>
          <cell r="G364" t="str">
            <v>ENRIQUE NICHOLAS</v>
          </cell>
          <cell r="H364" t="str">
            <v>ENRIQUE NICHOLAS CASTILLO BENDEZU</v>
          </cell>
          <cell r="I364" t="str">
            <v>PE013024</v>
          </cell>
          <cell r="J364" t="str">
            <v>SAM INSIDE SALES</v>
          </cell>
          <cell r="K364" t="str">
            <v>SGA</v>
          </cell>
          <cell r="L364" t="str">
            <v>MA SAM SALES PE</v>
          </cell>
          <cell r="M364" t="str">
            <v>MESCUA HUAMAN, FRANK JOSEP</v>
          </cell>
          <cell r="N364" t="str">
            <v>42300559</v>
          </cell>
          <cell r="O364" t="str">
            <v>SENIOR ENGINEER, SALES ACCOUNT</v>
          </cell>
          <cell r="P364" t="str">
            <v>M</v>
          </cell>
          <cell r="Q364">
            <v>30746</v>
          </cell>
          <cell r="R364" t="str">
            <v>9-6431-6177</v>
          </cell>
          <cell r="S364"/>
          <cell r="T364" t="str">
            <v>enrique.castillo@metso.com</v>
          </cell>
          <cell r="U364" t="str">
            <v xml:space="preserve">enrinicho@hotmail.com </v>
          </cell>
          <cell r="V364" t="str">
            <v>AV. EL RETABLO 1880 URBANIZACION EL PINAR</v>
          </cell>
          <cell r="W364" t="str">
            <v>COMAS</v>
          </cell>
          <cell r="X364" t="str">
            <v>LIMA</v>
          </cell>
          <cell r="Y364" t="str">
            <v>LIMA</v>
          </cell>
          <cell r="Z364">
            <v>45740</v>
          </cell>
          <cell r="AA364" t="str">
            <v>LIMA</v>
          </cell>
          <cell r="AB364" t="str">
            <v>CRONOS</v>
          </cell>
          <cell r="AC364" t="str">
            <v>WHITE COLLAR</v>
          </cell>
          <cell r="AD364" t="str">
            <v>PLAZO INDETERMINADO</v>
          </cell>
          <cell r="AE364"/>
        </row>
        <row r="365">
          <cell r="B365" t="str">
            <v>45515118</v>
          </cell>
          <cell r="C365">
            <v>1846</v>
          </cell>
          <cell r="D365">
            <v>456898</v>
          </cell>
          <cell r="E365" t="str">
            <v>MONTES</v>
          </cell>
          <cell r="F365" t="str">
            <v>BELLEZA</v>
          </cell>
          <cell r="G365" t="str">
            <v>DONNIE ARMANDO</v>
          </cell>
          <cell r="H365" t="str">
            <v>DONNIE ARMANDO MONTES BELLEZA</v>
          </cell>
          <cell r="I365" t="str">
            <v>PE011366</v>
          </cell>
          <cell r="J365" t="str">
            <v>OPERATION MGMT - PUMPS</v>
          </cell>
          <cell r="K365" t="str">
            <v>COGS</v>
          </cell>
          <cell r="L365" t="str">
            <v>MIN PUMPS OPERATIONS</v>
          </cell>
          <cell r="M365" t="str">
            <v>RODRIGUEZ, NICOLAS</v>
          </cell>
          <cell r="N365" t="str">
            <v>45515118</v>
          </cell>
          <cell r="O365" t="str">
            <v>PROJECT MANAGER - PUMPS</v>
          </cell>
          <cell r="P365" t="str">
            <v>M</v>
          </cell>
          <cell r="Q365">
            <v>32513</v>
          </cell>
          <cell r="R365" t="str">
            <v>9-6440-0063</v>
          </cell>
          <cell r="S365"/>
          <cell r="T365"/>
          <cell r="U365" t="str">
            <v>donnie.amb@gmail.com</v>
          </cell>
          <cell r="V365" t="str">
            <v>JIRON ELEODORO ZEVALLOS 173 DEPARTAMENTO 502 F</v>
          </cell>
          <cell r="W365" t="str">
            <v>LOS OLIVOS</v>
          </cell>
          <cell r="X365" t="str">
            <v>LIMA</v>
          </cell>
          <cell r="Y365" t="str">
            <v>LIMA</v>
          </cell>
          <cell r="Z365">
            <v>45754</v>
          </cell>
          <cell r="AA365" t="str">
            <v>LIMA</v>
          </cell>
          <cell r="AB365" t="str">
            <v>LURIN</v>
          </cell>
          <cell r="AC365" t="str">
            <v>WHITE COLLAR</v>
          </cell>
          <cell r="AD365" t="str">
            <v>PLAZO INDETERMINADO</v>
          </cell>
          <cell r="AE365"/>
        </row>
        <row r="366">
          <cell r="B366" t="str">
            <v>72948511</v>
          </cell>
          <cell r="C366">
            <v>1847</v>
          </cell>
          <cell r="D366">
            <v>456937</v>
          </cell>
          <cell r="E366" t="str">
            <v>QUISPE</v>
          </cell>
          <cell r="F366" t="str">
            <v>ATAUJE</v>
          </cell>
          <cell r="G366" t="str">
            <v>CRISTIAN DIEGO</v>
          </cell>
          <cell r="H366" t="str">
            <v>CRISTIAN DIEGO QUISPE ATAUJE</v>
          </cell>
          <cell r="I366" t="str">
            <v>PE012222</v>
          </cell>
          <cell r="J366" t="str">
            <v>FSE GRIZZLIES ANTAMINA</v>
          </cell>
          <cell r="K366" t="str">
            <v>COGS</v>
          </cell>
          <cell r="L366" t="str">
            <v>MA SAM FSE &amp; LCS PE</v>
          </cell>
          <cell r="M366" t="str">
            <v>BASAURI CUEVA, CARLOS ALBERTO</v>
          </cell>
          <cell r="N366" t="str">
            <v>72948511</v>
          </cell>
          <cell r="O366" t="str">
            <v>PROJECT CONTROL, ASSISTANT</v>
          </cell>
          <cell r="P366" t="str">
            <v>M</v>
          </cell>
          <cell r="Q366">
            <v>35131</v>
          </cell>
          <cell r="R366" t="str">
            <v>9-2696-5309</v>
          </cell>
          <cell r="S366"/>
          <cell r="T366"/>
          <cell r="U366" t="str">
            <v>cristiandiequis0731@gmail.com</v>
          </cell>
          <cell r="V366" t="str">
            <v>CARLOS IZAGUIRRE 1118</v>
          </cell>
          <cell r="W366" t="str">
            <v>LOS OLIVOS</v>
          </cell>
          <cell r="X366" t="str">
            <v>LIMA</v>
          </cell>
          <cell r="Y366" t="str">
            <v>LIMA</v>
          </cell>
          <cell r="Z366">
            <v>45754</v>
          </cell>
          <cell r="AA366" t="str">
            <v>LIMA</v>
          </cell>
          <cell r="AB366" t="str">
            <v>VULCANO</v>
          </cell>
          <cell r="AC366" t="str">
            <v>WHITE COLLAR</v>
          </cell>
          <cell r="AD366" t="str">
            <v>CONTRATO POR OBRA O SERVICIO ESPECIFICO</v>
          </cell>
          <cell r="AE366">
            <v>45936</v>
          </cell>
        </row>
        <row r="367">
          <cell r="B367" t="str">
            <v>41841619</v>
          </cell>
          <cell r="C367">
            <v>1848</v>
          </cell>
          <cell r="D367">
            <v>457136</v>
          </cell>
          <cell r="E367" t="str">
            <v>OTAZU</v>
          </cell>
          <cell r="F367" t="str">
            <v>CHOQUEPURA</v>
          </cell>
          <cell r="G367" t="str">
            <v>LUZ MARINA</v>
          </cell>
          <cell r="H367" t="str">
            <v>LUZ MARINA OTAZU CHOQUEPURA</v>
          </cell>
          <cell r="I367" t="str">
            <v>PE012201</v>
          </cell>
          <cell r="J367" t="str">
            <v>FSE TASK FORCE</v>
          </cell>
          <cell r="K367" t="str">
            <v>COGS</v>
          </cell>
          <cell r="L367" t="str">
            <v>MA SAM FSE &amp; LCS PE</v>
          </cell>
          <cell r="M367" t="str">
            <v>DELGADO VALLADARES, JAVIER ENRIQUE</v>
          </cell>
          <cell r="N367" t="str">
            <v>41841619</v>
          </cell>
          <cell r="O367" t="str">
            <v>SUPERVISOR HSE</v>
          </cell>
          <cell r="P367" t="str">
            <v>F</v>
          </cell>
          <cell r="Q367">
            <v>30474</v>
          </cell>
          <cell r="R367" t="str">
            <v>9-9706-4416</v>
          </cell>
          <cell r="S367"/>
          <cell r="T367"/>
          <cell r="U367" t="str">
            <v>ing.luzmarinaotazu@gmail.com</v>
          </cell>
          <cell r="V367" t="str">
            <v>URBANIZACIÓN CESAR VALLEJO MZ K LT 02</v>
          </cell>
          <cell r="W367" t="str">
            <v>PAUCARPATA</v>
          </cell>
          <cell r="X367" t="str">
            <v>AREQUIPA</v>
          </cell>
          <cell r="Y367" t="str">
            <v>AREQUIPA</v>
          </cell>
          <cell r="Z367">
            <v>45754</v>
          </cell>
          <cell r="AA367" t="str">
            <v>AREQUIPA</v>
          </cell>
          <cell r="AB367" t="str">
            <v>AREQUIPA</v>
          </cell>
          <cell r="AC367" t="str">
            <v>WHITE COLLAR</v>
          </cell>
          <cell r="AD367" t="str">
            <v>CONTRATO POR OBRA O SERVICIO ESPECIFICO</v>
          </cell>
          <cell r="AE367">
            <v>45844</v>
          </cell>
        </row>
        <row r="368">
          <cell r="B368" t="str">
            <v>10060677</v>
          </cell>
          <cell r="C368">
            <v>1849</v>
          </cell>
          <cell r="D368">
            <v>457135</v>
          </cell>
          <cell r="E368" t="str">
            <v xml:space="preserve">SOBREVILLA </v>
          </cell>
          <cell r="F368" t="str">
            <v>ZEVALLOS</v>
          </cell>
          <cell r="G368" t="str">
            <v xml:space="preserve">EDA </v>
          </cell>
          <cell r="H368" t="str">
            <v>EDA  SOBREVILLA  ZEVALLOS</v>
          </cell>
          <cell r="I368" t="str">
            <v>PE011100</v>
          </cell>
          <cell r="J368" t="str">
            <v>MANUFACTURING</v>
          </cell>
          <cell r="K368" t="str">
            <v>COGS</v>
          </cell>
          <cell r="L368" t="str">
            <v>CNS RUBBER &amp; POLYMET SUPPLY CHAIN</v>
          </cell>
          <cell r="M368" t="str">
            <v>AZAMBUJA JAIME, JESUS DAVID</v>
          </cell>
          <cell r="N368" t="str">
            <v>10060677</v>
          </cell>
          <cell r="O368" t="str">
            <v>LEADER, HSEQ</v>
          </cell>
          <cell r="P368" t="str">
            <v>F</v>
          </cell>
          <cell r="Q368">
            <v>26770</v>
          </cell>
          <cell r="R368" t="str">
            <v>9-9620-9528</v>
          </cell>
          <cell r="S368"/>
          <cell r="T368"/>
          <cell r="U368" t="str">
            <v>eda.sobrevilla@gmail.com</v>
          </cell>
          <cell r="V368" t="str">
            <v>JR. HURÓN N°240 URB. RINCONADA DEL LAGO 2DA ETAPA</v>
          </cell>
          <cell r="W368" t="str">
            <v>LA MOLINA</v>
          </cell>
          <cell r="X368" t="str">
            <v>LIMA</v>
          </cell>
          <cell r="Y368" t="str">
            <v>LIMA</v>
          </cell>
          <cell r="Z368">
            <v>45754</v>
          </cell>
          <cell r="AA368" t="str">
            <v>LIMA</v>
          </cell>
          <cell r="AB368" t="str">
            <v>VULCANO</v>
          </cell>
          <cell r="AC368" t="str">
            <v>WHITE COLLAR</v>
          </cell>
          <cell r="AD368" t="str">
            <v>CONTRATO POR OBRA O SERVICIO ESPECIFICO</v>
          </cell>
          <cell r="AE368">
            <v>45936</v>
          </cell>
        </row>
        <row r="369">
          <cell r="B369" t="str">
            <v>09977179</v>
          </cell>
          <cell r="C369">
            <v>1850</v>
          </cell>
          <cell r="D369">
            <v>457133</v>
          </cell>
          <cell r="E369" t="str">
            <v>TORREJON</v>
          </cell>
          <cell r="F369" t="str">
            <v>REYES</v>
          </cell>
          <cell r="G369" t="str">
            <v>ROBERTO JOSE</v>
          </cell>
          <cell r="H369" t="str">
            <v>ROBERTO JOSE TORREJON REYES</v>
          </cell>
          <cell r="I369" t="str">
            <v>PE013267</v>
          </cell>
          <cell r="J369" t="str">
            <v>MIN DIGI PROCESS PERF. &amp; CONTROL COGS PE</v>
          </cell>
          <cell r="K369" t="str">
            <v>COGS</v>
          </cell>
          <cell r="L369" t="str">
            <v>MINDGT PROCESS PERFORMANCE</v>
          </cell>
          <cell r="M369" t="str">
            <v>KU CUADRA, EDUARDO ALBERTO</v>
          </cell>
          <cell r="N369" t="str">
            <v>09977179</v>
          </cell>
          <cell r="O369" t="str">
            <v>SENIOR ENGINEER, CONTRACTS</v>
          </cell>
          <cell r="P369" t="str">
            <v>M</v>
          </cell>
          <cell r="Q369">
            <v>27088</v>
          </cell>
          <cell r="R369" t="str">
            <v>9-9140-5671</v>
          </cell>
          <cell r="S369"/>
          <cell r="T369"/>
          <cell r="U369" t="str">
            <v xml:space="preserve">robertojosetr@gmail.com </v>
          </cell>
          <cell r="V369" t="str">
            <v xml:space="preserve">AV. DE LOS PRECURSORES 440 DEPARTAMENTO 401 URBANIZACION JARDINDES DE MARANGA </v>
          </cell>
          <cell r="W369" t="str">
            <v>SAN MIGUEL</v>
          </cell>
          <cell r="X369" t="str">
            <v>LIMA</v>
          </cell>
          <cell r="Y369" t="str">
            <v>LIMA</v>
          </cell>
          <cell r="Z369">
            <v>45754</v>
          </cell>
          <cell r="AA369" t="str">
            <v>LIMA</v>
          </cell>
          <cell r="AB369" t="str">
            <v>CRONOS</v>
          </cell>
          <cell r="AC369" t="str">
            <v>WHITE COLLAR</v>
          </cell>
          <cell r="AD369" t="str">
            <v>PLAZO INDETERMINADO</v>
          </cell>
          <cell r="AE369"/>
        </row>
        <row r="370">
          <cell r="B370" t="str">
            <v>70863421</v>
          </cell>
          <cell r="C370">
            <v>1851</v>
          </cell>
          <cell r="D370">
            <v>457262</v>
          </cell>
          <cell r="E370" t="str">
            <v xml:space="preserve">CARLIN </v>
          </cell>
          <cell r="F370" t="str">
            <v>RIOS</v>
          </cell>
          <cell r="G370" t="str">
            <v>GRECIA MIRIAN</v>
          </cell>
          <cell r="H370" t="str">
            <v>GRECIA MIRIAN CARLIN  RIOS</v>
          </cell>
          <cell r="I370" t="str">
            <v>PE012205</v>
          </cell>
          <cell r="J370" t="str">
            <v>FSE RECLUTAMIENTO + ACREDITACIÓN</v>
          </cell>
          <cell r="K370" t="str">
            <v>COGS</v>
          </cell>
          <cell r="L370" t="str">
            <v>MA SAM HR</v>
          </cell>
          <cell r="M370" t="str">
            <v>TUESTA DE LA CRUZ, JUAN CARLOS</v>
          </cell>
          <cell r="N370" t="str">
            <v>70863421</v>
          </cell>
          <cell r="O370" t="str">
            <v>ANALYST, RESOURCING</v>
          </cell>
          <cell r="P370" t="str">
            <v>F</v>
          </cell>
          <cell r="Q370">
            <v>35595</v>
          </cell>
          <cell r="R370" t="str">
            <v>9-7083-0815</v>
          </cell>
          <cell r="S370"/>
          <cell r="T370"/>
          <cell r="U370" t="str">
            <v>greciacarlin1406@gmail.com</v>
          </cell>
          <cell r="V370" t="str">
            <v>LUIS ESPEJO TAMAYO 262</v>
          </cell>
          <cell r="W370" t="str">
            <v>CERCADO DE LIMA</v>
          </cell>
          <cell r="X370" t="str">
            <v>LIMA</v>
          </cell>
          <cell r="Y370" t="str">
            <v>LIMA</v>
          </cell>
          <cell r="Z370">
            <v>45759</v>
          </cell>
          <cell r="AA370" t="str">
            <v>LIMA</v>
          </cell>
          <cell r="AB370" t="str">
            <v>VULCANO</v>
          </cell>
          <cell r="AC370" t="str">
            <v>WHITE COLLAR</v>
          </cell>
          <cell r="AD370" t="str">
            <v>CONTRATO POR OBRA O SERVICIO ESPECIFICO</v>
          </cell>
          <cell r="AE370">
            <v>45819</v>
          </cell>
        </row>
        <row r="371">
          <cell r="B371" t="str">
            <v>41930429</v>
          </cell>
          <cell r="C371">
            <v>1852</v>
          </cell>
          <cell r="D371">
            <v>457134</v>
          </cell>
          <cell r="E371" t="str">
            <v>RONDAN</v>
          </cell>
          <cell r="F371" t="str">
            <v>VARGAS</v>
          </cell>
          <cell r="G371" t="str">
            <v>EDGAR JERSSON</v>
          </cell>
          <cell r="H371" t="str">
            <v>EDGAR JERSSON RONDAN VARGAS</v>
          </cell>
          <cell r="I371" t="str">
            <v>PE012209</v>
          </cell>
          <cell r="J371" t="str">
            <v>FSE SUR</v>
          </cell>
          <cell r="K371" t="str">
            <v>COGS</v>
          </cell>
          <cell r="L371" t="str">
            <v>MA SAM FSE &amp; LCS PE</v>
          </cell>
          <cell r="M371" t="str">
            <v>POZO DIAZ, JASON</v>
          </cell>
          <cell r="N371" t="str">
            <v>41930429</v>
          </cell>
          <cell r="O371" t="str">
            <v>FIELD SERVICE SPECIALIST TECHNICIAN</v>
          </cell>
          <cell r="P371" t="str">
            <v>M</v>
          </cell>
          <cell r="Q371">
            <v>30385</v>
          </cell>
          <cell r="R371" t="str">
            <v>9-5922-7509</v>
          </cell>
          <cell r="S371"/>
          <cell r="T371"/>
          <cell r="U371" t="str">
            <v>ejerssonrv@gmail.com</v>
          </cell>
          <cell r="V371" t="str">
            <v>CALLE MEXICO 205 VILLA EL GOLF</v>
          </cell>
          <cell r="W371" t="str">
            <v>SOCABAYA</v>
          </cell>
          <cell r="X371" t="str">
            <v>AREQUIPA</v>
          </cell>
          <cell r="Y371" t="str">
            <v>AREQUIPA</v>
          </cell>
          <cell r="Z371">
            <v>45765</v>
          </cell>
          <cell r="AA371" t="str">
            <v>AREQUIPA</v>
          </cell>
          <cell r="AB371" t="str">
            <v>AREQUIPA</v>
          </cell>
          <cell r="AC371" t="str">
            <v>WHITE COLLAR</v>
          </cell>
          <cell r="AD371" t="str">
            <v>CONTRATO POR OBRA O SERVICIO ESPECIFICO</v>
          </cell>
          <cell r="AE371">
            <v>45947</v>
          </cell>
        </row>
        <row r="372">
          <cell r="B372" t="str">
            <v>48338352</v>
          </cell>
          <cell r="C372">
            <v>1853</v>
          </cell>
          <cell r="D372">
            <v>457263</v>
          </cell>
          <cell r="E372" t="str">
            <v>FERNANDEZ</v>
          </cell>
          <cell r="F372" t="str">
            <v>INFANZON</v>
          </cell>
          <cell r="G372" t="str">
            <v>SHIRLEY TATIANA</v>
          </cell>
          <cell r="H372" t="str">
            <v>SHIRLEY TATIANA FERNANDEZ INFANZON</v>
          </cell>
          <cell r="I372" t="str">
            <v>PE011109</v>
          </cell>
          <cell r="J372" t="str">
            <v>MSE RUBBER PERU OPS PROC</v>
          </cell>
          <cell r="K372" t="str">
            <v>COGS</v>
          </cell>
          <cell r="L372" t="str">
            <v>CNS RUBBER &amp; POLYMET SUPPLY CHAIN</v>
          </cell>
          <cell r="M372" t="str">
            <v>ROBERTO CARLOS CHUMPITAZ SANCHEZ</v>
          </cell>
          <cell r="N372" t="str">
            <v>48338352</v>
          </cell>
          <cell r="O372" t="str">
            <v>ANALYST, PRODUCTION PURCHASING</v>
          </cell>
          <cell r="P372" t="str">
            <v>M</v>
          </cell>
          <cell r="Q372">
            <v>34090</v>
          </cell>
          <cell r="R372" t="str">
            <v>9-4149-1400</v>
          </cell>
          <cell r="S372"/>
          <cell r="T372"/>
          <cell r="U372" t="str">
            <v>sfernandez.in93@gmail.com</v>
          </cell>
          <cell r="V372" t="str">
            <v>AV. CARLOS ALCORTA 223 CHORRILLOS</v>
          </cell>
          <cell r="W372" t="str">
            <v>CHORRILLOS</v>
          </cell>
          <cell r="X372" t="str">
            <v>LIMA</v>
          </cell>
          <cell r="Y372" t="str">
            <v>LIMA</v>
          </cell>
          <cell r="Z372">
            <v>45768</v>
          </cell>
          <cell r="AA372" t="str">
            <v>LIMA</v>
          </cell>
          <cell r="AB372" t="str">
            <v>VULCANO</v>
          </cell>
          <cell r="AC372" t="str">
            <v>WHITE COLLAR</v>
          </cell>
          <cell r="AD372" t="str">
            <v>CONTRATO POR OBRA O SERVICIO ESPECIFICO</v>
          </cell>
          <cell r="AE372">
            <v>45950</v>
          </cell>
        </row>
        <row r="373">
          <cell r="B373" t="str">
            <v>43145430</v>
          </cell>
          <cell r="C373">
            <v>1854</v>
          </cell>
          <cell r="D373">
            <v>457397</v>
          </cell>
          <cell r="E373" t="str">
            <v>ZAPATA</v>
          </cell>
          <cell r="F373" t="str">
            <v>PACHECO</v>
          </cell>
          <cell r="G373" t="str">
            <v>PIERRE PATRICK</v>
          </cell>
          <cell r="H373" t="str">
            <v>PIERRE PATRICK ZAPATA PACHECO</v>
          </cell>
          <cell r="I373" t="str">
            <v>PE013514</v>
          </cell>
          <cell r="J373" t="str">
            <v>MIN SALES</v>
          </cell>
          <cell r="K373" t="str">
            <v>SGA</v>
          </cell>
          <cell r="L373" t="str">
            <v>MA SAM MINERALS SALES</v>
          </cell>
          <cell r="M373" t="str">
            <v>BASAURI CUEVA, CARLOS ALBERTO</v>
          </cell>
          <cell r="N373" t="str">
            <v>43145430</v>
          </cell>
          <cell r="O373" t="str">
            <v>ENGINEER, FIELD SERVICE PROJECT</v>
          </cell>
          <cell r="P373" t="str">
            <v>F</v>
          </cell>
          <cell r="Q373">
            <v>31260</v>
          </cell>
          <cell r="R373" t="str">
            <v>9-5372-2725</v>
          </cell>
          <cell r="S373"/>
          <cell r="T373"/>
          <cell r="U373" t="str">
            <v xml:space="preserve">pier1885@gmail.com </v>
          </cell>
          <cell r="V373" t="str">
            <v>JR AREQUIPA 201</v>
          </cell>
          <cell r="W373" t="str">
            <v>MARISCAL NIETO</v>
          </cell>
          <cell r="X373" t="str">
            <v>MOQUEGUA</v>
          </cell>
          <cell r="Y373" t="str">
            <v>MOQUEGUA</v>
          </cell>
          <cell r="Z373">
            <v>45768</v>
          </cell>
          <cell r="AA373" t="str">
            <v>AREQUIPA</v>
          </cell>
          <cell r="AB373" t="str">
            <v>AREQUIPA</v>
          </cell>
          <cell r="AC373" t="str">
            <v>WHITE COLLAR</v>
          </cell>
          <cell r="AD373" t="str">
            <v>CONTRATO POR OBRA O SERVICIO ESPECIFICO</v>
          </cell>
          <cell r="AE373">
            <v>45858</v>
          </cell>
        </row>
        <row r="374">
          <cell r="B374" t="str">
            <v>10323097</v>
          </cell>
          <cell r="C374">
            <v>1855</v>
          </cell>
          <cell r="D374">
            <v>456899</v>
          </cell>
          <cell r="E374" t="str">
            <v>RENDON</v>
          </cell>
          <cell r="F374" t="str">
            <v>CARRANZA</v>
          </cell>
          <cell r="G374" t="str">
            <v>CLARA EVA</v>
          </cell>
          <cell r="H374" t="str">
            <v>CLARA EVA RENDON CARRANZA</v>
          </cell>
          <cell r="I374" t="str">
            <v>PE011100</v>
          </cell>
          <cell r="J374" t="str">
            <v>MANUFACTURING</v>
          </cell>
          <cell r="K374" t="str">
            <v>COGS</v>
          </cell>
          <cell r="L374" t="str">
            <v>CNS RUBBER &amp; POLYMET SUPPLY CHAIN</v>
          </cell>
          <cell r="M374" t="str">
            <v>AZAMBUJA JAIME, JESUS DAVID</v>
          </cell>
          <cell r="N374" t="str">
            <v>10323097</v>
          </cell>
          <cell r="O374" t="str">
            <v xml:space="preserve">LEADER, PRODUCTION PLANNING &amp; COST </v>
          </cell>
          <cell r="P374" t="str">
            <v>M</v>
          </cell>
          <cell r="Q374">
            <v>27577</v>
          </cell>
          <cell r="R374" t="str">
            <v>9-3302-2600</v>
          </cell>
          <cell r="S374"/>
          <cell r="T374"/>
          <cell r="U374" t="str">
            <v>clara.rendon@pucp.pe/ clara.rendon0207@gmail.com</v>
          </cell>
          <cell r="V374" t="str">
            <v>VILLA RIVIERA DPTO 202 A, LAS PALMAS</v>
          </cell>
          <cell r="W374" t="str">
            <v>PACHACAMAC</v>
          </cell>
          <cell r="X374" t="str">
            <v>LIMA</v>
          </cell>
          <cell r="Y374" t="str">
            <v>LIMA</v>
          </cell>
          <cell r="Z374">
            <v>45771</v>
          </cell>
          <cell r="AA374" t="str">
            <v>LIMA</v>
          </cell>
          <cell r="AB374" t="str">
            <v>VULCANO</v>
          </cell>
          <cell r="AC374" t="str">
            <v>WHITE COLLAR</v>
          </cell>
          <cell r="AD374" t="str">
            <v>PLAZO INDETERMINADO</v>
          </cell>
          <cell r="AE374"/>
        </row>
        <row r="375">
          <cell r="B375" t="str">
            <v>43242590</v>
          </cell>
          <cell r="C375">
            <v>1856</v>
          </cell>
          <cell r="D375">
            <v>457265</v>
          </cell>
          <cell r="E375" t="str">
            <v>MORILLO</v>
          </cell>
          <cell r="F375" t="str">
            <v>SANTA CRUZ</v>
          </cell>
          <cell r="G375" t="str">
            <v>KATIA PATRICIA</v>
          </cell>
          <cell r="H375" t="str">
            <v>KATIA PATRICIA MORILLO SANTA CRUZ</v>
          </cell>
          <cell r="I375" t="str">
            <v>PE011935</v>
          </cell>
          <cell r="J375" t="str">
            <v>INDIRECT PROCUREMENT</v>
          </cell>
          <cell r="K375" t="str">
            <v>COGS</v>
          </cell>
          <cell r="L375" t="str">
            <v>SVSS IPRO AMERICAS</v>
          </cell>
          <cell r="M375" t="str">
            <v>JIMENEZ TORO, JAVIER ERNESTO</v>
          </cell>
          <cell r="N375" t="str">
            <v>43242590</v>
          </cell>
          <cell r="O375" t="str">
            <v>TEAM LEADER, PURCHASING</v>
          </cell>
          <cell r="P375" t="str">
            <v>M</v>
          </cell>
          <cell r="Q375">
            <v>31282</v>
          </cell>
          <cell r="R375" t="str">
            <v>9-8070-4811</v>
          </cell>
          <cell r="S375"/>
          <cell r="T375"/>
          <cell r="U375" t="str">
            <v>k.morillo@outlook.com</v>
          </cell>
          <cell r="V375" t="str">
            <v>AV. PASEO DE LA REPÚBLICA 4095, DPTO 207</v>
          </cell>
          <cell r="W375" t="str">
            <v>SURQUILLO</v>
          </cell>
          <cell r="X375" t="str">
            <v>LIMA</v>
          </cell>
          <cell r="Y375" t="str">
            <v>LIMA</v>
          </cell>
          <cell r="Z375">
            <v>45775</v>
          </cell>
          <cell r="AA375" t="str">
            <v>LIMA</v>
          </cell>
          <cell r="AB375" t="str">
            <v>CRONOS</v>
          </cell>
          <cell r="AC375" t="str">
            <v>WHITE COLLAR</v>
          </cell>
          <cell r="AD375" t="str">
            <v>PLAZO INDETERMINADO</v>
          </cell>
          <cell r="AE375"/>
        </row>
        <row r="376">
          <cell r="B376" t="str">
            <v>41620398</v>
          </cell>
          <cell r="C376">
            <v>1857</v>
          </cell>
          <cell r="D376">
            <v>457330</v>
          </cell>
          <cell r="E376" t="str">
            <v xml:space="preserve">HERRADA </v>
          </cell>
          <cell r="F376" t="str">
            <v>GARCIA</v>
          </cell>
          <cell r="G376" t="str">
            <v>JORGE LUIS</v>
          </cell>
          <cell r="H376" t="str">
            <v>JORGE LUIS HERRADA  GARCIA</v>
          </cell>
          <cell r="I376" t="str">
            <v>PE013400</v>
          </cell>
          <cell r="J376" t="str">
            <v>HUMAN RESOURCES &amp; GENERAL SERVICES</v>
          </cell>
          <cell r="K376" t="str">
            <v>SGA</v>
          </cell>
          <cell r="L376" t="str">
            <v>MA SAM HR</v>
          </cell>
          <cell r="M376" t="str">
            <v>MANCO PETREUCIC, LIZ YODY</v>
          </cell>
          <cell r="N376" t="str">
            <v>41620398</v>
          </cell>
          <cell r="O376" t="str">
            <v>LEADER, HR OPERATIONS</v>
          </cell>
          <cell r="P376" t="str">
            <v>F</v>
          </cell>
          <cell r="Q376">
            <v>30292</v>
          </cell>
          <cell r="R376" t="str">
            <v>9-5071-2983</v>
          </cell>
          <cell r="S376"/>
          <cell r="T376"/>
          <cell r="U376" t="str">
            <v xml:space="preserve">jorgeluisherrada@hotmail.com </v>
          </cell>
          <cell r="V376" t="str">
            <v xml:space="preserve">AV. AREQUIPA 508 APURIMAC </v>
          </cell>
          <cell r="W376" t="str">
            <v>ALTO SELVA ALEGRE</v>
          </cell>
          <cell r="X376" t="str">
            <v>AREQUIPA</v>
          </cell>
          <cell r="Y376" t="str">
            <v>AREQUIPA</v>
          </cell>
          <cell r="Z376">
            <v>45775</v>
          </cell>
          <cell r="AA376" t="str">
            <v>AREQUIPA</v>
          </cell>
          <cell r="AB376" t="str">
            <v>AREQUIPA</v>
          </cell>
          <cell r="AC376" t="str">
            <v>WHITE COLLAR</v>
          </cell>
          <cell r="AD376" t="str">
            <v>PLAZO INDETERMINADO</v>
          </cell>
          <cell r="AE376"/>
        </row>
        <row r="377">
          <cell r="B377" t="str">
            <v>46791008</v>
          </cell>
          <cell r="C377">
            <v>1858</v>
          </cell>
          <cell r="D377">
            <v>457618</v>
          </cell>
          <cell r="E377" t="str">
            <v>CARPIO</v>
          </cell>
          <cell r="F377" t="str">
            <v>BEJARANO</v>
          </cell>
          <cell r="G377" t="str">
            <v>DIEGO ALBERTO</v>
          </cell>
          <cell r="H377" t="str">
            <v>DIEGO ALBERTO CARPIO BEJARANO</v>
          </cell>
          <cell r="I377" t="str">
            <v>PE012209</v>
          </cell>
          <cell r="J377" t="str">
            <v>FSE SUR</v>
          </cell>
          <cell r="K377" t="str">
            <v>COGS</v>
          </cell>
          <cell r="L377" t="str">
            <v>MA SAM FSE &amp; LCS PE</v>
          </cell>
          <cell r="M377" t="str">
            <v>POZO DIAZ, JASON</v>
          </cell>
          <cell r="N377" t="str">
            <v>46791008</v>
          </cell>
          <cell r="O377" t="str">
            <v>ENGINEER, FSE DRY TECHNOLOGY</v>
          </cell>
          <cell r="P377" t="str">
            <v>M</v>
          </cell>
          <cell r="Q377">
            <v>33275</v>
          </cell>
          <cell r="R377" t="str">
            <v>9-8204-0685</v>
          </cell>
          <cell r="S377"/>
          <cell r="T377"/>
          <cell r="U377" t="str">
            <v>dcarpio61991@gmail.com / dacb6@hotmail.com</v>
          </cell>
          <cell r="V377" t="str">
            <v>RESIDENCIAL SOLAR DEL BOSQUE P-2</v>
          </cell>
          <cell r="W377" t="str">
            <v>JOSE LUIS BUSTAMENTE Y RIVERO</v>
          </cell>
          <cell r="X377" t="str">
            <v>AREQUIPA</v>
          </cell>
          <cell r="Y377" t="str">
            <v>AREQUIPA</v>
          </cell>
          <cell r="Z377">
            <v>45779</v>
          </cell>
          <cell r="AA377" t="str">
            <v>AREQUIPA</v>
          </cell>
          <cell r="AB377" t="str">
            <v>AREQUIPA</v>
          </cell>
          <cell r="AC377" t="str">
            <v>WHITE COLLAR</v>
          </cell>
          <cell r="AD377" t="str">
            <v>CONTRATO POR OBRA O SERVICIO ESPECIFICO</v>
          </cell>
          <cell r="AE377">
            <v>45962</v>
          </cell>
        </row>
        <row r="378">
          <cell r="B378" t="str">
            <v>45006352</v>
          </cell>
          <cell r="C378">
            <v>1859</v>
          </cell>
          <cell r="D378">
            <v>457647</v>
          </cell>
          <cell r="E378" t="str">
            <v xml:space="preserve">RODRIGUEZ </v>
          </cell>
          <cell r="F378" t="str">
            <v>ZEGARRA</v>
          </cell>
          <cell r="G378" t="str">
            <v>MARIELA ALEJANDRA</v>
          </cell>
          <cell r="H378" t="str">
            <v>MARIELA ALEJANDRA RODRIGUEZ  ZEGARRA</v>
          </cell>
          <cell r="I378" t="str">
            <v>PE012205</v>
          </cell>
          <cell r="J378" t="str">
            <v>FSE RECLUTAMIENTO + ACREDITACIÓN</v>
          </cell>
          <cell r="K378" t="str">
            <v>COGS</v>
          </cell>
          <cell r="L378" t="str">
            <v>MA SAM HR</v>
          </cell>
          <cell r="M378" t="str">
            <v>TUESTA DE LA CRUZ, JUAN CARLOS</v>
          </cell>
          <cell r="N378" t="str">
            <v>45006352</v>
          </cell>
          <cell r="O378" t="str">
            <v>ANALYST, RESOURCING</v>
          </cell>
          <cell r="P378" t="str">
            <v>F</v>
          </cell>
          <cell r="Q378">
            <v>32165</v>
          </cell>
          <cell r="R378" t="str">
            <v>9-4154-0308</v>
          </cell>
          <cell r="S378"/>
          <cell r="T378"/>
          <cell r="U378" t="str">
            <v>male_rz@hotmail.com</v>
          </cell>
          <cell r="V378" t="str">
            <v xml:space="preserve">URBANIZACION PEDRO P. DIAZ  CALLE  MICAELA BASTIDAS 200 </v>
          </cell>
          <cell r="W378" t="str">
            <v>PAUCARPATA</v>
          </cell>
          <cell r="X378" t="str">
            <v>AREQUIPA</v>
          </cell>
          <cell r="Y378" t="str">
            <v>AREQUIPA</v>
          </cell>
          <cell r="Z378">
            <v>45789</v>
          </cell>
          <cell r="AA378" t="str">
            <v>AREQUIPA</v>
          </cell>
          <cell r="AB378" t="str">
            <v>AREQUIPA</v>
          </cell>
          <cell r="AC378" t="str">
            <v>WHITE COLLAR</v>
          </cell>
          <cell r="AD378" t="str">
            <v>CONTRATO POR OBRA O SERVICIO ESPECIFICO</v>
          </cell>
          <cell r="AE378">
            <v>45972</v>
          </cell>
        </row>
        <row r="379">
          <cell r="B379" t="str">
            <v>73035527</v>
          </cell>
          <cell r="C379">
            <v>1860</v>
          </cell>
          <cell r="D379">
            <v>457800</v>
          </cell>
          <cell r="E379" t="str">
            <v>FRANCO</v>
          </cell>
          <cell r="F379" t="str">
            <v>QUIÑONEZ</v>
          </cell>
          <cell r="G379" t="str">
            <v>VICTOR ANDRE</v>
          </cell>
          <cell r="H379" t="str">
            <v>VICTOR ANDRE FRANCO QUIÑONEZ</v>
          </cell>
          <cell r="I379" t="str">
            <v>PE011920</v>
          </cell>
          <cell r="J379" t="str">
            <v>OPERATIVE PROCUREMEN</v>
          </cell>
          <cell r="K379" t="str">
            <v>COGS</v>
          </cell>
          <cell r="L379" t="str">
            <v>SVSGLO ORDER AND LOGISTICS OPERATIONS</v>
          </cell>
          <cell r="M379" t="str">
            <v>COLLADO BORGOÑO, PATRICIA ANGELICA</v>
          </cell>
          <cell r="N379" t="str">
            <v>73035527</v>
          </cell>
          <cell r="O379" t="str">
            <v>ANALYST, OPERATIONAL PURCHASING</v>
          </cell>
          <cell r="P379" t="str">
            <v>M</v>
          </cell>
          <cell r="Q379">
            <v>36657</v>
          </cell>
          <cell r="R379" t="str">
            <v>9-6575-7298</v>
          </cell>
          <cell r="S379"/>
          <cell r="T379"/>
          <cell r="U379" t="str">
            <v>francoq.victor@gmail.com</v>
          </cell>
          <cell r="V379" t="str">
            <v>CALLE LAS CAMELIAS 133 URB. PUENTE</v>
          </cell>
          <cell r="W379" t="str">
            <v>SANTA ANITA</v>
          </cell>
          <cell r="X379" t="str">
            <v>LIMA</v>
          </cell>
          <cell r="Y379" t="str">
            <v>LIMA</v>
          </cell>
          <cell r="Z379">
            <v>45796</v>
          </cell>
          <cell r="AA379" t="str">
            <v>LIMA</v>
          </cell>
          <cell r="AB379" t="str">
            <v>CRONOS</v>
          </cell>
          <cell r="AC379" t="str">
            <v>WHITE COLLAR</v>
          </cell>
          <cell r="AD379" t="str">
            <v>CONTRATO POR OBRA O SERVICIO ESPECIFICO</v>
          </cell>
          <cell r="AE379">
            <v>46160</v>
          </cell>
        </row>
        <row r="380">
          <cell r="B380" t="str">
            <v>29642488</v>
          </cell>
          <cell r="C380">
            <v>1861</v>
          </cell>
          <cell r="D380">
            <v>457876</v>
          </cell>
          <cell r="E380" t="str">
            <v xml:space="preserve">VILLANUEVA </v>
          </cell>
          <cell r="F380" t="str">
            <v>CARBAJAL</v>
          </cell>
          <cell r="G380" t="str">
            <v>JULIANO JOSE</v>
          </cell>
          <cell r="H380" t="str">
            <v>JULIANO JOSE VILLANUEVA  CARBAJAL</v>
          </cell>
          <cell r="I380" t="str">
            <v>PE013020</v>
          </cell>
          <cell r="J380" t="str">
            <v>SALES &amp; SERVICE PE &amp; NORTH</v>
          </cell>
          <cell r="K380" t="str">
            <v>SGA</v>
          </cell>
          <cell r="L380" t="str">
            <v>MA SAM SALES &amp; SERVICE PERU AND NORTH</v>
          </cell>
          <cell r="M380" t="str">
            <v>KU CUADRA, EDUARDO ALBERTO</v>
          </cell>
          <cell r="N380" t="str">
            <v>29642488</v>
          </cell>
          <cell r="O380" t="str">
            <v>SR. MANAGER, BUSINESS DEVELOPMENT</v>
          </cell>
          <cell r="P380" t="str">
            <v>M</v>
          </cell>
          <cell r="Q380">
            <v>27494</v>
          </cell>
          <cell r="R380" t="str">
            <v>9-2681-3094</v>
          </cell>
          <cell r="S380"/>
          <cell r="T380"/>
          <cell r="U380" t="str">
            <v>giulianovillanueva3000@gmail.com</v>
          </cell>
          <cell r="V380" t="str">
            <v>URBANIZACION LOS ANGELES DE CAYMA CALLE 18 DEPARTAMENTO 301</v>
          </cell>
          <cell r="W380" t="str">
            <v>CAYMA</v>
          </cell>
          <cell r="X380" t="str">
            <v>AREQUIPA</v>
          </cell>
          <cell r="Y380" t="str">
            <v>AREQUIPA</v>
          </cell>
          <cell r="Z380">
            <v>45792</v>
          </cell>
          <cell r="AA380" t="str">
            <v>AREQUIPA</v>
          </cell>
          <cell r="AB380" t="str">
            <v>AREQUIPA</v>
          </cell>
          <cell r="AC380" t="str">
            <v>WHITE COLLAR</v>
          </cell>
          <cell r="AD380" t="str">
            <v>PLAZO INDETERMINADO</v>
          </cell>
          <cell r="AE380"/>
        </row>
        <row r="381">
          <cell r="B381" t="str">
            <v>45672585</v>
          </cell>
          <cell r="C381">
            <v>1862</v>
          </cell>
          <cell r="D381">
            <v>457646</v>
          </cell>
          <cell r="E381" t="str">
            <v>GONZALEZ</v>
          </cell>
          <cell r="F381" t="str">
            <v>RIVASPLATA</v>
          </cell>
          <cell r="G381" t="str">
            <v>JONATAN</v>
          </cell>
          <cell r="H381" t="str">
            <v>JONATAN GONZALEZ RIVASPLATA</v>
          </cell>
          <cell r="I381" t="str">
            <v>PE012201</v>
          </cell>
          <cell r="J381" t="str">
            <v>FSE TASK FORCE</v>
          </cell>
          <cell r="K381" t="str">
            <v>COGS</v>
          </cell>
          <cell r="L381" t="str">
            <v>MA SAM FSE &amp; LCS PE</v>
          </cell>
          <cell r="M381" t="str">
            <v>BUTRON ZUÑIGA, BARRY GABRIEL</v>
          </cell>
          <cell r="N381" t="str">
            <v>45672585</v>
          </cell>
          <cell r="O381" t="str">
            <v>RESIDENTE</v>
          </cell>
          <cell r="P381" t="str">
            <v>M</v>
          </cell>
          <cell r="Q381">
            <v>32488</v>
          </cell>
          <cell r="R381" t="str">
            <v>9-9589-5272</v>
          </cell>
          <cell r="S381"/>
          <cell r="T381"/>
          <cell r="U381" t="str">
            <v>jg-rivasplata@hotmail.com</v>
          </cell>
          <cell r="V381" t="str">
            <v>URBANIZACIÓN EL MOLLE MZ A LOTE 7</v>
          </cell>
          <cell r="W381" t="str">
            <v>JACOBO HUNTER</v>
          </cell>
          <cell r="X381" t="str">
            <v>AREQUIPA</v>
          </cell>
          <cell r="Y381" t="str">
            <v>AREQUIPA</v>
          </cell>
          <cell r="Z381">
            <v>45796</v>
          </cell>
          <cell r="AA381" t="str">
            <v>AREQUIPA</v>
          </cell>
          <cell r="AB381" t="str">
            <v>AREQUIPA</v>
          </cell>
          <cell r="AC381" t="str">
            <v>WHITE COLLAR</v>
          </cell>
          <cell r="AD381" t="str">
            <v>CONTRATO POR OBRA O SERVICIO ESPECIFICO</v>
          </cell>
          <cell r="AE381">
            <v>45979</v>
          </cell>
        </row>
        <row r="382">
          <cell r="B382" t="str">
            <v>46647884</v>
          </cell>
          <cell r="C382">
            <v>1863</v>
          </cell>
          <cell r="D382">
            <v>457802</v>
          </cell>
          <cell r="E382" t="str">
            <v>CHAVEZ</v>
          </cell>
          <cell r="F382" t="str">
            <v>ARMAS</v>
          </cell>
          <cell r="G382" t="str">
            <v>EDWAR GENARO</v>
          </cell>
          <cell r="H382" t="str">
            <v>EDWAR GENARO CHAVEZ ARMAS</v>
          </cell>
          <cell r="I382" t="str">
            <v>PE013267</v>
          </cell>
          <cell r="J382" t="str">
            <v>MIN DIGI PROCESS PERF. &amp; CONTROL COGS PE</v>
          </cell>
          <cell r="K382" t="str">
            <v>COGS</v>
          </cell>
          <cell r="L382" t="str">
            <v>MINDGT PROCESS PERFORMANCE</v>
          </cell>
          <cell r="M382" t="str">
            <v>HILARIO DAMASO GORVENIA  GORVENIA</v>
          </cell>
          <cell r="N382" t="str">
            <v>46647884</v>
          </cell>
          <cell r="O382" t="str">
            <v>SR. ENGINEER, COMMINUTION &amp; LABORATORY FLOTATION</v>
          </cell>
          <cell r="P382" t="str">
            <v>M</v>
          </cell>
          <cell r="Q382">
            <v>32698</v>
          </cell>
          <cell r="R382" t="str">
            <v>9-4224-4707</v>
          </cell>
          <cell r="S382"/>
          <cell r="T382"/>
          <cell r="U382" t="str">
            <v xml:space="preserve">eca.unifigmm@gmail.com </v>
          </cell>
          <cell r="V382" t="str">
            <v>VILLA EL CARMEN MZ B LT 13</v>
          </cell>
          <cell r="W382" t="str">
            <v>SAN VICENTE</v>
          </cell>
          <cell r="X382" t="str">
            <v>CAÑETE</v>
          </cell>
          <cell r="Y382" t="str">
            <v>LIMA</v>
          </cell>
          <cell r="Z382">
            <v>45796</v>
          </cell>
          <cell r="AA382" t="str">
            <v>AREQUIPA</v>
          </cell>
          <cell r="AB382" t="str">
            <v>AREQUIPA</v>
          </cell>
          <cell r="AC382" t="str">
            <v>WHITE COLLAR</v>
          </cell>
          <cell r="AD382" t="str">
            <v>CONTRATO POR OBRA O SERVICIO ESPECIFICO</v>
          </cell>
          <cell r="AE382">
            <v>45979</v>
          </cell>
        </row>
        <row r="383">
          <cell r="B383" t="str">
            <v>43108218</v>
          </cell>
          <cell r="C383">
            <v>7027</v>
          </cell>
          <cell r="D383">
            <v>445468</v>
          </cell>
          <cell r="E383" t="str">
            <v>LLERENA</v>
          </cell>
          <cell r="F383" t="str">
            <v>REVILLA</v>
          </cell>
          <cell r="G383" t="str">
            <v>ISELA MARELY</v>
          </cell>
          <cell r="H383" t="str">
            <v>ISELA MARELY LLERENA REVILLA</v>
          </cell>
          <cell r="I383" t="str">
            <v>PE012201</v>
          </cell>
          <cell r="J383" t="str">
            <v>FSE TASK FORCE</v>
          </cell>
          <cell r="K383" t="str">
            <v>COGS</v>
          </cell>
          <cell r="L383" t="str">
            <v>MA SAM FSE &amp; LCS PE</v>
          </cell>
          <cell r="M383" t="str">
            <v>DELGADO VALLADARES, JAVIER ENRIQUE</v>
          </cell>
          <cell r="N383" t="str">
            <v>43108218</v>
          </cell>
          <cell r="O383" t="str">
            <v>SUPERVISOR, HSE</v>
          </cell>
          <cell r="P383" t="str">
            <v>F</v>
          </cell>
          <cell r="Q383">
            <v>30701</v>
          </cell>
          <cell r="R383" t="str">
            <v>9-6332-7215</v>
          </cell>
          <cell r="S383" t="str">
            <v>9-8084-1578</v>
          </cell>
          <cell r="T383" t="str">
            <v>isela.llerena@metso.com</v>
          </cell>
          <cell r="U383" t="str">
            <v>isela-221@hotmail.com</v>
          </cell>
          <cell r="V383" t="str">
            <v>COMPLEJO HABITACIONAL IGNACIO ÁLVAREZ THOMAS SECTOR II P-7</v>
          </cell>
          <cell r="W383" t="str">
            <v>UCHUMAYO</v>
          </cell>
          <cell r="X383" t="str">
            <v>AREQUIPA</v>
          </cell>
          <cell r="Y383" t="str">
            <v>AREQUIPA</v>
          </cell>
          <cell r="Z383">
            <v>45019</v>
          </cell>
          <cell r="AA383" t="str">
            <v>AREQUIPA</v>
          </cell>
          <cell r="AB383" t="str">
            <v>AREQUIPA</v>
          </cell>
          <cell r="AC383" t="str">
            <v>WHITE COLLAR</v>
          </cell>
          <cell r="AD383" t="str">
            <v>CONTRATO POR OBRA O SERVICIO ESPECIFICO</v>
          </cell>
          <cell r="AE383">
            <v>45840</v>
          </cell>
        </row>
        <row r="384">
          <cell r="B384" t="str">
            <v>72529463</v>
          </cell>
          <cell r="C384">
            <v>7033</v>
          </cell>
          <cell r="D384">
            <v>445582</v>
          </cell>
          <cell r="E384" t="str">
            <v>TICONA</v>
          </cell>
          <cell r="F384" t="str">
            <v>FIGUEROA</v>
          </cell>
          <cell r="G384" t="str">
            <v>JOEL ALVARO</v>
          </cell>
          <cell r="H384" t="str">
            <v>JOEL ALVARO TICONA FIGUEROA</v>
          </cell>
          <cell r="I384" t="str">
            <v>PE012201</v>
          </cell>
          <cell r="J384" t="str">
            <v>FSE TASK FORCE</v>
          </cell>
          <cell r="K384" t="str">
            <v>COGS</v>
          </cell>
          <cell r="L384" t="str">
            <v>MA SAM FSE &amp; LCS PE</v>
          </cell>
          <cell r="M384" t="str">
            <v>BUTRON ZUÑIGA, BARRY GABRIEL</v>
          </cell>
          <cell r="N384" t="str">
            <v>72529463</v>
          </cell>
          <cell r="O384" t="str">
            <v>MECHANICAL PLANNER</v>
          </cell>
          <cell r="P384" t="str">
            <v>M</v>
          </cell>
          <cell r="Q384">
            <v>33848</v>
          </cell>
          <cell r="R384" t="str">
            <v>9-5628-9406</v>
          </cell>
          <cell r="S384" t="str">
            <v>9-6431-4921</v>
          </cell>
          <cell r="T384" t="str">
            <v>joel.ticona@metso.com</v>
          </cell>
          <cell r="U384" t="str">
            <v>JTICONAFIGUEROA@GMAIL.COM</v>
          </cell>
          <cell r="V384" t="str">
            <v>AV. MIGUEL GRAU 1200 ZN C LT 1 MZ 14</v>
          </cell>
          <cell r="W384" t="str">
            <v>PAUCARPATA</v>
          </cell>
          <cell r="X384" t="str">
            <v>AREQUIPA</v>
          </cell>
          <cell r="Y384" t="str">
            <v>AREQUIPA</v>
          </cell>
          <cell r="Z384">
            <v>45021</v>
          </cell>
          <cell r="AA384" t="str">
            <v>AREQUIPA</v>
          </cell>
          <cell r="AB384" t="str">
            <v>AREQUIPA</v>
          </cell>
          <cell r="AC384" t="str">
            <v>BLUE COLLAR</v>
          </cell>
          <cell r="AD384" t="str">
            <v>CONTRATO POR OBRA O SERVICIO ESPECIFICO</v>
          </cell>
          <cell r="AE384">
            <v>45873</v>
          </cell>
        </row>
        <row r="385">
          <cell r="B385" t="str">
            <v>00456652</v>
          </cell>
          <cell r="C385">
            <v>7038</v>
          </cell>
          <cell r="D385">
            <v>448576</v>
          </cell>
          <cell r="E385" t="str">
            <v>MACEDO</v>
          </cell>
          <cell r="F385" t="str">
            <v>CHEVARRIA</v>
          </cell>
          <cell r="G385" t="str">
            <v xml:space="preserve">GUILLERMO </v>
          </cell>
          <cell r="H385" t="str">
            <v>GUILLERMO  MACEDO CHEVARRIA</v>
          </cell>
          <cell r="I385" t="str">
            <v>PE012201</v>
          </cell>
          <cell r="J385" t="str">
            <v>FSE TASK FORCE</v>
          </cell>
          <cell r="K385" t="str">
            <v>COGS</v>
          </cell>
          <cell r="L385" t="str">
            <v>MA SAM FSE &amp; LCS PE</v>
          </cell>
          <cell r="M385" t="str">
            <v>BUTRON ZUÑIGA, BARRY GABRIEL</v>
          </cell>
          <cell r="N385" t="str">
            <v>00456652</v>
          </cell>
          <cell r="O385" t="str">
            <v>SENIOR SUPERVISOR</v>
          </cell>
          <cell r="P385" t="str">
            <v>M</v>
          </cell>
          <cell r="Q385">
            <v>24513</v>
          </cell>
          <cell r="R385" t="str">
            <v>9-5622-3051</v>
          </cell>
          <cell r="S385" t="str">
            <v>9-9389-7066</v>
          </cell>
          <cell r="T385" t="str">
            <v>guillermo.macedo@metso.com</v>
          </cell>
          <cell r="U385" t="str">
            <v>gmacedoch@gmail.com</v>
          </cell>
          <cell r="V385" t="str">
            <v>CALLE LIMA N° 129 URB. SANTA PATRICIA</v>
          </cell>
          <cell r="W385" t="str">
            <v>LA MOLINA</v>
          </cell>
          <cell r="X385" t="str">
            <v>LIMA</v>
          </cell>
          <cell r="Y385" t="str">
            <v>LIMA</v>
          </cell>
          <cell r="Z385">
            <v>45187</v>
          </cell>
          <cell r="AA385" t="str">
            <v>AREQUIPA</v>
          </cell>
          <cell r="AB385" t="str">
            <v>AREQUIPA</v>
          </cell>
          <cell r="AC385" t="str">
            <v>WHITE COLLAR</v>
          </cell>
          <cell r="AD385" t="str">
            <v>PLAZO INDETERMINADO</v>
          </cell>
          <cell r="AE385"/>
        </row>
        <row r="386">
          <cell r="B386" t="str">
            <v>43039213</v>
          </cell>
          <cell r="C386">
            <v>3110</v>
          </cell>
          <cell r="D386">
            <v>267023</v>
          </cell>
          <cell r="E386" t="str">
            <v>TARAZONA</v>
          </cell>
          <cell r="F386" t="str">
            <v>PAZ</v>
          </cell>
          <cell r="G386" t="str">
            <v>HECTOR DIEGO</v>
          </cell>
          <cell r="H386" t="str">
            <v>HECTOR DIEGO TARAZONA PAZ</v>
          </cell>
          <cell r="I386" t="str">
            <v>PE013025</v>
          </cell>
          <cell r="J386" t="str">
            <v>SAM NORTH</v>
          </cell>
          <cell r="K386" t="str">
            <v>SGA</v>
          </cell>
          <cell r="L386" t="str">
            <v>MA SAM SITE ACCOUNT MANAGEMENT – NORTH PE</v>
          </cell>
          <cell r="M386" t="str">
            <v>LUDEÑA SANCHEZ, PABLO</v>
          </cell>
          <cell r="N386" t="str">
            <v>43039213</v>
          </cell>
          <cell r="O386" t="str">
            <v>MANAGER, SITE ACCOUNT</v>
          </cell>
          <cell r="P386" t="str">
            <v>M</v>
          </cell>
          <cell r="Q386">
            <v>31206</v>
          </cell>
          <cell r="R386" t="str">
            <v>9-9750-5455</v>
          </cell>
          <cell r="S386" t="str">
            <v>9-9750-5455</v>
          </cell>
          <cell r="T386" t="str">
            <v>diego.tarazona@metso.com</v>
          </cell>
          <cell r="U386"/>
          <cell r="V386" t="str">
            <v>JR. LAS CRUCINELAS N° 780 URB. LAS FLORES DE PRIMAVERA</v>
          </cell>
          <cell r="W386" t="str">
            <v>SAN JUAN DE LURIGANCHO</v>
          </cell>
          <cell r="X386" t="str">
            <v>LIMA</v>
          </cell>
          <cell r="Y386" t="str">
            <v>LIMA</v>
          </cell>
          <cell r="Z386">
            <v>38947</v>
          </cell>
          <cell r="AA386" t="str">
            <v>LIMA</v>
          </cell>
          <cell r="AB386" t="str">
            <v>CRONOS</v>
          </cell>
          <cell r="AC386" t="str">
            <v>WHITE COLLAR</v>
          </cell>
          <cell r="AD386" t="str">
            <v>PLAZO INDETERMINADO</v>
          </cell>
          <cell r="AE386"/>
        </row>
        <row r="387">
          <cell r="B387" t="str">
            <v>40281685</v>
          </cell>
          <cell r="C387">
            <v>3137</v>
          </cell>
          <cell r="D387">
            <v>330268</v>
          </cell>
          <cell r="E387" t="str">
            <v>ESPINOZA</v>
          </cell>
          <cell r="F387" t="str">
            <v>ALIAGA</v>
          </cell>
          <cell r="G387" t="str">
            <v>WUALTER WILFIED</v>
          </cell>
          <cell r="H387" t="str">
            <v>WUALTER WILFIED ESPINOZA ALIAGA</v>
          </cell>
          <cell r="I387" t="str">
            <v>PE012500</v>
          </cell>
          <cell r="J387" t="str">
            <v>TECH SUPPORT PE &amp; NORTH</v>
          </cell>
          <cell r="K387" t="str">
            <v>COGS</v>
          </cell>
          <cell r="L387" t="str">
            <v>TECHNICAL SUPPORT</v>
          </cell>
          <cell r="M387" t="str">
            <v>GALLEGOS PAREDES, ROGELIO ALAN</v>
          </cell>
          <cell r="N387" t="str">
            <v>40281685</v>
          </cell>
          <cell r="O387" t="str">
            <v>SENIOR TECHNICIAN, TECHNICAL SUPPORT</v>
          </cell>
          <cell r="P387" t="str">
            <v>M</v>
          </cell>
          <cell r="Q387">
            <v>26721</v>
          </cell>
          <cell r="R387" t="str">
            <v>9-9212-4647</v>
          </cell>
          <cell r="S387" t="str">
            <v>9-6274-8301</v>
          </cell>
          <cell r="T387" t="str">
            <v>wualter.espinoza@metso.com</v>
          </cell>
          <cell r="U387"/>
          <cell r="V387" t="str">
            <v>CALLE ANTIGUO CAMINO AMANCAES N° 257</v>
          </cell>
          <cell r="W387" t="str">
            <v>RIMAC</v>
          </cell>
          <cell r="X387" t="str">
            <v>LIMA</v>
          </cell>
          <cell r="Y387" t="str">
            <v>LIMA</v>
          </cell>
          <cell r="Z387">
            <v>40196</v>
          </cell>
          <cell r="AA387" t="str">
            <v>LIMA</v>
          </cell>
          <cell r="AB387" t="str">
            <v>VULCANO</v>
          </cell>
          <cell r="AC387" t="str">
            <v>WHITE COLLAR</v>
          </cell>
          <cell r="AD387" t="str">
            <v>PLAZO INDETERMINADO</v>
          </cell>
          <cell r="AE387"/>
        </row>
        <row r="388">
          <cell r="B388" t="str">
            <v>40103579</v>
          </cell>
          <cell r="C388">
            <v>4163</v>
          </cell>
          <cell r="D388">
            <v>354953</v>
          </cell>
          <cell r="E388" t="str">
            <v>CHAVEZ</v>
          </cell>
          <cell r="F388" t="str">
            <v>NAVARRO</v>
          </cell>
          <cell r="G388" t="str">
            <v>JORGE ALEXANDER</v>
          </cell>
          <cell r="H388" t="str">
            <v>JORGE ALEXANDER CHAVEZ NAVARRO</v>
          </cell>
          <cell r="I388" t="str">
            <v>PE012505</v>
          </cell>
          <cell r="J388" t="str">
            <v xml:space="preserve">	TSS GBPM</v>
          </cell>
          <cell r="K388" t="str">
            <v>SGA</v>
          </cell>
          <cell r="L388" t="str">
            <v>TECHNICAL SALES SUPPORT</v>
          </cell>
          <cell r="M388" t="str">
            <v>HUAMANI ROMANI, ELWIN FREDY</v>
          </cell>
          <cell r="N388" t="str">
            <v>40103579</v>
          </cell>
          <cell r="O388" t="str">
            <v>ASSISTANT MANAGER, TECHNICAL SALES SUPPORT</v>
          </cell>
          <cell r="P388" t="str">
            <v>M</v>
          </cell>
          <cell r="Q388">
            <v>28229</v>
          </cell>
          <cell r="R388" t="str">
            <v>9-8966-3477</v>
          </cell>
          <cell r="S388" t="str">
            <v>9-8966-3477</v>
          </cell>
          <cell r="T388" t="str">
            <v>jorge.chavez@metso.com</v>
          </cell>
          <cell r="U388" t="str">
            <v>---------</v>
          </cell>
          <cell r="V388" t="str">
            <v>URBANIZACIÓN ASIS ZONA "A" - MZ C-6</v>
          </cell>
          <cell r="W388" t="str">
            <v>SACHACA</v>
          </cell>
          <cell r="X388" t="str">
            <v>AREQUIPA</v>
          </cell>
          <cell r="Y388" t="str">
            <v>AREQUIPA</v>
          </cell>
          <cell r="Z388">
            <v>40897</v>
          </cell>
          <cell r="AA388" t="str">
            <v>AREQUIPA</v>
          </cell>
          <cell r="AB388" t="str">
            <v>AREQUIPA</v>
          </cell>
          <cell r="AC388" t="str">
            <v>WHITE COLLAR</v>
          </cell>
          <cell r="AD388" t="str">
            <v>PLAZO INDETERMINADO</v>
          </cell>
          <cell r="AE388"/>
        </row>
        <row r="389">
          <cell r="B389" t="str">
            <v>41227234</v>
          </cell>
          <cell r="C389">
            <v>4129</v>
          </cell>
          <cell r="D389">
            <v>344098</v>
          </cell>
          <cell r="E389" t="str">
            <v>HERRERA</v>
          </cell>
          <cell r="F389" t="str">
            <v>SOTELO</v>
          </cell>
          <cell r="G389" t="str">
            <v>DANNY DAVID</v>
          </cell>
          <cell r="H389" t="str">
            <v>DANNY DAVID HERRERA SOTELO</v>
          </cell>
          <cell r="I389" t="str">
            <v>PE012210</v>
          </cell>
          <cell r="J389" t="str">
            <v>SVS REPAIRS AQP</v>
          </cell>
          <cell r="K389" t="str">
            <v>COGS</v>
          </cell>
          <cell r="L389" t="str">
            <v>MA SAM REPAIRS CENTER PE</v>
          </cell>
          <cell r="M389" t="str">
            <v>HUALLPA CONDORHUANCA, HUMBERTO HORACIO</v>
          </cell>
          <cell r="N389" t="str">
            <v>41227234</v>
          </cell>
          <cell r="O389" t="str">
            <v>COORDINATOR, QEHS</v>
          </cell>
          <cell r="P389" t="str">
            <v>M</v>
          </cell>
          <cell r="Q389">
            <v>29706</v>
          </cell>
          <cell r="R389" t="str">
            <v>9-5832-6738</v>
          </cell>
          <cell r="S389" t="str">
            <v>9-4049-6452</v>
          </cell>
          <cell r="T389" t="str">
            <v>danny.herrera@metso.com</v>
          </cell>
          <cell r="U389" t="str">
            <v>------------</v>
          </cell>
          <cell r="V389" t="str">
            <v>URB. LOS PORTALES DE CAYMA A6</v>
          </cell>
          <cell r="W389" t="str">
            <v>CAYMA</v>
          </cell>
          <cell r="X389" t="str">
            <v>AREQUIPA</v>
          </cell>
          <cell r="Y389" t="str">
            <v>AREQUIPA</v>
          </cell>
          <cell r="Z389">
            <v>40559</v>
          </cell>
          <cell r="AA389" t="str">
            <v>AREQUIPA</v>
          </cell>
          <cell r="AB389" t="str">
            <v>AREQUIPA</v>
          </cell>
          <cell r="AC389" t="str">
            <v>WHITE COLLAR</v>
          </cell>
          <cell r="AD389" t="str">
            <v>PLAZO INDETERMINADO</v>
          </cell>
          <cell r="AE389"/>
        </row>
        <row r="390">
          <cell r="B390" t="str">
            <v>29640385</v>
          </cell>
          <cell r="C390">
            <v>4212</v>
          </cell>
          <cell r="D390">
            <v>366020</v>
          </cell>
          <cell r="E390" t="str">
            <v>GUTIERREZ</v>
          </cell>
          <cell r="F390" t="str">
            <v>VALENCIA</v>
          </cell>
          <cell r="G390" t="str">
            <v>EDULFO RENAULT</v>
          </cell>
          <cell r="H390" t="str">
            <v>EDULFO RENAULT GUTIERREZ VALENCIA</v>
          </cell>
          <cell r="I390" t="str">
            <v>PE012209</v>
          </cell>
          <cell r="J390" t="str">
            <v>FSE SUR</v>
          </cell>
          <cell r="K390" t="str">
            <v>COGS</v>
          </cell>
          <cell r="L390" t="str">
            <v>MA SAM FSE &amp; LCS PE</v>
          </cell>
          <cell r="M390" t="str">
            <v>POZO DIAZ, JASON</v>
          </cell>
          <cell r="N390" t="str">
            <v>29640385</v>
          </cell>
          <cell r="O390" t="str">
            <v>ASSISTANT MANAGER, FSE WET TECHNOLOGY</v>
          </cell>
          <cell r="P390" t="str">
            <v>M</v>
          </cell>
          <cell r="Q390">
            <v>27684</v>
          </cell>
          <cell r="R390" t="str">
            <v>9-4049-6333</v>
          </cell>
          <cell r="S390" t="str">
            <v>9-4049-6333</v>
          </cell>
          <cell r="T390" t="str">
            <v>edulfo.gutierrez@metso.com</v>
          </cell>
          <cell r="U390" t="str">
            <v>------------</v>
          </cell>
          <cell r="V390" t="str">
            <v xml:space="preserve">AV. BRASIL N° 418 </v>
          </cell>
          <cell r="W390" t="str">
            <v>ALTO SELVA ALEGRE</v>
          </cell>
          <cell r="X390" t="str">
            <v>AREQUIPA</v>
          </cell>
          <cell r="Y390" t="str">
            <v>AREQUIPA</v>
          </cell>
          <cell r="Z390">
            <v>41162</v>
          </cell>
          <cell r="AA390" t="str">
            <v>AREQUIPA</v>
          </cell>
          <cell r="AB390" t="str">
            <v>AREQUIPA</v>
          </cell>
          <cell r="AC390" t="str">
            <v>WHITE COLLAR</v>
          </cell>
          <cell r="AD390" t="str">
            <v>PLAZO INDETERMINADO</v>
          </cell>
          <cell r="AE390"/>
        </row>
        <row r="391">
          <cell r="B391" t="str">
            <v>44228633</v>
          </cell>
          <cell r="C391">
            <v>4003</v>
          </cell>
          <cell r="D391">
            <v>336089</v>
          </cell>
          <cell r="E391" t="str">
            <v xml:space="preserve">CASTRO </v>
          </cell>
          <cell r="F391" t="str">
            <v>PEREZ</v>
          </cell>
          <cell r="G391" t="str">
            <v>RONAL ORLANDO</v>
          </cell>
          <cell r="H391" t="str">
            <v>RONAL ORLANDO CASTRO  PEREZ</v>
          </cell>
          <cell r="I391" t="str">
            <v>PE013025</v>
          </cell>
          <cell r="J391" t="str">
            <v>SAM NORTH</v>
          </cell>
          <cell r="K391" t="str">
            <v>SGA</v>
          </cell>
          <cell r="L391" t="str">
            <v>MA SAM SITE ACCOUNT MANAGEMENT – NORTH PE</v>
          </cell>
          <cell r="M391" t="str">
            <v>TARAZONA PAZ, HECTOR DIEGO</v>
          </cell>
          <cell r="N391" t="str">
            <v>44228633</v>
          </cell>
          <cell r="O391" t="str">
            <v>LEADER, SALES ACCOUNT</v>
          </cell>
          <cell r="P391" t="str">
            <v>M</v>
          </cell>
          <cell r="Q391">
            <v>31906</v>
          </cell>
          <cell r="R391" t="str">
            <v>9-4049-6464</v>
          </cell>
          <cell r="S391" t="str">
            <v>9-4049-6464</v>
          </cell>
          <cell r="T391" t="str">
            <v>ronal.castro@metso.com</v>
          </cell>
          <cell r="U391" t="str">
            <v>-----------</v>
          </cell>
          <cell r="V391" t="str">
            <v xml:space="preserve">JR. DARIO VALDIZAN N° 172 URB. INGENIERIA </v>
          </cell>
          <cell r="W391" t="str">
            <v>SAN MARTIN DE PORRES</v>
          </cell>
          <cell r="X391" t="str">
            <v>LIMA</v>
          </cell>
          <cell r="Y391" t="str">
            <v>LIMA</v>
          </cell>
          <cell r="Z391">
            <v>40260</v>
          </cell>
          <cell r="AA391" t="str">
            <v>LIMA</v>
          </cell>
          <cell r="AB391" t="str">
            <v>CRONOS</v>
          </cell>
          <cell r="AC391" t="str">
            <v>WHITE COLLAR</v>
          </cell>
          <cell r="AD391" t="str">
            <v>PLAZO INDETERMINADO</v>
          </cell>
          <cell r="AE391"/>
        </row>
        <row r="392">
          <cell r="B392" t="str">
            <v>44071483</v>
          </cell>
          <cell r="C392">
            <v>4106</v>
          </cell>
          <cell r="D392">
            <v>336336</v>
          </cell>
          <cell r="E392" t="str">
            <v>CANO</v>
          </cell>
          <cell r="F392" t="str">
            <v>OLIVARES</v>
          </cell>
          <cell r="G392" t="str">
            <v>EDSON FERNANDO</v>
          </cell>
          <cell r="H392" t="str">
            <v>EDSON FERNANDO CANO OLIVARES</v>
          </cell>
          <cell r="I392" t="str">
            <v>PE012233</v>
          </cell>
          <cell r="J392" t="str">
            <v>REP SUPERVISION &amp; WAREHOUSE</v>
          </cell>
          <cell r="K392" t="str">
            <v>COGS</v>
          </cell>
          <cell r="L392" t="str">
            <v>MA SAM REPAIRS CENTER PE</v>
          </cell>
          <cell r="M392" t="str">
            <v>MORENO ROQUE, MARCO ANTONIO</v>
          </cell>
          <cell r="N392" t="str">
            <v>44071483</v>
          </cell>
          <cell r="O392" t="str">
            <v>SUPERVISOR, WAREHOUSE</v>
          </cell>
          <cell r="P392" t="str">
            <v>M</v>
          </cell>
          <cell r="Q392">
            <v>31654</v>
          </cell>
          <cell r="R392" t="str">
            <v>9-5872-1202</v>
          </cell>
          <cell r="S392" t="str">
            <v>9-4049-6444</v>
          </cell>
          <cell r="T392" t="str">
            <v>edson.cano@metso.com</v>
          </cell>
          <cell r="U392" t="str">
            <v>--------------</v>
          </cell>
          <cell r="V392" t="str">
            <v xml:space="preserve">CALLE FRANCIA # 303 </v>
          </cell>
          <cell r="W392" t="str">
            <v>JACOBO DE HUNTER</v>
          </cell>
          <cell r="X392" t="str">
            <v>AREQUIPA</v>
          </cell>
          <cell r="Y392" t="str">
            <v>AREQUIPA</v>
          </cell>
          <cell r="Z392">
            <v>40407</v>
          </cell>
          <cell r="AA392" t="str">
            <v>AREQUIPA</v>
          </cell>
          <cell r="AB392" t="str">
            <v>AREQUIPA</v>
          </cell>
          <cell r="AC392" t="str">
            <v>BLUE COLLAR</v>
          </cell>
          <cell r="AD392" t="str">
            <v>PLAZO INDETERMINADO</v>
          </cell>
          <cell r="AE392"/>
        </row>
        <row r="393">
          <cell r="B393" t="str">
            <v>72433087</v>
          </cell>
          <cell r="C393">
            <v>3173</v>
          </cell>
          <cell r="D393">
            <v>531673</v>
          </cell>
          <cell r="E393" t="str">
            <v>ZUMARAN</v>
          </cell>
          <cell r="F393" t="str">
            <v>FERROFIN</v>
          </cell>
          <cell r="G393" t="str">
            <v>DIEGO MARTIN</v>
          </cell>
          <cell r="H393" t="str">
            <v>DIEGO MARTIN ZUMARAN FERROFIN</v>
          </cell>
          <cell r="I393" t="str">
            <v>PE013267</v>
          </cell>
          <cell r="J393" t="str">
            <v>MIN DIGI PROCESS PERF. &amp; CONTROL COGS PE</v>
          </cell>
          <cell r="K393" t="str">
            <v>COGS</v>
          </cell>
          <cell r="L393" t="str">
            <v>MINDGT PROCESS PERFORMANCE</v>
          </cell>
          <cell r="M393" t="str">
            <v>HILARIO DAMASO GORVENIA  GORVENIA</v>
          </cell>
          <cell r="N393" t="str">
            <v>72433087</v>
          </cell>
          <cell r="O393" t="str">
            <v>ENGINEER, LABORATORY PROCESS</v>
          </cell>
          <cell r="P393" t="str">
            <v>M</v>
          </cell>
          <cell r="Q393">
            <v>33690</v>
          </cell>
          <cell r="R393" t="str">
            <v>9-7181-8202</v>
          </cell>
          <cell r="S393" t="str">
            <v>9-6416-5953</v>
          </cell>
          <cell r="T393" t="str">
            <v>diego.zumaran@metso.com</v>
          </cell>
          <cell r="U393"/>
          <cell r="V393" t="str">
            <v>UR. SANTA URSULA F-28</v>
          </cell>
          <cell r="W393" t="str">
            <v>JOSE LUIS BUSTAMANTE Y RIVERO</v>
          </cell>
          <cell r="X393" t="str">
            <v>AREQUIPA</v>
          </cell>
          <cell r="Y393" t="str">
            <v>AREQUIPA</v>
          </cell>
          <cell r="Z393">
            <v>42807</v>
          </cell>
          <cell r="AA393" t="str">
            <v>AREQUIPA</v>
          </cell>
          <cell r="AB393" t="str">
            <v>AREQUIPA</v>
          </cell>
          <cell r="AC393" t="str">
            <v>WHITE COLLAR</v>
          </cell>
          <cell r="AD393" t="str">
            <v>PLAZO INDETERMINADO</v>
          </cell>
          <cell r="AE393"/>
        </row>
        <row r="394">
          <cell r="B394" t="str">
            <v>42853698</v>
          </cell>
          <cell r="C394">
            <v>2109</v>
          </cell>
          <cell r="D394">
            <v>340542</v>
          </cell>
          <cell r="E394" t="str">
            <v>VALENCIA</v>
          </cell>
          <cell r="F394" t="str">
            <v>MONTALVO</v>
          </cell>
          <cell r="G394" t="str">
            <v xml:space="preserve">ANDRE MARK </v>
          </cell>
          <cell r="H394" t="str">
            <v>ANDRE MARK  VALENCIA MONTALVO</v>
          </cell>
          <cell r="I394" t="str">
            <v>PE011605</v>
          </cell>
          <cell r="J394" t="str">
            <v>COE PERU</v>
          </cell>
          <cell r="K394" t="str">
            <v>COGS</v>
          </cell>
          <cell r="L394" t="str">
            <v>CNS MILL LINING</v>
          </cell>
          <cell r="M394" t="str">
            <v>YALICO MARIN, GERSON ELIAS</v>
          </cell>
          <cell r="N394" t="str">
            <v>42853698</v>
          </cell>
          <cell r="O394" t="str">
            <v>PROJECT DESIGNER</v>
          </cell>
          <cell r="P394" t="str">
            <v>M</v>
          </cell>
          <cell r="Q394">
            <v>31027</v>
          </cell>
          <cell r="R394" t="str">
            <v>9-8429-6607</v>
          </cell>
          <cell r="S394" t="str">
            <v>9-8770-1315</v>
          </cell>
          <cell r="T394" t="str">
            <v>andre.valencia@metso.com</v>
          </cell>
          <cell r="U394" t="str">
            <v>alquimistahagaren@gmail.com</v>
          </cell>
          <cell r="V394" t="str">
            <v xml:space="preserve">CALLE ANKARA # 181 URB. PORTALES DE JAVER PRADO </v>
          </cell>
          <cell r="W394" t="str">
            <v>ATE</v>
          </cell>
          <cell r="X394" t="str">
            <v>LIMA</v>
          </cell>
          <cell r="Y394" t="str">
            <v>LIMA</v>
          </cell>
          <cell r="Z394">
            <v>40504</v>
          </cell>
          <cell r="AA394" t="str">
            <v>LIMA</v>
          </cell>
          <cell r="AB394" t="str">
            <v>VULCANO</v>
          </cell>
          <cell r="AC394" t="str">
            <v>WHITE COLLAR</v>
          </cell>
          <cell r="AD394" t="str">
            <v>PLAZO INDETERMINADO</v>
          </cell>
          <cell r="AE394"/>
        </row>
        <row r="395">
          <cell r="B395" t="str">
            <v>20075605</v>
          </cell>
          <cell r="C395" t="str">
            <v>20075605</v>
          </cell>
          <cell r="D395">
            <v>115639</v>
          </cell>
          <cell r="E395" t="str">
            <v>CARDENAS</v>
          </cell>
          <cell r="F395" t="str">
            <v>DIONICIO</v>
          </cell>
          <cell r="G395" t="str">
            <v>MARCO ANTONIO</v>
          </cell>
          <cell r="H395" t="str">
            <v>MARCO ANTONIO CARDENAS DIONICIO</v>
          </cell>
          <cell r="I395" t="str">
            <v>PE013640</v>
          </cell>
          <cell r="J395" t="str">
            <v>AM PE LOCAL MOIT</v>
          </cell>
          <cell r="K395" t="str">
            <v>SGA</v>
          </cell>
          <cell r="L395" t="str">
            <v>METSO IT</v>
          </cell>
          <cell r="M395" t="str">
            <v>CHAVEZ REYNA, YULIANO ALEXANDER</v>
          </cell>
          <cell r="N395" t="str">
            <v>20075605</v>
          </cell>
          <cell r="O395" t="str">
            <v>IT SPECIALIST</v>
          </cell>
          <cell r="P395" t="str">
            <v>M</v>
          </cell>
          <cell r="Q395">
            <v>27988</v>
          </cell>
          <cell r="R395" t="str">
            <v>9-8793-4436</v>
          </cell>
          <cell r="S395" t="str">
            <v>9-8722-2208</v>
          </cell>
          <cell r="T395" t="str">
            <v>marco.cardenas@metso.com</v>
          </cell>
          <cell r="U395"/>
          <cell r="V395" t="str">
            <v>URB. ESTRELLA ANDINA MZ B LT 22</v>
          </cell>
          <cell r="W395" t="str">
            <v>ATE VITARTE</v>
          </cell>
          <cell r="X395" t="str">
            <v>LIMA</v>
          </cell>
          <cell r="Y395" t="str">
            <v>LIMA</v>
          </cell>
          <cell r="Z395">
            <v>40924</v>
          </cell>
          <cell r="AA395" t="str">
            <v>LIMA</v>
          </cell>
          <cell r="AB395" t="str">
            <v>CRONOS</v>
          </cell>
          <cell r="AC395" t="str">
            <v>WHITE COLLAR</v>
          </cell>
          <cell r="AD395" t="str">
            <v>PLAZO INDETERMINADO</v>
          </cell>
          <cell r="AE395"/>
        </row>
        <row r="396">
          <cell r="B396" t="str">
            <v>04641818</v>
          </cell>
          <cell r="C396" t="str">
            <v>04641818</v>
          </cell>
          <cell r="D396">
            <v>126457</v>
          </cell>
          <cell r="E396" t="str">
            <v>CARDENAS</v>
          </cell>
          <cell r="F396" t="str">
            <v>TENORIO</v>
          </cell>
          <cell r="G396" t="str">
            <v>DIMAS ALBERTO</v>
          </cell>
          <cell r="H396" t="str">
            <v>DIMAS ALBERTO CARDENAS TENORIO</v>
          </cell>
          <cell r="I396" t="str">
            <v>PE012100</v>
          </cell>
          <cell r="J396" t="str">
            <v>SME METALS SALES</v>
          </cell>
          <cell r="K396" t="str">
            <v>SGA</v>
          </cell>
          <cell r="L396" t="str">
            <v>MET SMELTING</v>
          </cell>
          <cell r="M396" t="str">
            <v>VIGUERA, FELIPE</v>
          </cell>
          <cell r="N396" t="str">
            <v>04641818</v>
          </cell>
          <cell r="O396" t="str">
            <v>MANAGER, SMELTING SALES</v>
          </cell>
          <cell r="P396" t="str">
            <v>M</v>
          </cell>
          <cell r="Q396">
            <v>22734</v>
          </cell>
          <cell r="R396" t="str">
            <v>9-9227-8890</v>
          </cell>
          <cell r="S396" t="str">
            <v>9-8931-1013</v>
          </cell>
          <cell r="T396" t="str">
            <v>dimas.cardenas@metso.com</v>
          </cell>
          <cell r="U396"/>
          <cell r="V396" t="str">
            <v>CALLE AGUADA BLANCA N° 127 DPTO 402</v>
          </cell>
          <cell r="W396" t="str">
            <v>SANTIAGO DE SURCO</v>
          </cell>
          <cell r="X396" t="str">
            <v>LIMA</v>
          </cell>
          <cell r="Y396" t="str">
            <v>LIMA</v>
          </cell>
          <cell r="Z396">
            <v>43467</v>
          </cell>
          <cell r="AA396" t="str">
            <v>LIMA</v>
          </cell>
          <cell r="AB396" t="str">
            <v>CRONOS</v>
          </cell>
          <cell r="AC396" t="str">
            <v>WHITE COLLAR</v>
          </cell>
          <cell r="AD396" t="str">
            <v>PLAZO INDETERMINADO</v>
          </cell>
          <cell r="AE396"/>
        </row>
        <row r="397">
          <cell r="B397" t="str">
            <v>10045305</v>
          </cell>
          <cell r="C397" t="str">
            <v>10045305</v>
          </cell>
          <cell r="D397">
            <v>113206</v>
          </cell>
          <cell r="E397" t="str">
            <v>CARLO</v>
          </cell>
          <cell r="F397" t="str">
            <v>AGAMA</v>
          </cell>
          <cell r="G397" t="str">
            <v>MICHEL ROBERTO</v>
          </cell>
          <cell r="H397" t="str">
            <v>MICHEL ROBERTO CARLO AGAMA</v>
          </cell>
          <cell r="I397" t="str">
            <v>PE013514</v>
          </cell>
          <cell r="J397" t="str">
            <v>MIN SALES</v>
          </cell>
          <cell r="K397" t="str">
            <v>SGA</v>
          </cell>
          <cell r="L397" t="str">
            <v>MA SAM MINERALS SALES</v>
          </cell>
          <cell r="M397" t="str">
            <v>OLIVAS, ALEX</v>
          </cell>
          <cell r="N397" t="str">
            <v>10045305</v>
          </cell>
          <cell r="O397" t="str">
            <v>MANAGER, SEPARATION PROCESSES SALES</v>
          </cell>
          <cell r="P397" t="str">
            <v>M</v>
          </cell>
          <cell r="Q397">
            <v>27011</v>
          </cell>
          <cell r="R397" t="str">
            <v>9-9461-1422</v>
          </cell>
          <cell r="S397" t="str">
            <v>9-9461-1422</v>
          </cell>
          <cell r="T397" t="str">
            <v>michel.carlo@metso.com</v>
          </cell>
          <cell r="U397"/>
          <cell r="V397" t="str">
            <v>CALLE EL MOLLE 162</v>
          </cell>
          <cell r="W397" t="str">
            <v>LA MOLINA</v>
          </cell>
          <cell r="X397" t="str">
            <v>LIMA</v>
          </cell>
          <cell r="Y397" t="str">
            <v>LIMA</v>
          </cell>
          <cell r="Z397">
            <v>38061</v>
          </cell>
          <cell r="AA397" t="str">
            <v>LIMA</v>
          </cell>
          <cell r="AB397" t="str">
            <v>CRONOS</v>
          </cell>
          <cell r="AC397" t="str">
            <v>WHITE COLLAR</v>
          </cell>
          <cell r="AD397" t="str">
            <v>PLAZO INDETERMINADO</v>
          </cell>
          <cell r="AE397"/>
        </row>
        <row r="398">
          <cell r="B398" t="str">
            <v>41386960</v>
          </cell>
          <cell r="C398" t="str">
            <v>41386960</v>
          </cell>
          <cell r="D398">
            <v>125246</v>
          </cell>
          <cell r="E398" t="str">
            <v>CARRASCO</v>
          </cell>
          <cell r="F398" t="str">
            <v>CASTRO</v>
          </cell>
          <cell r="G398" t="str">
            <v>JHON ROSE</v>
          </cell>
          <cell r="H398" t="str">
            <v>JHON ROSE CARRASCO CASTRO</v>
          </cell>
          <cell r="I398" t="str">
            <v>PE013028</v>
          </cell>
          <cell r="J398" t="str">
            <v xml:space="preserve">SAM SOUTH </v>
          </cell>
          <cell r="K398" t="str">
            <v>SGA</v>
          </cell>
          <cell r="L398" t="str">
            <v>MA SAM SITE ACCOUNT MANAGEMENT – SOUTH PE</v>
          </cell>
          <cell r="M398" t="str">
            <v>VILLANUEVA ZEVALLOS, EDWARD ANTONIO</v>
          </cell>
          <cell r="N398" t="str">
            <v>41386960</v>
          </cell>
          <cell r="O398" t="str">
            <v>ASSISTANT MANAGER, SALES ACCOUNT</v>
          </cell>
          <cell r="P398" t="str">
            <v>M</v>
          </cell>
          <cell r="Q398">
            <v>30068</v>
          </cell>
          <cell r="R398" t="str">
            <v>9-5939-6273</v>
          </cell>
          <cell r="S398" t="str">
            <v>9-9461-1420</v>
          </cell>
          <cell r="T398" t="str">
            <v>jhon.carrasco@metso.com</v>
          </cell>
          <cell r="U398"/>
          <cell r="V398" t="str">
            <v>LOS PLATINOS #33, URB. ROSARIO DEL NORTE</v>
          </cell>
          <cell r="W398" t="str">
            <v>SAN MARTIN DE PORRES</v>
          </cell>
          <cell r="X398" t="str">
            <v>LIMA</v>
          </cell>
          <cell r="Y398" t="str">
            <v>LIMA</v>
          </cell>
          <cell r="Z398">
            <v>43160</v>
          </cell>
          <cell r="AA398" t="str">
            <v>LIMA</v>
          </cell>
          <cell r="AB398" t="str">
            <v>CRONOS</v>
          </cell>
          <cell r="AC398" t="str">
            <v>WHITE COLLAR</v>
          </cell>
          <cell r="AD398" t="str">
            <v>PLAZO INDETERMINADO</v>
          </cell>
          <cell r="AE398"/>
        </row>
        <row r="399">
          <cell r="B399" t="str">
            <v>44770227</v>
          </cell>
          <cell r="C399" t="str">
            <v>44770227</v>
          </cell>
          <cell r="D399">
            <v>125985</v>
          </cell>
          <cell r="E399" t="str">
            <v>DIAZ</v>
          </cell>
          <cell r="F399" t="str">
            <v>GARCIA</v>
          </cell>
          <cell r="G399" t="str">
            <v>SANDRO ANDRE</v>
          </cell>
          <cell r="H399" t="str">
            <v>SANDRO ANDRE DIAZ GARCIA</v>
          </cell>
          <cell r="I399" t="str">
            <v>PE013201</v>
          </cell>
          <cell r="J399" t="str">
            <v>TRE SVS BDP PROJECTS AND ENGINEERIN</v>
          </cell>
          <cell r="K399" t="str">
            <v>COGS</v>
          </cell>
          <cell r="L399" t="str">
            <v>SVS BENEFICIATION &amp; DEWATERING</v>
          </cell>
          <cell r="M399" t="str">
            <v>JAUREGUI CABRERA LUIS ANDRES</v>
          </cell>
          <cell r="N399" t="str">
            <v>44770227</v>
          </cell>
          <cell r="O399" t="str">
            <v>PROJECT MANAGER, SVS BDH</v>
          </cell>
          <cell r="P399" t="str">
            <v>M</v>
          </cell>
          <cell r="Q399">
            <v>31982</v>
          </cell>
          <cell r="R399" t="str">
            <v>9-4931-2401</v>
          </cell>
          <cell r="S399" t="str">
            <v>9-8666-4155</v>
          </cell>
          <cell r="T399" t="str">
            <v>sandro.diaz@metso.com</v>
          </cell>
          <cell r="U399"/>
          <cell r="V399" t="str">
            <v>URB. SAN FERNANDO, CALLE VALLE RIESTRA N° 1312, DPTO 702</v>
          </cell>
          <cell r="W399" t="str">
            <v>TRUJILLO</v>
          </cell>
          <cell r="X399" t="str">
            <v>TRUJILLO</v>
          </cell>
          <cell r="Y399" t="str">
            <v>LA LIBERTAD</v>
          </cell>
          <cell r="Z399">
            <v>43339</v>
          </cell>
          <cell r="AA399" t="str">
            <v>LIMA</v>
          </cell>
          <cell r="AB399" t="str">
            <v>CRONOS</v>
          </cell>
          <cell r="AC399" t="str">
            <v>WHITE COLLAR</v>
          </cell>
          <cell r="AD399" t="str">
            <v>PLAZO INDETERMINADO</v>
          </cell>
          <cell r="AE399"/>
        </row>
        <row r="400">
          <cell r="B400" t="str">
            <v>08177871</v>
          </cell>
          <cell r="C400" t="str">
            <v>08177871</v>
          </cell>
          <cell r="D400">
            <v>115677</v>
          </cell>
          <cell r="E400" t="str">
            <v>FIGUEROA</v>
          </cell>
          <cell r="F400" t="str">
            <v>MARTINEZ</v>
          </cell>
          <cell r="G400" t="str">
            <v>JOHN PAUL</v>
          </cell>
          <cell r="H400" t="str">
            <v>JOHN PAUL FIGUEROA MARTINEZ</v>
          </cell>
          <cell r="I400" t="str">
            <v>PE013514</v>
          </cell>
          <cell r="J400" t="str">
            <v>MIN SALES</v>
          </cell>
          <cell r="K400" t="str">
            <v>SGA</v>
          </cell>
          <cell r="L400" t="str">
            <v>MA SAM MINERALS SALES</v>
          </cell>
          <cell r="M400" t="str">
            <v>OLIVAS, ALEX</v>
          </cell>
          <cell r="N400" t="str">
            <v>08177871</v>
          </cell>
          <cell r="O400" t="str">
            <v>MANAGER, FILTRATION SALES</v>
          </cell>
          <cell r="P400" t="str">
            <v>M</v>
          </cell>
          <cell r="Q400">
            <v>28073</v>
          </cell>
          <cell r="R400" t="str">
            <v>9-9723-2500</v>
          </cell>
          <cell r="S400" t="str">
            <v>9-1495-6243</v>
          </cell>
          <cell r="T400" t="str">
            <v>john.figueroa@metso.com</v>
          </cell>
          <cell r="U400"/>
          <cell r="V400" t="str">
            <v>JR. LAS GAVIOTAS 2121. TORRE 1, DPTO 102. CONDOMINIO LOS LIBERTADORES DE SURCO</v>
          </cell>
          <cell r="W400" t="str">
            <v>SANTIAGO DE SURCO</v>
          </cell>
          <cell r="X400" t="str">
            <v>LIMA</v>
          </cell>
          <cell r="Y400" t="str">
            <v>LIMA</v>
          </cell>
          <cell r="Z400">
            <v>43598</v>
          </cell>
          <cell r="AA400" t="str">
            <v>LIMA</v>
          </cell>
          <cell r="AB400" t="str">
            <v>CRONOS</v>
          </cell>
          <cell r="AC400" t="str">
            <v>WHITE COLLAR</v>
          </cell>
          <cell r="AD400" t="str">
            <v>PLAZO INDETERMINADO</v>
          </cell>
          <cell r="AE400"/>
        </row>
        <row r="401">
          <cell r="B401" t="str">
            <v>06788345</v>
          </cell>
          <cell r="C401" t="str">
            <v>06788345</v>
          </cell>
          <cell r="D401">
            <v>113212</v>
          </cell>
          <cell r="E401" t="str">
            <v>GARCIA</v>
          </cell>
          <cell r="F401" t="str">
            <v>CHAVEZ</v>
          </cell>
          <cell r="G401" t="str">
            <v>IDA LIZ</v>
          </cell>
          <cell r="H401" t="str">
            <v>IDA LIZ GARCIA CHAVEZ</v>
          </cell>
          <cell r="I401" t="str">
            <v>PE013530</v>
          </cell>
          <cell r="J401" t="str">
            <v>WAREHOUSE SPCC</v>
          </cell>
          <cell r="K401" t="str">
            <v>COGS</v>
          </cell>
          <cell r="L401" t="str">
            <v>CONSIGNMENT &amp; OPA CONTRACTS</v>
          </cell>
          <cell r="M401" t="str">
            <v>PEZO SANCHEZ, JOE JOHNY</v>
          </cell>
          <cell r="N401" t="str">
            <v>06788345</v>
          </cell>
          <cell r="O401" t="str">
            <v>MANAGER, CONSIGNMENT &amp; OPA CONTRACTS</v>
          </cell>
          <cell r="P401" t="str">
            <v>F</v>
          </cell>
          <cell r="Q401">
            <v>25323</v>
          </cell>
          <cell r="R401" t="str">
            <v>9-8920-9497</v>
          </cell>
          <cell r="S401" t="str">
            <v>9-8920-9497</v>
          </cell>
          <cell r="T401" t="str">
            <v>liz.garcia@metso.com</v>
          </cell>
          <cell r="U401"/>
          <cell r="V401" t="str">
            <v>CALLE LOS APACHES 170</v>
          </cell>
          <cell r="W401" t="str">
            <v>SANTIAGO DE SURCO</v>
          </cell>
          <cell r="X401" t="str">
            <v>LIMA</v>
          </cell>
          <cell r="Y401" t="str">
            <v>LIMA</v>
          </cell>
          <cell r="Z401">
            <v>35612</v>
          </cell>
          <cell r="AA401" t="str">
            <v>LIMA</v>
          </cell>
          <cell r="AB401" t="str">
            <v>CRONOS</v>
          </cell>
          <cell r="AC401" t="str">
            <v>WHITE COLLAR</v>
          </cell>
          <cell r="AD401" t="str">
            <v>PLAZO INDETERMINADO</v>
          </cell>
          <cell r="AE401"/>
        </row>
        <row r="402">
          <cell r="B402" t="str">
            <v>44544493</v>
          </cell>
          <cell r="C402" t="str">
            <v>44544493</v>
          </cell>
          <cell r="D402">
            <v>119661</v>
          </cell>
          <cell r="E402" t="str">
            <v>GONZALEZ</v>
          </cell>
          <cell r="F402" t="str">
            <v>TORRES</v>
          </cell>
          <cell r="G402" t="str">
            <v>ROMY</v>
          </cell>
          <cell r="H402" t="str">
            <v>ROMY GONZALEZ TORRES</v>
          </cell>
          <cell r="I402" t="str">
            <v>PE013530</v>
          </cell>
          <cell r="J402" t="str">
            <v>WAREHOUSE SPCC</v>
          </cell>
          <cell r="K402" t="str">
            <v>COGS</v>
          </cell>
          <cell r="L402" t="str">
            <v>CONSIGNMENT &amp; OPA CONTRACTS</v>
          </cell>
          <cell r="M402" t="str">
            <v>GARCIA CHAVEZ, IDA LIZ</v>
          </cell>
          <cell r="N402" t="str">
            <v>44544493</v>
          </cell>
          <cell r="O402" t="str">
            <v>SENIOR ENGINEER, CONSIGNMENT &amp; OPA CONTRACTS</v>
          </cell>
          <cell r="P402" t="str">
            <v>F</v>
          </cell>
          <cell r="Q402">
            <v>31869</v>
          </cell>
          <cell r="R402" t="str">
            <v>9-4581-6894</v>
          </cell>
          <cell r="S402" t="str">
            <v>9-5895-8372</v>
          </cell>
          <cell r="T402" t="str">
            <v>romy.gonzalez@metso.com</v>
          </cell>
          <cell r="U402"/>
          <cell r="V402" t="str">
            <v>CALLE FRANCISCO GRAÑA 610 DPTO 1303</v>
          </cell>
          <cell r="W402" t="str">
            <v>MAGDALENA DEL MAR</v>
          </cell>
          <cell r="X402" t="str">
            <v>LIMA</v>
          </cell>
          <cell r="Y402" t="str">
            <v>LIMA</v>
          </cell>
          <cell r="Z402">
            <v>41834</v>
          </cell>
          <cell r="AA402" t="str">
            <v>LIMA</v>
          </cell>
          <cell r="AB402" t="str">
            <v>CRONOS</v>
          </cell>
          <cell r="AC402" t="str">
            <v>WHITE COLLAR</v>
          </cell>
          <cell r="AD402" t="str">
            <v>PLAZO INDETERMINADO</v>
          </cell>
          <cell r="AE402"/>
        </row>
        <row r="403">
          <cell r="B403" t="str">
            <v>41421681</v>
          </cell>
          <cell r="C403" t="str">
            <v>41421681</v>
          </cell>
          <cell r="D403">
            <v>123607</v>
          </cell>
          <cell r="E403" t="str">
            <v>GUZMAN</v>
          </cell>
          <cell r="F403" t="str">
            <v>BENAVENTE</v>
          </cell>
          <cell r="G403" t="str">
            <v>RICHARD JOSE CARLOS</v>
          </cell>
          <cell r="H403" t="str">
            <v>RICHARD JOSE CARLOS GUZMAN BENAVENTE</v>
          </cell>
          <cell r="I403" t="str">
            <v>PE013202</v>
          </cell>
          <cell r="J403" t="str">
            <v>BDH TECHNICAL SUPPORT</v>
          </cell>
          <cell r="K403" t="str">
            <v>SGA</v>
          </cell>
          <cell r="L403" t="str">
            <v>SVS BENEFICIATION &amp; DEWATERING</v>
          </cell>
          <cell r="M403" t="str">
            <v>TOMASINO, JASON</v>
          </cell>
          <cell r="N403" t="str">
            <v>41421681</v>
          </cell>
          <cell r="O403" t="str">
            <v>SR MANAGER, PRODUCT COMMERCIAL SUPPORT, FLOTATION &amp; FILTRATION</v>
          </cell>
          <cell r="P403" t="str">
            <v>M</v>
          </cell>
          <cell r="Q403">
            <v>30120</v>
          </cell>
          <cell r="R403" t="str">
            <v>9-4398-6060</v>
          </cell>
          <cell r="S403" t="str">
            <v>9-4398-6060</v>
          </cell>
          <cell r="T403" t="str">
            <v>jose.guzman@metso.com</v>
          </cell>
          <cell r="U403"/>
          <cell r="V403" t="str">
            <v>RESIDENCIAL ASIS, EDIFICIO BAVARIA, BLOCK A, DPTO. 503.</v>
          </cell>
          <cell r="W403" t="str">
            <v>SACHACA</v>
          </cell>
          <cell r="X403" t="str">
            <v>AREQUIPA</v>
          </cell>
          <cell r="Y403" t="str">
            <v>AREQUIPA</v>
          </cell>
          <cell r="Z403">
            <v>42723</v>
          </cell>
          <cell r="AA403" t="str">
            <v>AREQUIPA</v>
          </cell>
          <cell r="AB403" t="str">
            <v>AREQUIPA</v>
          </cell>
          <cell r="AC403" t="str">
            <v>WHITE COLLAR</v>
          </cell>
          <cell r="AD403" t="str">
            <v>PLAZO INDETERMINADO</v>
          </cell>
          <cell r="AE403"/>
        </row>
        <row r="404">
          <cell r="B404" t="str">
            <v>45892800</v>
          </cell>
          <cell r="C404" t="str">
            <v>45892800</v>
          </cell>
          <cell r="D404">
            <v>127478</v>
          </cell>
          <cell r="E404" t="str">
            <v>HUAMAN</v>
          </cell>
          <cell r="F404" t="str">
            <v>PIZARRO</v>
          </cell>
          <cell r="G404" t="str">
            <v>CRISTIAN BORIS</v>
          </cell>
          <cell r="H404" t="str">
            <v>CRISTIAN BORIS HUAMAN PIZARRO</v>
          </cell>
          <cell r="I404" t="str">
            <v>PE013670</v>
          </cell>
          <cell r="J404" t="str">
            <v>ACCOUNTING</v>
          </cell>
          <cell r="K404" t="str">
            <v>SGA</v>
          </cell>
          <cell r="L404" t="str">
            <v>MA SAM FINANCE</v>
          </cell>
          <cell r="M404" t="str">
            <v>SAAVEDRA SANCHEZ, FRANCISCO JAVIER</v>
          </cell>
          <cell r="N404" t="str">
            <v>45892800</v>
          </cell>
          <cell r="O404" t="str">
            <v>LEADER, ACCOUNT PAYABLE &amp; TAX</v>
          </cell>
          <cell r="P404" t="str">
            <v>M</v>
          </cell>
          <cell r="Q404">
            <v>32749</v>
          </cell>
          <cell r="R404" t="str">
            <v>9-5631-4830</v>
          </cell>
          <cell r="S404" t="str">
            <v>9-5171-0829</v>
          </cell>
          <cell r="T404" t="str">
            <v>cristian.huaman@metso.com</v>
          </cell>
          <cell r="U404"/>
          <cell r="V404" t="str">
            <v>JR. LA PERSEVERANCIA 441 URB. PRO</v>
          </cell>
          <cell r="W404" t="str">
            <v>LOS OLIVOS</v>
          </cell>
          <cell r="X404" t="str">
            <v>LIMA</v>
          </cell>
          <cell r="Y404" t="str">
            <v>LIMA</v>
          </cell>
          <cell r="Z404">
            <v>43682</v>
          </cell>
          <cell r="AA404" t="str">
            <v>LIMA</v>
          </cell>
          <cell r="AB404" t="str">
            <v>VULCANO</v>
          </cell>
          <cell r="AC404" t="str">
            <v>WHITE COLLAR</v>
          </cell>
          <cell r="AD404" t="str">
            <v>PLAZO INDETERMINADO</v>
          </cell>
          <cell r="AE404"/>
        </row>
        <row r="405">
          <cell r="B405" t="str">
            <v>43287851</v>
          </cell>
          <cell r="C405" t="str">
            <v>43287851</v>
          </cell>
          <cell r="D405">
            <v>119677</v>
          </cell>
          <cell r="E405" t="str">
            <v>LI</v>
          </cell>
          <cell r="F405" t="str">
            <v>PIMENTEL</v>
          </cell>
          <cell r="G405" t="str">
            <v>YAZMIN LOURDES</v>
          </cell>
          <cell r="H405" t="str">
            <v>YAZMIN LOURDES LI PIMENTEL</v>
          </cell>
          <cell r="I405" t="str">
            <v>PE011965</v>
          </cell>
          <cell r="J405" t="str">
            <v>QUOTE &amp; ORDER MANAGEMENT</v>
          </cell>
          <cell r="K405" t="str">
            <v>SGA</v>
          </cell>
          <cell r="L405" t="str">
            <v>MA SAM SERVICE COMMERCIAL SUPPORT</v>
          </cell>
          <cell r="M405" t="str">
            <v>CELEDONIO BALABARCA, JACKELINE NIEVES</v>
          </cell>
          <cell r="N405" t="str">
            <v>43287851</v>
          </cell>
          <cell r="O405" t="str">
            <v>TEAM LEADER, CUSTOMER SERVICE</v>
          </cell>
          <cell r="P405" t="str">
            <v>F</v>
          </cell>
          <cell r="Q405">
            <v>31266</v>
          </cell>
          <cell r="R405" t="str">
            <v>9-6776-0302</v>
          </cell>
          <cell r="S405" t="str">
            <v>9-8721-9611</v>
          </cell>
          <cell r="T405" t="str">
            <v>yazmin.li@metso.com</v>
          </cell>
          <cell r="U405"/>
          <cell r="V405" t="str">
            <v>CALLE ENRIQUE PALACIOS N° 1185</v>
          </cell>
          <cell r="W405" t="str">
            <v xml:space="preserve">MIRAFLORES </v>
          </cell>
          <cell r="X405" t="str">
            <v>LIMA</v>
          </cell>
          <cell r="Y405" t="str">
            <v>LIMA</v>
          </cell>
          <cell r="Z405">
            <v>41841</v>
          </cell>
          <cell r="AA405" t="str">
            <v>LIMA</v>
          </cell>
          <cell r="AB405" t="str">
            <v>CRONOS</v>
          </cell>
          <cell r="AC405" t="str">
            <v>WHITE COLLAR</v>
          </cell>
          <cell r="AD405" t="str">
            <v>PLAZO INDETERMINADO</v>
          </cell>
          <cell r="AE405"/>
        </row>
        <row r="406">
          <cell r="B406" t="str">
            <v>10432252</v>
          </cell>
          <cell r="C406" t="str">
            <v>10432252</v>
          </cell>
          <cell r="D406">
            <v>116543</v>
          </cell>
          <cell r="E406" t="str">
            <v>LOPEZ</v>
          </cell>
          <cell r="F406" t="str">
            <v>TRUJILLO</v>
          </cell>
          <cell r="G406" t="str">
            <v>VICTOR RAFAEL</v>
          </cell>
          <cell r="H406" t="str">
            <v>VICTOR RAFAEL LOPEZ TRUJILLO</v>
          </cell>
          <cell r="I406" t="str">
            <v>PE013464</v>
          </cell>
          <cell r="J406" t="str">
            <v>TSS INT.SERVICES SOLUTIONS</v>
          </cell>
          <cell r="K406" t="str">
            <v>SGA</v>
          </cell>
          <cell r="L406" t="str">
            <v>MA SAM MINERALS PROPOSALS MANAGEMENT</v>
          </cell>
          <cell r="M406" t="str">
            <v>ANTTI TAPIO,TEISALA</v>
          </cell>
          <cell r="N406" t="str">
            <v>10432252</v>
          </cell>
          <cell r="O406" t="str">
            <v>SENIOR ENGINEER, PROPOSALS</v>
          </cell>
          <cell r="P406" t="str">
            <v>M</v>
          </cell>
          <cell r="Q406">
            <v>27914</v>
          </cell>
          <cell r="R406" t="str">
            <v>9-6778-5899</v>
          </cell>
          <cell r="S406" t="str">
            <v>9-6778-5899</v>
          </cell>
          <cell r="T406" t="str">
            <v>rafael.lopez.t@metso.com</v>
          </cell>
          <cell r="U406"/>
          <cell r="V406" t="str">
            <v>AV. MICAELA BASTIDA 919, CONDOMINIO TORRES VISTAL SOL - BLOCK 16, DPTO 307</v>
          </cell>
          <cell r="W406" t="str">
            <v>COMAS</v>
          </cell>
          <cell r="X406" t="str">
            <v>LIMA</v>
          </cell>
          <cell r="Y406" t="str">
            <v>LIMA</v>
          </cell>
          <cell r="Z406">
            <v>41106</v>
          </cell>
          <cell r="AA406" t="str">
            <v>LIMA</v>
          </cell>
          <cell r="AB406" t="str">
            <v>CRONOS</v>
          </cell>
          <cell r="AC406" t="str">
            <v>WHITE COLLAR</v>
          </cell>
          <cell r="AD406" t="str">
            <v>PLAZO INDETERMINADO</v>
          </cell>
          <cell r="AE406"/>
        </row>
        <row r="407">
          <cell r="B407" t="str">
            <v>32134899</v>
          </cell>
          <cell r="C407" t="str">
            <v>32134899</v>
          </cell>
          <cell r="D407">
            <v>122937</v>
          </cell>
          <cell r="E407" t="str">
            <v>MARQUEZ</v>
          </cell>
          <cell r="F407" t="str">
            <v>RAMIREZ</v>
          </cell>
          <cell r="G407" t="str">
            <v>MILTON LESTER</v>
          </cell>
          <cell r="H407" t="str">
            <v>MILTON LESTER MARQUEZ RAMIREZ</v>
          </cell>
          <cell r="I407" t="str">
            <v>PE013530</v>
          </cell>
          <cell r="J407" t="str">
            <v>WAREHOUSE SPCC</v>
          </cell>
          <cell r="K407" t="str">
            <v>COGS</v>
          </cell>
          <cell r="L407" t="str">
            <v>CONSIGNMENT &amp; OPA CONTRACTS</v>
          </cell>
          <cell r="M407" t="str">
            <v>POSTIGO MATTOS, VALERIA KAROLA</v>
          </cell>
          <cell r="N407" t="str">
            <v>32134899</v>
          </cell>
          <cell r="O407" t="str">
            <v>WAREHOUSE WORKER</v>
          </cell>
          <cell r="P407" t="str">
            <v>M</v>
          </cell>
          <cell r="Q407">
            <v>26674</v>
          </cell>
          <cell r="R407" t="str">
            <v>9-4482-1362</v>
          </cell>
          <cell r="S407" t="str">
            <v>9-8792-0714</v>
          </cell>
          <cell r="T407" t="str">
            <v>milton.marquez@metso.com</v>
          </cell>
          <cell r="U407"/>
          <cell r="V407" t="str">
            <v>JIRON LOS ANDES No 181</v>
          </cell>
          <cell r="W407" t="str">
            <v>HUARMEY</v>
          </cell>
          <cell r="X407" t="str">
            <v>HUARMEY</v>
          </cell>
          <cell r="Y407" t="str">
            <v>ANCASH</v>
          </cell>
          <cell r="Z407">
            <v>42506</v>
          </cell>
          <cell r="AA407" t="str">
            <v>HUARMEY</v>
          </cell>
          <cell r="AB407" t="str">
            <v>HUARMEY</v>
          </cell>
          <cell r="AC407" t="str">
            <v>BLUE COLLAR</v>
          </cell>
          <cell r="AD407" t="str">
            <v>PLAZO INDETERMINADO</v>
          </cell>
          <cell r="AE407"/>
        </row>
        <row r="408">
          <cell r="B408" t="str">
            <v>09862026</v>
          </cell>
          <cell r="C408" t="str">
            <v>09862026</v>
          </cell>
          <cell r="D408">
            <v>119108</v>
          </cell>
          <cell r="E408" t="str">
            <v>MENDEZ</v>
          </cell>
          <cell r="F408" t="str">
            <v>SENISSE</v>
          </cell>
          <cell r="G408" t="str">
            <v>SANDRA INES</v>
          </cell>
          <cell r="H408" t="str">
            <v>SANDRA INES MENDEZ SENISSE</v>
          </cell>
          <cell r="I408" t="str">
            <v>PE013450</v>
          </cell>
          <cell r="J408" t="str">
            <v>SGI</v>
          </cell>
          <cell r="K408" t="str">
            <v>SGA</v>
          </cell>
          <cell r="L408" t="str">
            <v>MA SAM QEHS</v>
          </cell>
          <cell r="M408" t="str">
            <v>GUZMAN SAAVEDRA, MANUEL JESUS</v>
          </cell>
          <cell r="N408" t="str">
            <v>09862026</v>
          </cell>
          <cell r="O408" t="str">
            <v>MANAGER, IMS SOUTH AMERICA</v>
          </cell>
          <cell r="P408" t="str">
            <v>F</v>
          </cell>
          <cell r="Q408">
            <v>27641</v>
          </cell>
          <cell r="R408" t="str">
            <v>9-6274-6602</v>
          </cell>
          <cell r="S408" t="str">
            <v>9-6274-6602</v>
          </cell>
          <cell r="T408" t="str">
            <v>sandra.mendez@metso.com</v>
          </cell>
          <cell r="U408"/>
          <cell r="V408" t="str">
            <v>AV. 2 DE MAYO 1259 DPTO. 702 F  SAN ISIDRO</v>
          </cell>
          <cell r="W408" t="str">
            <v>SAN ISIDRO</v>
          </cell>
          <cell r="X408" t="str">
            <v>LIMA</v>
          </cell>
          <cell r="Y408" t="str">
            <v>LIMA</v>
          </cell>
          <cell r="Z408">
            <v>41699</v>
          </cell>
          <cell r="AA408" t="str">
            <v>LIMA</v>
          </cell>
          <cell r="AB408" t="str">
            <v>CRONOS</v>
          </cell>
          <cell r="AC408" t="str">
            <v>WHITE COLLAR</v>
          </cell>
          <cell r="AD408" t="str">
            <v>PLAZO INDETERMINADO</v>
          </cell>
          <cell r="AE408"/>
        </row>
        <row r="409">
          <cell r="B409" t="str">
            <v>10347762</v>
          </cell>
          <cell r="C409" t="str">
            <v>10347762</v>
          </cell>
          <cell r="D409">
            <v>113219</v>
          </cell>
          <cell r="E409" t="str">
            <v>MENDOZA</v>
          </cell>
          <cell r="F409" t="str">
            <v>VILLAGOMEZ</v>
          </cell>
          <cell r="G409" t="str">
            <v>PEDRO GERARDO</v>
          </cell>
          <cell r="H409" t="str">
            <v>PEDRO GERARDO MENDOZA VILLAGOMEZ</v>
          </cell>
          <cell r="I409" t="str">
            <v>PE012101</v>
          </cell>
          <cell r="J409" t="str">
            <v>CAPEX DELIVERY MINERAL</v>
          </cell>
          <cell r="K409" t="str">
            <v>COGS</v>
          </cell>
          <cell r="L409" t="str">
            <v>MA SAM PROJECT, MARKET AREA DELIVERY ANDES</v>
          </cell>
          <cell r="M409" t="str">
            <v>NAZER VARELA, ANTONIO</v>
          </cell>
          <cell r="N409" t="str">
            <v>10347762</v>
          </cell>
          <cell r="O409" t="str">
            <v>MANAGER, PROJECT MANAGEMENT</v>
          </cell>
          <cell r="P409" t="str">
            <v>M</v>
          </cell>
          <cell r="Q409">
            <v>28446</v>
          </cell>
          <cell r="R409" t="str">
            <v>9-9461-1424</v>
          </cell>
          <cell r="S409" t="str">
            <v>9-9461-1424</v>
          </cell>
          <cell r="T409" t="str">
            <v>gerardo.mendoza@metso.com</v>
          </cell>
          <cell r="U409"/>
          <cell r="V409" t="str">
            <v>JR. MATEO PUMACAHUA 2545</v>
          </cell>
          <cell r="W409" t="str">
            <v>LINCE</v>
          </cell>
          <cell r="X409" t="str">
            <v>LIMA</v>
          </cell>
          <cell r="Y409" t="str">
            <v>LIMA</v>
          </cell>
          <cell r="Z409">
            <v>39601</v>
          </cell>
          <cell r="AA409" t="str">
            <v>LIMA</v>
          </cell>
          <cell r="AB409" t="str">
            <v>CRONOS</v>
          </cell>
          <cell r="AC409" t="str">
            <v>WHITE COLLAR</v>
          </cell>
          <cell r="AD409" t="str">
            <v>PLAZO INDETERMINADO</v>
          </cell>
          <cell r="AE409"/>
        </row>
        <row r="410">
          <cell r="B410" t="str">
            <v>09390243</v>
          </cell>
          <cell r="C410" t="str">
            <v>09390243</v>
          </cell>
          <cell r="D410">
            <v>126027</v>
          </cell>
          <cell r="E410" t="str">
            <v>OLIVAS</v>
          </cell>
          <cell r="F410" t="str">
            <v>MARQUEZ</v>
          </cell>
          <cell r="G410" t="str">
            <v>ALEX EDUARDO</v>
          </cell>
          <cell r="H410" t="str">
            <v>ALEX EDUARDO OLIVAS MARQUEZ</v>
          </cell>
          <cell r="I410" t="str">
            <v>PE013514</v>
          </cell>
          <cell r="J410" t="str">
            <v>MIN SALES</v>
          </cell>
          <cell r="K410" t="str">
            <v>SGA</v>
          </cell>
          <cell r="L410" t="str">
            <v>MA SAM MINERALS SALES</v>
          </cell>
          <cell r="M410" t="str">
            <v>SAMANEZ GRINSTEN, JOSE FERNANDO</v>
          </cell>
          <cell r="N410" t="str">
            <v>09390243</v>
          </cell>
          <cell r="O410" t="str">
            <v>DIRECTOR, AM AND FE SALES - PERU AND NORTH</v>
          </cell>
          <cell r="P410" t="str">
            <v>M</v>
          </cell>
          <cell r="Q410">
            <v>25926</v>
          </cell>
          <cell r="R410" t="str">
            <v>9-9735-3828</v>
          </cell>
          <cell r="S410" t="str">
            <v>9-8276-8553</v>
          </cell>
          <cell r="T410" t="str">
            <v>alex.olivas@metso.com</v>
          </cell>
          <cell r="U410"/>
          <cell r="V410" t="str">
            <v>ALAMEDA DEL ARCO IRIS 242 DPTO 401</v>
          </cell>
          <cell r="W410" t="str">
            <v>SANTIAGO DE SURCO</v>
          </cell>
          <cell r="X410" t="str">
            <v>LIMA</v>
          </cell>
          <cell r="Y410" t="str">
            <v>LIMA</v>
          </cell>
          <cell r="Z410">
            <v>43346</v>
          </cell>
          <cell r="AA410" t="str">
            <v>LIMA</v>
          </cell>
          <cell r="AB410" t="str">
            <v>CRONOS</v>
          </cell>
          <cell r="AC410" t="str">
            <v>WHITE COLLAR</v>
          </cell>
          <cell r="AD410" t="str">
            <v>PLAZO INDETERMINADO</v>
          </cell>
          <cell r="AE410"/>
        </row>
        <row r="411">
          <cell r="B411" t="str">
            <v>44928009</v>
          </cell>
          <cell r="C411" t="str">
            <v>44928009</v>
          </cell>
          <cell r="D411">
            <v>123140</v>
          </cell>
          <cell r="E411" t="str">
            <v>ORTEGA</v>
          </cell>
          <cell r="F411" t="str">
            <v>SALAS</v>
          </cell>
          <cell r="G411" t="str">
            <v>EFRAIN</v>
          </cell>
          <cell r="H411" t="str">
            <v>EFRAIN ORTEGA SALAS</v>
          </cell>
          <cell r="I411" t="str">
            <v>PE011940</v>
          </cell>
          <cell r="J411" t="str">
            <v>WAREHOUSE &amp; QUALITY</v>
          </cell>
          <cell r="K411" t="str">
            <v>COGS</v>
          </cell>
          <cell r="L411" t="str">
            <v>SVSGLO GLOBAL LOGISTICS SERVICES MANAGEMENT</v>
          </cell>
          <cell r="M411" t="str">
            <v>CASENO CARDOZO TOZO, MARIANA</v>
          </cell>
          <cell r="N411" t="str">
            <v>44928009</v>
          </cell>
          <cell r="O411" t="str">
            <v>SPECIALIST,WAREHOUSE OPERATIONS</v>
          </cell>
          <cell r="P411" t="str">
            <v>M</v>
          </cell>
          <cell r="Q411">
            <v>32102</v>
          </cell>
          <cell r="R411" t="str">
            <v>9-8246-8547</v>
          </cell>
          <cell r="S411" t="str">
            <v>9-6530-4299</v>
          </cell>
          <cell r="T411" t="str">
            <v>efrain.ortega@metso.com</v>
          </cell>
          <cell r="U411"/>
          <cell r="V411" t="str">
            <v>JR. SANTA MARIA N° 185 - EL SOL DE LA MOLINA</v>
          </cell>
          <cell r="W411" t="str">
            <v>LA MOLINA</v>
          </cell>
          <cell r="X411" t="str">
            <v>LIMA</v>
          </cell>
          <cell r="Y411" t="str">
            <v>LIMA</v>
          </cell>
          <cell r="Z411">
            <v>42552</v>
          </cell>
          <cell r="AA411" t="str">
            <v>CALLAO</v>
          </cell>
          <cell r="AB411" t="str">
            <v>CALLAO</v>
          </cell>
          <cell r="AC411" t="str">
            <v>WHITE COLLAR</v>
          </cell>
          <cell r="AD411" t="str">
            <v>PLAZO INDETERMINADO</v>
          </cell>
          <cell r="AE411"/>
        </row>
        <row r="412">
          <cell r="B412" t="str">
            <v>10802255</v>
          </cell>
          <cell r="C412" t="str">
            <v>10802255</v>
          </cell>
          <cell r="D412">
            <v>117863</v>
          </cell>
          <cell r="E412" t="str">
            <v>PARRA</v>
          </cell>
          <cell r="F412" t="str">
            <v>ATAUCUSI</v>
          </cell>
          <cell r="G412" t="str">
            <v>HERNAN</v>
          </cell>
          <cell r="H412" t="str">
            <v>HERNAN PARRA ATAUCUSI</v>
          </cell>
          <cell r="I412" t="str">
            <v>PE013201</v>
          </cell>
          <cell r="J412" t="str">
            <v>TRE SVS BDP PROJECTS AND ENGINEERIN</v>
          </cell>
          <cell r="K412" t="str">
            <v>COGS</v>
          </cell>
          <cell r="L412" t="str">
            <v>SVS BENEFICIATION &amp; DEWATERING</v>
          </cell>
          <cell r="M412" t="str">
            <v>JAUREGUI CABRERA, LUIS ANDRES</v>
          </cell>
          <cell r="N412" t="str">
            <v>10802255</v>
          </cell>
          <cell r="O412" t="str">
            <v>PROJECT MANAGER, SERVICES</v>
          </cell>
          <cell r="P412" t="str">
            <v>M</v>
          </cell>
          <cell r="Q412">
            <v>28297</v>
          </cell>
          <cell r="R412" t="str">
            <v>9-5679-6274</v>
          </cell>
          <cell r="S412" t="str">
            <v>9-8276-8554</v>
          </cell>
          <cell r="T412" t="str">
            <v>hernan.parra@metso.com</v>
          </cell>
          <cell r="U412"/>
          <cell r="V412" t="str">
            <v xml:space="preserve">ORTIZ DE ZEVALLOS N° 198 </v>
          </cell>
          <cell r="W412" t="str">
            <v>MIRAFLORES</v>
          </cell>
          <cell r="X412" t="str">
            <v>LIMA</v>
          </cell>
          <cell r="Y412" t="str">
            <v>LIMA</v>
          </cell>
          <cell r="Z412">
            <v>41352</v>
          </cell>
          <cell r="AA412" t="str">
            <v>LIMA</v>
          </cell>
          <cell r="AB412" t="str">
            <v>CRONOS</v>
          </cell>
          <cell r="AC412" t="str">
            <v>WHITE COLLAR</v>
          </cell>
          <cell r="AD412" t="str">
            <v>PLAZO INDETERMINADO</v>
          </cell>
          <cell r="AE412"/>
        </row>
        <row r="413">
          <cell r="B413" t="str">
            <v>42845978</v>
          </cell>
          <cell r="C413" t="str">
            <v>42845978</v>
          </cell>
          <cell r="D413">
            <v>425984</v>
          </cell>
          <cell r="E413" t="str">
            <v>POEMAPE</v>
          </cell>
          <cell r="F413" t="str">
            <v>ISMODES</v>
          </cell>
          <cell r="G413" t="str">
            <v>KAROL CLAUDIO</v>
          </cell>
          <cell r="H413" t="str">
            <v>KAROL CLAUDIO POEMAPE ISMODES</v>
          </cell>
          <cell r="I413" t="str">
            <v>PE012500</v>
          </cell>
          <cell r="J413" t="str">
            <v>TECH SUPPORT PE &amp; NORTH</v>
          </cell>
          <cell r="K413" t="str">
            <v>COGS</v>
          </cell>
          <cell r="L413" t="str">
            <v>TECHNICAL SUPPORT</v>
          </cell>
          <cell r="M413" t="str">
            <v>RIVERA YLASACA, RICARDO SANTOS</v>
          </cell>
          <cell r="N413" t="str">
            <v>42845978</v>
          </cell>
          <cell r="O413" t="str">
            <v>TECHNICAL SUPPORT, CONTRACT ADMINISTRATOR</v>
          </cell>
          <cell r="P413" t="str">
            <v>M</v>
          </cell>
          <cell r="Q413">
            <v>31082</v>
          </cell>
          <cell r="R413" t="str">
            <v>9-9374-6931</v>
          </cell>
          <cell r="S413" t="str">
            <v>9-6539-9638</v>
          </cell>
          <cell r="T413" t="str">
            <v>claudio.poemape@metso.com</v>
          </cell>
          <cell r="U413"/>
          <cell r="V413" t="str">
            <v>JR. DANIEL GARCES 404 PAMPLONA</v>
          </cell>
          <cell r="W413" t="str">
            <v>SAN JUAN DE MIRAFLORES</v>
          </cell>
          <cell r="X413" t="str">
            <v>LIMA</v>
          </cell>
          <cell r="Y413" t="str">
            <v>LIMA</v>
          </cell>
          <cell r="Z413">
            <v>43208</v>
          </cell>
          <cell r="AA413" t="str">
            <v>LIMA</v>
          </cell>
          <cell r="AB413" t="str">
            <v>CRONOS</v>
          </cell>
          <cell r="AC413" t="str">
            <v>WHITE COLLAR</v>
          </cell>
          <cell r="AD413" t="str">
            <v>PLAZO INDETERMINADO</v>
          </cell>
          <cell r="AE413"/>
        </row>
        <row r="414">
          <cell r="B414" t="str">
            <v>42207098</v>
          </cell>
          <cell r="C414" t="str">
            <v>42207098</v>
          </cell>
          <cell r="D414">
            <v>117113</v>
          </cell>
          <cell r="E414" t="str">
            <v>REYMUNDO</v>
          </cell>
          <cell r="F414" t="str">
            <v>ALVAREZ</v>
          </cell>
          <cell r="G414" t="str">
            <v>HUGO JOSE</v>
          </cell>
          <cell r="H414" t="str">
            <v>HUGO JOSE REYMUNDO ALVAREZ</v>
          </cell>
          <cell r="I414" t="str">
            <v>PE012208</v>
          </cell>
          <cell r="J414" t="str">
            <v>FSE CYN</v>
          </cell>
          <cell r="K414" t="str">
            <v>COGS</v>
          </cell>
          <cell r="L414" t="str">
            <v>MA SAM FSE &amp; LCS PE</v>
          </cell>
          <cell r="M414" t="str">
            <v>FERNANDEZ PUJAICO, ALFREDO MARTIN</v>
          </cell>
          <cell r="N414" t="str">
            <v>42207098</v>
          </cell>
          <cell r="O414" t="str">
            <v>SENIOR ENGINEER, FIELD SERVICE</v>
          </cell>
          <cell r="P414" t="str">
            <v>M</v>
          </cell>
          <cell r="Q414">
            <v>30151</v>
          </cell>
          <cell r="R414" t="str">
            <v>9-6274-6559</v>
          </cell>
          <cell r="S414" t="str">
            <v>9-6274-6559</v>
          </cell>
          <cell r="T414" t="str">
            <v>hugo.reymundo@metso.com</v>
          </cell>
          <cell r="U414"/>
          <cell r="V414" t="str">
            <v>JR. JOSÉ GALDEANO Y MENDOZA 638 - EDIFICI 15 - DEP 302.</v>
          </cell>
          <cell r="W414" t="str">
            <v>CERCADO DE LIMA</v>
          </cell>
          <cell r="X414" t="str">
            <v>LIMA</v>
          </cell>
          <cell r="Y414" t="str">
            <v>LIMA</v>
          </cell>
          <cell r="Z414">
            <v>41191</v>
          </cell>
          <cell r="AA414" t="str">
            <v>LIMA</v>
          </cell>
          <cell r="AB414" t="str">
            <v>VULCANO</v>
          </cell>
          <cell r="AC414" t="str">
            <v>WHITE COLLAR</v>
          </cell>
          <cell r="AD414" t="str">
            <v>PLAZO INDETERMINADO</v>
          </cell>
          <cell r="AE414"/>
        </row>
        <row r="415">
          <cell r="B415" t="str">
            <v>45886747</v>
          </cell>
          <cell r="C415" t="str">
            <v>45886747</v>
          </cell>
          <cell r="D415">
            <v>425972</v>
          </cell>
          <cell r="E415" t="str">
            <v>ROCA</v>
          </cell>
          <cell r="F415" t="str">
            <v>ANDAGUA</v>
          </cell>
          <cell r="G415" t="str">
            <v>SALVADOR JUNIOR</v>
          </cell>
          <cell r="H415" t="str">
            <v>SALVADOR JUNIOR ROCA ANDAGUA</v>
          </cell>
          <cell r="I415" t="str">
            <v>PE013022</v>
          </cell>
          <cell r="J415" t="str">
            <v>SAM CENTER</v>
          </cell>
          <cell r="K415" t="str">
            <v>SGA</v>
          </cell>
          <cell r="L415" t="str">
            <v>MA SAM SITE ACCOUNT MANAGEMENT – CENTER PE</v>
          </cell>
          <cell r="M415" t="str">
            <v>VARGAS BELLINA, JOSE ANTONIO</v>
          </cell>
          <cell r="N415" t="str">
            <v>45886747</v>
          </cell>
          <cell r="O415" t="str">
            <v>ASSISTANT MANAGER, SALES ACCOUNT</v>
          </cell>
          <cell r="P415" t="str">
            <v>M</v>
          </cell>
          <cell r="Q415">
            <v>32658</v>
          </cell>
          <cell r="R415" t="str">
            <v>9-6778-5903</v>
          </cell>
          <cell r="S415" t="str">
            <v>9-6778-5903</v>
          </cell>
          <cell r="T415" t="str">
            <v>salvador.roca@metso.com</v>
          </cell>
          <cell r="U415"/>
          <cell r="V415" t="str">
            <v>PARQUE EL CARMEN N°  1384</v>
          </cell>
          <cell r="W415" t="str">
            <v>PUEBLO LIBRE</v>
          </cell>
          <cell r="X415" t="str">
            <v>LIMA</v>
          </cell>
          <cell r="Y415" t="str">
            <v>LIMA</v>
          </cell>
          <cell r="Z415">
            <v>41000</v>
          </cell>
          <cell r="AA415" t="str">
            <v>LIMA</v>
          </cell>
          <cell r="AB415" t="str">
            <v>CRONOS</v>
          </cell>
          <cell r="AC415" t="str">
            <v>WHITE COLLAR</v>
          </cell>
          <cell r="AD415" t="str">
            <v>PLAZO INDETERMINADO</v>
          </cell>
          <cell r="AE415"/>
        </row>
        <row r="416">
          <cell r="B416" t="str">
            <v>17825295</v>
          </cell>
          <cell r="C416" t="str">
            <v>17825295</v>
          </cell>
          <cell r="D416">
            <v>114442</v>
          </cell>
          <cell r="E416" t="str">
            <v>RODRIGUEZ NOVOA</v>
          </cell>
          <cell r="F416" t="str">
            <v>GUERRERO</v>
          </cell>
          <cell r="G416" t="str">
            <v>JORGE ALBERTO</v>
          </cell>
          <cell r="H416" t="str">
            <v>JORGE ALBERTO RODRIGUEZ NOVOA GUERRERO</v>
          </cell>
          <cell r="I416" t="str">
            <v>PE012500</v>
          </cell>
          <cell r="J416" t="str">
            <v>TECH SUPPORT PE &amp; NORTH</v>
          </cell>
          <cell r="K416" t="str">
            <v>COGS</v>
          </cell>
          <cell r="L416" t="str">
            <v>TECHNICAL SUPPORT</v>
          </cell>
          <cell r="M416" t="str">
            <v>JIMENEZ CHACON, RICHARD JOHNY</v>
          </cell>
          <cell r="N416" t="str">
            <v>17825295</v>
          </cell>
          <cell r="O416" t="str">
            <v>ASSISTANT MANAGER, TECHNICAL SUPPORT</v>
          </cell>
          <cell r="P416" t="str">
            <v>M</v>
          </cell>
          <cell r="Q416">
            <v>21801</v>
          </cell>
          <cell r="R416" t="str">
            <v>9-8753-2180</v>
          </cell>
          <cell r="S416" t="str">
            <v>9-8753-2180</v>
          </cell>
          <cell r="T416" t="str">
            <v>jorge.rodriguez-novoa@metso.com</v>
          </cell>
          <cell r="U416"/>
          <cell r="V416" t="str">
            <v>JR. PHILIPP VON LEONARD 297 DPTO 204</v>
          </cell>
          <cell r="W416" t="str">
            <v>SAN BORJA</v>
          </cell>
          <cell r="X416" t="str">
            <v>LIMA</v>
          </cell>
          <cell r="Y416" t="str">
            <v>LIMA</v>
          </cell>
          <cell r="Z416">
            <v>41244</v>
          </cell>
          <cell r="AA416" t="str">
            <v>LIMA</v>
          </cell>
          <cell r="AB416" t="str">
            <v>CRONOS</v>
          </cell>
          <cell r="AC416" t="str">
            <v>WHITE COLLAR</v>
          </cell>
          <cell r="AD416" t="str">
            <v>PLAZO INDETERMINADO</v>
          </cell>
          <cell r="AE416"/>
        </row>
        <row r="417">
          <cell r="B417" t="str">
            <v>45694262</v>
          </cell>
          <cell r="C417" t="str">
            <v>45694262</v>
          </cell>
          <cell r="D417">
            <v>125772</v>
          </cell>
          <cell r="E417" t="str">
            <v>ROSELL</v>
          </cell>
          <cell r="F417" t="str">
            <v>CAMPOS</v>
          </cell>
          <cell r="G417" t="str">
            <v>JOSE ALBERTO</v>
          </cell>
          <cell r="H417" t="str">
            <v>JOSE ALBERTO ROSELL CAMPOS</v>
          </cell>
          <cell r="I417" t="str">
            <v>PE011965</v>
          </cell>
          <cell r="J417" t="str">
            <v>QUOTE &amp; ORDER MANAGEMENT</v>
          </cell>
          <cell r="K417" t="str">
            <v>SGA</v>
          </cell>
          <cell r="L417" t="str">
            <v>SVSGLO GLOBAL LOGISTICS SERVICES MANAGEMENT</v>
          </cell>
          <cell r="M417" t="str">
            <v>LOAYZA GONZALES, ROCIO SILVIA</v>
          </cell>
          <cell r="N417" t="str">
            <v>45694262</v>
          </cell>
          <cell r="O417" t="str">
            <v>ANALYST, CUSTOMER SERVICE</v>
          </cell>
          <cell r="P417" t="str">
            <v>M</v>
          </cell>
          <cell r="Q417">
            <v>32521</v>
          </cell>
          <cell r="R417" t="str">
            <v>9-5736-0270</v>
          </cell>
          <cell r="S417" t="str">
            <v>9-8917-7638</v>
          </cell>
          <cell r="T417" t="str">
            <v>jose.rosell@metso.com</v>
          </cell>
          <cell r="U417"/>
          <cell r="V417" t="str">
            <v>AV. BERTOLOTTO N° 111 - DPTO. 209</v>
          </cell>
          <cell r="W417" t="str">
            <v>SAN MIGUEL</v>
          </cell>
          <cell r="X417" t="str">
            <v>LIMA</v>
          </cell>
          <cell r="Y417" t="str">
            <v>LIMA</v>
          </cell>
          <cell r="Z417">
            <v>43409</v>
          </cell>
          <cell r="AA417" t="str">
            <v>LIMA</v>
          </cell>
          <cell r="AB417" t="str">
            <v>CRONOS</v>
          </cell>
          <cell r="AC417" t="str">
            <v>WHITE COLLAR</v>
          </cell>
          <cell r="AD417" t="str">
            <v>PLAZO INDETERMINADO</v>
          </cell>
          <cell r="AE417"/>
        </row>
        <row r="418">
          <cell r="B418" t="str">
            <v>07974434</v>
          </cell>
          <cell r="C418" t="str">
            <v>07974434</v>
          </cell>
          <cell r="D418">
            <v>113230</v>
          </cell>
          <cell r="E418" t="str">
            <v>RUIZ</v>
          </cell>
          <cell r="F418" t="str">
            <v>CASTILLO</v>
          </cell>
          <cell r="G418" t="str">
            <v>KARINA PATRICIA</v>
          </cell>
          <cell r="H418" t="str">
            <v>KARINA PATRICIA RUIZ CASTILLO</v>
          </cell>
          <cell r="I418" t="str">
            <v>PE013610</v>
          </cell>
          <cell r="J418" t="str">
            <v>GENERAL SERVICES LIMA</v>
          </cell>
          <cell r="K418" t="str">
            <v>SGA</v>
          </cell>
          <cell r="L418" t="str">
            <v>MA SAM HR</v>
          </cell>
          <cell r="M418" t="str">
            <v>MANCO PETREUCIC, LIZ YODY</v>
          </cell>
          <cell r="N418" t="str">
            <v>07974434</v>
          </cell>
          <cell r="O418" t="str">
            <v>LEADER, FACILITIES</v>
          </cell>
          <cell r="P418" t="str">
            <v>F</v>
          </cell>
          <cell r="Q418">
            <v>25855</v>
          </cell>
          <cell r="R418" t="str">
            <v>9-9555-3890</v>
          </cell>
          <cell r="S418" t="str">
            <v>9-9461-1409</v>
          </cell>
          <cell r="T418" t="str">
            <v>karina.ruiz@metso.com</v>
          </cell>
          <cell r="U418"/>
          <cell r="V418" t="str">
            <v>JR. JUAN VALER SANDOVAL 599E, DPTO 2004</v>
          </cell>
          <cell r="W418" t="str">
            <v>PUEBLO LIBRE</v>
          </cell>
          <cell r="X418" t="str">
            <v>LIMA</v>
          </cell>
          <cell r="Y418" t="str">
            <v>LIMA</v>
          </cell>
          <cell r="Z418">
            <v>39573</v>
          </cell>
          <cell r="AA418" t="str">
            <v>LIMA</v>
          </cell>
          <cell r="AB418" t="str">
            <v>CRONOS</v>
          </cell>
          <cell r="AC418" t="str">
            <v>WHITE COLLAR</v>
          </cell>
          <cell r="AD418" t="str">
            <v>PLAZO INDETERMINADO</v>
          </cell>
          <cell r="AE418"/>
        </row>
        <row r="419">
          <cell r="B419" t="str">
            <v>41422840</v>
          </cell>
          <cell r="C419" t="str">
            <v>41422840</v>
          </cell>
          <cell r="D419">
            <v>125723</v>
          </cell>
          <cell r="E419" t="str">
            <v>SANDOVAL</v>
          </cell>
          <cell r="F419" t="str">
            <v>MISARI</v>
          </cell>
          <cell r="G419" t="str">
            <v>LUIS ALBERTO</v>
          </cell>
          <cell r="H419" t="str">
            <v>LUIS ALBERTO SANDOVAL MISARI</v>
          </cell>
          <cell r="I419" t="str">
            <v>PE012101</v>
          </cell>
          <cell r="J419" t="str">
            <v>CAPEX DELIVERY MINERAL</v>
          </cell>
          <cell r="K419" t="str">
            <v>COGS</v>
          </cell>
          <cell r="L419" t="str">
            <v>MA SAM PROJECT, MARKET AREA DELIVERY ANDES</v>
          </cell>
          <cell r="M419" t="str">
            <v>MENDOZA, GERARDO</v>
          </cell>
          <cell r="N419" t="str">
            <v>41422840</v>
          </cell>
          <cell r="O419" t="str">
            <v>PROJECT MANAGER</v>
          </cell>
          <cell r="P419" t="str">
            <v>M</v>
          </cell>
          <cell r="Q419">
            <v>30104</v>
          </cell>
          <cell r="R419" t="str">
            <v>9-9994-7616</v>
          </cell>
          <cell r="S419" t="str">
            <v>9-6838-5426</v>
          </cell>
          <cell r="T419" t="str">
            <v>luis.sandoval@metso.com</v>
          </cell>
          <cell r="U419"/>
          <cell r="V419" t="str">
            <v>AV. MARIANO CORNEJO N° 1430</v>
          </cell>
          <cell r="W419" t="str">
            <v>PUEBLO LIBRE</v>
          </cell>
          <cell r="X419" t="str">
            <v>LIMA</v>
          </cell>
          <cell r="Y419" t="str">
            <v>LIMA</v>
          </cell>
          <cell r="Z419">
            <v>43252</v>
          </cell>
          <cell r="AA419" t="str">
            <v>LIMA</v>
          </cell>
          <cell r="AB419" t="str">
            <v>CRONOS</v>
          </cell>
          <cell r="AC419" t="str">
            <v>WHITE COLLAR</v>
          </cell>
          <cell r="AD419" t="str">
            <v>PLAZO INDETERMINADO</v>
          </cell>
          <cell r="AE419"/>
        </row>
        <row r="420">
          <cell r="B420" t="str">
            <v>71768932</v>
          </cell>
          <cell r="C420" t="str">
            <v>71768932</v>
          </cell>
          <cell r="D420">
            <v>123786</v>
          </cell>
          <cell r="E420" t="str">
            <v>TENORIO</v>
          </cell>
          <cell r="F420" t="str">
            <v>PEREZ</v>
          </cell>
          <cell r="G420" t="str">
            <v>MARÍA JIMENA</v>
          </cell>
          <cell r="H420" t="str">
            <v>MARÍA JIMENA TENORIO PEREZ</v>
          </cell>
          <cell r="I420" t="str">
            <v>PE011920</v>
          </cell>
          <cell r="J420" t="str">
            <v>OPERATIVE PROCUREMEN</v>
          </cell>
          <cell r="K420" t="str">
            <v>COGS</v>
          </cell>
          <cell r="L420" t="str">
            <v>SVSGLO ORDER AND LOGISTICS OPERATIONS</v>
          </cell>
          <cell r="M420" t="str">
            <v>COLLADO BORGOÑO, PATRICIA ANGELICA</v>
          </cell>
          <cell r="N420" t="str">
            <v>71768932</v>
          </cell>
          <cell r="O420" t="str">
            <v>ANALYST, OPERATIONAL PURCHASING</v>
          </cell>
          <cell r="P420" t="str">
            <v>F</v>
          </cell>
          <cell r="Q420">
            <v>34293</v>
          </cell>
          <cell r="R420" t="str">
            <v>9-8063-3374</v>
          </cell>
          <cell r="S420" t="str">
            <v>9-9461-1413</v>
          </cell>
          <cell r="T420" t="str">
            <v>maria.tenorio@metso.com</v>
          </cell>
          <cell r="U420"/>
          <cell r="V420" t="str">
            <v>CALLE 28 DE JULIO N° 261 DPTO. 101</v>
          </cell>
          <cell r="W420" t="str">
            <v>MAGDALENA DEL MAR</v>
          </cell>
          <cell r="X420" t="str">
            <v>LIMA</v>
          </cell>
          <cell r="Y420" t="str">
            <v>LIMA</v>
          </cell>
          <cell r="Z420">
            <v>43160</v>
          </cell>
          <cell r="AA420" t="str">
            <v>LIMA</v>
          </cell>
          <cell r="AB420" t="str">
            <v>CRONOS</v>
          </cell>
          <cell r="AC420" t="str">
            <v>WHITE COLLAR</v>
          </cell>
          <cell r="AD420" t="str">
            <v>PLAZO INDETERMINADO</v>
          </cell>
          <cell r="AE420"/>
        </row>
        <row r="421">
          <cell r="B421" t="str">
            <v>42557835</v>
          </cell>
          <cell r="C421" t="str">
            <v>42557835</v>
          </cell>
          <cell r="D421">
            <v>121977</v>
          </cell>
          <cell r="E421" t="str">
            <v>TITO</v>
          </cell>
          <cell r="F421" t="str">
            <v>TORRES</v>
          </cell>
          <cell r="G421" t="str">
            <v>JHON CHARLY</v>
          </cell>
          <cell r="H421" t="str">
            <v>JHON CHARLY TITO TORRES</v>
          </cell>
          <cell r="I421" t="str">
            <v>PE013530</v>
          </cell>
          <cell r="J421" t="str">
            <v>WAREHOUSE SPCC</v>
          </cell>
          <cell r="K421" t="str">
            <v>COGS</v>
          </cell>
          <cell r="L421" t="str">
            <v>CONSIGNMENT &amp; OPA CONTRACTS</v>
          </cell>
          <cell r="M421" t="str">
            <v>POSTIGO MATTOS, VALERIA KAROLA</v>
          </cell>
          <cell r="N421" t="str">
            <v>42557835</v>
          </cell>
          <cell r="O421" t="str">
            <v>WAREHOUSE WORKER</v>
          </cell>
          <cell r="P421" t="str">
            <v>M</v>
          </cell>
          <cell r="Q421">
            <v>30910</v>
          </cell>
          <cell r="R421" t="str">
            <v>9-8332-3564</v>
          </cell>
          <cell r="S421" t="str">
            <v>9-6167-4117</v>
          </cell>
          <cell r="T421" t="str">
            <v>jhon.tito@metso.com</v>
          </cell>
          <cell r="U421"/>
          <cell r="V421" t="str">
            <v>A.H. SANTO DOMINGO. AV PERU MZ K LT 15A</v>
          </cell>
          <cell r="W421" t="str">
            <v>HUARMEY</v>
          </cell>
          <cell r="X421" t="str">
            <v>HUARMEY</v>
          </cell>
          <cell r="Y421" t="str">
            <v>ANCASH</v>
          </cell>
          <cell r="Z421">
            <v>42240</v>
          </cell>
          <cell r="AA421" t="str">
            <v>HUARMEY</v>
          </cell>
          <cell r="AB421" t="str">
            <v>HUARMEY</v>
          </cell>
          <cell r="AC421" t="str">
            <v>BLUE COLLAR</v>
          </cell>
          <cell r="AD421" t="str">
            <v>PLAZO INDETERMINADO</v>
          </cell>
          <cell r="AE421"/>
        </row>
        <row r="422">
          <cell r="B422" t="str">
            <v>10552268</v>
          </cell>
          <cell r="C422" t="str">
            <v>10552268</v>
          </cell>
          <cell r="D422">
            <v>425942</v>
          </cell>
          <cell r="E422" t="str">
            <v>VARGAS</v>
          </cell>
          <cell r="F422" t="str">
            <v>BELLINA</v>
          </cell>
          <cell r="G422" t="str">
            <v>JOSE ANTONIO</v>
          </cell>
          <cell r="H422" t="str">
            <v>JOSE ANTONIO VARGAS BELLINA</v>
          </cell>
          <cell r="I422" t="str">
            <v>PE013022</v>
          </cell>
          <cell r="J422" t="str">
            <v>SAM CENTER</v>
          </cell>
          <cell r="K422" t="str">
            <v>SGA</v>
          </cell>
          <cell r="L422" t="str">
            <v>MA SAM SITE ACCOUNT MANAGEMENT – CENTER PE</v>
          </cell>
          <cell r="M422" t="str">
            <v>PEZO SANCHEZ, JOE JOHNY</v>
          </cell>
          <cell r="N422" t="str">
            <v>10552268</v>
          </cell>
          <cell r="O422" t="str">
            <v>SR. MANAGER, SITE ACCOUNT</v>
          </cell>
          <cell r="P422" t="str">
            <v>M</v>
          </cell>
          <cell r="Q422">
            <v>28000</v>
          </cell>
          <cell r="R422" t="str">
            <v>9-8920-9498</v>
          </cell>
          <cell r="S422" t="str">
            <v>9-8920-9498</v>
          </cell>
          <cell r="T422" t="str">
            <v>jose.vargas@metso.com</v>
          </cell>
          <cell r="U422"/>
          <cell r="V422" t="str">
            <v>CALLE LOS HERRERILLOS N° 197, DPTO. 402</v>
          </cell>
          <cell r="W422" t="str">
            <v>SAN ISIDRO</v>
          </cell>
          <cell r="X422" t="str">
            <v>LIMA</v>
          </cell>
          <cell r="Y422" t="str">
            <v>LIMA</v>
          </cell>
          <cell r="Z422">
            <v>40464</v>
          </cell>
          <cell r="AA422" t="str">
            <v>LIMA</v>
          </cell>
          <cell r="AB422" t="str">
            <v>CRONOS</v>
          </cell>
          <cell r="AC422" t="str">
            <v>WHITE COLLAR</v>
          </cell>
          <cell r="AD422" t="str">
            <v>PLAZO INDETERMINADO</v>
          </cell>
          <cell r="AE422"/>
        </row>
        <row r="423">
          <cell r="B423" t="str">
            <v>10760319</v>
          </cell>
          <cell r="C423" t="str">
            <v>10760319</v>
          </cell>
          <cell r="D423">
            <v>113245</v>
          </cell>
          <cell r="E423" t="str">
            <v>VIZURRAGA</v>
          </cell>
          <cell r="F423" t="str">
            <v>ZACARIAS</v>
          </cell>
          <cell r="G423" t="str">
            <v>ENA TAMARA</v>
          </cell>
          <cell r="H423" t="str">
            <v>ENA TAMARA VIZURRAGA ZACARIAS</v>
          </cell>
          <cell r="I423" t="str">
            <v>PE011940</v>
          </cell>
          <cell r="J423" t="str">
            <v>WAREHOUSE &amp; QUALITY</v>
          </cell>
          <cell r="K423" t="str">
            <v>COGS</v>
          </cell>
          <cell r="L423" t="str">
            <v>SVSGLO GLOBAL LOGISTICS SERVICES MANAGEMENT</v>
          </cell>
          <cell r="M423" t="str">
            <v>CASENO CARDOZO TOZO, MARIANA</v>
          </cell>
          <cell r="N423" t="str">
            <v>10760319</v>
          </cell>
          <cell r="O423" t="str">
            <v>LEADER, WAREHOUSE</v>
          </cell>
          <cell r="P423" t="str">
            <v>F</v>
          </cell>
          <cell r="Q423">
            <v>28269</v>
          </cell>
          <cell r="R423" t="str">
            <v>9-8968-9807</v>
          </cell>
          <cell r="S423" t="str">
            <v>9-4295-7314</v>
          </cell>
          <cell r="T423" t="str">
            <v>ena.vizurraga@metso.com</v>
          </cell>
          <cell r="U423"/>
          <cell r="V423" t="str">
            <v>LOS SAUCES N° 550 DPTO. 201</v>
          </cell>
          <cell r="W423" t="str">
            <v>LA MOLINA</v>
          </cell>
          <cell r="X423" t="str">
            <v>LIMA</v>
          </cell>
          <cell r="Y423" t="str">
            <v>LIMA</v>
          </cell>
          <cell r="Z423">
            <v>39496</v>
          </cell>
          <cell r="AA423" t="str">
            <v>CALLAO</v>
          </cell>
          <cell r="AB423" t="str">
            <v>CALLAO</v>
          </cell>
          <cell r="AC423" t="str">
            <v>WHITE COLLAR</v>
          </cell>
          <cell r="AD423" t="str">
            <v>PLAZO INDETERMINADO</v>
          </cell>
          <cell r="AE423"/>
        </row>
        <row r="424">
          <cell r="B424" t="str">
            <v>32136294</v>
          </cell>
          <cell r="C424" t="str">
            <v>32136294</v>
          </cell>
          <cell r="D424">
            <v>120731</v>
          </cell>
          <cell r="E424" t="str">
            <v>YAÑEZ</v>
          </cell>
          <cell r="F424" t="str">
            <v>JARA</v>
          </cell>
          <cell r="G424" t="str">
            <v>JUAN MARCIAL</v>
          </cell>
          <cell r="H424" t="str">
            <v>JUAN MARCIAL YAÑEZ JARA</v>
          </cell>
          <cell r="I424" t="str">
            <v>PE013530</v>
          </cell>
          <cell r="J424" t="str">
            <v>WAREHOUSE SPCC</v>
          </cell>
          <cell r="K424" t="str">
            <v>COGS</v>
          </cell>
          <cell r="L424" t="str">
            <v>CONSIGNMENT &amp; OPA CONTRACTS</v>
          </cell>
          <cell r="M424" t="str">
            <v>POSTIGO MATTOS, VALERIA KAROLA</v>
          </cell>
          <cell r="N424" t="str">
            <v>32136294</v>
          </cell>
          <cell r="O424" t="str">
            <v>WAREHOUSE WORKER</v>
          </cell>
          <cell r="P424" t="str">
            <v>M</v>
          </cell>
          <cell r="Q424">
            <v>27949</v>
          </cell>
          <cell r="R424" t="str">
            <v>9-8822-1175</v>
          </cell>
          <cell r="S424" t="str">
            <v>9-8792-0713</v>
          </cell>
          <cell r="T424" t="str">
            <v>juan.yanez@metso.com</v>
          </cell>
          <cell r="U424"/>
          <cell r="V424" t="str">
            <v>CALLE ACAPULCO MZ "F" LT "03" LA VICTORIA</v>
          </cell>
          <cell r="W424" t="str">
            <v xml:space="preserve">HUARMEY </v>
          </cell>
          <cell r="X424" t="str">
            <v>HUARMEY</v>
          </cell>
          <cell r="Y424" t="str">
            <v>ANCASH</v>
          </cell>
          <cell r="Z424">
            <v>42058</v>
          </cell>
          <cell r="AA424" t="str">
            <v>HUARMEY</v>
          </cell>
          <cell r="AB424" t="str">
            <v>HUARMEY</v>
          </cell>
          <cell r="AC424" t="str">
            <v>BLUE COLLAR</v>
          </cell>
          <cell r="AD424" t="str">
            <v>PLAZO INDETERMINADO</v>
          </cell>
          <cell r="AE424"/>
        </row>
        <row r="425">
          <cell r="B425" t="str">
            <v>09810715</v>
          </cell>
          <cell r="C425">
            <v>2023</v>
          </cell>
          <cell r="D425">
            <v>267004</v>
          </cell>
          <cell r="E425" t="str">
            <v>PRETEL</v>
          </cell>
          <cell r="F425" t="str">
            <v>CHICLAYO</v>
          </cell>
          <cell r="G425" t="str">
            <v>JUAN RODEL</v>
          </cell>
          <cell r="H425" t="str">
            <v>JUAN RODEL PRETEL CHICLAYO</v>
          </cell>
          <cell r="I425" t="str">
            <v>PE011125</v>
          </cell>
          <cell r="J425" t="str">
            <v>HANDLINING &amp; TERMINATION</v>
          </cell>
          <cell r="K425" t="str">
            <v>COGS</v>
          </cell>
          <cell r="L425" t="str">
            <v>CNS RUBBER &amp; POLYMET SUPPLY CHAIN</v>
          </cell>
          <cell r="M425" t="str">
            <v>PANTOJA CASIMIRO, FRASSHER JESUS</v>
          </cell>
          <cell r="N425" t="str">
            <v>09810715</v>
          </cell>
          <cell r="O425" t="str">
            <v>PLANT OPERATOR</v>
          </cell>
          <cell r="P425" t="str">
            <v>M</v>
          </cell>
          <cell r="Q425">
            <v>21730</v>
          </cell>
          <cell r="R425" t="str">
            <v>9-9352-3133</v>
          </cell>
          <cell r="S425"/>
          <cell r="T425"/>
          <cell r="U425" t="str">
            <v>jpretelch@hotmail.com</v>
          </cell>
          <cell r="V425" t="str">
            <v>MZ. E LT. 13 URB. PORTAL SANTA CLARA</v>
          </cell>
          <cell r="W425" t="str">
            <v>ATE VITARTE</v>
          </cell>
          <cell r="X425" t="str">
            <v>LIMA</v>
          </cell>
          <cell r="Y425" t="str">
            <v>LIMA</v>
          </cell>
          <cell r="Z425">
            <v>33848</v>
          </cell>
          <cell r="AA425" t="str">
            <v>LIMA</v>
          </cell>
          <cell r="AB425" t="str">
            <v>VULCANO</v>
          </cell>
          <cell r="AC425" t="str">
            <v>BLUE COLLAR</v>
          </cell>
          <cell r="AD425" t="str">
            <v>PLAZO INDETERMINADO</v>
          </cell>
          <cell r="AE425"/>
        </row>
        <row r="426">
          <cell r="B426" t="str">
            <v>10150578</v>
          </cell>
          <cell r="C426">
            <v>2030</v>
          </cell>
          <cell r="D426">
            <v>266992</v>
          </cell>
          <cell r="E426" t="str">
            <v>LICARES</v>
          </cell>
          <cell r="F426" t="str">
            <v>SOLANO</v>
          </cell>
          <cell r="G426" t="str">
            <v>ANTONIO ALFREDO</v>
          </cell>
          <cell r="H426" t="str">
            <v>ANTONIO ALFREDO LICARES SOLANO</v>
          </cell>
          <cell r="I426" t="str">
            <v>PE011125</v>
          </cell>
          <cell r="J426" t="str">
            <v>HANDLINING &amp; TERMINATION</v>
          </cell>
          <cell r="K426" t="str">
            <v>COGS</v>
          </cell>
          <cell r="L426" t="str">
            <v>CNS RUBBER &amp; POLYMET SUPPLY CHAIN</v>
          </cell>
          <cell r="M426" t="str">
            <v>PANTOJA CASIMIRO, FRASSHER JESUS</v>
          </cell>
          <cell r="N426" t="str">
            <v>10150578</v>
          </cell>
          <cell r="O426" t="str">
            <v>PLANT OPERATOR</v>
          </cell>
          <cell r="P426" t="str">
            <v>M</v>
          </cell>
          <cell r="Q426">
            <v>27080</v>
          </cell>
          <cell r="R426" t="str">
            <v>9-9755-6582</v>
          </cell>
          <cell r="S426"/>
          <cell r="T426" t="str">
            <v>antonio.licares@metso.com</v>
          </cell>
          <cell r="U426" t="str">
            <v>antoniolicares@gmail.com</v>
          </cell>
          <cell r="V426" t="str">
            <v xml:space="preserve">MZ. L LT. 16 P.R. PARIACHI  URB. PARIACHI </v>
          </cell>
          <cell r="W426" t="str">
            <v>ATE</v>
          </cell>
          <cell r="X426" t="str">
            <v>LIMA</v>
          </cell>
          <cell r="Y426" t="str">
            <v>LIMA</v>
          </cell>
          <cell r="Z426">
            <v>35065</v>
          </cell>
          <cell r="AA426" t="str">
            <v>LIMA</v>
          </cell>
          <cell r="AB426" t="str">
            <v>VULCANO</v>
          </cell>
          <cell r="AC426" t="str">
            <v>BLUE COLLAR</v>
          </cell>
          <cell r="AD426" t="str">
            <v>PLAZO INDETERMINADO</v>
          </cell>
          <cell r="AE426"/>
        </row>
        <row r="427">
          <cell r="B427" t="str">
            <v>40168223</v>
          </cell>
          <cell r="C427">
            <v>2036</v>
          </cell>
          <cell r="D427">
            <v>266999</v>
          </cell>
          <cell r="E427" t="str">
            <v>PALOMINO</v>
          </cell>
          <cell r="F427" t="str">
            <v>LLOCCLLA</v>
          </cell>
          <cell r="G427" t="str">
            <v>HECTOR ARTURO</v>
          </cell>
          <cell r="H427" t="str">
            <v>HECTOR ARTURO PALOMINO LLOCCLLA</v>
          </cell>
          <cell r="I427" t="str">
            <v>PE011125</v>
          </cell>
          <cell r="J427" t="str">
            <v>HANDLINING &amp; TERMINATION</v>
          </cell>
          <cell r="K427" t="str">
            <v>COGS</v>
          </cell>
          <cell r="L427" t="str">
            <v>CNS RUBBER &amp; POLYMET SUPPLY CHAIN</v>
          </cell>
          <cell r="M427" t="str">
            <v>PANTOJA CASIMIRO, FRASSHER JESUS</v>
          </cell>
          <cell r="N427" t="str">
            <v>40168223</v>
          </cell>
          <cell r="O427" t="str">
            <v>PLANT OPERATOR</v>
          </cell>
          <cell r="P427" t="str">
            <v>M</v>
          </cell>
          <cell r="Q427">
            <v>28983</v>
          </cell>
          <cell r="R427" t="str">
            <v>9-9655-5549</v>
          </cell>
          <cell r="S427"/>
          <cell r="T427"/>
          <cell r="U427" t="str">
            <v>pullyartur@hotmail.com</v>
          </cell>
          <cell r="V427" t="str">
            <v>MZ. F LT. 4 URB. VIVIENDA CRUZ DE MOTUPE</v>
          </cell>
          <cell r="W427" t="str">
            <v>VILLA EL SALVADOR</v>
          </cell>
          <cell r="X427" t="str">
            <v>LIMA</v>
          </cell>
          <cell r="Y427" t="str">
            <v>LIMA</v>
          </cell>
          <cell r="Z427">
            <v>35572</v>
          </cell>
          <cell r="AA427" t="str">
            <v>LIMA</v>
          </cell>
          <cell r="AB427" t="str">
            <v>VULCANO</v>
          </cell>
          <cell r="AC427" t="str">
            <v>BLUE COLLAR</v>
          </cell>
          <cell r="AD427" t="str">
            <v>PLAZO INDETERMINADO</v>
          </cell>
          <cell r="AE427"/>
        </row>
        <row r="428">
          <cell r="B428" t="str">
            <v>28066801</v>
          </cell>
          <cell r="C428">
            <v>2047</v>
          </cell>
          <cell r="D428">
            <v>266997</v>
          </cell>
          <cell r="E428" t="str">
            <v>MOSTACERO</v>
          </cell>
          <cell r="F428" t="str">
            <v>LEON</v>
          </cell>
          <cell r="G428" t="str">
            <v>LUIS ANTONIO</v>
          </cell>
          <cell r="H428" t="str">
            <v>LUIS ANTONIO MOSTACERO LEON</v>
          </cell>
          <cell r="I428" t="str">
            <v>PE011240</v>
          </cell>
          <cell r="J428" t="str">
            <v>MOLD ASSEMBLY</v>
          </cell>
          <cell r="K428" t="str">
            <v>COGS</v>
          </cell>
          <cell r="L428" t="str">
            <v>CNS RUBBER &amp; POLYMET SUPPLY CHAIN</v>
          </cell>
          <cell r="M428" t="str">
            <v>PANTOJA CASIMIRO, FRASSHER JESUS</v>
          </cell>
          <cell r="N428" t="str">
            <v>28066801</v>
          </cell>
          <cell r="O428" t="str">
            <v>PLANT OPERATOR</v>
          </cell>
          <cell r="P428" t="str">
            <v>M</v>
          </cell>
          <cell r="Q428">
            <v>28200</v>
          </cell>
          <cell r="R428" t="str">
            <v>9-3762-1188</v>
          </cell>
          <cell r="S428"/>
          <cell r="T428"/>
          <cell r="U428" t="str">
            <v>luismostaceroleon12@gmail.com</v>
          </cell>
          <cell r="V428" t="str">
            <v xml:space="preserve">CALLE VULCANO N°348 </v>
          </cell>
          <cell r="W428" t="str">
            <v>ATE</v>
          </cell>
          <cell r="X428" t="str">
            <v>LIMA</v>
          </cell>
          <cell r="Y428" t="str">
            <v>LIMA</v>
          </cell>
          <cell r="Z428">
            <v>37277</v>
          </cell>
          <cell r="AA428" t="str">
            <v>LIMA</v>
          </cell>
          <cell r="AB428" t="str">
            <v>VULCANO</v>
          </cell>
          <cell r="AC428" t="str">
            <v>BLUE COLLAR</v>
          </cell>
          <cell r="AD428" t="str">
            <v>PLAZO INDETERMINADO</v>
          </cell>
          <cell r="AE428"/>
        </row>
        <row r="429">
          <cell r="B429" t="str">
            <v>20421157</v>
          </cell>
          <cell r="C429">
            <v>2090</v>
          </cell>
          <cell r="D429">
            <v>322150</v>
          </cell>
          <cell r="E429" t="str">
            <v>NINANYA</v>
          </cell>
          <cell r="F429" t="str">
            <v>LAUREANO</v>
          </cell>
          <cell r="G429" t="str">
            <v>ALBERTO ATILIO</v>
          </cell>
          <cell r="H429" t="str">
            <v>ALBERTO ATILIO NINANYA LAUREANO</v>
          </cell>
          <cell r="I429" t="str">
            <v>PE011127</v>
          </cell>
          <cell r="J429" t="str">
            <v>PRESSES 1-2 &amp; 5-6</v>
          </cell>
          <cell r="K429" t="str">
            <v>COGS</v>
          </cell>
          <cell r="L429" t="str">
            <v>CNS RUBBER &amp; POLYMET SUPPLY CHAIN</v>
          </cell>
          <cell r="M429" t="str">
            <v>PANTOJA CASIMIRO, FRASSHER JESUS</v>
          </cell>
          <cell r="N429" t="str">
            <v>20421157</v>
          </cell>
          <cell r="O429" t="str">
            <v>PLANT OPERATOR</v>
          </cell>
          <cell r="P429" t="str">
            <v>M</v>
          </cell>
          <cell r="Q429">
            <v>28065</v>
          </cell>
          <cell r="R429" t="str">
            <v>9-8241-9078</v>
          </cell>
          <cell r="S429"/>
          <cell r="T429"/>
          <cell r="U429" t="str">
            <v>ninanyalaureanoalberto@gmail.com</v>
          </cell>
          <cell r="V429" t="str">
            <v xml:space="preserve">ASOCIACION SAN PEDRO MZ. F LT. 01 </v>
          </cell>
          <cell r="W429" t="str">
            <v xml:space="preserve"> ATE VITARTE</v>
          </cell>
          <cell r="X429" t="str">
            <v>LIMA</v>
          </cell>
          <cell r="Y429" t="str">
            <v>LIMA</v>
          </cell>
          <cell r="Z429">
            <v>39681</v>
          </cell>
          <cell r="AA429" t="str">
            <v>LIMA</v>
          </cell>
          <cell r="AB429" t="str">
            <v>VULCANO</v>
          </cell>
          <cell r="AC429" t="str">
            <v>BLUE COLLAR</v>
          </cell>
          <cell r="AD429" t="str">
            <v>PLAZO INDETERMINADO</v>
          </cell>
          <cell r="AE429"/>
        </row>
        <row r="430">
          <cell r="B430" t="str">
            <v>45852169</v>
          </cell>
          <cell r="C430">
            <v>2095</v>
          </cell>
          <cell r="D430">
            <v>330259</v>
          </cell>
          <cell r="E430" t="str">
            <v>BRENIS</v>
          </cell>
          <cell r="F430" t="str">
            <v>MATTA</v>
          </cell>
          <cell r="G430" t="str">
            <v xml:space="preserve">RALF ERICH </v>
          </cell>
          <cell r="H430" t="str">
            <v>RALF ERICH  BRENIS MATTA</v>
          </cell>
          <cell r="I430" t="str">
            <v>PE011122</v>
          </cell>
          <cell r="J430" t="str">
            <v>METAL MECANICA</v>
          </cell>
          <cell r="K430" t="str">
            <v>COGS</v>
          </cell>
          <cell r="L430" t="str">
            <v>CNS RUBBER &amp; POLYMET SUPPLY CHAIN</v>
          </cell>
          <cell r="M430" t="str">
            <v>PANTOJA CASIMIRO, FRASSHER JESUS</v>
          </cell>
          <cell r="N430" t="str">
            <v>45852169</v>
          </cell>
          <cell r="O430" t="str">
            <v>LEADER OPERATOR</v>
          </cell>
          <cell r="P430" t="str">
            <v>M</v>
          </cell>
          <cell r="Q430">
            <v>32723</v>
          </cell>
          <cell r="R430" t="str">
            <v>9-5234-7187</v>
          </cell>
          <cell r="S430" t="str">
            <v>9-3244-5707</v>
          </cell>
          <cell r="T430" t="str">
            <v>ralf.brenis@metso.com</v>
          </cell>
          <cell r="U430" t="str">
            <v>ralfbrenis@gmail.com</v>
          </cell>
          <cell r="V430" t="str">
            <v>URB. VIRGEN DE COCHARCAS MZ.  E LT.  12</v>
          </cell>
          <cell r="W430" t="str">
            <v>ATE VITARTE</v>
          </cell>
          <cell r="X430" t="str">
            <v>LIMA</v>
          </cell>
          <cell r="Y430" t="str">
            <v>LIMA</v>
          </cell>
          <cell r="Z430">
            <v>40024</v>
          </cell>
          <cell r="AA430" t="str">
            <v>LIMA</v>
          </cell>
          <cell r="AB430" t="str">
            <v>VULCANO</v>
          </cell>
          <cell r="AC430" t="str">
            <v>BLUE COLLAR</v>
          </cell>
          <cell r="AD430" t="str">
            <v>PLAZO INDETERMINADO</v>
          </cell>
          <cell r="AE430"/>
        </row>
        <row r="431">
          <cell r="B431" t="str">
            <v>42535229</v>
          </cell>
          <cell r="C431">
            <v>2111</v>
          </cell>
          <cell r="D431">
            <v>342046</v>
          </cell>
          <cell r="E431" t="str">
            <v>DE LA PEÑA</v>
          </cell>
          <cell r="F431" t="str">
            <v>SOLANO</v>
          </cell>
          <cell r="G431" t="str">
            <v>FELIX</v>
          </cell>
          <cell r="H431" t="str">
            <v>FELIX DE LA PEÑA SOLANO</v>
          </cell>
          <cell r="I431" t="str">
            <v>PE011940</v>
          </cell>
          <cell r="J431" t="str">
            <v>WAREHOUSE &amp; QUALITY</v>
          </cell>
          <cell r="K431" t="str">
            <v>COGS</v>
          </cell>
          <cell r="L431" t="str">
            <v>SVSGLO GLOBAL LOGISTICS SERVICES MANAGEMENT</v>
          </cell>
          <cell r="M431" t="str">
            <v>VIZURRAGA ZACARIAS, ENA TAMARA</v>
          </cell>
          <cell r="N431" t="str">
            <v>42535229</v>
          </cell>
          <cell r="O431" t="str">
            <v>ANALYST, WAREHOUSE OPERATIONS</v>
          </cell>
          <cell r="P431" t="str">
            <v>M</v>
          </cell>
          <cell r="Q431">
            <v>30871</v>
          </cell>
          <cell r="R431" t="str">
            <v>9-4215-4233</v>
          </cell>
          <cell r="S431" t="str">
            <v>9-9735-0517</v>
          </cell>
          <cell r="T431" t="str">
            <v>felix.delapena@metso.com</v>
          </cell>
          <cell r="U431" t="str">
            <v>Felix.delapena@metso.com</v>
          </cell>
          <cell r="V431" t="str">
            <v>AV. LOS ALGARROBOS 1749 CODOMIOS PARQUE DE VILLA 2</v>
          </cell>
          <cell r="W431" t="str">
            <v>VILLA EL SALVADOR</v>
          </cell>
          <cell r="X431" t="str">
            <v>LIMA</v>
          </cell>
          <cell r="Y431" t="str">
            <v>LIMA</v>
          </cell>
          <cell r="Z431">
            <v>40562</v>
          </cell>
          <cell r="AA431" t="str">
            <v>CALLAO</v>
          </cell>
          <cell r="AB431" t="str">
            <v>CALLAO</v>
          </cell>
          <cell r="AC431" t="str">
            <v>WHITE COLLAR</v>
          </cell>
          <cell r="AD431" t="str">
            <v>PLAZO INDETERMINADO</v>
          </cell>
          <cell r="AE431"/>
        </row>
        <row r="432">
          <cell r="B432" t="str">
            <v>41003131</v>
          </cell>
          <cell r="C432">
            <v>2114</v>
          </cell>
          <cell r="D432">
            <v>345005</v>
          </cell>
          <cell r="E432" t="str">
            <v>CHUQUIPA</v>
          </cell>
          <cell r="F432" t="str">
            <v>ARISTA</v>
          </cell>
          <cell r="G432" t="str">
            <v>CESAR ORLANDO</v>
          </cell>
          <cell r="H432" t="str">
            <v>CESAR ORLANDO CHUQUIPA ARISTA</v>
          </cell>
          <cell r="I432" t="str">
            <v>PE011127</v>
          </cell>
          <cell r="J432" t="str">
            <v>PRESSES 1-2 &amp; 5-6</v>
          </cell>
          <cell r="K432" t="str">
            <v>COGS</v>
          </cell>
          <cell r="L432" t="str">
            <v>CNS RUBBER &amp; POLYMET SUPPLY CHAIN</v>
          </cell>
          <cell r="M432" t="str">
            <v>PANTOJA CASIMIRO, FRASSHER JESUS</v>
          </cell>
          <cell r="N432" t="str">
            <v>41003131</v>
          </cell>
          <cell r="O432" t="str">
            <v>LEADER OPERATOR</v>
          </cell>
          <cell r="P432" t="str">
            <v>M</v>
          </cell>
          <cell r="Q432">
            <v>29809</v>
          </cell>
          <cell r="R432" t="str">
            <v>9-9499-6026</v>
          </cell>
          <cell r="S432" t="str">
            <v>9-4832-2716</v>
          </cell>
          <cell r="T432" t="str">
            <v>cesar.chuquipa@metso.com</v>
          </cell>
          <cell r="U432" t="str">
            <v>co11881@hotmail.com</v>
          </cell>
          <cell r="V432" t="str">
            <v xml:space="preserve">AV. FRANCISCO BOLOGNESI MZ. F LT. 2 URB. PRO - INDUSTRIAL </v>
          </cell>
          <cell r="W432" t="str">
            <v>SAN MARTIN DE PORRES</v>
          </cell>
          <cell r="X432" t="str">
            <v>LIMA</v>
          </cell>
          <cell r="Y432" t="str">
            <v>LIMA</v>
          </cell>
          <cell r="Z432">
            <v>40651</v>
          </cell>
          <cell r="AA432" t="str">
            <v>LIMA</v>
          </cell>
          <cell r="AB432" t="str">
            <v>VULCANO</v>
          </cell>
          <cell r="AC432" t="str">
            <v>BLUE COLLAR</v>
          </cell>
          <cell r="AD432" t="str">
            <v>PLAZO INDETERMINADO</v>
          </cell>
          <cell r="AE432"/>
        </row>
        <row r="433">
          <cell r="B433" t="str">
            <v>40744452</v>
          </cell>
          <cell r="C433">
            <v>2120</v>
          </cell>
          <cell r="D433">
            <v>351853</v>
          </cell>
          <cell r="E433" t="str">
            <v xml:space="preserve">VILLANUEVA </v>
          </cell>
          <cell r="F433" t="str">
            <v>VILLAVICENCIO</v>
          </cell>
          <cell r="G433" t="str">
            <v>LUIS ALBERTO</v>
          </cell>
          <cell r="H433" t="str">
            <v>LUIS ALBERTO VILLANUEVA  VILLAVICENCIO</v>
          </cell>
          <cell r="I433" t="str">
            <v>PE011127</v>
          </cell>
          <cell r="J433" t="str">
            <v>PRESSES 1-2 &amp; 5-6</v>
          </cell>
          <cell r="K433" t="str">
            <v>COGS</v>
          </cell>
          <cell r="L433" t="str">
            <v>CNS RUBBER &amp; POLYMET SUPPLY CHAIN</v>
          </cell>
          <cell r="M433" t="str">
            <v>PANTOJA CASIMIRO, FRASSHER JESUS</v>
          </cell>
          <cell r="N433" t="str">
            <v>40744452</v>
          </cell>
          <cell r="O433" t="str">
            <v>PLANT OPERATOR</v>
          </cell>
          <cell r="P433" t="str">
            <v>M</v>
          </cell>
          <cell r="Q433">
            <v>29326</v>
          </cell>
          <cell r="R433" t="str">
            <v>9-8102-0356</v>
          </cell>
          <cell r="S433"/>
          <cell r="T433"/>
          <cell r="U433" t="str">
            <v>luisvillanueva3335@gmail.com</v>
          </cell>
          <cell r="V433" t="str">
            <v>JR. RIO URUBAMBA #160 URB. TAHUANTINSUYO</v>
          </cell>
          <cell r="W433" t="str">
            <v>INDEPENDENCIA</v>
          </cell>
          <cell r="X433" t="str">
            <v>LIMA</v>
          </cell>
          <cell r="Y433" t="str">
            <v>LIMA</v>
          </cell>
          <cell r="Z433">
            <v>40735</v>
          </cell>
          <cell r="AA433" t="str">
            <v>LIMA</v>
          </cell>
          <cell r="AB433" t="str">
            <v>VULCANO</v>
          </cell>
          <cell r="AC433" t="str">
            <v>BLUE COLLAR</v>
          </cell>
          <cell r="AD433" t="str">
            <v>PLAZO INDETERMINADO</v>
          </cell>
          <cell r="AE433"/>
        </row>
        <row r="434">
          <cell r="B434" t="str">
            <v>42829398</v>
          </cell>
          <cell r="C434">
            <v>2123</v>
          </cell>
          <cell r="D434">
            <v>362337</v>
          </cell>
          <cell r="E434" t="str">
            <v xml:space="preserve">ORTIZ </v>
          </cell>
          <cell r="F434" t="str">
            <v>ORTIZ</v>
          </cell>
          <cell r="G434" t="str">
            <v>MIGUEL ANGEL</v>
          </cell>
          <cell r="H434" t="str">
            <v>MIGUEL ANGEL ORTIZ  ORTIZ</v>
          </cell>
          <cell r="I434" t="str">
            <v>PE011127</v>
          </cell>
          <cell r="J434" t="str">
            <v>PRESSES 1-2 &amp; 5-6</v>
          </cell>
          <cell r="K434" t="str">
            <v>COGS</v>
          </cell>
          <cell r="L434" t="str">
            <v>CNS RUBBER &amp; POLYMET SUPPLY CHAIN</v>
          </cell>
          <cell r="M434" t="str">
            <v>PANTOJA CASIMIRO, FRASSHER JESUS</v>
          </cell>
          <cell r="N434" t="str">
            <v>42829398</v>
          </cell>
          <cell r="O434" t="str">
            <v>PLANT OPERATOR</v>
          </cell>
          <cell r="P434" t="str">
            <v>M</v>
          </cell>
          <cell r="Q434">
            <v>30978</v>
          </cell>
          <cell r="R434" t="str">
            <v>9-3388-1996</v>
          </cell>
          <cell r="S434"/>
          <cell r="T434"/>
          <cell r="U434" t="str">
            <v>mao_lee@hotmail.com</v>
          </cell>
          <cell r="V434" t="str">
            <v>JOSE CARLOS MARIATEGUI # 3567</v>
          </cell>
          <cell r="W434" t="str">
            <v>VILLA MARIA DEL TRIUNFO</v>
          </cell>
          <cell r="X434" t="str">
            <v>LIMA</v>
          </cell>
          <cell r="Y434" t="str">
            <v>LIMA</v>
          </cell>
          <cell r="Z434">
            <v>40931</v>
          </cell>
          <cell r="AA434" t="str">
            <v>LIMA</v>
          </cell>
          <cell r="AB434" t="str">
            <v>VULCANO</v>
          </cell>
          <cell r="AC434" t="str">
            <v>BLUE COLLAR</v>
          </cell>
          <cell r="AD434" t="str">
            <v>PLAZO INDETERMINADO</v>
          </cell>
          <cell r="AE434"/>
        </row>
        <row r="435">
          <cell r="B435" t="str">
            <v>46901201</v>
          </cell>
          <cell r="C435">
            <v>2131</v>
          </cell>
          <cell r="D435">
            <v>364827</v>
          </cell>
          <cell r="E435" t="str">
            <v>VARGAS</v>
          </cell>
          <cell r="F435" t="str">
            <v>HUAMAN</v>
          </cell>
          <cell r="G435" t="str">
            <v>JOSE RICARDO</v>
          </cell>
          <cell r="H435" t="str">
            <v>JOSE RICARDO VARGAS HUAMAN</v>
          </cell>
          <cell r="I435" t="str">
            <v>PE011124</v>
          </cell>
          <cell r="J435" t="str">
            <v>EXTRUDED &amp; ROLLED</v>
          </cell>
          <cell r="K435" t="str">
            <v>COGS</v>
          </cell>
          <cell r="L435" t="str">
            <v>CNS RUBBER &amp; POLYMET SUPPLY CHAIN</v>
          </cell>
          <cell r="M435" t="str">
            <v>PANTOJA CASIMIRO, FRASSHER JESUS</v>
          </cell>
          <cell r="N435" t="str">
            <v>46901201</v>
          </cell>
          <cell r="O435" t="str">
            <v>PLANT OPERATOR</v>
          </cell>
          <cell r="P435" t="str">
            <v>M</v>
          </cell>
          <cell r="Q435">
            <v>33683</v>
          </cell>
          <cell r="R435" t="str">
            <v>9-8277-5655</v>
          </cell>
          <cell r="S435"/>
          <cell r="T435"/>
          <cell r="U435" t="str">
            <v>jvargashuaman57@gmail.com</v>
          </cell>
          <cell r="V435" t="str">
            <v xml:space="preserve">ASC. NUEVO HORIZONTE MZ. A LT. 12 </v>
          </cell>
          <cell r="W435" t="str">
            <v>ATE VITARTE</v>
          </cell>
          <cell r="X435" t="str">
            <v>LIMA</v>
          </cell>
          <cell r="Y435" t="str">
            <v>LIMA</v>
          </cell>
          <cell r="Z435">
            <v>41122</v>
          </cell>
          <cell r="AA435" t="str">
            <v>LIMA</v>
          </cell>
          <cell r="AB435" t="str">
            <v>VULCANO</v>
          </cell>
          <cell r="AC435" t="str">
            <v>BLUE COLLAR</v>
          </cell>
          <cell r="AD435" t="str">
            <v>PLAZO INDETERMINADO</v>
          </cell>
          <cell r="AE435"/>
        </row>
        <row r="436">
          <cell r="B436" t="str">
            <v>41530280</v>
          </cell>
          <cell r="C436">
            <v>2134</v>
          </cell>
          <cell r="D436">
            <v>366019</v>
          </cell>
          <cell r="E436" t="str">
            <v>POMAHUACRE</v>
          </cell>
          <cell r="F436" t="str">
            <v>ALFARO</v>
          </cell>
          <cell r="G436" t="str">
            <v>ANGEL</v>
          </cell>
          <cell r="H436" t="str">
            <v>ANGEL POMAHUACRE ALFARO</v>
          </cell>
          <cell r="I436" t="str">
            <v>PE011303</v>
          </cell>
          <cell r="J436" t="str">
            <v>ASSEMBLY 1 - PUMPS</v>
          </cell>
          <cell r="K436" t="str">
            <v>COGS</v>
          </cell>
          <cell r="L436" t="str">
            <v>MIN PUMPS OPERATIONS</v>
          </cell>
          <cell r="M436" t="str">
            <v>LOA ESPINOZA, GONZALO ALONSO</v>
          </cell>
          <cell r="N436" t="str">
            <v>41530280</v>
          </cell>
          <cell r="O436" t="str">
            <v>TECHNICIAN, PUMP ASSEMBLY</v>
          </cell>
          <cell r="P436" t="str">
            <v>M</v>
          </cell>
          <cell r="Q436">
            <v>30233</v>
          </cell>
          <cell r="R436" t="str">
            <v>9-8271-0065</v>
          </cell>
          <cell r="S436"/>
          <cell r="T436"/>
          <cell r="U436" t="str">
            <v>angelpa2010@hotmail.com</v>
          </cell>
          <cell r="V436" t="str">
            <v>CALLE CAMINO REAL MZ. R N° 18  URB. MATAZANGO</v>
          </cell>
          <cell r="W436" t="str">
            <v>LA MOLINA</v>
          </cell>
          <cell r="X436" t="str">
            <v>LIMA</v>
          </cell>
          <cell r="Y436" t="str">
            <v>LIMA</v>
          </cell>
          <cell r="Z436">
            <v>41162</v>
          </cell>
          <cell r="AA436" t="str">
            <v>LIMA</v>
          </cell>
          <cell r="AB436" t="str">
            <v>LURIN</v>
          </cell>
          <cell r="AC436" t="str">
            <v>BLUE COLLAR</v>
          </cell>
          <cell r="AD436" t="str">
            <v>PLAZO INDETERMINADO</v>
          </cell>
          <cell r="AE436"/>
        </row>
        <row r="437">
          <cell r="B437" t="str">
            <v>46443961</v>
          </cell>
          <cell r="C437">
            <v>2139</v>
          </cell>
          <cell r="D437">
            <v>100536</v>
          </cell>
          <cell r="E437" t="str">
            <v>SIERRALTA</v>
          </cell>
          <cell r="F437" t="str">
            <v>FERNANDEZ</v>
          </cell>
          <cell r="G437" t="str">
            <v>JUAN MARTIN</v>
          </cell>
          <cell r="H437" t="str">
            <v>JUAN MARTIN SIERRALTA FERNANDEZ</v>
          </cell>
          <cell r="I437" t="str">
            <v>PE011124</v>
          </cell>
          <cell r="J437" t="str">
            <v>EXTRUDED &amp; ROLLED</v>
          </cell>
          <cell r="K437" t="str">
            <v>COGS</v>
          </cell>
          <cell r="L437" t="str">
            <v>CNS RUBBER &amp; POLYMET SUPPLY CHAIN</v>
          </cell>
          <cell r="M437" t="str">
            <v>PANTOJA CASIMIRO, FRASSHER JESUS</v>
          </cell>
          <cell r="N437" t="str">
            <v>46443961</v>
          </cell>
          <cell r="O437" t="str">
            <v>PLANT OPERATOR</v>
          </cell>
          <cell r="P437" t="str">
            <v>M</v>
          </cell>
          <cell r="Q437">
            <v>32550</v>
          </cell>
          <cell r="R437" t="str">
            <v>9-6327-5104</v>
          </cell>
          <cell r="S437"/>
          <cell r="T437"/>
          <cell r="U437" t="str">
            <v>dragon_3000@hotmail.com</v>
          </cell>
          <cell r="V437" t="str">
            <v xml:space="preserve">LOS CERNICALOS LT. X-7 URB. LA UNION </v>
          </cell>
          <cell r="W437" t="str">
            <v>MANCHAY</v>
          </cell>
          <cell r="X437" t="str">
            <v>LIMA</v>
          </cell>
          <cell r="Y437" t="str">
            <v>LIMA</v>
          </cell>
          <cell r="Z437">
            <v>41306</v>
          </cell>
          <cell r="AA437" t="str">
            <v>LIMA</v>
          </cell>
          <cell r="AB437" t="str">
            <v>VULCANO</v>
          </cell>
          <cell r="AC437" t="str">
            <v>BLUE COLLAR</v>
          </cell>
          <cell r="AD437" t="str">
            <v>PLAZO INDETERMINADO</v>
          </cell>
          <cell r="AE437"/>
        </row>
        <row r="438">
          <cell r="B438" t="str">
            <v>41222839</v>
          </cell>
          <cell r="C438">
            <v>2171</v>
          </cell>
          <cell r="D438">
            <v>531898</v>
          </cell>
          <cell r="E438" t="str">
            <v>VALQUI</v>
          </cell>
          <cell r="F438" t="str">
            <v>DURAN</v>
          </cell>
          <cell r="G438" t="str">
            <v>CARLOS</v>
          </cell>
          <cell r="H438" t="str">
            <v>CARLOS VALQUI DURAN</v>
          </cell>
          <cell r="I438" t="str">
            <v>PE011830</v>
          </cell>
          <cell r="J438" t="str">
            <v>WAREHOUSE - MANUFACTURING</v>
          </cell>
          <cell r="K438" t="str">
            <v>COGS</v>
          </cell>
          <cell r="L438" t="str">
            <v>CNS RUBBER &amp; POLYMET SUPPLY CHAIN</v>
          </cell>
          <cell r="M438" t="str">
            <v>PANTOJA CASIMIRO, FRASSHER JESUS</v>
          </cell>
          <cell r="N438" t="str">
            <v>41222839</v>
          </cell>
          <cell r="O438" t="str">
            <v>RECEPTION AND DISPATCH LEAD OPERATOR</v>
          </cell>
          <cell r="P438" t="str">
            <v>M</v>
          </cell>
          <cell r="Q438">
            <v>29739</v>
          </cell>
          <cell r="R438" t="str">
            <v>9-8755-5547</v>
          </cell>
          <cell r="S438" t="str">
            <v>9-8293-1165</v>
          </cell>
          <cell r="T438" t="str">
            <v>carlos.valqui@metso.com</v>
          </cell>
          <cell r="U438" t="str">
            <v>carlos-v4@hotmail.com</v>
          </cell>
          <cell r="V438" t="str">
            <v>CALLE INCA ROCA N° 145 SAN AGUSTIN</v>
          </cell>
          <cell r="W438" t="str">
            <v>COMAS</v>
          </cell>
          <cell r="X438" t="str">
            <v>LIMA</v>
          </cell>
          <cell r="Y438" t="str">
            <v>LIMA</v>
          </cell>
          <cell r="Z438">
            <v>42807</v>
          </cell>
          <cell r="AA438" t="str">
            <v>LIMA</v>
          </cell>
          <cell r="AB438" t="str">
            <v>VULCANO</v>
          </cell>
          <cell r="AC438" t="str">
            <v>BLUE COLLAR</v>
          </cell>
          <cell r="AD438" t="str">
            <v>PLAZO INDETERMINADO</v>
          </cell>
          <cell r="AE438"/>
        </row>
        <row r="439">
          <cell r="B439" t="str">
            <v>72426649</v>
          </cell>
          <cell r="C439">
            <v>2175</v>
          </cell>
          <cell r="D439">
            <v>534107</v>
          </cell>
          <cell r="E439" t="str">
            <v>GONZALES</v>
          </cell>
          <cell r="F439" t="str">
            <v>MESTANZA</v>
          </cell>
          <cell r="G439" t="str">
            <v>ANIBAL JAVIER</v>
          </cell>
          <cell r="H439" t="str">
            <v>ANIBAL JAVIER GONZALES MESTANZA</v>
          </cell>
          <cell r="I439" t="str">
            <v>PE011127</v>
          </cell>
          <cell r="J439" t="str">
            <v>PRESSES 1-2 &amp; 5-6</v>
          </cell>
          <cell r="K439" t="str">
            <v>COGS</v>
          </cell>
          <cell r="L439" t="str">
            <v>CNS RUBBER &amp; POLYMET SUPPLY CHAIN</v>
          </cell>
          <cell r="M439" t="str">
            <v>PANTOJA CASIMIRO, FRASSHER JESUS</v>
          </cell>
          <cell r="N439" t="str">
            <v>72426649</v>
          </cell>
          <cell r="O439" t="str">
            <v>PLANT OPERATOR</v>
          </cell>
          <cell r="P439" t="str">
            <v>M</v>
          </cell>
          <cell r="Q439">
            <v>33524</v>
          </cell>
          <cell r="R439" t="str">
            <v>9-4705-7821</v>
          </cell>
          <cell r="S439"/>
          <cell r="T439"/>
          <cell r="U439" t="str">
            <v>anibaljavier.gonzales.16@gmail.com</v>
          </cell>
          <cell r="V439" t="str">
            <v xml:space="preserve">SECTOR GRUPO 23A MZ. E LT 3 </v>
          </cell>
          <cell r="W439" t="str">
            <v>VILLA EL SALVADOR</v>
          </cell>
          <cell r="X439" t="str">
            <v>LIMA</v>
          </cell>
          <cell r="Y439" t="str">
            <v>LIMA</v>
          </cell>
          <cell r="Z439">
            <v>42891</v>
          </cell>
          <cell r="AA439" t="str">
            <v>LIMA</v>
          </cell>
          <cell r="AB439" t="str">
            <v>VULCANO</v>
          </cell>
          <cell r="AC439" t="str">
            <v>BLUE COLLAR</v>
          </cell>
          <cell r="AD439" t="str">
            <v>PLAZO INDETERMINADO</v>
          </cell>
          <cell r="AE439"/>
        </row>
        <row r="440">
          <cell r="B440" t="str">
            <v>47205399</v>
          </cell>
          <cell r="C440">
            <v>2176</v>
          </cell>
          <cell r="D440">
            <v>522799</v>
          </cell>
          <cell r="E440" t="str">
            <v>ABANTO</v>
          </cell>
          <cell r="F440" t="str">
            <v>TELLO</v>
          </cell>
          <cell r="G440" t="str">
            <v>ORLANDO ANATOLY</v>
          </cell>
          <cell r="H440" t="str">
            <v>ORLANDO ANATOLY ABANTO TELLO</v>
          </cell>
          <cell r="I440" t="str">
            <v>PE011835</v>
          </cell>
          <cell r="J440" t="str">
            <v>MANTENCION FABRICA</v>
          </cell>
          <cell r="K440" t="str">
            <v>COGS</v>
          </cell>
          <cell r="L440" t="str">
            <v>CNS RUBBER &amp; POLYMET SUPPLY CHAIN</v>
          </cell>
          <cell r="M440" t="str">
            <v>AQUIJE SARAVIA, EDWARD JOHANS</v>
          </cell>
          <cell r="N440" t="str">
            <v>47205399</v>
          </cell>
          <cell r="O440" t="str">
            <v>COORDINATOR, MAINTENANCE</v>
          </cell>
          <cell r="P440" t="str">
            <v>M</v>
          </cell>
          <cell r="Q440">
            <v>33841</v>
          </cell>
          <cell r="R440" t="str">
            <v>9-9136-8409</v>
          </cell>
          <cell r="S440" t="str">
            <v>9-9470-2912</v>
          </cell>
          <cell r="T440" t="str">
            <v>orlando.abanto@metso.com</v>
          </cell>
          <cell r="U440" t="str">
            <v>orlandoabanto_25@hotmail.com</v>
          </cell>
          <cell r="V440" t="str">
            <v>AV. AMPLIACION MZ. P1 LOTE 10 - URB. MARISCAL CACERES</v>
          </cell>
          <cell r="W440" t="str">
            <v>SAN JUAN DE LURIGANCHO</v>
          </cell>
          <cell r="X440" t="str">
            <v>LIMA</v>
          </cell>
          <cell r="Y440" t="str">
            <v>LIMA</v>
          </cell>
          <cell r="Z440">
            <v>43164</v>
          </cell>
          <cell r="AA440" t="str">
            <v>LIMA</v>
          </cell>
          <cell r="AB440" t="str">
            <v>VULCANO</v>
          </cell>
          <cell r="AC440" t="str">
            <v>BLUE COLLAR</v>
          </cell>
          <cell r="AD440" t="str">
            <v>PLAZO INDETERMINADO</v>
          </cell>
          <cell r="AE440"/>
        </row>
        <row r="441">
          <cell r="B441" t="str">
            <v>46755766</v>
          </cell>
          <cell r="C441">
            <v>2195</v>
          </cell>
          <cell r="D441">
            <v>421282</v>
          </cell>
          <cell r="E441" t="str">
            <v>ROMERO</v>
          </cell>
          <cell r="F441" t="str">
            <v>SOTO</v>
          </cell>
          <cell r="G441" t="str">
            <v>PERCY</v>
          </cell>
          <cell r="H441" t="str">
            <v>PERCY ROMERO SOTO</v>
          </cell>
          <cell r="I441" t="str">
            <v>PE011127</v>
          </cell>
          <cell r="J441" t="str">
            <v>PRESSES 1-2 &amp; 5-6</v>
          </cell>
          <cell r="K441" t="str">
            <v>COGS</v>
          </cell>
          <cell r="L441" t="str">
            <v>CNS RUBBER &amp; POLYMET SUPPLY CHAIN</v>
          </cell>
          <cell r="M441" t="str">
            <v>PANTOJA CASIMIRO, FRASSHER JESUS</v>
          </cell>
          <cell r="N441" t="str">
            <v>46755766</v>
          </cell>
          <cell r="O441" t="str">
            <v>PLANT OPERATOR</v>
          </cell>
          <cell r="P441" t="str">
            <v>M</v>
          </cell>
          <cell r="Q441">
            <v>32614</v>
          </cell>
          <cell r="R441" t="str">
            <v>9-3581-6509</v>
          </cell>
          <cell r="S441"/>
          <cell r="T441"/>
          <cell r="U441" t="str">
            <v>snayder168@hotmail.com</v>
          </cell>
          <cell r="V441" t="str">
            <v>AV. LA ESPERANZA MZ C LT 20 URB. LAS AMERICAS</v>
          </cell>
          <cell r="W441" t="str">
            <v>ATE VITARTE</v>
          </cell>
          <cell r="X441" t="str">
            <v>LIMA</v>
          </cell>
          <cell r="Y441" t="str">
            <v>LIMA</v>
          </cell>
          <cell r="Z441">
            <v>43635</v>
          </cell>
          <cell r="AA441" t="str">
            <v>LIMA</v>
          </cell>
          <cell r="AB441" t="str">
            <v>VULCANO</v>
          </cell>
          <cell r="AC441" t="str">
            <v>BLUE COLLAR</v>
          </cell>
          <cell r="AD441" t="str">
            <v>PLAZO INDETERMINADO</v>
          </cell>
          <cell r="AE441"/>
        </row>
        <row r="442">
          <cell r="B442" t="str">
            <v>43228355</v>
          </cell>
          <cell r="C442">
            <v>2199</v>
          </cell>
          <cell r="D442">
            <v>340541</v>
          </cell>
          <cell r="E442" t="str">
            <v>REMIGIO</v>
          </cell>
          <cell r="F442" t="str">
            <v>PEREZ</v>
          </cell>
          <cell r="G442" t="str">
            <v>LUIS ENRIQUE</v>
          </cell>
          <cell r="H442" t="str">
            <v>LUIS ENRIQUE REMIGIO PEREZ</v>
          </cell>
          <cell r="I442" t="str">
            <v>PE011150</v>
          </cell>
          <cell r="J442" t="str">
            <v>MANUFACTURING QUALITY CONTROL</v>
          </cell>
          <cell r="K442" t="str">
            <v>COGS</v>
          </cell>
          <cell r="L442" t="str">
            <v>CNS RUBBER &amp; POLYMET SUPPLY CHAIN</v>
          </cell>
          <cell r="M442" t="str">
            <v>SOBREVILLA ZEVALLOS, EDA</v>
          </cell>
          <cell r="N442" t="str">
            <v>43228355</v>
          </cell>
          <cell r="O442" t="str">
            <v>QUALITY INSPECTOR</v>
          </cell>
          <cell r="P442" t="str">
            <v>M</v>
          </cell>
          <cell r="Q442">
            <v>31332</v>
          </cell>
          <cell r="R442" t="str">
            <v>9-8312-6510</v>
          </cell>
          <cell r="S442" t="str">
            <v>9-1416-5997</v>
          </cell>
          <cell r="T442" t="str">
            <v>luis.remigio@metso.com</v>
          </cell>
          <cell r="U442" t="str">
            <v>luis.remigio1210@gmail.com</v>
          </cell>
          <cell r="V442" t="str">
            <v>CALLE CIRO ALEGRIA MANZANA B LOTE 29 ASENTAMIENTO HUMANO AEROPUERTO</v>
          </cell>
          <cell r="W442" t="str">
            <v>CALLAO</v>
          </cell>
          <cell r="X442" t="str">
            <v>LIMA</v>
          </cell>
          <cell r="Y442" t="str">
            <v>LIMA</v>
          </cell>
          <cell r="Z442">
            <v>44335</v>
          </cell>
          <cell r="AA442" t="str">
            <v>LIMA</v>
          </cell>
          <cell r="AB442" t="str">
            <v>VULCANO</v>
          </cell>
          <cell r="AC442" t="str">
            <v>BLUE COLLAR</v>
          </cell>
          <cell r="AD442" t="str">
            <v>PLAZO INDETERMINADO</v>
          </cell>
          <cell r="AE442"/>
        </row>
        <row r="443">
          <cell r="B443" t="str">
            <v>43531116</v>
          </cell>
          <cell r="C443">
            <v>2201</v>
          </cell>
          <cell r="D443">
            <v>436211</v>
          </cell>
          <cell r="E443" t="str">
            <v>CURAY</v>
          </cell>
          <cell r="F443" t="str">
            <v>ABURTO</v>
          </cell>
          <cell r="G443" t="str">
            <v>ERICK ELBERT</v>
          </cell>
          <cell r="H443" t="str">
            <v>ERICK ELBERT CURAY ABURTO</v>
          </cell>
          <cell r="I443" t="str">
            <v>PE011127</v>
          </cell>
          <cell r="J443" t="str">
            <v>PRESSES 1-2 &amp; 5-6</v>
          </cell>
          <cell r="K443" t="str">
            <v>COGS</v>
          </cell>
          <cell r="L443" t="str">
            <v>CNS RUBBER &amp; POLYMET SUPPLY CHAIN</v>
          </cell>
          <cell r="M443" t="str">
            <v>PANTOJA CASIMIRO, FRASSHER JESUS</v>
          </cell>
          <cell r="N443" t="str">
            <v>43531116</v>
          </cell>
          <cell r="O443" t="str">
            <v>PLANT OPERATOR</v>
          </cell>
          <cell r="P443" t="str">
            <v>M</v>
          </cell>
          <cell r="Q443">
            <v>30642</v>
          </cell>
          <cell r="R443" t="str">
            <v>9-0204-0865</v>
          </cell>
          <cell r="S443"/>
          <cell r="T443" t="str">
            <v>------------</v>
          </cell>
          <cell r="U443" t="str">
            <v>erickcurayaburto@gmail.com</v>
          </cell>
          <cell r="V443" t="str">
            <v>CALLE HUAYUCARY 210 COOPERATIVA 27 DE ABRIL</v>
          </cell>
          <cell r="W443" t="str">
            <v>ATE VITARTE</v>
          </cell>
          <cell r="X443" t="str">
            <v>LIMA</v>
          </cell>
          <cell r="Y443" t="str">
            <v>LIMA</v>
          </cell>
          <cell r="Z443">
            <v>44655</v>
          </cell>
          <cell r="AA443" t="str">
            <v>LIMA</v>
          </cell>
          <cell r="AB443" t="str">
            <v>VULCANO</v>
          </cell>
          <cell r="AC443" t="str">
            <v>BLUE COLLAR</v>
          </cell>
          <cell r="AD443" t="str">
            <v>PLAZO INDETERMINADO</v>
          </cell>
          <cell r="AE443"/>
        </row>
        <row r="444">
          <cell r="B444" t="str">
            <v>47145956</v>
          </cell>
          <cell r="C444">
            <v>2202</v>
          </cell>
          <cell r="D444">
            <v>436213</v>
          </cell>
          <cell r="E444" t="str">
            <v>GUERRERO</v>
          </cell>
          <cell r="F444" t="str">
            <v>CUSQUISIBAN</v>
          </cell>
          <cell r="G444" t="str">
            <v>ALEX</v>
          </cell>
          <cell r="H444" t="str">
            <v>ALEX GUERRERO CUSQUISIBAN</v>
          </cell>
          <cell r="I444" t="str">
            <v>PE011127</v>
          </cell>
          <cell r="J444" t="str">
            <v>PRESSES 1-2 &amp; 5-6</v>
          </cell>
          <cell r="K444" t="str">
            <v>COGS</v>
          </cell>
          <cell r="L444" t="str">
            <v>CNS RUBBER &amp; POLYMET SUPPLY CHAIN</v>
          </cell>
          <cell r="M444" t="str">
            <v>PANTOJA CASIMIRO, FRASSHER JESUS</v>
          </cell>
          <cell r="N444" t="str">
            <v>47145956</v>
          </cell>
          <cell r="O444" t="str">
            <v>PLANT OPERATOR</v>
          </cell>
          <cell r="P444" t="str">
            <v>M</v>
          </cell>
          <cell r="Q444">
            <v>33781</v>
          </cell>
          <cell r="R444" t="str">
            <v>9-6006-0644</v>
          </cell>
          <cell r="S444"/>
          <cell r="T444"/>
          <cell r="U444" t="str">
            <v>aguerrerocusquisiban@gmail.com</v>
          </cell>
          <cell r="V444" t="str">
            <v>MICAELA BASTIDAS MZ Y LT 28</v>
          </cell>
          <cell r="W444" t="str">
            <v>ATE</v>
          </cell>
          <cell r="X444" t="str">
            <v>LIMA</v>
          </cell>
          <cell r="Y444" t="str">
            <v>LIMA</v>
          </cell>
          <cell r="Z444">
            <v>44655</v>
          </cell>
          <cell r="AA444" t="str">
            <v>LIMA</v>
          </cell>
          <cell r="AB444" t="str">
            <v>VULCANO</v>
          </cell>
          <cell r="AC444" t="str">
            <v>BLUE COLLAR</v>
          </cell>
          <cell r="AD444" t="str">
            <v>PLAZO INDETERMINADO</v>
          </cell>
          <cell r="AE444"/>
        </row>
        <row r="445">
          <cell r="B445" t="str">
            <v>47261560</v>
          </cell>
          <cell r="C445">
            <v>2206</v>
          </cell>
          <cell r="D445">
            <v>437361</v>
          </cell>
          <cell r="E445" t="str">
            <v>SANCHEZ</v>
          </cell>
          <cell r="F445" t="str">
            <v>MARTINEZ</v>
          </cell>
          <cell r="G445" t="str">
            <v xml:space="preserve">JONATHAN PIERR </v>
          </cell>
          <cell r="H445" t="str">
            <v>JONATHAN PIERR  SANCHEZ MARTINEZ</v>
          </cell>
          <cell r="I445" t="str">
            <v>PE011127</v>
          </cell>
          <cell r="J445" t="str">
            <v>PRESSES 1-2 &amp; 5-6</v>
          </cell>
          <cell r="K445" t="str">
            <v>COGS</v>
          </cell>
          <cell r="L445" t="str">
            <v>CNS RUBBER &amp; POLYMET SUPPLY CHAIN</v>
          </cell>
          <cell r="M445" t="str">
            <v>PANTOJA CASIMIRO, FRASSHER JESUS</v>
          </cell>
          <cell r="N445" t="str">
            <v>47261560</v>
          </cell>
          <cell r="O445" t="str">
            <v>PLANT OPERATOR</v>
          </cell>
          <cell r="P445" t="str">
            <v>M</v>
          </cell>
          <cell r="Q445">
            <v>33256</v>
          </cell>
          <cell r="R445" t="str">
            <v>9-7848-5091</v>
          </cell>
          <cell r="S445"/>
          <cell r="T445"/>
          <cell r="U445" t="str">
            <v>devilish199137@gmail.com</v>
          </cell>
          <cell r="V445" t="str">
            <v xml:space="preserve">AV. NUEVA TOLEDO LOTE 120  </v>
          </cell>
          <cell r="W445" t="str">
            <v>CIENEGUILLA</v>
          </cell>
          <cell r="X445" t="str">
            <v>LIMA</v>
          </cell>
          <cell r="Y445" t="str">
            <v>LIMA</v>
          </cell>
          <cell r="Z445">
            <v>44713</v>
          </cell>
          <cell r="AA445" t="str">
            <v>LIMA</v>
          </cell>
          <cell r="AB445" t="str">
            <v>VULCANO</v>
          </cell>
          <cell r="AC445" t="str">
            <v>BLUE COLLAR</v>
          </cell>
          <cell r="AD445" t="str">
            <v>PLAZO INDETERMINADO</v>
          </cell>
          <cell r="AE445"/>
        </row>
        <row r="446">
          <cell r="B446" t="str">
            <v>60075325</v>
          </cell>
          <cell r="C446">
            <v>2207</v>
          </cell>
          <cell r="D446">
            <v>439579</v>
          </cell>
          <cell r="E446" t="str">
            <v>COSME</v>
          </cell>
          <cell r="F446" t="str">
            <v>ITO</v>
          </cell>
          <cell r="G446" t="str">
            <v>FRANCO GUSTAVO</v>
          </cell>
          <cell r="H446" t="str">
            <v>FRANCO GUSTAVO COSME ITO</v>
          </cell>
          <cell r="I446" t="str">
            <v>PE011127</v>
          </cell>
          <cell r="J446" t="str">
            <v>PRESSES 1-2 &amp; 5-6</v>
          </cell>
          <cell r="K446" t="str">
            <v>COGS</v>
          </cell>
          <cell r="L446" t="str">
            <v>CNS RUBBER &amp; POLYMET SUPPLY CHAIN</v>
          </cell>
          <cell r="M446" t="str">
            <v>PANTOJA CASIMIRO, FRASSHER JESUS</v>
          </cell>
          <cell r="N446" t="str">
            <v>60075325</v>
          </cell>
          <cell r="O446" t="str">
            <v>PLANT OPERATOR</v>
          </cell>
          <cell r="P446" t="str">
            <v>M</v>
          </cell>
          <cell r="Q446">
            <v>37363</v>
          </cell>
          <cell r="R446" t="str">
            <v>9-3554-5882</v>
          </cell>
          <cell r="S446"/>
          <cell r="T446"/>
          <cell r="U446" t="str">
            <v xml:space="preserve">wp123@outlook.es </v>
          </cell>
          <cell r="V446" t="str">
            <v>VIRGEN DEL CARMEN MZ. D LT. 12</v>
          </cell>
          <cell r="W446" t="str">
            <v>CIENEGUILLA</v>
          </cell>
          <cell r="X446" t="str">
            <v>LIMA</v>
          </cell>
          <cell r="Y446" t="str">
            <v>LIMA</v>
          </cell>
          <cell r="Z446">
            <v>44746</v>
          </cell>
          <cell r="AA446" t="str">
            <v>LIMA</v>
          </cell>
          <cell r="AB446" t="str">
            <v>VULCANO</v>
          </cell>
          <cell r="AC446" t="str">
            <v>BLUE COLLAR</v>
          </cell>
          <cell r="AD446" t="str">
            <v>PLAZO INDETERMINADO</v>
          </cell>
          <cell r="AE446"/>
        </row>
        <row r="447">
          <cell r="B447" t="str">
            <v>47571337</v>
          </cell>
          <cell r="C447">
            <v>2208</v>
          </cell>
          <cell r="D447">
            <v>439774</v>
          </cell>
          <cell r="E447" t="str">
            <v>PINEDO</v>
          </cell>
          <cell r="F447" t="str">
            <v>SABOYA</v>
          </cell>
          <cell r="G447" t="str">
            <v>SEGUNDO ADEMIR</v>
          </cell>
          <cell r="H447" t="str">
            <v>SEGUNDO ADEMIR PINEDO SABOYA</v>
          </cell>
          <cell r="I447" t="str">
            <v>PE011126</v>
          </cell>
          <cell r="J447" t="str">
            <v>SANDBLASTING (GRANALLADO)</v>
          </cell>
          <cell r="K447" t="str">
            <v>COGS</v>
          </cell>
          <cell r="L447" t="str">
            <v>CNS RUBBER &amp; POLYMET SUPPLY CHAIN</v>
          </cell>
          <cell r="M447" t="str">
            <v>PANTOJA CASIMIRO, FRASSHER JESUS</v>
          </cell>
          <cell r="N447" t="str">
            <v>47571337</v>
          </cell>
          <cell r="O447" t="str">
            <v>RECEPTION AND DISPATCH OPERATOR</v>
          </cell>
          <cell r="P447" t="str">
            <v>M</v>
          </cell>
          <cell r="Q447">
            <v>33911</v>
          </cell>
          <cell r="R447" t="str">
            <v>9-5073-0761</v>
          </cell>
          <cell r="S447"/>
          <cell r="T447"/>
          <cell r="U447" t="str">
            <v>ademirpinedojg@gmail.com</v>
          </cell>
          <cell r="V447" t="str">
            <v>CALLE LAS ROSAS MZ. B LT. 36 - RESIDENCIAL STA MARIA DE NARANJAL</v>
          </cell>
          <cell r="W447" t="str">
            <v>SAN MARTIN DE PORRES</v>
          </cell>
          <cell r="X447" t="str">
            <v>LIMA</v>
          </cell>
          <cell r="Y447" t="str">
            <v>LIMA</v>
          </cell>
          <cell r="Z447">
            <v>44760</v>
          </cell>
          <cell r="AA447" t="str">
            <v>LIMA</v>
          </cell>
          <cell r="AB447" t="str">
            <v>VULCANO</v>
          </cell>
          <cell r="AC447" t="str">
            <v>BLUE COLLAR</v>
          </cell>
          <cell r="AD447" t="str">
            <v>PLAZO INDETERMINADO</v>
          </cell>
          <cell r="AE447"/>
        </row>
        <row r="448">
          <cell r="B448" t="str">
            <v>74500175</v>
          </cell>
          <cell r="C448">
            <v>2209</v>
          </cell>
          <cell r="D448">
            <v>440421</v>
          </cell>
          <cell r="E448" t="str">
            <v>CORREA</v>
          </cell>
          <cell r="F448" t="str">
            <v>IZQUIERDO</v>
          </cell>
          <cell r="G448" t="str">
            <v>LUIS ALBERTO</v>
          </cell>
          <cell r="H448" t="str">
            <v>LUIS ALBERTO CORREA IZQUIERDO</v>
          </cell>
          <cell r="I448" t="str">
            <v>PE011122</v>
          </cell>
          <cell r="J448" t="str">
            <v>METAL MECANICA</v>
          </cell>
          <cell r="K448" t="str">
            <v>COGS</v>
          </cell>
          <cell r="L448" t="str">
            <v>CNS RUBBER &amp; POLYMET SUPPLY CHAIN</v>
          </cell>
          <cell r="M448" t="str">
            <v>PANTOJA CASIMIRO, FRASSHER JESUS</v>
          </cell>
          <cell r="N448" t="str">
            <v>74500175</v>
          </cell>
          <cell r="O448" t="str">
            <v>PLANT OPERATOR MM</v>
          </cell>
          <cell r="P448" t="str">
            <v>M</v>
          </cell>
          <cell r="Q448">
            <v>35015</v>
          </cell>
          <cell r="R448" t="str">
            <v>9-7262-6429</v>
          </cell>
          <cell r="S448"/>
          <cell r="T448"/>
          <cell r="U448" t="str">
            <v>luis_ci@hotmail.es</v>
          </cell>
          <cell r="V448" t="str">
            <v>CALLE VULCANO N° 308 DPTO 4 PISO N° 3 - URB. 27 DE ABRIL</v>
          </cell>
          <cell r="W448" t="str">
            <v>ATE</v>
          </cell>
          <cell r="X448" t="str">
            <v>LIMA</v>
          </cell>
          <cell r="Y448" t="str">
            <v>LIMA</v>
          </cell>
          <cell r="Z448">
            <v>44789</v>
          </cell>
          <cell r="AA448" t="str">
            <v>LIMA</v>
          </cell>
          <cell r="AB448" t="str">
            <v>VULCANO</v>
          </cell>
          <cell r="AC448" t="str">
            <v>BLUE COLLAR</v>
          </cell>
          <cell r="AD448" t="str">
            <v>PLAZO INDETERMINADO</v>
          </cell>
          <cell r="AE448"/>
        </row>
        <row r="449">
          <cell r="B449" t="str">
            <v>42195335</v>
          </cell>
          <cell r="C449">
            <v>2210</v>
          </cell>
          <cell r="D449">
            <v>440422</v>
          </cell>
          <cell r="E449" t="str">
            <v>GODOY</v>
          </cell>
          <cell r="F449" t="str">
            <v>CHOQUE</v>
          </cell>
          <cell r="G449" t="str">
            <v>VICTOR MARTIN</v>
          </cell>
          <cell r="H449" t="str">
            <v>VICTOR MARTIN GODOY CHOQUE</v>
          </cell>
          <cell r="I449" t="str">
            <v>PE011122</v>
          </cell>
          <cell r="J449" t="str">
            <v>METAL MECANICA</v>
          </cell>
          <cell r="K449" t="str">
            <v>COGS</v>
          </cell>
          <cell r="L449" t="str">
            <v>CNS RUBBER &amp; POLYMET SUPPLY CHAIN</v>
          </cell>
          <cell r="M449" t="str">
            <v>PANTOJA CASIMIRO, FRASSHER JESUS</v>
          </cell>
          <cell r="N449" t="str">
            <v>42195335</v>
          </cell>
          <cell r="O449" t="str">
            <v>PLANT OPERATOR MM</v>
          </cell>
          <cell r="P449" t="str">
            <v>M</v>
          </cell>
          <cell r="Q449">
            <v>30665</v>
          </cell>
          <cell r="R449" t="str">
            <v>9-2590-8357</v>
          </cell>
          <cell r="S449"/>
          <cell r="T449"/>
          <cell r="U449" t="str">
            <v>marronkkon@gmail.com</v>
          </cell>
          <cell r="V449" t="str">
            <v>MZ J LT. 6 PRIMERO DE NOVIEMBRE URB. HUASCATA</v>
          </cell>
          <cell r="W449" t="str">
            <v>CHACLACAYO</v>
          </cell>
          <cell r="X449" t="str">
            <v>LIMA</v>
          </cell>
          <cell r="Y449" t="str">
            <v>LIMA</v>
          </cell>
          <cell r="Z449">
            <v>44789</v>
          </cell>
          <cell r="AA449" t="str">
            <v>LIMA</v>
          </cell>
          <cell r="AB449" t="str">
            <v>VULCANO</v>
          </cell>
          <cell r="AC449" t="str">
            <v>BLUE COLLAR</v>
          </cell>
          <cell r="AD449" t="str">
            <v>PLAZO INDETERMINADO</v>
          </cell>
          <cell r="AE449"/>
        </row>
        <row r="450">
          <cell r="B450" t="str">
            <v>45282076</v>
          </cell>
          <cell r="C450">
            <v>2211</v>
          </cell>
          <cell r="D450">
            <v>440423</v>
          </cell>
          <cell r="E450" t="str">
            <v>CUCHO</v>
          </cell>
          <cell r="F450" t="str">
            <v>PARRA</v>
          </cell>
          <cell r="G450" t="str">
            <v>WILDER JHONATAN</v>
          </cell>
          <cell r="H450" t="str">
            <v>WILDER JHONATAN CUCHO PARRA</v>
          </cell>
          <cell r="I450" t="str">
            <v>PE011122</v>
          </cell>
          <cell r="J450" t="str">
            <v>METAL MECANICA</v>
          </cell>
          <cell r="K450" t="str">
            <v>COGS</v>
          </cell>
          <cell r="L450" t="str">
            <v>CNS RUBBER &amp; POLYMET SUPPLY CHAIN</v>
          </cell>
          <cell r="M450" t="str">
            <v>PANTOJA CASIMIRO, FRASSHER JESUS</v>
          </cell>
          <cell r="N450" t="str">
            <v>45282076</v>
          </cell>
          <cell r="O450" t="str">
            <v>PLANT OPERATOR MM</v>
          </cell>
          <cell r="P450" t="str">
            <v>M</v>
          </cell>
          <cell r="Q450">
            <v>32390</v>
          </cell>
          <cell r="R450" t="str">
            <v>9-2545-8652</v>
          </cell>
          <cell r="S450"/>
          <cell r="T450"/>
          <cell r="U450" t="str">
            <v>wildercucho@gmail.com</v>
          </cell>
          <cell r="V450" t="str">
            <v>ASOCIACION DE PROPIETARIOS NUEVA PRIMAVERA MZ. D LT. SC-1</v>
          </cell>
          <cell r="W450" t="str">
            <v>ATE</v>
          </cell>
          <cell r="X450" t="str">
            <v>LIMA</v>
          </cell>
          <cell r="Y450" t="str">
            <v>LIMA</v>
          </cell>
          <cell r="Z450">
            <v>44789</v>
          </cell>
          <cell r="AA450" t="str">
            <v>LIMA</v>
          </cell>
          <cell r="AB450" t="str">
            <v>VULCANO</v>
          </cell>
          <cell r="AC450" t="str">
            <v>BLUE COLLAR</v>
          </cell>
          <cell r="AD450" t="str">
            <v>PLAZO INDETERMINADO</v>
          </cell>
          <cell r="AE450"/>
        </row>
        <row r="451">
          <cell r="B451" t="str">
            <v>43811912</v>
          </cell>
          <cell r="C451">
            <v>2212</v>
          </cell>
          <cell r="D451">
            <v>440424</v>
          </cell>
          <cell r="E451" t="str">
            <v>HORMAZA</v>
          </cell>
          <cell r="F451" t="str">
            <v>CLEMENTE</v>
          </cell>
          <cell r="G451" t="str">
            <v>JHON KENNEDY</v>
          </cell>
          <cell r="H451" t="str">
            <v>JHON KENNEDY HORMAZA CLEMENTE</v>
          </cell>
          <cell r="I451" t="str">
            <v>PE011122</v>
          </cell>
          <cell r="J451" t="str">
            <v>METAL MECANICA</v>
          </cell>
          <cell r="K451" t="str">
            <v>COGS</v>
          </cell>
          <cell r="L451" t="str">
            <v>CNS RUBBER &amp; POLYMET SUPPLY CHAIN</v>
          </cell>
          <cell r="M451" t="str">
            <v>PANTOJA CASIMIRO, FRASSHER JESUS</v>
          </cell>
          <cell r="N451" t="str">
            <v>43811912</v>
          </cell>
          <cell r="O451" t="str">
            <v>PLANT OPERATOR MM</v>
          </cell>
          <cell r="P451" t="str">
            <v>M</v>
          </cell>
          <cell r="Q451">
            <v>31641</v>
          </cell>
          <cell r="R451" t="str">
            <v>9-8733-9494</v>
          </cell>
          <cell r="S451"/>
          <cell r="T451"/>
          <cell r="U451" t="str">
            <v>jhonhormazaclemente@gmail.com</v>
          </cell>
          <cell r="V451" t="str">
            <v xml:space="preserve">ASOCIACION DE PROPIETARIOS (MZ. J LT. 2 URB. SANTA CLARA </v>
          </cell>
          <cell r="W451" t="str">
            <v>ATE</v>
          </cell>
          <cell r="X451" t="str">
            <v>LIMA</v>
          </cell>
          <cell r="Y451" t="str">
            <v>LIMA</v>
          </cell>
          <cell r="Z451">
            <v>44789</v>
          </cell>
          <cell r="AA451" t="str">
            <v>LIMA</v>
          </cell>
          <cell r="AB451" t="str">
            <v>VULCANO</v>
          </cell>
          <cell r="AC451" t="str">
            <v>BLUE COLLAR</v>
          </cell>
          <cell r="AD451" t="str">
            <v>PLAZO INDETERMINADO</v>
          </cell>
          <cell r="AE451"/>
        </row>
        <row r="452">
          <cell r="B452" t="str">
            <v>73127615</v>
          </cell>
          <cell r="C452">
            <v>2213</v>
          </cell>
          <cell r="D452">
            <v>440425</v>
          </cell>
          <cell r="E452" t="str">
            <v>PUCHOC</v>
          </cell>
          <cell r="F452" t="str">
            <v>LEON</v>
          </cell>
          <cell r="G452" t="str">
            <v>VICTOR FRANCISCO</v>
          </cell>
          <cell r="H452" t="str">
            <v>VICTOR FRANCISCO PUCHOC LEON</v>
          </cell>
          <cell r="I452" t="str">
            <v>PE011122</v>
          </cell>
          <cell r="J452" t="str">
            <v>METAL MECANICA</v>
          </cell>
          <cell r="K452" t="str">
            <v>COGS</v>
          </cell>
          <cell r="L452" t="str">
            <v>CNS RUBBER &amp; POLYMET SUPPLY CHAIN</v>
          </cell>
          <cell r="M452" t="str">
            <v>PANTOJA CASIMIRO, FRASSHER JESUS</v>
          </cell>
          <cell r="N452" t="str">
            <v>73127615</v>
          </cell>
          <cell r="O452" t="str">
            <v>PLANT OPERATOR MM</v>
          </cell>
          <cell r="P452" t="str">
            <v>M</v>
          </cell>
          <cell r="Q452">
            <v>34848</v>
          </cell>
          <cell r="R452" t="str">
            <v>9-8913-6178</v>
          </cell>
          <cell r="S452"/>
          <cell r="T452"/>
          <cell r="U452" t="str">
            <v>vic_pl95@hotmail.com</v>
          </cell>
          <cell r="V452" t="str">
            <v>ASENTAMIENTO HUAMANO HUAYCAN ZONA ¨D ¨ UCV 67 LT 180</v>
          </cell>
          <cell r="W452" t="str">
            <v>ATE</v>
          </cell>
          <cell r="X452" t="str">
            <v>LIMA</v>
          </cell>
          <cell r="Y452" t="str">
            <v>LIMA</v>
          </cell>
          <cell r="Z452">
            <v>44789</v>
          </cell>
          <cell r="AA452" t="str">
            <v>LIMA</v>
          </cell>
          <cell r="AB452" t="str">
            <v>VULCANO</v>
          </cell>
          <cell r="AC452" t="str">
            <v>BLUE COLLAR</v>
          </cell>
          <cell r="AD452" t="str">
            <v>PLAZO INDETERMINADO</v>
          </cell>
          <cell r="AE452"/>
        </row>
        <row r="453">
          <cell r="B453" t="str">
            <v>46981154</v>
          </cell>
          <cell r="C453">
            <v>2214</v>
          </cell>
          <cell r="D453">
            <v>440426</v>
          </cell>
          <cell r="E453" t="str">
            <v>HUAMAN</v>
          </cell>
          <cell r="F453" t="str">
            <v>CUCHO</v>
          </cell>
          <cell r="G453" t="str">
            <v>WILMER JERSON</v>
          </cell>
          <cell r="H453" t="str">
            <v>WILMER JERSON HUAMAN CUCHO</v>
          </cell>
          <cell r="I453" t="str">
            <v>PE011122</v>
          </cell>
          <cell r="J453" t="str">
            <v>METAL MECANICA</v>
          </cell>
          <cell r="K453" t="str">
            <v>COGS</v>
          </cell>
          <cell r="L453" t="str">
            <v>CNS RUBBER &amp; POLYMET SUPPLY CHAIN</v>
          </cell>
          <cell r="M453" t="str">
            <v>PANTOJA CASIMIRO, FRASSHER JESUS</v>
          </cell>
          <cell r="N453" t="str">
            <v>46981154</v>
          </cell>
          <cell r="O453" t="str">
            <v>PLANT OPERATOR MM</v>
          </cell>
          <cell r="P453" t="str">
            <v>M</v>
          </cell>
          <cell r="Q453">
            <v>33443</v>
          </cell>
          <cell r="R453" t="str">
            <v>9-4427-1950</v>
          </cell>
          <cell r="S453"/>
          <cell r="T453"/>
          <cell r="U453" t="str">
            <v>wilmerh2407@gmail.com</v>
          </cell>
          <cell r="V453" t="str">
            <v>ASOCIACION PROPIETARIOS NUEVA PRIMAVERA MZ. A3 LT. 15</v>
          </cell>
          <cell r="W453" t="str">
            <v>ATE</v>
          </cell>
          <cell r="X453" t="str">
            <v>LIMA</v>
          </cell>
          <cell r="Y453" t="str">
            <v>LIMA</v>
          </cell>
          <cell r="Z453">
            <v>44789</v>
          </cell>
          <cell r="AA453" t="str">
            <v>LIMA</v>
          </cell>
          <cell r="AB453" t="str">
            <v>VULCANO</v>
          </cell>
          <cell r="AC453" t="str">
            <v>BLUE COLLAR</v>
          </cell>
          <cell r="AD453" t="str">
            <v>PLAZO INDETERMINADO</v>
          </cell>
          <cell r="AE453"/>
        </row>
        <row r="454">
          <cell r="B454" t="str">
            <v>42707452</v>
          </cell>
          <cell r="C454">
            <v>2215</v>
          </cell>
          <cell r="D454">
            <v>440427</v>
          </cell>
          <cell r="E454" t="str">
            <v>CUCHO</v>
          </cell>
          <cell r="F454" t="str">
            <v>PARRA</v>
          </cell>
          <cell r="G454" t="str">
            <v>JUAN CARLOS</v>
          </cell>
          <cell r="H454" t="str">
            <v>JUAN CARLOS CUCHO PARRA</v>
          </cell>
          <cell r="I454" t="str">
            <v>PE011122</v>
          </cell>
          <cell r="J454" t="str">
            <v>METAL MECANICA</v>
          </cell>
          <cell r="K454" t="str">
            <v>COGS</v>
          </cell>
          <cell r="L454" t="str">
            <v>CNS RUBBER &amp; POLYMET SUPPLY CHAIN</v>
          </cell>
          <cell r="M454" t="str">
            <v>PANTOJA CASIMIRO, FRASSHER JESUS</v>
          </cell>
          <cell r="N454" t="str">
            <v>42707452</v>
          </cell>
          <cell r="O454" t="str">
            <v>PLANT OPERATOR MM</v>
          </cell>
          <cell r="P454" t="str">
            <v>M</v>
          </cell>
          <cell r="Q454">
            <v>30964</v>
          </cell>
          <cell r="R454" t="str">
            <v>9-5540-2810</v>
          </cell>
          <cell r="S454"/>
          <cell r="T454"/>
          <cell r="U454" t="str">
            <v>jcuchoparra@gmail.com</v>
          </cell>
          <cell r="V454" t="str">
            <v>ASOCIACION NUEVA PRIMAVERA MZ. A LT. 3</v>
          </cell>
          <cell r="W454" t="str">
            <v>ATE</v>
          </cell>
          <cell r="X454" t="str">
            <v>LIMA</v>
          </cell>
          <cell r="Y454" t="str">
            <v>LIMA</v>
          </cell>
          <cell r="Z454">
            <v>44789</v>
          </cell>
          <cell r="AA454" t="str">
            <v>LIMA</v>
          </cell>
          <cell r="AB454" t="str">
            <v>VULCANO</v>
          </cell>
          <cell r="AC454" t="str">
            <v>BLUE COLLAR</v>
          </cell>
          <cell r="AD454" t="str">
            <v>PLAZO INDETERMINADO</v>
          </cell>
          <cell r="AE454"/>
        </row>
        <row r="455">
          <cell r="B455" t="str">
            <v>16734927</v>
          </cell>
          <cell r="C455">
            <v>2216</v>
          </cell>
          <cell r="D455">
            <v>440428</v>
          </cell>
          <cell r="E455" t="str">
            <v>SILVA</v>
          </cell>
          <cell r="F455" t="str">
            <v>CAJUSOL</v>
          </cell>
          <cell r="G455" t="str">
            <v>JUAN</v>
          </cell>
          <cell r="H455" t="str">
            <v>JUAN SILVA CAJUSOL</v>
          </cell>
          <cell r="I455" t="str">
            <v>PE011122</v>
          </cell>
          <cell r="J455" t="str">
            <v>METAL MECANICA</v>
          </cell>
          <cell r="K455" t="str">
            <v>COGS</v>
          </cell>
          <cell r="L455" t="str">
            <v>CNS RUBBER &amp; POLYMET SUPPLY CHAIN</v>
          </cell>
          <cell r="M455" t="str">
            <v>PANTOJA CASIMIRO, FRASSHER JESUS</v>
          </cell>
          <cell r="N455" t="str">
            <v>16734927</v>
          </cell>
          <cell r="O455" t="str">
            <v>PLANT OPERATOR FORKLIFT</v>
          </cell>
          <cell r="P455" t="str">
            <v>M</v>
          </cell>
          <cell r="Q455">
            <v>27564</v>
          </cell>
          <cell r="R455" t="str">
            <v>9-2956-8106</v>
          </cell>
          <cell r="S455"/>
          <cell r="T455"/>
          <cell r="U455" t="str">
            <v>jsilvac00619@gmail.com</v>
          </cell>
          <cell r="V455" t="str">
            <v>JR. CUSCO N° 4050 DPTO. 101 URB. PERU</v>
          </cell>
          <cell r="W455" t="str">
            <v>SAN MARTIN DE PORRES</v>
          </cell>
          <cell r="X455" t="str">
            <v>LIMA</v>
          </cell>
          <cell r="Y455" t="str">
            <v>LIMA</v>
          </cell>
          <cell r="Z455">
            <v>44789</v>
          </cell>
          <cell r="AA455" t="str">
            <v>LIMA</v>
          </cell>
          <cell r="AB455" t="str">
            <v>VULCANO</v>
          </cell>
          <cell r="AC455" t="str">
            <v>BLUE COLLAR</v>
          </cell>
          <cell r="AD455" t="str">
            <v>PLAZO INDETERMINADO</v>
          </cell>
          <cell r="AE455"/>
        </row>
        <row r="456">
          <cell r="B456" t="str">
            <v>40989743</v>
          </cell>
          <cell r="C456">
            <v>2217</v>
          </cell>
          <cell r="D456">
            <v>440672</v>
          </cell>
          <cell r="E456" t="str">
            <v>MEDINA</v>
          </cell>
          <cell r="F456" t="str">
            <v>CASTILLO</v>
          </cell>
          <cell r="G456" t="str">
            <v xml:space="preserve">ALBERTO CARLOS </v>
          </cell>
          <cell r="H456" t="str">
            <v>ALBERTO CARLOS  MEDINA CASTILLO</v>
          </cell>
          <cell r="I456" t="str">
            <v>PE011126</v>
          </cell>
          <cell r="J456" t="str">
            <v>SANDBLASTING (GRANALLADO)</v>
          </cell>
          <cell r="K456" t="str">
            <v>COGS</v>
          </cell>
          <cell r="L456" t="str">
            <v>CNS RUBBER &amp; POLYMET SUPPLY CHAIN</v>
          </cell>
          <cell r="M456" t="str">
            <v>PANTOJA CASIMIRO, FRASSHER JESUS</v>
          </cell>
          <cell r="N456" t="str">
            <v>40989743</v>
          </cell>
          <cell r="O456" t="str">
            <v>PLANT OPERATOR</v>
          </cell>
          <cell r="P456" t="str">
            <v>M</v>
          </cell>
          <cell r="Q456">
            <v>29785</v>
          </cell>
          <cell r="R456" t="str">
            <v>9-4379-0013</v>
          </cell>
          <cell r="S456"/>
          <cell r="T456"/>
          <cell r="U456" t="str">
            <v>iray.sgi@gmail.com</v>
          </cell>
          <cell r="V456" t="str">
            <v xml:space="preserve">AV. ANTONIO JOSÉ DE SUCRE ZN D; MZ A ;LT 3 TAMBO VIEJO CIENEGUILLA </v>
          </cell>
          <cell r="W456" t="str">
            <v xml:space="preserve">CIENEGUILLA </v>
          </cell>
          <cell r="X456" t="str">
            <v>LIMA</v>
          </cell>
          <cell r="Y456" t="str">
            <v>LIMA</v>
          </cell>
          <cell r="Z456">
            <v>44795</v>
          </cell>
          <cell r="AA456" t="str">
            <v>LIMA</v>
          </cell>
          <cell r="AB456" t="str">
            <v>VULCANO</v>
          </cell>
          <cell r="AC456" t="str">
            <v>BLUE COLLAR</v>
          </cell>
          <cell r="AD456" t="str">
            <v>PLAZO INDETERMINADO</v>
          </cell>
          <cell r="AE456"/>
        </row>
        <row r="457">
          <cell r="B457" t="str">
            <v>76578948</v>
          </cell>
          <cell r="C457">
            <v>2219</v>
          </cell>
          <cell r="D457">
            <v>440652</v>
          </cell>
          <cell r="E457" t="str">
            <v>PINEDO</v>
          </cell>
          <cell r="F457" t="str">
            <v>ALVARADO</v>
          </cell>
          <cell r="G457" t="str">
            <v xml:space="preserve">JONATHAN OMAR </v>
          </cell>
          <cell r="H457" t="str">
            <v>JONATHAN OMAR  PINEDO ALVARADO</v>
          </cell>
          <cell r="I457" t="str">
            <v>PE011126</v>
          </cell>
          <cell r="J457" t="str">
            <v>SANDBLASTING (GRANALLADO)</v>
          </cell>
          <cell r="K457" t="str">
            <v>COGS</v>
          </cell>
          <cell r="L457" t="str">
            <v>CNS RUBBER &amp; POLYMET SUPPLY CHAIN</v>
          </cell>
          <cell r="M457" t="str">
            <v>PANTOJA CASIMIRO, FRASSHER JESUS</v>
          </cell>
          <cell r="N457" t="str">
            <v>76578948</v>
          </cell>
          <cell r="O457" t="str">
            <v>PLANT OPERATOR</v>
          </cell>
          <cell r="P457" t="str">
            <v>M</v>
          </cell>
          <cell r="Q457">
            <v>36223</v>
          </cell>
          <cell r="R457" t="str">
            <v>9-1610-0289</v>
          </cell>
          <cell r="S457"/>
          <cell r="T457"/>
          <cell r="U457" t="str">
            <v>pinedoalvaradojhonatan@gmail.com</v>
          </cell>
          <cell r="V457" t="str">
            <v xml:space="preserve">AV.BOLIVAR MZ F LOTE 15 ZONA E </v>
          </cell>
          <cell r="W457" t="str">
            <v xml:space="preserve">CIENEGUILLA </v>
          </cell>
          <cell r="X457" t="str">
            <v>LIMA</v>
          </cell>
          <cell r="Y457" t="str">
            <v>LIMA</v>
          </cell>
          <cell r="Z457">
            <v>44795</v>
          </cell>
          <cell r="AA457" t="str">
            <v>LIMA</v>
          </cell>
          <cell r="AB457" t="str">
            <v>VULCANO</v>
          </cell>
          <cell r="AC457" t="str">
            <v>BLUE COLLAR</v>
          </cell>
          <cell r="AD457" t="str">
            <v>PLAZO INDETERMINADO</v>
          </cell>
          <cell r="AE457"/>
        </row>
        <row r="458">
          <cell r="B458" t="str">
            <v>70658889</v>
          </cell>
          <cell r="C458">
            <v>2220</v>
          </cell>
          <cell r="D458">
            <v>440653</v>
          </cell>
          <cell r="E458" t="str">
            <v>PUA</v>
          </cell>
          <cell r="F458" t="str">
            <v>VALENCIA</v>
          </cell>
          <cell r="G458" t="str">
            <v xml:space="preserve">JEFFERSON  </v>
          </cell>
          <cell r="H458" t="str">
            <v>JEFFERSON   PUA VALENCIA</v>
          </cell>
          <cell r="I458" t="str">
            <v>PE011126</v>
          </cell>
          <cell r="J458" t="str">
            <v>SANDBLASTING (GRANALLADO)</v>
          </cell>
          <cell r="K458" t="str">
            <v>COGS</v>
          </cell>
          <cell r="L458" t="str">
            <v>CNS RUBBER &amp; POLYMET SUPPLY CHAIN</v>
          </cell>
          <cell r="M458" t="str">
            <v>PANTOJA CASIMIRO, FRASSHER JESUS</v>
          </cell>
          <cell r="N458" t="str">
            <v>70658889</v>
          </cell>
          <cell r="O458" t="str">
            <v>PLANT OPERATOR</v>
          </cell>
          <cell r="P458" t="str">
            <v>M</v>
          </cell>
          <cell r="Q458">
            <v>33252</v>
          </cell>
          <cell r="R458" t="str">
            <v>9-2874-8210</v>
          </cell>
          <cell r="S458"/>
          <cell r="T458"/>
          <cell r="U458" t="str">
            <v>jefferson.pua.27@gmail.com</v>
          </cell>
          <cell r="V458" t="str">
            <v>MZ B LT 32 ASOC.VIVIENDA TUPAC AMARU DE CURASCO</v>
          </cell>
          <cell r="W458" t="str">
            <v>CALLAO</v>
          </cell>
          <cell r="X458" t="str">
            <v>CALLAO</v>
          </cell>
          <cell r="Y458" t="str">
            <v>CALLAO</v>
          </cell>
          <cell r="Z458">
            <v>44795</v>
          </cell>
          <cell r="AA458" t="str">
            <v>LIMA</v>
          </cell>
          <cell r="AB458" t="str">
            <v>VULCANO</v>
          </cell>
          <cell r="AC458" t="str">
            <v>BLUE COLLAR</v>
          </cell>
          <cell r="AD458" t="str">
            <v>PLAZO INDETERMINADO</v>
          </cell>
          <cell r="AE458"/>
        </row>
        <row r="459">
          <cell r="B459" t="str">
            <v>73429714</v>
          </cell>
          <cell r="C459">
            <v>2221</v>
          </cell>
          <cell r="D459">
            <v>440654</v>
          </cell>
          <cell r="E459" t="str">
            <v>COILA</v>
          </cell>
          <cell r="F459" t="str">
            <v>HUANCA</v>
          </cell>
          <cell r="G459" t="str">
            <v xml:space="preserve">WASHINGTON  </v>
          </cell>
          <cell r="H459" t="str">
            <v>WASHINGTON   COILA HUANCA</v>
          </cell>
          <cell r="I459" t="str">
            <v>PE011125</v>
          </cell>
          <cell r="J459" t="str">
            <v>HANDLINING &amp; TERMINATION</v>
          </cell>
          <cell r="K459" t="str">
            <v>COGS</v>
          </cell>
          <cell r="L459" t="str">
            <v>CNS RUBBER &amp; POLYMET SUPPLY CHAIN</v>
          </cell>
          <cell r="M459" t="str">
            <v>SOBREVILLA ZEVALLOS, EDA</v>
          </cell>
          <cell r="N459" t="str">
            <v>73429714</v>
          </cell>
          <cell r="O459" t="str">
            <v>QUALITY INSPECTOR</v>
          </cell>
          <cell r="P459" t="str">
            <v>M</v>
          </cell>
          <cell r="Q459">
            <v>34416</v>
          </cell>
          <cell r="R459" t="str">
            <v>9-6311-9438</v>
          </cell>
          <cell r="S459" t="str">
            <v>9-8740-9724</v>
          </cell>
          <cell r="T459" t="str">
            <v>washington.coila@metso.com</v>
          </cell>
          <cell r="U459" t="str">
            <v>washicoila23@gmail.com</v>
          </cell>
          <cell r="V459" t="str">
            <v>ASENTAMIENTO HUMANO EL AMAUTA 1 ZONA A SECTOR 8 MZ X LOTE 13</v>
          </cell>
          <cell r="W459" t="str">
            <v>ATE</v>
          </cell>
          <cell r="X459" t="str">
            <v>LIMA</v>
          </cell>
          <cell r="Y459" t="str">
            <v>LIMA</v>
          </cell>
          <cell r="Z459">
            <v>44795</v>
          </cell>
          <cell r="AA459" t="str">
            <v>LIMA</v>
          </cell>
          <cell r="AB459" t="str">
            <v>VULCANO</v>
          </cell>
          <cell r="AC459" t="str">
            <v>BLUE COLLAR</v>
          </cell>
          <cell r="AD459" t="str">
            <v>PLAZO INDETERMINADO</v>
          </cell>
          <cell r="AE459"/>
        </row>
        <row r="460">
          <cell r="B460" t="str">
            <v>05344299</v>
          </cell>
          <cell r="C460">
            <v>2222</v>
          </cell>
          <cell r="D460">
            <v>440655</v>
          </cell>
          <cell r="E460" t="str">
            <v>VELASQUEZ</v>
          </cell>
          <cell r="F460" t="str">
            <v>NAVARRO</v>
          </cell>
          <cell r="G460" t="str">
            <v xml:space="preserve">HENRY  </v>
          </cell>
          <cell r="H460" t="str">
            <v>HENRY   VELASQUEZ NAVARRO</v>
          </cell>
          <cell r="I460" t="str">
            <v>PE011125</v>
          </cell>
          <cell r="J460" t="str">
            <v>HANDLINING &amp; TERMINATION</v>
          </cell>
          <cell r="K460" t="str">
            <v>COGS</v>
          </cell>
          <cell r="L460" t="str">
            <v>CNS RUBBER &amp; POLYMET SUPPLY CHAIN</v>
          </cell>
          <cell r="M460" t="str">
            <v>PANTOJA CASIMIRO, FRASSHER JESUS</v>
          </cell>
          <cell r="N460" t="str">
            <v>05344299</v>
          </cell>
          <cell r="O460" t="str">
            <v>PLANT OPERATOR</v>
          </cell>
          <cell r="P460" t="str">
            <v>M</v>
          </cell>
          <cell r="Q460">
            <v>27388</v>
          </cell>
          <cell r="R460" t="str">
            <v>9-2729-8312</v>
          </cell>
          <cell r="S460"/>
          <cell r="T460"/>
          <cell r="U460" t="str">
            <v>henry74velasquez@gmail.com</v>
          </cell>
          <cell r="V460" t="str">
            <v>MZ G1 LT 21 COOPERATIVA CANTO GRANDE</v>
          </cell>
          <cell r="W460" t="str">
            <v xml:space="preserve">SAN JUAN DE LURIGANCHO </v>
          </cell>
          <cell r="X460" t="str">
            <v>LIMA</v>
          </cell>
          <cell r="Y460" t="str">
            <v>LIMA</v>
          </cell>
          <cell r="Z460">
            <v>44795</v>
          </cell>
          <cell r="AA460" t="str">
            <v>LIMA</v>
          </cell>
          <cell r="AB460" t="str">
            <v>VULCANO</v>
          </cell>
          <cell r="AC460" t="str">
            <v>BLUE COLLAR</v>
          </cell>
          <cell r="AD460" t="str">
            <v>PLAZO INDETERMINADO</v>
          </cell>
          <cell r="AE460"/>
        </row>
        <row r="461">
          <cell r="B461" t="str">
            <v>47538339</v>
          </cell>
          <cell r="C461">
            <v>2224</v>
          </cell>
          <cell r="D461">
            <v>440657</v>
          </cell>
          <cell r="E461" t="str">
            <v>AGUIRRE</v>
          </cell>
          <cell r="F461" t="str">
            <v>ROMAN</v>
          </cell>
          <cell r="G461" t="str">
            <v xml:space="preserve">MIRKO ARTURO </v>
          </cell>
          <cell r="H461" t="str">
            <v>MIRKO ARTURO  AGUIRRE ROMAN</v>
          </cell>
          <cell r="I461" t="str">
            <v>PE011125</v>
          </cell>
          <cell r="J461" t="str">
            <v>HANDLINING &amp; TERMINATION</v>
          </cell>
          <cell r="K461" t="str">
            <v>COGS</v>
          </cell>
          <cell r="L461" t="str">
            <v>CNS RUBBER &amp; POLYMET SUPPLY CHAIN</v>
          </cell>
          <cell r="M461" t="str">
            <v>PANTOJA CASIMIRO, FRASSHER JESUS</v>
          </cell>
          <cell r="N461" t="str">
            <v>47538339</v>
          </cell>
          <cell r="O461" t="str">
            <v>PLANT OPERATOR</v>
          </cell>
          <cell r="P461" t="str">
            <v>M</v>
          </cell>
          <cell r="Q461">
            <v>33563</v>
          </cell>
          <cell r="R461" t="str">
            <v>9-8643-3639</v>
          </cell>
          <cell r="S461"/>
          <cell r="T461"/>
          <cell r="U461" t="str">
            <v>mirkoarturo28@gmail.com</v>
          </cell>
          <cell r="V461" t="str">
            <v xml:space="preserve">CENTRO PLOBADO TAMBO VIEJO ZN D MZ D LT 27 </v>
          </cell>
          <cell r="W461" t="str">
            <v>CIENEGUILLA</v>
          </cell>
          <cell r="X461" t="str">
            <v>LIMA</v>
          </cell>
          <cell r="Y461" t="str">
            <v>LIMA</v>
          </cell>
          <cell r="Z461">
            <v>44795</v>
          </cell>
          <cell r="AA461" t="str">
            <v>LIMA</v>
          </cell>
          <cell r="AB461" t="str">
            <v>VULCANO</v>
          </cell>
          <cell r="AC461" t="str">
            <v>BLUE COLLAR</v>
          </cell>
          <cell r="AD461" t="str">
            <v>PLAZO INDETERMINADO</v>
          </cell>
          <cell r="AE461"/>
        </row>
        <row r="462">
          <cell r="B462" t="str">
            <v>76556945</v>
          </cell>
          <cell r="C462">
            <v>2225</v>
          </cell>
          <cell r="D462">
            <v>440658</v>
          </cell>
          <cell r="E462" t="str">
            <v>ÑIQUEN</v>
          </cell>
          <cell r="F462" t="str">
            <v>NUNTON</v>
          </cell>
          <cell r="G462" t="str">
            <v xml:space="preserve">ALVARO EFRAIN </v>
          </cell>
          <cell r="H462" t="str">
            <v>ALVARO EFRAIN  ÑIQUEN NUNTON</v>
          </cell>
          <cell r="I462" t="str">
            <v>PE011125</v>
          </cell>
          <cell r="J462" t="str">
            <v>HANDLINING &amp; TERMINATION</v>
          </cell>
          <cell r="K462" t="str">
            <v>COGS</v>
          </cell>
          <cell r="L462" t="str">
            <v>CNS RUBBER &amp; POLYMET SUPPLY CHAIN</v>
          </cell>
          <cell r="M462" t="str">
            <v>PANTOJA CASIMIRO, FRASSHER JESUS</v>
          </cell>
          <cell r="N462" t="str">
            <v>76556945</v>
          </cell>
          <cell r="O462" t="str">
            <v>PLANT OPERATOR</v>
          </cell>
          <cell r="P462" t="str">
            <v>M</v>
          </cell>
          <cell r="Q462">
            <v>35836</v>
          </cell>
          <cell r="R462" t="str">
            <v>9-9429-9597</v>
          </cell>
          <cell r="S462"/>
          <cell r="T462"/>
          <cell r="U462" t="str">
            <v>niquenalvaro@gmail.com</v>
          </cell>
          <cell r="V462" t="str">
            <v>TAMBO VIEJO ZONA A INKA ROCA MZ4 LT.D</v>
          </cell>
          <cell r="W462" t="str">
            <v>CIENEGUILLA</v>
          </cell>
          <cell r="X462" t="str">
            <v>LIMA</v>
          </cell>
          <cell r="Y462" t="str">
            <v>LIMA</v>
          </cell>
          <cell r="Z462">
            <v>44795</v>
          </cell>
          <cell r="AA462" t="str">
            <v>LIMA</v>
          </cell>
          <cell r="AB462" t="str">
            <v>VULCANO</v>
          </cell>
          <cell r="AC462" t="str">
            <v>BLUE COLLAR</v>
          </cell>
          <cell r="AD462" t="str">
            <v>PLAZO INDETERMINADO</v>
          </cell>
          <cell r="AE462"/>
        </row>
        <row r="463">
          <cell r="B463" t="str">
            <v>C.E. 004306303</v>
          </cell>
          <cell r="C463">
            <v>2226</v>
          </cell>
          <cell r="D463">
            <v>440659</v>
          </cell>
          <cell r="E463" t="str">
            <v>RODRIGUEZ</v>
          </cell>
          <cell r="F463"/>
          <cell r="G463" t="str">
            <v xml:space="preserve">LUIS ALFREDO  </v>
          </cell>
          <cell r="H463" t="str">
            <v xml:space="preserve">LUIS ALFREDO   RODRIGUEZ </v>
          </cell>
          <cell r="I463" t="str">
            <v>PE011125</v>
          </cell>
          <cell r="J463" t="str">
            <v>HANDLINING &amp; TERMINATION</v>
          </cell>
          <cell r="K463" t="str">
            <v>COGS</v>
          </cell>
          <cell r="L463" t="str">
            <v>CNS RUBBER &amp; POLYMET SUPPLY CHAIN</v>
          </cell>
          <cell r="M463" t="str">
            <v>PANTOJA CASIMIRO, FRASSHER JESUS</v>
          </cell>
          <cell r="N463" t="str">
            <v>C.E. 004306303</v>
          </cell>
          <cell r="O463" t="str">
            <v>PLANT OPERATOR</v>
          </cell>
          <cell r="P463" t="str">
            <v>M</v>
          </cell>
          <cell r="Q463">
            <v>31903</v>
          </cell>
          <cell r="R463" t="str">
            <v>9-1731-7015</v>
          </cell>
          <cell r="S463"/>
          <cell r="T463"/>
          <cell r="U463" t="str">
            <v>luisrodriguez182@gmail.com</v>
          </cell>
          <cell r="V463" t="str">
            <v>URBANIZACIÓN SAN VALENTÍN MZ D LOTE 23</v>
          </cell>
          <cell r="W463" t="str">
            <v xml:space="preserve">SAN MARTÍN DE PORRES </v>
          </cell>
          <cell r="X463" t="str">
            <v>LIMA</v>
          </cell>
          <cell r="Y463" t="str">
            <v>LIMA</v>
          </cell>
          <cell r="Z463">
            <v>44795</v>
          </cell>
          <cell r="AA463" t="str">
            <v>LIMA</v>
          </cell>
          <cell r="AB463" t="str">
            <v>VULCANO</v>
          </cell>
          <cell r="AC463" t="str">
            <v>BLUE COLLAR</v>
          </cell>
          <cell r="AD463" t="str">
            <v>CONTRATO POR OBRA O SERVICIO ESPECIFICO</v>
          </cell>
          <cell r="AE463">
            <v>45890</v>
          </cell>
        </row>
        <row r="464">
          <cell r="B464" t="str">
            <v>46427069</v>
          </cell>
          <cell r="C464">
            <v>2228</v>
          </cell>
          <cell r="D464">
            <v>440661</v>
          </cell>
          <cell r="E464" t="str">
            <v>LARICO</v>
          </cell>
          <cell r="F464" t="str">
            <v>CHIRE</v>
          </cell>
          <cell r="G464" t="str">
            <v xml:space="preserve">RUBEN ARNALDO </v>
          </cell>
          <cell r="H464" t="str">
            <v>RUBEN ARNALDO  LARICO CHIRE</v>
          </cell>
          <cell r="I464" t="str">
            <v>PE011125</v>
          </cell>
          <cell r="J464" t="str">
            <v>HANDLINING &amp; TERMINATION</v>
          </cell>
          <cell r="K464" t="str">
            <v>COGS</v>
          </cell>
          <cell r="L464" t="str">
            <v>CNS RUBBER &amp; POLYMET SUPPLY CHAIN</v>
          </cell>
          <cell r="M464" t="str">
            <v>PANTOJA CASIMIRO, FRASSHER JESUS</v>
          </cell>
          <cell r="N464" t="str">
            <v>46427069</v>
          </cell>
          <cell r="O464" t="str">
            <v>PLANT OPERATOR</v>
          </cell>
          <cell r="P464" t="str">
            <v>M</v>
          </cell>
          <cell r="Q464">
            <v>33042</v>
          </cell>
          <cell r="R464" t="str">
            <v>9-4216-1511</v>
          </cell>
          <cell r="S464"/>
          <cell r="T464"/>
          <cell r="U464" t="str">
            <v>laricoruben147@gmail.com</v>
          </cell>
          <cell r="V464" t="str">
            <v>ASENTAMIENTO HUMANO EL AMAUTA ZONA A MZ X LOTE 20</v>
          </cell>
          <cell r="W464" t="str">
            <v>ATE</v>
          </cell>
          <cell r="X464" t="str">
            <v>LIMA</v>
          </cell>
          <cell r="Y464" t="str">
            <v>LIMA</v>
          </cell>
          <cell r="Z464">
            <v>44795</v>
          </cell>
          <cell r="AA464" t="str">
            <v>LIMA</v>
          </cell>
          <cell r="AB464" t="str">
            <v>VULCANO</v>
          </cell>
          <cell r="AC464" t="str">
            <v>BLUE COLLAR</v>
          </cell>
          <cell r="AD464" t="str">
            <v>PLAZO INDETERMINADO</v>
          </cell>
          <cell r="AE464"/>
        </row>
        <row r="465">
          <cell r="B465" t="str">
            <v>41591229</v>
          </cell>
          <cell r="C465">
            <v>2230</v>
          </cell>
          <cell r="D465">
            <v>440663</v>
          </cell>
          <cell r="E465" t="str">
            <v>ALEGRE</v>
          </cell>
          <cell r="F465" t="str">
            <v>CORONADO</v>
          </cell>
          <cell r="G465" t="str">
            <v xml:space="preserve">JOSUE SAMUEL </v>
          </cell>
          <cell r="H465" t="str">
            <v>JOSUE SAMUEL  ALEGRE CORONADO</v>
          </cell>
          <cell r="I465" t="str">
            <v>PE011830</v>
          </cell>
          <cell r="J465" t="str">
            <v>WAREHOUSE - MANUFACTURING</v>
          </cell>
          <cell r="K465" t="str">
            <v>COGS</v>
          </cell>
          <cell r="L465" t="str">
            <v>CNS RUBBER &amp; POLYMET SUPPLY CHAIN</v>
          </cell>
          <cell r="M465" t="str">
            <v>LOA ESPINOZA, GONZALO ALONSO</v>
          </cell>
          <cell r="N465" t="str">
            <v>41591229</v>
          </cell>
          <cell r="O465" t="str">
            <v>OPERATOR, PUMPS FACTORY WAREHOUSE</v>
          </cell>
          <cell r="P465" t="str">
            <v>M</v>
          </cell>
          <cell r="Q465">
            <v>30139</v>
          </cell>
          <cell r="R465" t="str">
            <v>9-9187-0671</v>
          </cell>
          <cell r="S465"/>
          <cell r="T465" t="str">
            <v>josue.alegre@metso.com</v>
          </cell>
          <cell r="U465" t="str">
            <v xml:space="preserve">josuealegrecoronado@gmail.com </v>
          </cell>
          <cell r="V465" t="str">
            <v>ASOCIACIÓN SANTA INEZ MZ B LOTE 27</v>
          </cell>
          <cell r="W465" t="str">
            <v>ATE</v>
          </cell>
          <cell r="X465" t="str">
            <v>LIMA</v>
          </cell>
          <cell r="Y465" t="str">
            <v>LIMA</v>
          </cell>
          <cell r="Z465">
            <v>44795</v>
          </cell>
          <cell r="AA465" t="str">
            <v>LIMA</v>
          </cell>
          <cell r="AB465" t="str">
            <v>LURIN</v>
          </cell>
          <cell r="AC465" t="str">
            <v>BLUE COLLAR</v>
          </cell>
          <cell r="AD465" t="str">
            <v>PLAZO INDETERMINADO</v>
          </cell>
          <cell r="AE465"/>
        </row>
        <row r="466">
          <cell r="B466" t="str">
            <v>41343284</v>
          </cell>
          <cell r="C466">
            <v>2233</v>
          </cell>
          <cell r="D466">
            <v>440666</v>
          </cell>
          <cell r="E466" t="str">
            <v>NUÑEZ</v>
          </cell>
          <cell r="F466" t="str">
            <v>GARCIA</v>
          </cell>
          <cell r="G466" t="str">
            <v xml:space="preserve">IVAN DANIEL </v>
          </cell>
          <cell r="H466" t="str">
            <v>IVAN DANIEL  NUÑEZ GARCIA</v>
          </cell>
          <cell r="I466" t="str">
            <v>PE011835</v>
          </cell>
          <cell r="J466" t="str">
            <v>MANTENCION FABRICA</v>
          </cell>
          <cell r="K466" t="str">
            <v>COGS</v>
          </cell>
          <cell r="L466" t="str">
            <v>CNS RUBBER &amp; POLYMET SUPPLY CHAIN</v>
          </cell>
          <cell r="M466" t="str">
            <v>AQUIJE SARAVIA, EDWARD JOHANS</v>
          </cell>
          <cell r="N466" t="str">
            <v>41343284</v>
          </cell>
          <cell r="O466" t="str">
            <v>MAINTENANCE TECHNICIAN</v>
          </cell>
          <cell r="P466" t="str">
            <v>M</v>
          </cell>
          <cell r="Q466">
            <v>29464</v>
          </cell>
          <cell r="R466" t="str">
            <v>9-9109-7506</v>
          </cell>
          <cell r="S466"/>
          <cell r="T466"/>
          <cell r="U466" t="str">
            <v>ivandaniel8538@gmail.com</v>
          </cell>
          <cell r="V466" t="str">
            <v xml:space="preserve">JR. ALEJANDRO IGLESIAS N°265 </v>
          </cell>
          <cell r="W466" t="str">
            <v>COMAS</v>
          </cell>
          <cell r="X466" t="str">
            <v>LIMA</v>
          </cell>
          <cell r="Y466" t="str">
            <v>LIMA</v>
          </cell>
          <cell r="Z466">
            <v>44795</v>
          </cell>
          <cell r="AA466" t="str">
            <v>LIMA</v>
          </cell>
          <cell r="AB466" t="str">
            <v>VULCANO</v>
          </cell>
          <cell r="AC466" t="str">
            <v>BLUE COLLAR</v>
          </cell>
          <cell r="AD466" t="str">
            <v>PLAZO INDETERMINADO</v>
          </cell>
          <cell r="AE466"/>
        </row>
        <row r="467">
          <cell r="B467" t="str">
            <v>70582699</v>
          </cell>
          <cell r="C467">
            <v>2234</v>
          </cell>
          <cell r="D467">
            <v>440667</v>
          </cell>
          <cell r="E467" t="str">
            <v>LANDA</v>
          </cell>
          <cell r="F467" t="str">
            <v>REYES</v>
          </cell>
          <cell r="G467" t="str">
            <v xml:space="preserve">JEAN BRUNO </v>
          </cell>
          <cell r="H467" t="str">
            <v>JEAN BRUNO  LANDA REYES</v>
          </cell>
          <cell r="I467" t="str">
            <v>PE011835</v>
          </cell>
          <cell r="J467" t="str">
            <v>MANTENCION FABRICA</v>
          </cell>
          <cell r="K467" t="str">
            <v>COGS</v>
          </cell>
          <cell r="L467" t="str">
            <v>CNS RUBBER &amp; POLYMET SUPPLY CHAIN</v>
          </cell>
          <cell r="M467" t="str">
            <v>AQUIJE SARAVIA, EDWARD JOHANS</v>
          </cell>
          <cell r="N467" t="str">
            <v>70582699</v>
          </cell>
          <cell r="O467" t="str">
            <v>MAINTENANCE TECHNICIAN</v>
          </cell>
          <cell r="P467" t="str">
            <v>M</v>
          </cell>
          <cell r="Q467">
            <v>34996</v>
          </cell>
          <cell r="R467" t="str">
            <v>9-0744-9289</v>
          </cell>
          <cell r="S467"/>
          <cell r="T467"/>
          <cell r="U467" t="str">
            <v>bruno13_241@hotmail.com</v>
          </cell>
          <cell r="V467" t="str">
            <v>ASOCIACIÓN LAS GARDENIAS 1RA ETAPA MZ A LOT 17</v>
          </cell>
          <cell r="W467" t="str">
            <v xml:space="preserve">ATE </v>
          </cell>
          <cell r="X467" t="str">
            <v>LIMA</v>
          </cell>
          <cell r="Y467" t="str">
            <v>LIMA</v>
          </cell>
          <cell r="Z467">
            <v>44795</v>
          </cell>
          <cell r="AA467" t="str">
            <v>LIMA</v>
          </cell>
          <cell r="AB467" t="str">
            <v>VULCANO</v>
          </cell>
          <cell r="AC467" t="str">
            <v>BLUE COLLAR</v>
          </cell>
          <cell r="AD467" t="str">
            <v>PLAZO INDETERMINADO</v>
          </cell>
          <cell r="AE467"/>
        </row>
        <row r="468">
          <cell r="B468" t="str">
            <v>48978738</v>
          </cell>
          <cell r="C468">
            <v>2236</v>
          </cell>
          <cell r="D468">
            <v>440670</v>
          </cell>
          <cell r="E468" t="str">
            <v>PAUCAR</v>
          </cell>
          <cell r="F468" t="str">
            <v>GARCILAZO</v>
          </cell>
          <cell r="G468" t="str">
            <v xml:space="preserve">JUSTO ANDRES </v>
          </cell>
          <cell r="H468" t="str">
            <v>JUSTO ANDRES  PAUCAR GARCILAZO</v>
          </cell>
          <cell r="I468" t="str">
            <v>PE011835</v>
          </cell>
          <cell r="J468" t="str">
            <v>MANTENCION FABRICA</v>
          </cell>
          <cell r="K468" t="str">
            <v>COGS</v>
          </cell>
          <cell r="L468" t="str">
            <v>CNS RUBBER &amp; POLYMET SUPPLY CHAIN</v>
          </cell>
          <cell r="M468" t="str">
            <v>AQUIJE SARAVIA, EDWARD JOHANS</v>
          </cell>
          <cell r="N468" t="str">
            <v>48978738</v>
          </cell>
          <cell r="O468" t="str">
            <v>MAINTENANCE TECHNICIAN</v>
          </cell>
          <cell r="P468" t="str">
            <v>M</v>
          </cell>
          <cell r="Q468">
            <v>26733</v>
          </cell>
          <cell r="R468" t="str">
            <v>9-6237-5926</v>
          </cell>
          <cell r="S468"/>
          <cell r="T468"/>
          <cell r="U468" t="str">
            <v>justopaucar1973@gmail.com</v>
          </cell>
          <cell r="V468" t="str">
            <v>AV. EL RETABLO 399. URB. EL RETABLO. COMAS</v>
          </cell>
          <cell r="W468" t="str">
            <v>COMAS</v>
          </cell>
          <cell r="X468" t="str">
            <v>LIMA</v>
          </cell>
          <cell r="Y468" t="str">
            <v>LIMA</v>
          </cell>
          <cell r="Z468">
            <v>44795</v>
          </cell>
          <cell r="AA468" t="str">
            <v>LIMA</v>
          </cell>
          <cell r="AB468" t="str">
            <v>VULCANO</v>
          </cell>
          <cell r="AC468" t="str">
            <v>BLUE COLLAR</v>
          </cell>
          <cell r="AD468" t="str">
            <v>PLAZO INDETERMINADO</v>
          </cell>
          <cell r="AE468"/>
        </row>
        <row r="469">
          <cell r="B469" t="str">
            <v>45186387</v>
          </cell>
          <cell r="C469">
            <v>2239</v>
          </cell>
          <cell r="D469">
            <v>441211</v>
          </cell>
          <cell r="E469" t="str">
            <v>APOLINARES</v>
          </cell>
          <cell r="F469" t="str">
            <v>HUAMAYALLI</v>
          </cell>
          <cell r="G469" t="str">
            <v>CESAR FERNANDO</v>
          </cell>
          <cell r="H469" t="str">
            <v>CESAR FERNANDO APOLINARES HUAMAYALLI</v>
          </cell>
          <cell r="I469" t="str">
            <v>PE011122</v>
          </cell>
          <cell r="J469" t="str">
            <v>METAL MECANICA</v>
          </cell>
          <cell r="K469" t="str">
            <v>COGS</v>
          </cell>
          <cell r="L469" t="str">
            <v>CNS RUBBER &amp; POLYMET SUPPLY CHAIN</v>
          </cell>
          <cell r="M469" t="str">
            <v>PANTOJA CASIMIRO, FRASSHER JESUS</v>
          </cell>
          <cell r="N469" t="str">
            <v>45186387</v>
          </cell>
          <cell r="O469" t="str">
            <v>PLANT OPERATOR MM</v>
          </cell>
          <cell r="P469" t="str">
            <v>M</v>
          </cell>
          <cell r="Q469">
            <v>30660</v>
          </cell>
          <cell r="R469" t="str">
            <v>9-8303-0600</v>
          </cell>
          <cell r="S469"/>
          <cell r="T469"/>
          <cell r="U469" t="str">
            <v>cesar.84ap@gmail.com</v>
          </cell>
          <cell r="V469" t="str">
            <v>AV. MARAÑON MZ 12 LOTE 34 LAURA CALLER</v>
          </cell>
          <cell r="W469" t="str">
            <v>LOS OLIVOS</v>
          </cell>
          <cell r="X469" t="str">
            <v>LIMA</v>
          </cell>
          <cell r="Y469" t="str">
            <v>LIMA</v>
          </cell>
          <cell r="Z469">
            <v>44823</v>
          </cell>
          <cell r="AA469" t="str">
            <v>LIMA</v>
          </cell>
          <cell r="AB469" t="str">
            <v>VULCANO</v>
          </cell>
          <cell r="AC469" t="str">
            <v>BLUE COLLAR</v>
          </cell>
          <cell r="AD469" t="str">
            <v>PLAZO INDETERMINADO</v>
          </cell>
          <cell r="AE469"/>
        </row>
        <row r="470">
          <cell r="B470" t="str">
            <v>43063309</v>
          </cell>
          <cell r="C470">
            <v>2241</v>
          </cell>
          <cell r="D470">
            <v>443104</v>
          </cell>
          <cell r="E470" t="str">
            <v>TUESTA</v>
          </cell>
          <cell r="F470" t="str">
            <v>TUESTA</v>
          </cell>
          <cell r="G470" t="str">
            <v>JOSE ANTONIO</v>
          </cell>
          <cell r="H470" t="str">
            <v>JOSE ANTONIO TUESTA TUESTA</v>
          </cell>
          <cell r="I470" t="str">
            <v>PE011830</v>
          </cell>
          <cell r="J470" t="str">
            <v>WAREHOUSE - MANUFACTURING</v>
          </cell>
          <cell r="K470" t="str">
            <v>COGS</v>
          </cell>
          <cell r="L470" t="str">
            <v>CNS RUBBER &amp; POLYMET SUPPLY CHAIN</v>
          </cell>
          <cell r="M470" t="str">
            <v>PANTOJA CASIMIRO, FRASSHER JESUS</v>
          </cell>
          <cell r="N470" t="str">
            <v>43063309</v>
          </cell>
          <cell r="O470" t="str">
            <v>RECEPTION AND DISPATCH OPERATOR</v>
          </cell>
          <cell r="P470" t="str">
            <v>M</v>
          </cell>
          <cell r="Q470">
            <v>30826</v>
          </cell>
          <cell r="R470" t="str">
            <v>9-6089-2320</v>
          </cell>
          <cell r="S470"/>
          <cell r="T470"/>
          <cell r="U470" t="str">
            <v>Jose24215@outlook.com</v>
          </cell>
          <cell r="V470" t="str">
            <v>CALLE LOS LIRIOS MZ C1 LOTE 18 LAS PRADERAS JICAMARCA</v>
          </cell>
          <cell r="W470" t="str">
            <v>SAN ANTONIO</v>
          </cell>
          <cell r="X470" t="str">
            <v>HUAROCHIRI</v>
          </cell>
          <cell r="Y470" t="str">
            <v>LIMA</v>
          </cell>
          <cell r="Z470">
            <v>44914</v>
          </cell>
          <cell r="AA470" t="str">
            <v>LIMA</v>
          </cell>
          <cell r="AB470" t="str">
            <v>VULCANO</v>
          </cell>
          <cell r="AC470" t="str">
            <v>BLUE COLLAR</v>
          </cell>
          <cell r="AD470" t="str">
            <v>PLAZO INDETERMINADO</v>
          </cell>
          <cell r="AE470"/>
        </row>
        <row r="471">
          <cell r="B471" t="str">
            <v>75175536</v>
          </cell>
          <cell r="C471">
            <v>2242</v>
          </cell>
          <cell r="D471">
            <v>443771</v>
          </cell>
          <cell r="E471" t="str">
            <v>MACHACA</v>
          </cell>
          <cell r="F471" t="str">
            <v>ZUÑIGA</v>
          </cell>
          <cell r="G471" t="str">
            <v>RONY BRANDO</v>
          </cell>
          <cell r="H471" t="str">
            <v>RONY BRANDO MACHACA ZUÑIGA</v>
          </cell>
          <cell r="I471" t="str">
            <v>PE011240</v>
          </cell>
          <cell r="J471" t="str">
            <v>MOLD ASSEMBLY</v>
          </cell>
          <cell r="K471" t="str">
            <v>COGS</v>
          </cell>
          <cell r="L471" t="str">
            <v>CNS RUBBER &amp; POLYMET SUPPLY CHAIN</v>
          </cell>
          <cell r="M471" t="str">
            <v>PANTOJA CASIMIRO, FRASSHER JESUS</v>
          </cell>
          <cell r="N471" t="str">
            <v>75175536</v>
          </cell>
          <cell r="O471" t="str">
            <v>PLANT OPERATOR</v>
          </cell>
          <cell r="P471" t="str">
            <v>M</v>
          </cell>
          <cell r="Q471">
            <v>35712</v>
          </cell>
          <cell r="R471" t="str">
            <v>9-7732-3894</v>
          </cell>
          <cell r="S471"/>
          <cell r="T471"/>
          <cell r="U471" t="str">
            <v>ronymachaca@hotmail.com</v>
          </cell>
          <cell r="V471" t="str">
            <v>ASENTAMIENTO HUMANO HUASCATA MANZANA T LOTE 16</v>
          </cell>
          <cell r="W471" t="str">
            <v>CHACLACAYO</v>
          </cell>
          <cell r="X471" t="str">
            <v>LIMA</v>
          </cell>
          <cell r="Y471" t="str">
            <v>LIMA</v>
          </cell>
          <cell r="Z471">
            <v>44949</v>
          </cell>
          <cell r="AA471" t="str">
            <v>LIMA</v>
          </cell>
          <cell r="AB471" t="str">
            <v>VULCANO</v>
          </cell>
          <cell r="AC471" t="str">
            <v>BLUE COLLAR</v>
          </cell>
          <cell r="AD471" t="str">
            <v>PLAZO INDETERMINADO</v>
          </cell>
          <cell r="AE471"/>
        </row>
        <row r="472">
          <cell r="B472" t="str">
            <v>72226540</v>
          </cell>
          <cell r="C472">
            <v>2244</v>
          </cell>
          <cell r="D472">
            <v>445125</v>
          </cell>
          <cell r="E472" t="str">
            <v>CONDORI</v>
          </cell>
          <cell r="F472" t="str">
            <v>LARICO</v>
          </cell>
          <cell r="G472" t="str">
            <v>JEAN MARCO</v>
          </cell>
          <cell r="H472" t="str">
            <v>JEAN MARCO CONDORI LARICO</v>
          </cell>
          <cell r="I472" t="str">
            <v>PE011125</v>
          </cell>
          <cell r="J472" t="str">
            <v>HANDLINING &amp; TERMINATION</v>
          </cell>
          <cell r="K472" t="str">
            <v>COGS</v>
          </cell>
          <cell r="L472" t="str">
            <v>CNS RUBBER &amp; POLYMET SUPPLY CHAIN</v>
          </cell>
          <cell r="M472" t="str">
            <v>PANTOJA CASIMIRO, FRASSHER JESUS</v>
          </cell>
          <cell r="N472" t="str">
            <v>72226540</v>
          </cell>
          <cell r="O472" t="str">
            <v>PLANT OPERATOR</v>
          </cell>
          <cell r="P472" t="str">
            <v>M</v>
          </cell>
          <cell r="Q472">
            <v>34665</v>
          </cell>
          <cell r="R472" t="str">
            <v>9-2941-8101</v>
          </cell>
          <cell r="S472"/>
          <cell r="T472"/>
          <cell r="U472" t="str">
            <v>jeanmarcocondori@gmail.com</v>
          </cell>
          <cell r="V472" t="str">
            <v>SANTA ROSA DE VALLE GARANDE MZN H2 LOTE 5</v>
          </cell>
          <cell r="W472" t="str">
            <v>ATE</v>
          </cell>
          <cell r="X472" t="str">
            <v>LIMA</v>
          </cell>
          <cell r="Y472" t="str">
            <v>LIMA</v>
          </cell>
          <cell r="Z472">
            <v>45005</v>
          </cell>
          <cell r="AA472" t="str">
            <v>LIMA</v>
          </cell>
          <cell r="AB472" t="str">
            <v>VULCANO</v>
          </cell>
          <cell r="AC472" t="str">
            <v>BLUE COLLAR</v>
          </cell>
          <cell r="AD472" t="str">
            <v>PLAZO INDETERMINADO</v>
          </cell>
          <cell r="AE472"/>
        </row>
        <row r="473">
          <cell r="B473" t="str">
            <v>71580427</v>
          </cell>
          <cell r="C473">
            <v>2245</v>
          </cell>
          <cell r="D473">
            <v>445481</v>
          </cell>
          <cell r="E473" t="str">
            <v>REYES</v>
          </cell>
          <cell r="F473" t="str">
            <v>HUAMAN</v>
          </cell>
          <cell r="G473" t="str">
            <v>ELIAS</v>
          </cell>
          <cell r="H473" t="str">
            <v>ELIAS REYES HUAMAN</v>
          </cell>
          <cell r="I473" t="str">
            <v>PE011125</v>
          </cell>
          <cell r="J473" t="str">
            <v>HANDLINING &amp; TERMINATION</v>
          </cell>
          <cell r="K473" t="str">
            <v>COGS</v>
          </cell>
          <cell r="L473" t="str">
            <v>CNS RUBBER &amp; POLYMET SUPPLY CHAIN</v>
          </cell>
          <cell r="M473" t="str">
            <v>PANTOJA CASIMIRO, FRASSHER JESUS</v>
          </cell>
          <cell r="N473" t="str">
            <v>71580427</v>
          </cell>
          <cell r="O473" t="str">
            <v>PLANT OPERATOR</v>
          </cell>
          <cell r="P473" t="str">
            <v>M</v>
          </cell>
          <cell r="Q473">
            <v>34076</v>
          </cell>
          <cell r="R473" t="str">
            <v>9-9493-6350</v>
          </cell>
          <cell r="S473"/>
          <cell r="T473"/>
          <cell r="U473" t="str">
            <v>pincel_amor_depor@hotmail.com</v>
          </cell>
          <cell r="V473" t="str">
            <v>UCV 134 LOTE 59 ZONA I 4 HUAYCAN</v>
          </cell>
          <cell r="W473" t="str">
            <v>ATE VITARTE</v>
          </cell>
          <cell r="X473" t="str">
            <v>LIMA</v>
          </cell>
          <cell r="Y473" t="str">
            <v>LIMA</v>
          </cell>
          <cell r="Z473">
            <v>45019</v>
          </cell>
          <cell r="AA473" t="str">
            <v>LIMA</v>
          </cell>
          <cell r="AB473" t="str">
            <v>VULCANO</v>
          </cell>
          <cell r="AC473" t="str">
            <v>BLUE COLLAR</v>
          </cell>
          <cell r="AD473" t="str">
            <v>CONTRATO POR INCREMENTO DE ACTIVIDAD</v>
          </cell>
          <cell r="AE473">
            <v>45932</v>
          </cell>
        </row>
        <row r="474">
          <cell r="B474" t="str">
            <v>00868711</v>
          </cell>
          <cell r="C474">
            <v>2247</v>
          </cell>
          <cell r="D474">
            <v>445772</v>
          </cell>
          <cell r="E474" t="str">
            <v>PINEDO</v>
          </cell>
          <cell r="F474" t="str">
            <v>SANANSIMA</v>
          </cell>
          <cell r="G474" t="str">
            <v>ADEMIR</v>
          </cell>
          <cell r="H474" t="str">
            <v>ADEMIR PINEDO SANANSIMA</v>
          </cell>
          <cell r="I474" t="str">
            <v>PE011127</v>
          </cell>
          <cell r="J474" t="str">
            <v>PRESSES 1-2 &amp; 5-6</v>
          </cell>
          <cell r="K474" t="str">
            <v>COGS</v>
          </cell>
          <cell r="L474" t="str">
            <v>CNS RUBBER &amp; POLYMET SUPPLY CHAIN</v>
          </cell>
          <cell r="M474" t="str">
            <v>PANTOJA CASIMIRO, FRASSHER JESUS</v>
          </cell>
          <cell r="N474" t="str">
            <v>00868711</v>
          </cell>
          <cell r="O474" t="str">
            <v>PLANT OPERATOR</v>
          </cell>
          <cell r="P474" t="str">
            <v>M</v>
          </cell>
          <cell r="Q474">
            <v>26300</v>
          </cell>
          <cell r="R474" t="str">
            <v>9-5145-7845</v>
          </cell>
          <cell r="S474"/>
          <cell r="T474"/>
          <cell r="U474" t="str">
            <v>pinedoademir@gmail.com</v>
          </cell>
          <cell r="V474" t="str">
            <v>CALLE LO SPLTANIS ASC. VIV. HIJOS PRIVILEGIADOS ACEVIA MZ. 2 LOTE 11</v>
          </cell>
          <cell r="W474" t="str">
            <v>CIENEGUILLA</v>
          </cell>
          <cell r="X474" t="str">
            <v>LIMA</v>
          </cell>
          <cell r="Y474" t="str">
            <v>LIMA</v>
          </cell>
          <cell r="Z474">
            <v>45033</v>
          </cell>
          <cell r="AA474" t="str">
            <v>LIMA</v>
          </cell>
          <cell r="AB474" t="str">
            <v>VULCANO</v>
          </cell>
          <cell r="AC474" t="str">
            <v>BLUE COLLAR</v>
          </cell>
          <cell r="AD474" t="str">
            <v>PLAZO INDETERMINADO</v>
          </cell>
          <cell r="AE474"/>
        </row>
        <row r="475">
          <cell r="B475" t="str">
            <v>42894133</v>
          </cell>
          <cell r="C475">
            <v>2250</v>
          </cell>
          <cell r="D475">
            <v>446989</v>
          </cell>
          <cell r="E475" t="str">
            <v>MUCHA</v>
          </cell>
          <cell r="F475" t="str">
            <v>HUATUCO</v>
          </cell>
          <cell r="G475" t="str">
            <v>GERSON DAVID</v>
          </cell>
          <cell r="H475" t="str">
            <v>GERSON DAVID MUCHA HUATUCO</v>
          </cell>
          <cell r="I475" t="str">
            <v>PE011125</v>
          </cell>
          <cell r="J475" t="str">
            <v>HANDLINING &amp; TERMINATION</v>
          </cell>
          <cell r="K475" t="str">
            <v>COGS</v>
          </cell>
          <cell r="L475" t="str">
            <v>CNS RUBBER &amp; POLYMET SUPPLY CHAIN</v>
          </cell>
          <cell r="M475" t="str">
            <v>PANTOJA CASIMIRO, FRASSHER JESUS</v>
          </cell>
          <cell r="N475" t="str">
            <v>42894133</v>
          </cell>
          <cell r="O475" t="str">
            <v>PLANT OPERATOR</v>
          </cell>
          <cell r="P475" t="str">
            <v>M</v>
          </cell>
          <cell r="Q475">
            <v>31109</v>
          </cell>
          <cell r="R475" t="str">
            <v>9-6153-1695</v>
          </cell>
          <cell r="S475"/>
          <cell r="T475"/>
          <cell r="U475" t="str">
            <v xml:space="preserve">gersondave2@outlook.com </v>
          </cell>
          <cell r="V475" t="str">
            <v xml:space="preserve">ASOCIACION RABINDRANATH MZ E LT 24 </v>
          </cell>
          <cell r="W475" t="str">
            <v>ATE</v>
          </cell>
          <cell r="X475" t="str">
            <v>LIMA</v>
          </cell>
          <cell r="Y475" t="str">
            <v>LIMA</v>
          </cell>
          <cell r="Z475">
            <v>45096</v>
          </cell>
          <cell r="AA475" t="str">
            <v>LIMA</v>
          </cell>
          <cell r="AB475" t="str">
            <v>VULCANO</v>
          </cell>
          <cell r="AC475" t="str">
            <v>BLUE COLLAR</v>
          </cell>
          <cell r="AD475" t="str">
            <v>CONTRATO POR INCREMENTO DE ACTIVIDAD</v>
          </cell>
          <cell r="AE475">
            <v>45826</v>
          </cell>
        </row>
        <row r="476">
          <cell r="B476" t="str">
            <v>76848412</v>
          </cell>
          <cell r="C476">
            <v>2254</v>
          </cell>
          <cell r="D476">
            <v>447463</v>
          </cell>
          <cell r="E476" t="str">
            <v>RICO</v>
          </cell>
          <cell r="F476" t="str">
            <v>RAMOS</v>
          </cell>
          <cell r="G476" t="str">
            <v>WALTER</v>
          </cell>
          <cell r="H476" t="str">
            <v>WALTER RICO RAMOS</v>
          </cell>
          <cell r="I476" t="str">
            <v>PE011122</v>
          </cell>
          <cell r="J476" t="str">
            <v>METAL MECANICA</v>
          </cell>
          <cell r="K476" t="str">
            <v>COGS</v>
          </cell>
          <cell r="L476" t="str">
            <v>CNS RUBBER &amp; POLYMET SUPPLY CHAIN</v>
          </cell>
          <cell r="M476" t="str">
            <v>PANTOJA CASIMIRO, FRASSHER JESUS</v>
          </cell>
          <cell r="N476" t="str">
            <v>76848412</v>
          </cell>
          <cell r="O476" t="str">
            <v>PLANT OPERATOR</v>
          </cell>
          <cell r="P476" t="str">
            <v>M</v>
          </cell>
          <cell r="Q476">
            <v>34940</v>
          </cell>
          <cell r="R476" t="str">
            <v>9-3289-3464</v>
          </cell>
          <cell r="S476"/>
          <cell r="T476"/>
          <cell r="U476" t="str">
            <v xml:space="preserve">walterricoramos0908@gmail.com </v>
          </cell>
          <cell r="V476" t="str">
            <v>ASOCIACIÓN SEÑOR DE LA JUSTICIA MZ Q LOTE 8</v>
          </cell>
          <cell r="W476" t="str">
            <v>ATE</v>
          </cell>
          <cell r="X476" t="str">
            <v>LIMA</v>
          </cell>
          <cell r="Y476" t="str">
            <v>LIMA</v>
          </cell>
          <cell r="Z476">
            <v>45117</v>
          </cell>
          <cell r="AA476" t="str">
            <v>LIMA</v>
          </cell>
          <cell r="AB476" t="str">
            <v>VULCANO</v>
          </cell>
          <cell r="AC476" t="str">
            <v>BLUE COLLAR</v>
          </cell>
          <cell r="AD476" t="str">
            <v>CONTRATO POR INCREMENTO DE ACTIVIDAD</v>
          </cell>
          <cell r="AE476">
            <v>45939</v>
          </cell>
        </row>
        <row r="477">
          <cell r="B477" t="str">
            <v>45035671</v>
          </cell>
          <cell r="C477">
            <v>2256</v>
          </cell>
          <cell r="D477">
            <v>448577</v>
          </cell>
          <cell r="E477" t="str">
            <v>TERRY</v>
          </cell>
          <cell r="F477" t="str">
            <v>ALONZO</v>
          </cell>
          <cell r="G477" t="str">
            <v>WILMER JULIAN</v>
          </cell>
          <cell r="H477" t="str">
            <v>WILMER JULIAN TERRY ALONZO</v>
          </cell>
          <cell r="I477" t="str">
            <v>PE011125</v>
          </cell>
          <cell r="J477" t="str">
            <v>HANDLINING &amp; TERMINATION</v>
          </cell>
          <cell r="K477" t="str">
            <v>COGS</v>
          </cell>
          <cell r="L477" t="str">
            <v>CNS RUBBER &amp; POLYMET SUPPLY CHAIN</v>
          </cell>
          <cell r="M477" t="str">
            <v>PANTOJA CASIMIRO, FRASSHER JESUS</v>
          </cell>
          <cell r="N477" t="str">
            <v>45035671</v>
          </cell>
          <cell r="O477" t="str">
            <v>PLANT OPERATOR</v>
          </cell>
          <cell r="P477" t="str">
            <v>M</v>
          </cell>
          <cell r="Q477">
            <v>31969</v>
          </cell>
          <cell r="R477" t="str">
            <v>9-1074-4347</v>
          </cell>
          <cell r="S477"/>
          <cell r="T477"/>
          <cell r="U477" t="str">
            <v>terry3717@hotmail.com</v>
          </cell>
          <cell r="V477" t="str">
            <v xml:space="preserve">MZ. G LTE 01 A.H. LAS ROCAS DE COLLIQUE 2 SCT. V </v>
          </cell>
          <cell r="W477" t="str">
            <v>COMAS</v>
          </cell>
          <cell r="X477" t="str">
            <v>LIMA</v>
          </cell>
          <cell r="Y477" t="str">
            <v>LIMA</v>
          </cell>
          <cell r="Z477">
            <v>45187</v>
          </cell>
          <cell r="AA477" t="str">
            <v>LIMA</v>
          </cell>
          <cell r="AB477" t="str">
            <v>VULCANO</v>
          </cell>
          <cell r="AC477" t="str">
            <v>BLUE COLLAR</v>
          </cell>
          <cell r="AD477" t="str">
            <v>CONTRATO POR INCREMENTO DE ACTIVIDAD</v>
          </cell>
          <cell r="AE477">
            <v>45825</v>
          </cell>
        </row>
        <row r="478">
          <cell r="B478" t="str">
            <v>72656690</v>
          </cell>
          <cell r="C478">
            <v>2257</v>
          </cell>
          <cell r="D478">
            <v>449895</v>
          </cell>
          <cell r="E478" t="str">
            <v>INOCENTE</v>
          </cell>
          <cell r="F478" t="str">
            <v>INOCENTE</v>
          </cell>
          <cell r="G478" t="str">
            <v xml:space="preserve">EDUARD FERNANDO </v>
          </cell>
          <cell r="H478" t="str">
            <v>EDUARD FERNANDO  INOCENTE INOCENTE</v>
          </cell>
          <cell r="I478" t="str">
            <v>PE011125</v>
          </cell>
          <cell r="J478" t="str">
            <v>HANDLINING &amp; TERMINATION</v>
          </cell>
          <cell r="K478" t="str">
            <v>COGS</v>
          </cell>
          <cell r="L478" t="str">
            <v>CNS RUBBER &amp; POLYMET SUPPLY CHAIN</v>
          </cell>
          <cell r="M478" t="str">
            <v>PANTOJA CASIMIRO, FRASSHER JESUS</v>
          </cell>
          <cell r="N478" t="str">
            <v>72656690</v>
          </cell>
          <cell r="O478" t="str">
            <v>PLANT OPERATOR</v>
          </cell>
          <cell r="P478" t="str">
            <v>M</v>
          </cell>
          <cell r="Q478">
            <v>34903</v>
          </cell>
          <cell r="R478" t="str">
            <v>9-4716-5467</v>
          </cell>
          <cell r="S478"/>
          <cell r="T478"/>
          <cell r="U478" t="str">
            <v>trinchero_u.95@hotmail.com</v>
          </cell>
          <cell r="V478" t="str">
            <v xml:space="preserve">AV. LAS GARDENIAS M12 LT 2 </v>
          </cell>
          <cell r="W478" t="str">
            <v>SAN JUAN DE LURIGANCHO</v>
          </cell>
          <cell r="X478" t="str">
            <v>LIMA</v>
          </cell>
          <cell r="Y478" t="str">
            <v>LIMA</v>
          </cell>
          <cell r="Z478">
            <v>45264</v>
          </cell>
          <cell r="AA478" t="str">
            <v>LIMA</v>
          </cell>
          <cell r="AB478" t="str">
            <v>VULCANO</v>
          </cell>
          <cell r="AC478" t="str">
            <v>BLUE COLLAR</v>
          </cell>
          <cell r="AD478" t="str">
            <v>CONTRATO POR INCREMENTO DE ACTIVIDAD</v>
          </cell>
          <cell r="AE478">
            <v>45872</v>
          </cell>
        </row>
        <row r="479">
          <cell r="B479" t="str">
            <v>47504005</v>
          </cell>
          <cell r="C479">
            <v>2258</v>
          </cell>
          <cell r="D479">
            <v>424006</v>
          </cell>
          <cell r="E479" t="str">
            <v>CAMPOS</v>
          </cell>
          <cell r="F479" t="str">
            <v>PERALTA</v>
          </cell>
          <cell r="G479" t="str">
            <v>ALBERTO</v>
          </cell>
          <cell r="H479" t="str">
            <v>ALBERTO CAMPOS PERALTA</v>
          </cell>
          <cell r="I479" t="str">
            <v>PE011126</v>
          </cell>
          <cell r="J479" t="str">
            <v>SANDBLASTING (GRANALLADO)</v>
          </cell>
          <cell r="K479" t="str">
            <v>COGS</v>
          </cell>
          <cell r="L479" t="str">
            <v>CNS RUBBER &amp; POLYMET SUPPLY CHAIN</v>
          </cell>
          <cell r="M479" t="str">
            <v>PANTOJA CASIMIRO, FRASSHER JESUS</v>
          </cell>
          <cell r="N479" t="str">
            <v>47504005</v>
          </cell>
          <cell r="O479" t="str">
            <v>PLANT OPERATOR</v>
          </cell>
          <cell r="P479" t="str">
            <v>M</v>
          </cell>
          <cell r="Q479">
            <v>33246</v>
          </cell>
          <cell r="R479" t="str">
            <v>9-0138-4060</v>
          </cell>
          <cell r="S479"/>
          <cell r="T479"/>
          <cell r="U479" t="str">
            <v>albertocampos1991a@gmail.com</v>
          </cell>
          <cell r="V479" t="str">
            <v>CALLE AZUCENAS MZ P LT 03</v>
          </cell>
          <cell r="W479" t="str">
            <v>SANTA ANITA</v>
          </cell>
          <cell r="X479" t="str">
            <v>LIMA</v>
          </cell>
          <cell r="Y479" t="str">
            <v>LIMA</v>
          </cell>
          <cell r="Z479">
            <v>45278</v>
          </cell>
          <cell r="AA479" t="str">
            <v>LIMA</v>
          </cell>
          <cell r="AB479" t="str">
            <v>VULCANO</v>
          </cell>
          <cell r="AC479" t="str">
            <v>BLUE COLLAR</v>
          </cell>
          <cell r="AD479" t="str">
            <v>CONTRATO POR INCREMENTO DE ACTIVIDAD</v>
          </cell>
          <cell r="AE479">
            <v>45825</v>
          </cell>
        </row>
        <row r="480">
          <cell r="B480" t="str">
            <v>73449536</v>
          </cell>
          <cell r="C480">
            <v>2259</v>
          </cell>
          <cell r="D480">
            <v>451895</v>
          </cell>
          <cell r="E480" t="str">
            <v>COILA</v>
          </cell>
          <cell r="F480" t="str">
            <v>HUANCA</v>
          </cell>
          <cell r="G480" t="str">
            <v>LUIS ROMARIO</v>
          </cell>
          <cell r="H480" t="str">
            <v>LUIS ROMARIO COILA HUANCA</v>
          </cell>
          <cell r="I480" t="str">
            <v>PE011127</v>
          </cell>
          <cell r="J480" t="str">
            <v>PRESSES 1-2 &amp; 5-6</v>
          </cell>
          <cell r="K480" t="str">
            <v>COGS</v>
          </cell>
          <cell r="L480" t="str">
            <v>CNS RUBBER &amp; POLYMET SUPPLY CHAIN</v>
          </cell>
          <cell r="M480" t="str">
            <v>PANTOJA CASIMIRO, FRASSHER JESUS</v>
          </cell>
          <cell r="N480" t="str">
            <v>73449536</v>
          </cell>
          <cell r="O480" t="str">
            <v>PLANT OPERATOR</v>
          </cell>
          <cell r="P480" t="str">
            <v>M</v>
          </cell>
          <cell r="Q480">
            <v>37622</v>
          </cell>
          <cell r="R480" t="str">
            <v>9-1681-3516</v>
          </cell>
          <cell r="S480"/>
          <cell r="T480"/>
          <cell r="U480" t="str">
            <v>romariocoilahuanca1@gmail.com</v>
          </cell>
          <cell r="V480" t="str">
            <v xml:space="preserve">AA.HH EL AMAUTA 1 MZ X LOTE 13 SECTOR 8 </v>
          </cell>
          <cell r="W480" t="str">
            <v>ATE VITARTE</v>
          </cell>
          <cell r="X480" t="str">
            <v>LIMA</v>
          </cell>
          <cell r="Y480" t="str">
            <v>LIMA</v>
          </cell>
          <cell r="Z480">
            <v>45393</v>
          </cell>
          <cell r="AA480" t="str">
            <v>LIMA</v>
          </cell>
          <cell r="AB480" t="str">
            <v>VULCANO</v>
          </cell>
          <cell r="AC480" t="str">
            <v>BLUE COLLAR</v>
          </cell>
          <cell r="AD480" t="str">
            <v>CONTRATO POR INCREMENTO DE ACTIVIDAD</v>
          </cell>
          <cell r="AE480">
            <v>45818</v>
          </cell>
        </row>
        <row r="481">
          <cell r="B481" t="str">
            <v>C.E 003889263</v>
          </cell>
          <cell r="C481">
            <v>2261</v>
          </cell>
          <cell r="D481">
            <v>451897</v>
          </cell>
          <cell r="E481" t="str">
            <v xml:space="preserve">FERRER </v>
          </cell>
          <cell r="F481" t="str">
            <v>SILVA</v>
          </cell>
          <cell r="G481" t="str">
            <v>FRANKLIM JOSE</v>
          </cell>
          <cell r="H481" t="str">
            <v>FRANKLIM JOSE FERRER  SILVA</v>
          </cell>
          <cell r="I481" t="str">
            <v>PE011127</v>
          </cell>
          <cell r="J481" t="str">
            <v>PRESSES 1-2 &amp; 5-6</v>
          </cell>
          <cell r="K481" t="str">
            <v>COGS</v>
          </cell>
          <cell r="L481" t="str">
            <v>CNS RUBBER &amp; POLYMET SUPPLY CHAIN</v>
          </cell>
          <cell r="M481" t="str">
            <v>PANTOJA CASIMIRO, FRASSHER JESUS</v>
          </cell>
          <cell r="N481" t="str">
            <v>C.E 003889263</v>
          </cell>
          <cell r="O481" t="str">
            <v>PLANT OPERATOR</v>
          </cell>
          <cell r="P481" t="str">
            <v>M</v>
          </cell>
          <cell r="Q481">
            <v>30308</v>
          </cell>
          <cell r="R481" t="str">
            <v>9-3562-7259</v>
          </cell>
          <cell r="S481"/>
          <cell r="T481"/>
          <cell r="U481" t="str">
            <v>franklimferrer95@gmail.com</v>
          </cell>
          <cell r="V481" t="str">
            <v>AVENIDA SANTA ROSA N° 125 (AL LADO DE OLVA COURIER)</v>
          </cell>
          <cell r="W481" t="str">
            <v>SANTA ANITA</v>
          </cell>
          <cell r="X481" t="str">
            <v>LIMA</v>
          </cell>
          <cell r="Y481" t="str">
            <v>LIMA</v>
          </cell>
          <cell r="Z481">
            <v>45399</v>
          </cell>
          <cell r="AA481" t="str">
            <v>LIMA</v>
          </cell>
          <cell r="AB481" t="str">
            <v>VULCANO</v>
          </cell>
          <cell r="AC481" t="str">
            <v>BLUE COLLAR</v>
          </cell>
          <cell r="AD481" t="str">
            <v>CONTRATO POR INCREMENTO DE ACTIVIDAD</v>
          </cell>
          <cell r="AE481">
            <v>45854</v>
          </cell>
        </row>
        <row r="482">
          <cell r="B482" t="str">
            <v>47449728</v>
          </cell>
          <cell r="C482">
            <v>2262</v>
          </cell>
          <cell r="D482">
            <v>453942</v>
          </cell>
          <cell r="E482" t="str">
            <v>LAULATE</v>
          </cell>
          <cell r="F482" t="str">
            <v>GUERRA</v>
          </cell>
          <cell r="G482" t="str">
            <v>DARVIN</v>
          </cell>
          <cell r="H482" t="str">
            <v>DARVIN LAULATE GUERRA</v>
          </cell>
          <cell r="I482" t="str">
            <v>PE011100</v>
          </cell>
          <cell r="J482" t="str">
            <v>MANUFACTURING</v>
          </cell>
          <cell r="K482" t="str">
            <v>COGS</v>
          </cell>
          <cell r="L482" t="str">
            <v>CNS RUBBER &amp; POLYMET SUPPLY CHAIN</v>
          </cell>
          <cell r="M482" t="str">
            <v>AQUIJE SARAVIA, EDWARD JOHANS</v>
          </cell>
          <cell r="N482" t="str">
            <v>47449728</v>
          </cell>
          <cell r="O482" t="str">
            <v>MAINTENANCE TECHNICIAN</v>
          </cell>
          <cell r="P482" t="str">
            <v>M</v>
          </cell>
          <cell r="Q482">
            <v>33414</v>
          </cell>
          <cell r="R482" t="str">
            <v>9-8647-0616</v>
          </cell>
          <cell r="S482"/>
          <cell r="T482"/>
          <cell r="U482" t="str">
            <v>darvinlaguer@outlook.com</v>
          </cell>
          <cell r="V482" t="str">
            <v>CALLE JUAN CRESPO Y CASTILLO 1872</v>
          </cell>
          <cell r="W482" t="str">
            <v>LIMA</v>
          </cell>
          <cell r="X482" t="str">
            <v>LIMA</v>
          </cell>
          <cell r="Y482" t="str">
            <v>LIMA</v>
          </cell>
          <cell r="Z482">
            <v>45551</v>
          </cell>
          <cell r="AA482" t="str">
            <v>LIMA</v>
          </cell>
          <cell r="AB482" t="str">
            <v>VULCANO</v>
          </cell>
          <cell r="AC482" t="str">
            <v>BLUE COLLAR</v>
          </cell>
          <cell r="AD482" t="str">
            <v>CONTRATO POR INCREMENTO DE ACTIVIDAD</v>
          </cell>
          <cell r="AE482">
            <v>45853</v>
          </cell>
        </row>
        <row r="483">
          <cell r="B483" t="str">
            <v>46432908</v>
          </cell>
          <cell r="C483">
            <v>2265</v>
          </cell>
          <cell r="D483">
            <v>456606</v>
          </cell>
          <cell r="E483" t="str">
            <v>MOREANO</v>
          </cell>
          <cell r="F483" t="str">
            <v>VILLENA</v>
          </cell>
          <cell r="G483" t="str">
            <v>ALDO</v>
          </cell>
          <cell r="H483" t="str">
            <v>ALDO MOREANO VILLENA</v>
          </cell>
          <cell r="I483" t="str">
            <v>PE011100</v>
          </cell>
          <cell r="J483" t="str">
            <v>MANUFACTURING</v>
          </cell>
          <cell r="K483" t="str">
            <v>COGS</v>
          </cell>
          <cell r="L483" t="str">
            <v>CNS RUBBER &amp; POLYMET SUPPLY CHAIN</v>
          </cell>
          <cell r="M483" t="str">
            <v>PANTOJA CASIMIRO, FRASSHER JESUS</v>
          </cell>
          <cell r="N483" t="str">
            <v>46432908</v>
          </cell>
          <cell r="O483" t="str">
            <v>SUPERVISOR, PRODUCTION</v>
          </cell>
          <cell r="P483" t="str">
            <v>M</v>
          </cell>
          <cell r="Q483">
            <v>33060</v>
          </cell>
          <cell r="R483" t="str">
            <v>9-8044-4343</v>
          </cell>
          <cell r="S483"/>
          <cell r="T483"/>
          <cell r="U483" t="str">
            <v>amoreanov@gmail.com</v>
          </cell>
          <cell r="V483" t="str">
            <v>JR. JOSE CARLOS MARIATEGUI 227</v>
          </cell>
          <cell r="W483" t="str">
            <v>COMAS</v>
          </cell>
          <cell r="X483" t="str">
            <v>LIMA</v>
          </cell>
          <cell r="Y483" t="str">
            <v>LIMA</v>
          </cell>
          <cell r="Z483">
            <v>45733</v>
          </cell>
          <cell r="AA483" t="str">
            <v>LIMA</v>
          </cell>
          <cell r="AB483" t="str">
            <v>VULCANO</v>
          </cell>
          <cell r="AC483" t="str">
            <v>BLUE COLLAR</v>
          </cell>
          <cell r="AD483" t="str">
            <v>PLAZO INDETERMINADO</v>
          </cell>
          <cell r="AE483"/>
        </row>
        <row r="484">
          <cell r="B484" t="str">
            <v>29650104</v>
          </cell>
          <cell r="C484">
            <v>3140</v>
          </cell>
          <cell r="D484">
            <v>334538</v>
          </cell>
          <cell r="E484" t="str">
            <v>ORTEGA</v>
          </cell>
          <cell r="F484" t="str">
            <v>ARANIBAR</v>
          </cell>
          <cell r="G484" t="str">
            <v>ALAN ERICK ROGGER</v>
          </cell>
          <cell r="H484" t="str">
            <v>ALAN ERICK ROGGER ORTEGA ARANIBAR</v>
          </cell>
          <cell r="I484" t="str">
            <v>PE013530</v>
          </cell>
          <cell r="J484" t="str">
            <v>WAREHOUSE SPCC</v>
          </cell>
          <cell r="K484" t="str">
            <v>COGS</v>
          </cell>
          <cell r="L484" t="str">
            <v>CONSIGNMENT &amp; OPA CONTRACTS</v>
          </cell>
          <cell r="M484" t="str">
            <v>POSTIGO MATTOS, VALERIA KAROLA</v>
          </cell>
          <cell r="N484" t="str">
            <v>29650104</v>
          </cell>
          <cell r="O484" t="str">
            <v>WAREHOUSE WORKER</v>
          </cell>
          <cell r="P484" t="str">
            <v>M</v>
          </cell>
          <cell r="Q484">
            <v>26874</v>
          </cell>
          <cell r="R484" t="str">
            <v>9-5262-8122</v>
          </cell>
          <cell r="S484" t="str">
            <v>9-8751-2162</v>
          </cell>
          <cell r="T484" t="str">
            <v>alan.ortega@metso.com</v>
          </cell>
          <cell r="U484" t="str">
            <v>alan160505@outlook.es</v>
          </cell>
          <cell r="V484" t="str">
            <v xml:space="preserve">COMPLEJO HABITACIONAL VINATEA REYNOSO BLOCK H-405 </v>
          </cell>
          <cell r="W484" t="str">
            <v>JOSE LUIS BUSTAMANTE</v>
          </cell>
          <cell r="X484" t="str">
            <v>AREQUIPA</v>
          </cell>
          <cell r="Y484" t="str">
            <v>AREQUIPA</v>
          </cell>
          <cell r="Z484">
            <v>40378</v>
          </cell>
          <cell r="AA484" t="str">
            <v>AREQUIPA</v>
          </cell>
          <cell r="AB484" t="str">
            <v>AREQUIPA</v>
          </cell>
          <cell r="AC484" t="str">
            <v>BLUE COLLAR</v>
          </cell>
          <cell r="AD484" t="str">
            <v>PLAZO INDETERMINADO</v>
          </cell>
          <cell r="AE484"/>
        </row>
        <row r="485">
          <cell r="B485" t="str">
            <v>41440900</v>
          </cell>
          <cell r="C485">
            <v>3141</v>
          </cell>
          <cell r="D485">
            <v>334536</v>
          </cell>
          <cell r="E485" t="str">
            <v>FUENTES</v>
          </cell>
          <cell r="F485" t="str">
            <v>ARANIBAR</v>
          </cell>
          <cell r="G485" t="str">
            <v>JOSE BRANCO</v>
          </cell>
          <cell r="H485" t="str">
            <v>JOSE BRANCO FUENTES ARANIBAR</v>
          </cell>
          <cell r="I485" t="str">
            <v>PE013530</v>
          </cell>
          <cell r="J485" t="str">
            <v>WAREHOUSE SPCC</v>
          </cell>
          <cell r="K485" t="str">
            <v>COGS</v>
          </cell>
          <cell r="L485" t="str">
            <v>CONSIGNMENT &amp; OPA CONTRACTS</v>
          </cell>
          <cell r="M485" t="str">
            <v>POSTIGO MATTOS, VALERIA KAROLA</v>
          </cell>
          <cell r="N485" t="str">
            <v>41440900</v>
          </cell>
          <cell r="O485" t="str">
            <v>WAREHOUSE WORKER</v>
          </cell>
          <cell r="P485" t="str">
            <v>M</v>
          </cell>
          <cell r="Q485">
            <v>30105</v>
          </cell>
          <cell r="R485" t="str">
            <v>9-7478-9622</v>
          </cell>
          <cell r="S485"/>
          <cell r="T485" t="str">
            <v>jose.fuentes@metso.com</v>
          </cell>
          <cell r="U485" t="str">
            <v>branco5557@hotmail.com</v>
          </cell>
          <cell r="V485" t="str">
            <v>AVENIDA MANUEL CAMILO DE LA TORRE 120</v>
          </cell>
          <cell r="W485" t="str">
            <v>MOQUEGUA</v>
          </cell>
          <cell r="X485" t="str">
            <v>MARISCAL NIETO</v>
          </cell>
          <cell r="Y485" t="str">
            <v>MOQUEGUA</v>
          </cell>
          <cell r="Z485">
            <v>40366</v>
          </cell>
          <cell r="AA485" t="str">
            <v>AREQUIPA</v>
          </cell>
          <cell r="AB485" t="str">
            <v>AREQUIPA</v>
          </cell>
          <cell r="AC485" t="str">
            <v>BLUE COLLAR</v>
          </cell>
          <cell r="AD485" t="str">
            <v>PLAZO INDETERMINADO</v>
          </cell>
          <cell r="AE485"/>
        </row>
        <row r="486">
          <cell r="B486" t="str">
            <v>04434435</v>
          </cell>
          <cell r="C486">
            <v>3142</v>
          </cell>
          <cell r="D486">
            <v>334537</v>
          </cell>
          <cell r="E486" t="str">
            <v>LINARES</v>
          </cell>
          <cell r="F486" t="str">
            <v>RIOS</v>
          </cell>
          <cell r="G486" t="str">
            <v xml:space="preserve">MIGUEL JESUS </v>
          </cell>
          <cell r="H486" t="str">
            <v>MIGUEL JESUS  LINARES RIOS</v>
          </cell>
          <cell r="I486" t="str">
            <v>PE013530</v>
          </cell>
          <cell r="J486" t="str">
            <v>WAREHOUSE SPCC</v>
          </cell>
          <cell r="K486" t="str">
            <v>COGS</v>
          </cell>
          <cell r="L486" t="str">
            <v>CONSIGNMENT &amp; OPA CONTRACTS</v>
          </cell>
          <cell r="M486" t="str">
            <v>POSTIGO MATTOS, VALERIA KAROLA</v>
          </cell>
          <cell r="N486" t="str">
            <v>04434435</v>
          </cell>
          <cell r="O486" t="str">
            <v>WAREHOUSE WORKER</v>
          </cell>
          <cell r="P486" t="str">
            <v>M</v>
          </cell>
          <cell r="Q486">
            <v>26019</v>
          </cell>
          <cell r="R486" t="str">
            <v>9-5131-7814</v>
          </cell>
          <cell r="S486" t="str">
            <v>9-8751-2161</v>
          </cell>
          <cell r="T486" t="str">
            <v>miguel.linares@metso.com</v>
          </cell>
          <cell r="U486" t="str">
            <v>miguellinaresrios6@gmail.com</v>
          </cell>
          <cell r="V486" t="str">
            <v>URB. JOSÉ OLAYA Ñ-45 SAN FRANCISCO MOQUEGUA</v>
          </cell>
          <cell r="W486" t="str">
            <v>MOQUEGUA</v>
          </cell>
          <cell r="X486" t="str">
            <v>MOQUEGUA</v>
          </cell>
          <cell r="Y486" t="str">
            <v>MOQUEGUA</v>
          </cell>
          <cell r="Z486">
            <v>40375</v>
          </cell>
          <cell r="AA486" t="str">
            <v>AREQUIPA</v>
          </cell>
          <cell r="AB486" t="str">
            <v>AREQUIPA</v>
          </cell>
          <cell r="AC486" t="str">
            <v>BLUE COLLAR</v>
          </cell>
          <cell r="AD486" t="str">
            <v>PLAZO INDETERMINADO</v>
          </cell>
          <cell r="AE486"/>
        </row>
        <row r="487">
          <cell r="B487" t="str">
            <v>24719390</v>
          </cell>
          <cell r="C487">
            <v>3149</v>
          </cell>
          <cell r="D487">
            <v>504108</v>
          </cell>
          <cell r="E487" t="str">
            <v>TORRES</v>
          </cell>
          <cell r="F487" t="str">
            <v>NINA</v>
          </cell>
          <cell r="G487" t="str">
            <v>MARIO LEONEL</v>
          </cell>
          <cell r="H487" t="str">
            <v>MARIO LEONEL TORRES NINA</v>
          </cell>
          <cell r="I487" t="str">
            <v>PE012233</v>
          </cell>
          <cell r="J487" t="str">
            <v>REP SUPERVISION &amp; WAREHOUSE</v>
          </cell>
          <cell r="K487" t="str">
            <v>COGS</v>
          </cell>
          <cell r="L487" t="str">
            <v>MA SAM REPAIRS CENTER PE</v>
          </cell>
          <cell r="M487" t="str">
            <v>MORENO ROQUE, MARCO ANTONIO</v>
          </cell>
          <cell r="N487" t="str">
            <v>24719390</v>
          </cell>
          <cell r="O487" t="str">
            <v>SUPERVISOR, REPAIRS CENTER</v>
          </cell>
          <cell r="P487" t="str">
            <v>M</v>
          </cell>
          <cell r="Q487">
            <v>28697</v>
          </cell>
          <cell r="R487" t="str">
            <v>9-5832-9378</v>
          </cell>
          <cell r="S487" t="str">
            <v>9-9142-5207</v>
          </cell>
          <cell r="T487" t="str">
            <v>mario.torres@metso.com</v>
          </cell>
          <cell r="U487" t="str">
            <v>mariotorresn01@gmail.com</v>
          </cell>
          <cell r="V487" t="str">
            <v>PJE VIOLIN 101-A DPTO A  URB. SAN LAZARO</v>
          </cell>
          <cell r="W487" t="str">
            <v>AREQUIPA</v>
          </cell>
          <cell r="X487" t="str">
            <v>AREQUIPA</v>
          </cell>
          <cell r="Y487" t="str">
            <v>AREQUIPA</v>
          </cell>
          <cell r="Z487">
            <v>41673</v>
          </cell>
          <cell r="AA487" t="str">
            <v>AREQUIPA</v>
          </cell>
          <cell r="AB487" t="str">
            <v>AREQUIPA</v>
          </cell>
          <cell r="AC487" t="str">
            <v>BLUE COLLAR</v>
          </cell>
          <cell r="AD487" t="str">
            <v>PLAZO INDETERMINADO</v>
          </cell>
          <cell r="AE487"/>
        </row>
        <row r="488">
          <cell r="B488" t="str">
            <v>40599572</v>
          </cell>
          <cell r="C488">
            <v>3155</v>
          </cell>
          <cell r="D488">
            <v>504114</v>
          </cell>
          <cell r="E488" t="str">
            <v>BENAVIDES</v>
          </cell>
          <cell r="F488" t="str">
            <v>LINARES</v>
          </cell>
          <cell r="G488" t="str">
            <v>CARLOS EFREN</v>
          </cell>
          <cell r="H488" t="str">
            <v>CARLOS EFREN BENAVIDES LINARES</v>
          </cell>
          <cell r="I488" t="str">
            <v>PE012230</v>
          </cell>
          <cell r="J488" t="str">
            <v>REP MECHANICS</v>
          </cell>
          <cell r="K488" t="str">
            <v>COGS</v>
          </cell>
          <cell r="L488" t="str">
            <v>MA SAM REPAIRS CENTER PE</v>
          </cell>
          <cell r="M488" t="str">
            <v>LOPEZ MACHACA, ABEL ALBERTO</v>
          </cell>
          <cell r="N488" t="str">
            <v>40599572</v>
          </cell>
          <cell r="O488" t="str">
            <v>MECHANIC</v>
          </cell>
          <cell r="P488" t="str">
            <v>M</v>
          </cell>
          <cell r="Q488">
            <v>28399</v>
          </cell>
          <cell r="R488" t="str">
            <v>9-8856-9731</v>
          </cell>
          <cell r="S488"/>
          <cell r="T488" t="str">
            <v>carlos.benavides@metso.com</v>
          </cell>
          <cell r="U488" t="str">
            <v>benavideslinaresc@gmail.com</v>
          </cell>
          <cell r="V488" t="str">
            <v xml:space="preserve">CALLE EL MILAGRO S/N </v>
          </cell>
          <cell r="W488" t="str">
            <v>CHARACATO</v>
          </cell>
          <cell r="X488" t="str">
            <v>AREQUIPA</v>
          </cell>
          <cell r="Y488" t="str">
            <v>AREQUIPA</v>
          </cell>
          <cell r="Z488">
            <v>41673</v>
          </cell>
          <cell r="AA488" t="str">
            <v>AREQUIPA</v>
          </cell>
          <cell r="AB488" t="str">
            <v>AREQUIPA</v>
          </cell>
          <cell r="AC488" t="str">
            <v>BLUE COLLAR</v>
          </cell>
          <cell r="AD488" t="str">
            <v>PLAZO INDETERMINADO</v>
          </cell>
          <cell r="AE488"/>
        </row>
        <row r="489">
          <cell r="B489" t="str">
            <v>42235199</v>
          </cell>
          <cell r="C489">
            <v>3156</v>
          </cell>
          <cell r="D489">
            <v>504115</v>
          </cell>
          <cell r="E489" t="str">
            <v>LINARES</v>
          </cell>
          <cell r="F489" t="str">
            <v>TICONA</v>
          </cell>
          <cell r="G489" t="str">
            <v>RAUL DUANE</v>
          </cell>
          <cell r="H489" t="str">
            <v>RAUL DUANE LINARES TICONA</v>
          </cell>
          <cell r="I489" t="str">
            <v>PE012230</v>
          </cell>
          <cell r="J489" t="str">
            <v>REP MECHANICS</v>
          </cell>
          <cell r="K489" t="str">
            <v>COGS</v>
          </cell>
          <cell r="L489" t="str">
            <v>MA SAM REPAIRS CENTER PE</v>
          </cell>
          <cell r="M489" t="str">
            <v>LOPEZ MACHACA, ABEL ALBERTO</v>
          </cell>
          <cell r="N489" t="str">
            <v>42235199</v>
          </cell>
          <cell r="O489" t="str">
            <v>LEAD MECHANIC</v>
          </cell>
          <cell r="P489" t="str">
            <v>M</v>
          </cell>
          <cell r="Q489">
            <v>30069</v>
          </cell>
          <cell r="R489" t="str">
            <v>9-4039-4600</v>
          </cell>
          <cell r="S489"/>
          <cell r="T489" t="str">
            <v>raul.linares@metso.com</v>
          </cell>
          <cell r="U489" t="str">
            <v>raul_linares2@hotmail.com</v>
          </cell>
          <cell r="V489" t="str">
            <v>CALLE VENEZUELA # 222</v>
          </cell>
          <cell r="W489" t="str">
            <v>HUNTER</v>
          </cell>
          <cell r="X489" t="str">
            <v>AREQUIPA</v>
          </cell>
          <cell r="Y489" t="str">
            <v>AREQUIPA</v>
          </cell>
          <cell r="Z489">
            <v>41673</v>
          </cell>
          <cell r="AA489" t="str">
            <v>AREQUIPA</v>
          </cell>
          <cell r="AB489" t="str">
            <v>AREQUIPA</v>
          </cell>
          <cell r="AC489" t="str">
            <v>BLUE COLLAR</v>
          </cell>
          <cell r="AD489" t="str">
            <v>PLAZO INDETERMINADO</v>
          </cell>
          <cell r="AE489"/>
        </row>
        <row r="490">
          <cell r="B490" t="str">
            <v>29568060</v>
          </cell>
          <cell r="C490">
            <v>3159</v>
          </cell>
          <cell r="D490">
            <v>516719</v>
          </cell>
          <cell r="E490" t="str">
            <v>AYALA</v>
          </cell>
          <cell r="F490" t="str">
            <v>NINA</v>
          </cell>
          <cell r="G490" t="str">
            <v>ADRIAN ALEXANDER</v>
          </cell>
          <cell r="H490" t="str">
            <v>ADRIAN ALEXANDER AYALA NINA</v>
          </cell>
          <cell r="I490" t="str">
            <v>PE012234</v>
          </cell>
          <cell r="J490" t="str">
            <v>REP WELDING</v>
          </cell>
          <cell r="K490" t="str">
            <v>COGS</v>
          </cell>
          <cell r="L490" t="str">
            <v>MA SAM REPAIRS CENTER PE</v>
          </cell>
          <cell r="M490" t="str">
            <v>MARIN ANDRADE, WILFREDO</v>
          </cell>
          <cell r="N490" t="str">
            <v>29568060</v>
          </cell>
          <cell r="O490" t="str">
            <v>LEAD WELDER</v>
          </cell>
          <cell r="P490" t="str">
            <v>M</v>
          </cell>
          <cell r="Q490">
            <v>26171</v>
          </cell>
          <cell r="R490" t="str">
            <v>9-9110-0726</v>
          </cell>
          <cell r="S490"/>
          <cell r="T490" t="str">
            <v>adrian.ayala@metso.com</v>
          </cell>
          <cell r="U490" t="str">
            <v>adrian.ayalanina@gmail.com</v>
          </cell>
          <cell r="V490" t="str">
            <v xml:space="preserve">AV. J.C. MARIATEGUI #409 URB. 4 DE OCTUBRE </v>
          </cell>
          <cell r="W490" t="str">
            <v>SOCABAYA</v>
          </cell>
          <cell r="X490" t="str">
            <v>AREQUIPA</v>
          </cell>
          <cell r="Y490" t="str">
            <v>AREQUIPA</v>
          </cell>
          <cell r="Z490">
            <v>42023</v>
          </cell>
          <cell r="AA490" t="str">
            <v>AREQUIPA</v>
          </cell>
          <cell r="AB490" t="str">
            <v>AREQUIPA</v>
          </cell>
          <cell r="AC490" t="str">
            <v>BLUE COLLAR</v>
          </cell>
          <cell r="AD490" t="str">
            <v>PLAZO INDETERMINADO</v>
          </cell>
          <cell r="AE490"/>
        </row>
        <row r="491">
          <cell r="B491" t="str">
            <v>29384732</v>
          </cell>
          <cell r="C491">
            <v>3161</v>
          </cell>
          <cell r="D491">
            <v>523511</v>
          </cell>
          <cell r="E491" t="str">
            <v>GUTIERREZ</v>
          </cell>
          <cell r="F491" t="str">
            <v>MERMA</v>
          </cell>
          <cell r="G491" t="str">
            <v>LEON ISAIAS</v>
          </cell>
          <cell r="H491" t="str">
            <v>LEON ISAIAS GUTIERREZ MERMA</v>
          </cell>
          <cell r="I491" t="str">
            <v>PE012230</v>
          </cell>
          <cell r="J491" t="str">
            <v>REP MECHANICS</v>
          </cell>
          <cell r="K491" t="str">
            <v>COGS</v>
          </cell>
          <cell r="L491" t="str">
            <v>MA SAM REPAIRS CENTER PE</v>
          </cell>
          <cell r="M491" t="str">
            <v>LOPEZ MACHACA, ABEL ALBERTO</v>
          </cell>
          <cell r="N491" t="str">
            <v>29384732</v>
          </cell>
          <cell r="O491" t="str">
            <v>SR MECHANIC</v>
          </cell>
          <cell r="P491" t="str">
            <v>M</v>
          </cell>
          <cell r="Q491">
            <v>24573</v>
          </cell>
          <cell r="R491" t="str">
            <v>9-5977-0955</v>
          </cell>
          <cell r="S491"/>
          <cell r="T491" t="str">
            <v>leon.gutierrez@metso.com</v>
          </cell>
          <cell r="U491" t="str">
            <v>isaias123gm@hotmail.com</v>
          </cell>
          <cell r="V491" t="str">
            <v>CALLE SAN MARTIN Nª 305 - URB. MARISCAL CASTILLA</v>
          </cell>
          <cell r="W491" t="str">
            <v xml:space="preserve">CERRO COLORADO </v>
          </cell>
          <cell r="X491" t="str">
            <v>AREQUIPA</v>
          </cell>
          <cell r="Y491" t="str">
            <v>AREQUIPA</v>
          </cell>
          <cell r="Z491">
            <v>42261</v>
          </cell>
          <cell r="AA491" t="str">
            <v>AREQUIPA</v>
          </cell>
          <cell r="AB491" t="str">
            <v>AREQUIPA</v>
          </cell>
          <cell r="AC491" t="str">
            <v>BLUE COLLAR</v>
          </cell>
          <cell r="AD491" t="str">
            <v>PLAZO INDETERMINADO</v>
          </cell>
          <cell r="AE491"/>
        </row>
        <row r="492">
          <cell r="B492" t="str">
            <v>40123993</v>
          </cell>
          <cell r="C492">
            <v>3162</v>
          </cell>
          <cell r="D492">
            <v>528362</v>
          </cell>
          <cell r="E492" t="str">
            <v>UTANE</v>
          </cell>
          <cell r="F492" t="str">
            <v>MANTARI</v>
          </cell>
          <cell r="G492" t="str">
            <v>RUBEN DANY</v>
          </cell>
          <cell r="H492" t="str">
            <v>RUBEN DANY UTANE MANTARI</v>
          </cell>
          <cell r="I492" t="str">
            <v>PE012230</v>
          </cell>
          <cell r="J492" t="str">
            <v>REP MECHANICS</v>
          </cell>
          <cell r="K492" t="str">
            <v>COGS</v>
          </cell>
          <cell r="L492" t="str">
            <v>MA SAM REPAIRS CENTER PE</v>
          </cell>
          <cell r="M492" t="str">
            <v>LOPEZ MACHACA, ABEL ALBERTO</v>
          </cell>
          <cell r="N492" t="str">
            <v>40123993</v>
          </cell>
          <cell r="O492" t="str">
            <v>LEAD MECHANIC</v>
          </cell>
          <cell r="P492" t="str">
            <v>M</v>
          </cell>
          <cell r="Q492">
            <v>28925</v>
          </cell>
          <cell r="R492" t="str">
            <v>9-5430-4248</v>
          </cell>
          <cell r="S492" t="str">
            <v>9-7324-1722</v>
          </cell>
          <cell r="T492" t="str">
            <v>ruben.utane@metso.com</v>
          </cell>
          <cell r="U492" t="str">
            <v>dtl_77@hotmail.com</v>
          </cell>
          <cell r="V492" t="str">
            <v>ASOCIACION SANTA MARIA G-11</v>
          </cell>
          <cell r="W492" t="str">
            <v xml:space="preserve">CERRO COLORADO </v>
          </cell>
          <cell r="X492" t="str">
            <v>AREQUIPA</v>
          </cell>
          <cell r="Y492" t="str">
            <v>AREQUIPA</v>
          </cell>
          <cell r="Z492">
            <v>42527</v>
          </cell>
          <cell r="AA492" t="str">
            <v>AREQUIPA</v>
          </cell>
          <cell r="AB492" t="str">
            <v>AREQUIPA</v>
          </cell>
          <cell r="AC492" t="str">
            <v>BLUE COLLAR</v>
          </cell>
          <cell r="AD492" t="str">
            <v>PLAZO INDETERMINADO</v>
          </cell>
          <cell r="AE492"/>
        </row>
        <row r="493">
          <cell r="B493" t="str">
            <v>43450703</v>
          </cell>
          <cell r="C493">
            <v>3174</v>
          </cell>
          <cell r="D493">
            <v>336218</v>
          </cell>
          <cell r="E493" t="str">
            <v>VELASQUEZ</v>
          </cell>
          <cell r="F493" t="str">
            <v>CHAMBI</v>
          </cell>
          <cell r="G493" t="str">
            <v>RICHARD STEVE</v>
          </cell>
          <cell r="H493" t="str">
            <v>RICHARD STEVE VELASQUEZ CHAMBI</v>
          </cell>
          <cell r="I493" t="str">
            <v>PE012209</v>
          </cell>
          <cell r="J493" t="str">
            <v>FSE SUR</v>
          </cell>
          <cell r="K493" t="str">
            <v>COGS</v>
          </cell>
          <cell r="L493" t="str">
            <v>MA SAM FSE &amp; LCS PE</v>
          </cell>
          <cell r="M493" t="str">
            <v>POZO DIAZ, JASON</v>
          </cell>
          <cell r="N493" t="str">
            <v>43450703</v>
          </cell>
          <cell r="O493" t="str">
            <v>FIELD SERVICE TECHNICIAN</v>
          </cell>
          <cell r="P493" t="str">
            <v>M</v>
          </cell>
          <cell r="Q493">
            <v>31404</v>
          </cell>
          <cell r="R493" t="str">
            <v>9-5816-2635</v>
          </cell>
          <cell r="S493"/>
          <cell r="T493"/>
          <cell r="U493" t="str">
            <v>velasquezrichard160@gmail.com</v>
          </cell>
          <cell r="V493" t="str">
            <v>MARIA PARADO DE BELLIDO B1 - BOLOGNESI</v>
          </cell>
          <cell r="W493" t="str">
            <v>CAYMA</v>
          </cell>
          <cell r="X493" t="str">
            <v>AREQUIPA</v>
          </cell>
          <cell r="Y493" t="str">
            <v>AREQUIPA</v>
          </cell>
          <cell r="Z493">
            <v>42826</v>
          </cell>
          <cell r="AA493" t="str">
            <v>AREQUIPA</v>
          </cell>
          <cell r="AB493" t="str">
            <v>AREQUIPA</v>
          </cell>
          <cell r="AC493" t="str">
            <v>WHITE COLLAR</v>
          </cell>
          <cell r="AD493" t="str">
            <v>PLAZO INDETERMINADO</v>
          </cell>
          <cell r="AE493"/>
        </row>
        <row r="494">
          <cell r="B494" t="str">
            <v>29352116</v>
          </cell>
          <cell r="C494">
            <v>3178</v>
          </cell>
          <cell r="D494">
            <v>537978</v>
          </cell>
          <cell r="E494" t="str">
            <v>CHAVEZ</v>
          </cell>
          <cell r="F494" t="str">
            <v>LINARES</v>
          </cell>
          <cell r="G494" t="str">
            <v>WALTER UBER</v>
          </cell>
          <cell r="H494" t="str">
            <v>WALTER UBER CHAVEZ LINARES</v>
          </cell>
          <cell r="I494" t="str">
            <v>PE012202</v>
          </cell>
          <cell r="J494" t="str">
            <v>FSE RELINING&amp;SHUTDOWN</v>
          </cell>
          <cell r="K494" t="str">
            <v>COGS</v>
          </cell>
          <cell r="L494" t="str">
            <v>MA SAM FSE &amp; LCS PE</v>
          </cell>
          <cell r="M494" t="str">
            <v>MENDOZA CALDERON, MARCO POLO</v>
          </cell>
          <cell r="N494" t="str">
            <v>29352116</v>
          </cell>
          <cell r="O494" t="str">
            <v>RELINING &amp; SHUTDOWN SENIOR TECHNICIAN</v>
          </cell>
          <cell r="P494" t="str">
            <v>M</v>
          </cell>
          <cell r="Q494">
            <v>27146</v>
          </cell>
          <cell r="R494" t="str">
            <v>9-6520-4798  ///  9.3992-9919</v>
          </cell>
          <cell r="S494"/>
          <cell r="T494"/>
          <cell r="U494" t="str">
            <v xml:space="preserve">Walterubertchavezlinares@gmail.com </v>
          </cell>
          <cell r="V494" t="str">
            <v>CALLE OJO DEL MILAGRO N° 114</v>
          </cell>
          <cell r="W494" t="str">
            <v>CHARACATO</v>
          </cell>
          <cell r="X494" t="str">
            <v>AREQUIPA</v>
          </cell>
          <cell r="Y494" t="str">
            <v>AREQUIPA</v>
          </cell>
          <cell r="Z494">
            <v>43132</v>
          </cell>
          <cell r="AA494" t="str">
            <v>AREQUIPA</v>
          </cell>
          <cell r="AB494" t="str">
            <v>AREQUIPA</v>
          </cell>
          <cell r="AC494" t="str">
            <v>BLUE COLLAR</v>
          </cell>
          <cell r="AD494" t="str">
            <v>PLAZO INDETERMINADO</v>
          </cell>
          <cell r="AE494"/>
        </row>
        <row r="495">
          <cell r="B495" t="str">
            <v>20906391</v>
          </cell>
          <cell r="C495">
            <v>3196</v>
          </cell>
          <cell r="D495">
            <v>419192</v>
          </cell>
          <cell r="E495" t="str">
            <v>CALLUPE</v>
          </cell>
          <cell r="F495" t="str">
            <v>RICALDI</v>
          </cell>
          <cell r="G495" t="str">
            <v>FRANCHECO CARLOS</v>
          </cell>
          <cell r="H495" t="str">
            <v>FRANCHECO CARLOS CALLUPE RICALDI</v>
          </cell>
          <cell r="I495" t="str">
            <v>PE012202</v>
          </cell>
          <cell r="J495" t="str">
            <v>FSE RELINING&amp;SHUTDOWN</v>
          </cell>
          <cell r="K495" t="str">
            <v>COGS</v>
          </cell>
          <cell r="L495" t="str">
            <v>MA SAM FSE &amp; LCS PE</v>
          </cell>
          <cell r="M495" t="str">
            <v>GILBERTI GALARZA, YOEL FRANCISCO</v>
          </cell>
          <cell r="N495" t="str">
            <v>20906391</v>
          </cell>
          <cell r="O495" t="str">
            <v>RELINING &amp; SHUTDOWN SUPERVISOR TECHNICIAN</v>
          </cell>
          <cell r="P495" t="str">
            <v>M</v>
          </cell>
          <cell r="Q495">
            <v>28533</v>
          </cell>
          <cell r="R495" t="str">
            <v>9-6390-0586</v>
          </cell>
          <cell r="S495" t="str">
            <v>9-7433-5637</v>
          </cell>
          <cell r="T495" t="str">
            <v>francheco.callupe@metso.com</v>
          </cell>
          <cell r="U495" t="str">
            <v>francheco_callupe@hotmail.com</v>
          </cell>
          <cell r="V495" t="str">
            <v>AMALIA PUGA DE LOZADA N 111 DPTO 502 URB. PANDO</v>
          </cell>
          <cell r="W495" t="str">
            <v>SAN MIGUEL</v>
          </cell>
          <cell r="X495" t="str">
            <v>LIMA</v>
          </cell>
          <cell r="Y495" t="str">
            <v>LIMA</v>
          </cell>
          <cell r="Z495">
            <v>43374</v>
          </cell>
          <cell r="AA495" t="str">
            <v>LIMA</v>
          </cell>
          <cell r="AB495" t="str">
            <v>VULCANO</v>
          </cell>
          <cell r="AC495" t="str">
            <v>BLUE COLLAR</v>
          </cell>
          <cell r="AD495" t="str">
            <v>PLAZO INDETERMINADO</v>
          </cell>
          <cell r="AE495"/>
        </row>
        <row r="496">
          <cell r="B496" t="str">
            <v>44784746</v>
          </cell>
          <cell r="C496">
            <v>3199</v>
          </cell>
          <cell r="D496">
            <v>419194</v>
          </cell>
          <cell r="E496" t="str">
            <v>GALLEGOS</v>
          </cell>
          <cell r="F496" t="str">
            <v>DE LA CRUZ</v>
          </cell>
          <cell r="G496" t="str">
            <v>MIGUEL ENRIQUE</v>
          </cell>
          <cell r="H496" t="str">
            <v>MIGUEL ENRIQUE GALLEGOS DE LA CRUZ</v>
          </cell>
          <cell r="I496" t="str">
            <v>PE012202</v>
          </cell>
          <cell r="J496" t="str">
            <v>FSE RELINING&amp;SHUTDOWN</v>
          </cell>
          <cell r="K496" t="str">
            <v>COGS</v>
          </cell>
          <cell r="L496" t="str">
            <v>MA SAM FSE &amp; LCS PE</v>
          </cell>
          <cell r="M496" t="str">
            <v>VERAMENDI VILLAORDUÑA, PERCY LUIS</v>
          </cell>
          <cell r="N496" t="str">
            <v>44784746</v>
          </cell>
          <cell r="O496" t="str">
            <v>RELINING &amp; SHUTDOWN SUPERVISOR TECHNICIAN</v>
          </cell>
          <cell r="P496" t="str">
            <v>M</v>
          </cell>
          <cell r="Q496">
            <v>32139</v>
          </cell>
          <cell r="R496" t="str">
            <v>9-9530-6435</v>
          </cell>
          <cell r="S496" t="str">
            <v>9-5639-2974</v>
          </cell>
          <cell r="T496" t="str">
            <v>miguel.gallegos@metso.com</v>
          </cell>
          <cell r="U496" t="str">
            <v>miguelgallegosperu@hotmail.com</v>
          </cell>
          <cell r="V496" t="str">
            <v>AV. 1RO DE MAYO MZ 64 LT 4 URB. HUERTO DE MANCHAY</v>
          </cell>
          <cell r="W496" t="str">
            <v>PACHACAMAC</v>
          </cell>
          <cell r="X496" t="str">
            <v>LIMA</v>
          </cell>
          <cell r="Y496" t="str">
            <v>LIMA</v>
          </cell>
          <cell r="Z496">
            <v>43374</v>
          </cell>
          <cell r="AA496" t="str">
            <v>LIMA</v>
          </cell>
          <cell r="AB496" t="str">
            <v>VULCANO</v>
          </cell>
          <cell r="AC496" t="str">
            <v>BLUE COLLAR</v>
          </cell>
          <cell r="AD496" t="str">
            <v>PLAZO INDETERMINADO</v>
          </cell>
          <cell r="AE496"/>
        </row>
        <row r="497">
          <cell r="B497" t="str">
            <v>47348050</v>
          </cell>
          <cell r="C497">
            <v>3203</v>
          </cell>
          <cell r="D497">
            <v>538748</v>
          </cell>
          <cell r="E497" t="str">
            <v>PUJAY</v>
          </cell>
          <cell r="F497" t="str">
            <v>ROJAS</v>
          </cell>
          <cell r="G497" t="str">
            <v>LUIS GUSTAVO</v>
          </cell>
          <cell r="H497" t="str">
            <v>LUIS GUSTAVO PUJAY ROJAS</v>
          </cell>
          <cell r="I497" t="str">
            <v>PE012202</v>
          </cell>
          <cell r="J497" t="str">
            <v>FSE RELINING&amp;SHUTDOWN</v>
          </cell>
          <cell r="K497" t="str">
            <v>COGS</v>
          </cell>
          <cell r="L497" t="str">
            <v>MA SAM FSE &amp; LCS PE</v>
          </cell>
          <cell r="M497" t="str">
            <v>VERAMENDI VILLAORDUÑA, PERCY LUIS</v>
          </cell>
          <cell r="N497" t="str">
            <v>47348050</v>
          </cell>
          <cell r="O497" t="str">
            <v>RELINING &amp; SHUTDOWN SPECIALIST TECHNICIAN</v>
          </cell>
          <cell r="P497" t="str">
            <v>M</v>
          </cell>
          <cell r="Q497">
            <v>33490</v>
          </cell>
          <cell r="R497" t="str">
            <v>9-8956-7477</v>
          </cell>
          <cell r="S497"/>
          <cell r="T497"/>
          <cell r="U497" t="str">
            <v>gustavo614@hotmail.com</v>
          </cell>
          <cell r="V497" t="str">
            <v xml:space="preserve">ASOC. DON GERARDO MZ.C LT.16 </v>
          </cell>
          <cell r="W497" t="str">
            <v>BARRANCA</v>
          </cell>
          <cell r="X497" t="str">
            <v>BARRANCA</v>
          </cell>
          <cell r="Y497" t="str">
            <v>LIMA</v>
          </cell>
          <cell r="Z497">
            <v>43374</v>
          </cell>
          <cell r="AA497" t="str">
            <v>LIMA</v>
          </cell>
          <cell r="AB497" t="str">
            <v>VULCANO</v>
          </cell>
          <cell r="AC497" t="str">
            <v>BLUE COLLAR</v>
          </cell>
          <cell r="AD497" t="str">
            <v>PLAZO INDETERMINADO</v>
          </cell>
          <cell r="AE497"/>
        </row>
        <row r="498">
          <cell r="B498" t="str">
            <v>45539239</v>
          </cell>
          <cell r="C498">
            <v>3215</v>
          </cell>
          <cell r="D498">
            <v>422526</v>
          </cell>
          <cell r="E498" t="str">
            <v>AREVALO</v>
          </cell>
          <cell r="F498" t="str">
            <v>ESCALANTE</v>
          </cell>
          <cell r="G498" t="str">
            <v>ALEXANDER JOHAN</v>
          </cell>
          <cell r="H498" t="str">
            <v>ALEXANDER JOHAN AREVALO ESCALANTE</v>
          </cell>
          <cell r="I498" t="str">
            <v>PE012230</v>
          </cell>
          <cell r="J498" t="str">
            <v>REP MECHANICS</v>
          </cell>
          <cell r="K498" t="str">
            <v>COGS</v>
          </cell>
          <cell r="L498" t="str">
            <v>MA SAM REPAIRS CENTER PE</v>
          </cell>
          <cell r="M498" t="str">
            <v>LOPEZ MACHACA, ABEL ALBERTO</v>
          </cell>
          <cell r="N498" t="str">
            <v>45539239</v>
          </cell>
          <cell r="O498" t="str">
            <v>MECHANIC SPECIALIST</v>
          </cell>
          <cell r="P498" t="str">
            <v>M</v>
          </cell>
          <cell r="Q498">
            <v>32515</v>
          </cell>
          <cell r="R498" t="str">
            <v>9-8771-9785</v>
          </cell>
          <cell r="S498"/>
          <cell r="T498" t="str">
            <v>alexander.arevalo@metso.com</v>
          </cell>
          <cell r="U498" t="str">
            <v>alexanderarevaloe@gmail.com</v>
          </cell>
          <cell r="V498" t="str">
            <v>PASAJE PICHINCHA N° 10 URB. JUAN PABLO VIZCARDO</v>
          </cell>
          <cell r="W498" t="str">
            <v>JOSE LUIS BUSTAMANTE</v>
          </cell>
          <cell r="X498" t="str">
            <v>AREQUIPA</v>
          </cell>
          <cell r="Y498" t="str">
            <v>AREQUIPA</v>
          </cell>
          <cell r="Z498">
            <v>43682</v>
          </cell>
          <cell r="AA498" t="str">
            <v>AREQUIPA</v>
          </cell>
          <cell r="AB498" t="str">
            <v>AREQUIPA</v>
          </cell>
          <cell r="AC498" t="str">
            <v>BLUE COLLAR</v>
          </cell>
          <cell r="AD498" t="str">
            <v>PLAZO INDETERMINADO</v>
          </cell>
          <cell r="AE498"/>
        </row>
        <row r="499">
          <cell r="B499" t="str">
            <v>76918692</v>
          </cell>
          <cell r="C499">
            <v>3216</v>
          </cell>
          <cell r="D499">
            <v>422566</v>
          </cell>
          <cell r="E499" t="str">
            <v>SAICO</v>
          </cell>
          <cell r="F499" t="str">
            <v>CHUCTAYA</v>
          </cell>
          <cell r="G499" t="str">
            <v>BEETHO FIDEL</v>
          </cell>
          <cell r="H499" t="str">
            <v>BEETHO FIDEL SAICO CHUCTAYA</v>
          </cell>
          <cell r="I499" t="str">
            <v>PE012231</v>
          </cell>
          <cell r="J499" t="str">
            <v>REP OPERATORS</v>
          </cell>
          <cell r="K499" t="str">
            <v>COGS</v>
          </cell>
          <cell r="L499" t="str">
            <v>MA SAM REPAIRS CENTER PE</v>
          </cell>
          <cell r="M499" t="str">
            <v>TORRES NINA, MARIO LEONEL</v>
          </cell>
          <cell r="N499" t="str">
            <v>76918692</v>
          </cell>
          <cell r="O499" t="str">
            <v>MACHINE &amp; TOOLS OPERATOR</v>
          </cell>
          <cell r="P499" t="str">
            <v>M</v>
          </cell>
          <cell r="Q499">
            <v>34968</v>
          </cell>
          <cell r="R499" t="str">
            <v>9-8789-1213</v>
          </cell>
          <cell r="S499"/>
          <cell r="T499" t="str">
            <v>beetho.saico@metso.com</v>
          </cell>
          <cell r="U499" t="str">
            <v>fidel.kaizen@gmail.com</v>
          </cell>
          <cell r="V499" t="str">
            <v>LAS FLORES ZONA 2 MZ K LT 1</v>
          </cell>
          <cell r="W499" t="str">
            <v xml:space="preserve">CERRO COLORADO </v>
          </cell>
          <cell r="X499" t="str">
            <v>AREQUIPA</v>
          </cell>
          <cell r="Y499" t="str">
            <v>AREQUIPA</v>
          </cell>
          <cell r="Z499">
            <v>43689</v>
          </cell>
          <cell r="AA499" t="str">
            <v>AREQUIPA</v>
          </cell>
          <cell r="AB499" t="str">
            <v>AREQUIPA</v>
          </cell>
          <cell r="AC499" t="str">
            <v>BLUE COLLAR</v>
          </cell>
          <cell r="AD499" t="str">
            <v>PLAZO INDETERMINADO</v>
          </cell>
          <cell r="AE499"/>
        </row>
        <row r="500">
          <cell r="B500" t="str">
            <v>42218571</v>
          </cell>
          <cell r="C500">
            <v>3217</v>
          </cell>
          <cell r="D500">
            <v>424134</v>
          </cell>
          <cell r="E500" t="str">
            <v>ARONES</v>
          </cell>
          <cell r="F500" t="str">
            <v>CASILLA</v>
          </cell>
          <cell r="G500" t="str">
            <v>DENNIS JUAN</v>
          </cell>
          <cell r="H500" t="str">
            <v>DENNIS JUAN ARONES CASILLA</v>
          </cell>
          <cell r="I500" t="str">
            <v>PE012231</v>
          </cell>
          <cell r="J500" t="str">
            <v>REP OPERATORS</v>
          </cell>
          <cell r="K500" t="str">
            <v>COGS</v>
          </cell>
          <cell r="L500" t="str">
            <v>MA SAM REPAIRS CENTER PE</v>
          </cell>
          <cell r="M500" t="str">
            <v>TORRES NINA, MARIO LEONEL</v>
          </cell>
          <cell r="N500" t="str">
            <v>42218571</v>
          </cell>
          <cell r="O500" t="str">
            <v>LEAD, MACHINE &amp; TOOLS</v>
          </cell>
          <cell r="P500" t="str">
            <v>M</v>
          </cell>
          <cell r="Q500">
            <v>30124</v>
          </cell>
          <cell r="R500" t="str">
            <v>9-8265-4496</v>
          </cell>
          <cell r="S500"/>
          <cell r="T500" t="str">
            <v>dennis.arones@metso.com</v>
          </cell>
          <cell r="U500" t="str">
            <v>denniscasilla@gmail.com</v>
          </cell>
          <cell r="V500" t="str">
            <v>PSJE ZARUMILLA 103 URB. IV CENTENARIO</v>
          </cell>
          <cell r="W500" t="str">
            <v>AREQUIPA</v>
          </cell>
          <cell r="X500" t="str">
            <v>AREQUIPA</v>
          </cell>
          <cell r="Y500" t="str">
            <v>AREQUIPA</v>
          </cell>
          <cell r="Z500">
            <v>43780</v>
          </cell>
          <cell r="AA500" t="str">
            <v>AREQUIPA</v>
          </cell>
          <cell r="AB500" t="str">
            <v>AREQUIPA</v>
          </cell>
          <cell r="AC500" t="str">
            <v>BLUE COLLAR</v>
          </cell>
          <cell r="AD500" t="str">
            <v>PLAZO INDETERMINADO</v>
          </cell>
          <cell r="AE500"/>
        </row>
        <row r="501">
          <cell r="B501" t="str">
            <v>41760883</v>
          </cell>
          <cell r="C501">
            <v>3218</v>
          </cell>
          <cell r="D501">
            <v>424667</v>
          </cell>
          <cell r="E501" t="str">
            <v>MIRANDA</v>
          </cell>
          <cell r="F501" t="str">
            <v>MAQUERA</v>
          </cell>
          <cell r="G501" t="str">
            <v>HELBERT</v>
          </cell>
          <cell r="H501" t="str">
            <v>HELBERT MIRANDA MAQUERA</v>
          </cell>
          <cell r="I501" t="str">
            <v>PE012231</v>
          </cell>
          <cell r="J501" t="str">
            <v>REP OPERATORS</v>
          </cell>
          <cell r="K501" t="str">
            <v>COGS</v>
          </cell>
          <cell r="L501" t="str">
            <v>MA SAM REPAIRS CENTER PE</v>
          </cell>
          <cell r="M501" t="str">
            <v>TORRES NINA, MARIO LEONEL</v>
          </cell>
          <cell r="N501" t="str">
            <v>41760883</v>
          </cell>
          <cell r="O501" t="str">
            <v>MACHINE &amp; TOOLS OPERATOR</v>
          </cell>
          <cell r="P501" t="str">
            <v>M</v>
          </cell>
          <cell r="Q501">
            <v>30368</v>
          </cell>
          <cell r="R501" t="str">
            <v>9-4524-3201</v>
          </cell>
          <cell r="S501"/>
          <cell r="T501" t="str">
            <v>helbert.miranda@metso.com</v>
          </cell>
          <cell r="U501" t="str">
            <v>helbertmiranda110@gmail.com</v>
          </cell>
          <cell r="V501" t="str">
            <v>UPIS PAISAJISTA H-2 URB. HUNTER</v>
          </cell>
          <cell r="W501" t="str">
            <v>HUNTER</v>
          </cell>
          <cell r="X501" t="str">
            <v>AREQUIPA</v>
          </cell>
          <cell r="Y501" t="str">
            <v>AREQUIPA</v>
          </cell>
          <cell r="Z501">
            <v>43815</v>
          </cell>
          <cell r="AA501" t="str">
            <v>AREQUIPA</v>
          </cell>
          <cell r="AB501" t="str">
            <v>AREQUIPA</v>
          </cell>
          <cell r="AC501" t="str">
            <v>BLUE COLLAR</v>
          </cell>
          <cell r="AD501" t="str">
            <v>PLAZO INDETERMINADO</v>
          </cell>
          <cell r="AE501"/>
        </row>
        <row r="502">
          <cell r="B502" t="str">
            <v>43060943</v>
          </cell>
          <cell r="C502">
            <v>3219</v>
          </cell>
          <cell r="D502">
            <v>425631</v>
          </cell>
          <cell r="E502" t="str">
            <v>TICONA</v>
          </cell>
          <cell r="F502" t="str">
            <v>MAMANI</v>
          </cell>
          <cell r="G502" t="str">
            <v>FREDY GERMAN</v>
          </cell>
          <cell r="H502" t="str">
            <v>FREDY GERMAN TICONA MAMANI</v>
          </cell>
          <cell r="I502" t="str">
            <v>PE012202</v>
          </cell>
          <cell r="J502" t="str">
            <v>FSE RELINING&amp;SHUTDOWN</v>
          </cell>
          <cell r="K502" t="str">
            <v>COGS</v>
          </cell>
          <cell r="L502" t="str">
            <v>MA SAM FSE &amp; LCS PE</v>
          </cell>
          <cell r="M502" t="str">
            <v>VERAMENDI VILLAORDUÑA, PERCY LUIS</v>
          </cell>
          <cell r="N502" t="str">
            <v>43060943</v>
          </cell>
          <cell r="O502" t="str">
            <v>LINER MACHINE SENIOR OPERATOR</v>
          </cell>
          <cell r="P502" t="str">
            <v>M</v>
          </cell>
          <cell r="Q502">
            <v>30990</v>
          </cell>
          <cell r="R502" t="str">
            <v>9-4420-1567</v>
          </cell>
          <cell r="S502"/>
          <cell r="T502"/>
          <cell r="U502" t="str">
            <v>german_ticona@hotmail.com</v>
          </cell>
          <cell r="V502" t="str">
            <v>VIRGEN DE CHAPI MZ. J LOTE 1</v>
          </cell>
          <cell r="W502" t="str">
            <v>CAYMA</v>
          </cell>
          <cell r="X502" t="str">
            <v>AREQUIPA</v>
          </cell>
          <cell r="Y502" t="str">
            <v>AREQUIPA</v>
          </cell>
          <cell r="Z502">
            <v>43952</v>
          </cell>
          <cell r="AA502" t="str">
            <v>AREQUIPA</v>
          </cell>
          <cell r="AB502" t="str">
            <v>AREQUIPA</v>
          </cell>
          <cell r="AC502" t="str">
            <v>BLUE COLLAR</v>
          </cell>
          <cell r="AD502" t="str">
            <v>PLAZO INDETERMINADO</v>
          </cell>
          <cell r="AE502"/>
        </row>
        <row r="503">
          <cell r="B503" t="str">
            <v>43328077</v>
          </cell>
          <cell r="C503">
            <v>3221</v>
          </cell>
          <cell r="D503">
            <v>425748</v>
          </cell>
          <cell r="E503" t="str">
            <v>AGUADO</v>
          </cell>
          <cell r="F503" t="str">
            <v>ÑOPE</v>
          </cell>
          <cell r="G503" t="str">
            <v>CARLOS ENRIQUE</v>
          </cell>
          <cell r="H503" t="str">
            <v>CARLOS ENRIQUE AGUADO ÑOPE</v>
          </cell>
          <cell r="I503" t="str">
            <v>PE012202</v>
          </cell>
          <cell r="J503" t="str">
            <v>FSE RELINING&amp;SHUTDOWN</v>
          </cell>
          <cell r="K503" t="str">
            <v>COGS</v>
          </cell>
          <cell r="L503" t="str">
            <v>MA SAM FSE &amp; LCS PE</v>
          </cell>
          <cell r="M503" t="str">
            <v>VERAMENDI VILLAORDUÑA, PERCY LUIS</v>
          </cell>
          <cell r="N503" t="str">
            <v>43328077</v>
          </cell>
          <cell r="O503" t="str">
            <v>LINER MACHINE SPECIALIST OPERATOR</v>
          </cell>
          <cell r="P503" t="str">
            <v>M</v>
          </cell>
          <cell r="Q503">
            <v>31061</v>
          </cell>
          <cell r="R503" t="str">
            <v>9-1498-5586</v>
          </cell>
          <cell r="S503"/>
          <cell r="T503"/>
          <cell r="U503" t="str">
            <v>duck_1410@hotmail.com</v>
          </cell>
          <cell r="V503" t="str">
            <v xml:space="preserve">AA. HH. MARIANO IGNACIO PRADO MZ. F LT. 10 </v>
          </cell>
          <cell r="W503" t="str">
            <v>VENTANILLA</v>
          </cell>
          <cell r="X503" t="str">
            <v>CALLAO</v>
          </cell>
          <cell r="Y503" t="str">
            <v>CALLAO</v>
          </cell>
          <cell r="Z503">
            <v>43991</v>
          </cell>
          <cell r="AA503" t="str">
            <v>LIMA</v>
          </cell>
          <cell r="AB503" t="str">
            <v>VULCANO</v>
          </cell>
          <cell r="AC503" t="str">
            <v>BLUE COLLAR</v>
          </cell>
          <cell r="AD503" t="str">
            <v>PLAZO INDETERMINADO</v>
          </cell>
          <cell r="AE503"/>
        </row>
        <row r="504">
          <cell r="B504" t="str">
            <v>44093450</v>
          </cell>
          <cell r="C504">
            <v>3230</v>
          </cell>
          <cell r="D504">
            <v>426472</v>
          </cell>
          <cell r="E504" t="str">
            <v>CARHUAVILCA</v>
          </cell>
          <cell r="F504" t="str">
            <v>ALTAMIRANO</v>
          </cell>
          <cell r="G504" t="str">
            <v>VICTOR ANDRES</v>
          </cell>
          <cell r="H504" t="str">
            <v>VICTOR ANDRES CARHUAVILCA ALTAMIRANO</v>
          </cell>
          <cell r="I504" t="str">
            <v>PE012202</v>
          </cell>
          <cell r="J504" t="str">
            <v>FSE RELINING&amp;SHUTDOWN</v>
          </cell>
          <cell r="K504" t="str">
            <v>COGS</v>
          </cell>
          <cell r="L504" t="str">
            <v>MA SAM FSE &amp; LCS PE</v>
          </cell>
          <cell r="M504" t="str">
            <v>GILBERTI GALARZA, YOEL FRANCISCO</v>
          </cell>
          <cell r="N504" t="str">
            <v>44093450</v>
          </cell>
          <cell r="O504" t="str">
            <v>RELINING &amp; SHUTDOWN SPECIALIST TECHNICIAN</v>
          </cell>
          <cell r="P504" t="str">
            <v>M</v>
          </cell>
          <cell r="Q504">
            <v>31740</v>
          </cell>
          <cell r="R504" t="str">
            <v>9-3333-1242</v>
          </cell>
          <cell r="S504"/>
          <cell r="T504"/>
          <cell r="U504" t="str">
            <v>victor_carhua@hotmail.com</v>
          </cell>
          <cell r="V504" t="str">
            <v>MANZANA F7 LOTE 15 ASENTAMIENTO HUMANO 10 DE OCTUBRE</v>
          </cell>
          <cell r="W504" t="str">
            <v>SAN JUAN DE LURIGANCHO</v>
          </cell>
          <cell r="X504" t="str">
            <v>LIMA</v>
          </cell>
          <cell r="Y504" t="str">
            <v>LIMA</v>
          </cell>
          <cell r="Z504">
            <v>44075</v>
          </cell>
          <cell r="AA504" t="str">
            <v>LIMA</v>
          </cell>
          <cell r="AB504" t="str">
            <v>VULCANO</v>
          </cell>
          <cell r="AC504" t="str">
            <v>BLUE COLLAR</v>
          </cell>
          <cell r="AD504" t="str">
            <v>PLAZO INDETERMINADO</v>
          </cell>
          <cell r="AE504"/>
        </row>
        <row r="505">
          <cell r="B505" t="str">
            <v>47057125</v>
          </cell>
          <cell r="C505">
            <v>3233</v>
          </cell>
          <cell r="D505">
            <v>428712</v>
          </cell>
          <cell r="E505" t="str">
            <v>MICHA</v>
          </cell>
          <cell r="F505" t="str">
            <v>TELLO</v>
          </cell>
          <cell r="G505" t="str">
            <v>MIGUEL ANGEL</v>
          </cell>
          <cell r="H505" t="str">
            <v>MIGUEL ANGEL MICHA TELLO</v>
          </cell>
          <cell r="I505" t="str">
            <v>PE012202</v>
          </cell>
          <cell r="J505" t="str">
            <v>FSE RELINING&amp;SHUTDOWN</v>
          </cell>
          <cell r="K505" t="str">
            <v>COGS</v>
          </cell>
          <cell r="L505" t="str">
            <v>MA SAM FSE &amp; LCS PE</v>
          </cell>
          <cell r="M505" t="str">
            <v>VERAMENDI VILLAORDUÑA, PERCY LUIS</v>
          </cell>
          <cell r="N505" t="str">
            <v>47057125</v>
          </cell>
          <cell r="O505" t="str">
            <v>LINER MACHINE SENIOR OPERATOR</v>
          </cell>
          <cell r="P505" t="str">
            <v>M</v>
          </cell>
          <cell r="Q505">
            <v>33334</v>
          </cell>
          <cell r="R505" t="str">
            <v xml:space="preserve"> 9-8939-2195 /// 9-4409-2809</v>
          </cell>
          <cell r="S505"/>
          <cell r="T505"/>
          <cell r="U505" t="str">
            <v xml:space="preserve">miamicha31@gmail.com </v>
          </cell>
          <cell r="V505" t="str">
            <v>JIRON HUANCAYO 181 S/N</v>
          </cell>
          <cell r="W505" t="str">
            <v>CAJAMARCA</v>
          </cell>
          <cell r="X505" t="str">
            <v>CAJAMARCA</v>
          </cell>
          <cell r="Y505" t="str">
            <v>CAJAMARCA</v>
          </cell>
          <cell r="Z505">
            <v>44270</v>
          </cell>
          <cell r="AA505" t="str">
            <v>LIMA</v>
          </cell>
          <cell r="AB505" t="str">
            <v>VULCANO</v>
          </cell>
          <cell r="AC505" t="str">
            <v>BLUE COLLAR</v>
          </cell>
          <cell r="AD505" t="str">
            <v>PLAZO INDETERMINADO</v>
          </cell>
          <cell r="AE505"/>
        </row>
        <row r="506">
          <cell r="B506" t="str">
            <v>07892550</v>
          </cell>
          <cell r="C506">
            <v>3242</v>
          </cell>
          <cell r="D506">
            <v>419473</v>
          </cell>
          <cell r="E506" t="str">
            <v>GALLO</v>
          </cell>
          <cell r="F506" t="str">
            <v>RAZZETO</v>
          </cell>
          <cell r="G506" t="str">
            <v>CHRISTIAN  ALONSO</v>
          </cell>
          <cell r="H506" t="str">
            <v>CHRISTIAN  ALONSO GALLO RAZZETO</v>
          </cell>
          <cell r="I506" t="str">
            <v>PE012208</v>
          </cell>
          <cell r="J506" t="str">
            <v>FSE CYN</v>
          </cell>
          <cell r="K506" t="str">
            <v>COGS</v>
          </cell>
          <cell r="L506" t="str">
            <v>MA SAM FSE &amp; LCS PE</v>
          </cell>
          <cell r="M506" t="str">
            <v>BECERRA CORONADO, ANDERSON</v>
          </cell>
          <cell r="N506" t="str">
            <v>07892550</v>
          </cell>
          <cell r="O506" t="str">
            <v>FIELD SERVICE SENIOR TECHNICIAN</v>
          </cell>
          <cell r="P506" t="str">
            <v>M</v>
          </cell>
          <cell r="Q506">
            <v>26145</v>
          </cell>
          <cell r="R506" t="str">
            <v>9-6905-4834</v>
          </cell>
          <cell r="S506" t="str">
            <v>9-5019-7418</v>
          </cell>
          <cell r="T506" t="str">
            <v>christian.gallo@metso.com</v>
          </cell>
          <cell r="U506" t="str">
            <v xml:space="preserve">yosoyrazz@gmail.com </v>
          </cell>
          <cell r="V506" t="str">
            <v xml:space="preserve">PROLONGACIÓN MOQUEGUA MANZANA 23B, LOTE 02 JOSÉ GÁLVEZ, PACHACAMAC      </v>
          </cell>
          <cell r="W506" t="str">
            <v>PACHACAMAC</v>
          </cell>
          <cell r="X506" t="str">
            <v>LIMA</v>
          </cell>
          <cell r="Y506" t="str">
            <v>LIMA</v>
          </cell>
          <cell r="Z506">
            <v>44351</v>
          </cell>
          <cell r="AA506" t="str">
            <v>LIMA</v>
          </cell>
          <cell r="AB506" t="str">
            <v>VULCANO</v>
          </cell>
          <cell r="AC506" t="str">
            <v>WHITE COLLAR</v>
          </cell>
          <cell r="AD506" t="str">
            <v>PLAZO INDETERMINADO</v>
          </cell>
          <cell r="AE506"/>
        </row>
        <row r="507">
          <cell r="B507" t="str">
            <v>40217408</v>
          </cell>
          <cell r="C507">
            <v>3243</v>
          </cell>
          <cell r="D507">
            <v>427966</v>
          </cell>
          <cell r="E507" t="str">
            <v>NINA</v>
          </cell>
          <cell r="F507" t="str">
            <v>CHAÑI</v>
          </cell>
          <cell r="G507" t="str">
            <v>JIMMY ANTONIO</v>
          </cell>
          <cell r="H507" t="str">
            <v>JIMMY ANTONIO NINA CHAÑI</v>
          </cell>
          <cell r="I507" t="str">
            <v>PE013530</v>
          </cell>
          <cell r="J507" t="str">
            <v>WAREHOUSE SPCC</v>
          </cell>
          <cell r="K507" t="str">
            <v>COGS</v>
          </cell>
          <cell r="L507" t="str">
            <v>CONSIGNMENT &amp; OPA CONTRACTS</v>
          </cell>
          <cell r="M507" t="str">
            <v>POSTIGO MATTOS, VALERIA KAROLA</v>
          </cell>
          <cell r="N507" t="str">
            <v>40217408</v>
          </cell>
          <cell r="O507" t="str">
            <v>WAREHOUSE WORKER</v>
          </cell>
          <cell r="P507" t="str">
            <v>M</v>
          </cell>
          <cell r="Q507">
            <v>28264</v>
          </cell>
          <cell r="R507" t="str">
            <v>9-8387-0624</v>
          </cell>
          <cell r="S507"/>
          <cell r="T507" t="str">
            <v>jimmy.nina@metso.com</v>
          </cell>
          <cell r="U507" t="str">
            <v xml:space="preserve">jimiant_19_05@hotmail.com </v>
          </cell>
          <cell r="V507" t="str">
            <v xml:space="preserve">AV. LOS CLAVELES F-4 COMITÉ 14 URBANIZACION CAMPO MARTE - PAUCARPATA - AREQUIPA </v>
          </cell>
          <cell r="W507" t="str">
            <v>PAUCARPATA</v>
          </cell>
          <cell r="X507" t="str">
            <v>AREQUIPA</v>
          </cell>
          <cell r="Y507" t="str">
            <v>AREQUIPA</v>
          </cell>
          <cell r="Z507">
            <v>44361</v>
          </cell>
          <cell r="AA507" t="str">
            <v>AREQUIPA</v>
          </cell>
          <cell r="AB507" t="str">
            <v>AREQUIPA</v>
          </cell>
          <cell r="AC507" t="str">
            <v>BLUE COLLAR</v>
          </cell>
          <cell r="AD507" t="str">
            <v>PLAZO INDETERMINADO</v>
          </cell>
          <cell r="AE507"/>
        </row>
        <row r="508">
          <cell r="B508" t="str">
            <v>71203177</v>
          </cell>
          <cell r="C508">
            <v>3254</v>
          </cell>
          <cell r="D508">
            <v>426541</v>
          </cell>
          <cell r="E508" t="str">
            <v>AGUIRRE</v>
          </cell>
          <cell r="F508" t="str">
            <v>TOMANGUILLA</v>
          </cell>
          <cell r="G508" t="str">
            <v>MIGUEL</v>
          </cell>
          <cell r="H508" t="str">
            <v>MIGUEL AGUIRRE TOMANGUILLA</v>
          </cell>
          <cell r="I508" t="str">
            <v>PE012202</v>
          </cell>
          <cell r="J508" t="str">
            <v>FSE RELINING&amp;SHUTDOWN</v>
          </cell>
          <cell r="K508" t="str">
            <v>COGS</v>
          </cell>
          <cell r="L508" t="str">
            <v>MA SAM FSE &amp; LCS PE</v>
          </cell>
          <cell r="M508" t="str">
            <v>JURADO LÓPEZ, CARLOS ARMANDO</v>
          </cell>
          <cell r="N508" t="str">
            <v>71203177</v>
          </cell>
          <cell r="O508" t="str">
            <v>LINER MACHINE OPERATOR</v>
          </cell>
          <cell r="P508" t="str">
            <v>M</v>
          </cell>
          <cell r="Q508">
            <v>33840</v>
          </cell>
          <cell r="R508" t="str">
            <v>9-4988-3999</v>
          </cell>
          <cell r="S508"/>
          <cell r="T508"/>
          <cell r="U508" t="str">
            <v>miguel_24_2005@hotmail.com</v>
          </cell>
          <cell r="V508" t="str">
            <v xml:space="preserve">MZ A LT 32 ASOC DE VIVIENDA LOS PORTALES </v>
          </cell>
          <cell r="W508" t="str">
            <v xml:space="preserve">PUENTE PIEDRA </v>
          </cell>
          <cell r="X508" t="str">
            <v>LIMA</v>
          </cell>
          <cell r="Y508" t="str">
            <v>LIMA</v>
          </cell>
          <cell r="Z508">
            <v>44368</v>
          </cell>
          <cell r="AA508" t="str">
            <v>LIMA</v>
          </cell>
          <cell r="AB508" t="str">
            <v>VULCANO</v>
          </cell>
          <cell r="AC508" t="str">
            <v>BLUE COLLAR</v>
          </cell>
          <cell r="AD508" t="str">
            <v>PLAZO INDETERMINADO</v>
          </cell>
          <cell r="AE508"/>
        </row>
        <row r="509">
          <cell r="B509" t="str">
            <v>42238738</v>
          </cell>
          <cell r="C509">
            <v>3255</v>
          </cell>
          <cell r="D509">
            <v>430809</v>
          </cell>
          <cell r="E509" t="str">
            <v>JACINTO</v>
          </cell>
          <cell r="F509" t="str">
            <v>CHAMPA</v>
          </cell>
          <cell r="G509" t="str">
            <v>JORGE LUIS</v>
          </cell>
          <cell r="H509" t="str">
            <v>JORGE LUIS JACINTO CHAMPA</v>
          </cell>
          <cell r="I509" t="str">
            <v>PE012202</v>
          </cell>
          <cell r="J509" t="str">
            <v>FSE RELINING&amp;SHUTDOWN</v>
          </cell>
          <cell r="K509" t="str">
            <v>COGS</v>
          </cell>
          <cell r="L509" t="str">
            <v>MA SAM FSE &amp; LCS PE</v>
          </cell>
          <cell r="M509" t="str">
            <v>JURADO LÓPEZ, CARLOS ARMANDO</v>
          </cell>
          <cell r="N509" t="str">
            <v>42238738</v>
          </cell>
          <cell r="O509" t="str">
            <v>RELINING &amp; SHUTDOWN SENIOR TECHNICIAN</v>
          </cell>
          <cell r="P509" t="str">
            <v>M</v>
          </cell>
          <cell r="Q509">
            <v>30669</v>
          </cell>
          <cell r="R509" t="str">
            <v>9-7819-4380</v>
          </cell>
          <cell r="S509"/>
          <cell r="T509"/>
          <cell r="U509" t="str">
            <v>jluischampa@hotmail.com</v>
          </cell>
          <cell r="V509" t="str">
            <v>UTB.LA FLORIDA MZB.LT.21 AV.SAN NICOLÁS CON LA AV.NARANJAL</v>
          </cell>
          <cell r="W509" t="str">
            <v>SAN MARTÍN DE PORRES</v>
          </cell>
          <cell r="X509" t="str">
            <v>LIMA</v>
          </cell>
          <cell r="Y509" t="str">
            <v>LIMA</v>
          </cell>
          <cell r="Z509">
            <v>44368</v>
          </cell>
          <cell r="AA509" t="str">
            <v>LIMA</v>
          </cell>
          <cell r="AB509" t="str">
            <v>VULCANO</v>
          </cell>
          <cell r="AC509" t="str">
            <v>BLUE COLLAR</v>
          </cell>
          <cell r="AD509" t="str">
            <v>PLAZO INDETERMINADO</v>
          </cell>
          <cell r="AE509"/>
        </row>
        <row r="510">
          <cell r="B510" t="str">
            <v>41733094</v>
          </cell>
          <cell r="C510">
            <v>3256</v>
          </cell>
          <cell r="D510">
            <v>426351</v>
          </cell>
          <cell r="E510" t="str">
            <v>CUSI</v>
          </cell>
          <cell r="F510" t="str">
            <v>DE LA CRUZ</v>
          </cell>
          <cell r="G510" t="str">
            <v>JUAN</v>
          </cell>
          <cell r="H510" t="str">
            <v>JUAN CUSI DE LA CRUZ</v>
          </cell>
          <cell r="I510" t="str">
            <v>PE012202</v>
          </cell>
          <cell r="J510" t="str">
            <v>FSE RELINING&amp;SHUTDOWN</v>
          </cell>
          <cell r="K510" t="str">
            <v>COGS</v>
          </cell>
          <cell r="L510" t="str">
            <v>MA SAM FSE &amp; LCS PE</v>
          </cell>
          <cell r="M510" t="str">
            <v>JURADO LÓPEZ, CARLOS ARMANDO</v>
          </cell>
          <cell r="N510" t="str">
            <v>41733094</v>
          </cell>
          <cell r="O510" t="str">
            <v>RELINING &amp; SHUTDOWN SPECIALIST TECHNICIAN</v>
          </cell>
          <cell r="P510" t="str">
            <v>M</v>
          </cell>
          <cell r="Q510">
            <v>30395</v>
          </cell>
          <cell r="R510" t="str">
            <v>9-5033-1529</v>
          </cell>
          <cell r="S510"/>
          <cell r="T510"/>
          <cell r="U510" t="str">
            <v>Juancd_20@hotmail.com</v>
          </cell>
          <cell r="V510" t="str">
            <v xml:space="preserve">CALLE SANTA MARINA MZ. B LOTE 15 </v>
          </cell>
          <cell r="W510" t="str">
            <v xml:space="preserve">SAN MARTÍN DE PORRES </v>
          </cell>
          <cell r="X510" t="str">
            <v xml:space="preserve">LIMA </v>
          </cell>
          <cell r="Y510" t="str">
            <v xml:space="preserve">LIMA </v>
          </cell>
          <cell r="Z510">
            <v>44368</v>
          </cell>
          <cell r="AA510" t="str">
            <v>LIMA</v>
          </cell>
          <cell r="AB510" t="str">
            <v>VULCANO</v>
          </cell>
          <cell r="AC510" t="str">
            <v>BLUE COLLAR</v>
          </cell>
          <cell r="AD510" t="str">
            <v>PLAZO INDETERMINADO</v>
          </cell>
          <cell r="AE510"/>
        </row>
        <row r="511">
          <cell r="B511" t="str">
            <v>43197815</v>
          </cell>
          <cell r="C511">
            <v>3257</v>
          </cell>
          <cell r="D511">
            <v>538758</v>
          </cell>
          <cell r="E511" t="str">
            <v>MEJIA</v>
          </cell>
          <cell r="F511" t="str">
            <v>LEON</v>
          </cell>
          <cell r="G511" t="str">
            <v>ZOSIMO</v>
          </cell>
          <cell r="H511" t="str">
            <v>ZOSIMO MEJIA LEON</v>
          </cell>
          <cell r="I511" t="str">
            <v>PE012202</v>
          </cell>
          <cell r="J511" t="str">
            <v>FSE RELINING&amp;SHUTDOWN</v>
          </cell>
          <cell r="K511" t="str">
            <v>COGS</v>
          </cell>
          <cell r="L511" t="str">
            <v>MA SAM FSE &amp; LCS PE</v>
          </cell>
          <cell r="M511" t="str">
            <v>JURADO LÓPEZ, CARLOS ARMANDO</v>
          </cell>
          <cell r="N511" t="str">
            <v>43197815</v>
          </cell>
          <cell r="O511" t="str">
            <v>RELINING &amp; SHUTDOWN SPECIALIST TECHNICIAN</v>
          </cell>
          <cell r="P511" t="str">
            <v>M</v>
          </cell>
          <cell r="Q511">
            <v>31241</v>
          </cell>
          <cell r="R511" t="str">
            <v>9-66177-431</v>
          </cell>
          <cell r="S511"/>
          <cell r="T511"/>
          <cell r="U511" t="str">
            <v>mejialeoncito@gmail.com</v>
          </cell>
          <cell r="V511" t="str">
            <v>CALLE LOS JAZMINES MZ B LT 10 SECTOR 24 DE JUNIO MANCHAY</v>
          </cell>
          <cell r="W511" t="str">
            <v>PACHACAMAC</v>
          </cell>
          <cell r="X511" t="str">
            <v>LIMA</v>
          </cell>
          <cell r="Y511" t="str">
            <v>LIMA</v>
          </cell>
          <cell r="Z511">
            <v>44368</v>
          </cell>
          <cell r="AA511" t="str">
            <v>LIMA</v>
          </cell>
          <cell r="AB511" t="str">
            <v>VULCANO</v>
          </cell>
          <cell r="AC511" t="str">
            <v>BLUE COLLAR</v>
          </cell>
          <cell r="AD511" t="str">
            <v>PLAZO INDETERMINADO</v>
          </cell>
          <cell r="AE511"/>
        </row>
        <row r="512">
          <cell r="B512" t="str">
            <v>46869458</v>
          </cell>
          <cell r="C512">
            <v>3261</v>
          </cell>
          <cell r="D512">
            <v>430894</v>
          </cell>
          <cell r="E512" t="str">
            <v>RODRIGUEZ</v>
          </cell>
          <cell r="F512" t="str">
            <v>RAMOS</v>
          </cell>
          <cell r="G512" t="str">
            <v>DARWIN ATILIO</v>
          </cell>
          <cell r="H512" t="str">
            <v>DARWIN ATILIO RODRIGUEZ RAMOS</v>
          </cell>
          <cell r="I512" t="str">
            <v>PE012202</v>
          </cell>
          <cell r="J512" t="str">
            <v>FSE RELINING&amp;SHUTDOWN</v>
          </cell>
          <cell r="K512" t="str">
            <v>COGS</v>
          </cell>
          <cell r="L512" t="str">
            <v>MA SAM FSE &amp; LCS PE</v>
          </cell>
          <cell r="M512" t="str">
            <v>JURADO LÓPEZ, CARLOS ARMANDO</v>
          </cell>
          <cell r="N512" t="str">
            <v>46869458</v>
          </cell>
          <cell r="O512" t="str">
            <v>RELINING &amp; SHUTDOWN SENIOR TECHNICIAN</v>
          </cell>
          <cell r="P512" t="str">
            <v>M</v>
          </cell>
          <cell r="Q512">
            <v>33316</v>
          </cell>
          <cell r="R512" t="str">
            <v>9-4324-8536</v>
          </cell>
          <cell r="S512"/>
          <cell r="T512"/>
          <cell r="U512" t="str">
            <v>darwin_rr@hotmail.com</v>
          </cell>
          <cell r="V512" t="str">
            <v>MZ L1 LT 6 SECTOR EL PEDREGAL BAJO PASAJE FUERTES ROMAN</v>
          </cell>
          <cell r="W512" t="str">
            <v>SAN JUAN DE LURIGANCHO</v>
          </cell>
          <cell r="X512" t="str">
            <v>LIMA</v>
          </cell>
          <cell r="Y512" t="str">
            <v>LIMA</v>
          </cell>
          <cell r="Z512">
            <v>44378</v>
          </cell>
          <cell r="AA512" t="str">
            <v>LIMA</v>
          </cell>
          <cell r="AB512" t="str">
            <v>VULCANO</v>
          </cell>
          <cell r="AC512" t="str">
            <v>BLUE COLLAR</v>
          </cell>
          <cell r="AD512" t="str">
            <v>PLAZO INDETERMINADO</v>
          </cell>
          <cell r="AE512"/>
        </row>
        <row r="513">
          <cell r="B513" t="str">
            <v>41740313</v>
          </cell>
          <cell r="C513">
            <v>3262</v>
          </cell>
          <cell r="D513">
            <v>430895</v>
          </cell>
          <cell r="E513" t="str">
            <v>KRAUSE</v>
          </cell>
          <cell r="F513" t="str">
            <v>SIGNORI</v>
          </cell>
          <cell r="G513" t="str">
            <v>GIOVANNI STEVEN</v>
          </cell>
          <cell r="H513" t="str">
            <v>GIOVANNI STEVEN KRAUSE SIGNORI</v>
          </cell>
          <cell r="I513" t="str">
            <v>PE012202</v>
          </cell>
          <cell r="J513" t="str">
            <v>FSE RELINING&amp;SHUTDOWN</v>
          </cell>
          <cell r="K513" t="str">
            <v>COGS</v>
          </cell>
          <cell r="L513" t="str">
            <v>MA SAM FSE &amp; LCS PE</v>
          </cell>
          <cell r="M513" t="str">
            <v>JURADO LÓPEZ, CARLOS ARMANDO</v>
          </cell>
          <cell r="N513" t="str">
            <v>41740313</v>
          </cell>
          <cell r="O513" t="str">
            <v>RELINING &amp; SHUTDOWN SENIOR TECHNICIAN</v>
          </cell>
          <cell r="P513" t="str">
            <v>M</v>
          </cell>
          <cell r="Q513">
            <v>30458</v>
          </cell>
          <cell r="R513" t="str">
            <v>9-4916-2388</v>
          </cell>
          <cell r="S513"/>
          <cell r="T513"/>
          <cell r="U513" t="str">
            <v>Krause.signori@gmail.com</v>
          </cell>
          <cell r="V513" t="str">
            <v xml:space="preserve">AV. BELAUNDE ESTE 128 URB REPARTICIÓN </v>
          </cell>
          <cell r="W513" t="str">
            <v xml:space="preserve">COMAS </v>
          </cell>
          <cell r="X513" t="str">
            <v xml:space="preserve">LIMA </v>
          </cell>
          <cell r="Y513" t="str">
            <v xml:space="preserve">LIMA </v>
          </cell>
          <cell r="Z513">
            <v>44378</v>
          </cell>
          <cell r="AA513" t="str">
            <v>LIMA</v>
          </cell>
          <cell r="AB513" t="str">
            <v>VULCANO</v>
          </cell>
          <cell r="AC513" t="str">
            <v>BLUE COLLAR</v>
          </cell>
          <cell r="AD513" t="str">
            <v>PLAZO INDETERMINADO</v>
          </cell>
          <cell r="AE513"/>
        </row>
        <row r="514">
          <cell r="B514" t="str">
            <v>43885353</v>
          </cell>
          <cell r="C514">
            <v>3263</v>
          </cell>
          <cell r="D514">
            <v>426355</v>
          </cell>
          <cell r="E514" t="str">
            <v>SANTIAGO</v>
          </cell>
          <cell r="F514" t="str">
            <v>LAVADO</v>
          </cell>
          <cell r="G514" t="str">
            <v>JORGE ARTURO</v>
          </cell>
          <cell r="H514" t="str">
            <v>JORGE ARTURO SANTIAGO LAVADO</v>
          </cell>
          <cell r="I514" t="str">
            <v>PE012202</v>
          </cell>
          <cell r="J514" t="str">
            <v>FSE RELINING&amp;SHUTDOWN</v>
          </cell>
          <cell r="K514" t="str">
            <v>COGS</v>
          </cell>
          <cell r="L514" t="str">
            <v>MA SAM FSE &amp; LCS PE</v>
          </cell>
          <cell r="M514" t="str">
            <v>JURADO LÓPEZ, CARLOS ARMANDO</v>
          </cell>
          <cell r="N514" t="str">
            <v>43885353</v>
          </cell>
          <cell r="O514" t="str">
            <v>RELINING &amp; SHUTDOWN SENIOR TECHNICIAN</v>
          </cell>
          <cell r="P514" t="str">
            <v>M</v>
          </cell>
          <cell r="Q514">
            <v>31645</v>
          </cell>
          <cell r="R514" t="str">
            <v>9-8327-9436</v>
          </cell>
          <cell r="S514"/>
          <cell r="T514"/>
          <cell r="U514" t="str">
            <v>joan25_5@hotmail.com</v>
          </cell>
          <cell r="V514" t="str">
            <v>CRUCE SANTA MZ. C   LT. 21</v>
          </cell>
          <cell r="W514" t="str">
            <v>CHIMBOTE</v>
          </cell>
          <cell r="X514" t="str">
            <v>SANTA</v>
          </cell>
          <cell r="Y514" t="str">
            <v>ANCASH</v>
          </cell>
          <cell r="Z514">
            <v>44378</v>
          </cell>
          <cell r="AA514" t="str">
            <v>LIMA</v>
          </cell>
          <cell r="AB514" t="str">
            <v>VULCANO</v>
          </cell>
          <cell r="AC514" t="str">
            <v>BLUE COLLAR</v>
          </cell>
          <cell r="AD514" t="str">
            <v>PLAZO INDETERMINADO</v>
          </cell>
          <cell r="AE514"/>
        </row>
        <row r="515">
          <cell r="B515" t="str">
            <v>42891755</v>
          </cell>
          <cell r="C515">
            <v>3264</v>
          </cell>
          <cell r="D515">
            <v>430896</v>
          </cell>
          <cell r="E515" t="str">
            <v>HITO</v>
          </cell>
          <cell r="F515" t="str">
            <v>PARI</v>
          </cell>
          <cell r="G515" t="str">
            <v>MARTHY FAUSTO</v>
          </cell>
          <cell r="H515" t="str">
            <v>MARTHY FAUSTO HITO PARI</v>
          </cell>
          <cell r="I515" t="str">
            <v>PE012202</v>
          </cell>
          <cell r="J515" t="str">
            <v>FSE RELINING&amp;SHUTDOWN</v>
          </cell>
          <cell r="K515" t="str">
            <v>COGS</v>
          </cell>
          <cell r="L515" t="str">
            <v>MA SAM FSE &amp; LCS PE</v>
          </cell>
          <cell r="M515" t="str">
            <v>VERAMENDI VILLAORDUÑA, PERCY LUIS</v>
          </cell>
          <cell r="N515" t="str">
            <v>42891755</v>
          </cell>
          <cell r="O515" t="str">
            <v>RELINING &amp; SHUTDOWN TECHNICIAN</v>
          </cell>
          <cell r="P515" t="str">
            <v>M</v>
          </cell>
          <cell r="Q515">
            <v>30892</v>
          </cell>
          <cell r="R515" t="str">
            <v>9-5900-8381</v>
          </cell>
          <cell r="S515"/>
          <cell r="T515"/>
          <cell r="U515" t="str">
            <v xml:space="preserve">sociedadmarco@gmail.com </v>
          </cell>
          <cell r="V515" t="str">
            <v>URB. AUGUSTO FREYRE PASAJE HUASCAR Ñ3</v>
          </cell>
          <cell r="W515" t="str">
            <v>JACOBO HUNTER</v>
          </cell>
          <cell r="X515" t="str">
            <v>AREQUIPA</v>
          </cell>
          <cell r="Y515" t="str">
            <v>AREQUIPA</v>
          </cell>
          <cell r="Z515">
            <v>44378</v>
          </cell>
          <cell r="AA515" t="str">
            <v>AREQUIPA</v>
          </cell>
          <cell r="AB515" t="str">
            <v>AREQUIPA</v>
          </cell>
          <cell r="AC515" t="str">
            <v>BLUE COLLAR</v>
          </cell>
          <cell r="AD515" t="str">
            <v>PLAZO INDETERMINADO</v>
          </cell>
          <cell r="AE515"/>
        </row>
        <row r="516">
          <cell r="B516" t="str">
            <v>47452707</v>
          </cell>
          <cell r="C516">
            <v>3265</v>
          </cell>
          <cell r="D516">
            <v>430897</v>
          </cell>
          <cell r="E516" t="str">
            <v>IGNACIO</v>
          </cell>
          <cell r="F516" t="str">
            <v>PIÑAS</v>
          </cell>
          <cell r="G516" t="str">
            <v>FRANCO</v>
          </cell>
          <cell r="H516" t="str">
            <v>FRANCO IGNACIO PIÑAS</v>
          </cell>
          <cell r="I516" t="str">
            <v>PE012202</v>
          </cell>
          <cell r="J516" t="str">
            <v>FSE RELINING&amp;SHUTDOWN</v>
          </cell>
          <cell r="K516" t="str">
            <v>COGS</v>
          </cell>
          <cell r="L516" t="str">
            <v>MA SAM FSE &amp; LCS PE</v>
          </cell>
          <cell r="M516" t="str">
            <v>JURADO LÓPEZ, CARLOS ARMANDO</v>
          </cell>
          <cell r="N516" t="str">
            <v>47452707</v>
          </cell>
          <cell r="O516" t="str">
            <v>LINER MACHINE OPERATOR</v>
          </cell>
          <cell r="P516" t="str">
            <v>M</v>
          </cell>
          <cell r="Q516">
            <v>33226</v>
          </cell>
          <cell r="R516" t="str">
            <v>9-8249-9756</v>
          </cell>
          <cell r="S516"/>
          <cell r="T516"/>
          <cell r="U516" t="str">
            <v>franco_06_19@hotmail.com</v>
          </cell>
          <cell r="V516" t="str">
            <v>JR. LOS NISPEROS MZ.W LT.3</v>
          </cell>
          <cell r="W516" t="str">
            <v>HUANCAYO</v>
          </cell>
          <cell r="X516" t="str">
            <v>HUANCAYO</v>
          </cell>
          <cell r="Y516" t="str">
            <v>JUNIN</v>
          </cell>
          <cell r="Z516">
            <v>44378</v>
          </cell>
          <cell r="AA516" t="str">
            <v>LIMA</v>
          </cell>
          <cell r="AB516" t="str">
            <v>VULCANO</v>
          </cell>
          <cell r="AC516" t="str">
            <v>BLUE COLLAR</v>
          </cell>
          <cell r="AD516" t="str">
            <v>PLAZO INDETERMINADO</v>
          </cell>
          <cell r="AE516"/>
        </row>
        <row r="517">
          <cell r="B517" t="str">
            <v>40451732</v>
          </cell>
          <cell r="C517">
            <v>3266</v>
          </cell>
          <cell r="D517">
            <v>426352</v>
          </cell>
          <cell r="E517" t="str">
            <v>SANTILLAN</v>
          </cell>
          <cell r="F517" t="str">
            <v>VARA</v>
          </cell>
          <cell r="G517" t="str">
            <v>ELI ANGEL</v>
          </cell>
          <cell r="H517" t="str">
            <v>ELI ANGEL SANTILLAN VARA</v>
          </cell>
          <cell r="I517" t="str">
            <v>PE012202</v>
          </cell>
          <cell r="J517" t="str">
            <v>FSE RELINING&amp;SHUTDOWN</v>
          </cell>
          <cell r="K517" t="str">
            <v>COGS</v>
          </cell>
          <cell r="L517" t="str">
            <v>MA SAM FSE &amp; LCS PE</v>
          </cell>
          <cell r="M517" t="str">
            <v>VERAMENDI VILLAORDUÑA, PERCY LUIS</v>
          </cell>
          <cell r="N517" t="str">
            <v>40451732</v>
          </cell>
          <cell r="O517" t="str">
            <v>RELINING &amp; SHUTDOWN SENIOR TECHNICIAN</v>
          </cell>
          <cell r="P517" t="str">
            <v>M</v>
          </cell>
          <cell r="Q517">
            <v>29275</v>
          </cell>
          <cell r="R517" t="str">
            <v>9-5766-9332</v>
          </cell>
          <cell r="S517"/>
          <cell r="T517"/>
          <cell r="U517" t="str">
            <v xml:space="preserve">angelsantillanvara24@gmail.com </v>
          </cell>
          <cell r="V517" t="str">
            <v xml:space="preserve">MZH3 LOT30 LOS OLIVOS DE PRO </v>
          </cell>
          <cell r="W517" t="str">
            <v xml:space="preserve">LOS OLIVOS </v>
          </cell>
          <cell r="X517" t="str">
            <v xml:space="preserve">LIMA </v>
          </cell>
          <cell r="Y517" t="str">
            <v xml:space="preserve">LIMA </v>
          </cell>
          <cell r="Z517">
            <v>44378</v>
          </cell>
          <cell r="AA517" t="str">
            <v>LIMA</v>
          </cell>
          <cell r="AB517" t="str">
            <v>VULCANO</v>
          </cell>
          <cell r="AC517" t="str">
            <v>BLUE COLLAR</v>
          </cell>
          <cell r="AD517" t="str">
            <v>PLAZO INDETERMINADO</v>
          </cell>
          <cell r="AE517"/>
        </row>
        <row r="518">
          <cell r="B518" t="str">
            <v>72507716</v>
          </cell>
          <cell r="C518">
            <v>3269</v>
          </cell>
          <cell r="D518">
            <v>430899</v>
          </cell>
          <cell r="E518" t="str">
            <v>BLAS</v>
          </cell>
          <cell r="F518" t="str">
            <v xml:space="preserve"> LUCERO</v>
          </cell>
          <cell r="G518" t="str">
            <v>ELMER ENRIQUE</v>
          </cell>
          <cell r="H518" t="str">
            <v>ELMER ENRIQUE BLAS  LUCERO</v>
          </cell>
          <cell r="I518" t="str">
            <v>PE012202</v>
          </cell>
          <cell r="J518" t="str">
            <v>FSE RELINING&amp;SHUTDOWN</v>
          </cell>
          <cell r="K518" t="str">
            <v>COGS</v>
          </cell>
          <cell r="L518" t="str">
            <v>MA SAM FSE &amp; LCS PE</v>
          </cell>
          <cell r="M518" t="str">
            <v>JURADO LÓPEZ, CARLOS ARMANDO</v>
          </cell>
          <cell r="N518" t="str">
            <v>72507716</v>
          </cell>
          <cell r="O518" t="str">
            <v>RELINING &amp; SHUTDOWN SENIOR TECHNICIAN</v>
          </cell>
          <cell r="P518" t="str">
            <v>M</v>
          </cell>
          <cell r="Q518">
            <v>34393</v>
          </cell>
          <cell r="R518" t="str">
            <v>9-7244-2071</v>
          </cell>
          <cell r="S518"/>
          <cell r="T518"/>
          <cell r="U518" t="str">
            <v xml:space="preserve">elmerenriqueblas@gmail.com </v>
          </cell>
          <cell r="V518" t="str">
            <v xml:space="preserve">3 DE MAYO </v>
          </cell>
          <cell r="W518" t="str">
            <v xml:space="preserve">HUAURA </v>
          </cell>
          <cell r="X518" t="str">
            <v xml:space="preserve">HUAURA </v>
          </cell>
          <cell r="Y518" t="str">
            <v xml:space="preserve">LIMA </v>
          </cell>
          <cell r="Z518">
            <v>44378</v>
          </cell>
          <cell r="AA518" t="str">
            <v>LIMA</v>
          </cell>
          <cell r="AB518" t="str">
            <v>VULCANO</v>
          </cell>
          <cell r="AC518" t="str">
            <v>BLUE COLLAR</v>
          </cell>
          <cell r="AD518" t="str">
            <v>PLAZO INDETERMINADO</v>
          </cell>
          <cell r="AE518"/>
        </row>
        <row r="519">
          <cell r="B519" t="str">
            <v>45964156</v>
          </cell>
          <cell r="C519">
            <v>3270</v>
          </cell>
          <cell r="D519">
            <v>430900</v>
          </cell>
          <cell r="E519" t="str">
            <v>COAQUIRA</v>
          </cell>
          <cell r="F519" t="str">
            <v xml:space="preserve"> CAMA</v>
          </cell>
          <cell r="G519" t="str">
            <v>ELVIS ANIBAL</v>
          </cell>
          <cell r="H519" t="str">
            <v>ELVIS ANIBAL COAQUIRA  CAMA</v>
          </cell>
          <cell r="I519" t="str">
            <v>PE012202</v>
          </cell>
          <cell r="J519" t="str">
            <v>FSE RELINING&amp;SHUTDOWN</v>
          </cell>
          <cell r="K519" t="str">
            <v>COGS</v>
          </cell>
          <cell r="L519" t="str">
            <v>MA SAM FSE &amp; LCS PE</v>
          </cell>
          <cell r="M519" t="str">
            <v>VERAMENDI VILLAORDUÑA, PERCY LUIS</v>
          </cell>
          <cell r="N519" t="str">
            <v>45964156</v>
          </cell>
          <cell r="O519" t="str">
            <v>RELINING &amp; SHUTDOWN SENIOR TECHNICIAN</v>
          </cell>
          <cell r="P519" t="str">
            <v>M</v>
          </cell>
          <cell r="Q519">
            <v>32260</v>
          </cell>
          <cell r="R519" t="str">
            <v>9-7806-3339</v>
          </cell>
          <cell r="S519"/>
          <cell r="T519"/>
          <cell r="U519" t="str">
            <v>coaquiracamaelvisanibal@gmail.com</v>
          </cell>
          <cell r="V519" t="str">
            <v>AV. OBRERA 715</v>
          </cell>
          <cell r="W519" t="str">
            <v>SELVA ALEGRE</v>
          </cell>
          <cell r="X519" t="str">
            <v>AREQUIPA</v>
          </cell>
          <cell r="Y519" t="str">
            <v>AREQUIPA</v>
          </cell>
          <cell r="Z519">
            <v>44378</v>
          </cell>
          <cell r="AA519" t="str">
            <v>AREQUIPA</v>
          </cell>
          <cell r="AB519" t="str">
            <v>AREQUIPA</v>
          </cell>
          <cell r="AC519" t="str">
            <v>BLUE COLLAR</v>
          </cell>
          <cell r="AD519" t="str">
            <v>PLAZO INDETERMINADO</v>
          </cell>
          <cell r="AE519"/>
        </row>
        <row r="520">
          <cell r="B520" t="str">
            <v>04437479</v>
          </cell>
          <cell r="C520">
            <v>3271</v>
          </cell>
          <cell r="D520">
            <v>430901</v>
          </cell>
          <cell r="E520" t="str">
            <v>CONTRERAS</v>
          </cell>
          <cell r="F520" t="str">
            <v>HUACHO</v>
          </cell>
          <cell r="G520" t="str">
            <v>PETER</v>
          </cell>
          <cell r="H520" t="str">
            <v>PETER CONTRERAS HUACHO</v>
          </cell>
          <cell r="I520" t="str">
            <v>PE012202</v>
          </cell>
          <cell r="J520" t="str">
            <v>FSE RELINING&amp;SHUTDOWN</v>
          </cell>
          <cell r="K520" t="str">
            <v>COGS</v>
          </cell>
          <cell r="L520" t="str">
            <v>MA SAM FSE &amp; LCS PE</v>
          </cell>
          <cell r="M520" t="str">
            <v>JURADO LÓPEZ, CARLOS ARMANDO</v>
          </cell>
          <cell r="N520" t="str">
            <v>04437479</v>
          </cell>
          <cell r="O520" t="str">
            <v>RELINING &amp; SHUTDOWN SENIOR TECHNICIAN</v>
          </cell>
          <cell r="P520" t="str">
            <v>M</v>
          </cell>
          <cell r="Q520">
            <v>27975</v>
          </cell>
          <cell r="R520" t="str">
            <v>9-4527-4293</v>
          </cell>
          <cell r="S520"/>
          <cell r="T520"/>
          <cell r="U520" t="str">
            <v>contrerashuachop@gmail.com</v>
          </cell>
          <cell r="V520" t="str">
            <v xml:space="preserve">CRUZ DE MOTUPE GRUPO 3 MZ. B LT 20 SAN DE LURIGANCHO </v>
          </cell>
          <cell r="W520" t="str">
            <v>SAN JUAN DE LURIGANCHO</v>
          </cell>
          <cell r="X520" t="str">
            <v>LIMA</v>
          </cell>
          <cell r="Y520" t="str">
            <v>LIMA</v>
          </cell>
          <cell r="Z520">
            <v>44378</v>
          </cell>
          <cell r="AA520" t="str">
            <v>LIMA</v>
          </cell>
          <cell r="AB520" t="str">
            <v>VULCANO</v>
          </cell>
          <cell r="AC520" t="str">
            <v>BLUE COLLAR</v>
          </cell>
          <cell r="AD520" t="str">
            <v>PLAZO INDETERMINADO</v>
          </cell>
          <cell r="AE520"/>
        </row>
        <row r="521">
          <cell r="B521" t="str">
            <v>42273230</v>
          </cell>
          <cell r="C521">
            <v>3273</v>
          </cell>
          <cell r="D521">
            <v>432119</v>
          </cell>
          <cell r="E521" t="str">
            <v>LUNA</v>
          </cell>
          <cell r="F521" t="str">
            <v>OCHANTE</v>
          </cell>
          <cell r="G521" t="str">
            <v>RENAN ELIAS</v>
          </cell>
          <cell r="H521" t="str">
            <v>RENAN ELIAS LUNA OCHANTE</v>
          </cell>
          <cell r="I521" t="str">
            <v>PE012209</v>
          </cell>
          <cell r="J521" t="str">
            <v>FSE SUR</v>
          </cell>
          <cell r="K521" t="str">
            <v>COGS</v>
          </cell>
          <cell r="L521" t="str">
            <v>MA SAM FSE &amp; LCS PE</v>
          </cell>
          <cell r="M521" t="str">
            <v>POZO DIAZ, JASON</v>
          </cell>
          <cell r="N521" t="str">
            <v>42273230</v>
          </cell>
          <cell r="O521" t="str">
            <v>SERVICES SUPERVISOR</v>
          </cell>
          <cell r="P521" t="str">
            <v>M</v>
          </cell>
          <cell r="Q521">
            <v>30362</v>
          </cell>
          <cell r="R521" t="str">
            <v>9-9375-7906</v>
          </cell>
          <cell r="S521" t="str">
            <v>9-5076-2610</v>
          </cell>
          <cell r="T521" t="str">
            <v>renan.luna@metso.com</v>
          </cell>
          <cell r="U521" t="str">
            <v>renny151983@hotmail.com</v>
          </cell>
          <cell r="V521" t="str">
            <v>AV. JORGE CHAVEZ N° 523</v>
          </cell>
          <cell r="W521" t="str">
            <v>LA TINGUIÑA</v>
          </cell>
          <cell r="X521" t="str">
            <v>ICA</v>
          </cell>
          <cell r="Y521" t="str">
            <v>ICA</v>
          </cell>
          <cell r="Z521">
            <v>44441</v>
          </cell>
          <cell r="AA521" t="str">
            <v>LIMA</v>
          </cell>
          <cell r="AB521" t="str">
            <v>VULCANO</v>
          </cell>
          <cell r="AC521" t="str">
            <v>BLUE COLLAR</v>
          </cell>
          <cell r="AD521" t="str">
            <v>PLAZO INDETERMINADO</v>
          </cell>
          <cell r="AE521"/>
        </row>
        <row r="522">
          <cell r="B522" t="str">
            <v>47198744</v>
          </cell>
          <cell r="C522">
            <v>3276</v>
          </cell>
          <cell r="D522">
            <v>434227</v>
          </cell>
          <cell r="E522" t="str">
            <v>MATOS</v>
          </cell>
          <cell r="F522" t="str">
            <v>YUPANQUI</v>
          </cell>
          <cell r="G522" t="str">
            <v>OSNAR IVAN</v>
          </cell>
          <cell r="H522" t="str">
            <v>OSNAR IVAN MATOS YUPANQUI</v>
          </cell>
          <cell r="I522" t="str">
            <v>PE012202</v>
          </cell>
          <cell r="J522" t="str">
            <v>FSE RELINING&amp;SHUTDOWN</v>
          </cell>
          <cell r="K522" t="str">
            <v>COGS</v>
          </cell>
          <cell r="L522" t="str">
            <v>MA SAM FSE &amp; LCS PE</v>
          </cell>
          <cell r="M522" t="str">
            <v>JURADO LÓPEZ, CARLOS ARMANDO</v>
          </cell>
          <cell r="N522" t="str">
            <v>47198744</v>
          </cell>
          <cell r="O522" t="str">
            <v>LINER MACHINE OPERATOR</v>
          </cell>
          <cell r="P522" t="str">
            <v>M</v>
          </cell>
          <cell r="Q522">
            <v>33423</v>
          </cell>
          <cell r="R522" t="str">
            <v>9-1303-2957</v>
          </cell>
          <cell r="S522"/>
          <cell r="T522"/>
          <cell r="U522" t="str">
            <v>zero4_osnar@hotmail.com</v>
          </cell>
          <cell r="V522" t="str">
            <v>URB. NICOLAS GARATEA MZ62 LT10</v>
          </cell>
          <cell r="W522" t="str">
            <v>NUEVO CHIMBOTE</v>
          </cell>
          <cell r="X522" t="str">
            <v>SANTA</v>
          </cell>
          <cell r="Y522" t="str">
            <v>ANCASH</v>
          </cell>
          <cell r="Z522">
            <v>44541</v>
          </cell>
          <cell r="AA522" t="str">
            <v>LIMA</v>
          </cell>
          <cell r="AB522" t="str">
            <v>VULCANO</v>
          </cell>
          <cell r="AC522" t="str">
            <v>BLUE COLLAR</v>
          </cell>
          <cell r="AD522" t="str">
            <v>PLAZO INDETERMINADO</v>
          </cell>
          <cell r="AE522"/>
        </row>
        <row r="523">
          <cell r="B523" t="str">
            <v>71749643</v>
          </cell>
          <cell r="C523">
            <v>3277</v>
          </cell>
          <cell r="D523">
            <v>434229</v>
          </cell>
          <cell r="E523" t="str">
            <v>SULLCA</v>
          </cell>
          <cell r="F523" t="str">
            <v>RAYMUNDO</v>
          </cell>
          <cell r="G523" t="str">
            <v>OLAF MOHAMET</v>
          </cell>
          <cell r="H523" t="str">
            <v>OLAF MOHAMET SULLCA RAYMUNDO</v>
          </cell>
          <cell r="I523" t="str">
            <v>PE012202</v>
          </cell>
          <cell r="J523" t="str">
            <v>FSE RELINING&amp;SHUTDOWN</v>
          </cell>
          <cell r="K523" t="str">
            <v>COGS</v>
          </cell>
          <cell r="L523" t="str">
            <v>MA SAM FSE &amp; LCS PE</v>
          </cell>
          <cell r="M523" t="str">
            <v>JURADO LÓPEZ, CARLOS ARMANDO</v>
          </cell>
          <cell r="N523" t="str">
            <v>71749643</v>
          </cell>
          <cell r="O523" t="str">
            <v>RELINING &amp; SHUTDOWN TECHNICIAN</v>
          </cell>
          <cell r="P523" t="str">
            <v>M</v>
          </cell>
          <cell r="Q523">
            <v>33850</v>
          </cell>
          <cell r="R523" t="str">
            <v>9-9493-0625</v>
          </cell>
          <cell r="S523"/>
          <cell r="T523"/>
          <cell r="U523" t="str">
            <v>olafmsr@hotmail.com</v>
          </cell>
          <cell r="V523" t="str">
            <v xml:space="preserve">MZF5 LT7 PORTADA ETAPA 3 MANCHAY </v>
          </cell>
          <cell r="W523" t="str">
            <v>PACHACAMAC</v>
          </cell>
          <cell r="X523" t="str">
            <v>LIMA</v>
          </cell>
          <cell r="Y523" t="str">
            <v>LIMA</v>
          </cell>
          <cell r="Z523">
            <v>44542</v>
          </cell>
          <cell r="AA523" t="str">
            <v>LIMA</v>
          </cell>
          <cell r="AB523" t="str">
            <v>VULCANO</v>
          </cell>
          <cell r="AC523" t="str">
            <v>BLUE COLLAR</v>
          </cell>
          <cell r="AD523" t="str">
            <v>PLAZO INDETERMINADO</v>
          </cell>
          <cell r="AE523"/>
        </row>
        <row r="524">
          <cell r="B524" t="str">
            <v>44692019</v>
          </cell>
          <cell r="C524">
            <v>3278</v>
          </cell>
          <cell r="D524">
            <v>434230</v>
          </cell>
          <cell r="E524" t="str">
            <v>AMASIFUEN</v>
          </cell>
          <cell r="F524" t="str">
            <v>SINTY</v>
          </cell>
          <cell r="G524" t="str">
            <v>GERSON MILLER</v>
          </cell>
          <cell r="H524" t="str">
            <v>GERSON MILLER AMASIFUEN SINTY</v>
          </cell>
          <cell r="I524" t="str">
            <v>PE012202</v>
          </cell>
          <cell r="J524" t="str">
            <v>FSE RELINING&amp;SHUTDOWN</v>
          </cell>
          <cell r="K524" t="str">
            <v>COGS</v>
          </cell>
          <cell r="L524" t="str">
            <v>MA SAM FSE &amp; LCS PE</v>
          </cell>
          <cell r="M524" t="str">
            <v>VERAMENDI VILLAORDUÑA, PERCY LUIS</v>
          </cell>
          <cell r="N524" t="str">
            <v>44692019</v>
          </cell>
          <cell r="O524" t="str">
            <v>RELINING &amp; SHUTDOWN SENIOR TECHNICIAN</v>
          </cell>
          <cell r="P524" t="str">
            <v>M</v>
          </cell>
          <cell r="Q524">
            <v>31552</v>
          </cell>
          <cell r="R524" t="str">
            <v>9-1903-5352</v>
          </cell>
          <cell r="S524"/>
          <cell r="T524"/>
          <cell r="U524" t="str">
            <v>amasifuenmiller@gmail.com</v>
          </cell>
          <cell r="V524" t="str">
            <v>URB. VIRGEN DEL ROSARIO MZ J1 LT 8 ETAPA III</v>
          </cell>
          <cell r="W524" t="str">
            <v>SAN MARTÍN DE PORRES</v>
          </cell>
          <cell r="X524" t="str">
            <v>LIMA</v>
          </cell>
          <cell r="Y524" t="str">
            <v>LIMA</v>
          </cell>
          <cell r="Z524">
            <v>44542</v>
          </cell>
          <cell r="AA524" t="str">
            <v>LIMA</v>
          </cell>
          <cell r="AB524" t="str">
            <v>VULCANO</v>
          </cell>
          <cell r="AC524" t="str">
            <v>BLUE COLLAR</v>
          </cell>
          <cell r="AD524" t="str">
            <v>CONTRATO POR OBRA O SERVICIO ESPECIFICO</v>
          </cell>
          <cell r="AE524">
            <v>45819</v>
          </cell>
        </row>
        <row r="525">
          <cell r="B525" t="str">
            <v>47335503</v>
          </cell>
          <cell r="C525">
            <v>3279</v>
          </cell>
          <cell r="D525">
            <v>419196</v>
          </cell>
          <cell r="E525" t="str">
            <v>PICHILINGUE</v>
          </cell>
          <cell r="F525" t="str">
            <v>CARLOS</v>
          </cell>
          <cell r="G525" t="str">
            <v>MIGUEL ISAIAS</v>
          </cell>
          <cell r="H525" t="str">
            <v>MIGUEL ISAIAS PICHILINGUE CARLOS</v>
          </cell>
          <cell r="I525" t="str">
            <v>PE012202</v>
          </cell>
          <cell r="J525" t="str">
            <v>FSE RELINING&amp;SHUTDOWN</v>
          </cell>
          <cell r="K525" t="str">
            <v>COGS</v>
          </cell>
          <cell r="L525" t="str">
            <v>MA SAM FSE &amp; LCS PE</v>
          </cell>
          <cell r="M525" t="str">
            <v>JURADO LÓPEZ, CARLOS ARMANDO</v>
          </cell>
          <cell r="N525" t="str">
            <v>47335503</v>
          </cell>
          <cell r="O525" t="str">
            <v>LINER MACHINE OPERATOR</v>
          </cell>
          <cell r="P525" t="str">
            <v>M</v>
          </cell>
          <cell r="Q525">
            <v>33839</v>
          </cell>
          <cell r="R525" t="str">
            <v>9-5234-4086</v>
          </cell>
          <cell r="S525"/>
          <cell r="T525"/>
          <cell r="U525" t="str">
            <v>migu3.2020@gmail.com</v>
          </cell>
          <cell r="V525" t="str">
            <v>AV.CINCUENTENARIO #354 HUALMAY</v>
          </cell>
          <cell r="W525" t="str">
            <v>HUALMAY</v>
          </cell>
          <cell r="X525" t="str">
            <v>HUAURA</v>
          </cell>
          <cell r="Y525" t="str">
            <v>LIMA</v>
          </cell>
          <cell r="Z525">
            <v>44543</v>
          </cell>
          <cell r="AA525" t="str">
            <v>LIMA</v>
          </cell>
          <cell r="AB525" t="str">
            <v>VULCANO</v>
          </cell>
          <cell r="AC525" t="str">
            <v>BLUE COLLAR</v>
          </cell>
          <cell r="AD525" t="str">
            <v>PLAZO INDETERMINADO</v>
          </cell>
          <cell r="AE525"/>
        </row>
        <row r="526">
          <cell r="B526" t="str">
            <v>71815820</v>
          </cell>
          <cell r="C526">
            <v>3281</v>
          </cell>
          <cell r="D526">
            <v>434284</v>
          </cell>
          <cell r="E526" t="str">
            <v>ROJAS</v>
          </cell>
          <cell r="F526" t="str">
            <v>SANCHEZ</v>
          </cell>
          <cell r="G526" t="str">
            <v>ROBINSON</v>
          </cell>
          <cell r="H526" t="str">
            <v>ROBINSON ROJAS SANCHEZ</v>
          </cell>
          <cell r="I526" t="str">
            <v>PE012202</v>
          </cell>
          <cell r="J526" t="str">
            <v>FSE RELINING&amp;SHUTDOWN</v>
          </cell>
          <cell r="K526" t="str">
            <v>COGS</v>
          </cell>
          <cell r="L526" t="str">
            <v>MA SAM FSE &amp; LCS PE</v>
          </cell>
          <cell r="M526" t="str">
            <v>VERAMENDI VILLAORDUÑA, PERCY LUIS</v>
          </cell>
          <cell r="N526" t="str">
            <v>71815820</v>
          </cell>
          <cell r="O526" t="str">
            <v>LINER MACHINE OPERATOR</v>
          </cell>
          <cell r="P526" t="str">
            <v>M</v>
          </cell>
          <cell r="Q526">
            <v>35641</v>
          </cell>
          <cell r="R526" t="str">
            <v>9-8588-2815</v>
          </cell>
          <cell r="S526"/>
          <cell r="T526"/>
          <cell r="U526" t="str">
            <v>robinson.rs@outlook.com</v>
          </cell>
          <cell r="V526" t="str">
            <v xml:space="preserve">MZ J LTE 28 CALLE 7 PARQUE 2 PRO LIMA </v>
          </cell>
          <cell r="W526" t="str">
            <v xml:space="preserve">LOS OLIVOS </v>
          </cell>
          <cell r="X526" t="str">
            <v>LIMA</v>
          </cell>
          <cell r="Y526" t="str">
            <v>LIMA</v>
          </cell>
          <cell r="Z526">
            <v>44543</v>
          </cell>
          <cell r="AA526" t="str">
            <v>LIMA</v>
          </cell>
          <cell r="AB526" t="str">
            <v>VULCANO</v>
          </cell>
          <cell r="AC526" t="str">
            <v>BLUE COLLAR</v>
          </cell>
          <cell r="AD526" t="str">
            <v>PLAZO INDETERMINADO</v>
          </cell>
          <cell r="AE526"/>
        </row>
        <row r="527">
          <cell r="B527" t="str">
            <v>46661006</v>
          </cell>
          <cell r="C527">
            <v>3283</v>
          </cell>
          <cell r="D527">
            <v>434286</v>
          </cell>
          <cell r="E527" t="str">
            <v>FUSTAMANTE</v>
          </cell>
          <cell r="F527" t="str">
            <v>DIAZ</v>
          </cell>
          <cell r="G527" t="str">
            <v>OIMER</v>
          </cell>
          <cell r="H527" t="str">
            <v>OIMER FUSTAMANTE DIAZ</v>
          </cell>
          <cell r="I527" t="str">
            <v>PE012202</v>
          </cell>
          <cell r="J527" t="str">
            <v>FSE RELINING&amp;SHUTDOWN</v>
          </cell>
          <cell r="K527" t="str">
            <v>COGS</v>
          </cell>
          <cell r="L527" t="str">
            <v>MA SAM FSE &amp; LCS PE</v>
          </cell>
          <cell r="M527" t="str">
            <v>JURADO LÓPEZ, CARLOS ARMANDO</v>
          </cell>
          <cell r="N527" t="str">
            <v>46661006</v>
          </cell>
          <cell r="O527" t="str">
            <v>RELINING &amp; SHUTDOWN SENIOR TECHNICIAN</v>
          </cell>
          <cell r="P527" t="str">
            <v>M</v>
          </cell>
          <cell r="Q527">
            <v>32881</v>
          </cell>
          <cell r="R527" t="str">
            <v>9-3728-8429</v>
          </cell>
          <cell r="S527"/>
          <cell r="T527"/>
          <cell r="U527" t="str">
            <v>oimerfd@gmail.com</v>
          </cell>
          <cell r="V527" t="str">
            <v>CALLE VERACIDAD N° 7058 PRIMERA DE PRO</v>
          </cell>
          <cell r="W527" t="str">
            <v xml:space="preserve">LOS OLIVOS </v>
          </cell>
          <cell r="X527" t="str">
            <v>LIMA</v>
          </cell>
          <cell r="Y527" t="str">
            <v>LIMA</v>
          </cell>
          <cell r="Z527">
            <v>44543</v>
          </cell>
          <cell r="AA527" t="str">
            <v>LIMA</v>
          </cell>
          <cell r="AB527" t="str">
            <v>VULCANO</v>
          </cell>
          <cell r="AC527" t="str">
            <v>BLUE COLLAR</v>
          </cell>
          <cell r="AD527" t="str">
            <v>PLAZO INDETERMINADO</v>
          </cell>
          <cell r="AE527"/>
        </row>
        <row r="528">
          <cell r="B528" t="str">
            <v>42034994</v>
          </cell>
          <cell r="C528">
            <v>3284</v>
          </cell>
          <cell r="D528">
            <v>434287</v>
          </cell>
          <cell r="E528" t="str">
            <v>OLORTEGUI</v>
          </cell>
          <cell r="F528" t="str">
            <v>ABANTO</v>
          </cell>
          <cell r="G528" t="str">
            <v>WILLIAM ALFREDO</v>
          </cell>
          <cell r="H528" t="str">
            <v>WILLIAM ALFREDO OLORTEGUI ABANTO</v>
          </cell>
          <cell r="I528" t="str">
            <v>PE012202</v>
          </cell>
          <cell r="J528" t="str">
            <v>FSE RELINING&amp;SHUTDOWN</v>
          </cell>
          <cell r="K528" t="str">
            <v>COGS</v>
          </cell>
          <cell r="L528" t="str">
            <v>MA SAM FSE &amp; LCS PE</v>
          </cell>
          <cell r="M528" t="str">
            <v>JURADO LÓPEZ, CARLOS ARMANDO</v>
          </cell>
          <cell r="N528" t="str">
            <v>42034994</v>
          </cell>
          <cell r="O528" t="str">
            <v>RELINING &amp; SHUTDOWN SENIOR TECHNICIAN</v>
          </cell>
          <cell r="P528" t="str">
            <v>M</v>
          </cell>
          <cell r="Q528">
            <v>30167</v>
          </cell>
          <cell r="R528" t="str">
            <v>9-9961-0923</v>
          </cell>
          <cell r="S528"/>
          <cell r="T528"/>
          <cell r="U528" t="str">
            <v>wil.olortegui@gmail.com</v>
          </cell>
          <cell r="V528" t="str">
            <v>JIRON EL CARMEN 736 - VILLA MARIA DEL TRIUNFO</v>
          </cell>
          <cell r="W528" t="str">
            <v>VILLA MARIA DEL TRIUNFO</v>
          </cell>
          <cell r="X528" t="str">
            <v>LIMA</v>
          </cell>
          <cell r="Y528" t="str">
            <v>LIMA</v>
          </cell>
          <cell r="Z528">
            <v>44543</v>
          </cell>
          <cell r="AA528" t="str">
            <v>LIMA</v>
          </cell>
          <cell r="AB528" t="str">
            <v>VULCANO</v>
          </cell>
          <cell r="AC528" t="str">
            <v>BLUE COLLAR</v>
          </cell>
          <cell r="AD528" t="str">
            <v>CONTRATO POR OBRA O SERVICIO ESPECIFICO</v>
          </cell>
          <cell r="AE528">
            <v>46003</v>
          </cell>
        </row>
        <row r="529">
          <cell r="B529" t="str">
            <v>75083133</v>
          </cell>
          <cell r="C529">
            <v>3285</v>
          </cell>
          <cell r="D529">
            <v>434288</v>
          </cell>
          <cell r="E529" t="str">
            <v>MENDOZA</v>
          </cell>
          <cell r="F529" t="str">
            <v>VASQUEZ</v>
          </cell>
          <cell r="G529" t="str">
            <v>HARRY HUBERT</v>
          </cell>
          <cell r="H529" t="str">
            <v>HARRY HUBERT MENDOZA VASQUEZ</v>
          </cell>
          <cell r="I529" t="str">
            <v>PE012202</v>
          </cell>
          <cell r="J529" t="str">
            <v>FSE RELINING&amp;SHUTDOWN</v>
          </cell>
          <cell r="K529" t="str">
            <v>COGS</v>
          </cell>
          <cell r="L529" t="str">
            <v>MA SAM FSE &amp; LCS PE</v>
          </cell>
          <cell r="M529" t="str">
            <v>JURADO LÓPEZ, CARLOS ARMANDO</v>
          </cell>
          <cell r="N529" t="str">
            <v>75083133</v>
          </cell>
          <cell r="O529" t="str">
            <v>RELINING &amp; SHUTDOWN TECHNICIAN</v>
          </cell>
          <cell r="P529" t="str">
            <v>M</v>
          </cell>
          <cell r="Q529">
            <v>34676</v>
          </cell>
          <cell r="R529" t="str">
            <v>9-1224-4477</v>
          </cell>
          <cell r="S529"/>
          <cell r="T529"/>
          <cell r="U529" t="str">
            <v>harrymendoza-2@outlook.com</v>
          </cell>
          <cell r="V529" t="str">
            <v>PASAJE LOS NARANJOS MANZANA H6 LOTE 15</v>
          </cell>
          <cell r="W529" t="str">
            <v>LURIN</v>
          </cell>
          <cell r="X529" t="str">
            <v>LIMA</v>
          </cell>
          <cell r="Y529" t="str">
            <v>LIMA</v>
          </cell>
          <cell r="Z529">
            <v>44543</v>
          </cell>
          <cell r="AA529" t="str">
            <v>LIMA</v>
          </cell>
          <cell r="AB529" t="str">
            <v>VULCANO</v>
          </cell>
          <cell r="AC529" t="str">
            <v>BLUE COLLAR</v>
          </cell>
          <cell r="AD529" t="str">
            <v>CONTRATO POR OBRA O SERVICIO ESPECIFICO</v>
          </cell>
          <cell r="AE529">
            <v>46003</v>
          </cell>
        </row>
        <row r="530">
          <cell r="B530" t="str">
            <v>72088797</v>
          </cell>
          <cell r="C530">
            <v>3286</v>
          </cell>
          <cell r="D530">
            <v>434289</v>
          </cell>
          <cell r="E530" t="str">
            <v>IZARRA</v>
          </cell>
          <cell r="F530" t="str">
            <v>OCHOA</v>
          </cell>
          <cell r="G530" t="str">
            <v>KEVIN RICKY</v>
          </cell>
          <cell r="H530" t="str">
            <v>KEVIN RICKY IZARRA OCHOA</v>
          </cell>
          <cell r="I530" t="str">
            <v>PE012202</v>
          </cell>
          <cell r="J530" t="str">
            <v>FSE RELINING&amp;SHUTDOWN</v>
          </cell>
          <cell r="K530" t="str">
            <v>COGS</v>
          </cell>
          <cell r="L530" t="str">
            <v>MA SAM FSE &amp; LCS PE</v>
          </cell>
          <cell r="M530" t="str">
            <v>JURADO LÓPEZ, CARLOS ARMANDO</v>
          </cell>
          <cell r="N530" t="str">
            <v>72088797</v>
          </cell>
          <cell r="O530" t="str">
            <v>LINER MACHINE OPERATOR</v>
          </cell>
          <cell r="P530" t="str">
            <v>M</v>
          </cell>
          <cell r="Q530">
            <v>33736</v>
          </cell>
          <cell r="R530" t="str">
            <v>9-7518-4993</v>
          </cell>
          <cell r="S530"/>
          <cell r="T530"/>
          <cell r="U530" t="str">
            <v>kevinrickyizarraochoa@gmail.com</v>
          </cell>
          <cell r="V530" t="str">
            <v>CALLE. EL MENSAJERO 198 P.J. JOSE  OLAYA</v>
          </cell>
          <cell r="W530" t="str">
            <v xml:space="preserve">INDEPENDENCIA </v>
          </cell>
          <cell r="X530" t="str">
            <v>LIMA</v>
          </cell>
          <cell r="Y530" t="str">
            <v>LIMA</v>
          </cell>
          <cell r="Z530">
            <v>44543</v>
          </cell>
          <cell r="AA530" t="str">
            <v>LIMA</v>
          </cell>
          <cell r="AB530" t="str">
            <v>VULCANO</v>
          </cell>
          <cell r="AC530" t="str">
            <v>BLUE COLLAR</v>
          </cell>
          <cell r="AD530" t="str">
            <v>PLAZO INDETERMINADO</v>
          </cell>
          <cell r="AE530"/>
        </row>
        <row r="531">
          <cell r="B531" t="str">
            <v>73983843</v>
          </cell>
          <cell r="C531">
            <v>3287</v>
          </cell>
          <cell r="D531">
            <v>434290</v>
          </cell>
          <cell r="E531" t="str">
            <v>PUJAY</v>
          </cell>
          <cell r="F531" t="str">
            <v>ROJAS</v>
          </cell>
          <cell r="G531" t="str">
            <v>GIANCARLO</v>
          </cell>
          <cell r="H531" t="str">
            <v>GIANCARLO PUJAY ROJAS</v>
          </cell>
          <cell r="I531" t="str">
            <v>PE012202</v>
          </cell>
          <cell r="J531" t="str">
            <v>FSE RELINING&amp;SHUTDOWN</v>
          </cell>
          <cell r="K531" t="str">
            <v>COGS</v>
          </cell>
          <cell r="L531" t="str">
            <v>MA SAM FSE &amp; LCS PE</v>
          </cell>
          <cell r="M531" t="str">
            <v>GILBERTI GALARZA, YOEL FRANCISCO</v>
          </cell>
          <cell r="N531" t="str">
            <v>73983843</v>
          </cell>
          <cell r="O531" t="str">
            <v>RELINING &amp; SHUTDOWN ENGINEER</v>
          </cell>
          <cell r="P531" t="str">
            <v>M</v>
          </cell>
          <cell r="Q531">
            <v>34138</v>
          </cell>
          <cell r="R531" t="str">
            <v>9-2919-4295</v>
          </cell>
          <cell r="S531" t="str">
            <v>9-9359-8301</v>
          </cell>
          <cell r="T531" t="str">
            <v>giancarlo.pujay@metso.com</v>
          </cell>
          <cell r="U531" t="str">
            <v>gian_18_93@hotmail.com</v>
          </cell>
          <cell r="V531" t="str">
            <v xml:space="preserve">CALLE DON GERARDO MZ.C LT.16 </v>
          </cell>
          <cell r="W531" t="str">
            <v xml:space="preserve">BARRANCA </v>
          </cell>
          <cell r="X531" t="str">
            <v xml:space="preserve">BARRANCA </v>
          </cell>
          <cell r="Y531" t="str">
            <v>LIMA</v>
          </cell>
          <cell r="Z531">
            <v>44543</v>
          </cell>
          <cell r="AA531" t="str">
            <v>LIMA</v>
          </cell>
          <cell r="AB531" t="str">
            <v>VULCANO</v>
          </cell>
          <cell r="AC531" t="str">
            <v>WHITE COLLAR</v>
          </cell>
          <cell r="AD531" t="str">
            <v>CONTRATO POR OBRA O SERVICIO ESPECIFICO</v>
          </cell>
          <cell r="AE531">
            <v>46003</v>
          </cell>
        </row>
        <row r="532">
          <cell r="B532" t="str">
            <v>77214059</v>
          </cell>
          <cell r="C532">
            <v>3289</v>
          </cell>
          <cell r="D532">
            <v>434292</v>
          </cell>
          <cell r="E532" t="str">
            <v>HUZCO</v>
          </cell>
          <cell r="F532" t="str">
            <v>CANCHANYA</v>
          </cell>
          <cell r="G532" t="str">
            <v>JHON CRISTIAN</v>
          </cell>
          <cell r="H532" t="str">
            <v>JHON CRISTIAN HUZCO CANCHANYA</v>
          </cell>
          <cell r="I532" t="str">
            <v>PE012202</v>
          </cell>
          <cell r="J532" t="str">
            <v>FSE RELINING&amp;SHUTDOWN</v>
          </cell>
          <cell r="K532" t="str">
            <v>COGS</v>
          </cell>
          <cell r="L532" t="str">
            <v>MA SAM FSE &amp; LCS PE</v>
          </cell>
          <cell r="M532" t="str">
            <v>VERAMENDI VILLAORDUÑA, PERCY LUIS</v>
          </cell>
          <cell r="N532" t="str">
            <v>77214059</v>
          </cell>
          <cell r="O532" t="str">
            <v>RELINING &amp; SHUTDOWN SENIOR TECHNICIAN</v>
          </cell>
          <cell r="P532" t="str">
            <v>M</v>
          </cell>
          <cell r="Q532">
            <v>35326</v>
          </cell>
          <cell r="R532" t="str">
            <v>9-9343-5325</v>
          </cell>
          <cell r="S532"/>
          <cell r="T532"/>
          <cell r="U532" t="str">
            <v>jhon.cristian.18.96@gmail.com</v>
          </cell>
          <cell r="V532" t="str">
            <v>AV. INDUSTRIAL N° 263 URB. LOS AYLLUS</v>
          </cell>
          <cell r="W532" t="str">
            <v>ATE</v>
          </cell>
          <cell r="X532" t="str">
            <v>LIMA</v>
          </cell>
          <cell r="Y532" t="str">
            <v>LIMA</v>
          </cell>
          <cell r="Z532">
            <v>44543</v>
          </cell>
          <cell r="AA532" t="str">
            <v>LIMA</v>
          </cell>
          <cell r="AB532" t="str">
            <v>VULCANO</v>
          </cell>
          <cell r="AC532" t="str">
            <v>BLUE COLLAR</v>
          </cell>
          <cell r="AD532" t="str">
            <v>CONTRATO POR OBRA O SERVICIO ESPECIFICO</v>
          </cell>
          <cell r="AE532">
            <v>45820</v>
          </cell>
        </row>
        <row r="533">
          <cell r="B533" t="str">
            <v>42763240</v>
          </cell>
          <cell r="C533">
            <v>3293</v>
          </cell>
          <cell r="D533">
            <v>436849</v>
          </cell>
          <cell r="E533" t="str">
            <v>ZARATE</v>
          </cell>
          <cell r="F533" t="str">
            <v>SANTOS</v>
          </cell>
          <cell r="G533" t="str">
            <v>CARLOS</v>
          </cell>
          <cell r="H533" t="str">
            <v>CARLOS ZARATE SANTOS</v>
          </cell>
          <cell r="I533" t="str">
            <v>PE012200</v>
          </cell>
          <cell r="J533" t="str">
            <v>FSE WAREHOUSE</v>
          </cell>
          <cell r="K533" t="str">
            <v>COGS</v>
          </cell>
          <cell r="L533" t="str">
            <v>MA SAM FSE &amp; LCS PE</v>
          </cell>
          <cell r="M533" t="str">
            <v>COTRINA RODRIGUEZ, MOISES ALBERTO</v>
          </cell>
          <cell r="N533" t="str">
            <v>42763240</v>
          </cell>
          <cell r="O533" t="str">
            <v>OPERATOR, FSE WAREHOUSE</v>
          </cell>
          <cell r="P533" t="str">
            <v>M</v>
          </cell>
          <cell r="Q533">
            <v>30035</v>
          </cell>
          <cell r="R533" t="str">
            <v>9-1227-2651</v>
          </cell>
          <cell r="S533" t="str">
            <v>9-5170-4940</v>
          </cell>
          <cell r="T533" t="str">
            <v>carlos.zarate@metso.com</v>
          </cell>
          <cell r="U533" t="str">
            <v>czaratesantos@gmail.com</v>
          </cell>
          <cell r="V533" t="str">
            <v>CALLE LOS JARDINES 260, DPTO 102</v>
          </cell>
          <cell r="W533" t="str">
            <v>HUANCAYO</v>
          </cell>
          <cell r="X533" t="str">
            <v>HUANCAYO</v>
          </cell>
          <cell r="Y533" t="str">
            <v>JUNIN</v>
          </cell>
          <cell r="Z533">
            <v>44683</v>
          </cell>
          <cell r="AA533" t="str">
            <v>LIMA</v>
          </cell>
          <cell r="AB533" t="str">
            <v>VULCANO</v>
          </cell>
          <cell r="AC533" t="str">
            <v>BLUE COLLAR</v>
          </cell>
          <cell r="AD533" t="str">
            <v>CONTRATO POR OBRA O SERVICIO ESPECIFICO</v>
          </cell>
          <cell r="AE533">
            <v>46054</v>
          </cell>
        </row>
        <row r="534">
          <cell r="B534" t="str">
            <v>45927062</v>
          </cell>
          <cell r="C534">
            <v>3294</v>
          </cell>
          <cell r="D534">
            <v>436851</v>
          </cell>
          <cell r="E534" t="str">
            <v>CAMONES</v>
          </cell>
          <cell r="F534" t="str">
            <v>PALACIOS</v>
          </cell>
          <cell r="G534" t="str">
            <v>ERICK BRAULIO</v>
          </cell>
          <cell r="H534" t="str">
            <v>ERICK BRAULIO CAMONES PALACIOS</v>
          </cell>
          <cell r="I534" t="str">
            <v>PE013530</v>
          </cell>
          <cell r="J534" t="str">
            <v>WAREHOUSE SPCC</v>
          </cell>
          <cell r="K534" t="str">
            <v>COGS</v>
          </cell>
          <cell r="L534" t="str">
            <v>CONSIGNMENT &amp; OPA CONTRACTS</v>
          </cell>
          <cell r="M534" t="str">
            <v>POSTIGO MATTOS, VALERIA KAROLA</v>
          </cell>
          <cell r="N534" t="str">
            <v>45927062</v>
          </cell>
          <cell r="O534" t="str">
            <v>WAREHOUSE WORKER</v>
          </cell>
          <cell r="P534" t="str">
            <v>M</v>
          </cell>
          <cell r="Q534">
            <v>32552</v>
          </cell>
          <cell r="R534" t="str">
            <v>9-6954-3602</v>
          </cell>
          <cell r="S534" t="str">
            <v>9-4188-6987</v>
          </cell>
          <cell r="T534" t="str">
            <v>erick.camones@metso.com</v>
          </cell>
          <cell r="U534" t="str">
            <v>erickfigo@hotmail.com</v>
          </cell>
          <cell r="V534" t="str">
            <v>PASAJE CESAR VALLEJO MANZANA F LOTE 5</v>
          </cell>
          <cell r="W534" t="str">
            <v>HUARMEY</v>
          </cell>
          <cell r="X534" t="str">
            <v>HUARMEY</v>
          </cell>
          <cell r="Y534" t="str">
            <v>ANCASH</v>
          </cell>
          <cell r="Z534">
            <v>44683</v>
          </cell>
          <cell r="AA534" t="str">
            <v>HUARMEY</v>
          </cell>
          <cell r="AB534" t="str">
            <v>HUARMEY</v>
          </cell>
          <cell r="AC534" t="str">
            <v>BLUE COLLAR</v>
          </cell>
          <cell r="AD534" t="str">
            <v>PLAZO INDETERMINADO</v>
          </cell>
          <cell r="AE534"/>
        </row>
        <row r="535">
          <cell r="B535" t="str">
            <v>40152985</v>
          </cell>
          <cell r="C535">
            <v>3297</v>
          </cell>
          <cell r="D535">
            <v>437107</v>
          </cell>
          <cell r="E535" t="str">
            <v>RAMIREZ</v>
          </cell>
          <cell r="F535" t="str">
            <v>CUETO</v>
          </cell>
          <cell r="G535" t="str">
            <v>MONICA MERIELE</v>
          </cell>
          <cell r="H535" t="str">
            <v>MONICA MERIELE RAMIREZ CUETO</v>
          </cell>
          <cell r="I535" t="str">
            <v>PE012202</v>
          </cell>
          <cell r="J535" t="str">
            <v>FSE RELINING&amp;SHUTDOWN</v>
          </cell>
          <cell r="K535" t="str">
            <v>COGS</v>
          </cell>
          <cell r="L535" t="str">
            <v>MA SAM FSE &amp; LCS PE</v>
          </cell>
          <cell r="M535" t="str">
            <v>VERAMENDI VILLAORDUÑA, PERCY LUIS</v>
          </cell>
          <cell r="N535" t="str">
            <v>40152985</v>
          </cell>
          <cell r="O535" t="str">
            <v>LINER MACHINE OPERATOR</v>
          </cell>
          <cell r="P535" t="str">
            <v>F</v>
          </cell>
          <cell r="Q535">
            <v>28973</v>
          </cell>
          <cell r="R535" t="str">
            <v>9-5889-3424</v>
          </cell>
          <cell r="S535"/>
          <cell r="T535"/>
          <cell r="U535" t="str">
            <v>mmrctr@gmail.com</v>
          </cell>
          <cell r="V535" t="str">
            <v xml:space="preserve">URB. JOSÉ CARLOS MARIATEGUI C-9 CERCADO MOQUEGUA </v>
          </cell>
          <cell r="W535" t="str">
            <v>MOQUEGUA</v>
          </cell>
          <cell r="X535" t="str">
            <v>MARISCAL NIETO</v>
          </cell>
          <cell r="Y535" t="str">
            <v>MOQUEGUA</v>
          </cell>
          <cell r="Z535">
            <v>44697</v>
          </cell>
          <cell r="AA535" t="str">
            <v>AREQUIPA</v>
          </cell>
          <cell r="AB535" t="str">
            <v>AREQUIPA</v>
          </cell>
          <cell r="AC535" t="str">
            <v>BLUE COLLAR</v>
          </cell>
          <cell r="AD535" t="str">
            <v>PLAZO INDETERMINADO</v>
          </cell>
          <cell r="AE535"/>
        </row>
        <row r="536">
          <cell r="B536" t="str">
            <v>72259709</v>
          </cell>
          <cell r="C536">
            <v>3298</v>
          </cell>
          <cell r="D536">
            <v>437108</v>
          </cell>
          <cell r="E536" t="str">
            <v>JIMENEZ</v>
          </cell>
          <cell r="F536" t="str">
            <v>CHUQUICAÑA</v>
          </cell>
          <cell r="G536" t="str">
            <v>CESAR JOSSMEL</v>
          </cell>
          <cell r="H536" t="str">
            <v>CESAR JOSSMEL JIMENEZ CHUQUICAÑA</v>
          </cell>
          <cell r="I536" t="str">
            <v>PE012202</v>
          </cell>
          <cell r="J536" t="str">
            <v>FSE RELINING&amp;SHUTDOWN</v>
          </cell>
          <cell r="K536" t="str">
            <v>COGS</v>
          </cell>
          <cell r="L536" t="str">
            <v>MA SAM FSE &amp; LCS PE</v>
          </cell>
          <cell r="M536" t="str">
            <v>VERAMENDI VILLAORDUÑA, PERCY LUIS</v>
          </cell>
          <cell r="N536" t="str">
            <v>72259709</v>
          </cell>
          <cell r="O536" t="str">
            <v>LINER MACHINE OPERATOR</v>
          </cell>
          <cell r="P536" t="str">
            <v>M</v>
          </cell>
          <cell r="Q536">
            <v>34809</v>
          </cell>
          <cell r="R536" t="str">
            <v>9-4557-1222</v>
          </cell>
          <cell r="S536"/>
          <cell r="T536"/>
          <cell r="U536" t="str">
            <v>aries_sc_88@hotmail.com</v>
          </cell>
          <cell r="V536" t="str">
            <v>PSJ.SAN MARTIN DE PORRES S/N - NUEVA LETICIA</v>
          </cell>
          <cell r="W536" t="str">
            <v>UCHUMAYO</v>
          </cell>
          <cell r="X536" t="str">
            <v>AREQUIPA</v>
          </cell>
          <cell r="Y536" t="str">
            <v>AREQUIPA</v>
          </cell>
          <cell r="Z536">
            <v>44697</v>
          </cell>
          <cell r="AA536" t="str">
            <v>AREQUIPA</v>
          </cell>
          <cell r="AB536" t="str">
            <v>AREQUIPA</v>
          </cell>
          <cell r="AC536" t="str">
            <v>BLUE COLLAR</v>
          </cell>
          <cell r="AD536" t="str">
            <v>CONTRATO POR OBRA O SERVICIO ESPECIFICO</v>
          </cell>
          <cell r="AE536">
            <v>46157</v>
          </cell>
        </row>
        <row r="537">
          <cell r="B537" t="str">
            <v>46703875</v>
          </cell>
          <cell r="C537">
            <v>3305</v>
          </cell>
          <cell r="D537">
            <v>439989</v>
          </cell>
          <cell r="E537" t="str">
            <v>TINOCO</v>
          </cell>
          <cell r="F537" t="str">
            <v>ARANIBAR</v>
          </cell>
          <cell r="G537" t="str">
            <v>EDSON RUBEN</v>
          </cell>
          <cell r="H537" t="str">
            <v>EDSON RUBEN TINOCO ARANIBAR</v>
          </cell>
          <cell r="I537" t="str">
            <v>PE013267</v>
          </cell>
          <cell r="J537" t="str">
            <v>MIN DIGI PROCESS PERF. &amp; CONTROL COGS PE</v>
          </cell>
          <cell r="K537" t="str">
            <v>COGS</v>
          </cell>
          <cell r="L537" t="str">
            <v>MINDGT PROCESS PERFORMANCE</v>
          </cell>
          <cell r="M537" t="str">
            <v>HILARIO DAMASO GORVENIA  GORVENIA</v>
          </cell>
          <cell r="N537" t="str">
            <v>46703875</v>
          </cell>
          <cell r="O537" t="str">
            <v>TECHNICIAN, METALLURGICAL LAB</v>
          </cell>
          <cell r="P537" t="str">
            <v>M</v>
          </cell>
          <cell r="Q537">
            <v>33172</v>
          </cell>
          <cell r="R537" t="str">
            <v>9-9314-0614</v>
          </cell>
          <cell r="S537"/>
          <cell r="T537" t="str">
            <v>edsonruben.tinoco@metso.com</v>
          </cell>
          <cell r="U537" t="str">
            <v>etinoco@unsa.edu.pe</v>
          </cell>
          <cell r="V537" t="str">
            <v>URB. AMAUTA C-9</v>
          </cell>
          <cell r="W537" t="str">
            <v>JOSE LUIS BUSTAMENTE Y RIVERO</v>
          </cell>
          <cell r="X537" t="str">
            <v>AREQUIPA</v>
          </cell>
          <cell r="Y537" t="str">
            <v>AREQUIPA</v>
          </cell>
          <cell r="Z537">
            <v>44774</v>
          </cell>
          <cell r="AA537" t="str">
            <v>AREQUIPA</v>
          </cell>
          <cell r="AB537" t="str">
            <v>AREQUIPA</v>
          </cell>
          <cell r="AC537" t="str">
            <v>BLUE COLLAR</v>
          </cell>
          <cell r="AD537" t="str">
            <v>PLAZO INDETERMINADO</v>
          </cell>
          <cell r="AE537"/>
        </row>
        <row r="538">
          <cell r="B538" t="str">
            <v>42826386</v>
          </cell>
          <cell r="C538">
            <v>3307</v>
          </cell>
          <cell r="D538">
            <v>440326</v>
          </cell>
          <cell r="E538" t="str">
            <v>USCAMAYTA</v>
          </cell>
          <cell r="F538" t="str">
            <v>HANCCO</v>
          </cell>
          <cell r="G538" t="str">
            <v>AGUIDO</v>
          </cell>
          <cell r="H538" t="str">
            <v>AGUIDO USCAMAYTA HANCCO</v>
          </cell>
          <cell r="I538" t="str">
            <v>PE012231</v>
          </cell>
          <cell r="J538" t="str">
            <v>REP OPERATORS</v>
          </cell>
          <cell r="K538" t="str">
            <v>COGS</v>
          </cell>
          <cell r="L538" t="str">
            <v>MA SAM REPAIRS CENTER PE</v>
          </cell>
          <cell r="M538" t="str">
            <v>TORRES NINA, MARIO LEONEL</v>
          </cell>
          <cell r="N538" t="str">
            <v>42826386</v>
          </cell>
          <cell r="O538" t="str">
            <v>LEAD, MACHINE &amp; TOOLS</v>
          </cell>
          <cell r="P538" t="str">
            <v>M</v>
          </cell>
          <cell r="Q538">
            <v>31086</v>
          </cell>
          <cell r="R538" t="str">
            <v>9-3394-5536</v>
          </cell>
          <cell r="S538"/>
          <cell r="T538" t="str">
            <v>aguido.uscamayta@metso.com</v>
          </cell>
          <cell r="U538" t="str">
            <v>aguidouscamayta@gmail.com</v>
          </cell>
          <cell r="V538" t="str">
            <v>URB PERU ARBO SECTOR II 25 MZ2 LOTE 1</v>
          </cell>
          <cell r="W538" t="str">
            <v>CERRO COLORADO</v>
          </cell>
          <cell r="X538" t="str">
            <v>AREQUIPA</v>
          </cell>
          <cell r="Y538" t="str">
            <v>AREQUIPA</v>
          </cell>
          <cell r="Z538">
            <v>44783</v>
          </cell>
          <cell r="AA538" t="str">
            <v>AREQUIPA</v>
          </cell>
          <cell r="AB538" t="str">
            <v>AREQUIPA</v>
          </cell>
          <cell r="AC538" t="str">
            <v>BLUE COLLAR</v>
          </cell>
          <cell r="AD538" t="str">
            <v>CONTRATO POR OBRA O SERVICIO ESPECIFICO</v>
          </cell>
          <cell r="AE538">
            <v>45970</v>
          </cell>
        </row>
        <row r="539">
          <cell r="B539" t="str">
            <v>47537345</v>
          </cell>
          <cell r="C539">
            <v>3308</v>
          </cell>
          <cell r="D539">
            <v>440669</v>
          </cell>
          <cell r="E539" t="str">
            <v>CHOQUELUQUE</v>
          </cell>
          <cell r="F539" t="str">
            <v>ROMAN</v>
          </cell>
          <cell r="G539" t="str">
            <v xml:space="preserve">JAVIER  </v>
          </cell>
          <cell r="H539" t="str">
            <v>JAVIER   CHOQUELUQUE ROMAN</v>
          </cell>
          <cell r="I539" t="str">
            <v>PE012232</v>
          </cell>
          <cell r="J539" t="str">
            <v>REP QUALITY &amp; ENGINEERING</v>
          </cell>
          <cell r="K539" t="str">
            <v>COGS</v>
          </cell>
          <cell r="L539" t="str">
            <v>MA SAM REPAIRS CENTER PE</v>
          </cell>
          <cell r="M539" t="str">
            <v>LUJAN QUEZADA, VICTOR VIZNNEY</v>
          </cell>
          <cell r="N539" t="str">
            <v>47537345</v>
          </cell>
          <cell r="O539" t="str">
            <v>CAD TECHNICIAN SENIOR</v>
          </cell>
          <cell r="P539" t="str">
            <v>M</v>
          </cell>
          <cell r="Q539">
            <v>33259</v>
          </cell>
          <cell r="R539" t="str">
            <v>9-1519-1269</v>
          </cell>
          <cell r="S539"/>
          <cell r="T539" t="str">
            <v>javier.choqueluque@metso.com</v>
          </cell>
          <cell r="U539" t="str">
            <v xml:space="preserve">riddick2166@hotmail.com </v>
          </cell>
          <cell r="V539" t="str">
            <v>CALLE MATEO PUMACAHUA N° 105 URB. 15 DE AGOSTO</v>
          </cell>
          <cell r="W539" t="str">
            <v>PAUCARPATA</v>
          </cell>
          <cell r="X539" t="str">
            <v>AREQUIPA</v>
          </cell>
          <cell r="Y539" t="str">
            <v>AREQUIPA</v>
          </cell>
          <cell r="Z539">
            <v>44795</v>
          </cell>
          <cell r="AA539" t="str">
            <v>AREQUIPA</v>
          </cell>
          <cell r="AB539" t="str">
            <v>AREQUIPA</v>
          </cell>
          <cell r="AC539" t="str">
            <v>BLUE COLLAR</v>
          </cell>
          <cell r="AD539" t="str">
            <v>CONTRATO POR OBRA O SERVICIO ESPECIFICO</v>
          </cell>
          <cell r="AE539">
            <v>45982</v>
          </cell>
        </row>
        <row r="540">
          <cell r="B540" t="str">
            <v>43229360</v>
          </cell>
          <cell r="C540">
            <v>3309</v>
          </cell>
          <cell r="D540">
            <v>440633</v>
          </cell>
          <cell r="E540" t="str">
            <v>TAYA</v>
          </cell>
          <cell r="F540" t="str">
            <v>CHOQUE</v>
          </cell>
          <cell r="G540" t="str">
            <v xml:space="preserve">RICARDO ALONSO </v>
          </cell>
          <cell r="H540" t="str">
            <v>RICARDO ALONSO  TAYA CHOQUE</v>
          </cell>
          <cell r="I540" t="str">
            <v>PE012230</v>
          </cell>
          <cell r="J540" t="str">
            <v>REP MECHANICS</v>
          </cell>
          <cell r="K540" t="str">
            <v>COGS</v>
          </cell>
          <cell r="L540" t="str">
            <v>MA SAM REPAIRS CENTER PE</v>
          </cell>
          <cell r="M540" t="str">
            <v>LOPEZ MACHACA, ABEL ALBERTO</v>
          </cell>
          <cell r="N540" t="str">
            <v>43229360</v>
          </cell>
          <cell r="O540" t="str">
            <v>SR MECHANIC</v>
          </cell>
          <cell r="P540" t="str">
            <v>M</v>
          </cell>
          <cell r="Q540">
            <v>31029</v>
          </cell>
          <cell r="R540" t="str">
            <v>9-5996-2812</v>
          </cell>
          <cell r="S540"/>
          <cell r="T540" t="str">
            <v>ricardo.taya@metso.com</v>
          </cell>
          <cell r="U540" t="str">
            <v>taya.ricardo@hotmail.com</v>
          </cell>
          <cell r="V540" t="str">
            <v xml:space="preserve">ENACE N° 12 URB. DEAN VALDIVIA MZ. T SECTOR 4 </v>
          </cell>
          <cell r="W540" t="str">
            <v>CAYMA</v>
          </cell>
          <cell r="X540" t="str">
            <v>AREQUIPA</v>
          </cell>
          <cell r="Y540" t="str">
            <v>AREQUIPA</v>
          </cell>
          <cell r="Z540">
            <v>44795</v>
          </cell>
          <cell r="AA540" t="str">
            <v>AREQUIPA</v>
          </cell>
          <cell r="AB540" t="str">
            <v>AREQUIPA</v>
          </cell>
          <cell r="AC540" t="str">
            <v>BLUE COLLAR</v>
          </cell>
          <cell r="AD540" t="str">
            <v>CONTRATO POR OBRA O SERVICIO ESPECIFICO</v>
          </cell>
          <cell r="AE540">
            <v>45890</v>
          </cell>
        </row>
        <row r="541">
          <cell r="B541" t="str">
            <v>44801521</v>
          </cell>
          <cell r="C541">
            <v>3310</v>
          </cell>
          <cell r="D541">
            <v>440634</v>
          </cell>
          <cell r="E541" t="str">
            <v>ARAPA</v>
          </cell>
          <cell r="F541" t="str">
            <v>HUANCA</v>
          </cell>
          <cell r="G541" t="str">
            <v xml:space="preserve">WILBER JAVIER </v>
          </cell>
          <cell r="H541" t="str">
            <v>WILBER JAVIER  ARAPA HUANCA</v>
          </cell>
          <cell r="I541" t="str">
            <v>PE012230</v>
          </cell>
          <cell r="J541" t="str">
            <v>REP MECHANICS</v>
          </cell>
          <cell r="K541" t="str">
            <v>COGS</v>
          </cell>
          <cell r="L541" t="str">
            <v>MA SAM REPAIRS CENTER PE</v>
          </cell>
          <cell r="M541" t="str">
            <v>LOPEZ MACHACA, ABEL ALBERTO</v>
          </cell>
          <cell r="N541" t="str">
            <v>44801521</v>
          </cell>
          <cell r="O541" t="str">
            <v>SR MECHANIC</v>
          </cell>
          <cell r="P541" t="str">
            <v>M</v>
          </cell>
          <cell r="Q541">
            <v>31633</v>
          </cell>
          <cell r="R541" t="str">
            <v>9-5836-7229</v>
          </cell>
          <cell r="S541"/>
          <cell r="T541" t="str">
            <v>wilber.arapa@metso.com</v>
          </cell>
          <cell r="U541" t="str">
            <v xml:space="preserve">arapahuancawilberjavier@gmail.com </v>
          </cell>
          <cell r="V541" t="str">
            <v xml:space="preserve">ASENT. HH. S.R. DE COYLLORITI F LT. 5 </v>
          </cell>
          <cell r="W541" t="str">
            <v>MIRAFLORES</v>
          </cell>
          <cell r="X541" t="str">
            <v>AREQUIPA</v>
          </cell>
          <cell r="Y541" t="str">
            <v>AREQUIPA</v>
          </cell>
          <cell r="Z541">
            <v>44795</v>
          </cell>
          <cell r="AA541" t="str">
            <v>AREQUIPA</v>
          </cell>
          <cell r="AB541" t="str">
            <v>AREQUIPA</v>
          </cell>
          <cell r="AC541" t="str">
            <v>BLUE COLLAR</v>
          </cell>
          <cell r="AD541" t="str">
            <v>CONTRATO POR OBRA O SERVICIO ESPECIFICO</v>
          </cell>
          <cell r="AE541">
            <v>45890</v>
          </cell>
        </row>
        <row r="542">
          <cell r="B542" t="str">
            <v>48684202</v>
          </cell>
          <cell r="C542">
            <v>3311</v>
          </cell>
          <cell r="D542">
            <v>440635</v>
          </cell>
          <cell r="E542" t="str">
            <v>CHOQUE</v>
          </cell>
          <cell r="F542" t="str">
            <v>MAMANI</v>
          </cell>
          <cell r="G542" t="str">
            <v xml:space="preserve">JUAN ANTONIO </v>
          </cell>
          <cell r="H542" t="str">
            <v>JUAN ANTONIO  CHOQUE MAMANI</v>
          </cell>
          <cell r="I542" t="str">
            <v>PE012230</v>
          </cell>
          <cell r="J542" t="str">
            <v>REP MECHANICS</v>
          </cell>
          <cell r="K542" t="str">
            <v>COGS</v>
          </cell>
          <cell r="L542" t="str">
            <v>MA SAM REPAIRS CENTER PE</v>
          </cell>
          <cell r="M542" t="str">
            <v>LOPEZ MACHACA, ABEL ALBERTO</v>
          </cell>
          <cell r="N542" t="str">
            <v>48684202</v>
          </cell>
          <cell r="O542" t="str">
            <v>MECHANIC</v>
          </cell>
          <cell r="P542" t="str">
            <v>M</v>
          </cell>
          <cell r="Q542">
            <v>35057</v>
          </cell>
          <cell r="R542" t="str">
            <v>9-4087-6969</v>
          </cell>
          <cell r="S542"/>
          <cell r="T542" t="str">
            <v>juan.choque@metso.com</v>
          </cell>
          <cell r="U542" t="str">
            <v>juanantonioc307@gmail.com</v>
          </cell>
          <cell r="V542" t="str">
            <v>CALLE SAN MARTIN L-5 DPTO 5 URB. PUEBLO SOCABAYA</v>
          </cell>
          <cell r="W542" t="str">
            <v>SOCABAYA</v>
          </cell>
          <cell r="X542" t="str">
            <v>AREQUIPA</v>
          </cell>
          <cell r="Y542" t="str">
            <v>AREQUIPA</v>
          </cell>
          <cell r="Z542">
            <v>44795</v>
          </cell>
          <cell r="AA542" t="str">
            <v>AREQUIPA</v>
          </cell>
          <cell r="AB542" t="str">
            <v>AREQUIPA</v>
          </cell>
          <cell r="AC542" t="str">
            <v>BLUE COLLAR</v>
          </cell>
          <cell r="AD542" t="str">
            <v>CONTRATO POR OBRA O SERVICIO ESPECIFICO</v>
          </cell>
          <cell r="AE542">
            <v>45890</v>
          </cell>
        </row>
        <row r="543">
          <cell r="B543" t="str">
            <v>70326613</v>
          </cell>
          <cell r="C543">
            <v>3312</v>
          </cell>
          <cell r="D543">
            <v>440636</v>
          </cell>
          <cell r="E543" t="str">
            <v>CORNEJO</v>
          </cell>
          <cell r="F543" t="str">
            <v>CONDORI</v>
          </cell>
          <cell r="G543" t="str">
            <v xml:space="preserve">AGUSTIN JHONATAN </v>
          </cell>
          <cell r="H543" t="str">
            <v>AGUSTIN JHONATAN  CORNEJO CONDORI</v>
          </cell>
          <cell r="I543" t="str">
            <v>PE012230</v>
          </cell>
          <cell r="J543" t="str">
            <v>REP MECHANICS</v>
          </cell>
          <cell r="K543" t="str">
            <v>COGS</v>
          </cell>
          <cell r="L543" t="str">
            <v>MA SAM REPAIRS CENTER PE</v>
          </cell>
          <cell r="M543" t="str">
            <v>LOPEZ MACHACA, ABEL ALBERTO</v>
          </cell>
          <cell r="N543" t="str">
            <v>70326613</v>
          </cell>
          <cell r="O543" t="str">
            <v>MECHANIC</v>
          </cell>
          <cell r="P543" t="str">
            <v>M</v>
          </cell>
          <cell r="Q543">
            <v>34582</v>
          </cell>
          <cell r="R543" t="str">
            <v>9-2136-5735</v>
          </cell>
          <cell r="S543"/>
          <cell r="T543" t="str">
            <v>agustin.cornejo@metso.com</v>
          </cell>
          <cell r="U543" t="str">
            <v>jhonatan05madrid@gmail.com</v>
          </cell>
          <cell r="V543" t="str">
            <v>COMITÉ 8 MZ LL LOTE 1 PUEBLO JOVEN SAN JOSE</v>
          </cell>
          <cell r="W543" t="str">
            <v xml:space="preserve">TIABAYA </v>
          </cell>
          <cell r="X543" t="str">
            <v>AREQUIPA</v>
          </cell>
          <cell r="Y543" t="str">
            <v>AREQUIPA</v>
          </cell>
          <cell r="Z543">
            <v>44795</v>
          </cell>
          <cell r="AA543" t="str">
            <v>AREQUIPA</v>
          </cell>
          <cell r="AB543" t="str">
            <v>AREQUIPA</v>
          </cell>
          <cell r="AC543" t="str">
            <v>BLUE COLLAR</v>
          </cell>
          <cell r="AD543" t="str">
            <v>CONTRATO POR OBRA O SERVICIO ESPECIFICO</v>
          </cell>
          <cell r="AE543">
            <v>45890</v>
          </cell>
        </row>
        <row r="544">
          <cell r="B544" t="str">
            <v>47854723</v>
          </cell>
          <cell r="C544">
            <v>3313</v>
          </cell>
          <cell r="D544">
            <v>440639</v>
          </cell>
          <cell r="E544" t="str">
            <v>DEMANUEL</v>
          </cell>
          <cell r="F544" t="str">
            <v>LIMACHE</v>
          </cell>
          <cell r="G544" t="str">
            <v xml:space="preserve">ERICK JESUS </v>
          </cell>
          <cell r="H544" t="str">
            <v>ERICK JESUS  DEMANUEL LIMACHE</v>
          </cell>
          <cell r="I544" t="str">
            <v>PE012234</v>
          </cell>
          <cell r="J544" t="str">
            <v>REP WELDING</v>
          </cell>
          <cell r="K544" t="str">
            <v>COGS</v>
          </cell>
          <cell r="L544" t="str">
            <v>MA SAM REPAIRS CENTER PE</v>
          </cell>
          <cell r="M544" t="str">
            <v>MARIN ANDRADE, WILFREDO</v>
          </cell>
          <cell r="N544" t="str">
            <v>47854723</v>
          </cell>
          <cell r="O544" t="str">
            <v>WELDER</v>
          </cell>
          <cell r="P544" t="str">
            <v>M</v>
          </cell>
          <cell r="Q544">
            <v>34155</v>
          </cell>
          <cell r="R544" t="str">
            <v>9-5959-6862</v>
          </cell>
          <cell r="S544"/>
          <cell r="T544" t="str">
            <v>erick.demanuel@metso.com</v>
          </cell>
          <cell r="U544" t="str">
            <v xml:space="preserve">erickdemanuel9@gmail.com </v>
          </cell>
          <cell r="V544" t="str">
            <v>COOPERATIVA LAS MAGNOLIAS MZ A LT 15</v>
          </cell>
          <cell r="W544" t="str">
            <v xml:space="preserve">SOCABAYA </v>
          </cell>
          <cell r="X544" t="str">
            <v>AREQUIPA</v>
          </cell>
          <cell r="Y544" t="str">
            <v>AREQUIPA</v>
          </cell>
          <cell r="Z544">
            <v>44795</v>
          </cell>
          <cell r="AA544" t="str">
            <v>AREQUIPA</v>
          </cell>
          <cell r="AB544" t="str">
            <v>AREQUIPA</v>
          </cell>
          <cell r="AC544" t="str">
            <v>BLUE COLLAR</v>
          </cell>
          <cell r="AD544" t="str">
            <v>CONTRATO POR OBRA O SERVICIO ESPECIFICO</v>
          </cell>
          <cell r="AE544">
            <v>45890</v>
          </cell>
        </row>
        <row r="545">
          <cell r="B545" t="str">
            <v>47590074</v>
          </cell>
          <cell r="C545">
            <v>3314</v>
          </cell>
          <cell r="D545">
            <v>440640</v>
          </cell>
          <cell r="E545" t="str">
            <v>RIVEROS</v>
          </cell>
          <cell r="F545" t="str">
            <v>CHAMBI</v>
          </cell>
          <cell r="G545" t="str">
            <v xml:space="preserve">EDWIN ALBERTO </v>
          </cell>
          <cell r="H545" t="str">
            <v>EDWIN ALBERTO  RIVEROS CHAMBI</v>
          </cell>
          <cell r="I545" t="str">
            <v>PE012234</v>
          </cell>
          <cell r="J545" t="str">
            <v>REP WELDING</v>
          </cell>
          <cell r="K545" t="str">
            <v>COGS</v>
          </cell>
          <cell r="L545" t="str">
            <v>MA SAM REPAIRS CENTER PE</v>
          </cell>
          <cell r="M545" t="str">
            <v>MARIN ANDRADE, WILFREDO</v>
          </cell>
          <cell r="N545" t="str">
            <v>47590074</v>
          </cell>
          <cell r="O545" t="str">
            <v>LEAD WELDER</v>
          </cell>
          <cell r="P545" t="str">
            <v>M</v>
          </cell>
          <cell r="Q545">
            <v>33994</v>
          </cell>
          <cell r="R545" t="str">
            <v>9-4027-5890</v>
          </cell>
          <cell r="S545"/>
          <cell r="T545" t="str">
            <v>edwin.riveros@metso.com</v>
          </cell>
          <cell r="U545" t="str">
            <v>edwinriveros.25@gmail.com</v>
          </cell>
          <cell r="V545" t="str">
            <v>LAS LOMAS MZ 60 LT 9</v>
          </cell>
          <cell r="W545" t="str">
            <v xml:space="preserve">CERRO COLORADO </v>
          </cell>
          <cell r="X545" t="str">
            <v>AREQUIPA</v>
          </cell>
          <cell r="Y545" t="str">
            <v>AREQUIPA</v>
          </cell>
          <cell r="Z545">
            <v>44795</v>
          </cell>
          <cell r="AA545" t="str">
            <v>AREQUIPA</v>
          </cell>
          <cell r="AB545" t="str">
            <v>AREQUIPA</v>
          </cell>
          <cell r="AC545" t="str">
            <v>BLUE COLLAR</v>
          </cell>
          <cell r="AD545" t="str">
            <v>PLAZO INDETERMINADO</v>
          </cell>
          <cell r="AE545"/>
        </row>
        <row r="546">
          <cell r="B546" t="str">
            <v>48150944</v>
          </cell>
          <cell r="C546">
            <v>3315</v>
          </cell>
          <cell r="D546">
            <v>440641</v>
          </cell>
          <cell r="E546" t="str">
            <v>CARDENAS</v>
          </cell>
          <cell r="F546" t="str">
            <v>ASCUÑA</v>
          </cell>
          <cell r="G546" t="str">
            <v xml:space="preserve">LEIDEN ROLY </v>
          </cell>
          <cell r="H546" t="str">
            <v>LEIDEN ROLY  CARDENAS ASCUÑA</v>
          </cell>
          <cell r="I546" t="str">
            <v>PE012234</v>
          </cell>
          <cell r="J546" t="str">
            <v>REP WELDING</v>
          </cell>
          <cell r="K546" t="str">
            <v>COGS</v>
          </cell>
          <cell r="L546" t="str">
            <v>MA SAM REPAIRS CENTER PE</v>
          </cell>
          <cell r="M546" t="str">
            <v>MARIN ANDRADE, WILFREDO</v>
          </cell>
          <cell r="N546" t="str">
            <v>48150944</v>
          </cell>
          <cell r="O546" t="str">
            <v>LEAD WELDER</v>
          </cell>
          <cell r="P546" t="str">
            <v>M</v>
          </cell>
          <cell r="Q546">
            <v>34040</v>
          </cell>
          <cell r="R546" t="str">
            <v>9-1832-9366</v>
          </cell>
          <cell r="S546"/>
          <cell r="T546" t="str">
            <v>leiden.cardenas@metso.com</v>
          </cell>
          <cell r="U546" t="str">
            <v>cardenas12_03@hotmail.com</v>
          </cell>
          <cell r="V546" t="str">
            <v>ASC. URB. JOSÉ LUIS BUSTAMANTE Y RIVERO SECTOR 12 MZ L1 LOTE 20</v>
          </cell>
          <cell r="W546" t="str">
            <v xml:space="preserve">CERRO COLORADO </v>
          </cell>
          <cell r="X546" t="str">
            <v>AREQUIPA</v>
          </cell>
          <cell r="Y546" t="str">
            <v>AREQUIPA</v>
          </cell>
          <cell r="Z546">
            <v>44795</v>
          </cell>
          <cell r="AA546" t="str">
            <v>AREQUIPA</v>
          </cell>
          <cell r="AB546" t="str">
            <v>AREQUIPA</v>
          </cell>
          <cell r="AC546" t="str">
            <v>BLUE COLLAR</v>
          </cell>
          <cell r="AD546" t="str">
            <v>PLAZO INDETERMINADO</v>
          </cell>
          <cell r="AE546"/>
        </row>
        <row r="547">
          <cell r="B547" t="str">
            <v>70996188</v>
          </cell>
          <cell r="C547">
            <v>3316</v>
          </cell>
          <cell r="D547">
            <v>440642</v>
          </cell>
          <cell r="E547" t="str">
            <v>GONZALES</v>
          </cell>
          <cell r="F547" t="str">
            <v>MAMANI</v>
          </cell>
          <cell r="G547" t="str">
            <v xml:space="preserve">ALAN VIANE </v>
          </cell>
          <cell r="H547" t="str">
            <v>ALAN VIANE  GONZALES MAMANI</v>
          </cell>
          <cell r="I547" t="str">
            <v>PE012234</v>
          </cell>
          <cell r="J547" t="str">
            <v>REP WELDING</v>
          </cell>
          <cell r="K547" t="str">
            <v>COGS</v>
          </cell>
          <cell r="L547" t="str">
            <v>MA SAM REPAIRS CENTER PE</v>
          </cell>
          <cell r="M547" t="str">
            <v>MARIN ANDRADE, WILFREDO</v>
          </cell>
          <cell r="N547" t="str">
            <v>70996188</v>
          </cell>
          <cell r="O547" t="str">
            <v>SR WELDER</v>
          </cell>
          <cell r="P547" t="str">
            <v>M</v>
          </cell>
          <cell r="Q547">
            <v>33882</v>
          </cell>
          <cell r="R547" t="str">
            <v>9-2607-5723</v>
          </cell>
          <cell r="S547"/>
          <cell r="T547" t="str">
            <v>alan.gonzales@metso.com</v>
          </cell>
          <cell r="U547" t="str">
            <v xml:space="preserve">alangnzls11@gmail.com </v>
          </cell>
          <cell r="V547" t="str">
            <v>ASOC. CIUDAD DE DIOS ZONA 1 COMITÉ 32 MZ. I LT 14</v>
          </cell>
          <cell r="W547" t="str">
            <v>YURA</v>
          </cell>
          <cell r="X547" t="str">
            <v>AREQUIPA</v>
          </cell>
          <cell r="Y547" t="str">
            <v>AREQUIPA</v>
          </cell>
          <cell r="Z547">
            <v>44795</v>
          </cell>
          <cell r="AA547" t="str">
            <v>AREQUIPA</v>
          </cell>
          <cell r="AB547" t="str">
            <v>AREQUIPA</v>
          </cell>
          <cell r="AC547" t="str">
            <v>BLUE COLLAR</v>
          </cell>
          <cell r="AD547" t="str">
            <v>CONTRATO POR OBRA O SERVICIO ESPECIFICO</v>
          </cell>
          <cell r="AE547">
            <v>45890</v>
          </cell>
        </row>
        <row r="548">
          <cell r="B548" t="str">
            <v>72290857</v>
          </cell>
          <cell r="C548">
            <v>3317</v>
          </cell>
          <cell r="D548">
            <v>440643</v>
          </cell>
          <cell r="E548" t="str">
            <v>CHOQUEHUANCA</v>
          </cell>
          <cell r="F548" t="str">
            <v>CRUZ</v>
          </cell>
          <cell r="G548" t="str">
            <v xml:space="preserve">LUIS ALBERTO </v>
          </cell>
          <cell r="H548" t="str">
            <v>LUIS ALBERTO  CHOQUEHUANCA CRUZ</v>
          </cell>
          <cell r="I548" t="str">
            <v>PE012234</v>
          </cell>
          <cell r="J548" t="str">
            <v>REP WELDING</v>
          </cell>
          <cell r="K548" t="str">
            <v>COGS</v>
          </cell>
          <cell r="L548" t="str">
            <v>MA SAM REPAIRS CENTER PE</v>
          </cell>
          <cell r="M548" t="str">
            <v>MARIN ANDRADE, WILFREDO</v>
          </cell>
          <cell r="N548" t="str">
            <v>72290857</v>
          </cell>
          <cell r="O548" t="str">
            <v>WELDER</v>
          </cell>
          <cell r="P548" t="str">
            <v>M</v>
          </cell>
          <cell r="Q548">
            <v>33659</v>
          </cell>
          <cell r="R548" t="str">
            <v>9-8981-9741</v>
          </cell>
          <cell r="S548"/>
          <cell r="T548" t="str">
            <v>luis.choquehuanca@metso.com</v>
          </cell>
          <cell r="U548" t="str">
            <v xml:space="preserve">matadortlv777@gmail.com </v>
          </cell>
          <cell r="V548" t="str">
            <v>APIPA SECTOR 3 MZ F LOTE 8A</v>
          </cell>
          <cell r="W548" t="str">
            <v>CERRO COLORADO</v>
          </cell>
          <cell r="X548" t="str">
            <v>AREQUIPA</v>
          </cell>
          <cell r="Y548" t="str">
            <v>AREQUIPA</v>
          </cell>
          <cell r="Z548">
            <v>44795</v>
          </cell>
          <cell r="AA548" t="str">
            <v>AREQUIPA</v>
          </cell>
          <cell r="AB548" t="str">
            <v>AREQUIPA</v>
          </cell>
          <cell r="AC548" t="str">
            <v>BLUE COLLAR</v>
          </cell>
          <cell r="AD548" t="str">
            <v>CONTRATO POR OBRA O SERVICIO ESPECIFICO</v>
          </cell>
          <cell r="AE548">
            <v>45890</v>
          </cell>
        </row>
        <row r="549">
          <cell r="B549" t="str">
            <v>73605092</v>
          </cell>
          <cell r="C549">
            <v>3318</v>
          </cell>
          <cell r="D549">
            <v>440644</v>
          </cell>
          <cell r="E549" t="str">
            <v>CCAMA</v>
          </cell>
          <cell r="F549" t="str">
            <v>PAUCAR</v>
          </cell>
          <cell r="G549" t="str">
            <v xml:space="preserve">JHULINO  </v>
          </cell>
          <cell r="H549" t="str">
            <v>JHULINO   CCAMA PAUCAR</v>
          </cell>
          <cell r="I549" t="str">
            <v>PE012234</v>
          </cell>
          <cell r="J549" t="str">
            <v>REP WELDING</v>
          </cell>
          <cell r="K549" t="str">
            <v>COGS</v>
          </cell>
          <cell r="L549" t="str">
            <v>MA SAM REPAIRS CENTER PE</v>
          </cell>
          <cell r="M549" t="str">
            <v>MARIN ANDRADE, WILFREDO</v>
          </cell>
          <cell r="N549" t="str">
            <v>73605092</v>
          </cell>
          <cell r="O549" t="str">
            <v>WELDER</v>
          </cell>
          <cell r="P549" t="str">
            <v>M</v>
          </cell>
          <cell r="Q549">
            <v>35471</v>
          </cell>
          <cell r="R549" t="str">
            <v>9-3064-2577</v>
          </cell>
          <cell r="S549"/>
          <cell r="T549" t="str">
            <v>jhulino.ccama@metso.com</v>
          </cell>
          <cell r="U549" t="str">
            <v>yahir.15.job@gmail.com</v>
          </cell>
          <cell r="V549" t="str">
            <v xml:space="preserve">AA.HH SAN MARTIN DE PORRES MZ. B LT. 5 </v>
          </cell>
          <cell r="W549" t="str">
            <v>CAYMA</v>
          </cell>
          <cell r="X549" t="str">
            <v>AREQUIPA</v>
          </cell>
          <cell r="Y549" t="str">
            <v>AREQUIPA</v>
          </cell>
          <cell r="Z549">
            <v>44795</v>
          </cell>
          <cell r="AA549" t="str">
            <v>AREQUIPA</v>
          </cell>
          <cell r="AB549" t="str">
            <v>AREQUIPA</v>
          </cell>
          <cell r="AC549" t="str">
            <v>BLUE COLLAR</v>
          </cell>
          <cell r="AD549" t="str">
            <v>CONTRATO POR OBRA O SERVICIO ESPECIFICO</v>
          </cell>
          <cell r="AE549">
            <v>45890</v>
          </cell>
        </row>
        <row r="550">
          <cell r="B550" t="str">
            <v>48118630</v>
          </cell>
          <cell r="C550">
            <v>3319</v>
          </cell>
          <cell r="D550">
            <v>440645</v>
          </cell>
          <cell r="E550" t="str">
            <v>PAUCAR</v>
          </cell>
          <cell r="F550" t="str">
            <v>HILASACA</v>
          </cell>
          <cell r="G550" t="str">
            <v xml:space="preserve">KENNY DENIS </v>
          </cell>
          <cell r="H550" t="str">
            <v>KENNY DENIS  PAUCAR HILASACA</v>
          </cell>
          <cell r="I550" t="str">
            <v>PE012234</v>
          </cell>
          <cell r="J550" t="str">
            <v>REP WELDING</v>
          </cell>
          <cell r="K550" t="str">
            <v>COGS</v>
          </cell>
          <cell r="L550" t="str">
            <v>MA SAM REPAIRS CENTER PE</v>
          </cell>
          <cell r="M550" t="str">
            <v>MARIN ANDRADE, WILFREDO</v>
          </cell>
          <cell r="N550" t="str">
            <v>48118630</v>
          </cell>
          <cell r="O550" t="str">
            <v>WELDER</v>
          </cell>
          <cell r="P550" t="str">
            <v>M</v>
          </cell>
          <cell r="Q550">
            <v>34241</v>
          </cell>
          <cell r="R550" t="str">
            <v>9-7940-3215</v>
          </cell>
          <cell r="S550"/>
          <cell r="T550" t="str">
            <v>kenny.paucar@metso.com</v>
          </cell>
          <cell r="U550" t="str">
            <v xml:space="preserve">kennydenis666@gmail.com </v>
          </cell>
          <cell r="V550" t="str">
            <v>PSJ PROGRESO LA LOMADA MZ 35 LT 9 URB JORGE CHAVEZ</v>
          </cell>
          <cell r="W550" t="str">
            <v>PAUCARPATA</v>
          </cell>
          <cell r="X550" t="str">
            <v>AREQUIPA</v>
          </cell>
          <cell r="Y550" t="str">
            <v>AREQUIPA</v>
          </cell>
          <cell r="Z550">
            <v>44795</v>
          </cell>
          <cell r="AA550" t="str">
            <v>AREQUIPA</v>
          </cell>
          <cell r="AB550" t="str">
            <v>AREQUIPA</v>
          </cell>
          <cell r="AC550" t="str">
            <v>BLUE COLLAR</v>
          </cell>
          <cell r="AD550" t="str">
            <v>CONTRATO POR OBRA O SERVICIO ESPECIFICO</v>
          </cell>
          <cell r="AE550">
            <v>45890</v>
          </cell>
        </row>
        <row r="551">
          <cell r="B551" t="str">
            <v>46761867</v>
          </cell>
          <cell r="C551">
            <v>3320</v>
          </cell>
          <cell r="D551">
            <v>440646</v>
          </cell>
          <cell r="E551" t="str">
            <v>CHOQUEMAQUI</v>
          </cell>
          <cell r="F551" t="str">
            <v>QUISPE</v>
          </cell>
          <cell r="G551" t="str">
            <v xml:space="preserve">WILY TITO </v>
          </cell>
          <cell r="H551" t="str">
            <v>WILY TITO  CHOQUEMAQUI QUISPE</v>
          </cell>
          <cell r="I551" t="str">
            <v>PE012234</v>
          </cell>
          <cell r="J551" t="str">
            <v>REP WELDING</v>
          </cell>
          <cell r="K551" t="str">
            <v>COGS</v>
          </cell>
          <cell r="L551" t="str">
            <v>MA SAM REPAIRS CENTER PE</v>
          </cell>
          <cell r="M551" t="str">
            <v>MARIN ANDRADE, WILFREDO</v>
          </cell>
          <cell r="N551" t="str">
            <v>46761867</v>
          </cell>
          <cell r="O551" t="str">
            <v>SR WELDER</v>
          </cell>
          <cell r="P551" t="str">
            <v>M</v>
          </cell>
          <cell r="Q551">
            <v>33629</v>
          </cell>
          <cell r="R551" t="str">
            <v>9-5729-5954</v>
          </cell>
          <cell r="S551"/>
          <cell r="T551" t="str">
            <v>wily.choquemaqui@metso.com</v>
          </cell>
          <cell r="U551" t="str">
            <v>wilychoquemaqui@gmail.com</v>
          </cell>
          <cell r="V551" t="str">
            <v>URB. VILLA CAMPO FERIAL MZ D-4</v>
          </cell>
          <cell r="W551" t="str">
            <v xml:space="preserve">SOCABAYA </v>
          </cell>
          <cell r="X551" t="str">
            <v>AREQUIPA</v>
          </cell>
          <cell r="Y551" t="str">
            <v>AREQUIPA</v>
          </cell>
          <cell r="Z551">
            <v>44795</v>
          </cell>
          <cell r="AA551" t="str">
            <v>AREQUIPA</v>
          </cell>
          <cell r="AB551" t="str">
            <v>AREQUIPA</v>
          </cell>
          <cell r="AC551" t="str">
            <v>BLUE COLLAR</v>
          </cell>
          <cell r="AD551" t="str">
            <v>PLAZO INDETERMINADO</v>
          </cell>
          <cell r="AE551"/>
        </row>
        <row r="552">
          <cell r="B552" t="str">
            <v>47884552</v>
          </cell>
          <cell r="C552">
            <v>3321</v>
          </cell>
          <cell r="D552">
            <v>440647</v>
          </cell>
          <cell r="E552" t="str">
            <v>CRUZ</v>
          </cell>
          <cell r="F552" t="str">
            <v>HUAMAN</v>
          </cell>
          <cell r="G552" t="str">
            <v xml:space="preserve">IVAN PERCY </v>
          </cell>
          <cell r="H552" t="str">
            <v>IVAN PERCY  CRUZ HUAMAN</v>
          </cell>
          <cell r="I552" t="str">
            <v>PE012234</v>
          </cell>
          <cell r="J552" t="str">
            <v>REP WELDING</v>
          </cell>
          <cell r="K552" t="str">
            <v>COGS</v>
          </cell>
          <cell r="L552" t="str">
            <v>MA SAM REPAIRS CENTER PE</v>
          </cell>
          <cell r="M552" t="str">
            <v>MARIN ANDRADE, WILFREDO</v>
          </cell>
          <cell r="N552" t="str">
            <v>47884552</v>
          </cell>
          <cell r="O552" t="str">
            <v>SR WELDER</v>
          </cell>
          <cell r="P552" t="str">
            <v>M</v>
          </cell>
          <cell r="Q552">
            <v>34010</v>
          </cell>
          <cell r="R552" t="str">
            <v>9-8326-8119</v>
          </cell>
          <cell r="S552"/>
          <cell r="T552" t="str">
            <v>ivan.cruz@metso.com</v>
          </cell>
          <cell r="U552" t="str">
            <v>ip.cruzh1093@gmail.com</v>
          </cell>
          <cell r="V552" t="str">
            <v>PASAJE LOCUMBA 102 CERRO SALAVERRY</v>
          </cell>
          <cell r="W552" t="str">
            <v>JOSE LUIS BUSTAMANTE Y RIVEROS</v>
          </cell>
          <cell r="X552" t="str">
            <v>AREQUIPA</v>
          </cell>
          <cell r="Y552" t="str">
            <v>AREQUIPA</v>
          </cell>
          <cell r="Z552">
            <v>44795</v>
          </cell>
          <cell r="AA552" t="str">
            <v>AREQUIPA</v>
          </cell>
          <cell r="AB552" t="str">
            <v>AREQUIPA</v>
          </cell>
          <cell r="AC552" t="str">
            <v>BLUE COLLAR</v>
          </cell>
          <cell r="AD552" t="str">
            <v>CONTRATO POR OBRA O SERVICIO ESPECIFICO</v>
          </cell>
          <cell r="AE552">
            <v>45890</v>
          </cell>
        </row>
        <row r="553">
          <cell r="B553" t="str">
            <v>72809084</v>
          </cell>
          <cell r="C553">
            <v>3322</v>
          </cell>
          <cell r="D553">
            <v>440648</v>
          </cell>
          <cell r="E553" t="str">
            <v>CAHUANA</v>
          </cell>
          <cell r="F553" t="str">
            <v>ZELA</v>
          </cell>
          <cell r="G553" t="str">
            <v xml:space="preserve">MUNJHOR WASHINGTON </v>
          </cell>
          <cell r="H553" t="str">
            <v>MUNJHOR WASHINGTON  CAHUANA ZELA</v>
          </cell>
          <cell r="I553" t="str">
            <v>PE012234</v>
          </cell>
          <cell r="J553" t="str">
            <v>REP WELDING</v>
          </cell>
          <cell r="K553" t="str">
            <v>COGS</v>
          </cell>
          <cell r="L553" t="str">
            <v>MA SAM REPAIRS CENTER PE</v>
          </cell>
          <cell r="M553" t="str">
            <v>MARIN ANDRADE, WILFREDO</v>
          </cell>
          <cell r="N553" t="str">
            <v>72809084</v>
          </cell>
          <cell r="O553" t="str">
            <v>SR WELDER</v>
          </cell>
          <cell r="P553" t="str">
            <v>M</v>
          </cell>
          <cell r="Q553">
            <v>33345</v>
          </cell>
          <cell r="R553" t="str">
            <v>9-1400-3354</v>
          </cell>
          <cell r="S553"/>
          <cell r="T553" t="str">
            <v>munjhor.cahuana@metso.com</v>
          </cell>
          <cell r="U553" t="str">
            <v xml:space="preserve">washon_777@hotmail.com </v>
          </cell>
          <cell r="V553" t="str">
            <v>CIUDAD DE DIOS COMITÉ 03, ZONA 04, MZ A, LOTE 04.</v>
          </cell>
          <cell r="W553" t="str">
            <v>YURA</v>
          </cell>
          <cell r="X553" t="str">
            <v>AREQUIPA</v>
          </cell>
          <cell r="Y553" t="str">
            <v>AREQUIPA</v>
          </cell>
          <cell r="Z553">
            <v>44795</v>
          </cell>
          <cell r="AA553" t="str">
            <v>AREQUIPA</v>
          </cell>
          <cell r="AB553" t="str">
            <v>AREQUIPA</v>
          </cell>
          <cell r="AC553" t="str">
            <v>BLUE COLLAR</v>
          </cell>
          <cell r="AD553" t="str">
            <v>CONTRATO POR OBRA O SERVICIO ESPECIFICO</v>
          </cell>
          <cell r="AE553">
            <v>45890</v>
          </cell>
        </row>
        <row r="554">
          <cell r="B554" t="str">
            <v>72017268</v>
          </cell>
          <cell r="C554">
            <v>3323</v>
          </cell>
          <cell r="D554">
            <v>440649</v>
          </cell>
          <cell r="E554" t="str">
            <v>QUISPE</v>
          </cell>
          <cell r="F554" t="str">
            <v>CHALCO</v>
          </cell>
          <cell r="G554" t="str">
            <v xml:space="preserve">DARWIN HAROLD </v>
          </cell>
          <cell r="H554" t="str">
            <v>DARWIN HAROLD  QUISPE CHALCO</v>
          </cell>
          <cell r="I554" t="str">
            <v>PE012234</v>
          </cell>
          <cell r="J554" t="str">
            <v>REP WELDING</v>
          </cell>
          <cell r="K554" t="str">
            <v>COGS</v>
          </cell>
          <cell r="L554" t="str">
            <v>MA SAM REPAIRS CENTER PE</v>
          </cell>
          <cell r="M554" t="str">
            <v>MARIN ANDRADE, WILFREDO</v>
          </cell>
          <cell r="N554" t="str">
            <v>72017268</v>
          </cell>
          <cell r="O554" t="str">
            <v>WELDER</v>
          </cell>
          <cell r="P554" t="str">
            <v>M</v>
          </cell>
          <cell r="Q554">
            <v>35614</v>
          </cell>
          <cell r="R554" t="str">
            <v>9-5292-6020</v>
          </cell>
          <cell r="S554"/>
          <cell r="T554"/>
          <cell r="U554" t="str">
            <v>harold3797@gmail.com</v>
          </cell>
          <cell r="V554" t="str">
            <v>ASOC.LAS FLORES MZ.E ,LT.4 ,ZN.3</v>
          </cell>
          <cell r="W554" t="str">
            <v xml:space="preserve">CERRO COLORADO </v>
          </cell>
          <cell r="X554" t="str">
            <v>AREQUIPA</v>
          </cell>
          <cell r="Y554" t="str">
            <v>AREQUIPA</v>
          </cell>
          <cell r="Z554">
            <v>44795</v>
          </cell>
          <cell r="AA554" t="str">
            <v>AREQUIPA</v>
          </cell>
          <cell r="AB554" t="str">
            <v>AREQUIPA</v>
          </cell>
          <cell r="AC554" t="str">
            <v>BLUE COLLAR</v>
          </cell>
          <cell r="AD554" t="str">
            <v>CONTRATO POR OBRA O SERVICIO ESPECIFICO</v>
          </cell>
          <cell r="AE554">
            <v>45890</v>
          </cell>
        </row>
        <row r="555">
          <cell r="B555" t="str">
            <v>04636790</v>
          </cell>
          <cell r="C555">
            <v>3324</v>
          </cell>
          <cell r="D555">
            <v>440650</v>
          </cell>
          <cell r="E555" t="str">
            <v>CALLATA</v>
          </cell>
          <cell r="F555" t="str">
            <v>REJAS</v>
          </cell>
          <cell r="G555" t="str">
            <v xml:space="preserve">LUIS ALBERTO </v>
          </cell>
          <cell r="H555" t="str">
            <v>LUIS ALBERTO  CALLATA REJAS</v>
          </cell>
          <cell r="I555" t="str">
            <v>PE012233</v>
          </cell>
          <cell r="J555" t="str">
            <v>REP SUPERVISION &amp; WAREHOUSE</v>
          </cell>
          <cell r="K555" t="str">
            <v>COGS</v>
          </cell>
          <cell r="L555" t="str">
            <v>MA SAM REPAIRS CENTER PE</v>
          </cell>
          <cell r="M555" t="str">
            <v>CANO OLIVARES, EDSON FERNANDO</v>
          </cell>
          <cell r="N555" t="str">
            <v>04636790</v>
          </cell>
          <cell r="O555" t="str">
            <v>OPERATOR, REPAIRS CENTER WAREHOUSE</v>
          </cell>
          <cell r="P555" t="str">
            <v>M</v>
          </cell>
          <cell r="Q555">
            <v>24859</v>
          </cell>
          <cell r="R555" t="str">
            <v>9-5370-1391</v>
          </cell>
          <cell r="S555" t="str">
            <v>9-8080-8490</v>
          </cell>
          <cell r="T555" t="str">
            <v>luis.callata@metso.com</v>
          </cell>
          <cell r="U555" t="str">
            <v>luchocr50@gmail.com</v>
          </cell>
          <cell r="V555" t="str">
            <v>CALLE AMERICA 309 B</v>
          </cell>
          <cell r="W555" t="str">
            <v>ALTO SELVA ALEGRE</v>
          </cell>
          <cell r="X555" t="str">
            <v>AREQUIPA</v>
          </cell>
          <cell r="Y555" t="str">
            <v>AREQUIPA</v>
          </cell>
          <cell r="Z555">
            <v>44795</v>
          </cell>
          <cell r="AA555" t="str">
            <v>AREQUIPA</v>
          </cell>
          <cell r="AB555" t="str">
            <v>AREQUIPA</v>
          </cell>
          <cell r="AC555" t="str">
            <v>BLUE COLLAR</v>
          </cell>
          <cell r="AD555" t="str">
            <v>CONTRATO POR OBRA O SERVICIO ESPECIFICO</v>
          </cell>
          <cell r="AE555">
            <v>45890</v>
          </cell>
        </row>
        <row r="556">
          <cell r="B556" t="str">
            <v>44528260</v>
          </cell>
          <cell r="C556">
            <v>3325</v>
          </cell>
          <cell r="D556">
            <v>440875</v>
          </cell>
          <cell r="E556" t="str">
            <v>CHAMORRO</v>
          </cell>
          <cell r="F556" t="str">
            <v>ACOSTA</v>
          </cell>
          <cell r="G556" t="str">
            <v>CESAR JONATHAN</v>
          </cell>
          <cell r="H556" t="str">
            <v>CESAR JONATHAN CHAMORRO ACOSTA</v>
          </cell>
          <cell r="I556" t="str">
            <v>PE012202</v>
          </cell>
          <cell r="J556" t="str">
            <v>FSE RELINING&amp;SHUTDOWN</v>
          </cell>
          <cell r="K556" t="str">
            <v>COGS</v>
          </cell>
          <cell r="L556" t="str">
            <v>MA SAM FSE &amp; LCS PE</v>
          </cell>
          <cell r="M556" t="str">
            <v>JURADO LÓPEZ, CARLOS ARMANDO</v>
          </cell>
          <cell r="N556" t="str">
            <v>44528260</v>
          </cell>
          <cell r="O556" t="str">
            <v>RELINING &amp; SHUTDOWN TECHNICIAN</v>
          </cell>
          <cell r="P556" t="str">
            <v>M</v>
          </cell>
          <cell r="Q556">
            <v>31733</v>
          </cell>
          <cell r="R556" t="str">
            <v>9-4779-1026</v>
          </cell>
          <cell r="S556"/>
          <cell r="T556"/>
          <cell r="U556" t="str">
            <v>cesar_chamorro@hotmail.es</v>
          </cell>
          <cell r="V556" t="str">
            <v>JR. PANAMÁ N° 1552</v>
          </cell>
          <cell r="W556" t="str">
            <v>EL TAMBO</v>
          </cell>
          <cell r="X556" t="str">
            <v>HUANCAYO</v>
          </cell>
          <cell r="Y556" t="str">
            <v>JUNIN</v>
          </cell>
          <cell r="Z556">
            <v>44805</v>
          </cell>
          <cell r="AA556" t="str">
            <v>LIMA</v>
          </cell>
          <cell r="AB556" t="str">
            <v>VULCANO</v>
          </cell>
          <cell r="AC556" t="str">
            <v>BLUE COLLAR</v>
          </cell>
          <cell r="AD556" t="str">
            <v>CONTRATO POR OBRA O SERVICIO ESPECIFICO</v>
          </cell>
          <cell r="AE556">
            <v>46081</v>
          </cell>
        </row>
        <row r="557">
          <cell r="B557" t="str">
            <v>44523382</v>
          </cell>
          <cell r="C557">
            <v>3327</v>
          </cell>
          <cell r="D557">
            <v>440917</v>
          </cell>
          <cell r="E557" t="str">
            <v>MENDOZA</v>
          </cell>
          <cell r="F557" t="str">
            <v>VALERO</v>
          </cell>
          <cell r="G557" t="str">
            <v>JUAN PEDRO</v>
          </cell>
          <cell r="H557" t="str">
            <v>JUAN PEDRO MENDOZA VALERO</v>
          </cell>
          <cell r="I557" t="str">
            <v>PE012202</v>
          </cell>
          <cell r="J557" t="str">
            <v>FSE RELINING&amp;SHUTDOWN</v>
          </cell>
          <cell r="K557" t="str">
            <v>COGS</v>
          </cell>
          <cell r="L557" t="str">
            <v>MA SAM FSE &amp; LCS PE</v>
          </cell>
          <cell r="M557" t="str">
            <v>MENDOZA CALDERON, MARCO POLO</v>
          </cell>
          <cell r="N557" t="str">
            <v>44523382</v>
          </cell>
          <cell r="O557" t="str">
            <v>RELINING &amp; SHUTDOWN TECHNICIAN</v>
          </cell>
          <cell r="P557" t="str">
            <v>M</v>
          </cell>
          <cell r="Q557">
            <v>32053</v>
          </cell>
          <cell r="R557" t="str">
            <v>9-7176-9412</v>
          </cell>
          <cell r="S557"/>
          <cell r="T557"/>
          <cell r="U557" t="str">
            <v>juan.mendoza15877@gmail.com</v>
          </cell>
          <cell r="V557" t="str">
            <v xml:space="preserve">ASOCIACIÓN SAN ISIDRO E - 2 </v>
          </cell>
          <cell r="W557" t="str">
            <v>MOLLEBAYA</v>
          </cell>
          <cell r="X557" t="str">
            <v>AREQUIPA</v>
          </cell>
          <cell r="Y557" t="str">
            <v>AREQUIPA</v>
          </cell>
          <cell r="Z557">
            <v>44809</v>
          </cell>
          <cell r="AA557" t="str">
            <v>AREQUIPA</v>
          </cell>
          <cell r="AB557" t="str">
            <v>AREQUIPA</v>
          </cell>
          <cell r="AC557" t="str">
            <v>BLUE COLLAR</v>
          </cell>
          <cell r="AD557" t="str">
            <v>CONTRATO POR OBRA O SERVICIO ESPECIFICO</v>
          </cell>
          <cell r="AE557">
            <v>45904</v>
          </cell>
        </row>
        <row r="558">
          <cell r="B558" t="str">
            <v>47033465</v>
          </cell>
          <cell r="C558">
            <v>3328</v>
          </cell>
          <cell r="D558">
            <v>440909</v>
          </cell>
          <cell r="E558" t="str">
            <v>MACHACA</v>
          </cell>
          <cell r="F558" t="str">
            <v>APAZA</v>
          </cell>
          <cell r="G558" t="str">
            <v>EINER BRYAN</v>
          </cell>
          <cell r="H558" t="str">
            <v>EINER BRYAN MACHACA APAZA</v>
          </cell>
          <cell r="I558" t="str">
            <v>PE012202</v>
          </cell>
          <cell r="J558" t="str">
            <v>FSE RELINING&amp;SHUTDOWN</v>
          </cell>
          <cell r="K558" t="str">
            <v>COGS</v>
          </cell>
          <cell r="L558" t="str">
            <v>MA SAM FSE &amp; LCS PE</v>
          </cell>
          <cell r="M558" t="str">
            <v>VERAMENDI VILLAORDUÑA, PERCY LUIS</v>
          </cell>
          <cell r="N558" t="str">
            <v>47033465</v>
          </cell>
          <cell r="O558" t="str">
            <v>RELINING &amp; SHUTDOWN TECHNICIAN</v>
          </cell>
          <cell r="P558" t="str">
            <v>M</v>
          </cell>
          <cell r="Q558">
            <v>33378</v>
          </cell>
          <cell r="R558" t="str">
            <v>9-5705-0164</v>
          </cell>
          <cell r="S558"/>
          <cell r="T558"/>
          <cell r="U558" t="str">
            <v>einer.evans@gmail.com</v>
          </cell>
          <cell r="V558" t="str">
            <v>CALLE MALECON CHORRILLOS A2</v>
          </cell>
          <cell r="W558" t="str">
            <v>PAUCARPATA</v>
          </cell>
          <cell r="X558" t="str">
            <v>AREQUIPA</v>
          </cell>
          <cell r="Y558" t="str">
            <v>AREQUIPA</v>
          </cell>
          <cell r="Z558">
            <v>44809</v>
          </cell>
          <cell r="AA558" t="str">
            <v>AREQUIPA</v>
          </cell>
          <cell r="AB558" t="str">
            <v>AREQUIPA</v>
          </cell>
          <cell r="AC558" t="str">
            <v>BLUE COLLAR</v>
          </cell>
          <cell r="AD558" t="str">
            <v>CONTRATO POR OBRA O SERVICIO ESPECIFICO</v>
          </cell>
          <cell r="AE558">
            <v>46085</v>
          </cell>
        </row>
        <row r="559">
          <cell r="B559" t="str">
            <v>42523328</v>
          </cell>
          <cell r="C559">
            <v>3329</v>
          </cell>
          <cell r="D559">
            <v>440910</v>
          </cell>
          <cell r="E559" t="str">
            <v>CCAHUANA</v>
          </cell>
          <cell r="F559" t="str">
            <v>CHAUPI</v>
          </cell>
          <cell r="G559" t="str">
            <v>ERICK GONZALO</v>
          </cell>
          <cell r="H559" t="str">
            <v>ERICK GONZALO CCAHUANA CHAUPI</v>
          </cell>
          <cell r="I559" t="str">
            <v>PE012202</v>
          </cell>
          <cell r="J559" t="str">
            <v>FSE RELINING&amp;SHUTDOWN</v>
          </cell>
          <cell r="K559" t="str">
            <v>COGS</v>
          </cell>
          <cell r="L559" t="str">
            <v>MA SAM FSE &amp; LCS PE</v>
          </cell>
          <cell r="M559" t="str">
            <v>MENDOZA CALDERON, MARCO POLO</v>
          </cell>
          <cell r="N559" t="str">
            <v>42523328</v>
          </cell>
          <cell r="O559" t="str">
            <v>RELINING &amp; SHUTDOWN SENIOR TECHNICIAN</v>
          </cell>
          <cell r="P559" t="str">
            <v>M</v>
          </cell>
          <cell r="Q559">
            <v>30864</v>
          </cell>
          <cell r="R559" t="str">
            <v>9-7985-7808</v>
          </cell>
          <cell r="S559"/>
          <cell r="T559"/>
          <cell r="U559" t="str">
            <v>erickalterno_@hotmail.com</v>
          </cell>
          <cell r="V559" t="str">
            <v>ALTO JESUS MZ A LOTE 8 B CALLE ANDAHUAYLAS</v>
          </cell>
          <cell r="W559" t="str">
            <v>PAUCARPATA</v>
          </cell>
          <cell r="X559" t="str">
            <v>AREQUIPA</v>
          </cell>
          <cell r="Y559" t="str">
            <v>AREQUIPA</v>
          </cell>
          <cell r="Z559">
            <v>44809</v>
          </cell>
          <cell r="AA559" t="str">
            <v>AREQUIPA</v>
          </cell>
          <cell r="AB559" t="str">
            <v>AREQUIPA</v>
          </cell>
          <cell r="AC559" t="str">
            <v>BLUE COLLAR</v>
          </cell>
          <cell r="AD559" t="str">
            <v>CONTRATO POR OBRA O SERVICIO ESPECIFICO</v>
          </cell>
          <cell r="AE559">
            <v>46085</v>
          </cell>
        </row>
        <row r="560">
          <cell r="B560" t="str">
            <v>42191029</v>
          </cell>
          <cell r="C560">
            <v>3330</v>
          </cell>
          <cell r="D560">
            <v>440912</v>
          </cell>
          <cell r="E560" t="str">
            <v>CALCINA</v>
          </cell>
          <cell r="F560" t="str">
            <v>TUNQUE</v>
          </cell>
          <cell r="G560" t="str">
            <v>CESAR TONNY</v>
          </cell>
          <cell r="H560" t="str">
            <v>CESAR TONNY CALCINA TUNQUE</v>
          </cell>
          <cell r="I560" t="str">
            <v>PE012202</v>
          </cell>
          <cell r="J560" t="str">
            <v>FSE RELINING&amp;SHUTDOWN</v>
          </cell>
          <cell r="K560" t="str">
            <v>COGS</v>
          </cell>
          <cell r="L560" t="str">
            <v>MA SAM FSE &amp; LCS PE</v>
          </cell>
          <cell r="M560" t="str">
            <v>JURADO LÓPEZ, CARLOS ARMANDO</v>
          </cell>
          <cell r="N560" t="str">
            <v>42191029</v>
          </cell>
          <cell r="O560" t="str">
            <v>RELINING &amp; SHUTDOWN TECHNICIAN</v>
          </cell>
          <cell r="P560" t="str">
            <v>M</v>
          </cell>
          <cell r="Q560">
            <v>30663</v>
          </cell>
          <cell r="R560" t="str">
            <v>9-5904-6904</v>
          </cell>
          <cell r="S560"/>
          <cell r="T560"/>
          <cell r="U560" t="str">
            <v xml:space="preserve">cesar.tunque@gmail.com </v>
          </cell>
          <cell r="V560" t="str">
            <v>AA. HH. PUEBLO LIBRE H - 16.</v>
          </cell>
          <cell r="W560" t="str">
            <v>MARIANO MELGAR</v>
          </cell>
          <cell r="X560" t="str">
            <v>AREQUIPA</v>
          </cell>
          <cell r="Y560" t="str">
            <v>AREQUIPA</v>
          </cell>
          <cell r="Z560">
            <v>44809</v>
          </cell>
          <cell r="AA560" t="str">
            <v>AREQUIPA</v>
          </cell>
          <cell r="AB560" t="str">
            <v>AREQUIPA</v>
          </cell>
          <cell r="AC560" t="str">
            <v>BLUE COLLAR</v>
          </cell>
          <cell r="AD560" t="str">
            <v>CONTRATO POR OBRA O SERVICIO ESPECIFICO</v>
          </cell>
          <cell r="AE560">
            <v>46085</v>
          </cell>
        </row>
        <row r="561">
          <cell r="B561" t="str">
            <v>44352351</v>
          </cell>
          <cell r="C561">
            <v>3334</v>
          </cell>
          <cell r="D561">
            <v>441798</v>
          </cell>
          <cell r="E561" t="str">
            <v>COJOMA</v>
          </cell>
          <cell r="F561" t="str">
            <v>VILLALOBOS</v>
          </cell>
          <cell r="G561" t="str">
            <v>JUAN CARLOS</v>
          </cell>
          <cell r="H561" t="str">
            <v>JUAN CARLOS COJOMA VILLALOBOS</v>
          </cell>
          <cell r="I561" t="str">
            <v>PE012209</v>
          </cell>
          <cell r="J561" t="str">
            <v>FSE SUR</v>
          </cell>
          <cell r="K561" t="str">
            <v>COGS</v>
          </cell>
          <cell r="L561" t="str">
            <v>MA SAM FSE &amp; LCS PE</v>
          </cell>
          <cell r="M561" t="str">
            <v>POZO DIAZ, JASON</v>
          </cell>
          <cell r="N561" t="str">
            <v>44352351</v>
          </cell>
          <cell r="O561" t="str">
            <v>SERVICES SUPERVISOR</v>
          </cell>
          <cell r="P561" t="str">
            <v>M</v>
          </cell>
          <cell r="Q561">
            <v>31769</v>
          </cell>
          <cell r="R561" t="str">
            <v>9-5066-5520</v>
          </cell>
          <cell r="S561" t="str">
            <v>9-7934-2178</v>
          </cell>
          <cell r="T561" t="str">
            <v>juan.cojoma@metso.com</v>
          </cell>
          <cell r="U561" t="str">
            <v>juancarlos.cojoma@hotmail.com</v>
          </cell>
          <cell r="V561" t="str">
            <v>AV. MISTI 114 - URB. LEONES DEL MISTI</v>
          </cell>
          <cell r="W561" t="str">
            <v>ALTO SELVA ALEGRE</v>
          </cell>
          <cell r="X561" t="str">
            <v>AREQUIPA</v>
          </cell>
          <cell r="Y561" t="str">
            <v>AREQUIPA</v>
          </cell>
          <cell r="Z561">
            <v>44851</v>
          </cell>
          <cell r="AA561" t="str">
            <v>AREQUIPA</v>
          </cell>
          <cell r="AB561" t="str">
            <v>AREQUIPA</v>
          </cell>
          <cell r="AC561" t="str">
            <v>BLUE COLLAR</v>
          </cell>
          <cell r="AD561" t="str">
            <v>CONTRATO POR OBRA O SERVICIO ESPECIFICO</v>
          </cell>
          <cell r="AE561">
            <v>46128</v>
          </cell>
        </row>
        <row r="562">
          <cell r="B562" t="str">
            <v>70240495</v>
          </cell>
          <cell r="C562">
            <v>3335</v>
          </cell>
          <cell r="D562">
            <v>442339</v>
          </cell>
          <cell r="E562" t="str">
            <v>HUAMANI</v>
          </cell>
          <cell r="F562" t="str">
            <v>VARGAS</v>
          </cell>
          <cell r="G562" t="str">
            <v>ERIC ALEXANDR</v>
          </cell>
          <cell r="H562" t="str">
            <v>ERIC ALEXANDR HUAMANI VARGAS</v>
          </cell>
          <cell r="I562" t="str">
            <v>PE012230</v>
          </cell>
          <cell r="J562" t="str">
            <v>REP MECHANICS</v>
          </cell>
          <cell r="K562" t="str">
            <v>COGS</v>
          </cell>
          <cell r="L562" t="str">
            <v>MA SAM REPAIRS CENTER PE</v>
          </cell>
          <cell r="M562" t="str">
            <v>LOPEZ MACHACA, ABEL ALBERTO</v>
          </cell>
          <cell r="N562" t="str">
            <v>70240495</v>
          </cell>
          <cell r="O562" t="str">
            <v>SR MECHANIC</v>
          </cell>
          <cell r="P562" t="str">
            <v>M</v>
          </cell>
          <cell r="Q562">
            <v>34780</v>
          </cell>
          <cell r="R562" t="str">
            <v>9-2258-8035</v>
          </cell>
          <cell r="S562"/>
          <cell r="T562" t="str">
            <v>eric.huamani@metso.com</v>
          </cell>
          <cell r="U562" t="str">
            <v>huamanivargasericalexandr@gmail.com</v>
          </cell>
          <cell r="V562" t="str">
            <v>SOR ANA SECTOR VI MZ D LT 23</v>
          </cell>
          <cell r="W562" t="str">
            <v>CERRRO COLORADO</v>
          </cell>
          <cell r="X562" t="str">
            <v>AREQUIPA</v>
          </cell>
          <cell r="Y562" t="str">
            <v>AREQUIPA</v>
          </cell>
          <cell r="Z562">
            <v>44867</v>
          </cell>
          <cell r="AA562" t="str">
            <v>AREQUIPA</v>
          </cell>
          <cell r="AB562" t="str">
            <v>AREQUIPA</v>
          </cell>
          <cell r="AC562" t="str">
            <v>BLUE COLLAR</v>
          </cell>
          <cell r="AD562" t="str">
            <v>CONTRATO POR OBRA O SERVICIO ESPECIFICO</v>
          </cell>
          <cell r="AE562">
            <v>45962</v>
          </cell>
        </row>
        <row r="563">
          <cell r="B563" t="str">
            <v>41210078</v>
          </cell>
          <cell r="C563">
            <v>3336</v>
          </cell>
          <cell r="D563">
            <v>442338</v>
          </cell>
          <cell r="E563" t="str">
            <v>NINA</v>
          </cell>
          <cell r="F563" t="str">
            <v>PARICAHUA</v>
          </cell>
          <cell r="G563" t="str">
            <v>LUIS VICTOR</v>
          </cell>
          <cell r="H563" t="str">
            <v>LUIS VICTOR NINA PARICAHUA</v>
          </cell>
          <cell r="I563" t="str">
            <v>PE012209</v>
          </cell>
          <cell r="J563" t="str">
            <v>FSE SUR</v>
          </cell>
          <cell r="K563" t="str">
            <v>COGS</v>
          </cell>
          <cell r="L563" t="str">
            <v>MA SAM FSE &amp; LCS PE</v>
          </cell>
          <cell r="M563" t="str">
            <v>POZO DIAZ, JASON</v>
          </cell>
          <cell r="N563" t="str">
            <v>41210078</v>
          </cell>
          <cell r="O563" t="str">
            <v>LEAD MECHANIC</v>
          </cell>
          <cell r="P563" t="str">
            <v>M</v>
          </cell>
          <cell r="Q563">
            <v>30033</v>
          </cell>
          <cell r="R563" t="str">
            <v>9-5944-6223</v>
          </cell>
          <cell r="S563"/>
          <cell r="T563"/>
          <cell r="U563" t="str">
            <v>luvic_np23@hotmail.com</v>
          </cell>
          <cell r="V563" t="str">
            <v>CALLE GARCIA CALDERON N° 408  URB. INDEPENDENCIA</v>
          </cell>
          <cell r="W563" t="str">
            <v>ALTO SELVA ALEGRE</v>
          </cell>
          <cell r="X563" t="str">
            <v>AREQUIPA</v>
          </cell>
          <cell r="Y563" t="str">
            <v>AREQUIPA</v>
          </cell>
          <cell r="Z563">
            <v>44867</v>
          </cell>
          <cell r="AA563" t="str">
            <v>AREQUIPA</v>
          </cell>
          <cell r="AB563" t="str">
            <v>AREQUIPA</v>
          </cell>
          <cell r="AC563" t="str">
            <v>BLUE COLLAR</v>
          </cell>
          <cell r="AD563" t="str">
            <v>CONTRATO POR OBRA O SERVICIO ESPECIFICO</v>
          </cell>
          <cell r="AE563">
            <v>46143</v>
          </cell>
        </row>
        <row r="564">
          <cell r="B564" t="str">
            <v>42253046</v>
          </cell>
          <cell r="C564">
            <v>3337</v>
          </cell>
          <cell r="D564">
            <v>442337</v>
          </cell>
          <cell r="E564" t="str">
            <v>CHURA</v>
          </cell>
          <cell r="F564" t="str">
            <v>CAIRA</v>
          </cell>
          <cell r="G564" t="str">
            <v>WILLE RICHAR</v>
          </cell>
          <cell r="H564" t="str">
            <v>WILLE RICHAR CHURA CAIRA</v>
          </cell>
          <cell r="I564" t="str">
            <v>PE012209</v>
          </cell>
          <cell r="J564" t="str">
            <v>FSE SUR</v>
          </cell>
          <cell r="K564" t="str">
            <v>COGS</v>
          </cell>
          <cell r="L564" t="str">
            <v>MA SAM FSE &amp; LCS PE</v>
          </cell>
          <cell r="M564" t="str">
            <v>POZO DIAZ, JASON</v>
          </cell>
          <cell r="N564" t="str">
            <v>42253046</v>
          </cell>
          <cell r="O564" t="str">
            <v>LEAD MECHANIC</v>
          </cell>
          <cell r="P564" t="str">
            <v>M</v>
          </cell>
          <cell r="Q564">
            <v>29787</v>
          </cell>
          <cell r="R564" t="str">
            <v>9-4118-0251</v>
          </cell>
          <cell r="S564"/>
          <cell r="T564"/>
          <cell r="U564" t="str">
            <v>sentido3000@gmail.com</v>
          </cell>
          <cell r="V564" t="str">
            <v>HORACIO ZEBALLOS GAMEZ MZ 11 LT. 15 SECTOR F</v>
          </cell>
          <cell r="W564" t="str">
            <v>SOCABAYA</v>
          </cell>
          <cell r="X564" t="str">
            <v>AREQUIPA</v>
          </cell>
          <cell r="Y564" t="str">
            <v>AREQUIPA</v>
          </cell>
          <cell r="Z564">
            <v>44867</v>
          </cell>
          <cell r="AA564" t="str">
            <v>AREQUIPA</v>
          </cell>
          <cell r="AB564" t="str">
            <v>AREQUIPA</v>
          </cell>
          <cell r="AC564" t="str">
            <v>BLUE COLLAR</v>
          </cell>
          <cell r="AD564" t="str">
            <v>CONTRATO POR OBRA O SERVICIO ESPECIFICO</v>
          </cell>
          <cell r="AE564">
            <v>46143</v>
          </cell>
        </row>
        <row r="565">
          <cell r="B565" t="str">
            <v>42444486</v>
          </cell>
          <cell r="C565">
            <v>3338</v>
          </cell>
          <cell r="D565">
            <v>442321</v>
          </cell>
          <cell r="E565" t="str">
            <v>CALSIN</v>
          </cell>
          <cell r="F565" t="str">
            <v>PUMA</v>
          </cell>
          <cell r="G565" t="str">
            <v xml:space="preserve">RAUL </v>
          </cell>
          <cell r="H565" t="str">
            <v>RAUL  CALSIN PUMA</v>
          </cell>
          <cell r="I565" t="str">
            <v>PE012230</v>
          </cell>
          <cell r="J565" t="str">
            <v>REP MECHANICS</v>
          </cell>
          <cell r="K565" t="str">
            <v>COGS</v>
          </cell>
          <cell r="L565" t="str">
            <v>MA SAM REPAIRS CENTER PE</v>
          </cell>
          <cell r="M565" t="str">
            <v>LOPEZ MACHACA, ABEL ALBERTO</v>
          </cell>
          <cell r="N565" t="str">
            <v>42444486</v>
          </cell>
          <cell r="O565" t="str">
            <v>MECHANIC</v>
          </cell>
          <cell r="P565" t="str">
            <v>M</v>
          </cell>
          <cell r="Q565">
            <v>30051</v>
          </cell>
          <cell r="R565" t="str">
            <v>9-6606-6243</v>
          </cell>
          <cell r="S565"/>
          <cell r="T565" t="str">
            <v>raul.r.calsin@metso.com</v>
          </cell>
          <cell r="U565" t="str">
            <v>raulcalsin03@gmail.com</v>
          </cell>
          <cell r="V565" t="str">
            <v>CALLE RICARDO PALMA 111</v>
          </cell>
          <cell r="W565" t="str">
            <v>SOCABAYA</v>
          </cell>
          <cell r="X565" t="str">
            <v>AREQUIPA</v>
          </cell>
          <cell r="Y565" t="str">
            <v>AREQUIPA</v>
          </cell>
          <cell r="Z565">
            <v>44879</v>
          </cell>
          <cell r="AA565" t="str">
            <v>AREQUIPA</v>
          </cell>
          <cell r="AB565" t="str">
            <v>AREQUIPA</v>
          </cell>
          <cell r="AC565" t="str">
            <v>BLUE COLLAR</v>
          </cell>
          <cell r="AD565" t="str">
            <v>CONTRATO POR OBRA O SERVICIO ESPECIFICO</v>
          </cell>
          <cell r="AE565">
            <v>45974</v>
          </cell>
        </row>
        <row r="566">
          <cell r="B566" t="str">
            <v>40407133</v>
          </cell>
          <cell r="C566">
            <v>3342</v>
          </cell>
          <cell r="D566">
            <v>445480</v>
          </cell>
          <cell r="E566" t="str">
            <v>MIRANDA</v>
          </cell>
          <cell r="F566" t="str">
            <v>SALGUERO</v>
          </cell>
          <cell r="G566" t="str">
            <v>DUANER YOSEPH</v>
          </cell>
          <cell r="H566" t="str">
            <v>DUANER YOSEPH MIRANDA SALGUERO</v>
          </cell>
          <cell r="I566" t="str">
            <v>PE012230</v>
          </cell>
          <cell r="J566" t="str">
            <v>REP MECHANICS</v>
          </cell>
          <cell r="K566" t="str">
            <v>COGS</v>
          </cell>
          <cell r="L566" t="str">
            <v>MA SAM REPAIRS CENTER PE</v>
          </cell>
          <cell r="M566" t="str">
            <v>LOPEZ MACHACA, ABEL ALBERTO</v>
          </cell>
          <cell r="N566" t="str">
            <v>40407133</v>
          </cell>
          <cell r="O566" t="str">
            <v>MECHANIC SPECIALIST</v>
          </cell>
          <cell r="P566" t="str">
            <v>M</v>
          </cell>
          <cell r="Q566">
            <v>29158</v>
          </cell>
          <cell r="R566" t="str">
            <v>9-8738-7635</v>
          </cell>
          <cell r="S566"/>
          <cell r="T566" t="str">
            <v>duaner.miranda@metso.com</v>
          </cell>
          <cell r="U566" t="str">
            <v>duanermiranda@gmail.com</v>
          </cell>
          <cell r="V566" t="str">
            <v>ALVAREZ THOMAS N° 570, CERCADO</v>
          </cell>
          <cell r="W566" t="str">
            <v>CERCADO</v>
          </cell>
          <cell r="X566" t="str">
            <v>AREQUIPA</v>
          </cell>
          <cell r="Y566" t="str">
            <v>AREQUIPA</v>
          </cell>
          <cell r="Z566">
            <v>45019</v>
          </cell>
          <cell r="AA566" t="str">
            <v>AREQUIPA</v>
          </cell>
          <cell r="AB566" t="str">
            <v>AREQUIPA</v>
          </cell>
          <cell r="AC566" t="str">
            <v>BLUE COLLAR</v>
          </cell>
          <cell r="AD566" t="str">
            <v>CONTRATO POR OBRA O SERVICIO ESPECIFICO</v>
          </cell>
          <cell r="AE566">
            <v>45932</v>
          </cell>
        </row>
        <row r="567">
          <cell r="B567" t="str">
            <v>42459390</v>
          </cell>
          <cell r="C567">
            <v>3343</v>
          </cell>
          <cell r="D567">
            <v>445479</v>
          </cell>
          <cell r="E567" t="str">
            <v>CALCINA</v>
          </cell>
          <cell r="F567" t="str">
            <v>QUISPE</v>
          </cell>
          <cell r="G567" t="str">
            <v>CARLOS  MANUEL</v>
          </cell>
          <cell r="H567" t="str">
            <v>CARLOS  MANUEL CALCINA QUISPE</v>
          </cell>
          <cell r="I567" t="str">
            <v>PE012230</v>
          </cell>
          <cell r="J567" t="str">
            <v>REP MECHANICS</v>
          </cell>
          <cell r="K567" t="str">
            <v>COGS</v>
          </cell>
          <cell r="L567" t="str">
            <v>MA SAM REPAIRS CENTER PE</v>
          </cell>
          <cell r="M567" t="str">
            <v>LOPEZ MACHACA, ABEL ALBERTO</v>
          </cell>
          <cell r="N567" t="str">
            <v>42459390</v>
          </cell>
          <cell r="O567" t="str">
            <v>MECHANIC</v>
          </cell>
          <cell r="P567" t="str">
            <v>M</v>
          </cell>
          <cell r="Q567">
            <v>30553</v>
          </cell>
          <cell r="R567" t="str">
            <v>9-9303-2607</v>
          </cell>
          <cell r="S567"/>
          <cell r="T567" t="str">
            <v>carlos.c.calcina@metso.com</v>
          </cell>
          <cell r="U567" t="str">
            <v>carloscalcina33@gmail.com</v>
          </cell>
          <cell r="V567" t="str">
            <v>URB. 4 DE OCTUBRE CALLE RICARDO PALMA N° 304</v>
          </cell>
          <cell r="W567" t="str">
            <v>SOCABAYA</v>
          </cell>
          <cell r="X567" t="str">
            <v>AREQUIPA</v>
          </cell>
          <cell r="Y567" t="str">
            <v>AREQUIPA</v>
          </cell>
          <cell r="Z567">
            <v>45019</v>
          </cell>
          <cell r="AA567" t="str">
            <v>AREQUIPA</v>
          </cell>
          <cell r="AB567" t="str">
            <v>AREQUIPA</v>
          </cell>
          <cell r="AC567" t="str">
            <v>BLUE COLLAR</v>
          </cell>
          <cell r="AD567" t="str">
            <v>CONTRATO POR OBRA O SERVICIO ESPECIFICO</v>
          </cell>
          <cell r="AE567">
            <v>45932</v>
          </cell>
        </row>
        <row r="568">
          <cell r="B568" t="str">
            <v>43570428</v>
          </cell>
          <cell r="C568">
            <v>3344</v>
          </cell>
          <cell r="D568">
            <v>445478</v>
          </cell>
          <cell r="E568" t="str">
            <v>NINA</v>
          </cell>
          <cell r="F568" t="str">
            <v>CANAZA</v>
          </cell>
          <cell r="G568" t="str">
            <v>WILBER</v>
          </cell>
          <cell r="H568" t="str">
            <v>WILBER NINA CANAZA</v>
          </cell>
          <cell r="I568" t="str">
            <v>PE012210</v>
          </cell>
          <cell r="J568" t="str">
            <v>SVS REPAIRS AQP</v>
          </cell>
          <cell r="K568" t="str">
            <v>COGS</v>
          </cell>
          <cell r="L568" t="str">
            <v>MA SAM REPAIRS CENTER PE</v>
          </cell>
          <cell r="M568" t="str">
            <v>LUJAN QUEZADA, VICTOR VIZNNEY</v>
          </cell>
          <cell r="N568" t="str">
            <v>43570428</v>
          </cell>
          <cell r="O568" t="str">
            <v>CAD TECHNICIAN SENIOR</v>
          </cell>
          <cell r="P568" t="str">
            <v>M</v>
          </cell>
          <cell r="Q568">
            <v>31554</v>
          </cell>
          <cell r="R568" t="str">
            <v>9-4201-1128</v>
          </cell>
          <cell r="S568"/>
          <cell r="T568" t="str">
            <v>wilber.nina@metso.com</v>
          </cell>
          <cell r="U568" t="str">
            <v>wilbernina38@gmail.com</v>
          </cell>
          <cell r="V568" t="str">
            <v>CIUDAD MUNICIPAL ZONA 7 MANZANA Q LOTE 3</v>
          </cell>
          <cell r="W568" t="str">
            <v>CERRO COLORADO</v>
          </cell>
          <cell r="X568" t="str">
            <v>AREQUIPA</v>
          </cell>
          <cell r="Y568" t="str">
            <v>AREQUIPA</v>
          </cell>
          <cell r="Z568">
            <v>45019</v>
          </cell>
          <cell r="AA568" t="str">
            <v>AREQUIPA</v>
          </cell>
          <cell r="AB568" t="str">
            <v>AREQUIPA</v>
          </cell>
          <cell r="AC568" t="str">
            <v>BLUE COLLAR</v>
          </cell>
          <cell r="AD568" t="str">
            <v>CONTRATO POR OBRA O SERVICIO ESPECIFICO</v>
          </cell>
          <cell r="AE568">
            <v>45840</v>
          </cell>
        </row>
        <row r="569">
          <cell r="B569" t="str">
            <v>48302482</v>
          </cell>
          <cell r="C569">
            <v>3345</v>
          </cell>
          <cell r="D569">
            <v>445585</v>
          </cell>
          <cell r="E569" t="str">
            <v xml:space="preserve">CHAÑI </v>
          </cell>
          <cell r="F569" t="str">
            <v>BACA</v>
          </cell>
          <cell r="G569" t="str">
            <v>JUAN</v>
          </cell>
          <cell r="H569" t="str">
            <v>JUAN CHAÑI  BACA</v>
          </cell>
          <cell r="I569" t="str">
            <v>PE012234</v>
          </cell>
          <cell r="J569" t="str">
            <v>REP WELDING</v>
          </cell>
          <cell r="K569" t="str">
            <v>COGS</v>
          </cell>
          <cell r="L569" t="str">
            <v>MA SAM REPAIRS CENTER PE</v>
          </cell>
          <cell r="M569" t="str">
            <v>MARIN ANDRADE, WILFREDO</v>
          </cell>
          <cell r="N569" t="str">
            <v>48302482</v>
          </cell>
          <cell r="O569" t="str">
            <v>WELDER</v>
          </cell>
          <cell r="P569" t="str">
            <v>M</v>
          </cell>
          <cell r="Q569">
            <v>33740</v>
          </cell>
          <cell r="R569" t="str">
            <v>9-4666-0974</v>
          </cell>
          <cell r="S569"/>
          <cell r="T569" t="str">
            <v>juan.chani@metso.com</v>
          </cell>
          <cell r="U569" t="str">
            <v>Juanchanibaca92@gmail.com</v>
          </cell>
          <cell r="V569" t="str">
            <v>ASOC. UTUPARA AVANZA ZN D LT. L-9</v>
          </cell>
          <cell r="W569" t="str">
            <v>YURA</v>
          </cell>
          <cell r="X569" t="str">
            <v>AREQUIPA</v>
          </cell>
          <cell r="Y569" t="str">
            <v>AREQUIPA</v>
          </cell>
          <cell r="Z569">
            <v>45026</v>
          </cell>
          <cell r="AA569" t="str">
            <v>AREQUIPA</v>
          </cell>
          <cell r="AB569" t="str">
            <v>AREQUIPA</v>
          </cell>
          <cell r="AC569" t="str">
            <v>BLUE COLLAR</v>
          </cell>
          <cell r="AD569" t="str">
            <v>CONTRATO POR OBRA O SERVICIO ESPECIFICO</v>
          </cell>
          <cell r="AE569">
            <v>45939</v>
          </cell>
        </row>
        <row r="570">
          <cell r="B570" t="str">
            <v>47917232</v>
          </cell>
          <cell r="C570">
            <v>3346</v>
          </cell>
          <cell r="D570">
            <v>446661</v>
          </cell>
          <cell r="E570" t="str">
            <v>VERGARA</v>
          </cell>
          <cell r="F570" t="str">
            <v>HUILLCA</v>
          </cell>
          <cell r="G570" t="str">
            <v>LUIS ALBERTO</v>
          </cell>
          <cell r="H570" t="str">
            <v>LUIS ALBERTO VERGARA HUILLCA</v>
          </cell>
          <cell r="I570" t="str">
            <v>PE012234</v>
          </cell>
          <cell r="J570" t="str">
            <v>REP WELDING</v>
          </cell>
          <cell r="K570" t="str">
            <v>COGS</v>
          </cell>
          <cell r="L570" t="str">
            <v>MA SAM REPAIRS CENTER PE</v>
          </cell>
          <cell r="M570" t="str">
            <v>MARIN ANDRADE, WILFREDO</v>
          </cell>
          <cell r="N570" t="str">
            <v>47917232</v>
          </cell>
          <cell r="O570" t="str">
            <v>SR WELDER</v>
          </cell>
          <cell r="P570" t="str">
            <v>M</v>
          </cell>
          <cell r="Q570">
            <v>34104</v>
          </cell>
          <cell r="R570" t="str">
            <v>9-7139-4536</v>
          </cell>
          <cell r="S570"/>
          <cell r="T570" t="str">
            <v>luis.l.vergara@metso.com</v>
          </cell>
          <cell r="U570" t="str">
            <v>luisvergara.lavh@gmail.com</v>
          </cell>
          <cell r="V570" t="str">
            <v>ASOCIACIÓN AH. LAS LOMAS MZ 134 - LT.7 CALLE 23</v>
          </cell>
          <cell r="W570" t="str">
            <v>CERRO COLORADO</v>
          </cell>
          <cell r="X570" t="str">
            <v>AREQUIPA</v>
          </cell>
          <cell r="Y570" t="str">
            <v>AREQUIPA</v>
          </cell>
          <cell r="Z570">
            <v>45082</v>
          </cell>
          <cell r="AA570" t="str">
            <v>AREQUIPA</v>
          </cell>
          <cell r="AB570" t="str">
            <v>AREQUIPA</v>
          </cell>
          <cell r="AC570" t="str">
            <v>BLUE COLLAR</v>
          </cell>
          <cell r="AD570" t="str">
            <v>PLAZO INDETERMINADO</v>
          </cell>
          <cell r="AE570"/>
        </row>
        <row r="571">
          <cell r="B571" t="str">
            <v>43768876</v>
          </cell>
          <cell r="C571">
            <v>3347</v>
          </cell>
          <cell r="D571">
            <v>446662</v>
          </cell>
          <cell r="E571" t="str">
            <v>PFOCCORI</v>
          </cell>
          <cell r="F571" t="str">
            <v>COILA</v>
          </cell>
          <cell r="G571" t="str">
            <v xml:space="preserve">JULIO CESAR </v>
          </cell>
          <cell r="H571" t="str">
            <v>JULIO CESAR  PFOCCORI COILA</v>
          </cell>
          <cell r="I571" t="str">
            <v>PE012234</v>
          </cell>
          <cell r="J571" t="str">
            <v>REP WELDING</v>
          </cell>
          <cell r="K571" t="str">
            <v>COGS</v>
          </cell>
          <cell r="L571" t="str">
            <v>MA SAM REPAIRS CENTER PE</v>
          </cell>
          <cell r="M571" t="str">
            <v>MARIN ANDRADE, WILFREDO</v>
          </cell>
          <cell r="N571" t="str">
            <v>43768876</v>
          </cell>
          <cell r="O571" t="str">
            <v>WELDER</v>
          </cell>
          <cell r="P571" t="str">
            <v>M</v>
          </cell>
          <cell r="Q571">
            <v>30494</v>
          </cell>
          <cell r="R571" t="str">
            <v>9-5839-3119</v>
          </cell>
          <cell r="S571"/>
          <cell r="T571" t="str">
            <v>julio.pfoccori@metso.com</v>
          </cell>
          <cell r="U571" t="str">
            <v>julio2018ausf@gmail.com</v>
          </cell>
          <cell r="V571" t="str">
            <v>ADICION GRANJA VILLA DEL SUR MZ. B, LOTE 5</v>
          </cell>
          <cell r="W571" t="str">
            <v>SOCABAYA</v>
          </cell>
          <cell r="X571" t="str">
            <v>AREQUIPA</v>
          </cell>
          <cell r="Y571" t="str">
            <v>AREQUIPA</v>
          </cell>
          <cell r="Z571">
            <v>45082</v>
          </cell>
          <cell r="AA571" t="str">
            <v>AREQUIPA</v>
          </cell>
          <cell r="AB571" t="str">
            <v>AREQUIPA</v>
          </cell>
          <cell r="AC571" t="str">
            <v>BLUE COLLAR</v>
          </cell>
          <cell r="AD571" t="str">
            <v>CONTRATO POR OBRA O SERVICIO ESPECIFICO</v>
          </cell>
          <cell r="AE571">
            <v>45812</v>
          </cell>
        </row>
        <row r="572">
          <cell r="B572" t="str">
            <v>72017267</v>
          </cell>
          <cell r="C572">
            <v>3348</v>
          </cell>
          <cell r="D572">
            <v>446663</v>
          </cell>
          <cell r="E572" t="str">
            <v>QUISPE</v>
          </cell>
          <cell r="F572" t="str">
            <v>CHALCO</v>
          </cell>
          <cell r="G572" t="str">
            <v>BRYAN JHOSEP</v>
          </cell>
          <cell r="H572" t="str">
            <v>BRYAN JHOSEP QUISPE CHALCO</v>
          </cell>
          <cell r="I572" t="str">
            <v>PE012234</v>
          </cell>
          <cell r="J572" t="str">
            <v>REP WELDING</v>
          </cell>
          <cell r="K572" t="str">
            <v>COGS</v>
          </cell>
          <cell r="L572" t="str">
            <v>MA SAM REPAIRS CENTER PE</v>
          </cell>
          <cell r="M572" t="str">
            <v>MARIN ANDRADE, WILFREDO</v>
          </cell>
          <cell r="N572" t="str">
            <v>72017267</v>
          </cell>
          <cell r="O572" t="str">
            <v>WELDER</v>
          </cell>
          <cell r="P572" t="str">
            <v>M</v>
          </cell>
          <cell r="Q572">
            <v>33651</v>
          </cell>
          <cell r="R572" t="str">
            <v>9-5781-0308</v>
          </cell>
          <cell r="S572"/>
          <cell r="T572"/>
          <cell r="U572" t="str">
            <v>bryan.jhosep@hotmail.com</v>
          </cell>
          <cell r="V572" t="str">
            <v xml:space="preserve">CALLE NARCISO MENESES NRO 100 </v>
          </cell>
          <cell r="W572" t="str">
            <v>TIABAYA</v>
          </cell>
          <cell r="X572" t="str">
            <v>AREQUIPA</v>
          </cell>
          <cell r="Y572" t="str">
            <v>AREQUIPA</v>
          </cell>
          <cell r="Z572">
            <v>45082</v>
          </cell>
          <cell r="AA572" t="str">
            <v>AREQUIPA</v>
          </cell>
          <cell r="AB572" t="str">
            <v>AREQUIPA</v>
          </cell>
          <cell r="AC572" t="str">
            <v>BLUE COLLAR</v>
          </cell>
          <cell r="AD572" t="str">
            <v>CONTRATO POR OBRA O SERVICIO ESPECIFICO</v>
          </cell>
          <cell r="AE572">
            <v>45812</v>
          </cell>
        </row>
        <row r="573">
          <cell r="B573" t="str">
            <v>29721687</v>
          </cell>
          <cell r="C573">
            <v>3349</v>
          </cell>
          <cell r="D573">
            <v>446835</v>
          </cell>
          <cell r="E573" t="str">
            <v>QUISPE</v>
          </cell>
          <cell r="F573" t="str">
            <v>LOPEZ</v>
          </cell>
          <cell r="G573" t="str">
            <v>ARNALDO VIRGILIO</v>
          </cell>
          <cell r="H573" t="str">
            <v>ARNALDO VIRGILIO QUISPE LOPEZ</v>
          </cell>
          <cell r="I573" t="str">
            <v>PE012231</v>
          </cell>
          <cell r="J573" t="str">
            <v>REP OPERATORS</v>
          </cell>
          <cell r="K573" t="str">
            <v>COGS</v>
          </cell>
          <cell r="L573" t="str">
            <v>MA SAM REPAIRS CENTER PE</v>
          </cell>
          <cell r="M573" t="str">
            <v>TORRES NINA, MARIO LEONEL</v>
          </cell>
          <cell r="N573" t="str">
            <v>29721687</v>
          </cell>
          <cell r="O573" t="str">
            <v>MACHINE &amp; TOOLS OPERATOR</v>
          </cell>
          <cell r="P573" t="str">
            <v>M</v>
          </cell>
          <cell r="Q573">
            <v>27901</v>
          </cell>
          <cell r="R573" t="str">
            <v>9-5627-8782</v>
          </cell>
          <cell r="S573"/>
          <cell r="T573" t="str">
            <v>arnaldo.quispe@metso.com</v>
          </cell>
          <cell r="U573" t="str">
            <v>quispelopez2014@gmail.com</v>
          </cell>
          <cell r="V573" t="str">
            <v>PT. PAMPAS NUEVAS, CALLE LAS DALIAS SUB LOTE B MANZANA N LOTE 7</v>
          </cell>
          <cell r="W573" t="str">
            <v>TIABAYA</v>
          </cell>
          <cell r="X573" t="str">
            <v>AREQUIPA</v>
          </cell>
          <cell r="Y573" t="str">
            <v>AREQUIPA</v>
          </cell>
          <cell r="Z573">
            <v>45082</v>
          </cell>
          <cell r="AA573" t="str">
            <v>AREQUIPA</v>
          </cell>
          <cell r="AB573" t="str">
            <v>AREQUIPA</v>
          </cell>
          <cell r="AC573" t="str">
            <v>BLUE COLLAR</v>
          </cell>
          <cell r="AD573" t="str">
            <v>CONTRATO POR OBRA O SERVICIO ESPECIFICO</v>
          </cell>
          <cell r="AE573">
            <v>45812</v>
          </cell>
        </row>
        <row r="574">
          <cell r="B574" t="str">
            <v>47323803</v>
          </cell>
          <cell r="C574">
            <v>3350</v>
          </cell>
          <cell r="D574">
            <v>447194</v>
          </cell>
          <cell r="E574" t="str">
            <v>CABRERA</v>
          </cell>
          <cell r="F574" t="str">
            <v>CONDO</v>
          </cell>
          <cell r="G574" t="str">
            <v>PAUL IVAN</v>
          </cell>
          <cell r="H574" t="str">
            <v>PAUL IVAN CABRERA CONDO</v>
          </cell>
          <cell r="I574" t="str">
            <v>PE012232</v>
          </cell>
          <cell r="J574" t="str">
            <v>REP QUALITY &amp; ENGINEERING</v>
          </cell>
          <cell r="K574" t="str">
            <v>COGS</v>
          </cell>
          <cell r="L574" t="str">
            <v>MA SAM REPAIRS CENTER PE</v>
          </cell>
          <cell r="M574" t="str">
            <v>AYCHASI ROCA, MIGUEL ANGEL</v>
          </cell>
          <cell r="N574" t="str">
            <v>47323803</v>
          </cell>
          <cell r="O574" t="str">
            <v>ENGINEER, QUALITY CONTROL</v>
          </cell>
          <cell r="P574" t="str">
            <v>M</v>
          </cell>
          <cell r="Q574">
            <v>33628</v>
          </cell>
          <cell r="R574" t="str">
            <v>9-0726-6697</v>
          </cell>
          <cell r="S574" t="str">
            <v>9-9468-6656</v>
          </cell>
          <cell r="T574" t="str">
            <v>paul.cabrera@metso.com</v>
          </cell>
          <cell r="U574" t="str">
            <v>pcabreraic@gmail.com</v>
          </cell>
          <cell r="V574" t="str">
            <v>CALLE ANDRES RAZURI #304 URB. 13 DE ENERO</v>
          </cell>
          <cell r="W574" t="str">
            <v>JOSE LUIS BUSTAMANTE Y RIBERO</v>
          </cell>
          <cell r="X574" t="str">
            <v>AREQUIPA</v>
          </cell>
          <cell r="Y574" t="str">
            <v>AREQUIPA</v>
          </cell>
          <cell r="Z574">
            <v>45110</v>
          </cell>
          <cell r="AA574" t="str">
            <v>AREQUIPA</v>
          </cell>
          <cell r="AB574" t="str">
            <v>AREQUIPA</v>
          </cell>
          <cell r="AC574" t="str">
            <v>WHITE COLLAR</v>
          </cell>
          <cell r="AD574" t="str">
            <v>CONTRATO POR OBRA O SERVICIO ESPECIFICO</v>
          </cell>
          <cell r="AE574">
            <v>45932</v>
          </cell>
        </row>
        <row r="575">
          <cell r="B575" t="str">
            <v>70163943</v>
          </cell>
          <cell r="C575">
            <v>3351</v>
          </cell>
          <cell r="D575">
            <v>447200</v>
          </cell>
          <cell r="E575" t="str">
            <v>CUTIPA</v>
          </cell>
          <cell r="F575" t="str">
            <v>ANCO</v>
          </cell>
          <cell r="G575" t="str">
            <v>ELMER LEONARDO</v>
          </cell>
          <cell r="H575" t="str">
            <v>ELMER LEONARDO CUTIPA ANCO</v>
          </cell>
          <cell r="I575" t="str">
            <v>PE012232</v>
          </cell>
          <cell r="J575" t="str">
            <v>REP QUALITY &amp; ENGINEERING</v>
          </cell>
          <cell r="K575" t="str">
            <v>COGS</v>
          </cell>
          <cell r="L575" t="str">
            <v>MA SAM REPAIRS CENTER PE</v>
          </cell>
          <cell r="M575" t="str">
            <v>LUJAN QUEZADA, VICTOR VIZNNEY</v>
          </cell>
          <cell r="N575" t="str">
            <v>70163943</v>
          </cell>
          <cell r="O575" t="str">
            <v>CAD TECHNICIAN SENIOR</v>
          </cell>
          <cell r="P575" t="str">
            <v>M</v>
          </cell>
          <cell r="Q575">
            <v>33556</v>
          </cell>
          <cell r="R575" t="str">
            <v>9-9517-7994</v>
          </cell>
          <cell r="S575"/>
          <cell r="T575" t="str">
            <v>elmer.cutipa@metso.com</v>
          </cell>
          <cell r="U575" t="str">
            <v>elmer2015@icloud.com</v>
          </cell>
          <cell r="V575" t="str">
            <v>AV. LAS TORRES NRO 125</v>
          </cell>
          <cell r="W575" t="str">
            <v>ALTO SELVA ALEGRE</v>
          </cell>
          <cell r="X575" t="str">
            <v>AREQUIPA</v>
          </cell>
          <cell r="Y575" t="str">
            <v>AREQUIPA</v>
          </cell>
          <cell r="Z575">
            <v>45110</v>
          </cell>
          <cell r="AA575" t="str">
            <v>AREQUIPA</v>
          </cell>
          <cell r="AB575" t="str">
            <v>AREQUIPA</v>
          </cell>
          <cell r="AC575" t="str">
            <v>BLUE COLLAR</v>
          </cell>
          <cell r="AD575" t="str">
            <v>CONTRATO POR OBRA O SERVICIO ESPECIFICO</v>
          </cell>
          <cell r="AE575">
            <v>45932</v>
          </cell>
        </row>
        <row r="576">
          <cell r="B576" t="str">
            <v>41785463</v>
          </cell>
          <cell r="C576">
            <v>3352</v>
          </cell>
          <cell r="D576">
            <v>447201</v>
          </cell>
          <cell r="E576" t="str">
            <v>MARIN</v>
          </cell>
          <cell r="F576" t="str">
            <v>ANDRADE</v>
          </cell>
          <cell r="G576" t="str">
            <v>WILFREDO</v>
          </cell>
          <cell r="H576" t="str">
            <v>WILFREDO MARIN ANDRADE</v>
          </cell>
          <cell r="I576" t="str">
            <v>PE012233</v>
          </cell>
          <cell r="J576" t="str">
            <v>REP SUPERVISION &amp; WAREHOUSE</v>
          </cell>
          <cell r="K576" t="str">
            <v>COGS</v>
          </cell>
          <cell r="L576" t="str">
            <v>MA SAM REPAIRS CENTER PE</v>
          </cell>
          <cell r="M576" t="str">
            <v>MORENO ROQUE, MARCO ANTONIO</v>
          </cell>
          <cell r="N576" t="str">
            <v>41785463</v>
          </cell>
          <cell r="O576" t="str">
            <v>SUPERVISOR, REPAIRS CENTER</v>
          </cell>
          <cell r="P576" t="str">
            <v>M</v>
          </cell>
          <cell r="Q576">
            <v>30371</v>
          </cell>
          <cell r="R576" t="str">
            <v>9-7934-0744</v>
          </cell>
          <cell r="S576" t="str">
            <v>9-9237-7023</v>
          </cell>
          <cell r="T576" t="str">
            <v>wilfredo.marin@metso.com</v>
          </cell>
          <cell r="U576" t="str">
            <v>wilfredomarinandrade@gmail.com</v>
          </cell>
          <cell r="V576" t="str">
            <v>AV. AVIACION 1112 FCO BOLOGNESI</v>
          </cell>
          <cell r="W576" t="str">
            <v>CAYMA</v>
          </cell>
          <cell r="X576" t="str">
            <v>AREQUIPA</v>
          </cell>
          <cell r="Y576" t="str">
            <v>AREQUIPA</v>
          </cell>
          <cell r="Z576">
            <v>45110</v>
          </cell>
          <cell r="AA576" t="str">
            <v>AREQUIPA</v>
          </cell>
          <cell r="AB576" t="str">
            <v>AREQUIPA</v>
          </cell>
          <cell r="AC576" t="str">
            <v>BLUE COLLAR</v>
          </cell>
          <cell r="AD576" t="str">
            <v>CONTRATO POR OBRA O SERVICIO ESPECIFICO</v>
          </cell>
          <cell r="AE576">
            <v>45840</v>
          </cell>
        </row>
        <row r="577">
          <cell r="B577" t="str">
            <v>61585623</v>
          </cell>
          <cell r="C577">
            <v>3353</v>
          </cell>
          <cell r="D577">
            <v>447456</v>
          </cell>
          <cell r="E577" t="str">
            <v>HUAYHUA</v>
          </cell>
          <cell r="F577" t="str">
            <v>LLAMOCA</v>
          </cell>
          <cell r="G577" t="str">
            <v>GREGORIO</v>
          </cell>
          <cell r="H577" t="str">
            <v>GREGORIO HUAYHUA LLAMOCA</v>
          </cell>
          <cell r="I577" t="str">
            <v>PE012231</v>
          </cell>
          <cell r="J577" t="str">
            <v>REP OPERATORS</v>
          </cell>
          <cell r="K577" t="str">
            <v>COGS</v>
          </cell>
          <cell r="L577" t="str">
            <v>MA SAM REPAIRS CENTER PE</v>
          </cell>
          <cell r="M577" t="str">
            <v>TORRES NINA, MARIO LEONEL</v>
          </cell>
          <cell r="N577" t="str">
            <v>61585623</v>
          </cell>
          <cell r="O577" t="str">
            <v>MACHINE &amp; TOOLS OPERATOR</v>
          </cell>
          <cell r="P577" t="str">
            <v>M</v>
          </cell>
          <cell r="Q577">
            <v>33966</v>
          </cell>
          <cell r="R577" t="str">
            <v>9-2071-0017</v>
          </cell>
          <cell r="S577"/>
          <cell r="T577" t="str">
            <v>gregorio.huayhua@metso.com</v>
          </cell>
          <cell r="U577" t="str">
            <v>huayhua.grego@hotmail.com</v>
          </cell>
          <cell r="V577" t="str">
            <v>ASOCIACION BERLIN ZONA 1 MZ. J LT 7 AV. BERNART</v>
          </cell>
          <cell r="W577" t="str">
            <v>AREQUIPA</v>
          </cell>
          <cell r="X577" t="str">
            <v>AREQUIPA</v>
          </cell>
          <cell r="Y577" t="str">
            <v>AREQUIPA</v>
          </cell>
          <cell r="Z577">
            <v>45124</v>
          </cell>
          <cell r="AA577" t="str">
            <v>AREQUIPA</v>
          </cell>
          <cell r="AB577" t="str">
            <v>AREQUIPA</v>
          </cell>
          <cell r="AC577" t="str">
            <v>BLUE COLLAR</v>
          </cell>
          <cell r="AD577" t="str">
            <v>CONTRATO POR OBRA O SERVICIO ESPECIFICO</v>
          </cell>
          <cell r="AE577">
            <v>45946</v>
          </cell>
        </row>
        <row r="578">
          <cell r="B578" t="str">
            <v>48276845</v>
          </cell>
          <cell r="C578">
            <v>3354</v>
          </cell>
          <cell r="D578">
            <v>447461</v>
          </cell>
          <cell r="E578" t="str">
            <v>HALANOCA</v>
          </cell>
          <cell r="F578" t="str">
            <v>CACERES</v>
          </cell>
          <cell r="G578" t="str">
            <v>JOSE LUIS</v>
          </cell>
          <cell r="H578" t="str">
            <v>JOSE LUIS HALANOCA CACERES</v>
          </cell>
          <cell r="I578" t="str">
            <v>PE012230</v>
          </cell>
          <cell r="J578" t="str">
            <v>REP MECHANICS</v>
          </cell>
          <cell r="K578" t="str">
            <v>COGS</v>
          </cell>
          <cell r="L578" t="str">
            <v>MA SAM REPAIRS CENTER PE</v>
          </cell>
          <cell r="M578" t="str">
            <v>LOPEZ MACHACA, ABEL ALBERTO</v>
          </cell>
          <cell r="N578" t="str">
            <v>48276845</v>
          </cell>
          <cell r="O578" t="str">
            <v>SR MECHANIC</v>
          </cell>
          <cell r="P578" t="str">
            <v>M</v>
          </cell>
          <cell r="Q578">
            <v>34506</v>
          </cell>
          <cell r="R578" t="str">
            <v>9-9806-4473</v>
          </cell>
          <cell r="S578"/>
          <cell r="T578" t="str">
            <v>jose.halanoca@metso.com</v>
          </cell>
          <cell r="U578" t="str">
            <v>joselh.c.13@hotmail.com</v>
          </cell>
          <cell r="V578" t="str">
            <v>MANUEL A ODRIA MZ A LT 17</v>
          </cell>
          <cell r="W578" t="str">
            <v>AREQUIPA</v>
          </cell>
          <cell r="X578" t="str">
            <v>AREQUIPA</v>
          </cell>
          <cell r="Y578" t="str">
            <v>AREQUIPA</v>
          </cell>
          <cell r="Z578">
            <v>45124</v>
          </cell>
          <cell r="AA578" t="str">
            <v>AREQUIPA</v>
          </cell>
          <cell r="AB578" t="str">
            <v>AREQUIPA</v>
          </cell>
          <cell r="AC578" t="str">
            <v>BLUE COLLAR</v>
          </cell>
          <cell r="AD578" t="str">
            <v>CONTRATO POR OBRA O SERVICIO ESPECIFICO</v>
          </cell>
          <cell r="AE578">
            <v>45946</v>
          </cell>
        </row>
        <row r="579">
          <cell r="B579" t="str">
            <v>45022147</v>
          </cell>
          <cell r="C579">
            <v>3355</v>
          </cell>
          <cell r="D579">
            <v>447460</v>
          </cell>
          <cell r="E579" t="str">
            <v>ORDIALES</v>
          </cell>
          <cell r="F579" t="str">
            <v>ALVAREZ</v>
          </cell>
          <cell r="G579" t="str">
            <v>JOSE ALONSO</v>
          </cell>
          <cell r="H579" t="str">
            <v>JOSE ALONSO ORDIALES ALVAREZ</v>
          </cell>
          <cell r="I579" t="str">
            <v>PE012234</v>
          </cell>
          <cell r="J579" t="str">
            <v>REP WELDING</v>
          </cell>
          <cell r="K579" t="str">
            <v>COGS</v>
          </cell>
          <cell r="L579" t="str">
            <v>MA SAM REPAIRS CENTER PE</v>
          </cell>
          <cell r="M579" t="str">
            <v>MARIN ANDRADE, WILFREDO</v>
          </cell>
          <cell r="N579" t="str">
            <v>45022147</v>
          </cell>
          <cell r="O579" t="str">
            <v>WELDER</v>
          </cell>
          <cell r="P579" t="str">
            <v>M</v>
          </cell>
          <cell r="Q579">
            <v>31785</v>
          </cell>
          <cell r="R579" t="str">
            <v>9-7795-9356</v>
          </cell>
          <cell r="S579"/>
          <cell r="T579" t="str">
            <v>jose.ordiales@metso.com</v>
          </cell>
          <cell r="U579" t="str">
            <v>ordiales_87@hotmail.com</v>
          </cell>
          <cell r="V579" t="str">
            <v>VILLA LAS CATERAS MZ R LT7</v>
          </cell>
          <cell r="W579" t="str">
            <v>AREQUIPA</v>
          </cell>
          <cell r="X579" t="str">
            <v>AREQUIPA</v>
          </cell>
          <cell r="Y579" t="str">
            <v>AREQUIPA</v>
          </cell>
          <cell r="Z579">
            <v>45124</v>
          </cell>
          <cell r="AA579" t="str">
            <v>AREQUIPA</v>
          </cell>
          <cell r="AB579" t="str">
            <v>AREQUIPA</v>
          </cell>
          <cell r="AC579" t="str">
            <v>BLUE COLLAR</v>
          </cell>
          <cell r="AD579" t="str">
            <v>CONTRATO POR OBRA O SERVICIO ESPECIFICO</v>
          </cell>
          <cell r="AE579">
            <v>45946</v>
          </cell>
        </row>
        <row r="580">
          <cell r="B580" t="str">
            <v>41526344</v>
          </cell>
          <cell r="C580">
            <v>3356</v>
          </cell>
          <cell r="D580">
            <v>447457</v>
          </cell>
          <cell r="E580" t="str">
            <v>CHILLCA</v>
          </cell>
          <cell r="F580" t="str">
            <v>MAMANI</v>
          </cell>
          <cell r="G580" t="str">
            <v>RAUL</v>
          </cell>
          <cell r="H580" t="str">
            <v>RAUL CHILLCA MAMANI</v>
          </cell>
          <cell r="I580" t="str">
            <v>PE012234</v>
          </cell>
          <cell r="J580" t="str">
            <v>REP WELDING</v>
          </cell>
          <cell r="K580" t="str">
            <v>COGS</v>
          </cell>
          <cell r="L580" t="str">
            <v>MA SAM REPAIRS CENTER PE</v>
          </cell>
          <cell r="M580" t="str">
            <v>MARIN ANDRADE, WILFREDO</v>
          </cell>
          <cell r="N580" t="str">
            <v>41526344</v>
          </cell>
          <cell r="O580" t="str">
            <v>WELDER</v>
          </cell>
          <cell r="P580" t="str">
            <v>M</v>
          </cell>
          <cell r="Q580">
            <v>29669</v>
          </cell>
          <cell r="R580" t="str">
            <v>9-7699-6050</v>
          </cell>
          <cell r="S580"/>
          <cell r="T580" t="str">
            <v>raul.chillca@metso.com</v>
          </cell>
          <cell r="U580" t="str">
            <v xml:space="preserve">raulchillca@gmail.com </v>
          </cell>
          <cell r="V580" t="str">
            <v>ASC. PERUARBO MZ C5 LT 9</v>
          </cell>
          <cell r="W580" t="str">
            <v>CUSCO</v>
          </cell>
          <cell r="X580" t="str">
            <v>AREQUIPA</v>
          </cell>
          <cell r="Y580" t="str">
            <v>AREQUIPA</v>
          </cell>
          <cell r="Z580">
            <v>45124</v>
          </cell>
          <cell r="AA580" t="str">
            <v>AREQUIPA</v>
          </cell>
          <cell r="AB580" t="str">
            <v>AREQUIPA</v>
          </cell>
          <cell r="AC580" t="str">
            <v>BLUE COLLAR</v>
          </cell>
          <cell r="AD580" t="str">
            <v>CONTRATO POR OBRA O SERVICIO ESPECIFICO</v>
          </cell>
          <cell r="AE580">
            <v>45946</v>
          </cell>
        </row>
        <row r="581">
          <cell r="B581" t="str">
            <v>80219300</v>
          </cell>
          <cell r="C581">
            <v>3357</v>
          </cell>
          <cell r="D581">
            <v>447467</v>
          </cell>
          <cell r="E581" t="str">
            <v>HUANACUNI</v>
          </cell>
          <cell r="F581" t="str">
            <v>PACO</v>
          </cell>
          <cell r="G581" t="str">
            <v>MANUEL PEDRO</v>
          </cell>
          <cell r="H581" t="str">
            <v>MANUEL PEDRO HUANACUNI PACO</v>
          </cell>
          <cell r="I581" t="str">
            <v>PE012230</v>
          </cell>
          <cell r="J581" t="str">
            <v>REP MECHANICS</v>
          </cell>
          <cell r="K581" t="str">
            <v>COGS</v>
          </cell>
          <cell r="L581" t="str">
            <v>MA SAM REPAIRS CENTER PE</v>
          </cell>
          <cell r="M581" t="str">
            <v>LOPEZ MACHACA, ABEL ALBERTO</v>
          </cell>
          <cell r="N581" t="str">
            <v>80219300</v>
          </cell>
          <cell r="O581" t="str">
            <v>MECHANIC</v>
          </cell>
          <cell r="P581" t="str">
            <v>M</v>
          </cell>
          <cell r="Q581">
            <v>29072</v>
          </cell>
          <cell r="R581" t="str">
            <v>9-5805-3501</v>
          </cell>
          <cell r="S581"/>
          <cell r="T581" t="str">
            <v>manuel.m.huanacuni@metso.com</v>
          </cell>
          <cell r="U581" t="str">
            <v>mahupa6@hotmail.com</v>
          </cell>
          <cell r="V581" t="str">
            <v>PASAJE LAS CLAVELINAS 102 PARQUE SELVA ALEGRE</v>
          </cell>
          <cell r="W581" t="str">
            <v>AREQUIPA</v>
          </cell>
          <cell r="X581" t="str">
            <v>AREQUIPA</v>
          </cell>
          <cell r="Y581" t="str">
            <v>AREQUIPA</v>
          </cell>
          <cell r="Z581">
            <v>45124</v>
          </cell>
          <cell r="AA581" t="str">
            <v>AREQUIPA</v>
          </cell>
          <cell r="AB581" t="str">
            <v>AREQUIPA</v>
          </cell>
          <cell r="AC581" t="str">
            <v>BLUE COLLAR</v>
          </cell>
          <cell r="AD581" t="str">
            <v>CONTRATO POR OBRA O SERVICIO ESPECIFICO</v>
          </cell>
          <cell r="AE581">
            <v>45946</v>
          </cell>
        </row>
        <row r="582">
          <cell r="B582" t="str">
            <v>70223702</v>
          </cell>
          <cell r="C582">
            <v>3358</v>
          </cell>
          <cell r="D582">
            <v>447705</v>
          </cell>
          <cell r="E582" t="str">
            <v>NEGREROS</v>
          </cell>
          <cell r="F582" t="str">
            <v>RUIZ</v>
          </cell>
          <cell r="G582" t="str">
            <v>OSCAR FELIPE</v>
          </cell>
          <cell r="H582" t="str">
            <v>OSCAR FELIPE NEGREROS RUIZ</v>
          </cell>
          <cell r="I582" t="str">
            <v>PE012234</v>
          </cell>
          <cell r="J582" t="str">
            <v>REP WELDING</v>
          </cell>
          <cell r="K582" t="str">
            <v>COGS</v>
          </cell>
          <cell r="L582" t="str">
            <v>MA SAM REPAIRS CENTER PE</v>
          </cell>
          <cell r="M582" t="str">
            <v>MARIN ANDRADE, WILFREDO</v>
          </cell>
          <cell r="N582" t="str">
            <v>70223702</v>
          </cell>
          <cell r="O582" t="str">
            <v>SR WELDER</v>
          </cell>
          <cell r="P582" t="str">
            <v>M</v>
          </cell>
          <cell r="Q582">
            <v>33969</v>
          </cell>
          <cell r="R582" t="str">
            <v>9-8785-9751</v>
          </cell>
          <cell r="S582"/>
          <cell r="T582" t="str">
            <v>oscar.negreros@metso.com</v>
          </cell>
          <cell r="U582" t="str">
            <v>oscnegreru@hotmail.com</v>
          </cell>
          <cell r="V582" t="str">
            <v>CALLE PERAL F-16 - URB. PERALES</v>
          </cell>
          <cell r="W582" t="str">
            <v>TIABAYA</v>
          </cell>
          <cell r="X582" t="str">
            <v>AREQUIPA</v>
          </cell>
          <cell r="Y582" t="str">
            <v>AREQUIPA</v>
          </cell>
          <cell r="Z582">
            <v>45139</v>
          </cell>
          <cell r="AA582" t="str">
            <v>AREQUIPA</v>
          </cell>
          <cell r="AB582" t="str">
            <v>AREQUIPA</v>
          </cell>
          <cell r="AC582" t="str">
            <v>BLUE COLLAR</v>
          </cell>
          <cell r="AD582" t="str">
            <v>CONTRATO POR OBRA O SERVICIO ESPECIFICO</v>
          </cell>
          <cell r="AE582">
            <v>45808</v>
          </cell>
        </row>
        <row r="583">
          <cell r="B583" t="str">
            <v>44639126</v>
          </cell>
          <cell r="C583">
            <v>3359</v>
          </cell>
          <cell r="D583">
            <v>447934</v>
          </cell>
          <cell r="E583" t="str">
            <v>MANTILLA</v>
          </cell>
          <cell r="F583" t="str">
            <v>ALCANTARA</v>
          </cell>
          <cell r="G583" t="str">
            <v>ENRIQUE</v>
          </cell>
          <cell r="H583" t="str">
            <v>ENRIQUE MANTILLA ALCANTARA</v>
          </cell>
          <cell r="I583" t="str">
            <v>PE012202</v>
          </cell>
          <cell r="J583" t="str">
            <v>FSE RELINING&amp;SHUTDOWN</v>
          </cell>
          <cell r="K583" t="str">
            <v>COGS</v>
          </cell>
          <cell r="L583" t="str">
            <v>MA SAM FSE &amp; LCS PE</v>
          </cell>
          <cell r="M583" t="str">
            <v>GILBERTI GALARZA, YOEL FRANCISCO</v>
          </cell>
          <cell r="N583" t="str">
            <v>44639126</v>
          </cell>
          <cell r="O583" t="str">
            <v>LINER MACHINE LEADER OPERATOR</v>
          </cell>
          <cell r="P583" t="str">
            <v>M</v>
          </cell>
          <cell r="Q583">
            <v>32096</v>
          </cell>
          <cell r="R583" t="str">
            <v>9-7460-7296</v>
          </cell>
          <cell r="S583"/>
          <cell r="T583"/>
          <cell r="U583" t="str">
            <v>kikemantilla25@gmail.com</v>
          </cell>
          <cell r="V583" t="str">
            <v>JIRON LIBERTAD 714</v>
          </cell>
          <cell r="W583" t="str">
            <v>BAÑOS DEL INCA</v>
          </cell>
          <cell r="X583" t="str">
            <v>CAJAMARCA</v>
          </cell>
          <cell r="Y583" t="str">
            <v>CAJAMARCA</v>
          </cell>
          <cell r="Z583">
            <v>45153</v>
          </cell>
          <cell r="AA583" t="str">
            <v>LIMA</v>
          </cell>
          <cell r="AB583" t="str">
            <v>VULCANO</v>
          </cell>
          <cell r="AC583" t="str">
            <v>BLUE COLLAR</v>
          </cell>
          <cell r="AD583" t="str">
            <v>PLAZO INDETERMINADO</v>
          </cell>
          <cell r="AE583"/>
        </row>
        <row r="584">
          <cell r="B584" t="str">
            <v>71397017</v>
          </cell>
          <cell r="C584">
            <v>3360</v>
          </cell>
          <cell r="D584">
            <v>448625</v>
          </cell>
          <cell r="E584" t="str">
            <v>CORI</v>
          </cell>
          <cell r="F584" t="str">
            <v>DEL POMAR</v>
          </cell>
          <cell r="G584" t="str">
            <v>JHOSEP ANTONY</v>
          </cell>
          <cell r="H584" t="str">
            <v>JHOSEP ANTONY CORI DEL POMAR</v>
          </cell>
          <cell r="I584" t="str">
            <v>PE012202</v>
          </cell>
          <cell r="J584" t="str">
            <v>FSE RELINING&amp;SHUTDOWN</v>
          </cell>
          <cell r="K584" t="str">
            <v>COGS</v>
          </cell>
          <cell r="L584" t="str">
            <v>MA SAM FSE &amp; LCS PE</v>
          </cell>
          <cell r="M584" t="str">
            <v>GILBERTI GALARZA, YOEL FRANCISCO</v>
          </cell>
          <cell r="N584" t="str">
            <v>71397017</v>
          </cell>
          <cell r="O584" t="str">
            <v>LINER MACHINE OPERATOR</v>
          </cell>
          <cell r="P584" t="str">
            <v>M</v>
          </cell>
          <cell r="Q584">
            <v>34796</v>
          </cell>
          <cell r="R584" t="str">
            <v>9-3252-5010</v>
          </cell>
          <cell r="S584"/>
          <cell r="T584"/>
          <cell r="U584" t="str">
            <v>jhosepcori07@gmail.com</v>
          </cell>
          <cell r="V584" t="str">
            <v>CALLE MOQUEGUA N° 280</v>
          </cell>
          <cell r="W584" t="str">
            <v>CHARACATO</v>
          </cell>
          <cell r="X584" t="str">
            <v>AREQUIPA</v>
          </cell>
          <cell r="Y584" t="str">
            <v>AREQUIPA</v>
          </cell>
          <cell r="Z584">
            <v>45173</v>
          </cell>
          <cell r="AA584" t="str">
            <v>AREQUIPA</v>
          </cell>
          <cell r="AB584" t="str">
            <v>AREQUIPA</v>
          </cell>
          <cell r="AC584" t="str">
            <v>BLUE COLLAR</v>
          </cell>
          <cell r="AD584" t="str">
            <v>PLAZO INDETERMINADO</v>
          </cell>
          <cell r="AE584"/>
        </row>
        <row r="585">
          <cell r="B585" t="str">
            <v>29622763</v>
          </cell>
          <cell r="C585">
            <v>3361</v>
          </cell>
          <cell r="D585">
            <v>448578</v>
          </cell>
          <cell r="E585" t="str">
            <v xml:space="preserve">GUZMAN </v>
          </cell>
          <cell r="F585" t="str">
            <v>MIRANDA</v>
          </cell>
          <cell r="G585" t="str">
            <v>MIGUEL ANGEL</v>
          </cell>
          <cell r="H585" t="str">
            <v>MIGUEL ANGEL GUZMAN  MIRANDA</v>
          </cell>
          <cell r="I585" t="str">
            <v>PE012200</v>
          </cell>
          <cell r="J585" t="str">
            <v>FSE WAREHOUSE</v>
          </cell>
          <cell r="K585" t="str">
            <v>COGS</v>
          </cell>
          <cell r="L585" t="str">
            <v>MA SAM FSE &amp; LCS PE</v>
          </cell>
          <cell r="M585" t="str">
            <v>COTRINA RODRIGUEZ, MOISES ALBERTO</v>
          </cell>
          <cell r="N585" t="str">
            <v>29622763</v>
          </cell>
          <cell r="O585" t="str">
            <v>OPERATOR, WAREHOUSE FSE &amp; LCS</v>
          </cell>
          <cell r="P585" t="str">
            <v>M</v>
          </cell>
          <cell r="Q585">
            <v>27154</v>
          </cell>
          <cell r="R585" t="str">
            <v xml:space="preserve">9-7459-4569 </v>
          </cell>
          <cell r="S585" t="str">
            <v>9-5233-4148</v>
          </cell>
          <cell r="T585" t="str">
            <v>miguel.guzman@metso.com</v>
          </cell>
          <cell r="U585" t="str">
            <v xml:space="preserve">guzmanmirandamiguel@gmail.com </v>
          </cell>
          <cell r="V585" t="str">
            <v xml:space="preserve">CALLE MARISCAL NIETO N° 211 - URB. SAN JUAN DE DIOS </v>
          </cell>
          <cell r="W585" t="str">
            <v>J.D. HUNTER</v>
          </cell>
          <cell r="X585" t="str">
            <v>AREQUIPA</v>
          </cell>
          <cell r="Y585" t="str">
            <v>AREQUIPA</v>
          </cell>
          <cell r="Z585">
            <v>45180</v>
          </cell>
          <cell r="AA585" t="str">
            <v>AREQUIPA</v>
          </cell>
          <cell r="AB585" t="str">
            <v>AREQUIPA</v>
          </cell>
          <cell r="AC585" t="str">
            <v>BLUE COLLAR</v>
          </cell>
          <cell r="AD585" t="str">
            <v>CONTRATO POR OBRA O SERVICIO ESPECIFICO</v>
          </cell>
          <cell r="AE585">
            <v>46091</v>
          </cell>
        </row>
        <row r="586">
          <cell r="B586" t="str">
            <v>46386447</v>
          </cell>
          <cell r="C586">
            <v>3364</v>
          </cell>
          <cell r="D586">
            <v>448949</v>
          </cell>
          <cell r="E586" t="str">
            <v>ENRIQUEZ</v>
          </cell>
          <cell r="F586" t="str">
            <v>HINOJOSA</v>
          </cell>
          <cell r="G586" t="str">
            <v>CRISTIAN</v>
          </cell>
          <cell r="H586" t="str">
            <v>CRISTIAN ENRIQUEZ HINOJOSA</v>
          </cell>
          <cell r="I586" t="str">
            <v>PE012204</v>
          </cell>
          <cell r="J586" t="str">
            <v>FSE EIC</v>
          </cell>
          <cell r="K586" t="str">
            <v>COGS</v>
          </cell>
          <cell r="L586" t="str">
            <v>MA SAM FSE &amp; LCS PE</v>
          </cell>
          <cell r="M586" t="str">
            <v>AVALOS ROSAS, MANUEL ANTONIO</v>
          </cell>
          <cell r="N586" t="str">
            <v>46386447</v>
          </cell>
          <cell r="O586" t="str">
            <v>ENGINEER, FSE EIC</v>
          </cell>
          <cell r="P586" t="str">
            <v>M</v>
          </cell>
          <cell r="Q586">
            <v>32713</v>
          </cell>
          <cell r="R586" t="str">
            <v>9-9244-1938</v>
          </cell>
          <cell r="S586" t="str">
            <v>9-8600-9326</v>
          </cell>
          <cell r="T586" t="str">
            <v>cristian.enriquez@metso.com</v>
          </cell>
          <cell r="U586" t="str">
            <v>cristian_omega@hotmail.com</v>
          </cell>
          <cell r="V586" t="str">
            <v>FUNDO QUIÑONES MZ.B LT.15 - PUENTE PIEDRA</v>
          </cell>
          <cell r="W586" t="str">
            <v>PUENTE PIEDRA</v>
          </cell>
          <cell r="X586" t="str">
            <v>LIMA</v>
          </cell>
          <cell r="Y586" t="str">
            <v>LIMA</v>
          </cell>
          <cell r="Z586">
            <v>45208</v>
          </cell>
          <cell r="AA586" t="str">
            <v>LIMA</v>
          </cell>
          <cell r="AB586" t="str">
            <v>VULCANO</v>
          </cell>
          <cell r="AC586" t="str">
            <v>WHITE COLLAR</v>
          </cell>
          <cell r="AD586" t="str">
            <v>CONTRATO POR OBRA O SERVICIO ESPECIFICO</v>
          </cell>
          <cell r="AE586">
            <v>46006</v>
          </cell>
        </row>
        <row r="587">
          <cell r="B587" t="str">
            <v>47077206</v>
          </cell>
          <cell r="C587">
            <v>3367</v>
          </cell>
          <cell r="D587">
            <v>449484</v>
          </cell>
          <cell r="E587" t="str">
            <v>CHALLCO</v>
          </cell>
          <cell r="F587" t="str">
            <v>CABALLERO</v>
          </cell>
          <cell r="G587" t="str">
            <v>FERNANDO</v>
          </cell>
          <cell r="H587" t="str">
            <v>FERNANDO CHALLCO CABALLERO</v>
          </cell>
          <cell r="I587" t="str">
            <v>PE012232</v>
          </cell>
          <cell r="J587" t="str">
            <v>REP QUALITY &amp; ENGINEERING</v>
          </cell>
          <cell r="K587" t="str">
            <v>COGS</v>
          </cell>
          <cell r="L587" t="str">
            <v>MA SAM REPAIRS CENTER PE</v>
          </cell>
          <cell r="M587" t="str">
            <v>AYCHASI ROCA, MIGUEL ANGEL</v>
          </cell>
          <cell r="N587" t="str">
            <v>47077206</v>
          </cell>
          <cell r="O587" t="str">
            <v>ENGINEER, QUALITY CONTROL</v>
          </cell>
          <cell r="P587" t="str">
            <v>M</v>
          </cell>
          <cell r="Q587">
            <v>33234</v>
          </cell>
          <cell r="R587" t="str">
            <v>9-8070-5072</v>
          </cell>
          <cell r="S587" t="str">
            <v>9-9480-3956</v>
          </cell>
          <cell r="T587" t="str">
            <v>fernando.challco@metso.com</v>
          </cell>
          <cell r="U587" t="str">
            <v>fernandochallco27@gmail.com</v>
          </cell>
          <cell r="V587" t="str">
            <v>CALLE ULRISH NEISSER N° 822  URB. SIMON BOLIVAR</v>
          </cell>
          <cell r="W587" t="str">
            <v>JOSE LUIS BUSTAMANTE Y RIVERO</v>
          </cell>
          <cell r="X587" t="str">
            <v>AREQUIPA</v>
          </cell>
          <cell r="Y587" t="str">
            <v>AREQUIPA</v>
          </cell>
          <cell r="Z587">
            <v>45250</v>
          </cell>
          <cell r="AA587" t="str">
            <v>AREQUIPA</v>
          </cell>
          <cell r="AB587" t="str">
            <v>AREQUIPA</v>
          </cell>
          <cell r="AC587" t="str">
            <v>WHITE COLLAR</v>
          </cell>
          <cell r="AD587" t="str">
            <v>CONTRATO POR OBRA O SERVICIO ESPECIFICO</v>
          </cell>
          <cell r="AE587">
            <v>45980</v>
          </cell>
        </row>
        <row r="588">
          <cell r="B588" t="str">
            <v>29598044</v>
          </cell>
          <cell r="C588">
            <v>3368</v>
          </cell>
          <cell r="D588">
            <v>449483</v>
          </cell>
          <cell r="E588" t="str">
            <v>SUCARI</v>
          </cell>
          <cell r="F588" t="str">
            <v>HUARICACHA</v>
          </cell>
          <cell r="G588" t="str">
            <v>ROSENDO</v>
          </cell>
          <cell r="H588" t="str">
            <v>ROSENDO SUCARI HUARICACHA</v>
          </cell>
          <cell r="I588" t="str">
            <v>PE012231</v>
          </cell>
          <cell r="J588" t="str">
            <v>REP OPERATORS</v>
          </cell>
          <cell r="K588" t="str">
            <v>COGS</v>
          </cell>
          <cell r="L588" t="str">
            <v>MA SAM REPAIRS CENTER PE</v>
          </cell>
          <cell r="M588" t="str">
            <v>TORRES NINA, MARIO LEONEL</v>
          </cell>
          <cell r="N588" t="str">
            <v>29598044</v>
          </cell>
          <cell r="O588" t="str">
            <v>MACHINE &amp; TOOLS OPERATOR</v>
          </cell>
          <cell r="P588" t="str">
            <v>M</v>
          </cell>
          <cell r="Q588">
            <v>25263</v>
          </cell>
          <cell r="R588" t="str">
            <v>9-7420-7040</v>
          </cell>
          <cell r="S588"/>
          <cell r="T588" t="str">
            <v>rosendo.sucari@metso.com</v>
          </cell>
          <cell r="U588" t="str">
            <v>sucari_hr@hotmail.com</v>
          </cell>
          <cell r="V588" t="str">
            <v>CALLE LOS ROSALES N° 111</v>
          </cell>
          <cell r="W588" t="str">
            <v>JACOBO HUNTER</v>
          </cell>
          <cell r="X588" t="str">
            <v>AREQUIPA</v>
          </cell>
          <cell r="Y588" t="str">
            <v>AREQUIPA</v>
          </cell>
          <cell r="Z588">
            <v>45250</v>
          </cell>
          <cell r="AA588" t="str">
            <v>AREQUIPA</v>
          </cell>
          <cell r="AB588" t="str">
            <v>AREQUIPA</v>
          </cell>
          <cell r="AC588" t="str">
            <v>BLUE COLLAR</v>
          </cell>
          <cell r="AD588" t="str">
            <v>CONTRATO POR OBRA O SERVICIO ESPECIFICO</v>
          </cell>
          <cell r="AE588">
            <v>45980</v>
          </cell>
        </row>
        <row r="589">
          <cell r="B589" t="str">
            <v>70326249</v>
          </cell>
          <cell r="C589">
            <v>3433</v>
          </cell>
          <cell r="D589">
            <v>450256</v>
          </cell>
          <cell r="E589" t="str">
            <v>VARGAS</v>
          </cell>
          <cell r="F589" t="str">
            <v>VILLANUEVA</v>
          </cell>
          <cell r="G589" t="str">
            <v>JEAN PIERRE YOEL</v>
          </cell>
          <cell r="H589" t="str">
            <v>JEAN PIERRE YOEL VARGAS VILLANUEVA</v>
          </cell>
          <cell r="I589" t="str">
            <v>PE012230</v>
          </cell>
          <cell r="J589" t="str">
            <v>REP MECHANICS</v>
          </cell>
          <cell r="K589" t="str">
            <v>COGS</v>
          </cell>
          <cell r="L589" t="str">
            <v>MA SAM REPAIRS CENTER PE</v>
          </cell>
          <cell r="M589" t="str">
            <v>LOPEZ MACHACA, ABEL ALBERTO</v>
          </cell>
          <cell r="N589" t="str">
            <v>70326249</v>
          </cell>
          <cell r="O589" t="str">
            <v>MECHANIC</v>
          </cell>
          <cell r="P589" t="str">
            <v>M</v>
          </cell>
          <cell r="Q589">
            <v>35184</v>
          </cell>
          <cell r="R589" t="str">
            <v>9-5136-0910</v>
          </cell>
          <cell r="S589"/>
          <cell r="T589" t="str">
            <v>jean.vargas@metso.com</v>
          </cell>
          <cell r="U589" t="str">
            <v xml:space="preserve">jean_vargas9@hotmail.com </v>
          </cell>
          <cell r="V589" t="str">
            <v>JR. TACNA 102 PAMPA DE CAMARONES</v>
          </cell>
          <cell r="W589" t="str">
            <v>YANAHUARA</v>
          </cell>
          <cell r="X589" t="str">
            <v>AREQUIPA</v>
          </cell>
          <cell r="Y589" t="str">
            <v>AREQUIPA</v>
          </cell>
          <cell r="Z589">
            <v>45293</v>
          </cell>
          <cell r="AA589" t="str">
            <v>AREQUIPA</v>
          </cell>
          <cell r="AB589" t="str">
            <v>AREQUIPA</v>
          </cell>
          <cell r="AC589" t="str">
            <v>BLUE COLLAR</v>
          </cell>
          <cell r="AD589" t="str">
            <v>CONTRATO POR OBRA O SERVICIO ESPECIFICO</v>
          </cell>
          <cell r="AE589">
            <v>45931</v>
          </cell>
        </row>
        <row r="590">
          <cell r="B590" t="str">
            <v>76516170</v>
          </cell>
          <cell r="C590">
            <v>3434</v>
          </cell>
          <cell r="D590">
            <v>450255</v>
          </cell>
          <cell r="E590" t="str">
            <v>ATALAYA</v>
          </cell>
          <cell r="F590" t="str">
            <v>VARGAS</v>
          </cell>
          <cell r="G590" t="str">
            <v>ELIS</v>
          </cell>
          <cell r="H590" t="str">
            <v>ELIS ATALAYA VARGAS</v>
          </cell>
          <cell r="I590" t="str">
            <v>PE012230</v>
          </cell>
          <cell r="J590" t="str">
            <v>REP MECHANICS</v>
          </cell>
          <cell r="K590" t="str">
            <v>COGS</v>
          </cell>
          <cell r="L590" t="str">
            <v>MA SAM REPAIRS CENTER PE</v>
          </cell>
          <cell r="M590" t="str">
            <v>LOPEZ MACHACA, ABEL ALBERTO</v>
          </cell>
          <cell r="N590" t="str">
            <v>76516170</v>
          </cell>
          <cell r="O590" t="str">
            <v>MECHANIC</v>
          </cell>
          <cell r="P590" t="str">
            <v>M</v>
          </cell>
          <cell r="Q590">
            <v>34535</v>
          </cell>
          <cell r="R590" t="str">
            <v>9-6497-7691</v>
          </cell>
          <cell r="S590"/>
          <cell r="T590" t="str">
            <v>elis.atalaya@metso.com</v>
          </cell>
          <cell r="U590" t="str">
            <v xml:space="preserve">atalaya_120@hotmail.com </v>
          </cell>
          <cell r="V590" t="str">
            <v>APIPA SECTOR XIII MZ H LOTE 01</v>
          </cell>
          <cell r="W590" t="str">
            <v>CERRO COLORADO</v>
          </cell>
          <cell r="X590" t="str">
            <v>AREQUIPA</v>
          </cell>
          <cell r="Y590" t="str">
            <v>AREQUIPA</v>
          </cell>
          <cell r="Z590">
            <v>45293</v>
          </cell>
          <cell r="AA590" t="str">
            <v>AREQUIPA</v>
          </cell>
          <cell r="AB590" t="str">
            <v>AREQUIPA</v>
          </cell>
          <cell r="AC590" t="str">
            <v>BLUE COLLAR</v>
          </cell>
          <cell r="AD590" t="str">
            <v>CONTRATO POR OBRA O SERVICIO ESPECIFICO</v>
          </cell>
          <cell r="AE590">
            <v>45931</v>
          </cell>
        </row>
        <row r="591">
          <cell r="B591" t="str">
            <v>42911228</v>
          </cell>
          <cell r="C591">
            <v>3435</v>
          </cell>
          <cell r="D591">
            <v>450254</v>
          </cell>
          <cell r="E591" t="str">
            <v>MAMANI</v>
          </cell>
          <cell r="F591" t="str">
            <v>HUANCA</v>
          </cell>
          <cell r="G591" t="str">
            <v>CESAR</v>
          </cell>
          <cell r="H591" t="str">
            <v>CESAR MAMANI HUANCA</v>
          </cell>
          <cell r="I591" t="str">
            <v>PE012230</v>
          </cell>
          <cell r="J591" t="str">
            <v>REP MECHANICS</v>
          </cell>
          <cell r="K591" t="str">
            <v>COGS</v>
          </cell>
          <cell r="L591" t="str">
            <v>MA SAM REPAIRS CENTER PE</v>
          </cell>
          <cell r="M591" t="str">
            <v>LOPEZ MACHACA, ABEL ALBERTO</v>
          </cell>
          <cell r="N591" t="str">
            <v>42911228</v>
          </cell>
          <cell r="O591" t="str">
            <v>MECHANIC</v>
          </cell>
          <cell r="P591" t="str">
            <v>M</v>
          </cell>
          <cell r="Q591">
            <v>30411</v>
          </cell>
          <cell r="R591" t="str">
            <v>9-2290-1813</v>
          </cell>
          <cell r="S591"/>
          <cell r="T591" t="str">
            <v>cesar.mamani@metso.com</v>
          </cell>
          <cell r="U591" t="str">
            <v>cesarmh050483@gmail.com</v>
          </cell>
          <cell r="V591" t="str">
            <v>AV. ANGAMOS 513 URB. MIGUEL GRAU</v>
          </cell>
          <cell r="W591" t="str">
            <v>PAUCARPATA</v>
          </cell>
          <cell r="X591" t="str">
            <v>AREQUIPA</v>
          </cell>
          <cell r="Y591" t="str">
            <v>AREQUIPA</v>
          </cell>
          <cell r="Z591">
            <v>45293</v>
          </cell>
          <cell r="AA591" t="str">
            <v>AREQUIPA</v>
          </cell>
          <cell r="AB591" t="str">
            <v>AREQUIPA</v>
          </cell>
          <cell r="AC591" t="str">
            <v>BLUE COLLAR</v>
          </cell>
          <cell r="AD591" t="str">
            <v>CONTRATO POR OBRA O SERVICIO ESPECIFICO</v>
          </cell>
          <cell r="AE591">
            <v>45839</v>
          </cell>
        </row>
        <row r="592">
          <cell r="B592" t="str">
            <v>44507696</v>
          </cell>
          <cell r="C592">
            <v>3436</v>
          </cell>
          <cell r="D592">
            <v>450253</v>
          </cell>
          <cell r="E592" t="str">
            <v>HUAYLLA</v>
          </cell>
          <cell r="F592" t="str">
            <v>LOZANO</v>
          </cell>
          <cell r="G592" t="str">
            <v>LUIS ALBERTO</v>
          </cell>
          <cell r="H592" t="str">
            <v>LUIS ALBERTO HUAYLLA LOZANO</v>
          </cell>
          <cell r="I592" t="str">
            <v>PE012233</v>
          </cell>
          <cell r="J592" t="str">
            <v>REP SUPERVISION &amp; WAREHOUSE</v>
          </cell>
          <cell r="K592" t="str">
            <v>COGS</v>
          </cell>
          <cell r="L592" t="str">
            <v>MA SAM REPAIRS CENTER PE</v>
          </cell>
          <cell r="M592" t="str">
            <v>CANO OLIVARES, EDSON FERNANDO</v>
          </cell>
          <cell r="N592" t="str">
            <v>44507696</v>
          </cell>
          <cell r="O592" t="str">
            <v>OPERATOR, REPAIRS CENTER WAREHOUSE</v>
          </cell>
          <cell r="P592" t="str">
            <v>M</v>
          </cell>
          <cell r="Q592">
            <v>31670</v>
          </cell>
          <cell r="R592" t="str">
            <v>9-5400-9858</v>
          </cell>
          <cell r="S592"/>
          <cell r="T592" t="str">
            <v>luis.huaylla@metso.com</v>
          </cell>
          <cell r="U592" t="str">
            <v>luiss.ahl@gmail.com</v>
          </cell>
          <cell r="V592" t="str">
            <v>ASOC. VIV. Y TALLER VILLA PARAISO LT 9 MZ. A2</v>
          </cell>
          <cell r="W592" t="str">
            <v>CERRO COLORADO</v>
          </cell>
          <cell r="X592" t="str">
            <v>AREQUIPA</v>
          </cell>
          <cell r="Y592" t="str">
            <v>AREQUIPA</v>
          </cell>
          <cell r="Z592">
            <v>45293</v>
          </cell>
          <cell r="AA592" t="str">
            <v>AREQUIPA</v>
          </cell>
          <cell r="AB592" t="str">
            <v>AREQUIPA</v>
          </cell>
          <cell r="AC592" t="str">
            <v>BLUE COLLAR</v>
          </cell>
          <cell r="AD592" t="str">
            <v>CONTRATO POR OBRA O SERVICIO ESPECIFICO</v>
          </cell>
          <cell r="AE592">
            <v>45839</v>
          </cell>
        </row>
        <row r="593">
          <cell r="B593" t="str">
            <v>71889961</v>
          </cell>
          <cell r="C593">
            <v>3441</v>
          </cell>
          <cell r="D593">
            <v>450455</v>
          </cell>
          <cell r="E593" t="str">
            <v>GONZALES</v>
          </cell>
          <cell r="F593" t="str">
            <v>AYAHUANA</v>
          </cell>
          <cell r="G593" t="str">
            <v>VICTOR ALONZO</v>
          </cell>
          <cell r="H593" t="str">
            <v>VICTOR ALONZO GONZALES AYAHUANA</v>
          </cell>
          <cell r="I593" t="str">
            <v>PE012222</v>
          </cell>
          <cell r="J593" t="str">
            <v>FSE GRIZZLIES ANTAMINA</v>
          </cell>
          <cell r="K593" t="str">
            <v>COGS</v>
          </cell>
          <cell r="L593" t="str">
            <v>MA SAM FSE &amp; LCS PE</v>
          </cell>
          <cell r="M593" t="str">
            <v>BASAURI CUEVA, CARLOS ALBERTO</v>
          </cell>
          <cell r="N593" t="str">
            <v>71889961</v>
          </cell>
          <cell r="O593" t="str">
            <v>SUPERVISOR PROJECT CONTROL FSE</v>
          </cell>
          <cell r="P593" t="str">
            <v>M</v>
          </cell>
          <cell r="Q593">
            <v>34940</v>
          </cell>
          <cell r="R593" t="str">
            <v>9-8200-2028</v>
          </cell>
          <cell r="S593" t="str">
            <v>9-8283-1148</v>
          </cell>
          <cell r="T593" t="str">
            <v>victor.gonzales@metso.com</v>
          </cell>
          <cell r="U593" t="str">
            <v xml:space="preserve">alonzo.gonzales95@gmail.com / gonzalesalonzo2908@gmail.com </v>
          </cell>
          <cell r="V593" t="str">
            <v>CALLE COMBATE DE ANGAMOS 542 BLOQUE 5 DEPARTAMENTO 702 URB. NARANJUELO</v>
          </cell>
          <cell r="W593" t="str">
            <v>SANTIAGO DE SURCO</v>
          </cell>
          <cell r="X593" t="str">
            <v>LIMA</v>
          </cell>
          <cell r="Y593" t="str">
            <v>LIMA</v>
          </cell>
          <cell r="Z593">
            <v>45307</v>
          </cell>
          <cell r="AA593" t="str">
            <v>LIMA</v>
          </cell>
          <cell r="AB593" t="str">
            <v>VULCANO</v>
          </cell>
          <cell r="AC593" t="str">
            <v>WHITE COLLAR</v>
          </cell>
          <cell r="AD593" t="str">
            <v>CONTRATO POR OBRA O SERVICIO ESPECIFICO</v>
          </cell>
          <cell r="AE593">
            <v>46006</v>
          </cell>
        </row>
        <row r="594">
          <cell r="B594" t="str">
            <v>07209104</v>
          </cell>
          <cell r="C594">
            <v>3443</v>
          </cell>
          <cell r="D594">
            <v>450716</v>
          </cell>
          <cell r="E594" t="str">
            <v>MERZTHAL</v>
          </cell>
          <cell r="F594" t="str">
            <v>TORANZO</v>
          </cell>
          <cell r="G594" t="str">
            <v>WILLIAMS FEDERICO</v>
          </cell>
          <cell r="H594" t="str">
            <v>WILLIAMS FEDERICO MERZTHAL TORANZO</v>
          </cell>
          <cell r="I594" t="str">
            <v>PE012222</v>
          </cell>
          <cell r="J594" t="str">
            <v>FSE GRIZZLIES ANTAMINA</v>
          </cell>
          <cell r="K594" t="str">
            <v>COGS</v>
          </cell>
          <cell r="L594" t="str">
            <v>MA SAM FSE &amp; LCS PE</v>
          </cell>
          <cell r="M594" t="str">
            <v>BASAURI CUEVA, CARLOS ALBERTO</v>
          </cell>
          <cell r="N594" t="str">
            <v>07209104</v>
          </cell>
          <cell r="O594" t="str">
            <v>LEADER, QA/QC PROJECT</v>
          </cell>
          <cell r="P594" t="str">
            <v>M</v>
          </cell>
          <cell r="Q594">
            <v>22708</v>
          </cell>
          <cell r="R594" t="str">
            <v>9-7141-2536</v>
          </cell>
          <cell r="S594"/>
          <cell r="T594" t="str">
            <v>williams.merzthal@metso.com</v>
          </cell>
          <cell r="U594" t="str">
            <v xml:space="preserve">wmerzthal@hotmail.com </v>
          </cell>
          <cell r="V594" t="str">
            <v>AV. SAN FELIPE 637 DPTO 901 A</v>
          </cell>
          <cell r="W594" t="str">
            <v>JESUS MARIA</v>
          </cell>
          <cell r="X594" t="str">
            <v>LIMA</v>
          </cell>
          <cell r="Y594" t="str">
            <v>LIMA</v>
          </cell>
          <cell r="Z594">
            <v>45310</v>
          </cell>
          <cell r="AA594" t="str">
            <v>LIMA</v>
          </cell>
          <cell r="AB594" t="str">
            <v>VULCANO</v>
          </cell>
          <cell r="AC594" t="str">
            <v>WHITE COLLAR</v>
          </cell>
          <cell r="AD594" t="str">
            <v>CONTRATO POR OBRA O SERVICIO ESPECIFICO</v>
          </cell>
          <cell r="AE594">
            <v>45868</v>
          </cell>
        </row>
        <row r="595">
          <cell r="B595" t="str">
            <v>80199738</v>
          </cell>
          <cell r="C595">
            <v>3445</v>
          </cell>
          <cell r="D595">
            <v>364292</v>
          </cell>
          <cell r="E595" t="str">
            <v>VIZCARRA</v>
          </cell>
          <cell r="F595" t="str">
            <v>RODRIGUEZ</v>
          </cell>
          <cell r="G595" t="str">
            <v>JAIME ALBERTO</v>
          </cell>
          <cell r="H595" t="str">
            <v>JAIME ALBERTO VIZCARRA RODRIGUEZ</v>
          </cell>
          <cell r="I595" t="str">
            <v>PE012209</v>
          </cell>
          <cell r="J595" t="str">
            <v>FSE SUR</v>
          </cell>
          <cell r="K595" t="str">
            <v>COGS</v>
          </cell>
          <cell r="L595" t="str">
            <v>MA SAM FSE &amp; LCS PE</v>
          </cell>
          <cell r="M595" t="str">
            <v>POZO DIAZ, JASON</v>
          </cell>
          <cell r="N595" t="str">
            <v>80199738</v>
          </cell>
          <cell r="O595" t="str">
            <v>FIELD SERVICE SENIOR TECHNICIAN</v>
          </cell>
          <cell r="P595" t="str">
            <v>M</v>
          </cell>
          <cell r="Q595">
            <v>28900</v>
          </cell>
          <cell r="R595" t="str">
            <v>9-7631-3837</v>
          </cell>
          <cell r="S595" t="str">
            <v>9-9139-5839</v>
          </cell>
          <cell r="T595" t="str">
            <v>jaime.vizcarra@metso.com</v>
          </cell>
          <cell r="U595" t="str">
            <v>jaimevizcarrar@gmail.com</v>
          </cell>
          <cell r="V595" t="str">
            <v>CALLE BENITO BONIFAZ 328</v>
          </cell>
          <cell r="W595" t="str">
            <v>PAUCARPATA</v>
          </cell>
          <cell r="X595" t="str">
            <v>AREQUIPA</v>
          </cell>
          <cell r="Y595" t="str">
            <v>AREQUIPA</v>
          </cell>
          <cell r="Z595">
            <v>45323</v>
          </cell>
          <cell r="AA595" t="str">
            <v>AREQUIPA</v>
          </cell>
          <cell r="AB595" t="str">
            <v>AREQUIPA</v>
          </cell>
          <cell r="AC595" t="str">
            <v>WHITE COLLAR</v>
          </cell>
          <cell r="AD595" t="str">
            <v>PLAZO INDETERMINADO</v>
          </cell>
          <cell r="AE595"/>
        </row>
        <row r="596">
          <cell r="B596" t="str">
            <v>73526314</v>
          </cell>
          <cell r="C596">
            <v>3447</v>
          </cell>
          <cell r="D596">
            <v>425697</v>
          </cell>
          <cell r="E596" t="str">
            <v>DIAZ</v>
          </cell>
          <cell r="F596" t="str">
            <v>GUEVARA</v>
          </cell>
          <cell r="G596" t="str">
            <v>JESUS</v>
          </cell>
          <cell r="H596" t="str">
            <v>JESUS DIAZ GUEVARA</v>
          </cell>
          <cell r="I596" t="str">
            <v>PE012202</v>
          </cell>
          <cell r="J596" t="str">
            <v>FSE RELINING&amp;SHUTDOWN</v>
          </cell>
          <cell r="K596" t="str">
            <v>COGS</v>
          </cell>
          <cell r="L596" t="str">
            <v>MA SAM FSE &amp; LCS PE</v>
          </cell>
          <cell r="M596" t="str">
            <v>GILBERTI GALARZA, YOEL FRANCISCO</v>
          </cell>
          <cell r="N596" t="str">
            <v>73526314</v>
          </cell>
          <cell r="O596" t="str">
            <v>LINER MACHINE SPECIALIST OPERATOR</v>
          </cell>
          <cell r="P596" t="str">
            <v>M</v>
          </cell>
          <cell r="Q596">
            <v>34700</v>
          </cell>
          <cell r="R596" t="str">
            <v>9-8854-1980</v>
          </cell>
          <cell r="S596"/>
          <cell r="T596"/>
          <cell r="U596" t="str">
            <v>jesusdiazguevara@gmail.com</v>
          </cell>
          <cell r="V596" t="str">
            <v>CALLE SAN JORGE N° 127 - URB. LOS JAZMINES</v>
          </cell>
          <cell r="W596" t="str">
            <v>CAJAMARCA</v>
          </cell>
          <cell r="X596" t="str">
            <v>CAJAMARCA</v>
          </cell>
          <cell r="Y596" t="str">
            <v>CAJAMARCA</v>
          </cell>
          <cell r="Z596">
            <v>45341</v>
          </cell>
          <cell r="AA596" t="str">
            <v>LIMA</v>
          </cell>
          <cell r="AB596" t="str">
            <v>VULCANO</v>
          </cell>
          <cell r="AC596" t="str">
            <v>BLUE COLLAR</v>
          </cell>
          <cell r="AD596" t="str">
            <v>PLAZO INDETERMINADO</v>
          </cell>
          <cell r="AE596"/>
        </row>
        <row r="597">
          <cell r="B597" t="str">
            <v>45059198</v>
          </cell>
          <cell r="C597">
            <v>3450</v>
          </cell>
          <cell r="D597">
            <v>451485</v>
          </cell>
          <cell r="E597" t="str">
            <v>CADILLO</v>
          </cell>
          <cell r="F597" t="str">
            <v>PAUCAR</v>
          </cell>
          <cell r="G597" t="str">
            <v>JUAN MANUEL</v>
          </cell>
          <cell r="H597" t="str">
            <v>JUAN MANUEL CADILLO PAUCAR</v>
          </cell>
          <cell r="I597" t="str">
            <v>PE012202</v>
          </cell>
          <cell r="J597" t="str">
            <v>FSE RELINING&amp;SHUTDOWN</v>
          </cell>
          <cell r="K597" t="str">
            <v>COGS</v>
          </cell>
          <cell r="L597" t="str">
            <v>MA SAM FSE &amp; LCS PE</v>
          </cell>
          <cell r="M597" t="str">
            <v>GILBERTI GALARZA, YOEL FRANCISCO</v>
          </cell>
          <cell r="N597" t="str">
            <v>45059198</v>
          </cell>
          <cell r="O597" t="str">
            <v>MECHANICAL WELDER TECHNICIAN</v>
          </cell>
          <cell r="P597" t="str">
            <v>M</v>
          </cell>
          <cell r="Q597">
            <v>32265</v>
          </cell>
          <cell r="R597" t="str">
            <v>9-7643-3555</v>
          </cell>
          <cell r="S597"/>
          <cell r="T597"/>
          <cell r="U597" t="str">
            <v>juancadillopaucar@gmail.com</v>
          </cell>
          <cell r="V597" t="str">
            <v>AV. LOS PINOS MZ. Z LT 11 VILLA ESPERANZA</v>
          </cell>
          <cell r="W597" t="str">
            <v>LURIGANCHO CHOSICA</v>
          </cell>
          <cell r="X597" t="str">
            <v>LIMA</v>
          </cell>
          <cell r="Y597" t="str">
            <v>LIMA</v>
          </cell>
          <cell r="Z597">
            <v>45369</v>
          </cell>
          <cell r="AA597" t="str">
            <v>LIMA</v>
          </cell>
          <cell r="AB597" t="str">
            <v>VULCANO</v>
          </cell>
          <cell r="AC597" t="str">
            <v>BLUE COLLAR</v>
          </cell>
          <cell r="AD597" t="str">
            <v>CONTRATO POR OBRA O SERVICIO ESPECIFICO</v>
          </cell>
          <cell r="AE597">
            <v>46098</v>
          </cell>
        </row>
        <row r="598">
          <cell r="B598" t="str">
            <v>42800716</v>
          </cell>
          <cell r="C598">
            <v>3451</v>
          </cell>
          <cell r="D598">
            <v>451484</v>
          </cell>
          <cell r="E598" t="str">
            <v>MACHACA</v>
          </cell>
          <cell r="F598" t="str">
            <v>ESPINOZA</v>
          </cell>
          <cell r="G598" t="str">
            <v>DANIEL</v>
          </cell>
          <cell r="H598" t="str">
            <v>DANIEL MACHACA ESPINOZA</v>
          </cell>
          <cell r="I598" t="str">
            <v>PE012202</v>
          </cell>
          <cell r="J598" t="str">
            <v>FSE RELINING&amp;SHUTDOWN</v>
          </cell>
          <cell r="K598" t="str">
            <v>COGS</v>
          </cell>
          <cell r="L598" t="str">
            <v>MA SAM FSE &amp; LCS PE</v>
          </cell>
          <cell r="M598" t="str">
            <v>GILBERTI GALARZA, YOEL FRANCISCO</v>
          </cell>
          <cell r="N598" t="str">
            <v>42800716</v>
          </cell>
          <cell r="O598" t="str">
            <v>MECHANICAL WELDER TECHNICIAN</v>
          </cell>
          <cell r="P598" t="str">
            <v>M</v>
          </cell>
          <cell r="Q598" t="str">
            <v xml:space="preserve">03/03/1982	</v>
          </cell>
          <cell r="R598" t="str">
            <v>9-0098-2913</v>
          </cell>
          <cell r="S598"/>
          <cell r="T598"/>
          <cell r="U598" t="str">
            <v>leinad_me99@hotmail.com / machaca82dme@gmail.com</v>
          </cell>
          <cell r="V598" t="str">
            <v>AV. VIDAURRAZAGA MZ. I LT 27</v>
          </cell>
          <cell r="W598" t="str">
            <v>JOSE LUIS BUSTAMENTE Y RIVERO</v>
          </cell>
          <cell r="X598" t="str">
            <v>AREQUIPA</v>
          </cell>
          <cell r="Y598" t="str">
            <v>AREQUIPA</v>
          </cell>
          <cell r="Z598">
            <v>45369</v>
          </cell>
          <cell r="AA598" t="str">
            <v>AREQUIPA</v>
          </cell>
          <cell r="AB598" t="str">
            <v>AREQUIPA</v>
          </cell>
          <cell r="AC598" t="str">
            <v>BLUE COLLAR</v>
          </cell>
          <cell r="AD598" t="str">
            <v>CONTRATO POR OBRA O SERVICIO ESPECIFICO</v>
          </cell>
          <cell r="AE598">
            <v>46098</v>
          </cell>
        </row>
        <row r="599">
          <cell r="B599" t="str">
            <v>47490046</v>
          </cell>
          <cell r="C599">
            <v>3452</v>
          </cell>
          <cell r="D599">
            <v>440913</v>
          </cell>
          <cell r="E599" t="str">
            <v>HUAHUALA</v>
          </cell>
          <cell r="F599" t="str">
            <v>VALDEZ</v>
          </cell>
          <cell r="G599" t="str">
            <v>HECTOR JESUS</v>
          </cell>
          <cell r="H599" t="str">
            <v>HECTOR JESUS HUAHUALA VALDEZ</v>
          </cell>
          <cell r="I599" t="str">
            <v>PE012202</v>
          </cell>
          <cell r="J599" t="str">
            <v>FSE RELINING&amp;SHUTDOWN</v>
          </cell>
          <cell r="K599" t="str">
            <v>COGS</v>
          </cell>
          <cell r="L599" t="str">
            <v>MA SAM FSE &amp; LCS PE</v>
          </cell>
          <cell r="M599" t="str">
            <v>GILBERTI GALARZA, YOEL FRANCISCO</v>
          </cell>
          <cell r="N599" t="str">
            <v>47490046</v>
          </cell>
          <cell r="O599" t="str">
            <v>MECHANICAL WELDER TECHNICIAN</v>
          </cell>
          <cell r="P599" t="str">
            <v>M</v>
          </cell>
          <cell r="Q599">
            <v>33071</v>
          </cell>
          <cell r="R599" t="str">
            <v>9-7225-8104</v>
          </cell>
          <cell r="S599"/>
          <cell r="T599"/>
          <cell r="U599" t="str">
            <v>huahualavaldez@gmail.com</v>
          </cell>
          <cell r="V599" t="str">
            <v>AV. BENIGNO BALLON FARFAN R20</v>
          </cell>
          <cell r="W599" t="str">
            <v>CERRO COLORADO</v>
          </cell>
          <cell r="X599" t="str">
            <v>AREQUIPA</v>
          </cell>
          <cell r="Y599" t="str">
            <v>AREQUIPA</v>
          </cell>
          <cell r="Z599">
            <v>45369</v>
          </cell>
          <cell r="AA599" t="str">
            <v>AREQUIPA</v>
          </cell>
          <cell r="AB599" t="str">
            <v>AREQUIPA</v>
          </cell>
          <cell r="AC599" t="str">
            <v>BLUE COLLAR</v>
          </cell>
          <cell r="AD599" t="str">
            <v>CONTRATO POR OBRA O SERVICIO ESPECIFICO</v>
          </cell>
          <cell r="AE599">
            <v>46098</v>
          </cell>
        </row>
        <row r="600">
          <cell r="B600" t="str">
            <v>76404593</v>
          </cell>
          <cell r="C600">
            <v>3453</v>
          </cell>
          <cell r="D600">
            <v>451483</v>
          </cell>
          <cell r="E600" t="str">
            <v>HERRERA</v>
          </cell>
          <cell r="F600" t="str">
            <v>CALSIN</v>
          </cell>
          <cell r="G600" t="str">
            <v>WALTER</v>
          </cell>
          <cell r="H600" t="str">
            <v>WALTER HERRERA CALSIN</v>
          </cell>
          <cell r="I600" t="str">
            <v>PE012202</v>
          </cell>
          <cell r="J600" t="str">
            <v>FSE RELINING&amp;SHUTDOWN</v>
          </cell>
          <cell r="K600" t="str">
            <v>COGS</v>
          </cell>
          <cell r="L600" t="str">
            <v>MA SAM FSE &amp; LCS PE</v>
          </cell>
          <cell r="M600" t="str">
            <v>GILBERTI GALARZA, YOEL FRANCISCO</v>
          </cell>
          <cell r="N600" t="str">
            <v>76404593</v>
          </cell>
          <cell r="O600" t="str">
            <v>RELINING &amp; SHUTDOWN TECHNICIAN</v>
          </cell>
          <cell r="P600" t="str">
            <v>M</v>
          </cell>
          <cell r="Q600">
            <v>36387</v>
          </cell>
          <cell r="R600" t="str">
            <v>9-6820-0093</v>
          </cell>
          <cell r="S600"/>
          <cell r="T600"/>
          <cell r="U600" t="str">
            <v>herreracalsinwalter@gmail.com</v>
          </cell>
          <cell r="V600" t="str">
            <v>CALLE RICARDO PALMA PJ 4 DE OCTUBRE ZONA B MZ. T . LT. 18</v>
          </cell>
          <cell r="W600" t="str">
            <v>SOCABAYA</v>
          </cell>
          <cell r="X600" t="str">
            <v>AREQUIPA</v>
          </cell>
          <cell r="Y600" t="str">
            <v>AREQUIPA</v>
          </cell>
          <cell r="Z600">
            <v>45369</v>
          </cell>
          <cell r="AA600" t="str">
            <v>AREQUIPA</v>
          </cell>
          <cell r="AB600" t="str">
            <v>AREQUIPA</v>
          </cell>
          <cell r="AC600" t="str">
            <v>BLUE COLLAR</v>
          </cell>
          <cell r="AD600" t="str">
            <v>CONTRATO POR OBRA O SERVICIO ESPECIFICO</v>
          </cell>
          <cell r="AE600">
            <v>46098</v>
          </cell>
        </row>
        <row r="601">
          <cell r="B601" t="str">
            <v>46780337</v>
          </cell>
          <cell r="C601">
            <v>3454</v>
          </cell>
          <cell r="D601">
            <v>451482</v>
          </cell>
          <cell r="E601" t="str">
            <v>CORRALES</v>
          </cell>
          <cell r="F601" t="str">
            <v>CARRASCO</v>
          </cell>
          <cell r="G601" t="str">
            <v>JOHN MAKEY</v>
          </cell>
          <cell r="H601" t="str">
            <v>JOHN MAKEY CORRALES CARRASCO</v>
          </cell>
          <cell r="I601" t="str">
            <v>PE012202</v>
          </cell>
          <cell r="J601" t="str">
            <v>FSE RELINING&amp;SHUTDOWN</v>
          </cell>
          <cell r="K601" t="str">
            <v>COGS</v>
          </cell>
          <cell r="L601" t="str">
            <v>MA SAM FSE &amp; LCS PE</v>
          </cell>
          <cell r="M601" t="str">
            <v>GILBERTI GALARZA, YOEL FRANCISCO</v>
          </cell>
          <cell r="N601" t="str">
            <v>46780337</v>
          </cell>
          <cell r="O601" t="str">
            <v>RELINING &amp; SHUTDOWN TECHNICIAN</v>
          </cell>
          <cell r="P601" t="str">
            <v>M</v>
          </cell>
          <cell r="Q601">
            <v>33630</v>
          </cell>
          <cell r="R601" t="str">
            <v>9-6773-1425</v>
          </cell>
          <cell r="S601"/>
          <cell r="T601"/>
          <cell r="U601" t="str">
            <v>johncorralescarrasco@gmail.com</v>
          </cell>
          <cell r="V601" t="str">
            <v>ASOC. SEÑOR DE LOS MILAGROS , MZ A, LT 14 ALTO CAYMA</v>
          </cell>
          <cell r="W601" t="str">
            <v>CAYMA</v>
          </cell>
          <cell r="X601" t="str">
            <v>AREQUIPA</v>
          </cell>
          <cell r="Y601" t="str">
            <v>AREQUIPA</v>
          </cell>
          <cell r="Z601">
            <v>45369</v>
          </cell>
          <cell r="AA601" t="str">
            <v>AREQUIPA</v>
          </cell>
          <cell r="AB601" t="str">
            <v>AREQUIPA</v>
          </cell>
          <cell r="AC601" t="str">
            <v>BLUE COLLAR</v>
          </cell>
          <cell r="AD601" t="str">
            <v>CONTRATO POR OBRA O SERVICIO ESPECIFICO</v>
          </cell>
          <cell r="AE601">
            <v>45917</v>
          </cell>
        </row>
        <row r="602">
          <cell r="B602" t="str">
            <v>46687773</v>
          </cell>
          <cell r="C602">
            <v>3455</v>
          </cell>
          <cell r="D602">
            <v>451481</v>
          </cell>
          <cell r="E602" t="str">
            <v>VALERIANO</v>
          </cell>
          <cell r="F602" t="str">
            <v>CALLO</v>
          </cell>
          <cell r="G602" t="str">
            <v>JOSE LUIS</v>
          </cell>
          <cell r="H602" t="str">
            <v>JOSE LUIS VALERIANO CALLO</v>
          </cell>
          <cell r="I602" t="str">
            <v>PE012201</v>
          </cell>
          <cell r="J602" t="str">
            <v>FSE TASK FORCE</v>
          </cell>
          <cell r="K602" t="str">
            <v>COGS</v>
          </cell>
          <cell r="L602" t="str">
            <v>MA SAM FSE &amp; LCS PE</v>
          </cell>
          <cell r="M602" t="str">
            <v>BUTRON ZUÑIGA, BARRY GABRIEL</v>
          </cell>
          <cell r="N602" t="str">
            <v>46687773</v>
          </cell>
          <cell r="O602" t="str">
            <v>MECHANICAL TECHNICIAN</v>
          </cell>
          <cell r="P602" t="str">
            <v>M</v>
          </cell>
          <cell r="Q602">
            <v>32997</v>
          </cell>
          <cell r="R602" t="str">
            <v>9-3913-7352</v>
          </cell>
          <cell r="S602"/>
          <cell r="T602"/>
          <cell r="U602" t="str">
            <v>U2013224514@continental.edu.pe</v>
          </cell>
          <cell r="V602" t="str">
            <v xml:space="preserve">AV. LAS AMERICAS A 2 </v>
          </cell>
          <cell r="W602" t="str">
            <v>JACOBO HUNTER</v>
          </cell>
          <cell r="X602" t="str">
            <v>AREQUIPA</v>
          </cell>
          <cell r="Y602" t="str">
            <v>AREQUIPA</v>
          </cell>
          <cell r="Z602">
            <v>45369</v>
          </cell>
          <cell r="AA602" t="str">
            <v>AREQUIPA</v>
          </cell>
          <cell r="AB602" t="str">
            <v>AREQUIPA</v>
          </cell>
          <cell r="AC602" t="str">
            <v>BLUE COLLAR</v>
          </cell>
          <cell r="AD602" t="str">
            <v>CONTRATO POR OBRA O SERVICIO ESPECIFICO</v>
          </cell>
          <cell r="AE602">
            <v>45825</v>
          </cell>
        </row>
        <row r="603">
          <cell r="B603" t="str">
            <v>42015335</v>
          </cell>
          <cell r="C603">
            <v>3456</v>
          </cell>
          <cell r="D603">
            <v>451641</v>
          </cell>
          <cell r="E603" t="str">
            <v>ACOSTA</v>
          </cell>
          <cell r="F603" t="str">
            <v>FERNANDEZ</v>
          </cell>
          <cell r="G603" t="str">
            <v>EGNER</v>
          </cell>
          <cell r="H603" t="str">
            <v>EGNER ACOSTA FERNANDEZ</v>
          </cell>
          <cell r="I603" t="str">
            <v>PE012202</v>
          </cell>
          <cell r="J603" t="str">
            <v>FSE RELINING&amp;SHUTDOWN</v>
          </cell>
          <cell r="K603" t="str">
            <v>COGS</v>
          </cell>
          <cell r="L603" t="str">
            <v>MA SAM FSE &amp; LCS PE</v>
          </cell>
          <cell r="M603" t="str">
            <v>GILBERTI GALARZA, YOEL FRANCISCO</v>
          </cell>
          <cell r="N603" t="str">
            <v>42015335</v>
          </cell>
          <cell r="O603" t="str">
            <v>RELINING &amp; SHUTDOWN SENIOR TECHNICIAN</v>
          </cell>
          <cell r="P603" t="str">
            <v>M</v>
          </cell>
          <cell r="Q603" t="str">
            <v xml:space="preserve">30/08/1983	</v>
          </cell>
          <cell r="R603" t="str">
            <v>9-5659-2745</v>
          </cell>
          <cell r="S603"/>
          <cell r="T603"/>
          <cell r="U603" t="str">
            <v>eacostafernandez@gmail.com</v>
          </cell>
          <cell r="V603" t="str">
            <v>MZ G LOTE 9 URB. LOS ALAMOS DE SAN ISIDRO</v>
          </cell>
          <cell r="W603" t="str">
            <v>TRUJILLO</v>
          </cell>
          <cell r="X603" t="str">
            <v>TRUJILLO</v>
          </cell>
          <cell r="Y603" t="str">
            <v>LA LIBERTAD</v>
          </cell>
          <cell r="Z603">
            <v>45390</v>
          </cell>
          <cell r="AA603" t="str">
            <v>LIMA</v>
          </cell>
          <cell r="AB603" t="str">
            <v>VULCANO</v>
          </cell>
          <cell r="AC603" t="str">
            <v>BLUE COLLAR</v>
          </cell>
          <cell r="AD603" t="str">
            <v>PLAZO INDETERMINADO</v>
          </cell>
          <cell r="AE603"/>
        </row>
        <row r="604">
          <cell r="B604" t="str">
            <v>72693287</v>
          </cell>
          <cell r="C604">
            <v>3461</v>
          </cell>
          <cell r="D604">
            <v>452344</v>
          </cell>
          <cell r="E604" t="str">
            <v>NAVARRO</v>
          </cell>
          <cell r="F604" t="str">
            <v>MANOSALVA</v>
          </cell>
          <cell r="G604" t="str">
            <v>ROBERT MANUEL</v>
          </cell>
          <cell r="H604" t="str">
            <v>ROBERT MANUEL NAVARRO MANOSALVA</v>
          </cell>
          <cell r="I604" t="str">
            <v>PE012201</v>
          </cell>
          <cell r="J604" t="str">
            <v>FSE TASK FORCE</v>
          </cell>
          <cell r="K604" t="str">
            <v>COGS</v>
          </cell>
          <cell r="L604" t="str">
            <v>MA SAM FSE &amp; LCS PE</v>
          </cell>
          <cell r="M604" t="str">
            <v>BUTRON ZUÑIGA, BARRY GABRIEL</v>
          </cell>
          <cell r="N604" t="str">
            <v>72693287</v>
          </cell>
          <cell r="O604" t="str">
            <v>MECHANICAL MAINTENANCE PLANNER</v>
          </cell>
          <cell r="P604" t="str">
            <v>M</v>
          </cell>
          <cell r="Q604">
            <v>35149</v>
          </cell>
          <cell r="R604" t="str">
            <v>9-947-58946</v>
          </cell>
          <cell r="S604" t="str">
            <v>9-3220-6997</v>
          </cell>
          <cell r="T604" t="str">
            <v>robert.navarro@metso.com</v>
          </cell>
          <cell r="U604" t="str">
            <v>rnavarromanosalva@gmail.com</v>
          </cell>
          <cell r="V604" t="str">
            <v>JR. LOS CISNES 459 URB. SAGITARIO</v>
          </cell>
          <cell r="W604" t="str">
            <v>SANTIAGO DE SURCO</v>
          </cell>
          <cell r="X604" t="str">
            <v>LIMA</v>
          </cell>
          <cell r="Y604" t="str">
            <v>LIMA</v>
          </cell>
          <cell r="Z604">
            <v>45432</v>
          </cell>
          <cell r="AA604" t="str">
            <v>AREQUIPA</v>
          </cell>
          <cell r="AB604" t="str">
            <v>AREQUIPA</v>
          </cell>
          <cell r="AC604" t="str">
            <v>BLUE COLLAR</v>
          </cell>
          <cell r="AD604" t="str">
            <v>CONTRATO POR OBRA O SERVICIO ESPECIFICO</v>
          </cell>
          <cell r="AE604">
            <v>45980</v>
          </cell>
        </row>
        <row r="605">
          <cell r="B605" t="str">
            <v>43353975</v>
          </cell>
          <cell r="C605">
            <v>3462</v>
          </cell>
          <cell r="D605">
            <v>452672</v>
          </cell>
          <cell r="E605" t="str">
            <v>CERVANTES</v>
          </cell>
          <cell r="F605" t="str">
            <v>CACERES</v>
          </cell>
          <cell r="G605" t="str">
            <v>JOSE ROLANDO</v>
          </cell>
          <cell r="H605" t="str">
            <v>JOSE ROLANDO CERVANTES CACERES</v>
          </cell>
          <cell r="I605" t="str">
            <v>PE012234</v>
          </cell>
          <cell r="J605" t="str">
            <v>REP WELDING</v>
          </cell>
          <cell r="K605" t="str">
            <v>COGS</v>
          </cell>
          <cell r="L605" t="str">
            <v>MA SAM REPAIRS CENTER PE</v>
          </cell>
          <cell r="M605" t="str">
            <v>MARIN ANDRADE, WILFREDO</v>
          </cell>
          <cell r="N605" t="str">
            <v>43353975</v>
          </cell>
          <cell r="O605" t="str">
            <v>WELDER</v>
          </cell>
          <cell r="P605" t="str">
            <v>M</v>
          </cell>
          <cell r="Q605">
            <v>30917</v>
          </cell>
          <cell r="R605" t="str">
            <v>9-5974-2573</v>
          </cell>
          <cell r="S605"/>
          <cell r="T605"/>
          <cell r="U605" t="str">
            <v>cervantescaceresjoserolando@gmail.com</v>
          </cell>
          <cell r="V605" t="str">
            <v>ESTACION YURA F-5</v>
          </cell>
          <cell r="W605" t="str">
            <v>YURA</v>
          </cell>
          <cell r="X605" t="str">
            <v>AREQUIPA</v>
          </cell>
          <cell r="Y605" t="str">
            <v>AREQUIPA</v>
          </cell>
          <cell r="Z605">
            <v>45446</v>
          </cell>
          <cell r="AA605" t="str">
            <v>AREQUIPA</v>
          </cell>
          <cell r="AB605" t="str">
            <v>AREQUIPA</v>
          </cell>
          <cell r="AC605" t="str">
            <v>BLUE COLLAR</v>
          </cell>
          <cell r="AD605" t="str">
            <v>CONTRATO POR OBRA O SERVICIO ESPECIFICO</v>
          </cell>
          <cell r="AE605">
            <v>45855</v>
          </cell>
        </row>
        <row r="606">
          <cell r="B606" t="str">
            <v>43893319</v>
          </cell>
          <cell r="C606">
            <v>3463</v>
          </cell>
          <cell r="D606">
            <v>452671</v>
          </cell>
          <cell r="E606" t="str">
            <v>ESCALANTE</v>
          </cell>
          <cell r="F606" t="str">
            <v>HUAMAN</v>
          </cell>
          <cell r="G606" t="str">
            <v>ERNAN</v>
          </cell>
          <cell r="H606" t="str">
            <v>ERNAN ESCALANTE HUAMAN</v>
          </cell>
          <cell r="I606" t="str">
            <v>PE012234</v>
          </cell>
          <cell r="J606" t="str">
            <v>REP WELDING</v>
          </cell>
          <cell r="K606" t="str">
            <v>COGS</v>
          </cell>
          <cell r="L606" t="str">
            <v>MA SAM REPAIRS CENTER PE</v>
          </cell>
          <cell r="M606" t="str">
            <v>MARIN ANDRADE, WILFREDO</v>
          </cell>
          <cell r="N606" t="str">
            <v>43893319</v>
          </cell>
          <cell r="O606" t="str">
            <v>WELDER</v>
          </cell>
          <cell r="P606" t="str">
            <v>M</v>
          </cell>
          <cell r="Q606" t="str">
            <v xml:space="preserve">08/08/1985	</v>
          </cell>
          <cell r="R606" t="str">
            <v>9-5417-9413</v>
          </cell>
          <cell r="S606"/>
          <cell r="T606"/>
          <cell r="U606" t="str">
            <v>ernanescalantehuaman@gmail.com</v>
          </cell>
          <cell r="V606" t="str">
            <v>ASENTAMIENTO HUMANO VIRGEN DE CHAPI MZ I LT 5</v>
          </cell>
          <cell r="W606" t="str">
            <v>CERRO COLORADO</v>
          </cell>
          <cell r="X606" t="str">
            <v>AREQUIPA</v>
          </cell>
          <cell r="Y606" t="str">
            <v>AREQUIPA</v>
          </cell>
          <cell r="Z606">
            <v>45446</v>
          </cell>
          <cell r="AA606" t="str">
            <v>AREQUIPA</v>
          </cell>
          <cell r="AB606" t="str">
            <v>AREQUIPA</v>
          </cell>
          <cell r="AC606" t="str">
            <v>BLUE COLLAR</v>
          </cell>
          <cell r="AD606" t="str">
            <v>CONTRATO POR OBRA O SERVICIO ESPECIFICO</v>
          </cell>
          <cell r="AE606">
            <v>45855</v>
          </cell>
        </row>
        <row r="607">
          <cell r="B607" t="str">
            <v>48600997</v>
          </cell>
          <cell r="C607">
            <v>3464</v>
          </cell>
          <cell r="D607">
            <v>452670</v>
          </cell>
          <cell r="E607" t="str">
            <v>CCALLO</v>
          </cell>
          <cell r="F607" t="str">
            <v>LACACTA</v>
          </cell>
          <cell r="G607" t="str">
            <v>JUAN CARLOS</v>
          </cell>
          <cell r="H607" t="str">
            <v>JUAN CARLOS CCALLO LACACTA</v>
          </cell>
          <cell r="I607" t="str">
            <v>PE012234</v>
          </cell>
          <cell r="J607" t="str">
            <v>REP WELDING</v>
          </cell>
          <cell r="K607" t="str">
            <v>COGS</v>
          </cell>
          <cell r="L607" t="str">
            <v>MA SAM REPAIRS CENTER PE</v>
          </cell>
          <cell r="M607" t="str">
            <v>MARIN ANDRADE, WILFREDO</v>
          </cell>
          <cell r="N607" t="str">
            <v>48600997</v>
          </cell>
          <cell r="O607" t="str">
            <v>WELDER</v>
          </cell>
          <cell r="P607" t="str">
            <v>M</v>
          </cell>
          <cell r="Q607" t="str">
            <v xml:space="preserve">04/08/1995	</v>
          </cell>
          <cell r="R607" t="str">
            <v>9-2521-1021</v>
          </cell>
          <cell r="S607"/>
          <cell r="T607"/>
          <cell r="U607" t="str">
            <v>carlosccallo1995@gmail.com</v>
          </cell>
          <cell r="V607" t="str">
            <v>AVENIDA AVIACIÓN 509 CAYMA BUENOS AIRES</v>
          </cell>
          <cell r="W607" t="str">
            <v>CAYMA</v>
          </cell>
          <cell r="X607" t="str">
            <v>AREQUIPA</v>
          </cell>
          <cell r="Y607" t="str">
            <v>AREQUIPA</v>
          </cell>
          <cell r="Z607">
            <v>45446</v>
          </cell>
          <cell r="AA607" t="str">
            <v>AREQUIPA</v>
          </cell>
          <cell r="AB607" t="str">
            <v>AREQUIPA</v>
          </cell>
          <cell r="AC607" t="str">
            <v>BLUE COLLAR</v>
          </cell>
          <cell r="AD607" t="str">
            <v>CONTRATO POR OBRA O SERVICIO ESPECIFICO</v>
          </cell>
          <cell r="AE607">
            <v>45855</v>
          </cell>
        </row>
        <row r="608">
          <cell r="B608" t="str">
            <v>73381601</v>
          </cell>
          <cell r="C608">
            <v>3465</v>
          </cell>
          <cell r="D608">
            <v>452669</v>
          </cell>
          <cell r="E608" t="str">
            <v>RODRIGUEZ</v>
          </cell>
          <cell r="F608" t="str">
            <v>MAMANI</v>
          </cell>
          <cell r="G608" t="str">
            <v>SERGIO ANTONIO</v>
          </cell>
          <cell r="H608" t="str">
            <v>SERGIO ANTONIO RODRIGUEZ MAMANI</v>
          </cell>
          <cell r="I608" t="str">
            <v>PE012202</v>
          </cell>
          <cell r="J608" t="str">
            <v>FSE RELINING&amp;SHUTDOWN</v>
          </cell>
          <cell r="K608" t="str">
            <v>COGS</v>
          </cell>
          <cell r="L608" t="str">
            <v>MA SAM FSE &amp; LCS PE</v>
          </cell>
          <cell r="M608" t="str">
            <v>GILBERTI GALARZA, YOEL FRANCISCO</v>
          </cell>
          <cell r="N608" t="str">
            <v>73381601</v>
          </cell>
          <cell r="O608" t="str">
            <v>SERVICE CAD TECHNICIAN</v>
          </cell>
          <cell r="P608" t="str">
            <v>M</v>
          </cell>
          <cell r="Q608" t="str">
            <v xml:space="preserve">30/05/1996	</v>
          </cell>
          <cell r="R608" t="str">
            <v>9-992-0480</v>
          </cell>
          <cell r="S608" t="str">
            <v>9-5419-8683</v>
          </cell>
          <cell r="T608" t="str">
            <v>sergio.rodriguez@metso.com</v>
          </cell>
          <cell r="U608" t="str">
            <v>srodriguezm@uni.pe</v>
          </cell>
          <cell r="V608" t="str">
            <v>AV. FRANCISCO JAVIER MARIATEGUI 1646</v>
          </cell>
          <cell r="W608" t="str">
            <v>JESUS MARIA</v>
          </cell>
          <cell r="X608" t="str">
            <v>LIMA</v>
          </cell>
          <cell r="Y608" t="str">
            <v>LIMA</v>
          </cell>
          <cell r="Z608">
            <v>45446</v>
          </cell>
          <cell r="AA608" t="str">
            <v>LIMA</v>
          </cell>
          <cell r="AB608" t="str">
            <v>VULCANO</v>
          </cell>
          <cell r="AC608" t="str">
            <v>BLUE COLLAR</v>
          </cell>
          <cell r="AD608" t="str">
            <v>CONTRATO POR OBRA O SERVICIO ESPECIFICO</v>
          </cell>
          <cell r="AE608">
            <v>45810</v>
          </cell>
        </row>
        <row r="609">
          <cell r="B609" t="str">
            <v>47014231</v>
          </cell>
          <cell r="C609">
            <v>3466</v>
          </cell>
          <cell r="D609">
            <v>452668</v>
          </cell>
          <cell r="E609" t="str">
            <v>MERMA</v>
          </cell>
          <cell r="F609" t="str">
            <v>OLARTE</v>
          </cell>
          <cell r="G609" t="str">
            <v>ALEX YOVAN</v>
          </cell>
          <cell r="H609" t="str">
            <v>ALEX YOVAN MERMA OLARTE</v>
          </cell>
          <cell r="I609" t="str">
            <v>PE012202</v>
          </cell>
          <cell r="J609" t="str">
            <v>FSE RELINING&amp;SHUTDOWN</v>
          </cell>
          <cell r="K609" t="str">
            <v>COGS</v>
          </cell>
          <cell r="L609" t="str">
            <v>MA SAM FSE &amp; LCS PE</v>
          </cell>
          <cell r="M609" t="str">
            <v>GILBERTI GALARZA, YOEL FRANCISCO</v>
          </cell>
          <cell r="N609" t="str">
            <v>47014231</v>
          </cell>
          <cell r="O609" t="str">
            <v>FIELD SERVICE FORKLIFT OPERATOR</v>
          </cell>
          <cell r="P609" t="str">
            <v>M</v>
          </cell>
          <cell r="Q609" t="str">
            <v xml:space="preserve">22/10/1991	</v>
          </cell>
          <cell r="R609" t="str">
            <v>9-6068-3859</v>
          </cell>
          <cell r="S609"/>
          <cell r="T609"/>
          <cell r="U609" t="str">
            <v>amermaolarte@gmail.com</v>
          </cell>
          <cell r="V609" t="str">
            <v>ASOC. RAFAEL BELAUNDE  ZN MZ Q LOTE 2</v>
          </cell>
          <cell r="W609" t="str">
            <v>CAYMA</v>
          </cell>
          <cell r="X609" t="str">
            <v>AREQUIPA</v>
          </cell>
          <cell r="Y609" t="str">
            <v>AREQUIPA</v>
          </cell>
          <cell r="Z609">
            <v>45446</v>
          </cell>
          <cell r="AA609" t="str">
            <v>AREQUIPA</v>
          </cell>
          <cell r="AB609" t="str">
            <v>AREQUIPA</v>
          </cell>
          <cell r="AC609" t="str">
            <v>BLUE COLLAR</v>
          </cell>
          <cell r="AD609" t="str">
            <v>CONTRATO POR OBRA O SERVICIO ESPECIFICO</v>
          </cell>
          <cell r="AE609">
            <v>45810</v>
          </cell>
        </row>
        <row r="610">
          <cell r="B610" t="str">
            <v>77486157</v>
          </cell>
          <cell r="C610">
            <v>3467</v>
          </cell>
          <cell r="D610">
            <v>452741</v>
          </cell>
          <cell r="E610" t="str">
            <v>QUINTASI</v>
          </cell>
          <cell r="F610" t="str">
            <v>CUEVA</v>
          </cell>
          <cell r="G610" t="str">
            <v>RUIZ ABNER</v>
          </cell>
          <cell r="H610" t="str">
            <v>RUIZ ABNER QUINTASI CUEVA</v>
          </cell>
          <cell r="I610" t="str">
            <v>PE012234</v>
          </cell>
          <cell r="J610" t="str">
            <v>REP WELDING</v>
          </cell>
          <cell r="K610" t="str">
            <v>COGS</v>
          </cell>
          <cell r="L610" t="str">
            <v>MA SAM REPAIRS CENTER PE</v>
          </cell>
          <cell r="M610" t="str">
            <v>MARIN ANDRADE, WILFREDO</v>
          </cell>
          <cell r="N610" t="str">
            <v>77486157</v>
          </cell>
          <cell r="O610" t="str">
            <v>WELDER</v>
          </cell>
          <cell r="P610" t="str">
            <v>M</v>
          </cell>
          <cell r="Q610">
            <v>35125</v>
          </cell>
          <cell r="R610" t="str">
            <v>9-2524-2875</v>
          </cell>
          <cell r="S610"/>
          <cell r="T610"/>
          <cell r="U610" t="str">
            <v>quintasicuevaadner@gmail.com</v>
          </cell>
          <cell r="V610" t="str">
            <v>PARQUE INDUSTRIAL APIPA SECTOR 2 MZ K LT 9</v>
          </cell>
          <cell r="W610" t="str">
            <v>CERRO COLORADO</v>
          </cell>
          <cell r="X610" t="str">
            <v>AREQUIPA</v>
          </cell>
          <cell r="Y610" t="str">
            <v>AREQUIPA</v>
          </cell>
          <cell r="Z610">
            <v>45460</v>
          </cell>
          <cell r="AA610" t="str">
            <v>AREQUIPA</v>
          </cell>
          <cell r="AB610" t="str">
            <v>AREQUIPA</v>
          </cell>
          <cell r="AC610" t="str">
            <v>BLUE COLLAR</v>
          </cell>
          <cell r="AD610" t="str">
            <v>CONTRATO POR OBRA O SERVICIO ESPECIFICO</v>
          </cell>
          <cell r="AE610">
            <v>45868</v>
          </cell>
        </row>
        <row r="611">
          <cell r="B611" t="str">
            <v>63036063</v>
          </cell>
          <cell r="C611">
            <v>3469</v>
          </cell>
          <cell r="D611">
            <v>453117</v>
          </cell>
          <cell r="E611" t="str">
            <v>HERNANDEZ</v>
          </cell>
          <cell r="F611" t="str">
            <v>MEDINA</v>
          </cell>
          <cell r="G611" t="str">
            <v>OSCAR CESAR</v>
          </cell>
          <cell r="H611" t="str">
            <v>OSCAR CESAR HERNANDEZ MEDINA</v>
          </cell>
          <cell r="I611" t="str">
            <v>PE012232</v>
          </cell>
          <cell r="J611" t="str">
            <v>REP QUALITY &amp; ENGINEERING</v>
          </cell>
          <cell r="K611" t="str">
            <v>COGS</v>
          </cell>
          <cell r="L611" t="str">
            <v>MA SAM REPAIRS CENTER PE</v>
          </cell>
          <cell r="M611" t="str">
            <v>AYCHASI ROCA, MIGUEL ANGEL</v>
          </cell>
          <cell r="N611" t="str">
            <v>63036063</v>
          </cell>
          <cell r="O611" t="str">
            <v>NDT INSPECTOR</v>
          </cell>
          <cell r="P611" t="str">
            <v>M</v>
          </cell>
          <cell r="Q611">
            <v>36443</v>
          </cell>
          <cell r="R611" t="str">
            <v>9-0085-7476</v>
          </cell>
          <cell r="S611"/>
          <cell r="T611" t="str">
            <v>oscar.hernandez@metso.com</v>
          </cell>
          <cell r="U611" t="str">
            <v>ohernandezmed@gmail.com</v>
          </cell>
          <cell r="V611" t="str">
            <v>AV. LOS ANGELES 101</v>
          </cell>
          <cell r="W611" t="str">
            <v>JACOBO HUNTER</v>
          </cell>
          <cell r="X611" t="str">
            <v>AREQUIPA</v>
          </cell>
          <cell r="Y611" t="str">
            <v>AREQUIPA</v>
          </cell>
          <cell r="Z611">
            <v>45488</v>
          </cell>
          <cell r="AA611" t="str">
            <v>AREQUIPA</v>
          </cell>
          <cell r="AB611" t="str">
            <v>AREQUIPA</v>
          </cell>
          <cell r="AC611" t="str">
            <v>BLUE COLLAR</v>
          </cell>
          <cell r="AD611" t="str">
            <v>CONTRATO POR OBRA O SERVICIO ESPECIFICO</v>
          </cell>
          <cell r="AE611">
            <v>45944</v>
          </cell>
        </row>
        <row r="612">
          <cell r="B612" t="str">
            <v>74078100</v>
          </cell>
          <cell r="C612">
            <v>3470</v>
          </cell>
          <cell r="D612">
            <v>445342</v>
          </cell>
          <cell r="E612" t="str">
            <v>PINEDA</v>
          </cell>
          <cell r="F612" t="str">
            <v>VILLANUEVA</v>
          </cell>
          <cell r="G612" t="str">
            <v>ROBERTO  CARLOS</v>
          </cell>
          <cell r="H612" t="str">
            <v>ROBERTO  CARLOS PINEDA VILLANUEVA</v>
          </cell>
          <cell r="I612" t="str">
            <v>PE012232</v>
          </cell>
          <cell r="J612" t="str">
            <v>REP QUALITY &amp; ENGINEERING</v>
          </cell>
          <cell r="K612" t="str">
            <v>COGS</v>
          </cell>
          <cell r="L612" t="str">
            <v>MA SAM REPAIRS CENTER PE</v>
          </cell>
          <cell r="M612" t="str">
            <v>AYCHASI ROCA, MIGUEL ANGEL</v>
          </cell>
          <cell r="N612" t="str">
            <v>74078100</v>
          </cell>
          <cell r="O612" t="str">
            <v>NDT INSPECTOR</v>
          </cell>
          <cell r="P612" t="str">
            <v>M</v>
          </cell>
          <cell r="Q612">
            <v>36124</v>
          </cell>
          <cell r="R612" t="str">
            <v>9-5418-3990</v>
          </cell>
          <cell r="S612"/>
          <cell r="T612"/>
          <cell r="U612" t="str">
            <v>robertopineda2598@hotmail.com</v>
          </cell>
          <cell r="V612" t="str">
            <v>CALLE COMANDANTE CANGA 616</v>
          </cell>
          <cell r="W612" t="str">
            <v>MARIANO MELGAR</v>
          </cell>
          <cell r="X612" t="str">
            <v>AREQUIPA</v>
          </cell>
          <cell r="Y612" t="str">
            <v>AREQUIPA</v>
          </cell>
          <cell r="Z612">
            <v>45509</v>
          </cell>
          <cell r="AA612" t="str">
            <v>AREQUIPA</v>
          </cell>
          <cell r="AB612" t="str">
            <v>AREQUIPA</v>
          </cell>
          <cell r="AC612" t="str">
            <v>BLUE COLLAR</v>
          </cell>
          <cell r="AD612" t="str">
            <v>CONTRATO POR OBRA O SERVICIO ESPECIFICO</v>
          </cell>
          <cell r="AE612">
            <v>45965</v>
          </cell>
        </row>
        <row r="613">
          <cell r="B613" t="str">
            <v>75466701</v>
          </cell>
          <cell r="C613">
            <v>3471</v>
          </cell>
          <cell r="D613">
            <v>454009</v>
          </cell>
          <cell r="E613" t="str">
            <v>HUANACCHIRI</v>
          </cell>
          <cell r="F613" t="str">
            <v>GUTIERREZ</v>
          </cell>
          <cell r="G613" t="str">
            <v>STANLEY RANDY</v>
          </cell>
          <cell r="H613" t="str">
            <v>STANLEY RANDY HUANACCHIRI GUTIERREZ</v>
          </cell>
          <cell r="I613" t="str">
            <v>PE012222</v>
          </cell>
          <cell r="J613" t="str">
            <v>FSE GRIZZLIES ANTAMINA</v>
          </cell>
          <cell r="K613" t="str">
            <v>COGS</v>
          </cell>
          <cell r="L613" t="str">
            <v>MA SAM FSE &amp; LCS PE</v>
          </cell>
          <cell r="M613" t="str">
            <v>BASAURI CUEVA, CARLOS ALBERTO</v>
          </cell>
          <cell r="N613" t="str">
            <v>75466701</v>
          </cell>
          <cell r="O613" t="str">
            <v>CAD TECHNICIAN</v>
          </cell>
          <cell r="P613" t="str">
            <v>M</v>
          </cell>
          <cell r="Q613">
            <v>35942</v>
          </cell>
          <cell r="R613" t="str">
            <v>9-4775-1787</v>
          </cell>
          <cell r="S613" t="str">
            <v>9-4028-2461</v>
          </cell>
          <cell r="T613" t="str">
            <v>stanley.huanacchiri@metso.com</v>
          </cell>
          <cell r="U613" t="str">
            <v>geminis052798@gmail.com</v>
          </cell>
          <cell r="V613" t="str">
            <v>ASOC. CIUDAD MUNICIPAL ZN6, MZI, LT13</v>
          </cell>
          <cell r="W613" t="str">
            <v>AREQUIPA</v>
          </cell>
          <cell r="X613" t="str">
            <v>AREQUIPA</v>
          </cell>
          <cell r="Y613" t="str">
            <v>AREQUIPA</v>
          </cell>
          <cell r="Z613">
            <v>45551</v>
          </cell>
          <cell r="AA613" t="str">
            <v>AREQUIPA</v>
          </cell>
          <cell r="AB613" t="str">
            <v>AREQUIPA</v>
          </cell>
          <cell r="AC613" t="str">
            <v>BLUE COLLAR</v>
          </cell>
          <cell r="AD613" t="str">
            <v>CONTRATO POR OBRA O SERVICIO ESPECIFICO</v>
          </cell>
          <cell r="AE613">
            <v>45853</v>
          </cell>
        </row>
        <row r="614">
          <cell r="B614" t="str">
            <v>74389488</v>
          </cell>
          <cell r="C614">
            <v>3473</v>
          </cell>
          <cell r="D614">
            <v>454217</v>
          </cell>
          <cell r="E614" t="str">
            <v>CRUZ</v>
          </cell>
          <cell r="F614" t="str">
            <v>CRUZ</v>
          </cell>
          <cell r="G614" t="str">
            <v>RONALDO</v>
          </cell>
          <cell r="H614" t="str">
            <v>RONALDO CRUZ CRUZ</v>
          </cell>
          <cell r="I614" t="str">
            <v>PE013267</v>
          </cell>
          <cell r="J614" t="str">
            <v>MIN DIGI PROCESS PERF. &amp; CONTROL COGS PE</v>
          </cell>
          <cell r="K614" t="str">
            <v>COGS</v>
          </cell>
          <cell r="L614" t="str">
            <v>MINDGT PROCESS PERFORMANCE</v>
          </cell>
          <cell r="M614" t="str">
            <v>HILARIO DAMASO GORVENIA  GORVENIA</v>
          </cell>
          <cell r="N614" t="str">
            <v>74389488</v>
          </cell>
          <cell r="O614" t="str">
            <v>TECHNICIAN, METALLURGICAL LAB</v>
          </cell>
          <cell r="P614" t="str">
            <v>M</v>
          </cell>
          <cell r="Q614">
            <v>35818</v>
          </cell>
          <cell r="R614" t="str">
            <v>9-4089-2244</v>
          </cell>
          <cell r="S614"/>
          <cell r="T614"/>
          <cell r="U614" t="str">
            <v xml:space="preserve">crushronaldo.77@gmail.com </v>
          </cell>
          <cell r="V614" t="str">
            <v>AV. BOLOGNESI 812</v>
          </cell>
          <cell r="W614" t="str">
            <v>CAYMA</v>
          </cell>
          <cell r="X614" t="str">
            <v>AREQUIPA</v>
          </cell>
          <cell r="Y614" t="str">
            <v>AREQUIPA</v>
          </cell>
          <cell r="Z614">
            <v>45566</v>
          </cell>
          <cell r="AA614" t="str">
            <v>AREQUIPA</v>
          </cell>
          <cell r="AB614" t="str">
            <v>AREQUIPA</v>
          </cell>
          <cell r="AC614" t="str">
            <v>BLUE COLLAR</v>
          </cell>
          <cell r="AD614" t="str">
            <v>CONTRATO POR OBRA O SERVICIO ESPECIFICO</v>
          </cell>
          <cell r="AE614">
            <v>45808</v>
          </cell>
        </row>
        <row r="615">
          <cell r="B615" t="str">
            <v>73299091</v>
          </cell>
          <cell r="C615">
            <v>3475</v>
          </cell>
          <cell r="D615">
            <v>455069</v>
          </cell>
          <cell r="E615" t="str">
            <v>ACERO</v>
          </cell>
          <cell r="F615" t="str">
            <v>FLORES</v>
          </cell>
          <cell r="G615" t="str">
            <v>FREDY RONALD</v>
          </cell>
          <cell r="H615" t="str">
            <v>FREDY RONALD ACERO FLORES</v>
          </cell>
          <cell r="I615" t="str">
            <v>PE012230</v>
          </cell>
          <cell r="J615" t="str">
            <v>REP MECHANICS</v>
          </cell>
          <cell r="K615" t="str">
            <v>COGS</v>
          </cell>
          <cell r="L615" t="str">
            <v>MA SAM REPAIRS CENTER PE</v>
          </cell>
          <cell r="M615" t="str">
            <v>LOPEZ MACHACA, ABEL ALBERTO</v>
          </cell>
          <cell r="N615" t="str">
            <v>73299091</v>
          </cell>
          <cell r="O615" t="str">
            <v>MECHANIC</v>
          </cell>
          <cell r="P615" t="str">
            <v>M</v>
          </cell>
          <cell r="Q615">
            <v>34167</v>
          </cell>
          <cell r="R615" t="str">
            <v>9-9442-2034</v>
          </cell>
          <cell r="S615"/>
          <cell r="T615"/>
          <cell r="U615" t="str">
            <v xml:space="preserve">fredyaceroflores@gmail.com  </v>
          </cell>
          <cell r="V615" t="str">
            <v>ASOCIASON VIRGEN DE COPACABANA MZ 1 LT 33</v>
          </cell>
          <cell r="W615" t="str">
            <v>CERRO COLORADO</v>
          </cell>
          <cell r="X615" t="str">
            <v>AREQUIPA</v>
          </cell>
          <cell r="Y615" t="str">
            <v>AREQUIPA</v>
          </cell>
          <cell r="Z615">
            <v>45614</v>
          </cell>
          <cell r="AA615" t="str">
            <v>AREQUIPA</v>
          </cell>
          <cell r="AB615" t="str">
            <v>AREQUIPA</v>
          </cell>
          <cell r="AC615" t="str">
            <v>BLUE COLLAR</v>
          </cell>
          <cell r="AD615" t="str">
            <v>CONTRATO POR OBRA O SERVICIO ESPECIFICO</v>
          </cell>
          <cell r="AE615">
            <v>45886</v>
          </cell>
        </row>
        <row r="616">
          <cell r="B616" t="str">
            <v>47154716</v>
          </cell>
          <cell r="C616">
            <v>3476</v>
          </cell>
          <cell r="D616">
            <v>442838</v>
          </cell>
          <cell r="E616" t="str">
            <v>GONZALES</v>
          </cell>
          <cell r="F616" t="str">
            <v>GONZALES</v>
          </cell>
          <cell r="G616" t="str">
            <v>ABEL JOSE</v>
          </cell>
          <cell r="H616" t="str">
            <v>ABEL JOSE GONZALES GONZALES</v>
          </cell>
          <cell r="I616" t="str">
            <v>PE012230</v>
          </cell>
          <cell r="J616" t="str">
            <v>REP MECHANICS</v>
          </cell>
          <cell r="K616" t="str">
            <v>COGS</v>
          </cell>
          <cell r="L616" t="str">
            <v>MA SAM REPAIRS CENTER PE</v>
          </cell>
          <cell r="M616" t="str">
            <v>LOPEZ MACHACA, ABEL ALBERTO</v>
          </cell>
          <cell r="N616" t="str">
            <v>47154716</v>
          </cell>
          <cell r="O616" t="str">
            <v>MECHANIC</v>
          </cell>
          <cell r="P616" t="str">
            <v>M</v>
          </cell>
          <cell r="Q616">
            <v>33429</v>
          </cell>
          <cell r="R616" t="str">
            <v>9-4356-6962</v>
          </cell>
          <cell r="S616"/>
          <cell r="T616"/>
          <cell r="U616" t="str">
            <v>tec.abelgonzales@gmail.com</v>
          </cell>
          <cell r="V616" t="str">
            <v>LOS ANGELES DEL SUR ZONA B MZ B 14</v>
          </cell>
          <cell r="W616" t="str">
            <v>CERRO COLORADO</v>
          </cell>
          <cell r="X616" t="str">
            <v>AREQUIPA</v>
          </cell>
          <cell r="Y616" t="str">
            <v>AREQUIPA</v>
          </cell>
          <cell r="Z616">
            <v>45614</v>
          </cell>
          <cell r="AA616" t="str">
            <v>AREQUIPA</v>
          </cell>
          <cell r="AB616" t="str">
            <v>AREQUIPA</v>
          </cell>
          <cell r="AC616" t="str">
            <v>BLUE COLLAR</v>
          </cell>
          <cell r="AD616" t="str">
            <v>CONTRATO POR OBRA O SERVICIO ESPECIFICO</v>
          </cell>
          <cell r="AE616">
            <v>45886</v>
          </cell>
        </row>
        <row r="617">
          <cell r="B617" t="str">
            <v>45236240</v>
          </cell>
          <cell r="C617">
            <v>3477</v>
          </cell>
          <cell r="D617">
            <v>455068</v>
          </cell>
          <cell r="E617" t="str">
            <v>LOBON</v>
          </cell>
          <cell r="F617" t="str">
            <v>QUISOCCAPA</v>
          </cell>
          <cell r="G617" t="str">
            <v>MACGIVER</v>
          </cell>
          <cell r="H617" t="str">
            <v>MACGIVER LOBON QUISOCCAPA</v>
          </cell>
          <cell r="I617" t="str">
            <v>PE012231</v>
          </cell>
          <cell r="J617" t="str">
            <v>REP OPERATORS</v>
          </cell>
          <cell r="K617" t="str">
            <v>COGS</v>
          </cell>
          <cell r="L617" t="str">
            <v>MA SAM REPAIRS CENTER PE</v>
          </cell>
          <cell r="M617" t="str">
            <v>TORRES NINA, MARIO LEONEL</v>
          </cell>
          <cell r="N617" t="str">
            <v>45236240</v>
          </cell>
          <cell r="O617" t="str">
            <v>MACHINE &amp; TOOLS OPERATOR</v>
          </cell>
          <cell r="P617" t="str">
            <v>M</v>
          </cell>
          <cell r="Q617">
            <v>32302</v>
          </cell>
          <cell r="R617" t="str">
            <v>9-5923-4500</v>
          </cell>
          <cell r="S617"/>
          <cell r="T617"/>
          <cell r="U617" t="str">
            <v xml:space="preserve">macgiver.lq@gmail.com </v>
          </cell>
          <cell r="V617" t="str">
            <v>VILLA DE CRISTO MZ. I LT01</v>
          </cell>
          <cell r="W617" t="str">
            <v>YURA</v>
          </cell>
          <cell r="X617" t="str">
            <v>AREQUIPA</v>
          </cell>
          <cell r="Y617" t="str">
            <v>AREQUIPA</v>
          </cell>
          <cell r="Z617">
            <v>45614</v>
          </cell>
          <cell r="AA617" t="str">
            <v>AREQUIPA</v>
          </cell>
          <cell r="AB617" t="str">
            <v>AREQUIPA</v>
          </cell>
          <cell r="AC617" t="str">
            <v>BLUE COLLAR</v>
          </cell>
          <cell r="AD617" t="str">
            <v>CONTRATO POR OBRA O SERVICIO ESPECIFICO</v>
          </cell>
          <cell r="AE617">
            <v>45886</v>
          </cell>
        </row>
        <row r="618">
          <cell r="B618" t="str">
            <v>70147393</v>
          </cell>
          <cell r="C618">
            <v>3478</v>
          </cell>
          <cell r="D618">
            <v>456262</v>
          </cell>
          <cell r="E618" t="str">
            <v>PAZ</v>
          </cell>
          <cell r="F618" t="str">
            <v>URBIZAGASTEGUI</v>
          </cell>
          <cell r="G618" t="str">
            <v>YOSMELL FRITZAN</v>
          </cell>
          <cell r="H618" t="str">
            <v>YOSMELL FRITZAN PAZ URBIZAGASTEGUI</v>
          </cell>
          <cell r="I618" t="str">
            <v>PE012202</v>
          </cell>
          <cell r="J618" t="str">
            <v>FSE RELINING&amp;SHUTDOWN</v>
          </cell>
          <cell r="K618" t="str">
            <v>COGS</v>
          </cell>
          <cell r="L618" t="str">
            <v>MA SAM FSE &amp; LCS PE</v>
          </cell>
          <cell r="M618" t="str">
            <v>GILBERTI GALARZA, YOEL FRANCISCO</v>
          </cell>
          <cell r="N618" t="str">
            <v>70147393</v>
          </cell>
          <cell r="O618" t="str">
            <v>LINER MACHINE SENIOR MAINTENANCE</v>
          </cell>
          <cell r="P618" t="str">
            <v>M</v>
          </cell>
          <cell r="Q618">
            <v>32354</v>
          </cell>
          <cell r="R618" t="str">
            <v>9-7993-4416</v>
          </cell>
          <cell r="S618"/>
          <cell r="T618" t="str">
            <v>yosmell.paz@metso.com</v>
          </cell>
          <cell r="U618" t="str">
            <v>yosmelpaz1@gmail.com</v>
          </cell>
          <cell r="V618" t="str">
            <v>AV ELMER FAUCETT 243</v>
          </cell>
          <cell r="W618" t="str">
            <v>SAN MIGUEL</v>
          </cell>
          <cell r="X618" t="str">
            <v>LIMA</v>
          </cell>
          <cell r="Y618" t="str">
            <v>LIMA</v>
          </cell>
          <cell r="Z618">
            <v>45705</v>
          </cell>
          <cell r="AA618" t="str">
            <v>LIMA</v>
          </cell>
          <cell r="AB618" t="str">
            <v>VULCANO</v>
          </cell>
          <cell r="AC618" t="str">
            <v>BLUE COLLAR</v>
          </cell>
          <cell r="AD618" t="str">
            <v>CONTRATO POR OBRA O SERVICIO ESPECIFICO</v>
          </cell>
          <cell r="AE618">
            <v>45885</v>
          </cell>
        </row>
        <row r="619">
          <cell r="B619" t="str">
            <v>43526550</v>
          </cell>
          <cell r="C619">
            <v>3479</v>
          </cell>
          <cell r="D619">
            <v>456263</v>
          </cell>
          <cell r="E619" t="str">
            <v xml:space="preserve">MAQUERA </v>
          </cell>
          <cell r="F619" t="str">
            <v xml:space="preserve">FRISANCHO </v>
          </cell>
          <cell r="G619" t="str">
            <v>MARCO ANTONIO</v>
          </cell>
          <cell r="H619" t="str">
            <v xml:space="preserve">MARCO ANTONIO MAQUERA  FRISANCHO </v>
          </cell>
          <cell r="I619" t="str">
            <v>PE012202</v>
          </cell>
          <cell r="J619" t="str">
            <v>FSE RELINING&amp;SHUTDOWN</v>
          </cell>
          <cell r="K619" t="str">
            <v>COGS</v>
          </cell>
          <cell r="L619" t="str">
            <v>MA SAM FSE &amp; LCS PE</v>
          </cell>
          <cell r="M619" t="str">
            <v>GILBERTI GALARZA, YOEL FRANCISCO</v>
          </cell>
          <cell r="N619" t="str">
            <v>43526550</v>
          </cell>
          <cell r="O619" t="str">
            <v>RELINING &amp; SHUTDOWN SUPERVISOR</v>
          </cell>
          <cell r="P619" t="str">
            <v>M</v>
          </cell>
          <cell r="Q619">
            <v>31508</v>
          </cell>
          <cell r="R619" t="str">
            <v>9-9470-2529</v>
          </cell>
          <cell r="S619"/>
          <cell r="T619" t="str">
            <v>marco.maquera@metso.com</v>
          </cell>
          <cell r="U619" t="str">
            <v>maquera33@gmail.com</v>
          </cell>
          <cell r="V619" t="str">
            <v>AV REVOLUCION 407</v>
          </cell>
          <cell r="W619" t="str">
            <v>PAUCARPATA</v>
          </cell>
          <cell r="X619" t="str">
            <v>AREQUIPA</v>
          </cell>
          <cell r="Y619" t="str">
            <v>AREQUIPA</v>
          </cell>
          <cell r="Z619">
            <v>45705</v>
          </cell>
          <cell r="AA619" t="str">
            <v>AREQUIPA</v>
          </cell>
          <cell r="AB619" t="str">
            <v>AREQUIPA</v>
          </cell>
          <cell r="AC619" t="str">
            <v>WHITE COLLAR</v>
          </cell>
          <cell r="AD619" t="str">
            <v>CONTRATO POR OBRA O SERVICIO ESPECIFICO</v>
          </cell>
          <cell r="AE619">
            <v>45885</v>
          </cell>
        </row>
        <row r="620">
          <cell r="B620" t="str">
            <v>46263124</v>
          </cell>
          <cell r="C620">
            <v>3480</v>
          </cell>
          <cell r="D620">
            <v>456480</v>
          </cell>
          <cell r="E620" t="str">
            <v>APAZA</v>
          </cell>
          <cell r="F620" t="str">
            <v>CHOQUE</v>
          </cell>
          <cell r="G620" t="str">
            <v>ALEX</v>
          </cell>
          <cell r="H620" t="str">
            <v>ALEX APAZA CHOQUE</v>
          </cell>
          <cell r="I620" t="str">
            <v>PE012202</v>
          </cell>
          <cell r="J620" t="str">
            <v>FSE RELINING&amp;SHUTDOWN</v>
          </cell>
          <cell r="K620" t="str">
            <v>COGS</v>
          </cell>
          <cell r="L620" t="str">
            <v>MA SAM FSE &amp; LCS PE</v>
          </cell>
          <cell r="M620" t="str">
            <v>GILBERTI GALARZA, YOEL FRANCISCO</v>
          </cell>
          <cell r="N620" t="str">
            <v>46263124</v>
          </cell>
          <cell r="O620" t="str">
            <v>RELINING &amp; SHUTDOWN SUPERVISOR</v>
          </cell>
          <cell r="P620" t="str">
            <v>M</v>
          </cell>
          <cell r="Q620">
            <v>32899</v>
          </cell>
          <cell r="R620" t="str">
            <v>9-5418-3459</v>
          </cell>
          <cell r="S620"/>
          <cell r="T620"/>
          <cell r="U620" t="str">
            <v>alexapazach30@gmail.com</v>
          </cell>
          <cell r="V620" t="str">
            <v>AV. 27 DE NOVIEMBRE N° 806 - DPTO 502 URB. LA ARBOLERA</v>
          </cell>
          <cell r="W620" t="str">
            <v>CERRO COLORADO</v>
          </cell>
          <cell r="X620" t="str">
            <v>AREQUIPA</v>
          </cell>
          <cell r="Y620" t="str">
            <v>AREQUIPA</v>
          </cell>
          <cell r="Z620">
            <v>45719</v>
          </cell>
          <cell r="AA620" t="str">
            <v>AREQUIPA</v>
          </cell>
          <cell r="AB620" t="str">
            <v>AREQUIPA</v>
          </cell>
          <cell r="AC620" t="str">
            <v>BLUE COLLAR</v>
          </cell>
          <cell r="AD620" t="str">
            <v>CONTRATO POR OBRA O SERVICIO ESPECIFICO</v>
          </cell>
          <cell r="AE620">
            <v>45902</v>
          </cell>
        </row>
        <row r="621">
          <cell r="B621" t="str">
            <v>71217718</v>
          </cell>
          <cell r="C621">
            <v>3481</v>
          </cell>
          <cell r="D621">
            <v>456722</v>
          </cell>
          <cell r="E621" t="str">
            <v>CHAVEZ</v>
          </cell>
          <cell r="F621" t="str">
            <v>ZUÑIGA</v>
          </cell>
          <cell r="G621" t="str">
            <v>BRYAN  PAUL</v>
          </cell>
          <cell r="H621" t="str">
            <v>BRYAN  PAUL CHAVEZ ZUÑIGA</v>
          </cell>
          <cell r="I621" t="str">
            <v>PE012233</v>
          </cell>
          <cell r="J621" t="str">
            <v>REP SUPERVISION &amp; WAREHOUSE</v>
          </cell>
          <cell r="K621" t="str">
            <v>COGS</v>
          </cell>
          <cell r="L621" t="str">
            <v>MA SAM REPAIRS CENTER PE</v>
          </cell>
          <cell r="M621" t="str">
            <v>AYCHASI ROCA, MIGUEL ANGEL</v>
          </cell>
          <cell r="N621" t="str">
            <v>71217718</v>
          </cell>
          <cell r="O621" t="str">
            <v>SUPERVISOR REPAIRS</v>
          </cell>
          <cell r="P621" t="str">
            <v>M</v>
          </cell>
          <cell r="Q621">
            <v>34946</v>
          </cell>
          <cell r="R621" t="str">
            <v>9-5782-2015</v>
          </cell>
          <cell r="S621"/>
          <cell r="T621"/>
          <cell r="U621" t="str">
            <v>bryan-9505@hotmail.com</v>
          </cell>
          <cell r="V621" t="str">
            <v>URB. MAGISTERIAL II MZ E LOTE 16 DPTO 201</v>
          </cell>
          <cell r="W621" t="str">
            <v>YANAHUARA</v>
          </cell>
          <cell r="X621" t="str">
            <v>AREQUIPA</v>
          </cell>
          <cell r="Y621" t="str">
            <v>AREQUIPA</v>
          </cell>
          <cell r="Z621">
            <v>45733</v>
          </cell>
          <cell r="AA621" t="str">
            <v>AREQUIPA</v>
          </cell>
          <cell r="AB621" t="str">
            <v>AREQUIPA</v>
          </cell>
          <cell r="AC621" t="str">
            <v>BLUE COLLAR</v>
          </cell>
          <cell r="AD621" t="str">
            <v>CONTRATO POR OBRA O SERVICIO ESPECIFICO</v>
          </cell>
          <cell r="AE621">
            <v>45854</v>
          </cell>
        </row>
        <row r="622">
          <cell r="B622" t="str">
            <v>74803245</v>
          </cell>
          <cell r="C622">
            <v>3482</v>
          </cell>
          <cell r="D622">
            <v>456724</v>
          </cell>
          <cell r="E622" t="str">
            <v>MAMANI</v>
          </cell>
          <cell r="F622" t="str">
            <v>VALENZUELA</v>
          </cell>
          <cell r="G622" t="str">
            <v>PERCY</v>
          </cell>
          <cell r="H622" t="str">
            <v>PERCY MAMANI VALENZUELA</v>
          </cell>
          <cell r="I622" t="str">
            <v>PE012230</v>
          </cell>
          <cell r="J622" t="str">
            <v>REP MECHANICS</v>
          </cell>
          <cell r="K622" t="str">
            <v>COGS</v>
          </cell>
          <cell r="L622" t="str">
            <v>MA SAM REPAIRS CENTER PE</v>
          </cell>
          <cell r="M622" t="str">
            <v>LOPEZ MACHACA, ABEL ALBERTO</v>
          </cell>
          <cell r="N622" t="str">
            <v>74803245</v>
          </cell>
          <cell r="O622" t="str">
            <v>MECHANIC</v>
          </cell>
          <cell r="P622" t="str">
            <v>M</v>
          </cell>
          <cell r="Q622">
            <v>36207</v>
          </cell>
          <cell r="R622" t="str">
            <v>9-8316-2513</v>
          </cell>
          <cell r="S622"/>
          <cell r="T622"/>
          <cell r="U622" t="str">
            <v xml:space="preserve">percyvalenzuela926@gmail.com </v>
          </cell>
          <cell r="V622" t="str">
            <v>LOS ROSALES</v>
          </cell>
          <cell r="W622" t="str">
            <v>JOSE LUIS BUSTAMANTE Y RIVERO</v>
          </cell>
          <cell r="X622" t="str">
            <v>AREQUIPA</v>
          </cell>
          <cell r="Y622" t="str">
            <v>AREQUIPA</v>
          </cell>
          <cell r="Z622">
            <v>45733</v>
          </cell>
          <cell r="AA622" t="str">
            <v>AREQUIPA</v>
          </cell>
          <cell r="AB622" t="str">
            <v>AREQUIPA</v>
          </cell>
          <cell r="AC622" t="str">
            <v>BLUE COLLAR</v>
          </cell>
          <cell r="AD622" t="str">
            <v>CONTRATO POR OBRA O SERVICIO ESPECIFICO</v>
          </cell>
          <cell r="AE622">
            <v>45854</v>
          </cell>
        </row>
        <row r="623">
          <cell r="B623" t="str">
            <v>44008830</v>
          </cell>
          <cell r="C623">
            <v>3483</v>
          </cell>
          <cell r="D623">
            <v>456723</v>
          </cell>
          <cell r="E623" t="str">
            <v xml:space="preserve">HUALLPA </v>
          </cell>
          <cell r="F623" t="str">
            <v>ALARCON</v>
          </cell>
          <cell r="G623" t="str">
            <v>DAIGOR MAX</v>
          </cell>
          <cell r="H623" t="str">
            <v>DAIGOR MAX HUALLPA  ALARCON</v>
          </cell>
          <cell r="I623" t="str">
            <v>PE012230</v>
          </cell>
          <cell r="J623" t="str">
            <v>REP MECHANICS</v>
          </cell>
          <cell r="K623" t="str">
            <v>COGS</v>
          </cell>
          <cell r="L623" t="str">
            <v>MA SAM REPAIRS CENTER PE</v>
          </cell>
          <cell r="M623" t="str">
            <v>LOPEZ MACHACA, ABEL ALBERTO</v>
          </cell>
          <cell r="N623" t="str">
            <v>44008830</v>
          </cell>
          <cell r="O623" t="str">
            <v>MECHANIC</v>
          </cell>
          <cell r="P623" t="str">
            <v>M</v>
          </cell>
          <cell r="Q623">
            <v>31758</v>
          </cell>
          <cell r="R623" t="str">
            <v>9-6901-6804</v>
          </cell>
          <cell r="S623"/>
          <cell r="T623"/>
          <cell r="U623" t="str">
            <v>daigoro.skay@gmail.com</v>
          </cell>
          <cell r="V623" t="str">
            <v>CALLE ARENAL MZ A LT 10</v>
          </cell>
          <cell r="W623" t="str">
            <v>MARIANO MELGAR</v>
          </cell>
          <cell r="X623" t="str">
            <v>AREQUIPA</v>
          </cell>
          <cell r="Y623" t="str">
            <v>AREQUIPA</v>
          </cell>
          <cell r="Z623">
            <v>45733</v>
          </cell>
          <cell r="AA623" t="str">
            <v>AREQUIPA</v>
          </cell>
          <cell r="AB623" t="str">
            <v>AREQUIPA</v>
          </cell>
          <cell r="AC623" t="str">
            <v>BLUE COLLAR</v>
          </cell>
          <cell r="AD623" t="str">
            <v>CONTRATO POR OBRA O SERVICIO ESPECIFICO</v>
          </cell>
          <cell r="AE623">
            <v>45854</v>
          </cell>
        </row>
        <row r="624">
          <cell r="B624" t="str">
            <v>46985219</v>
          </cell>
          <cell r="C624">
            <v>3484</v>
          </cell>
          <cell r="D624">
            <v>456725</v>
          </cell>
          <cell r="E624" t="str">
            <v>HUAYNA</v>
          </cell>
          <cell r="F624" t="str">
            <v>RODRIGUEZ</v>
          </cell>
          <cell r="G624" t="str">
            <v>CESARIN JESUS</v>
          </cell>
          <cell r="H624" t="str">
            <v>CESARIN JESUS HUAYNA RODRIGUEZ</v>
          </cell>
          <cell r="I624" t="str">
            <v>PE012230</v>
          </cell>
          <cell r="J624" t="str">
            <v>REP MECHANICS</v>
          </cell>
          <cell r="K624" t="str">
            <v>COGS</v>
          </cell>
          <cell r="L624" t="str">
            <v>MA SAM REPAIRS CENTER PE</v>
          </cell>
          <cell r="M624" t="str">
            <v>LOPEZ MACHACA, ABEL ALBERTO</v>
          </cell>
          <cell r="N624" t="str">
            <v>46985219</v>
          </cell>
          <cell r="O624" t="str">
            <v>MECHANIC</v>
          </cell>
          <cell r="P624" t="str">
            <v>M</v>
          </cell>
          <cell r="Q624">
            <v>33202</v>
          </cell>
          <cell r="R624" t="str">
            <v>9-8998-1805</v>
          </cell>
          <cell r="S624"/>
          <cell r="T624"/>
          <cell r="U624" t="str">
            <v>jesushuaynarodriguez@hotmail.com</v>
          </cell>
          <cell r="V624" t="str">
            <v>MZ E 509 PAMPAS DEL CUSCO</v>
          </cell>
          <cell r="W624" t="str">
            <v>HUNTER</v>
          </cell>
          <cell r="X624" t="str">
            <v>AREQUIPA</v>
          </cell>
          <cell r="Y624" t="str">
            <v>AREQUIPA</v>
          </cell>
          <cell r="Z624">
            <v>45733</v>
          </cell>
          <cell r="AA624" t="str">
            <v>AREQUIPA</v>
          </cell>
          <cell r="AB624" t="str">
            <v>AREQUIPA</v>
          </cell>
          <cell r="AC624" t="str">
            <v>BLUE COLLAR</v>
          </cell>
          <cell r="AD624" t="str">
            <v>CONTRATO POR OBRA O SERVICIO ESPECIFICO</v>
          </cell>
          <cell r="AE624">
            <v>45854</v>
          </cell>
        </row>
        <row r="625">
          <cell r="B625" t="str">
            <v>46230378</v>
          </cell>
          <cell r="C625">
            <v>3485</v>
          </cell>
          <cell r="D625">
            <v>456936</v>
          </cell>
          <cell r="E625" t="str">
            <v>SANCHEZ</v>
          </cell>
          <cell r="F625" t="str">
            <v>PILLACA</v>
          </cell>
          <cell r="G625" t="str">
            <v>JERSSON SMITH</v>
          </cell>
          <cell r="H625" t="str">
            <v>JERSSON SMITH SANCHEZ PILLACA</v>
          </cell>
          <cell r="I625" t="str">
            <v>PE012209</v>
          </cell>
          <cell r="J625" t="str">
            <v>FSE SUR</v>
          </cell>
          <cell r="K625" t="str">
            <v>COGS</v>
          </cell>
          <cell r="L625" t="str">
            <v>MA SAM FSE &amp; LCS PE</v>
          </cell>
          <cell r="M625" t="str">
            <v>POZO DIAZ, JASON</v>
          </cell>
          <cell r="N625" t="str">
            <v>46230378</v>
          </cell>
          <cell r="O625" t="str">
            <v>LEAD MECHANIC</v>
          </cell>
          <cell r="P625" t="str">
            <v>M</v>
          </cell>
          <cell r="Q625">
            <v>32957</v>
          </cell>
          <cell r="R625" t="str">
            <v>9-6973-5530</v>
          </cell>
          <cell r="S625"/>
          <cell r="T625"/>
          <cell r="U625" t="str">
            <v>sanchezp.jersson@gmail.com</v>
          </cell>
          <cell r="V625" t="str">
            <v>PSJ CAPULIES MZ N LT 12 URB LA CAMPIÑA</v>
          </cell>
          <cell r="W625" t="str">
            <v>SOCABAYA</v>
          </cell>
          <cell r="X625" t="str">
            <v>AREQUIPA</v>
          </cell>
          <cell r="Y625" t="str">
            <v>AREQUIPA</v>
          </cell>
          <cell r="Z625">
            <v>45748</v>
          </cell>
          <cell r="AA625" t="str">
            <v>AREQUIPA</v>
          </cell>
          <cell r="AB625" t="str">
            <v>AREQUIPA</v>
          </cell>
          <cell r="AC625" t="str">
            <v>BLUE COLLAR</v>
          </cell>
          <cell r="AD625" t="str">
            <v>CONTRATO POR OBRA O SERVICIO ESPECIFICO</v>
          </cell>
          <cell r="AE625">
            <v>45930</v>
          </cell>
        </row>
        <row r="626">
          <cell r="B626" t="str">
            <v>73056034</v>
          </cell>
          <cell r="C626">
            <v>3486</v>
          </cell>
          <cell r="D626">
            <v>448503</v>
          </cell>
          <cell r="E626" t="str">
            <v>YUPANQUI</v>
          </cell>
          <cell r="F626" t="str">
            <v>MERA</v>
          </cell>
          <cell r="G626" t="str">
            <v>LEONARDO FABRICIO</v>
          </cell>
          <cell r="H626" t="str">
            <v>LEONARDO FABRICIO YUPANQUI MERA</v>
          </cell>
          <cell r="I626" t="str">
            <v>PE012500</v>
          </cell>
          <cell r="J626" t="str">
            <v>TECH SUPPORT PE &amp; NORTH</v>
          </cell>
          <cell r="K626" t="str">
            <v>COGS</v>
          </cell>
          <cell r="L626" t="str">
            <v>TECHNICAL SUPPORT</v>
          </cell>
          <cell r="M626" t="str">
            <v>GALLEGOS PAREDES, ROGELIO ALAN</v>
          </cell>
          <cell r="N626" t="str">
            <v>73056034</v>
          </cell>
          <cell r="O626" t="str">
            <v>JUNIOR TECHNICAL SUPPORT</v>
          </cell>
          <cell r="P626" t="str">
            <v>M</v>
          </cell>
          <cell r="Q626">
            <v>37758</v>
          </cell>
          <cell r="R626" t="str">
            <v>9-3229-2324</v>
          </cell>
          <cell r="S626"/>
          <cell r="T626"/>
          <cell r="U626" t="str">
            <v>leonardo.yupanqui@utec.edu.pe</v>
          </cell>
          <cell r="V626" t="str">
            <v>PASAJE JOSE SANTOS CHOCANO 159 - URB. LOS PRECURSORES</v>
          </cell>
          <cell r="W626" t="str">
            <v>SURCO</v>
          </cell>
          <cell r="X626" t="str">
            <v>LIMA</v>
          </cell>
          <cell r="Y626" t="str">
            <v>LIMA</v>
          </cell>
          <cell r="Z626">
            <v>45754</v>
          </cell>
          <cell r="AA626" t="str">
            <v>LIMA</v>
          </cell>
          <cell r="AB626" t="str">
            <v>VULCANO</v>
          </cell>
          <cell r="AC626" t="str">
            <v>BLUE COLLAR</v>
          </cell>
          <cell r="AD626" t="str">
            <v>PLAZO INDETERMINADO</v>
          </cell>
          <cell r="AE626"/>
        </row>
        <row r="627">
          <cell r="B627" t="str">
            <v>41781277</v>
          </cell>
          <cell r="C627">
            <v>3487</v>
          </cell>
          <cell r="D627">
            <v>457617</v>
          </cell>
          <cell r="E627" t="str">
            <v xml:space="preserve">VIVEROS </v>
          </cell>
          <cell r="F627" t="str">
            <v>LIMACHE</v>
          </cell>
          <cell r="G627" t="str">
            <v>RENATO</v>
          </cell>
          <cell r="H627" t="str">
            <v>RENATO VIVEROS  LIMACHE</v>
          </cell>
          <cell r="I627" t="str">
            <v>PE012209</v>
          </cell>
          <cell r="J627" t="str">
            <v>FSE SUR</v>
          </cell>
          <cell r="K627" t="str">
            <v>COGS</v>
          </cell>
          <cell r="L627" t="str">
            <v>MA SAM FSE &amp; LCS PE</v>
          </cell>
          <cell r="M627" t="str">
            <v>POZO DIAZ, JASON</v>
          </cell>
          <cell r="N627" t="str">
            <v>41781277</v>
          </cell>
          <cell r="O627" t="str">
            <v>LEAD MECHANIC</v>
          </cell>
          <cell r="P627" t="str">
            <v>M</v>
          </cell>
          <cell r="Q627">
            <v>29928</v>
          </cell>
          <cell r="R627" t="str">
            <v>9-4086-8267</v>
          </cell>
          <cell r="S627"/>
          <cell r="T627"/>
          <cell r="U627" t="str">
            <v>renatovl6g@gmail.com</v>
          </cell>
          <cell r="V627" t="str">
            <v>VILLA ZEGARRA C-21 CHACARATO</v>
          </cell>
          <cell r="W627" t="str">
            <v>CHARACATO</v>
          </cell>
          <cell r="X627" t="str">
            <v>AREQUIPA</v>
          </cell>
          <cell r="Y627" t="str">
            <v>AREQUIPA</v>
          </cell>
          <cell r="Z627">
            <v>45782</v>
          </cell>
          <cell r="AA627" t="str">
            <v>AREQUIPA</v>
          </cell>
          <cell r="AB627" t="str">
            <v>AREQUIPA</v>
          </cell>
          <cell r="AC627" t="str">
            <v>BLUE COLLAR</v>
          </cell>
          <cell r="AD627" t="str">
            <v>CONTRATO POR OBRA O SERVICIO ESPECIFICO</v>
          </cell>
          <cell r="AE627">
            <v>45873</v>
          </cell>
        </row>
        <row r="628">
          <cell r="B628" t="str">
            <v>42884564</v>
          </cell>
          <cell r="C628">
            <v>3488</v>
          </cell>
          <cell r="D628">
            <v>457801</v>
          </cell>
          <cell r="E628" t="str">
            <v>RUITON</v>
          </cell>
          <cell r="F628" t="str">
            <v>CHAVEZ</v>
          </cell>
          <cell r="G628" t="str">
            <v>JUAN MANUEL</v>
          </cell>
          <cell r="H628" t="str">
            <v>JUAN MANUEL RUITON CHAVEZ</v>
          </cell>
          <cell r="I628" t="str">
            <v>PE012206</v>
          </cell>
          <cell r="J628" t="str">
            <v>FSE TECHNICAL ADVISOR</v>
          </cell>
          <cell r="K628" t="str">
            <v>COGS</v>
          </cell>
          <cell r="L628" t="str">
            <v>MA SAM FSE &amp; LCS PE</v>
          </cell>
          <cell r="M628" t="str">
            <v>BASAURI CUEVA, CARLOS ALBERTO</v>
          </cell>
          <cell r="N628" t="str">
            <v>42884564</v>
          </cell>
          <cell r="O628" t="str">
            <v>SUPERVISOR CIVIL</v>
          </cell>
          <cell r="P628" t="str">
            <v>M</v>
          </cell>
          <cell r="Q628">
            <v>29200</v>
          </cell>
          <cell r="R628" t="str">
            <v>9-8329-9833</v>
          </cell>
          <cell r="S628"/>
          <cell r="T628"/>
          <cell r="U628" t="str">
            <v>juanrch@gmail.com</v>
          </cell>
          <cell r="V628" t="str">
            <v>URB. HURTADO MILLER MZ J LOTE 19</v>
          </cell>
          <cell r="W628" t="str">
            <v>BAÑOS DEL INCA</v>
          </cell>
          <cell r="X628" t="str">
            <v>CAJAMARCA</v>
          </cell>
          <cell r="Y628" t="str">
            <v>CAJAMARCA</v>
          </cell>
          <cell r="Z628">
            <v>45789</v>
          </cell>
          <cell r="AA628" t="str">
            <v>LIMA</v>
          </cell>
          <cell r="AB628" t="str">
            <v>VULCANO</v>
          </cell>
          <cell r="AC628" t="str">
            <v>BLUE COLLAR</v>
          </cell>
          <cell r="AD628" t="str">
            <v>CONTRATO POR OBRA O SERVICIO ESPECIFICO</v>
          </cell>
          <cell r="AE628">
            <v>45880</v>
          </cell>
        </row>
        <row r="629">
          <cell r="B629" t="str">
            <v xml:space="preserve">44667866 </v>
          </cell>
          <cell r="C629">
            <v>3489</v>
          </cell>
          <cell r="D629">
            <v>457805</v>
          </cell>
          <cell r="E629" t="str">
            <v>MALLQUI</v>
          </cell>
          <cell r="F629" t="str">
            <v>MENDEZ</v>
          </cell>
          <cell r="G629" t="str">
            <v>VICTORIA ROSA</v>
          </cell>
          <cell r="H629" t="str">
            <v>VICTORIA ROSA MALLQUI MENDEZ</v>
          </cell>
          <cell r="I629" t="str">
            <v>PE012202</v>
          </cell>
          <cell r="J629" t="str">
            <v>FSE RELINING&amp;SHUTDOWN</v>
          </cell>
          <cell r="K629" t="str">
            <v>COGS</v>
          </cell>
          <cell r="L629" t="str">
            <v>MA SAM FSE &amp; LCS PE</v>
          </cell>
          <cell r="M629" t="str">
            <v>BUTRON ZUÑIGA, BARRY GABRIEL</v>
          </cell>
          <cell r="N629" t="str">
            <v xml:space="preserve">44667866 </v>
          </cell>
          <cell r="O629" t="str">
            <v>COORDINADOR DE RECURSOS</v>
          </cell>
          <cell r="P629" t="str">
            <v>F</v>
          </cell>
          <cell r="Q629">
            <v>31967</v>
          </cell>
          <cell r="R629" t="str">
            <v>9-9168-7356</v>
          </cell>
          <cell r="S629"/>
          <cell r="T629"/>
          <cell r="U629" t="str">
            <v>victoria.mallquim@gmail.com</v>
          </cell>
          <cell r="V629" t="str">
            <v>AV. AREQUIPA 208 PUEBLO TR. CERRO VIEJO</v>
          </cell>
          <cell r="W629" t="str">
            <v>CERRO COLORADO</v>
          </cell>
          <cell r="X629" t="str">
            <v>AREQUIPA</v>
          </cell>
          <cell r="Y629" t="str">
            <v>AREQUIPA</v>
          </cell>
          <cell r="Z629">
            <v>45796</v>
          </cell>
          <cell r="AA629" t="str">
            <v>AREQUIPA</v>
          </cell>
          <cell r="AB629" t="str">
            <v>AREQUIPA</v>
          </cell>
          <cell r="AC629" t="str">
            <v>BLUE COLLAR</v>
          </cell>
          <cell r="AD629" t="str">
            <v>CONTRATO POR OBRA O SERVICIO ESPECIFICO</v>
          </cell>
          <cell r="AE629">
            <v>45979</v>
          </cell>
        </row>
        <row r="630">
          <cell r="B630" t="str">
            <v>04648625</v>
          </cell>
          <cell r="C630">
            <v>4007</v>
          </cell>
          <cell r="D630">
            <v>336095</v>
          </cell>
          <cell r="E630" t="str">
            <v>ATIQUIPA</v>
          </cell>
          <cell r="F630" t="str">
            <v>RAMOS</v>
          </cell>
          <cell r="G630" t="str">
            <v>PEDRO</v>
          </cell>
          <cell r="H630" t="str">
            <v>PEDRO ATIQUIPA RAMOS</v>
          </cell>
          <cell r="I630" t="str">
            <v>PE012209</v>
          </cell>
          <cell r="J630" t="str">
            <v>FSE SUR</v>
          </cell>
          <cell r="K630" t="str">
            <v>COGS</v>
          </cell>
          <cell r="L630" t="str">
            <v>MA SAM FSE &amp; LCS PE</v>
          </cell>
          <cell r="M630" t="str">
            <v>POZO DIAZ, JASON</v>
          </cell>
          <cell r="N630" t="str">
            <v>04648625</v>
          </cell>
          <cell r="O630" t="str">
            <v>LEAD MECHANIC</v>
          </cell>
          <cell r="P630" t="str">
            <v>M</v>
          </cell>
          <cell r="Q630">
            <v>26673</v>
          </cell>
          <cell r="R630" t="str">
            <v>9-5988-5635</v>
          </cell>
          <cell r="S630"/>
          <cell r="T630"/>
          <cell r="U630" t="str">
            <v>atiquipasol@hotmail.com</v>
          </cell>
          <cell r="V630" t="str">
            <v>AV. GOYENECHE N° 3116 ALTO MISTI</v>
          </cell>
          <cell r="W630" t="str">
            <v>MIRAFLORES</v>
          </cell>
          <cell r="X630" t="str">
            <v>AREQUIPA</v>
          </cell>
          <cell r="Y630" t="str">
            <v>AREQUIPA</v>
          </cell>
          <cell r="Z630">
            <v>40238</v>
          </cell>
          <cell r="AA630" t="str">
            <v>AREQUIPA</v>
          </cell>
          <cell r="AB630" t="str">
            <v>AREQUIPA</v>
          </cell>
          <cell r="AC630" t="str">
            <v>BLUE COLLAR</v>
          </cell>
          <cell r="AD630" t="str">
            <v>PLAZO INDETERMINADO</v>
          </cell>
          <cell r="AE630"/>
        </row>
        <row r="631">
          <cell r="B631" t="str">
            <v>04648760</v>
          </cell>
          <cell r="C631">
            <v>4328</v>
          </cell>
          <cell r="D631">
            <v>501270</v>
          </cell>
          <cell r="E631" t="str">
            <v>VIZCARRA</v>
          </cell>
          <cell r="F631" t="str">
            <v>ASCAÑO</v>
          </cell>
          <cell r="G631" t="str">
            <v>OSCAR ALFREDO</v>
          </cell>
          <cell r="H631" t="str">
            <v>OSCAR ALFREDO VIZCARRA ASCAÑO</v>
          </cell>
          <cell r="I631" t="str">
            <v>PE012202</v>
          </cell>
          <cell r="J631" t="str">
            <v>FSE RELINING&amp;SHUTDOWN</v>
          </cell>
          <cell r="K631" t="str">
            <v>COGS</v>
          </cell>
          <cell r="L631" t="str">
            <v>MA SAM FSE &amp; LCS PE</v>
          </cell>
          <cell r="M631" t="str">
            <v>VERAMENDI VILLAORDUÑA, PERCY LUIS</v>
          </cell>
          <cell r="N631" t="str">
            <v>04648760</v>
          </cell>
          <cell r="O631" t="str">
            <v>RELINING &amp; SHUTDOWN SENIOR TECHNICIAN</v>
          </cell>
          <cell r="P631" t="str">
            <v>M</v>
          </cell>
          <cell r="Q631">
            <v>26247</v>
          </cell>
          <cell r="R631" t="str">
            <v>9-9468-6576</v>
          </cell>
          <cell r="S631"/>
          <cell r="T631"/>
          <cell r="U631" t="str">
            <v>oscarvizcarra700@gmail.com</v>
          </cell>
          <cell r="V631" t="str">
            <v xml:space="preserve">URB. RODANTES DEL SUR A 1  </v>
          </cell>
          <cell r="W631" t="str">
            <v>JOSE LUIS BUSTAMANTE</v>
          </cell>
          <cell r="X631" t="str">
            <v>AREQUIPA</v>
          </cell>
          <cell r="Y631" t="str">
            <v>AREQUIPA</v>
          </cell>
          <cell r="Z631">
            <v>41624</v>
          </cell>
          <cell r="AA631" t="str">
            <v>AREQUIPA</v>
          </cell>
          <cell r="AB631" t="str">
            <v>AREQUIPA</v>
          </cell>
          <cell r="AC631" t="str">
            <v>BLUE COLLAR</v>
          </cell>
          <cell r="AD631" t="str">
            <v>PLAZO INDETERMINADO</v>
          </cell>
          <cell r="AE631"/>
        </row>
        <row r="632">
          <cell r="B632" t="str">
            <v>45219419</v>
          </cell>
          <cell r="C632">
            <v>6001</v>
          </cell>
          <cell r="D632">
            <v>439776</v>
          </cell>
          <cell r="E632" t="str">
            <v>AQUINO</v>
          </cell>
          <cell r="F632" t="str">
            <v>PEREZ</v>
          </cell>
          <cell r="G632" t="str">
            <v>EDSON</v>
          </cell>
          <cell r="H632" t="str">
            <v>EDSON AQUINO PEREZ</v>
          </cell>
          <cell r="I632" t="str">
            <v>PE011365</v>
          </cell>
          <cell r="J632" t="str">
            <v xml:space="preserve">FACTORY QUALITY - PUMPS </v>
          </cell>
          <cell r="K632" t="str">
            <v>COGS</v>
          </cell>
          <cell r="L632" t="str">
            <v>MIN PUMPS OPERATIONS</v>
          </cell>
          <cell r="M632" t="str">
            <v>LOAYZA LOPEZ, JORGE MARTIN</v>
          </cell>
          <cell r="N632" t="str">
            <v>45219419</v>
          </cell>
          <cell r="O632" t="str">
            <v>QUALITY CONTROL INSPECTOR</v>
          </cell>
          <cell r="P632" t="str">
            <v>M</v>
          </cell>
          <cell r="Q632">
            <v>32358</v>
          </cell>
          <cell r="R632" t="str">
            <v>9-5896-6983</v>
          </cell>
          <cell r="S632" t="str">
            <v>9-5139-5215</v>
          </cell>
          <cell r="T632" t="str">
            <v>edson.aquino@metso.com</v>
          </cell>
          <cell r="U632" t="str">
            <v>eaquino_03@hotmail.com</v>
          </cell>
          <cell r="V632" t="str">
            <v>ASOCIACION DE PROPIETARIOS SANTA ROSA DE ATE SANTA CLARA MANZANA B LOTE 4</v>
          </cell>
          <cell r="W632" t="str">
            <v>ATE</v>
          </cell>
          <cell r="X632" t="str">
            <v>LIMA</v>
          </cell>
          <cell r="Y632" t="str">
            <v>LIMA</v>
          </cell>
          <cell r="Z632">
            <v>44760</v>
          </cell>
          <cell r="AA632" t="str">
            <v>LIMA</v>
          </cell>
          <cell r="AB632" t="str">
            <v>LURIN</v>
          </cell>
          <cell r="AC632" t="str">
            <v>BLUE COLLAR</v>
          </cell>
          <cell r="AD632" t="str">
            <v>PLAZO INDETERMINADO</v>
          </cell>
          <cell r="AE632"/>
        </row>
        <row r="633">
          <cell r="B633" t="str">
            <v>46565956</v>
          </cell>
          <cell r="C633">
            <v>6003</v>
          </cell>
          <cell r="D633">
            <v>440915</v>
          </cell>
          <cell r="E633" t="str">
            <v>SILLOCA</v>
          </cell>
          <cell r="F633" t="str">
            <v>PACHECO</v>
          </cell>
          <cell r="G633" t="str">
            <v>CIRO JAVIER</v>
          </cell>
          <cell r="H633" t="str">
            <v>CIRO JAVIER SILLOCA PACHECO</v>
          </cell>
          <cell r="I633" t="str">
            <v>PE011303</v>
          </cell>
          <cell r="J633" t="str">
            <v>ASSEMBLY 1 - PUMPS</v>
          </cell>
          <cell r="K633" t="str">
            <v>COGS</v>
          </cell>
          <cell r="L633" t="str">
            <v>MIN PUMPS OPERATIONS</v>
          </cell>
          <cell r="M633" t="str">
            <v>LOA ESPINOZA, GONZALO ALONSO</v>
          </cell>
          <cell r="N633" t="str">
            <v>46565956</v>
          </cell>
          <cell r="O633" t="str">
            <v>TECHNICIAN, PUMP ASSEMBLY</v>
          </cell>
          <cell r="P633" t="str">
            <v>M</v>
          </cell>
          <cell r="Q633">
            <v>33168</v>
          </cell>
          <cell r="R633" t="str">
            <v>9-9784-9189</v>
          </cell>
          <cell r="S633" t="str">
            <v>9-4355-9836</v>
          </cell>
          <cell r="T633" t="str">
            <v>cirojavier.silloca@metso.com</v>
          </cell>
          <cell r="U633" t="str">
            <v>javier.silloca.20@hotmail.com</v>
          </cell>
          <cell r="V633" t="str">
            <v>MANZANA B-1 LOTE 1 COMITE 7 ASENTAMIENTO HUMANO SANTA ROSA DE LAS CONCHITAS</v>
          </cell>
          <cell r="W633" t="str">
            <v>VILLA MARIA DEL TRIUNFO</v>
          </cell>
          <cell r="X633" t="str">
            <v>LIMA</v>
          </cell>
          <cell r="Y633" t="str">
            <v>LIMA</v>
          </cell>
          <cell r="Z633">
            <v>44809</v>
          </cell>
          <cell r="AA633" t="str">
            <v>LIMA</v>
          </cell>
          <cell r="AB633" t="str">
            <v>LURIN</v>
          </cell>
          <cell r="AC633" t="str">
            <v>BLUE COLLAR</v>
          </cell>
          <cell r="AD633" t="str">
            <v>PLAZO INDETERMINADO</v>
          </cell>
          <cell r="AE633"/>
        </row>
        <row r="634">
          <cell r="B634" t="str">
            <v>40495405</v>
          </cell>
          <cell r="C634">
            <v>6006</v>
          </cell>
          <cell r="D634">
            <v>444277</v>
          </cell>
          <cell r="E634" t="str">
            <v>SOLANO</v>
          </cell>
          <cell r="F634" t="str">
            <v>TAPIA</v>
          </cell>
          <cell r="G634" t="str">
            <v>JOSE LUIS</v>
          </cell>
          <cell r="H634" t="str">
            <v>JOSE LUIS SOLANO TAPIA</v>
          </cell>
          <cell r="I634" t="str">
            <v>PE011303</v>
          </cell>
          <cell r="J634" t="str">
            <v>ASSEMBLY 1 - PUMPS</v>
          </cell>
          <cell r="K634" t="str">
            <v>COGS</v>
          </cell>
          <cell r="L634" t="str">
            <v>MIN PUMPS OPERATIONS</v>
          </cell>
          <cell r="M634" t="str">
            <v>LOA ESPINOZA, GONZALO ALONSO</v>
          </cell>
          <cell r="N634" t="str">
            <v>40495405</v>
          </cell>
          <cell r="O634" t="str">
            <v>TECHNICIAN, PUMP ASSEMBLY</v>
          </cell>
          <cell r="P634" t="str">
            <v>M</v>
          </cell>
          <cell r="Q634">
            <v>29247</v>
          </cell>
          <cell r="R634" t="str">
            <v>9-5213-0815</v>
          </cell>
          <cell r="S634"/>
          <cell r="T634"/>
          <cell r="U634" t="str">
            <v>joseluissolano_718@hotmail.com</v>
          </cell>
          <cell r="V634" t="str">
            <v>A.A.H.H SAN IGNACIO DE LOYOLA MZ. A LT. 2</v>
          </cell>
          <cell r="W634" t="str">
            <v>VILLA EL SALVADOR</v>
          </cell>
          <cell r="X634" t="str">
            <v>LIMA</v>
          </cell>
          <cell r="Y634" t="str">
            <v>LIMA</v>
          </cell>
          <cell r="Z634">
            <v>44963</v>
          </cell>
          <cell r="AA634" t="str">
            <v>LIMA</v>
          </cell>
          <cell r="AB634" t="str">
            <v>LURIN</v>
          </cell>
          <cell r="AC634" t="str">
            <v>BLUE COLLAR</v>
          </cell>
          <cell r="AD634" t="str">
            <v>PLAZO INDETERMINADO</v>
          </cell>
          <cell r="AE634"/>
        </row>
        <row r="635">
          <cell r="B635" t="str">
            <v>46609650</v>
          </cell>
          <cell r="C635">
            <v>6007</v>
          </cell>
          <cell r="D635">
            <v>448579</v>
          </cell>
          <cell r="E635" t="str">
            <v>FIESTAS</v>
          </cell>
          <cell r="F635" t="str">
            <v>CARRASCO</v>
          </cell>
          <cell r="G635" t="str">
            <v>JOHNNATHAN EDINSON</v>
          </cell>
          <cell r="H635" t="str">
            <v>JOHNNATHAN EDINSON FIESTAS CARRASCO</v>
          </cell>
          <cell r="I635" t="str">
            <v>PE011380</v>
          </cell>
          <cell r="J635" t="str">
            <v>WAREHOUSE - PUMPS</v>
          </cell>
          <cell r="K635" t="str">
            <v>COGS</v>
          </cell>
          <cell r="L635" t="str">
            <v>MIN PUMPS OPERATIONS</v>
          </cell>
          <cell r="M635" t="str">
            <v>LOA ESPINOZA, GONZALO ALONSO</v>
          </cell>
          <cell r="N635" t="str">
            <v>46609650</v>
          </cell>
          <cell r="O635" t="str">
            <v>OPERATOR, PUMPS FACTORY WAREHOUSE</v>
          </cell>
          <cell r="P635" t="str">
            <v>M</v>
          </cell>
          <cell r="Q635">
            <v>32968</v>
          </cell>
          <cell r="R635" t="str">
            <v>9-5871-6265</v>
          </cell>
          <cell r="S635" t="str">
            <v>9-8748-6893</v>
          </cell>
          <cell r="T635" t="str">
            <v>johnnathan.fiestas@metso.com</v>
          </cell>
          <cell r="U635" t="str">
            <v>johnnathan.fiestasc@gmail.com</v>
          </cell>
          <cell r="V635" t="str">
            <v>JR ENRIQUE PALLARDELLIE N° 230 - URB. HUAQUILLAY</v>
          </cell>
          <cell r="W635" t="str">
            <v>COMAS</v>
          </cell>
          <cell r="X635" t="str">
            <v>LIMA</v>
          </cell>
          <cell r="Y635" t="str">
            <v>LIMA</v>
          </cell>
          <cell r="Z635">
            <v>45173</v>
          </cell>
          <cell r="AA635" t="str">
            <v>LIMA</v>
          </cell>
          <cell r="AB635" t="str">
            <v>LURIN</v>
          </cell>
          <cell r="AC635" t="str">
            <v>BLUE COLLAR</v>
          </cell>
          <cell r="AD635" t="str">
            <v>PLAZO INDETERMINADO</v>
          </cell>
          <cell r="AE635"/>
        </row>
        <row r="636">
          <cell r="B636" t="str">
            <v>42128456</v>
          </cell>
          <cell r="C636">
            <v>6010</v>
          </cell>
          <cell r="D636">
            <v>450982</v>
          </cell>
          <cell r="E636" t="str">
            <v>PEREZ</v>
          </cell>
          <cell r="F636" t="str">
            <v>PAUCAR</v>
          </cell>
          <cell r="G636" t="str">
            <v>CARLOS ALBERTO</v>
          </cell>
          <cell r="H636" t="str">
            <v>CARLOS ALBERTO PEREZ PAUCAR</v>
          </cell>
          <cell r="I636" t="str">
            <v>PE011365</v>
          </cell>
          <cell r="J636" t="str">
            <v xml:space="preserve">FACTORY QUALITY - PUMPS </v>
          </cell>
          <cell r="K636" t="str">
            <v>COGS</v>
          </cell>
          <cell r="L636" t="str">
            <v>MIN PUMPS OPERATIONS</v>
          </cell>
          <cell r="M636" t="str">
            <v>LOAYZA LOPEZ, JORGE MARTIN</v>
          </cell>
          <cell r="N636" t="str">
            <v>42128456</v>
          </cell>
          <cell r="O636" t="str">
            <v>SUPERVISOR, PUMPS OPERATION QUALITY</v>
          </cell>
          <cell r="P636" t="str">
            <v>M</v>
          </cell>
          <cell r="Q636">
            <v>30621</v>
          </cell>
          <cell r="R636" t="str">
            <v>9-9268-8586</v>
          </cell>
          <cell r="S636" t="str">
            <v>9-7636-9014</v>
          </cell>
          <cell r="T636" t="str">
            <v>carlos.a.perez@metso.com</v>
          </cell>
          <cell r="U636" t="str">
            <v>c_albert01@hotmail.com</v>
          </cell>
          <cell r="V636" t="str">
            <v>CALLE LAS BRISAS MZ P LT 2</v>
          </cell>
          <cell r="W636" t="str">
            <v>ATE</v>
          </cell>
          <cell r="X636" t="str">
            <v>LIMA</v>
          </cell>
          <cell r="Y636" t="str">
            <v>LIMA</v>
          </cell>
          <cell r="Z636">
            <v>45355</v>
          </cell>
          <cell r="AA636" t="str">
            <v>LIMA</v>
          </cell>
          <cell r="AB636" t="str">
            <v>LURIN</v>
          </cell>
          <cell r="AC636" t="str">
            <v>BLUE COLLAR</v>
          </cell>
          <cell r="AD636" t="str">
            <v>PLAZO INDETERMINADO</v>
          </cell>
          <cell r="AE636"/>
        </row>
        <row r="637">
          <cell r="B637" t="str">
            <v>77504707</v>
          </cell>
          <cell r="C637">
            <v>6011</v>
          </cell>
          <cell r="D637">
            <v>453567</v>
          </cell>
          <cell r="E637" t="str">
            <v>PUSCAN</v>
          </cell>
          <cell r="F637" t="str">
            <v>JARA</v>
          </cell>
          <cell r="G637" t="str">
            <v>HERLIN EDINSSON</v>
          </cell>
          <cell r="H637" t="str">
            <v>HERLIN EDINSSON PUSCAN JARA</v>
          </cell>
          <cell r="I637" t="str">
            <v>PE011365</v>
          </cell>
          <cell r="J637" t="str">
            <v>FACTORY QUALITY - PUMPS</v>
          </cell>
          <cell r="K637" t="str">
            <v>COGS</v>
          </cell>
          <cell r="L637" t="str">
            <v>MIN PUMPS OPERATIONS</v>
          </cell>
          <cell r="M637" t="str">
            <v>LOAYZA LOPEZ, JORGE MARTIN</v>
          </cell>
          <cell r="N637" t="str">
            <v>77504707</v>
          </cell>
          <cell r="O637" t="str">
            <v>QUALITY CONTROL INSPECTOR</v>
          </cell>
          <cell r="P637" t="str">
            <v>M</v>
          </cell>
          <cell r="Q637">
            <v>35088</v>
          </cell>
          <cell r="R637" t="str">
            <v>9-7303-8220</v>
          </cell>
          <cell r="S637" t="str">
            <v>9-8757-9225</v>
          </cell>
          <cell r="T637"/>
          <cell r="U637" t="str">
            <v>herlinpuscan@gmail.com</v>
          </cell>
          <cell r="V637" t="str">
            <v>JR. JORGE BASADRE 325</v>
          </cell>
          <cell r="W637" t="str">
            <v xml:space="preserve">SAN JUAN DE MIRAFLORES </v>
          </cell>
          <cell r="X637" t="str">
            <v>LIMA</v>
          </cell>
          <cell r="Y637" t="str">
            <v>LIMA</v>
          </cell>
          <cell r="Z637">
            <v>45516</v>
          </cell>
          <cell r="AA637" t="str">
            <v>LIMA</v>
          </cell>
          <cell r="AB637" t="str">
            <v>LURIN</v>
          </cell>
          <cell r="AC637" t="str">
            <v>BLUE COLLAR</v>
          </cell>
          <cell r="AD637" t="str">
            <v>PLAZO INDETERMINADO</v>
          </cell>
          <cell r="AE637"/>
        </row>
        <row r="638">
          <cell r="B638" t="str">
            <v>70003100</v>
          </cell>
          <cell r="C638">
            <v>6013</v>
          </cell>
          <cell r="D638">
            <v>455985</v>
          </cell>
          <cell r="E638" t="str">
            <v xml:space="preserve">LOA </v>
          </cell>
          <cell r="F638" t="str">
            <v>ESPINOZA</v>
          </cell>
          <cell r="G638" t="str">
            <v>GONZALO ALONSO</v>
          </cell>
          <cell r="H638" t="str">
            <v>GONZALO ALONSO LOA  ESPINOZA</v>
          </cell>
          <cell r="I638" t="str">
            <v>PE011366</v>
          </cell>
          <cell r="J638" t="str">
            <v>OPERATION MGMT - PUMPS</v>
          </cell>
          <cell r="K638" t="str">
            <v>COGS</v>
          </cell>
          <cell r="L638" t="str">
            <v>MIN PUMPS OPERATIONS</v>
          </cell>
          <cell r="M638" t="str">
            <v>CORNEJO GUTIERREZ, CESAR</v>
          </cell>
          <cell r="N638" t="str">
            <v>70003100</v>
          </cell>
          <cell r="O638" t="str">
            <v>SUPERVISOR, PUMPS OPERATIONS</v>
          </cell>
          <cell r="P638" t="str">
            <v>M</v>
          </cell>
          <cell r="Q638">
            <v>35397</v>
          </cell>
          <cell r="R638" t="str">
            <v>9-8580-1134</v>
          </cell>
          <cell r="S638"/>
          <cell r="T638" t="str">
            <v>gonzalo.loa@metso.com</v>
          </cell>
          <cell r="U638" t="str">
            <v>loa.gonzalo@pucp.pe</v>
          </cell>
          <cell r="V638" t="str">
            <v>AV. ENCALADA 452</v>
          </cell>
          <cell r="W638" t="str">
            <v>SANTA ANITA</v>
          </cell>
          <cell r="X638" t="str">
            <v>LIMA</v>
          </cell>
          <cell r="Y638" t="str">
            <v>LIMA</v>
          </cell>
          <cell r="Z638">
            <v>45691</v>
          </cell>
          <cell r="AA638" t="str">
            <v>LIMA</v>
          </cell>
          <cell r="AB638" t="str">
            <v>LURIN</v>
          </cell>
          <cell r="AC638" t="str">
            <v>BLUE COLLAR</v>
          </cell>
          <cell r="AD638" t="str">
            <v>PLAZO INDETERMINADO</v>
          </cell>
          <cell r="AE638"/>
        </row>
        <row r="639">
          <cell r="B639" t="str">
            <v>25831007</v>
          </cell>
          <cell r="C639">
            <v>6014</v>
          </cell>
          <cell r="D639">
            <v>457264</v>
          </cell>
          <cell r="E639" t="str">
            <v>FIESTAS</v>
          </cell>
          <cell r="F639" t="str">
            <v>FIESTAS</v>
          </cell>
          <cell r="G639" t="str">
            <v>JOSE GUADALUPE</v>
          </cell>
          <cell r="H639" t="str">
            <v>JOSE GUADALUPE FIESTAS FIESTAS</v>
          </cell>
          <cell r="I639" t="str">
            <v>PE011380</v>
          </cell>
          <cell r="J639" t="str">
            <v>WAREHOUSE - PUMPS</v>
          </cell>
          <cell r="K639" t="str">
            <v>COGS</v>
          </cell>
          <cell r="L639" t="str">
            <v>MIN PUMPS OPERATIONS</v>
          </cell>
          <cell r="M639" t="str">
            <v>CORNEJO GUTIERREZ, CESAR</v>
          </cell>
          <cell r="N639" t="str">
            <v>25831007</v>
          </cell>
          <cell r="O639" t="str">
            <v>OPERATOR, PUMPS FACTORY WAREHOUSE</v>
          </cell>
          <cell r="P639" t="str">
            <v>M</v>
          </cell>
          <cell r="Q639">
            <v>28052</v>
          </cell>
          <cell r="R639" t="str">
            <v>9-7637-0851</v>
          </cell>
          <cell r="S639"/>
          <cell r="T639"/>
          <cell r="U639" t="str">
            <v>pl25831007@zegel.pe</v>
          </cell>
          <cell r="V639" t="str">
            <v>CENTRO COMUNAL 2 DEPARTAMENTO 7 - URBANIZACIÓN CIUDAD DEL PESCADOR</v>
          </cell>
          <cell r="W639" t="str">
            <v>BELLAVISTA</v>
          </cell>
          <cell r="X639" t="str">
            <v>LIMA</v>
          </cell>
          <cell r="Y639" t="str">
            <v>LIMA</v>
          </cell>
          <cell r="Z639">
            <v>45768</v>
          </cell>
          <cell r="AA639" t="str">
            <v>LIMA</v>
          </cell>
          <cell r="AB639" t="str">
            <v>LURIN</v>
          </cell>
          <cell r="AC639" t="str">
            <v>BLUE COLLAR</v>
          </cell>
          <cell r="AD639" t="str">
            <v>PLAZO INDETERMINADO</v>
          </cell>
          <cell r="AE639"/>
        </row>
        <row r="640">
          <cell r="B640" t="str">
            <v>47566210</v>
          </cell>
          <cell r="C640">
            <v>6015</v>
          </cell>
          <cell r="D640">
            <v>457443</v>
          </cell>
          <cell r="E640" t="str">
            <v xml:space="preserve">CUEVA </v>
          </cell>
          <cell r="F640" t="str">
            <v>ZANABRIA</v>
          </cell>
          <cell r="G640" t="str">
            <v>GUSTAVO ADOLFO</v>
          </cell>
          <cell r="H640" t="str">
            <v>GUSTAVO ADOLFO CUEVA  ZANABRIA</v>
          </cell>
          <cell r="I640" t="str">
            <v>PE011303</v>
          </cell>
          <cell r="J640" t="str">
            <v>ASSEMBLY 1 - PUMPS</v>
          </cell>
          <cell r="K640" t="str">
            <v>COGS</v>
          </cell>
          <cell r="L640" t="str">
            <v>MIN PUMPS OPERATIONS</v>
          </cell>
          <cell r="M640" t="str">
            <v>CORNEJO GUTIERREZ, CESAR</v>
          </cell>
          <cell r="N640" t="str">
            <v>47566210</v>
          </cell>
          <cell r="O640" t="str">
            <v>TECHNICIAN, PUMP ASSEMBLY</v>
          </cell>
          <cell r="P640" t="str">
            <v>M</v>
          </cell>
          <cell r="Q640">
            <v>33587</v>
          </cell>
          <cell r="R640" t="str">
            <v>9-7713-6474</v>
          </cell>
          <cell r="S640"/>
          <cell r="T640"/>
          <cell r="U640" t="str">
            <v>gustavocuevazanabria@gmail.com</v>
          </cell>
          <cell r="V640" t="str">
            <v>NUEVA ESPERANZA MZ B LT 5 PARADERO 4 1/2</v>
          </cell>
          <cell r="W640" t="str">
            <v>VILLA MARIA DEL TRIUNFO</v>
          </cell>
          <cell r="X640" t="str">
            <v>LIMA</v>
          </cell>
          <cell r="Y640" t="str">
            <v>LIMA</v>
          </cell>
          <cell r="Z640">
            <v>45775</v>
          </cell>
          <cell r="AA640" t="str">
            <v>LIMA</v>
          </cell>
          <cell r="AB640" t="str">
            <v>LURIN</v>
          </cell>
          <cell r="AC640" t="str">
            <v>BLUE COLLAR</v>
          </cell>
          <cell r="AD640" t="str">
            <v>CONTRATO POR OBRA O SERVICIO ESPECIFICO</v>
          </cell>
          <cell r="AE640">
            <v>45957</v>
          </cell>
        </row>
        <row r="641">
          <cell r="B641" t="str">
            <v>74985729</v>
          </cell>
          <cell r="C641">
            <v>7005</v>
          </cell>
          <cell r="D641">
            <v>445121</v>
          </cell>
          <cell r="E641" t="str">
            <v>GUADALUPE</v>
          </cell>
          <cell r="F641" t="str">
            <v>DIAZ</v>
          </cell>
          <cell r="G641" t="str">
            <v>MARCO ANTONIO</v>
          </cell>
          <cell r="H641" t="str">
            <v>MARCO ANTONIO GUADALUPE DIAZ</v>
          </cell>
          <cell r="I641" t="str">
            <v>PE012201</v>
          </cell>
          <cell r="J641" t="str">
            <v>FSE TASK FORCE</v>
          </cell>
          <cell r="K641" t="str">
            <v>COGS</v>
          </cell>
          <cell r="L641" t="str">
            <v>MA SAM FSE &amp; LCS PE</v>
          </cell>
          <cell r="M641" t="str">
            <v>BUTRON ZUÑIGA, BARRY GABRIEL</v>
          </cell>
          <cell r="N641" t="str">
            <v>74985729</v>
          </cell>
          <cell r="O641" t="str">
            <v>MECHANICAL TECHNICIAN</v>
          </cell>
          <cell r="P641" t="str">
            <v>M</v>
          </cell>
          <cell r="Q641">
            <v>34809</v>
          </cell>
          <cell r="R641" t="str">
            <v>9-8933-8760</v>
          </cell>
          <cell r="S641"/>
          <cell r="T641"/>
          <cell r="U641" t="str">
            <v>antonio.guadalupe123@hotmail.com</v>
          </cell>
          <cell r="V641" t="str">
            <v xml:space="preserve">CALLE PRIMAVERA O-1 URBANIZACIÓN LEONCIO PRADO </v>
          </cell>
          <cell r="W641" t="str">
            <v>PAUCARPATA</v>
          </cell>
          <cell r="X641" t="str">
            <v>AREQUIPA</v>
          </cell>
          <cell r="Y641" t="str">
            <v>AREQUIPA</v>
          </cell>
          <cell r="Z641">
            <v>45005</v>
          </cell>
          <cell r="AA641" t="str">
            <v>AREQUIPA</v>
          </cell>
          <cell r="AB641" t="str">
            <v>AREQUIPA</v>
          </cell>
          <cell r="AC641" t="str">
            <v>BLUE COLLAR</v>
          </cell>
          <cell r="AD641" t="str">
            <v>CONTRATO POR OBRA O SERVICIO ESPECIFICO</v>
          </cell>
          <cell r="AE641">
            <v>45827</v>
          </cell>
        </row>
        <row r="642">
          <cell r="B642" t="str">
            <v>46890082</v>
          </cell>
          <cell r="C642">
            <v>7006</v>
          </cell>
          <cell r="D642">
            <v>445122</v>
          </cell>
          <cell r="E642" t="str">
            <v>CALCIN</v>
          </cell>
          <cell r="F642" t="str">
            <v>SURCO</v>
          </cell>
          <cell r="G642" t="str">
            <v>JEAN CARLO</v>
          </cell>
          <cell r="H642" t="str">
            <v>JEAN CARLO CALCIN SURCO</v>
          </cell>
          <cell r="I642" t="str">
            <v>PE012201</v>
          </cell>
          <cell r="J642" t="str">
            <v>FSE TASK FORCE</v>
          </cell>
          <cell r="K642" t="str">
            <v>COGS</v>
          </cell>
          <cell r="L642" t="str">
            <v>MA SAM FSE &amp; LCS PE</v>
          </cell>
          <cell r="M642" t="str">
            <v>BUTRON ZUÑIGA, BARRY GABRIEL</v>
          </cell>
          <cell r="N642" t="str">
            <v>46890082</v>
          </cell>
          <cell r="O642" t="str">
            <v>MECHANICAL TECHNICIAN</v>
          </cell>
          <cell r="P642" t="str">
            <v>M</v>
          </cell>
          <cell r="Q642">
            <v>33439</v>
          </cell>
          <cell r="R642" t="str">
            <v>9-4245-2151</v>
          </cell>
          <cell r="S642"/>
          <cell r="T642"/>
          <cell r="U642" t="str">
            <v>Jeancarlocalcinsurco@gmail.com</v>
          </cell>
          <cell r="V642" t="str">
            <v xml:space="preserve">CALLE GONZALES PRADA 503 - 4 DE OCTUBRE </v>
          </cell>
          <cell r="W642" t="str">
            <v>SOCABAYA</v>
          </cell>
          <cell r="X642" t="str">
            <v>AREQUIPA</v>
          </cell>
          <cell r="Y642" t="str">
            <v>AREQUIPA</v>
          </cell>
          <cell r="Z642">
            <v>45005</v>
          </cell>
          <cell r="AA642" t="str">
            <v>AREQUIPA</v>
          </cell>
          <cell r="AB642" t="str">
            <v>AREQUIPA</v>
          </cell>
          <cell r="AC642" t="str">
            <v>BLUE COLLAR</v>
          </cell>
          <cell r="AD642" t="str">
            <v>CONTRATO POR OBRA O SERVICIO ESPECIFICO</v>
          </cell>
          <cell r="AE642">
            <v>45827</v>
          </cell>
        </row>
        <row r="643">
          <cell r="B643" t="str">
            <v>40946923</v>
          </cell>
          <cell r="C643">
            <v>7009</v>
          </cell>
          <cell r="D643">
            <v>445144</v>
          </cell>
          <cell r="E643" t="str">
            <v>CANSAYA</v>
          </cell>
          <cell r="F643" t="str">
            <v>ROMERO</v>
          </cell>
          <cell r="G643" t="str">
            <v>ALDO GINO</v>
          </cell>
          <cell r="H643" t="str">
            <v>ALDO GINO CANSAYA ROMERO</v>
          </cell>
          <cell r="I643" t="str">
            <v>PE012201</v>
          </cell>
          <cell r="J643" t="str">
            <v>FSE TASK FORCE</v>
          </cell>
          <cell r="K643" t="str">
            <v>COGS</v>
          </cell>
          <cell r="L643" t="str">
            <v>MA SAM FSE &amp; LCS PE</v>
          </cell>
          <cell r="M643" t="str">
            <v>BUTRON ZUÑIGA, BARRY GABRIEL</v>
          </cell>
          <cell r="N643" t="str">
            <v>40946923</v>
          </cell>
          <cell r="O643" t="str">
            <v>MECHANICAL TECHNICIAN</v>
          </cell>
          <cell r="P643" t="str">
            <v>M</v>
          </cell>
          <cell r="Q643">
            <v>29724</v>
          </cell>
          <cell r="R643" t="str">
            <v>9-2072-1105</v>
          </cell>
          <cell r="S643"/>
          <cell r="T643"/>
          <cell r="U643" t="str">
            <v>gicaro97@gmail.com</v>
          </cell>
          <cell r="V643" t="str">
            <v xml:space="preserve">CALLE COSCOLLO 112 URB. SAN MARTÍN </v>
          </cell>
          <cell r="W643" t="str">
            <v>SOCABAYA</v>
          </cell>
          <cell r="X643" t="str">
            <v>AREQUIPA</v>
          </cell>
          <cell r="Y643" t="str">
            <v>AREQUIPA</v>
          </cell>
          <cell r="Z643">
            <v>45005</v>
          </cell>
          <cell r="AA643" t="str">
            <v>AREQUIPA</v>
          </cell>
          <cell r="AB643" t="str">
            <v>AREQUIPA</v>
          </cell>
          <cell r="AC643" t="str">
            <v>BLUE COLLAR</v>
          </cell>
          <cell r="AD643" t="str">
            <v>CONTRATO POR OBRA O SERVICIO ESPECIFICO</v>
          </cell>
          <cell r="AE643">
            <v>45827</v>
          </cell>
        </row>
        <row r="644">
          <cell r="B644" t="str">
            <v>47801065</v>
          </cell>
          <cell r="C644">
            <v>7011</v>
          </cell>
          <cell r="D644">
            <v>445119</v>
          </cell>
          <cell r="E644" t="str">
            <v>MAMANI</v>
          </cell>
          <cell r="F644" t="str">
            <v>VILCA</v>
          </cell>
          <cell r="G644" t="str">
            <v>JUAN CESAR</v>
          </cell>
          <cell r="H644" t="str">
            <v>JUAN CESAR MAMANI VILCA</v>
          </cell>
          <cell r="I644" t="str">
            <v>PE012201</v>
          </cell>
          <cell r="J644" t="str">
            <v>FSE TASK FORCE</v>
          </cell>
          <cell r="K644" t="str">
            <v>COGS</v>
          </cell>
          <cell r="L644" t="str">
            <v>MA SAM FSE &amp; LCS PE</v>
          </cell>
          <cell r="M644" t="str">
            <v>BUTRON ZUÑIGA, BARRY GABRIEL</v>
          </cell>
          <cell r="N644" t="str">
            <v>47801065</v>
          </cell>
          <cell r="O644" t="str">
            <v>MECHANICAL WELDER TECHNICIAN</v>
          </cell>
          <cell r="P644" t="str">
            <v>M</v>
          </cell>
          <cell r="Q644">
            <v>34139</v>
          </cell>
          <cell r="R644" t="str">
            <v>9-7386-8196</v>
          </cell>
          <cell r="S644"/>
          <cell r="T644"/>
          <cell r="U644" t="str">
            <v>cejuan.1906@gmail.com</v>
          </cell>
          <cell r="V644" t="str">
            <v xml:space="preserve">ASOC.JORGE BASADRE SECTOR 1 AMPLIACION CIUDAD MUNICIPAL </v>
          </cell>
          <cell r="W644" t="str">
            <v>CERRO COLORADO</v>
          </cell>
          <cell r="X644" t="str">
            <v>AREQUIPA</v>
          </cell>
          <cell r="Y644" t="str">
            <v>AREQUIPA</v>
          </cell>
          <cell r="Z644">
            <v>45012</v>
          </cell>
          <cell r="AA644" t="str">
            <v>AREQUIPA</v>
          </cell>
          <cell r="AB644" t="str">
            <v>AREQUIPA</v>
          </cell>
          <cell r="AC644" t="str">
            <v>BLUE COLLAR</v>
          </cell>
          <cell r="AD644" t="str">
            <v>CONTRATO POR OBRA O SERVICIO ESPECIFICO</v>
          </cell>
          <cell r="AE644">
            <v>45834</v>
          </cell>
        </row>
        <row r="645">
          <cell r="B645" t="str">
            <v>42748830</v>
          </cell>
          <cell r="C645">
            <v>7012</v>
          </cell>
          <cell r="D645">
            <v>445120</v>
          </cell>
          <cell r="E645" t="str">
            <v>BERNAL</v>
          </cell>
          <cell r="F645" t="str">
            <v>MAMANI</v>
          </cell>
          <cell r="G645" t="str">
            <v>JUAN DAVID</v>
          </cell>
          <cell r="H645" t="str">
            <v>JUAN DAVID BERNAL MAMANI</v>
          </cell>
          <cell r="I645" t="str">
            <v>PE012201</v>
          </cell>
          <cell r="J645" t="str">
            <v>FSE TASK FORCE</v>
          </cell>
          <cell r="K645" t="str">
            <v>COGS</v>
          </cell>
          <cell r="L645" t="str">
            <v>MA SAM FSE &amp; LCS PE</v>
          </cell>
          <cell r="M645" t="str">
            <v>BUTRON ZUÑIGA, BARRY GABRIEL</v>
          </cell>
          <cell r="N645" t="str">
            <v>42748830</v>
          </cell>
          <cell r="O645" t="str">
            <v>MECHANICAL TECHNICIAN</v>
          </cell>
          <cell r="P645" t="str">
            <v>M</v>
          </cell>
          <cell r="Q645">
            <v>31029</v>
          </cell>
          <cell r="R645" t="str">
            <v>9-1493-3418</v>
          </cell>
          <cell r="S645"/>
          <cell r="T645"/>
          <cell r="U645" t="str">
            <v>juandavidbm1@hotmail.com</v>
          </cell>
          <cell r="V645" t="str">
            <v>ASOC CIUDAD MUNICIPAL ZONA VII MZ R LT 3</v>
          </cell>
          <cell r="W645" t="str">
            <v>CERRO COLORADO</v>
          </cell>
          <cell r="X645" t="str">
            <v>AREQUIPA</v>
          </cell>
          <cell r="Y645" t="str">
            <v>AREQUIPA</v>
          </cell>
          <cell r="Z645">
            <v>45012</v>
          </cell>
          <cell r="AA645" t="str">
            <v>AREQUIPA</v>
          </cell>
          <cell r="AB645" t="str">
            <v>AREQUIPA</v>
          </cell>
          <cell r="AC645" t="str">
            <v>BLUE COLLAR</v>
          </cell>
          <cell r="AD645" t="str">
            <v>CONTRATO POR OBRA O SERVICIO ESPECIFICO</v>
          </cell>
          <cell r="AE645">
            <v>45834</v>
          </cell>
        </row>
        <row r="646">
          <cell r="B646" t="str">
            <v>47174175</v>
          </cell>
          <cell r="C646">
            <v>7013</v>
          </cell>
          <cell r="D646">
            <v>445115</v>
          </cell>
          <cell r="E646" t="str">
            <v>QUISPE</v>
          </cell>
          <cell r="F646" t="str">
            <v>ARAPA</v>
          </cell>
          <cell r="G646" t="str">
            <v>LUIS ANGEL</v>
          </cell>
          <cell r="H646" t="str">
            <v>LUIS ANGEL QUISPE ARAPA</v>
          </cell>
          <cell r="I646" t="str">
            <v>PE012201</v>
          </cell>
          <cell r="J646" t="str">
            <v>FSE TASK FORCE</v>
          </cell>
          <cell r="K646" t="str">
            <v>COGS</v>
          </cell>
          <cell r="L646" t="str">
            <v>MA SAM FSE &amp; LCS PE</v>
          </cell>
          <cell r="M646" t="str">
            <v>BUTRON ZUÑIGA, BARRY GABRIEL</v>
          </cell>
          <cell r="N646" t="str">
            <v>47174175</v>
          </cell>
          <cell r="O646" t="str">
            <v>MECHANICAL TECHNICIAN</v>
          </cell>
          <cell r="P646" t="str">
            <v>M</v>
          </cell>
          <cell r="Q646">
            <v>33742</v>
          </cell>
          <cell r="R646" t="str">
            <v>9-5416-5247</v>
          </cell>
          <cell r="S646"/>
          <cell r="T646"/>
          <cell r="U646" t="str">
            <v>luisquispearapa@hotmail.com</v>
          </cell>
          <cell r="V646" t="str">
            <v xml:space="preserve">ASENT H ALTO ALATA MZ H LT 7 </v>
          </cell>
          <cell r="W646" t="str">
            <v>TIABAYA</v>
          </cell>
          <cell r="X646" t="str">
            <v>AREQUIPA</v>
          </cell>
          <cell r="Y646" t="str">
            <v>AREQUIPA</v>
          </cell>
          <cell r="Z646">
            <v>45012</v>
          </cell>
          <cell r="AA646" t="str">
            <v>AREQUIPA</v>
          </cell>
          <cell r="AB646" t="str">
            <v>AREQUIPA</v>
          </cell>
          <cell r="AC646" t="str">
            <v>BLUE COLLAR</v>
          </cell>
          <cell r="AD646" t="str">
            <v>CONTRATO POR OBRA O SERVICIO ESPECIFICO</v>
          </cell>
          <cell r="AE646">
            <v>45926</v>
          </cell>
        </row>
        <row r="647">
          <cell r="B647" t="str">
            <v>80023546</v>
          </cell>
          <cell r="C647">
            <v>7016</v>
          </cell>
          <cell r="D647">
            <v>445116</v>
          </cell>
          <cell r="E647" t="str">
            <v>CASTILLO</v>
          </cell>
          <cell r="F647" t="str">
            <v>PARI</v>
          </cell>
          <cell r="G647" t="str">
            <v>RIVELINO</v>
          </cell>
          <cell r="H647" t="str">
            <v>RIVELINO CASTILLO PARI</v>
          </cell>
          <cell r="I647" t="str">
            <v>PE012201</v>
          </cell>
          <cell r="J647" t="str">
            <v>FSE TASK FORCE</v>
          </cell>
          <cell r="K647" t="str">
            <v>COGS</v>
          </cell>
          <cell r="L647" t="str">
            <v>MA SAM FSE &amp; LCS PE</v>
          </cell>
          <cell r="M647" t="str">
            <v>BUTRON ZUÑIGA, BARRY GABRIEL</v>
          </cell>
          <cell r="N647" t="str">
            <v>80023546</v>
          </cell>
          <cell r="O647" t="str">
            <v>MECHANICAL WELDER TECHNICIAN</v>
          </cell>
          <cell r="P647" t="str">
            <v>M</v>
          </cell>
          <cell r="Q647">
            <v>27572</v>
          </cell>
          <cell r="R647" t="str">
            <v>9-6170-0066</v>
          </cell>
          <cell r="S647"/>
          <cell r="T647"/>
          <cell r="U647" t="str">
            <v>rivelinocastillop1@hotmail.com</v>
          </cell>
          <cell r="V647" t="str">
            <v>VALLE ENCANTADO MZ A' LOTE 03</v>
          </cell>
          <cell r="W647" t="str">
            <v>PAUCARPATA</v>
          </cell>
          <cell r="X647" t="str">
            <v>AREQUIPA</v>
          </cell>
          <cell r="Y647" t="str">
            <v>AREQUIPA</v>
          </cell>
          <cell r="Z647">
            <v>45012</v>
          </cell>
          <cell r="AA647" t="str">
            <v>AREQUIPA</v>
          </cell>
          <cell r="AB647" t="str">
            <v>AREQUIPA</v>
          </cell>
          <cell r="AC647" t="str">
            <v>BLUE COLLAR</v>
          </cell>
          <cell r="AD647" t="str">
            <v>CONTRATO POR OBRA O SERVICIO ESPECIFICO</v>
          </cell>
          <cell r="AE647">
            <v>45834</v>
          </cell>
        </row>
        <row r="648">
          <cell r="B648" t="str">
            <v>70501359</v>
          </cell>
          <cell r="C648">
            <v>7020</v>
          </cell>
          <cell r="D648">
            <v>445477</v>
          </cell>
          <cell r="E648" t="str">
            <v>BENDEZÚ</v>
          </cell>
          <cell r="F648" t="str">
            <v>HERRERA</v>
          </cell>
          <cell r="G648" t="str">
            <v>HECTOR JOSUÉ JOVINO</v>
          </cell>
          <cell r="H648" t="str">
            <v>HECTOR JOSUÉ JOVINO BENDEZÚ HERRERA</v>
          </cell>
          <cell r="I648" t="str">
            <v>PE012201</v>
          </cell>
          <cell r="J648" t="str">
            <v>FSE TASK FORCE</v>
          </cell>
          <cell r="K648" t="str">
            <v>COGS</v>
          </cell>
          <cell r="L648" t="str">
            <v>MA SAM FSE &amp; LCS PE</v>
          </cell>
          <cell r="M648" t="str">
            <v>BUTRON ZUÑIGA, BARRY GABRIEL</v>
          </cell>
          <cell r="N648" t="str">
            <v>70501359</v>
          </cell>
          <cell r="O648" t="str">
            <v>MECHANICAL TECHNICIAN</v>
          </cell>
          <cell r="P648" t="str">
            <v>M</v>
          </cell>
          <cell r="Q648">
            <v>34247</v>
          </cell>
          <cell r="R648" t="str">
            <v xml:space="preserve">924740150 // 962 022 612 </v>
          </cell>
          <cell r="S648"/>
          <cell r="T648"/>
          <cell r="U648" t="str">
            <v>bendezuhectorjovino@gmail.com</v>
          </cell>
          <cell r="V648" t="str">
            <v xml:space="preserve">SAN GERÓNIMO A7 </v>
          </cell>
          <cell r="W648" t="str">
            <v>ILO</v>
          </cell>
          <cell r="X648" t="str">
            <v>AREQUIPA</v>
          </cell>
          <cell r="Y648" t="str">
            <v>AREQUIPA</v>
          </cell>
          <cell r="Z648">
            <v>45019</v>
          </cell>
          <cell r="AA648" t="str">
            <v>AREQUIPA</v>
          </cell>
          <cell r="AB648" t="str">
            <v>AREQUIPA</v>
          </cell>
          <cell r="AC648" t="str">
            <v>BLUE COLLAR</v>
          </cell>
          <cell r="AD648" t="str">
            <v>CONTRATO POR OBRA O SERVICIO ESPECIFICO</v>
          </cell>
          <cell r="AE648">
            <v>45840</v>
          </cell>
        </row>
        <row r="649">
          <cell r="B649" t="str">
            <v>42762991</v>
          </cell>
          <cell r="C649">
            <v>7032</v>
          </cell>
          <cell r="D649">
            <v>445581</v>
          </cell>
          <cell r="E649" t="str">
            <v>MORE</v>
          </cell>
          <cell r="F649" t="str">
            <v>AQUINO</v>
          </cell>
          <cell r="G649" t="str">
            <v>MARIO ENRIQUE</v>
          </cell>
          <cell r="H649" t="str">
            <v>MARIO ENRIQUE MORE AQUINO</v>
          </cell>
          <cell r="I649" t="str">
            <v>PE012201</v>
          </cell>
          <cell r="J649" t="str">
            <v>FSE TASK FORCE</v>
          </cell>
          <cell r="K649" t="str">
            <v>COGS</v>
          </cell>
          <cell r="L649" t="str">
            <v>MA SAM FSE &amp; LCS PE</v>
          </cell>
          <cell r="M649" t="str">
            <v>BUTRON ZUÑIGA, BARRY GABRIEL</v>
          </cell>
          <cell r="N649" t="str">
            <v>42762991</v>
          </cell>
          <cell r="O649" t="str">
            <v>MECHANICAL WELDER TECHNICIAN</v>
          </cell>
          <cell r="P649" t="str">
            <v>M</v>
          </cell>
          <cell r="Q649">
            <v>31007</v>
          </cell>
          <cell r="R649" t="str">
            <v>9-2517-3071</v>
          </cell>
          <cell r="S649"/>
          <cell r="T649"/>
          <cell r="U649" t="str">
            <v>moreaquinomarioenrique.03@gmail.com</v>
          </cell>
          <cell r="V649" t="str">
            <v xml:space="preserve">CALLE REPÚBLICA 131 MARIANO MELGAR </v>
          </cell>
          <cell r="W649" t="str">
            <v>MARIANO MELGAR</v>
          </cell>
          <cell r="X649" t="str">
            <v>AREQUIPA</v>
          </cell>
          <cell r="Y649" t="str">
            <v>AREQUIPA</v>
          </cell>
          <cell r="Z649">
            <v>45021</v>
          </cell>
          <cell r="AA649" t="str">
            <v>AREQUIPA</v>
          </cell>
          <cell r="AB649" t="str">
            <v>AREQUIPA</v>
          </cell>
          <cell r="AC649" t="str">
            <v>BLUE COLLAR</v>
          </cell>
          <cell r="AD649" t="str">
            <v>CONTRATO POR OBRA O SERVICIO ESPECIFICO</v>
          </cell>
          <cell r="AE649">
            <v>45842</v>
          </cell>
        </row>
        <row r="650">
          <cell r="B650" t="str">
            <v>71984490</v>
          </cell>
          <cell r="C650">
            <v>7039</v>
          </cell>
          <cell r="D650">
            <v>446011</v>
          </cell>
          <cell r="E650" t="str">
            <v>LAZARO</v>
          </cell>
          <cell r="F650" t="str">
            <v>MAQUITO</v>
          </cell>
          <cell r="G650" t="str">
            <v>FRANZ EDWARD</v>
          </cell>
          <cell r="H650" t="str">
            <v>FRANZ EDWARD LAZARO MAQUITO</v>
          </cell>
          <cell r="I650" t="str">
            <v>PE012201</v>
          </cell>
          <cell r="J650" t="str">
            <v>FSE TASK FORCE</v>
          </cell>
          <cell r="K650" t="str">
            <v>COGS</v>
          </cell>
          <cell r="L650" t="str">
            <v>MA SAM FSE &amp; LCS PE</v>
          </cell>
          <cell r="M650" t="str">
            <v>BUTRON ZUÑIGA, BARRY GABRIEL</v>
          </cell>
          <cell r="N650" t="str">
            <v>71984490</v>
          </cell>
          <cell r="O650" t="str">
            <v>MECHANICAL TECHNICIAN</v>
          </cell>
          <cell r="P650" t="str">
            <v>M</v>
          </cell>
          <cell r="Q650">
            <v>33579</v>
          </cell>
          <cell r="R650" t="str">
            <v>9-8273-1703</v>
          </cell>
          <cell r="S650"/>
          <cell r="T650"/>
          <cell r="U650" t="str">
            <v>franz.lmaquito@gmail.com</v>
          </cell>
          <cell r="V650" t="str">
            <v>AF. VILLA CONFRATERNIDAD ZONA A MZ. Q LT. 13</v>
          </cell>
          <cell r="W650" t="str">
            <v>ALTO SELVA ALEGRE</v>
          </cell>
          <cell r="X650" t="str">
            <v>AREQUIPA</v>
          </cell>
          <cell r="Y650" t="str">
            <v>AREQUIPA</v>
          </cell>
          <cell r="Z650">
            <v>45040</v>
          </cell>
          <cell r="AA650" t="str">
            <v>AREQUIPA</v>
          </cell>
          <cell r="AB650" t="str">
            <v>AREQUIPA</v>
          </cell>
          <cell r="AC650" t="str">
            <v>BLUE COLLAR</v>
          </cell>
          <cell r="AD650" t="str">
            <v>CONTRATO POR OBRA O SERVICIO ESPECIFICO</v>
          </cell>
          <cell r="AE650">
            <v>45861</v>
          </cell>
        </row>
        <row r="651">
          <cell r="B651" t="str">
            <v>29709018</v>
          </cell>
          <cell r="C651">
            <v>7034</v>
          </cell>
          <cell r="D651">
            <v>446012</v>
          </cell>
          <cell r="E651" t="str">
            <v xml:space="preserve">QUISPE </v>
          </cell>
          <cell r="F651" t="str">
            <v>SUASACA</v>
          </cell>
          <cell r="G651" t="str">
            <v>SANTOS FROILAN</v>
          </cell>
          <cell r="H651" t="str">
            <v>SANTOS FROILAN QUISPE  SUASACA</v>
          </cell>
          <cell r="I651" t="str">
            <v>PE012201</v>
          </cell>
          <cell r="J651" t="str">
            <v>FSE TASK FORCE</v>
          </cell>
          <cell r="K651" t="str">
            <v>COGS</v>
          </cell>
          <cell r="L651" t="str">
            <v>MA SAM FSE &amp; LCS PE</v>
          </cell>
          <cell r="M651" t="str">
            <v>BUTRON ZUÑIGA, BARRY GABRIEL</v>
          </cell>
          <cell r="N651" t="str">
            <v>29709018</v>
          </cell>
          <cell r="O651" t="str">
            <v>MECHANICAL TECHNICIAN</v>
          </cell>
          <cell r="P651" t="str">
            <v>M</v>
          </cell>
          <cell r="Q651">
            <v>28165</v>
          </cell>
          <cell r="R651" t="str">
            <v>9-4801-0990</v>
          </cell>
          <cell r="S651"/>
          <cell r="T651"/>
          <cell r="U651" t="str">
            <v>santosqs29@gmail.com</v>
          </cell>
          <cell r="V651" t="str">
            <v>URB.S.R.PACHACUTEC JR. MOQUEGUA MZ-4 L-7</v>
          </cell>
          <cell r="W651" t="str">
            <v>CERRO COLORADO</v>
          </cell>
          <cell r="X651" t="str">
            <v>AREQUIPA</v>
          </cell>
          <cell r="Y651" t="str">
            <v>AREQUIPA</v>
          </cell>
          <cell r="Z651">
            <v>45040</v>
          </cell>
          <cell r="AA651" t="str">
            <v>AREQUIPA</v>
          </cell>
          <cell r="AB651" t="str">
            <v>AREQUIPA</v>
          </cell>
          <cell r="AC651" t="str">
            <v>BLUE COLLAR</v>
          </cell>
          <cell r="AD651" t="str">
            <v>CONTRATO POR OBRA O SERVICIO ESPECIFICO</v>
          </cell>
          <cell r="AE651">
            <v>45953</v>
          </cell>
        </row>
        <row r="652">
          <cell r="B652" t="str">
            <v>47745158</v>
          </cell>
          <cell r="C652">
            <v>7043</v>
          </cell>
          <cell r="D652">
            <v>449452</v>
          </cell>
          <cell r="E652" t="str">
            <v xml:space="preserve">ZAVALETA </v>
          </cell>
          <cell r="F652" t="str">
            <v>CUEVA</v>
          </cell>
          <cell r="G652" t="str">
            <v>RENATO ANDRE</v>
          </cell>
          <cell r="H652" t="str">
            <v>RENATO ANDRE ZAVALETA  CUEVA</v>
          </cell>
          <cell r="I652" t="str">
            <v>PE012201</v>
          </cell>
          <cell r="J652" t="str">
            <v>FSE TASK FORCE</v>
          </cell>
          <cell r="K652" t="str">
            <v>COGS</v>
          </cell>
          <cell r="L652" t="str">
            <v>MA SAM FSE &amp; LCS PE</v>
          </cell>
          <cell r="M652" t="str">
            <v>BUTRON ZUÑIGA, BARRY GABRIEL</v>
          </cell>
          <cell r="N652" t="str">
            <v>47745158</v>
          </cell>
          <cell r="O652" t="str">
            <v>MECHANICAL MAINTENANCE PLANNER</v>
          </cell>
          <cell r="P652" t="str">
            <v>M</v>
          </cell>
          <cell r="Q652">
            <v>33979</v>
          </cell>
          <cell r="R652" t="str">
            <v>9-5773-9978</v>
          </cell>
          <cell r="S652" t="str">
            <v>9-6431-4966</v>
          </cell>
          <cell r="T652" t="str">
            <v>renato.zavaleta@metso.com</v>
          </cell>
          <cell r="U652" t="str">
            <v>andree.10.93@hotmail.com</v>
          </cell>
          <cell r="V652" t="str">
            <v>CALLE LOS GLADIOLOS N° 206 DPTO. 4TO PISO</v>
          </cell>
          <cell r="W652" t="str">
            <v>YANAHUARA</v>
          </cell>
          <cell r="X652" t="str">
            <v>AREQUIPA</v>
          </cell>
          <cell r="Y652" t="str">
            <v>AREQUIPA</v>
          </cell>
          <cell r="Z652">
            <v>45246</v>
          </cell>
          <cell r="AA652" t="str">
            <v>AREQUIPA</v>
          </cell>
          <cell r="AB652" t="str">
            <v>AREQUIPA</v>
          </cell>
          <cell r="AC652" t="str">
            <v>BLUE COLLAR</v>
          </cell>
          <cell r="AD652" t="str">
            <v>CONTRATO POR OBRA O SERVICIO ESPECIFICO</v>
          </cell>
          <cell r="AE652">
            <v>45884</v>
          </cell>
        </row>
        <row r="653">
          <cell r="B653" t="str">
            <v>46200189</v>
          </cell>
          <cell r="C653">
            <v>7048</v>
          </cell>
          <cell r="D653">
            <v>449987</v>
          </cell>
          <cell r="E653" t="str">
            <v xml:space="preserve">TICONA </v>
          </cell>
          <cell r="F653" t="str">
            <v>LUQUE</v>
          </cell>
          <cell r="G653" t="str">
            <v>MAURO ALEJANDRO</v>
          </cell>
          <cell r="H653" t="str">
            <v>MAURO ALEJANDRO TICONA  LUQUE</v>
          </cell>
          <cell r="I653" t="str">
            <v>PE012201</v>
          </cell>
          <cell r="J653" t="str">
            <v>FSE TASK FORCE</v>
          </cell>
          <cell r="K653" t="str">
            <v>COGS</v>
          </cell>
          <cell r="L653" t="str">
            <v>MA SAM FSE &amp; LCS PE</v>
          </cell>
          <cell r="M653" t="str">
            <v>BUTRON ZUÑIGA, BARRY GABRIEL</v>
          </cell>
          <cell r="N653" t="str">
            <v>46200189</v>
          </cell>
          <cell r="O653" t="str">
            <v>MECHANICAL TECHNICIAN</v>
          </cell>
          <cell r="P653" t="str">
            <v>M</v>
          </cell>
          <cell r="Q653">
            <v>32916</v>
          </cell>
          <cell r="R653" t="str">
            <v>9-7713-8316</v>
          </cell>
          <cell r="S653"/>
          <cell r="T653"/>
          <cell r="U653" t="str">
            <v>mauricio12mat@gmail.com</v>
          </cell>
          <cell r="V653" t="str">
            <v>ASOC. PEDRO P DIAZ MZ 38 LOTE 16</v>
          </cell>
          <cell r="W653" t="str">
            <v>CERRO COLORADO</v>
          </cell>
          <cell r="X653" t="str">
            <v>AREQUIPA</v>
          </cell>
          <cell r="Y653" t="str">
            <v>AREQUIPA</v>
          </cell>
          <cell r="Z653">
            <v>45273</v>
          </cell>
          <cell r="AA653" t="str">
            <v>AREQUIPA</v>
          </cell>
          <cell r="AB653" t="str">
            <v>AREQUIPA</v>
          </cell>
          <cell r="AC653" t="str">
            <v>BLUE COLLAR</v>
          </cell>
          <cell r="AD653" t="str">
            <v>CONTRATO POR OBRA O SERVICIO ESPECIFICO</v>
          </cell>
          <cell r="AE653">
            <v>45820</v>
          </cell>
        </row>
        <row r="654">
          <cell r="B654" t="str">
            <v>47206370</v>
          </cell>
          <cell r="C654">
            <v>7050</v>
          </cell>
          <cell r="D654">
            <v>450080</v>
          </cell>
          <cell r="E654" t="str">
            <v>LAURA</v>
          </cell>
          <cell r="F654" t="str">
            <v>QUISPE</v>
          </cell>
          <cell r="G654" t="str">
            <v>JOSE LUIS</v>
          </cell>
          <cell r="H654" t="str">
            <v>JOSE LUIS LAURA QUISPE</v>
          </cell>
          <cell r="I654" t="str">
            <v>PE012201</v>
          </cell>
          <cell r="J654" t="str">
            <v>FSE TASK FORCE</v>
          </cell>
          <cell r="K654" t="str">
            <v>COGS</v>
          </cell>
          <cell r="L654" t="str">
            <v>MA SAM FSE &amp; LCS PE</v>
          </cell>
          <cell r="M654" t="str">
            <v>BUTRON ZUÑIGA, BARRY GABRIEL</v>
          </cell>
          <cell r="N654" t="str">
            <v>47206370</v>
          </cell>
          <cell r="O654" t="str">
            <v>MECHANICAL TECHNICIAN</v>
          </cell>
          <cell r="P654" t="str">
            <v>M</v>
          </cell>
          <cell r="Q654">
            <v>33481</v>
          </cell>
          <cell r="R654" t="str">
            <v>9-8334-8053</v>
          </cell>
          <cell r="S654"/>
          <cell r="T654"/>
          <cell r="U654" t="str">
            <v>jasperyannikc3091@gmail.com</v>
          </cell>
          <cell r="V654" t="str">
            <v>AV. ARGENTINA 1616</v>
          </cell>
          <cell r="W654" t="str">
            <v>MARIANO MELGAR</v>
          </cell>
          <cell r="X654" t="str">
            <v>AREQUIPA</v>
          </cell>
          <cell r="Y654" t="str">
            <v>AREQUIPA</v>
          </cell>
          <cell r="Z654">
            <v>45279</v>
          </cell>
          <cell r="AA654" t="str">
            <v>AREQUIPA</v>
          </cell>
          <cell r="AB654" t="str">
            <v>AREQUIPA</v>
          </cell>
          <cell r="AC654" t="str">
            <v>BLUE COLLAR</v>
          </cell>
          <cell r="AD654" t="str">
            <v>CONTRATO POR OBRA O SERVICIO ESPECIFICO</v>
          </cell>
          <cell r="AE654">
            <v>45826</v>
          </cell>
        </row>
        <row r="655">
          <cell r="B655" t="str">
            <v>45470404</v>
          </cell>
          <cell r="C655">
            <v>7051</v>
          </cell>
          <cell r="D655">
            <v>450079</v>
          </cell>
          <cell r="E655" t="str">
            <v>NINA</v>
          </cell>
          <cell r="F655" t="str">
            <v>HAÑARI</v>
          </cell>
          <cell r="G655" t="str">
            <v>MIGUEL ANGEL</v>
          </cell>
          <cell r="H655" t="str">
            <v>MIGUEL ANGEL NINA HAÑARI</v>
          </cell>
          <cell r="I655" t="str">
            <v>PE012201</v>
          </cell>
          <cell r="J655" t="str">
            <v>FSE TASK FORCE</v>
          </cell>
          <cell r="K655" t="str">
            <v>COGS</v>
          </cell>
          <cell r="L655" t="str">
            <v>MA SAM FSE &amp; LCS PE</v>
          </cell>
          <cell r="M655" t="str">
            <v>BUTRON ZUÑIGA, BARRY GABRIEL</v>
          </cell>
          <cell r="N655" t="str">
            <v>45470404</v>
          </cell>
          <cell r="O655" t="str">
            <v>MECHANICAL TECHNICIAN</v>
          </cell>
          <cell r="P655" t="str">
            <v>M</v>
          </cell>
          <cell r="Q655">
            <v>32480</v>
          </cell>
          <cell r="R655" t="str">
            <v>9-5890-3213</v>
          </cell>
          <cell r="S655"/>
          <cell r="T655"/>
          <cell r="U655" t="str">
            <v>mnina1988@gmail.com</v>
          </cell>
          <cell r="V655" t="str">
            <v>AV. LAS FLORES G LT 18 PUEBLO TRADICIONAL PAMPAS NUEVAS</v>
          </cell>
          <cell r="W655" t="str">
            <v>TIABAYA</v>
          </cell>
          <cell r="X655" t="str">
            <v>AREQUIPA</v>
          </cell>
          <cell r="Y655" t="str">
            <v>AREQUIPA</v>
          </cell>
          <cell r="Z655">
            <v>45280</v>
          </cell>
          <cell r="AA655" t="str">
            <v>AREQUIPA</v>
          </cell>
          <cell r="AB655" t="str">
            <v>AREQUIPA</v>
          </cell>
          <cell r="AC655" t="str">
            <v>BLUE COLLAR</v>
          </cell>
          <cell r="AD655" t="str">
            <v>CONTRATO POR OBRA O SERVICIO ESPECIFICO</v>
          </cell>
          <cell r="AE655">
            <v>45827</v>
          </cell>
        </row>
        <row r="656">
          <cell r="B656" t="str">
            <v>45482895</v>
          </cell>
          <cell r="C656">
            <v>7053</v>
          </cell>
          <cell r="D656">
            <v>450077</v>
          </cell>
          <cell r="E656" t="str">
            <v>QUIÑONES</v>
          </cell>
          <cell r="F656" t="str">
            <v>SENCCA</v>
          </cell>
          <cell r="G656" t="str">
            <v>GERMAN</v>
          </cell>
          <cell r="H656" t="str">
            <v>GERMAN QUIÑONES SENCCA</v>
          </cell>
          <cell r="I656" t="str">
            <v>PE012201</v>
          </cell>
          <cell r="J656" t="str">
            <v>FSE TASK FORCE</v>
          </cell>
          <cell r="K656" t="str">
            <v>COGS</v>
          </cell>
          <cell r="L656" t="str">
            <v>MA SAM FSE &amp; LCS PE</v>
          </cell>
          <cell r="M656" t="str">
            <v>BUTRON ZUÑIGA, BARRY GABRIEL</v>
          </cell>
          <cell r="N656" t="str">
            <v>45482895</v>
          </cell>
          <cell r="O656" t="str">
            <v>MECHANICAL TECHNICIAN</v>
          </cell>
          <cell r="P656" t="str">
            <v>M</v>
          </cell>
          <cell r="Q656">
            <v>32431</v>
          </cell>
          <cell r="R656" t="str">
            <v>9-5830-9870</v>
          </cell>
          <cell r="S656"/>
          <cell r="T656"/>
          <cell r="U656" t="str">
            <v>gerquisen@gmail.com</v>
          </cell>
          <cell r="V656" t="str">
            <v>CALLE PEDRO GARZON 324 ZONA B INDEPENDENCIA</v>
          </cell>
          <cell r="W656" t="str">
            <v>SELVA ALEGRE</v>
          </cell>
          <cell r="X656" t="str">
            <v>AREQUIPA</v>
          </cell>
          <cell r="Y656" t="str">
            <v>AREQUIPA</v>
          </cell>
          <cell r="Z656">
            <v>45280</v>
          </cell>
          <cell r="AA656" t="str">
            <v>AREQUIPA</v>
          </cell>
          <cell r="AB656" t="str">
            <v>AREQUIPA</v>
          </cell>
          <cell r="AC656" t="str">
            <v>BLUE COLLAR</v>
          </cell>
          <cell r="AD656" t="str">
            <v>CONTRATO POR OBRA O SERVICIO ESPECIFICO</v>
          </cell>
          <cell r="AE656">
            <v>45827</v>
          </cell>
        </row>
        <row r="657">
          <cell r="B657" t="str">
            <v>71979007</v>
          </cell>
          <cell r="C657">
            <v>7054</v>
          </cell>
          <cell r="D657">
            <v>450120</v>
          </cell>
          <cell r="E657" t="str">
            <v>MAMANI</v>
          </cell>
          <cell r="F657" t="str">
            <v xml:space="preserve">CHOQUE  </v>
          </cell>
          <cell r="G657" t="str">
            <v>DAMMER VALENTIN</v>
          </cell>
          <cell r="H657" t="str">
            <v xml:space="preserve">DAMMER VALENTIN MAMANI CHOQUE  </v>
          </cell>
          <cell r="I657" t="str">
            <v>PE012201</v>
          </cell>
          <cell r="J657" t="str">
            <v>FSE TASK FORCE</v>
          </cell>
          <cell r="K657" t="str">
            <v>COGS</v>
          </cell>
          <cell r="L657" t="str">
            <v>MA SAM FSE &amp; LCS PE</v>
          </cell>
          <cell r="M657" t="str">
            <v>BUTRON ZUÑIGA, BARRY GABRIEL</v>
          </cell>
          <cell r="N657" t="str">
            <v>71979007</v>
          </cell>
          <cell r="O657" t="str">
            <v>MECHANICAL TECHNICIAN</v>
          </cell>
          <cell r="P657" t="str">
            <v>M</v>
          </cell>
          <cell r="Q657">
            <v>35035</v>
          </cell>
          <cell r="R657" t="str">
            <v>989472985 // 965697232</v>
          </cell>
          <cell r="S657"/>
          <cell r="T657"/>
          <cell r="U657" t="str">
            <v>dammermamani@gmail.com</v>
          </cell>
          <cell r="V657" t="str">
            <v>CALLE UNION 190 ACEQUIA ALTA</v>
          </cell>
          <cell r="W657" t="str">
            <v>CAYMA</v>
          </cell>
          <cell r="X657" t="str">
            <v>AREQUIPA</v>
          </cell>
          <cell r="Y657" t="str">
            <v>AREQUIPA</v>
          </cell>
          <cell r="Z657">
            <v>45286</v>
          </cell>
          <cell r="AA657" t="str">
            <v>AREQUIPA</v>
          </cell>
          <cell r="AB657" t="str">
            <v>AREQUIPA</v>
          </cell>
          <cell r="AC657" t="str">
            <v>BLUE COLLAR</v>
          </cell>
          <cell r="AD657" t="str">
            <v>CONTRATO POR OBRA O SERVICIO ESPECIFICO</v>
          </cell>
          <cell r="AE657">
            <v>45833</v>
          </cell>
        </row>
        <row r="658">
          <cell r="B658" t="str">
            <v>04745851</v>
          </cell>
          <cell r="C658">
            <v>7057</v>
          </cell>
          <cell r="D658">
            <v>450123</v>
          </cell>
          <cell r="E658" t="str">
            <v>FELICIANO</v>
          </cell>
          <cell r="F658" t="str">
            <v>FLORES</v>
          </cell>
          <cell r="G658" t="str">
            <v>SIMON EPISMENIO</v>
          </cell>
          <cell r="H658" t="str">
            <v>SIMON EPISMENIO FELICIANO FLORES</v>
          </cell>
          <cell r="I658" t="str">
            <v>PE012201</v>
          </cell>
          <cell r="J658" t="str">
            <v>FSE TASK FORCE</v>
          </cell>
          <cell r="K658" t="str">
            <v>COGS</v>
          </cell>
          <cell r="L658" t="str">
            <v>MA SAM FSE &amp; LCS PE</v>
          </cell>
          <cell r="M658" t="str">
            <v>BUTRON ZUÑIGA, BARRY GABRIEL</v>
          </cell>
          <cell r="N658" t="str">
            <v>04745851</v>
          </cell>
          <cell r="O658" t="str">
            <v>MECHANICAL WELDER TECHNICIAN</v>
          </cell>
          <cell r="P658" t="str">
            <v>M</v>
          </cell>
          <cell r="Q658">
            <v>26747</v>
          </cell>
          <cell r="R658" t="str">
            <v>9-3992-8487</v>
          </cell>
          <cell r="S658"/>
          <cell r="T658"/>
          <cell r="U658" t="str">
            <v>simonfelicianoflores@gmail.com</v>
          </cell>
          <cell r="V658" t="str">
            <v>CALLE TUPAC AMARU MZ. C LT 04 SAMEGUA MOQUEGUA</v>
          </cell>
          <cell r="W658" t="str">
            <v>SAMEGUA</v>
          </cell>
          <cell r="X658" t="str">
            <v>MARISCAL NIETO</v>
          </cell>
          <cell r="Y658" t="str">
            <v>MOQUEGUA</v>
          </cell>
          <cell r="Z658">
            <v>45287</v>
          </cell>
          <cell r="AA658" t="str">
            <v>AREQUIPA</v>
          </cell>
          <cell r="AB658" t="str">
            <v>AREQUIPA</v>
          </cell>
          <cell r="AC658" t="str">
            <v>BLUE COLLAR</v>
          </cell>
          <cell r="AD658" t="str">
            <v>CONTRATO POR OBRA O SERVICIO ESPECIFICO</v>
          </cell>
          <cell r="AE658">
            <v>45834</v>
          </cell>
        </row>
        <row r="659">
          <cell r="B659" t="str">
            <v>47414763</v>
          </cell>
          <cell r="C659">
            <v>7058</v>
          </cell>
          <cell r="D659">
            <v>450124</v>
          </cell>
          <cell r="E659" t="str">
            <v>NEIRA</v>
          </cell>
          <cell r="F659" t="str">
            <v>PACHECO</v>
          </cell>
          <cell r="G659" t="str">
            <v>YOVANI STIF</v>
          </cell>
          <cell r="H659" t="str">
            <v>YOVANI STIF NEIRA PACHECO</v>
          </cell>
          <cell r="I659" t="str">
            <v>PE012201</v>
          </cell>
          <cell r="J659" t="str">
            <v>FSE TASK FORCE</v>
          </cell>
          <cell r="K659" t="str">
            <v>COGS</v>
          </cell>
          <cell r="L659" t="str">
            <v>MA SAM FSE &amp; LCS PE</v>
          </cell>
          <cell r="M659" t="str">
            <v>BUTRON ZUÑIGA, BARRY GABRIEL</v>
          </cell>
          <cell r="N659" t="str">
            <v>47414763</v>
          </cell>
          <cell r="O659" t="str">
            <v>MECHANICAL TECHNICIAN</v>
          </cell>
          <cell r="P659" t="str">
            <v>M</v>
          </cell>
          <cell r="Q659">
            <v>33483</v>
          </cell>
          <cell r="R659" t="str">
            <v>9-4010-1249</v>
          </cell>
          <cell r="S659"/>
          <cell r="T659"/>
          <cell r="U659" t="str">
            <v xml:space="preserve">yovani.n92@hotmail.com </v>
          </cell>
          <cell r="V659" t="str">
            <v>PASAJE SALAVERRRY 110 CERRO VIEJO</v>
          </cell>
          <cell r="W659" t="str">
            <v>CERRO COLORADO</v>
          </cell>
          <cell r="X659" t="str">
            <v>AREQUIPA</v>
          </cell>
          <cell r="Y659" t="str">
            <v>AREQUIPA</v>
          </cell>
          <cell r="Z659">
            <v>45287</v>
          </cell>
          <cell r="AA659" t="str">
            <v>AREQUIPA</v>
          </cell>
          <cell r="AB659" t="str">
            <v>AREQUIPA</v>
          </cell>
          <cell r="AC659" t="str">
            <v>BLUE COLLAR</v>
          </cell>
          <cell r="AD659" t="str">
            <v>CONTRATO POR OBRA O SERVICIO ESPECIFICO</v>
          </cell>
          <cell r="AE659">
            <v>45834</v>
          </cell>
        </row>
        <row r="660">
          <cell r="B660" t="str">
            <v>47554972</v>
          </cell>
          <cell r="C660">
            <v>7059</v>
          </cell>
          <cell r="D660">
            <v>450252</v>
          </cell>
          <cell r="E660" t="str">
            <v>ORDOÑEZ</v>
          </cell>
          <cell r="F660" t="str">
            <v>PAZ</v>
          </cell>
          <cell r="G660" t="str">
            <v>JAYDERN IRVIN</v>
          </cell>
          <cell r="H660" t="str">
            <v>JAYDERN IRVIN ORDOÑEZ PAZ</v>
          </cell>
          <cell r="I660" t="str">
            <v>PE012201</v>
          </cell>
          <cell r="J660" t="str">
            <v>FSE TASK FORCE</v>
          </cell>
          <cell r="K660" t="str">
            <v>COGS</v>
          </cell>
          <cell r="L660" t="str">
            <v>MA SAM FSE &amp; LCS PE</v>
          </cell>
          <cell r="M660" t="str">
            <v>BUTRON ZUÑIGA, BARRY GABRIEL</v>
          </cell>
          <cell r="N660" t="str">
            <v>47554972</v>
          </cell>
          <cell r="O660" t="str">
            <v>MECHANICAL TECHNICIAN</v>
          </cell>
          <cell r="P660" t="str">
            <v>M</v>
          </cell>
          <cell r="Q660">
            <v>33401</v>
          </cell>
          <cell r="R660" t="str">
            <v>9-2264-5466</v>
          </cell>
          <cell r="S660"/>
          <cell r="T660"/>
          <cell r="U660" t="str">
            <v>jayderpaz@hotmail.com</v>
          </cell>
          <cell r="V660" t="str">
            <v>JR. TARAPACA ZN. C URB. SEMI RURAL PACHACUTEC MZ. 19 LT. 1</v>
          </cell>
          <cell r="W660" t="str">
            <v>CERRO COLORADO</v>
          </cell>
          <cell r="X660" t="str">
            <v>AREQUIPA</v>
          </cell>
          <cell r="Y660" t="str">
            <v>AREQUIPA</v>
          </cell>
          <cell r="Z660">
            <v>45293</v>
          </cell>
          <cell r="AA660" t="str">
            <v>AREQUIPA</v>
          </cell>
          <cell r="AB660" t="str">
            <v>AREQUIPA</v>
          </cell>
          <cell r="AC660" t="str">
            <v>BLUE COLLAR</v>
          </cell>
          <cell r="AD660" t="str">
            <v>CONTRATO POR OBRA O SERVICIO ESPECIFICO</v>
          </cell>
          <cell r="AE660">
            <v>45838</v>
          </cell>
        </row>
        <row r="661">
          <cell r="B661" t="str">
            <v>71044473</v>
          </cell>
          <cell r="C661">
            <v>7060</v>
          </cell>
          <cell r="D661">
            <v>450251</v>
          </cell>
          <cell r="E661" t="str">
            <v>TUNQUIPA</v>
          </cell>
          <cell r="F661" t="str">
            <v>HUICHO</v>
          </cell>
          <cell r="G661" t="str">
            <v>PAULO CESAR</v>
          </cell>
          <cell r="H661" t="str">
            <v>PAULO CESAR TUNQUIPA HUICHO</v>
          </cell>
          <cell r="I661" t="str">
            <v>PE012201</v>
          </cell>
          <cell r="J661" t="str">
            <v>FSE TASK FORCE</v>
          </cell>
          <cell r="K661" t="str">
            <v>COGS</v>
          </cell>
          <cell r="L661" t="str">
            <v>MA SAM FSE &amp; LCS PE</v>
          </cell>
          <cell r="M661" t="str">
            <v>BUTRON ZUÑIGA, BARRY GABRIEL</v>
          </cell>
          <cell r="N661" t="str">
            <v>71044473</v>
          </cell>
          <cell r="O661" t="str">
            <v>MECHANICAL TECHNICIAN</v>
          </cell>
          <cell r="P661" t="str">
            <v>M</v>
          </cell>
          <cell r="Q661">
            <v>33332</v>
          </cell>
          <cell r="R661" t="str">
            <v>9-6716-6285</v>
          </cell>
          <cell r="S661"/>
          <cell r="T661"/>
          <cell r="U661" t="str">
            <v>paulotunquipa@gmail.com</v>
          </cell>
          <cell r="V661" t="str">
            <v xml:space="preserve">PASAJE LA BREÑA MZ D  LOTE 17 </v>
          </cell>
          <cell r="W661" t="str">
            <v>JOSE LUIS BUSTAMANTE Y RIVERO</v>
          </cell>
          <cell r="X661" t="str">
            <v>AREQUIPA</v>
          </cell>
          <cell r="Y661" t="str">
            <v>AREQUIPA</v>
          </cell>
          <cell r="Z661">
            <v>45293</v>
          </cell>
          <cell r="AA661" t="str">
            <v>AREQUIPA</v>
          </cell>
          <cell r="AB661" t="str">
            <v>AREQUIPA</v>
          </cell>
          <cell r="AC661" t="str">
            <v>BLUE COLLAR</v>
          </cell>
          <cell r="AD661" t="str">
            <v>CONTRATO POR OBRA O SERVICIO ESPECIFICO</v>
          </cell>
          <cell r="AE661">
            <v>45838</v>
          </cell>
        </row>
        <row r="662">
          <cell r="B662" t="str">
            <v>72851428</v>
          </cell>
          <cell r="C662">
            <v>7061</v>
          </cell>
          <cell r="D662">
            <v>450250</v>
          </cell>
          <cell r="E662" t="str">
            <v>PILCO</v>
          </cell>
          <cell r="F662" t="str">
            <v>PILCO</v>
          </cell>
          <cell r="G662" t="str">
            <v>JOSE LUIS</v>
          </cell>
          <cell r="H662" t="str">
            <v>JOSE LUIS PILCO PILCO</v>
          </cell>
          <cell r="I662" t="str">
            <v>PE012201</v>
          </cell>
          <cell r="J662" t="str">
            <v>FSE TASK FORCE</v>
          </cell>
          <cell r="K662" t="str">
            <v>COGS</v>
          </cell>
          <cell r="L662" t="str">
            <v>MA SAM FSE &amp; LCS PE</v>
          </cell>
          <cell r="M662" t="str">
            <v>BUTRON ZUÑIGA, BARRY GABRIEL</v>
          </cell>
          <cell r="N662" t="str">
            <v>72851428</v>
          </cell>
          <cell r="O662" t="str">
            <v>MECHANICAL TECHNICIAN</v>
          </cell>
          <cell r="P662" t="str">
            <v>M</v>
          </cell>
          <cell r="Q662">
            <v>33679</v>
          </cell>
          <cell r="R662" t="str">
            <v>9-8654-8664</v>
          </cell>
          <cell r="S662"/>
          <cell r="T662"/>
          <cell r="U662" t="str">
            <v>luispilco.p@hotmail.com</v>
          </cell>
          <cell r="V662" t="str">
            <v>URB. MARISCAL CASTILLA CALLE MELGAR #109</v>
          </cell>
          <cell r="W662" t="str">
            <v>CERRO COLORADO</v>
          </cell>
          <cell r="X662" t="str">
            <v>AREQUIPA</v>
          </cell>
          <cell r="Y662" t="str">
            <v>AREQUIPA</v>
          </cell>
          <cell r="Z662">
            <v>45293</v>
          </cell>
          <cell r="AA662" t="str">
            <v>AREQUIPA</v>
          </cell>
          <cell r="AB662" t="str">
            <v>AREQUIPA</v>
          </cell>
          <cell r="AC662" t="str">
            <v>BLUE COLLAR</v>
          </cell>
          <cell r="AD662" t="str">
            <v>CONTRATO POR OBRA O SERVICIO ESPECIFICO</v>
          </cell>
          <cell r="AE662">
            <v>45838</v>
          </cell>
        </row>
        <row r="663">
          <cell r="B663" t="str">
            <v>45595921</v>
          </cell>
          <cell r="C663">
            <v>7062</v>
          </cell>
          <cell r="D663">
            <v>450249</v>
          </cell>
          <cell r="E663" t="str">
            <v xml:space="preserve">TICONA </v>
          </cell>
          <cell r="F663" t="str">
            <v>QUISPE</v>
          </cell>
          <cell r="G663" t="str">
            <v>OMAR PAUL</v>
          </cell>
          <cell r="H663" t="str">
            <v>OMAR PAUL TICONA  QUISPE</v>
          </cell>
          <cell r="I663" t="str">
            <v>PE012201</v>
          </cell>
          <cell r="J663" t="str">
            <v>FSE TASK FORCE</v>
          </cell>
          <cell r="K663" t="str">
            <v>COGS</v>
          </cell>
          <cell r="L663" t="str">
            <v>MA SAM FSE &amp; LCS PE</v>
          </cell>
          <cell r="M663" t="str">
            <v>BUTRON ZUÑIGA, BARRY GABRIEL</v>
          </cell>
          <cell r="N663" t="str">
            <v>45595921</v>
          </cell>
          <cell r="O663" t="str">
            <v>MECHANICAL TECHNICIAN</v>
          </cell>
          <cell r="P663" t="str">
            <v>M</v>
          </cell>
          <cell r="Q663">
            <v>32440</v>
          </cell>
          <cell r="R663" t="str">
            <v>9-5772-1341</v>
          </cell>
          <cell r="S663"/>
          <cell r="T663"/>
          <cell r="U663" t="str">
            <v>omar.paul2211@gmail.com</v>
          </cell>
          <cell r="V663" t="str">
            <v>URB. ALAMEDA SALAVERRY A I 35</v>
          </cell>
          <cell r="W663" t="str">
            <v>MIRAFLORES</v>
          </cell>
          <cell r="X663" t="str">
            <v>AREQUIPA</v>
          </cell>
          <cell r="Y663" t="str">
            <v>AREQUIPA</v>
          </cell>
          <cell r="Z663">
            <v>45293</v>
          </cell>
          <cell r="AA663" t="str">
            <v>AREQUIPA</v>
          </cell>
          <cell r="AB663" t="str">
            <v>AREQUIPA</v>
          </cell>
          <cell r="AC663" t="str">
            <v>BLUE COLLAR</v>
          </cell>
          <cell r="AD663" t="str">
            <v>CONTRATO POR OBRA O SERVICIO ESPECIFICO</v>
          </cell>
          <cell r="AE663">
            <v>45838</v>
          </cell>
        </row>
        <row r="664">
          <cell r="B664" t="str">
            <v>72438603</v>
          </cell>
          <cell r="C664">
            <v>7063</v>
          </cell>
          <cell r="D664">
            <v>450453</v>
          </cell>
          <cell r="E664" t="str">
            <v>MENESES</v>
          </cell>
          <cell r="F664" t="str">
            <v>PUMA</v>
          </cell>
          <cell r="G664" t="str">
            <v>JOEL DAVID</v>
          </cell>
          <cell r="H664" t="str">
            <v>JOEL DAVID MENESES PUMA</v>
          </cell>
          <cell r="I664" t="str">
            <v>PE012201</v>
          </cell>
          <cell r="J664" t="str">
            <v>FSE TASK FORCE</v>
          </cell>
          <cell r="K664" t="str">
            <v>COGS</v>
          </cell>
          <cell r="L664" t="str">
            <v>MA SAM FSE &amp; LCS PE</v>
          </cell>
          <cell r="M664" t="str">
            <v>BUTRON ZUÑIGA, BARRY GABRIEL</v>
          </cell>
          <cell r="N664" t="str">
            <v>72438603</v>
          </cell>
          <cell r="O664" t="str">
            <v>MECHANICAL TECHNICIAN</v>
          </cell>
          <cell r="P664" t="str">
            <v>M</v>
          </cell>
          <cell r="Q664">
            <v>33469</v>
          </cell>
          <cell r="R664" t="str">
            <v>9-9262-6435</v>
          </cell>
          <cell r="S664"/>
          <cell r="T664"/>
          <cell r="U664" t="str">
            <v>joeldavidmeneses@gmail.com</v>
          </cell>
          <cell r="V664" t="str">
            <v>AV. HARTLEY E 36 URB LA MELGARIANA</v>
          </cell>
          <cell r="W664" t="str">
            <v>JOSE LUIS BUSTAMANTE Y RIVERO</v>
          </cell>
          <cell r="X664" t="str">
            <v>AREQUIPA</v>
          </cell>
          <cell r="Y664" t="str">
            <v>AREQUIPA</v>
          </cell>
          <cell r="Z664">
            <v>45306</v>
          </cell>
          <cell r="AA664" t="str">
            <v>AREQUIPA</v>
          </cell>
          <cell r="AB664" t="str">
            <v>AREQUIPA</v>
          </cell>
          <cell r="AC664" t="str">
            <v>BLUE COLLAR</v>
          </cell>
          <cell r="AD664" t="str">
            <v>CONTRATO POR OBRA O SERVICIO ESPECIFICO</v>
          </cell>
          <cell r="AE664">
            <v>45852</v>
          </cell>
        </row>
        <row r="665">
          <cell r="B665" t="str">
            <v>71013820</v>
          </cell>
          <cell r="C665">
            <v>7064</v>
          </cell>
          <cell r="D665">
            <v>450461</v>
          </cell>
          <cell r="E665" t="str">
            <v>ANDRADE</v>
          </cell>
          <cell r="F665" t="str">
            <v>CORIMANYA</v>
          </cell>
          <cell r="G665" t="str">
            <v>JASON JOSE</v>
          </cell>
          <cell r="H665" t="str">
            <v>JASON JOSE ANDRADE CORIMANYA</v>
          </cell>
          <cell r="I665" t="str">
            <v>PE012201</v>
          </cell>
          <cell r="J665" t="str">
            <v>FSE TASK FORCE</v>
          </cell>
          <cell r="K665" t="str">
            <v>COGS</v>
          </cell>
          <cell r="L665" t="str">
            <v>MA SAM FSE &amp; LCS PE</v>
          </cell>
          <cell r="M665" t="str">
            <v>BUTRON ZUÑIGA, BARRY GABRIEL</v>
          </cell>
          <cell r="N665" t="str">
            <v>71013820</v>
          </cell>
          <cell r="O665" t="str">
            <v>MECHANICAL TECHNICIAN</v>
          </cell>
          <cell r="P665" t="str">
            <v>M</v>
          </cell>
          <cell r="Q665">
            <v>33689</v>
          </cell>
          <cell r="R665" t="str">
            <v>9-8379-5692</v>
          </cell>
          <cell r="S665"/>
          <cell r="T665"/>
          <cell r="U665" t="str">
            <v>jandradec.26@gmail.com</v>
          </cell>
          <cell r="V665" t="str">
            <v>URB. 3 DE OCTUBRE MZ M LT 5</v>
          </cell>
          <cell r="W665" t="str">
            <v>JOSE LUIS BUSTAMANTE Y RIVERO</v>
          </cell>
          <cell r="X665" t="str">
            <v>AREQUIPA</v>
          </cell>
          <cell r="Y665" t="str">
            <v>AREQUIPA</v>
          </cell>
          <cell r="Z665">
            <v>45308</v>
          </cell>
          <cell r="AA665" t="str">
            <v>AREQUIPA</v>
          </cell>
          <cell r="AB665" t="str">
            <v>AREQUIPA</v>
          </cell>
          <cell r="AC665" t="str">
            <v>BLUE COLLAR</v>
          </cell>
          <cell r="AD665" t="str">
            <v>CONTRATO POR OBRA O SERVICIO ESPECIFICO</v>
          </cell>
          <cell r="AE665">
            <v>45854</v>
          </cell>
        </row>
        <row r="666">
          <cell r="B666" t="str">
            <v>70083595</v>
          </cell>
          <cell r="C666">
            <v>7065</v>
          </cell>
          <cell r="D666">
            <v>450460</v>
          </cell>
          <cell r="E666" t="str">
            <v>CORDOVA</v>
          </cell>
          <cell r="F666" t="str">
            <v>VENTURO</v>
          </cell>
          <cell r="G666" t="str">
            <v>ELDER JESUS</v>
          </cell>
          <cell r="H666" t="str">
            <v>ELDER JESUS CORDOVA VENTURO</v>
          </cell>
          <cell r="I666" t="str">
            <v>PE012201</v>
          </cell>
          <cell r="J666" t="str">
            <v>FSE TASK FORCE</v>
          </cell>
          <cell r="K666" t="str">
            <v>COGS</v>
          </cell>
          <cell r="L666" t="str">
            <v>MA SAM FSE &amp; LCS PE</v>
          </cell>
          <cell r="M666" t="str">
            <v>BUTRON ZUÑIGA, BARRY GABRIEL</v>
          </cell>
          <cell r="N666" t="str">
            <v>70083595</v>
          </cell>
          <cell r="O666" t="str">
            <v>MECHANICAL TECHNICIAN</v>
          </cell>
          <cell r="P666" t="str">
            <v>M</v>
          </cell>
          <cell r="Q666">
            <v>32502</v>
          </cell>
          <cell r="R666" t="str">
            <v>9-3962-9038</v>
          </cell>
          <cell r="S666"/>
          <cell r="T666"/>
          <cell r="U666" t="str">
            <v>jesu_1525@hotmail.com</v>
          </cell>
          <cell r="V666" t="str">
            <v>RESIDENCIAL VILLA MEDICA I ETAPA MZ H LT 5</v>
          </cell>
          <cell r="W666" t="str">
            <v>JULIACA</v>
          </cell>
          <cell r="X666" t="str">
            <v>SAN ROMAN</v>
          </cell>
          <cell r="Y666" t="str">
            <v>PUNO</v>
          </cell>
          <cell r="Z666">
            <v>45308</v>
          </cell>
          <cell r="AA666" t="str">
            <v>AREQUIPA</v>
          </cell>
          <cell r="AB666" t="str">
            <v>AREQUIPA</v>
          </cell>
          <cell r="AC666" t="str">
            <v>BLUE COLLAR</v>
          </cell>
          <cell r="AD666" t="str">
            <v>CONTRATO POR OBRA O SERVICIO ESPECIFICO</v>
          </cell>
          <cell r="AE666">
            <v>45854</v>
          </cell>
        </row>
        <row r="667">
          <cell r="B667" t="str">
            <v>29655708</v>
          </cell>
          <cell r="C667">
            <v>7066</v>
          </cell>
          <cell r="D667">
            <v>450459</v>
          </cell>
          <cell r="E667" t="str">
            <v>GIL</v>
          </cell>
          <cell r="F667" t="str">
            <v>PARRA</v>
          </cell>
          <cell r="G667" t="str">
            <v>WILBERT</v>
          </cell>
          <cell r="H667" t="str">
            <v>WILBERT GIL PARRA</v>
          </cell>
          <cell r="I667" t="str">
            <v>PE012201</v>
          </cell>
          <cell r="J667" t="str">
            <v>FSE TASK FORCE</v>
          </cell>
          <cell r="K667" t="str">
            <v>COGS</v>
          </cell>
          <cell r="L667" t="str">
            <v>MA SAM FSE &amp; LCS PE</v>
          </cell>
          <cell r="M667" t="str">
            <v>BUTRON ZUÑIGA, BARRY GABRIEL</v>
          </cell>
          <cell r="N667" t="str">
            <v>29655708</v>
          </cell>
          <cell r="O667" t="str">
            <v>MECHANICAL TECHNICIAN</v>
          </cell>
          <cell r="P667" t="str">
            <v>M</v>
          </cell>
          <cell r="Q667">
            <v>27508</v>
          </cell>
          <cell r="R667" t="str">
            <v>9-7331-6626</v>
          </cell>
          <cell r="S667"/>
          <cell r="T667"/>
          <cell r="U667" t="str">
            <v>gilparrawilbert@gmail.com</v>
          </cell>
          <cell r="V667" t="str">
            <v>CALLE JUAN PABLO VIZCARDO Y GUZMAN 105</v>
          </cell>
          <cell r="W667" t="str">
            <v>SOCABAYA</v>
          </cell>
          <cell r="X667" t="str">
            <v>AREQUIPA</v>
          </cell>
          <cell r="Y667" t="str">
            <v>AREQUIPA</v>
          </cell>
          <cell r="Z667">
            <v>45308</v>
          </cell>
          <cell r="AA667" t="str">
            <v>AREQUIPA</v>
          </cell>
          <cell r="AB667" t="str">
            <v>AREQUIPA</v>
          </cell>
          <cell r="AC667" t="str">
            <v>BLUE COLLAR</v>
          </cell>
          <cell r="AD667" t="str">
            <v>CONTRATO POR OBRA O SERVICIO ESPECIFICO</v>
          </cell>
          <cell r="AE667">
            <v>45854</v>
          </cell>
        </row>
        <row r="668">
          <cell r="B668" t="str">
            <v>80199756</v>
          </cell>
          <cell r="C668">
            <v>7067</v>
          </cell>
          <cell r="D668">
            <v>450458</v>
          </cell>
          <cell r="E668" t="str">
            <v>GUTIERREZ</v>
          </cell>
          <cell r="F668" t="str">
            <v>HUAYHUA</v>
          </cell>
          <cell r="G668" t="str">
            <v>ARTURO EDGAR</v>
          </cell>
          <cell r="H668" t="str">
            <v>ARTURO EDGAR GUTIERREZ HUAYHUA</v>
          </cell>
          <cell r="I668" t="str">
            <v>PE012201</v>
          </cell>
          <cell r="J668" t="str">
            <v>FSE TASK FORCE</v>
          </cell>
          <cell r="K668" t="str">
            <v>COGS</v>
          </cell>
          <cell r="L668" t="str">
            <v>MA SAM FSE &amp; LCS PE</v>
          </cell>
          <cell r="M668" t="str">
            <v>BUTRON ZUÑIGA, BARRY GABRIEL</v>
          </cell>
          <cell r="N668" t="str">
            <v>80199756</v>
          </cell>
          <cell r="O668" t="str">
            <v>MECHANICAL WELDER TECHNICIAN</v>
          </cell>
          <cell r="P668" t="str">
            <v>M</v>
          </cell>
          <cell r="Q668">
            <v>29018</v>
          </cell>
          <cell r="R668" t="str">
            <v>9-7791-7842</v>
          </cell>
          <cell r="S668"/>
          <cell r="T668"/>
          <cell r="U668" t="str">
            <v>art.egh22@gmail.com</v>
          </cell>
          <cell r="V668" t="str">
            <v>CMTE 11 MZ O LT 7 AV.. LOS CLAVELES CAMPO MARTE</v>
          </cell>
          <cell r="W668" t="str">
            <v>PAUCARPATA</v>
          </cell>
          <cell r="X668" t="str">
            <v>AREQUIPA</v>
          </cell>
          <cell r="Y668" t="str">
            <v>AREQUIPA</v>
          </cell>
          <cell r="Z668">
            <v>45308</v>
          </cell>
          <cell r="AA668" t="str">
            <v>AREQUIPA</v>
          </cell>
          <cell r="AB668" t="str">
            <v>AREQUIPA</v>
          </cell>
          <cell r="AC668" t="str">
            <v>BLUE COLLAR</v>
          </cell>
          <cell r="AD668" t="str">
            <v>CONTRATO POR OBRA O SERVICIO ESPECIFICO</v>
          </cell>
          <cell r="AE668">
            <v>45854</v>
          </cell>
        </row>
        <row r="669">
          <cell r="B669" t="str">
            <v>40308555</v>
          </cell>
          <cell r="C669">
            <v>7068</v>
          </cell>
          <cell r="D669">
            <v>450715</v>
          </cell>
          <cell r="E669" t="str">
            <v>LEON</v>
          </cell>
          <cell r="F669" t="str">
            <v>FLORES</v>
          </cell>
          <cell r="G669" t="str">
            <v>VICTOR ROGELIO</v>
          </cell>
          <cell r="H669" t="str">
            <v>VICTOR ROGELIO LEON FLORES</v>
          </cell>
          <cell r="I669" t="str">
            <v>PE012201</v>
          </cell>
          <cell r="J669" t="str">
            <v>FSE TASK FORCE</v>
          </cell>
          <cell r="K669" t="str">
            <v>COGS</v>
          </cell>
          <cell r="L669" t="str">
            <v>MA SAM FSE &amp; LCS PE</v>
          </cell>
          <cell r="M669" t="str">
            <v>BUTRON ZUÑIGA, BARRY GABRIEL</v>
          </cell>
          <cell r="N669" t="str">
            <v>40308555</v>
          </cell>
          <cell r="O669" t="str">
            <v>SENIOR ENGINEER, MAINTENANCE</v>
          </cell>
          <cell r="P669" t="str">
            <v>M</v>
          </cell>
          <cell r="Q669">
            <v>28996</v>
          </cell>
          <cell r="R669" t="str">
            <v>9-8976-1772</v>
          </cell>
          <cell r="S669" t="str">
            <v>9-8915-7020</v>
          </cell>
          <cell r="T669" t="str">
            <v>victor.leon@metso.com</v>
          </cell>
          <cell r="U669" t="str">
            <v>lyon_fime@hotmail.com</v>
          </cell>
          <cell r="V669" t="str">
            <v>ASOC. EL CANDELABRO MZ. G LT. 12</v>
          </cell>
          <cell r="W669" t="str">
            <v>PISCO</v>
          </cell>
          <cell r="X669" t="str">
            <v>PISCO</v>
          </cell>
          <cell r="Y669" t="str">
            <v>ICA</v>
          </cell>
          <cell r="Z669">
            <v>45310</v>
          </cell>
          <cell r="AA669" t="str">
            <v>LIMA</v>
          </cell>
          <cell r="AB669" t="str">
            <v>VULCANO</v>
          </cell>
          <cell r="AC669" t="str">
            <v>BLUE COLLAR</v>
          </cell>
          <cell r="AD669" t="str">
            <v>CONTRATO POR OBRA O SERVICIO ESPECIFICO</v>
          </cell>
          <cell r="AE669">
            <v>45856</v>
          </cell>
        </row>
        <row r="670">
          <cell r="B670" t="str">
            <v>72159520</v>
          </cell>
          <cell r="C670">
            <v>7071</v>
          </cell>
          <cell r="D670">
            <v>450983</v>
          </cell>
          <cell r="E670" t="str">
            <v>BUTRON</v>
          </cell>
          <cell r="F670" t="str">
            <v>PEREZ</v>
          </cell>
          <cell r="G670" t="str">
            <v>RONALD PIERO</v>
          </cell>
          <cell r="H670" t="str">
            <v>RONALD PIERO BUTRON PEREZ</v>
          </cell>
          <cell r="I670" t="str">
            <v>PE013530</v>
          </cell>
          <cell r="J670" t="str">
            <v>WAREHOUSE SPCC</v>
          </cell>
          <cell r="K670" t="str">
            <v>COGS</v>
          </cell>
          <cell r="L670" t="str">
            <v>CONSIGNMENT &amp; OPA CONTRACTS</v>
          </cell>
          <cell r="M670" t="str">
            <v>POSTIGO MATTOS, VALERIA KAROLA</v>
          </cell>
          <cell r="N670" t="str">
            <v>72159520</v>
          </cell>
          <cell r="O670" t="str">
            <v>CONSIGNMENT CONTROL</v>
          </cell>
          <cell r="P670" t="str">
            <v>M</v>
          </cell>
          <cell r="Q670">
            <v>36898</v>
          </cell>
          <cell r="R670" t="str">
            <v>9-4364-5565</v>
          </cell>
          <cell r="S670" t="str">
            <v>9-8269-8685</v>
          </cell>
          <cell r="T670" t="str">
            <v>ronald.butron@metso.com</v>
          </cell>
          <cell r="U670" t="str">
            <v>piero.butron1@gmail.com</v>
          </cell>
          <cell r="V670" t="str">
            <v>MANUEL MUÑOZ NAJAR</v>
          </cell>
          <cell r="W670" t="str">
            <v>MIRAFLORES</v>
          </cell>
          <cell r="X670" t="str">
            <v>AREQUIPA</v>
          </cell>
          <cell r="Y670" t="str">
            <v>AREQUIPA</v>
          </cell>
          <cell r="Z670">
            <v>45355</v>
          </cell>
          <cell r="AA670" t="str">
            <v>AREQUIPA</v>
          </cell>
          <cell r="AB670" t="str">
            <v>AREQUIPA</v>
          </cell>
          <cell r="AC670" t="str">
            <v>BLUE COLLAR</v>
          </cell>
          <cell r="AD670" t="str">
            <v>CONTRATO POR OBRA O SERVICIO ESPECIFICO</v>
          </cell>
          <cell r="AE670">
            <v>46084</v>
          </cell>
        </row>
        <row r="671">
          <cell r="B671" t="str">
            <v>73944935</v>
          </cell>
          <cell r="C671">
            <v>7074</v>
          </cell>
          <cell r="D671">
            <v>452126</v>
          </cell>
          <cell r="E671" t="str">
            <v>MAGAÑO</v>
          </cell>
          <cell r="F671" t="str">
            <v>CRUZ</v>
          </cell>
          <cell r="G671" t="str">
            <v>BRAYAN MARTIN</v>
          </cell>
          <cell r="H671" t="str">
            <v>BRAYAN MARTIN MAGAÑO CRUZ</v>
          </cell>
          <cell r="I671" t="str">
            <v>PE012209</v>
          </cell>
          <cell r="J671" t="str">
            <v>FSE SUR</v>
          </cell>
          <cell r="K671" t="str">
            <v>COGS</v>
          </cell>
          <cell r="L671" t="str">
            <v>MA SAM FSE &amp; LCS PE</v>
          </cell>
          <cell r="M671" t="str">
            <v>POZO DIAZ, JASON</v>
          </cell>
          <cell r="N671" t="str">
            <v>73944935</v>
          </cell>
          <cell r="O671" t="str">
            <v>ENGINEER, WET TECHNOLOGY</v>
          </cell>
          <cell r="P671" t="str">
            <v>M</v>
          </cell>
          <cell r="Q671">
            <v>35265</v>
          </cell>
          <cell r="R671" t="str">
            <v>9-7552-7133</v>
          </cell>
          <cell r="S671" t="str">
            <v>9-8426-2435</v>
          </cell>
          <cell r="T671" t="str">
            <v>brayan.magano@metso.com</v>
          </cell>
          <cell r="U671" t="str">
            <v>brayan.mmc19@gmail.com</v>
          </cell>
          <cell r="V671" t="str">
            <v>CALLE MADRE DE DIOS 303-ALTO LIBERTAD</v>
          </cell>
          <cell r="W671" t="str">
            <v>CERRO COLORADO</v>
          </cell>
          <cell r="X671" t="str">
            <v>AREQUIPA</v>
          </cell>
          <cell r="Y671" t="str">
            <v>AREQUIPA</v>
          </cell>
          <cell r="Z671">
            <v>45418</v>
          </cell>
          <cell r="AA671" t="str">
            <v>AREQUIPA</v>
          </cell>
          <cell r="AB671" t="str">
            <v>AREQUIPA</v>
          </cell>
          <cell r="AC671" t="str">
            <v>WHITE COLLAR</v>
          </cell>
          <cell r="AD671" t="str">
            <v>CONTRATO POR OBRA O SERVICIO ESPECIFICO</v>
          </cell>
          <cell r="AE671">
            <v>45966</v>
          </cell>
        </row>
        <row r="672">
          <cell r="B672" t="str">
            <v>45252652</v>
          </cell>
          <cell r="C672">
            <v>7075</v>
          </cell>
          <cell r="D672">
            <v>452991</v>
          </cell>
          <cell r="E672" t="str">
            <v>CCALAHUILLE</v>
          </cell>
          <cell r="F672" t="str">
            <v>VILCA</v>
          </cell>
          <cell r="G672" t="str">
            <v>EDILBERTO RUIS</v>
          </cell>
          <cell r="H672" t="str">
            <v>EDILBERTO RUIS CCALAHUILLE VILCA</v>
          </cell>
          <cell r="I672" t="str">
            <v>PE012201</v>
          </cell>
          <cell r="J672" t="str">
            <v>FSE TASK FORCE</v>
          </cell>
          <cell r="K672" t="str">
            <v>COGS</v>
          </cell>
          <cell r="L672" t="str">
            <v>MA SAM FSE &amp; LCS PE</v>
          </cell>
          <cell r="M672" t="str">
            <v>BUTRON ZUÑIGA, BARRY GABRIEL</v>
          </cell>
          <cell r="N672" t="str">
            <v>45252652</v>
          </cell>
          <cell r="O672" t="str">
            <v>MECHANICAL TECHNICIAN</v>
          </cell>
          <cell r="P672" t="str">
            <v>M</v>
          </cell>
          <cell r="Q672">
            <v>32347</v>
          </cell>
          <cell r="R672" t="str">
            <v>9-9955-5723</v>
          </cell>
          <cell r="S672"/>
          <cell r="T672"/>
          <cell r="U672" t="str">
            <v>edilbertoccalahuillevilca@gmail.com</v>
          </cell>
          <cell r="V672" t="str">
            <v>LOS TALLERES 2 DE OCTUBRE MZ-C LT-19</v>
          </cell>
          <cell r="W672" t="str">
            <v>SAN ANTONIO</v>
          </cell>
          <cell r="X672" t="str">
            <v>MARISCAL NIETO</v>
          </cell>
          <cell r="Y672" t="str">
            <v>MOQUEGUA</v>
          </cell>
          <cell r="Z672">
            <v>45474</v>
          </cell>
          <cell r="AA672" t="str">
            <v>AREQUIPA</v>
          </cell>
          <cell r="AB672" t="str">
            <v>AREQUIPA</v>
          </cell>
          <cell r="AC672" t="str">
            <v>BLUE COLLAR</v>
          </cell>
          <cell r="AD672" t="str">
            <v>CONTRATO POR OBRA O SERVICIO ESPECIFICO</v>
          </cell>
          <cell r="AE672">
            <v>45838</v>
          </cell>
        </row>
        <row r="673">
          <cell r="B673" t="str">
            <v>43512697</v>
          </cell>
          <cell r="C673">
            <v>7076</v>
          </cell>
          <cell r="D673">
            <v>453120</v>
          </cell>
          <cell r="E673" t="str">
            <v>CYRAN</v>
          </cell>
          <cell r="F673" t="str">
            <v>PEREZ</v>
          </cell>
          <cell r="G673" t="str">
            <v>JONATHAN ROLANDO</v>
          </cell>
          <cell r="H673" t="str">
            <v>JONATHAN ROLANDO CYRAN PEREZ</v>
          </cell>
          <cell r="I673" t="str">
            <v>PE012201</v>
          </cell>
          <cell r="J673" t="str">
            <v>FSE TASK FORCE</v>
          </cell>
          <cell r="K673" t="str">
            <v>COGS</v>
          </cell>
          <cell r="L673" t="str">
            <v>MA SAM FSE &amp; LCS PE</v>
          </cell>
          <cell r="M673" t="str">
            <v>BUTRON ZUÑIGA, BARRY GABRIEL</v>
          </cell>
          <cell r="N673" t="str">
            <v>43512697</v>
          </cell>
          <cell r="O673" t="str">
            <v>MECHANICAL SUPERVISOR</v>
          </cell>
          <cell r="P673" t="str">
            <v>M</v>
          </cell>
          <cell r="Q673">
            <v>31405</v>
          </cell>
          <cell r="R673" t="str">
            <v>9-8620-4047</v>
          </cell>
          <cell r="S673" t="str">
            <v>9-1386-5978</v>
          </cell>
          <cell r="T673" t="str">
            <v>jonathan.cyran@metso.com</v>
          </cell>
          <cell r="U673" t="str">
            <v>jonacyran@gmail.com</v>
          </cell>
          <cell r="V673" t="str">
            <v>HUALLAGA N° 202 DPTO 2  URB. ZAMACOL</v>
          </cell>
          <cell r="W673" t="str">
            <v>CERRO COLORADO</v>
          </cell>
          <cell r="X673" t="str">
            <v>AREQUIPA</v>
          </cell>
          <cell r="Y673" t="str">
            <v>AREQUIPA</v>
          </cell>
          <cell r="Z673">
            <v>45481</v>
          </cell>
          <cell r="AA673" t="str">
            <v>AREQUIPA</v>
          </cell>
          <cell r="AB673" t="str">
            <v>AREQUIPA</v>
          </cell>
          <cell r="AC673" t="str">
            <v>BLUE COLLAR</v>
          </cell>
          <cell r="AD673" t="str">
            <v>CONTRATO POR OBRA O SERVICIO ESPECIFICO</v>
          </cell>
          <cell r="AE673">
            <v>45845</v>
          </cell>
        </row>
        <row r="674">
          <cell r="B674" t="str">
            <v>48599856</v>
          </cell>
          <cell r="C674">
            <v>7077</v>
          </cell>
          <cell r="D674">
            <v>453116</v>
          </cell>
          <cell r="E674" t="str">
            <v>YUPANQUI</v>
          </cell>
          <cell r="F674" t="str">
            <v>CAÑA</v>
          </cell>
          <cell r="G674" t="str">
            <v>RODOLFO</v>
          </cell>
          <cell r="H674" t="str">
            <v>RODOLFO YUPANQUI CAÑA</v>
          </cell>
          <cell r="I674" t="str">
            <v>PE012201</v>
          </cell>
          <cell r="J674" t="str">
            <v>FSE TASK FORCE</v>
          </cell>
          <cell r="K674" t="str">
            <v>COGS</v>
          </cell>
          <cell r="L674" t="str">
            <v>MA SAM FSE &amp; LCS PE</v>
          </cell>
          <cell r="M674" t="str">
            <v>BUTRON ZUÑIGA, BARRY GABRIEL</v>
          </cell>
          <cell r="N674" t="str">
            <v>48599856</v>
          </cell>
          <cell r="O674" t="str">
            <v>MECHANICAL TECHNICIAN</v>
          </cell>
          <cell r="P674" t="str">
            <v>M</v>
          </cell>
          <cell r="Q674">
            <v>34906</v>
          </cell>
          <cell r="R674" t="str">
            <v>9-9415-5211</v>
          </cell>
          <cell r="S674"/>
          <cell r="T674"/>
          <cell r="U674" t="str">
            <v>yupanquir31@gmail.com</v>
          </cell>
          <cell r="V674" t="str">
            <v xml:space="preserve">ASOC. SAN LUIS GONZAGA ZONA C MZ J LOTE 10 </v>
          </cell>
          <cell r="W674" t="str">
            <v>ALTO SELVA ALEGRE</v>
          </cell>
          <cell r="X674" t="str">
            <v>AREQUIPA</v>
          </cell>
          <cell r="Y674" t="str">
            <v>AREQUIPA</v>
          </cell>
          <cell r="Z674">
            <v>45488</v>
          </cell>
          <cell r="AA674" t="str">
            <v>AREQUIPA</v>
          </cell>
          <cell r="AB674" t="str">
            <v>AREQUIPA</v>
          </cell>
          <cell r="AC674" t="str">
            <v>BLUE COLLAR</v>
          </cell>
          <cell r="AD674" t="str">
            <v>CONTRATO POR OBRA O SERVICIO ESPECIFICO</v>
          </cell>
          <cell r="AE674">
            <v>45852</v>
          </cell>
        </row>
        <row r="675">
          <cell r="B675" t="str">
            <v>47005089</v>
          </cell>
          <cell r="C675">
            <v>7078</v>
          </cell>
          <cell r="D675">
            <v>453115</v>
          </cell>
          <cell r="E675" t="str">
            <v>LAZARO</v>
          </cell>
          <cell r="F675" t="str">
            <v>FLORES</v>
          </cell>
          <cell r="G675" t="str">
            <v>JHOLMAN WILLIAN</v>
          </cell>
          <cell r="H675" t="str">
            <v>JHOLMAN WILLIAN LAZARO FLORES</v>
          </cell>
          <cell r="I675" t="str">
            <v>PE012201</v>
          </cell>
          <cell r="J675" t="str">
            <v>FSE TASK FORCE</v>
          </cell>
          <cell r="K675" t="str">
            <v>COGS</v>
          </cell>
          <cell r="L675" t="str">
            <v>MA SAM FSE &amp; LCS PE</v>
          </cell>
          <cell r="M675" t="str">
            <v>BUTRON ZUÑIGA, BARRY GABRIEL</v>
          </cell>
          <cell r="N675" t="str">
            <v>47005089</v>
          </cell>
          <cell r="O675" t="str">
            <v>MECHANICAL TECHNICIAN</v>
          </cell>
          <cell r="P675" t="str">
            <v>M</v>
          </cell>
          <cell r="Q675" t="str">
            <v xml:space="preserve">22/01/1991	</v>
          </cell>
          <cell r="R675" t="str">
            <v>9-9915-1202</v>
          </cell>
          <cell r="S675"/>
          <cell r="T675"/>
          <cell r="U675" t="str">
            <v>jholmanlazaroflores@gmail.com</v>
          </cell>
          <cell r="V675" t="str">
            <v>CALLE PUENTE BOLOGNESI N° 337</v>
          </cell>
          <cell r="W675" t="str">
            <v>AREQUIPA</v>
          </cell>
          <cell r="X675" t="str">
            <v>AREQUIPA</v>
          </cell>
          <cell r="Y675" t="str">
            <v>AREQUIPA</v>
          </cell>
          <cell r="Z675">
            <v>45488</v>
          </cell>
          <cell r="AA675" t="str">
            <v>AREQUIPA</v>
          </cell>
          <cell r="AB675" t="str">
            <v>AREQUIPA</v>
          </cell>
          <cell r="AC675" t="str">
            <v>BLUE COLLAR</v>
          </cell>
          <cell r="AD675" t="str">
            <v>CONTRATO POR OBRA O SERVICIO ESPECIFICO</v>
          </cell>
          <cell r="AE675">
            <v>45852</v>
          </cell>
        </row>
        <row r="676">
          <cell r="B676" t="str">
            <v>46565336</v>
          </cell>
          <cell r="C676">
            <v>7079</v>
          </cell>
          <cell r="D676">
            <v>453114</v>
          </cell>
          <cell r="E676" t="str">
            <v>APAZA</v>
          </cell>
          <cell r="F676" t="str">
            <v>ALFARO</v>
          </cell>
          <cell r="G676" t="str">
            <v>JOHN EDER</v>
          </cell>
          <cell r="H676" t="str">
            <v>JOHN EDER APAZA ALFARO</v>
          </cell>
          <cell r="I676" t="str">
            <v>PE012201</v>
          </cell>
          <cell r="J676" t="str">
            <v>FSE TASK FORCE</v>
          </cell>
          <cell r="K676" t="str">
            <v>COGS</v>
          </cell>
          <cell r="L676" t="str">
            <v>MA SAM FSE &amp; LCS PE</v>
          </cell>
          <cell r="M676" t="str">
            <v>BUTRON ZUÑIGA, BARRY GABRIEL</v>
          </cell>
          <cell r="N676" t="str">
            <v>46565336</v>
          </cell>
          <cell r="O676" t="str">
            <v>MECHANICAL WELDER TECHNICIAN</v>
          </cell>
          <cell r="P676" t="str">
            <v>M</v>
          </cell>
          <cell r="Q676" t="str">
            <v xml:space="preserve">25/07/1990	</v>
          </cell>
          <cell r="R676" t="str">
            <v>9-8789-5284</v>
          </cell>
          <cell r="S676"/>
          <cell r="T676"/>
          <cell r="U676" t="str">
            <v>john.leo.eder@gmail.com</v>
          </cell>
          <cell r="V676" t="str">
            <v>ASOCIACIÓN LA CABAÑA, FCM1, LT02; AUTOPISTA LA JOYA</v>
          </cell>
          <cell r="W676" t="str">
            <v>CERRO COLORADO</v>
          </cell>
          <cell r="X676" t="str">
            <v>AREQUIPA</v>
          </cell>
          <cell r="Y676" t="str">
            <v>AREQUIPA</v>
          </cell>
          <cell r="Z676">
            <v>45488</v>
          </cell>
          <cell r="AA676" t="str">
            <v>AREQUIPA</v>
          </cell>
          <cell r="AB676" t="str">
            <v>AREQUIPA</v>
          </cell>
          <cell r="AC676" t="str">
            <v>BLUE COLLAR</v>
          </cell>
          <cell r="AD676" t="str">
            <v>CONTRATO POR OBRA O SERVICIO ESPECIFICO</v>
          </cell>
          <cell r="AE676">
            <v>45838</v>
          </cell>
        </row>
        <row r="677">
          <cell r="B677" t="str">
            <v>73479941</v>
          </cell>
          <cell r="C677">
            <v>7080</v>
          </cell>
          <cell r="D677">
            <v>453112</v>
          </cell>
          <cell r="E677" t="str">
            <v>MEDINA</v>
          </cell>
          <cell r="F677" t="str">
            <v>MAMANI</v>
          </cell>
          <cell r="G677" t="str">
            <v>KATHERINE JESSENIA</v>
          </cell>
          <cell r="H677" t="str">
            <v>KATHERINE JESSENIA MEDINA MAMANI</v>
          </cell>
          <cell r="I677" t="str">
            <v>PE012201</v>
          </cell>
          <cell r="J677" t="str">
            <v>FSE TASK FORCE</v>
          </cell>
          <cell r="K677" t="str">
            <v>COGS</v>
          </cell>
          <cell r="L677" t="str">
            <v>MA SAM FSE &amp; LCS PE</v>
          </cell>
          <cell r="M677" t="str">
            <v>BUTRON ZUÑIGA, BARRY GABRIEL</v>
          </cell>
          <cell r="N677" t="str">
            <v>73479941</v>
          </cell>
          <cell r="O677" t="str">
            <v>COORDINADOR DE RECURSOS</v>
          </cell>
          <cell r="P677" t="str">
            <v>F</v>
          </cell>
          <cell r="Q677" t="str">
            <v xml:space="preserve">25/01/1997	</v>
          </cell>
          <cell r="R677" t="str">
            <v>9-3725-0857</v>
          </cell>
          <cell r="S677" t="str">
            <v>9-8253-8691</v>
          </cell>
          <cell r="T677" t="str">
            <v>katherine.medina@metso.com</v>
          </cell>
          <cell r="U677" t="str">
            <v>kmedinamamani@gmail.com</v>
          </cell>
          <cell r="V677" t="str">
            <v xml:space="preserve">ASOC PAMPA GRANDE MZ B LT 17 </v>
          </cell>
          <cell r="W677" t="str">
            <v>YARABAMBA</v>
          </cell>
          <cell r="X677" t="str">
            <v>AREQUIPA</v>
          </cell>
          <cell r="Y677" t="str">
            <v>AREQUIPA</v>
          </cell>
          <cell r="Z677">
            <v>45488</v>
          </cell>
          <cell r="AA677" t="str">
            <v>AREQUIPA</v>
          </cell>
          <cell r="AB677" t="str">
            <v>AREQUIPA</v>
          </cell>
          <cell r="AC677" t="str">
            <v>BLUE COLLAR</v>
          </cell>
          <cell r="AD677" t="str">
            <v>CONTRATO POR OBRA O SERVICIO ESPECIFICO</v>
          </cell>
          <cell r="AE677">
            <v>45852</v>
          </cell>
        </row>
        <row r="678">
          <cell r="B678" t="str">
            <v>70894010</v>
          </cell>
          <cell r="C678">
            <v>7081</v>
          </cell>
          <cell r="D678">
            <v>453190</v>
          </cell>
          <cell r="E678" t="str">
            <v>CARRERA</v>
          </cell>
          <cell r="F678" t="str">
            <v>FERNANDEZ</v>
          </cell>
          <cell r="G678" t="str">
            <v>LUIS ALBERTO</v>
          </cell>
          <cell r="H678" t="str">
            <v>LUIS ALBERTO CARRERA FERNANDEZ</v>
          </cell>
          <cell r="I678" t="str">
            <v>PE012201</v>
          </cell>
          <cell r="J678" t="str">
            <v>FSE TASK FORCE</v>
          </cell>
          <cell r="K678" t="str">
            <v>COGS</v>
          </cell>
          <cell r="L678" t="str">
            <v>MA SAM FSE &amp; LCS PE</v>
          </cell>
          <cell r="M678" t="str">
            <v>BUTRON ZUÑIGA, BARRY GABRIEL</v>
          </cell>
          <cell r="N678" t="str">
            <v>70894010</v>
          </cell>
          <cell r="O678" t="str">
            <v>SENIOR MECHANICAL MAINTENANCE PLANNER</v>
          </cell>
          <cell r="P678" t="str">
            <v>M</v>
          </cell>
          <cell r="Q678">
            <v>33093</v>
          </cell>
          <cell r="R678" t="str">
            <v>9-5394-9586</v>
          </cell>
          <cell r="S678" t="str">
            <v>9-8253-4159</v>
          </cell>
          <cell r="T678" t="str">
            <v>luis.carrera@metso.com</v>
          </cell>
          <cell r="U678" t="str">
            <v>lualcarfer_2909@hotmail.com</v>
          </cell>
          <cell r="V678" t="str">
            <v>LUIS E. VALCARCEL MZ 17 LT 17</v>
          </cell>
          <cell r="W678" t="str">
            <v>ILO</v>
          </cell>
          <cell r="X678" t="str">
            <v>ILO</v>
          </cell>
          <cell r="Y678" t="str">
            <v>MOQUEGUA</v>
          </cell>
          <cell r="Z678">
            <v>45495</v>
          </cell>
          <cell r="AA678" t="str">
            <v>AREQUIPA</v>
          </cell>
          <cell r="AB678" t="str">
            <v>AREQUIPA</v>
          </cell>
          <cell r="AC678" t="str">
            <v>BLUE COLLAR</v>
          </cell>
          <cell r="AD678" t="str">
            <v>CONTRATO POR OBRA O SERVICIO ESPECIFICO</v>
          </cell>
          <cell r="AE678">
            <v>45859</v>
          </cell>
        </row>
        <row r="679">
          <cell r="B679" t="str">
            <v>73511328</v>
          </cell>
          <cell r="C679">
            <v>7082</v>
          </cell>
          <cell r="D679">
            <v>453189</v>
          </cell>
          <cell r="E679" t="str">
            <v>MAMANI</v>
          </cell>
          <cell r="F679" t="str">
            <v>HUANCA</v>
          </cell>
          <cell r="G679" t="str">
            <v>ELMER</v>
          </cell>
          <cell r="H679" t="str">
            <v>ELMER MAMANI HUANCA</v>
          </cell>
          <cell r="I679" t="str">
            <v>PE012201</v>
          </cell>
          <cell r="J679" t="str">
            <v>FSE TASK FORCE</v>
          </cell>
          <cell r="K679" t="str">
            <v>COGS</v>
          </cell>
          <cell r="L679" t="str">
            <v>MA SAM FSE &amp; LCS PE</v>
          </cell>
          <cell r="M679" t="str">
            <v>BUTRON ZUÑIGA, BARRY GABRIEL</v>
          </cell>
          <cell r="N679" t="str">
            <v>73511328</v>
          </cell>
          <cell r="O679" t="str">
            <v>MECHANICAL TECHNICIAN</v>
          </cell>
          <cell r="P679" t="str">
            <v>M</v>
          </cell>
          <cell r="Q679">
            <v>35765</v>
          </cell>
          <cell r="R679" t="str">
            <v>9-4261-0948</v>
          </cell>
          <cell r="S679"/>
          <cell r="T679"/>
          <cell r="U679" t="str">
            <v>elmermamanihuanca8@gmail.com</v>
          </cell>
          <cell r="V679" t="str">
            <v>PUEBLO TRADICIONAL LARA MG.G LT.2 SECCIÓN C</v>
          </cell>
          <cell r="W679" t="str">
            <v>SOCABAYA</v>
          </cell>
          <cell r="X679" t="str">
            <v>AREQUIPA</v>
          </cell>
          <cell r="Y679" t="str">
            <v>AREQUIPA</v>
          </cell>
          <cell r="Z679">
            <v>45495</v>
          </cell>
          <cell r="AA679" t="str">
            <v>AREQUIPA</v>
          </cell>
          <cell r="AB679" t="str">
            <v>AREQUIPA</v>
          </cell>
          <cell r="AC679" t="str">
            <v>BLUE COLLAR</v>
          </cell>
          <cell r="AD679" t="str">
            <v>CONTRATO POR OBRA O SERVICIO ESPECIFICO</v>
          </cell>
          <cell r="AE679">
            <v>45951</v>
          </cell>
        </row>
        <row r="680">
          <cell r="B680" t="str">
            <v>73053605</v>
          </cell>
          <cell r="C680">
            <v>7083</v>
          </cell>
          <cell r="D680">
            <v>453188</v>
          </cell>
          <cell r="E680" t="str">
            <v>RONDON</v>
          </cell>
          <cell r="F680" t="str">
            <v>LINARES</v>
          </cell>
          <cell r="G680" t="str">
            <v>RUDDY MARILYA</v>
          </cell>
          <cell r="H680" t="str">
            <v>RUDDY MARILYA RONDON LINARES</v>
          </cell>
          <cell r="I680" t="str">
            <v>PE012201</v>
          </cell>
          <cell r="J680" t="str">
            <v>FSE TASK FORCE</v>
          </cell>
          <cell r="K680" t="str">
            <v>COGS</v>
          </cell>
          <cell r="L680" t="str">
            <v>MA SAM FSE &amp; LCS PE</v>
          </cell>
          <cell r="M680" t="str">
            <v>BUTRON ZUÑIGA, BARRY GABRIEL</v>
          </cell>
          <cell r="N680" t="str">
            <v>73053605</v>
          </cell>
          <cell r="O680" t="str">
            <v>ASSISTANT, TASKFORCE SITE SERVICE</v>
          </cell>
          <cell r="P680" t="str">
            <v>F</v>
          </cell>
          <cell r="Q680">
            <v>34196</v>
          </cell>
          <cell r="R680" t="str">
            <v>9-8204-0849</v>
          </cell>
          <cell r="S680" t="str">
            <v>9-8912-6170</v>
          </cell>
          <cell r="T680" t="str">
            <v>ruddy.rondon@metso.com</v>
          </cell>
          <cell r="U680" t="str">
            <v>ruddy.rondon15@gmail.com</v>
          </cell>
          <cell r="V680" t="str">
            <v>RESIDENCIAL LA PEÑA E-3</v>
          </cell>
          <cell r="W680" t="str">
            <v>SACHACA</v>
          </cell>
          <cell r="X680" t="str">
            <v>AREQUIPA</v>
          </cell>
          <cell r="Y680" t="str">
            <v>AREQUIPA</v>
          </cell>
          <cell r="Z680">
            <v>45495</v>
          </cell>
          <cell r="AA680" t="str">
            <v>AREQUIPA</v>
          </cell>
          <cell r="AB680" t="str">
            <v>AREQUIPA</v>
          </cell>
          <cell r="AC680" t="str">
            <v>BLUE COLLAR</v>
          </cell>
          <cell r="AD680" t="str">
            <v>CONTRATO POR OBRA O SERVICIO ESPECIFICO</v>
          </cell>
          <cell r="AE680">
            <v>45859</v>
          </cell>
        </row>
        <row r="681">
          <cell r="B681" t="str">
            <v>48328173</v>
          </cell>
          <cell r="C681">
            <v>7086</v>
          </cell>
          <cell r="D681">
            <v>453568</v>
          </cell>
          <cell r="E681" t="str">
            <v xml:space="preserve">QUISPE </v>
          </cell>
          <cell r="F681" t="str">
            <v>SUNI</v>
          </cell>
          <cell r="G681" t="str">
            <v>CRISTIAN JHON</v>
          </cell>
          <cell r="H681" t="str">
            <v>CRISTIAN JHON QUISPE  SUNI</v>
          </cell>
          <cell r="I681" t="str">
            <v>PE012201</v>
          </cell>
          <cell r="J681" t="str">
            <v>FSE TASK FORCE</v>
          </cell>
          <cell r="K681" t="str">
            <v>COGS</v>
          </cell>
          <cell r="L681" t="str">
            <v>MA SAM FSE &amp; LCS PE</v>
          </cell>
          <cell r="M681" t="str">
            <v>BUTRON ZUÑIGA, BARRY GABRIEL</v>
          </cell>
          <cell r="N681" t="str">
            <v>48328173</v>
          </cell>
          <cell r="O681" t="str">
            <v>MECHANICAL TECHNICIAN</v>
          </cell>
          <cell r="P681" t="str">
            <v>M</v>
          </cell>
          <cell r="Q681">
            <v>34415</v>
          </cell>
          <cell r="R681" t="str">
            <v>9-5923-8010</v>
          </cell>
          <cell r="S681"/>
          <cell r="T681"/>
          <cell r="U681" t="str">
            <v>cristianjhonquispesuni@gmail.com</v>
          </cell>
          <cell r="V681" t="str">
            <v>CALLE JOSE MARIA GUEDAS N° 19 URB HORACIO ZEBALLOS MZ 15 LOTE 19</v>
          </cell>
          <cell r="W681" t="str">
            <v>SOCABAYA</v>
          </cell>
          <cell r="X681" t="str">
            <v>AREQUIPA</v>
          </cell>
          <cell r="Y681" t="str">
            <v>AREQUIPA</v>
          </cell>
          <cell r="Z681">
            <v>45516</v>
          </cell>
          <cell r="AA681" t="str">
            <v>AREQUIPA</v>
          </cell>
          <cell r="AB681" t="str">
            <v>AREQUIPA</v>
          </cell>
          <cell r="AC681" t="str">
            <v>BLUE COLLAR</v>
          </cell>
          <cell r="AD681" t="str">
            <v>CONTRATO POR OBRA O SERVICIO ESPECIFICO</v>
          </cell>
          <cell r="AE681">
            <v>45930</v>
          </cell>
        </row>
        <row r="682">
          <cell r="B682" t="str">
            <v>47492430</v>
          </cell>
          <cell r="C682">
            <v>7087</v>
          </cell>
          <cell r="D682">
            <v>453569</v>
          </cell>
          <cell r="E682" t="str">
            <v>QUEHUE</v>
          </cell>
          <cell r="F682" t="str">
            <v>LLAZA</v>
          </cell>
          <cell r="G682" t="str">
            <v>MOISES</v>
          </cell>
          <cell r="H682" t="str">
            <v>MOISES QUEHUE LLAZA</v>
          </cell>
          <cell r="I682" t="str">
            <v>PE012201</v>
          </cell>
          <cell r="J682" t="str">
            <v>FSE TASK FORCE</v>
          </cell>
          <cell r="K682" t="str">
            <v>COGS</v>
          </cell>
          <cell r="L682" t="str">
            <v>MA SAM FSE &amp; LCS PE</v>
          </cell>
          <cell r="M682" t="str">
            <v>BUTRON ZUÑIGA, BARRY GABRIEL</v>
          </cell>
          <cell r="N682" t="str">
            <v>47492430</v>
          </cell>
          <cell r="O682" t="str">
            <v>MECHANICAL TECHNICIAN</v>
          </cell>
          <cell r="P682" t="str">
            <v>M</v>
          </cell>
          <cell r="Q682">
            <v>33914</v>
          </cell>
          <cell r="R682" t="str">
            <v>9-7550-7061</v>
          </cell>
          <cell r="S682"/>
          <cell r="T682"/>
          <cell r="U682" t="str">
            <v>moisesquehue5@gmail.com</v>
          </cell>
          <cell r="V682" t="str">
            <v>APIPA SECTOR 8 MZ .B.LT.2</v>
          </cell>
          <cell r="W682" t="str">
            <v>CERRO COLORADO</v>
          </cell>
          <cell r="X682" t="str">
            <v>AREQUIPA</v>
          </cell>
          <cell r="Y682" t="str">
            <v>AREQUIPA</v>
          </cell>
          <cell r="Z682">
            <v>45516</v>
          </cell>
          <cell r="AA682" t="str">
            <v>AREQUIPA</v>
          </cell>
          <cell r="AB682" t="str">
            <v>AREQUIPA</v>
          </cell>
          <cell r="AC682" t="str">
            <v>BLUE COLLAR</v>
          </cell>
          <cell r="AD682" t="str">
            <v>CONTRATO POR OBRA O SERVICIO ESPECIFICO</v>
          </cell>
          <cell r="AE682">
            <v>45838</v>
          </cell>
        </row>
        <row r="683">
          <cell r="B683" t="str">
            <v>43372652</v>
          </cell>
          <cell r="C683">
            <v>7089</v>
          </cell>
          <cell r="D683">
            <v>453571</v>
          </cell>
          <cell r="E683" t="str">
            <v>ALVAREZ</v>
          </cell>
          <cell r="F683" t="str">
            <v>PEREZ</v>
          </cell>
          <cell r="G683" t="str">
            <v>MARTIN WESLI</v>
          </cell>
          <cell r="H683" t="str">
            <v>MARTIN WESLI ALVAREZ PEREZ</v>
          </cell>
          <cell r="I683" t="str">
            <v>PE012201</v>
          </cell>
          <cell r="J683" t="str">
            <v>FSE TASK FORCE</v>
          </cell>
          <cell r="K683" t="str">
            <v>COGS</v>
          </cell>
          <cell r="L683" t="str">
            <v>MA SAM FSE &amp; LCS PE</v>
          </cell>
          <cell r="M683" t="str">
            <v>BUTRON ZUÑIGA, BARRY GABRIEL</v>
          </cell>
          <cell r="N683" t="str">
            <v>43372652</v>
          </cell>
          <cell r="O683" t="str">
            <v>MECHANICAL TECHNICIAN</v>
          </cell>
          <cell r="P683" t="str">
            <v>M</v>
          </cell>
          <cell r="Q683">
            <v>29888</v>
          </cell>
          <cell r="R683" t="str">
            <v>9-9963-4000</v>
          </cell>
          <cell r="S683"/>
          <cell r="T683"/>
          <cell r="U683" t="str">
            <v>martinalvarez912@gmail.com</v>
          </cell>
          <cell r="V683" t="str">
            <v>PPJJ. INDEPENDENCIA MZ. H, LTE. 8, ZONA "A", VILLA INDEPENDIENTE, A.S.A</v>
          </cell>
          <cell r="W683" t="str">
            <v>ALTO SELVA ALEGRE</v>
          </cell>
          <cell r="X683" t="str">
            <v>AREQUIPA</v>
          </cell>
          <cell r="Y683" t="str">
            <v>AREQUIPA</v>
          </cell>
          <cell r="Z683">
            <v>45516</v>
          </cell>
          <cell r="AA683" t="str">
            <v>AREQUIPA</v>
          </cell>
          <cell r="AB683" t="str">
            <v>AREQUIPA</v>
          </cell>
          <cell r="AC683" t="str">
            <v>BLUE COLLAR</v>
          </cell>
          <cell r="AD683" t="str">
            <v>CONTRATO POR OBRA O SERVICIO ESPECIFICO</v>
          </cell>
          <cell r="AE683">
            <v>45930</v>
          </cell>
        </row>
        <row r="684">
          <cell r="B684" t="str">
            <v>45207755</v>
          </cell>
          <cell r="C684">
            <v>7090</v>
          </cell>
          <cell r="D684">
            <v>453572</v>
          </cell>
          <cell r="E684" t="str">
            <v>MORENO</v>
          </cell>
          <cell r="F684" t="str">
            <v>CAYANI</v>
          </cell>
          <cell r="G684" t="str">
            <v>MARCO ANTONIO</v>
          </cell>
          <cell r="H684" t="str">
            <v>MARCO ANTONIO MORENO CAYANI</v>
          </cell>
          <cell r="I684" t="str">
            <v>PE012201</v>
          </cell>
          <cell r="J684" t="str">
            <v>FSE TASK FORCE</v>
          </cell>
          <cell r="K684" t="str">
            <v>COGS</v>
          </cell>
          <cell r="L684" t="str">
            <v>MA SAM FSE &amp; LCS PE</v>
          </cell>
          <cell r="M684" t="str">
            <v>BUTRON ZUÑIGA, BARRY GABRIEL</v>
          </cell>
          <cell r="N684" t="str">
            <v>45207755</v>
          </cell>
          <cell r="O684" t="str">
            <v>MECHANICAL WELDER TECHNICIAN</v>
          </cell>
          <cell r="P684" t="str">
            <v>M</v>
          </cell>
          <cell r="Q684">
            <v>32310</v>
          </cell>
          <cell r="R684" t="str">
            <v>9-6296-1848</v>
          </cell>
          <cell r="S684"/>
          <cell r="T684"/>
          <cell r="U684" t="str">
            <v>marcomoreno5153@hotmail.com</v>
          </cell>
          <cell r="V684" t="str">
            <v>MIRAMAR I-5 PARTE 2DO PISO</v>
          </cell>
          <cell r="W684" t="str">
            <v>ILO</v>
          </cell>
          <cell r="X684" t="str">
            <v>ILO</v>
          </cell>
          <cell r="Y684" t="str">
            <v>MOQUEGUA</v>
          </cell>
          <cell r="Z684">
            <v>45516</v>
          </cell>
          <cell r="AA684" t="str">
            <v>AREQUIPA</v>
          </cell>
          <cell r="AB684" t="str">
            <v>AREQUIPA</v>
          </cell>
          <cell r="AC684" t="str">
            <v>BLUE COLLAR</v>
          </cell>
          <cell r="AD684" t="str">
            <v>CONTRATO POR OBRA O SERVICIO ESPECIFICO</v>
          </cell>
          <cell r="AE684">
            <v>45930</v>
          </cell>
        </row>
        <row r="685">
          <cell r="B685" t="str">
            <v>46858246</v>
          </cell>
          <cell r="C685">
            <v>7091</v>
          </cell>
          <cell r="D685">
            <v>453573</v>
          </cell>
          <cell r="E685" t="str">
            <v>MAMANI</v>
          </cell>
          <cell r="F685" t="str">
            <v>ITO</v>
          </cell>
          <cell r="G685" t="str">
            <v>JOSE VICENTE</v>
          </cell>
          <cell r="H685" t="str">
            <v>JOSE VICENTE MAMANI ITO</v>
          </cell>
          <cell r="I685" t="str">
            <v>PE012201</v>
          </cell>
          <cell r="J685" t="str">
            <v>FSE TASK FORCE</v>
          </cell>
          <cell r="K685" t="str">
            <v>COGS</v>
          </cell>
          <cell r="L685" t="str">
            <v>MA SAM FSE &amp; LCS PE</v>
          </cell>
          <cell r="M685" t="str">
            <v>BUTRON ZUÑIGA, BARRY GABRIEL</v>
          </cell>
          <cell r="N685" t="str">
            <v>46858246</v>
          </cell>
          <cell r="O685" t="str">
            <v>MECHANICAL WELDER TECHNICIAN</v>
          </cell>
          <cell r="P685" t="str">
            <v>M</v>
          </cell>
          <cell r="Q685">
            <v>32593</v>
          </cell>
          <cell r="R685" t="str">
            <v>9-3855-9030</v>
          </cell>
          <cell r="S685"/>
          <cell r="T685"/>
          <cell r="U685" t="str">
            <v>josemamaniito@gmail.com</v>
          </cell>
          <cell r="V685" t="str">
            <v>AMPLIACIÓN LA TOMILLA MZ-P LT-3 CALLE INDEPENDENCI</v>
          </cell>
          <cell r="W685" t="str">
            <v>CAYMA</v>
          </cell>
          <cell r="X685" t="str">
            <v>AREQUIPA</v>
          </cell>
          <cell r="Y685" t="str">
            <v>AREQUIPA</v>
          </cell>
          <cell r="Z685">
            <v>45516</v>
          </cell>
          <cell r="AA685" t="str">
            <v>AREQUIPA</v>
          </cell>
          <cell r="AB685" t="str">
            <v>AREQUIPA</v>
          </cell>
          <cell r="AC685" t="str">
            <v>BLUE COLLAR</v>
          </cell>
          <cell r="AD685" t="str">
            <v>CONTRATO POR OBRA O SERVICIO ESPECIFICO</v>
          </cell>
          <cell r="AE685">
            <v>45930</v>
          </cell>
        </row>
        <row r="686">
          <cell r="B686" t="str">
            <v>48078465</v>
          </cell>
          <cell r="C686">
            <v>7092</v>
          </cell>
          <cell r="D686">
            <v>453584</v>
          </cell>
          <cell r="E686" t="str">
            <v xml:space="preserve">QUISPE </v>
          </cell>
          <cell r="F686" t="str">
            <v>SONCO</v>
          </cell>
          <cell r="G686" t="str">
            <v>MARVIN RUDY</v>
          </cell>
          <cell r="H686" t="str">
            <v>MARVIN RUDY QUISPE  SONCO</v>
          </cell>
          <cell r="I686" t="str">
            <v>PE012201</v>
          </cell>
          <cell r="J686" t="str">
            <v>FSE TASK FORCE</v>
          </cell>
          <cell r="K686" t="str">
            <v>COGS</v>
          </cell>
          <cell r="L686" t="str">
            <v>MA SAM FSE &amp; LCS PE</v>
          </cell>
          <cell r="M686" t="str">
            <v>BUTRON ZUÑIGA, BARRY GABRIEL</v>
          </cell>
          <cell r="N686" t="str">
            <v>48078465</v>
          </cell>
          <cell r="O686" t="str">
            <v>MECHANICAL TECHNICIAN</v>
          </cell>
          <cell r="P686" t="str">
            <v>M</v>
          </cell>
          <cell r="Q686">
            <v>33645</v>
          </cell>
          <cell r="R686" t="str">
            <v>9-8666-7886</v>
          </cell>
          <cell r="S686"/>
          <cell r="T686"/>
          <cell r="U686" t="str">
            <v>qsmarvin70@gmail.com</v>
          </cell>
          <cell r="V686" t="str">
            <v>MARISCAL DOMINGO NIETO 303 MIGUEL GRAU</v>
          </cell>
          <cell r="W686" t="str">
            <v>PAUCARPATA</v>
          </cell>
          <cell r="X686" t="str">
            <v>AREQUIPA</v>
          </cell>
          <cell r="Y686" t="str">
            <v>AREQUIPA</v>
          </cell>
          <cell r="Z686">
            <v>45516</v>
          </cell>
          <cell r="AA686" t="str">
            <v>AREQUIPA</v>
          </cell>
          <cell r="AB686" t="str">
            <v>AREQUIPA</v>
          </cell>
          <cell r="AC686" t="str">
            <v>BLUE COLLAR</v>
          </cell>
          <cell r="AD686" t="str">
            <v>CONTRATO POR OBRA O SERVICIO ESPECIFICO</v>
          </cell>
          <cell r="AE686">
            <v>45930</v>
          </cell>
        </row>
        <row r="687">
          <cell r="B687" t="str">
            <v>46675958</v>
          </cell>
          <cell r="C687">
            <v>7093</v>
          </cell>
          <cell r="D687">
            <v>453585</v>
          </cell>
          <cell r="E687" t="str">
            <v>TICONA</v>
          </cell>
          <cell r="F687" t="str">
            <v>SOSA</v>
          </cell>
          <cell r="G687" t="str">
            <v>JUAN CARLOS</v>
          </cell>
          <cell r="H687" t="str">
            <v>JUAN CARLOS TICONA SOSA</v>
          </cell>
          <cell r="I687" t="str">
            <v>PE012201</v>
          </cell>
          <cell r="J687" t="str">
            <v>FSE TASK FORCE</v>
          </cell>
          <cell r="K687" t="str">
            <v>COGS</v>
          </cell>
          <cell r="L687" t="str">
            <v>MA SAM FSE &amp; LCS PE</v>
          </cell>
          <cell r="M687" t="str">
            <v>BUTRON ZUÑIGA, BARRY GABRIEL</v>
          </cell>
          <cell r="N687" t="str">
            <v>46675958</v>
          </cell>
          <cell r="O687" t="str">
            <v>OPERATOR, TASK FORCE WAREHOUSE</v>
          </cell>
          <cell r="P687" t="str">
            <v>M</v>
          </cell>
          <cell r="Q687">
            <v>33234</v>
          </cell>
          <cell r="R687" t="str">
            <v>9-3759-0463</v>
          </cell>
          <cell r="S687"/>
          <cell r="T687" t="str">
            <v>juan.a.ticona@metso.com</v>
          </cell>
          <cell r="U687" t="str">
            <v>wuissbills@gmail.com</v>
          </cell>
          <cell r="V687" t="str">
            <v>CALLE BELLAVISTA MZ C LT 8 SAN FRANCISCO</v>
          </cell>
          <cell r="W687" t="str">
            <v>MOQUEGUA</v>
          </cell>
          <cell r="X687" t="str">
            <v>MARISCAL NIETO</v>
          </cell>
          <cell r="Y687" t="str">
            <v>MOQUEGUA</v>
          </cell>
          <cell r="Z687">
            <v>45516</v>
          </cell>
          <cell r="AA687" t="str">
            <v>AREQUIPA</v>
          </cell>
          <cell r="AB687" t="str">
            <v>AREQUIPA</v>
          </cell>
          <cell r="AC687" t="str">
            <v>BLUE COLLAR</v>
          </cell>
          <cell r="AD687" t="str">
            <v>CONTRATO POR OBRA O SERVICIO ESPECIFICO</v>
          </cell>
          <cell r="AE687">
            <v>45880</v>
          </cell>
        </row>
        <row r="688">
          <cell r="B688" t="str">
            <v>44571371</v>
          </cell>
          <cell r="C688">
            <v>7095</v>
          </cell>
          <cell r="D688">
            <v>453891</v>
          </cell>
          <cell r="E688" t="str">
            <v>CCAHUANA</v>
          </cell>
          <cell r="F688" t="str">
            <v>FERNANDEZ</v>
          </cell>
          <cell r="G688" t="str">
            <v>PEDRO ALBERTO</v>
          </cell>
          <cell r="H688" t="str">
            <v>PEDRO ALBERTO CCAHUANA FERNANDEZ</v>
          </cell>
          <cell r="I688" t="str">
            <v>PE012201</v>
          </cell>
          <cell r="J688" t="str">
            <v>FSE TASK FORCE</v>
          </cell>
          <cell r="K688" t="str">
            <v>COGS</v>
          </cell>
          <cell r="L688" t="str">
            <v>MA SAM FSE &amp; LCS PE</v>
          </cell>
          <cell r="M688" t="str">
            <v>BUTRON ZUÑIGA, BARRY GABRIEL</v>
          </cell>
          <cell r="N688" t="str">
            <v>44571371</v>
          </cell>
          <cell r="O688" t="str">
            <v>MECHANICAL TECHNICIAN</v>
          </cell>
          <cell r="P688" t="str">
            <v>M</v>
          </cell>
          <cell r="Q688">
            <v>31935</v>
          </cell>
          <cell r="R688" t="str">
            <v>9-8206-4912</v>
          </cell>
          <cell r="S688"/>
          <cell r="T688"/>
          <cell r="U688" t="str">
            <v>pedrocahuana31@gmail.com</v>
          </cell>
          <cell r="V688" t="str">
            <v>JIRÓN LORETO 311 BUENOS AIRES</v>
          </cell>
          <cell r="W688" t="str">
            <v>CAYMA</v>
          </cell>
          <cell r="X688" t="str">
            <v>AREQUIPA</v>
          </cell>
          <cell r="Y688" t="str">
            <v>AREQUIPA</v>
          </cell>
          <cell r="Z688">
            <v>45537</v>
          </cell>
          <cell r="AA688" t="str">
            <v>AREQUIPA</v>
          </cell>
          <cell r="AB688" t="str">
            <v>AREQUIPA</v>
          </cell>
          <cell r="AC688" t="str">
            <v>BLUE COLLAR</v>
          </cell>
          <cell r="AD688" t="str">
            <v>CONTRATO POR OBRA O SERVICIO ESPECIFICO</v>
          </cell>
          <cell r="AE688">
            <v>45901</v>
          </cell>
        </row>
        <row r="689">
          <cell r="B689" t="str">
            <v>45145147</v>
          </cell>
          <cell r="C689">
            <v>7096</v>
          </cell>
          <cell r="D689">
            <v>453890</v>
          </cell>
          <cell r="E689" t="str">
            <v>CAHUARI</v>
          </cell>
          <cell r="F689" t="str">
            <v>MARQUEZ</v>
          </cell>
          <cell r="G689" t="str">
            <v>TEYSON PERCY</v>
          </cell>
          <cell r="H689" t="str">
            <v>TEYSON PERCY CAHUARI MARQUEZ</v>
          </cell>
          <cell r="I689" t="str">
            <v>PE012201</v>
          </cell>
          <cell r="J689" t="str">
            <v>FSE TASK FORCE</v>
          </cell>
          <cell r="K689" t="str">
            <v>COGS</v>
          </cell>
          <cell r="L689" t="str">
            <v>MA SAM FSE &amp; LCS PE</v>
          </cell>
          <cell r="M689" t="str">
            <v>BUTRON ZUÑIGA, BARRY GABRIEL</v>
          </cell>
          <cell r="N689" t="str">
            <v>45145147</v>
          </cell>
          <cell r="O689" t="str">
            <v>MECHANICAL TECHNICIAN</v>
          </cell>
          <cell r="P689" t="str">
            <v>M</v>
          </cell>
          <cell r="Q689">
            <v>32303</v>
          </cell>
          <cell r="R689" t="str">
            <v>9-6513-5052</v>
          </cell>
          <cell r="S689"/>
          <cell r="T689"/>
          <cell r="U689" t="str">
            <v>teysoncahuari@gmail.com</v>
          </cell>
          <cell r="V689" t="str">
            <v>MZ- C LT-5 VILLA PARAÍSO - HUASACACHE</v>
          </cell>
          <cell r="W689" t="str">
            <v>SOCABAYA</v>
          </cell>
          <cell r="X689" t="str">
            <v>AREQUIPA</v>
          </cell>
          <cell r="Y689" t="str">
            <v>AREQUIPA</v>
          </cell>
          <cell r="Z689">
            <v>45537</v>
          </cell>
          <cell r="AA689" t="str">
            <v>AREQUIPA</v>
          </cell>
          <cell r="AB689" t="str">
            <v>AREQUIPA</v>
          </cell>
          <cell r="AC689" t="str">
            <v>BLUE COLLAR</v>
          </cell>
          <cell r="AD689" t="str">
            <v>CONTRATO POR OBRA O SERVICIO ESPECIFICO</v>
          </cell>
          <cell r="AE689">
            <v>45930</v>
          </cell>
        </row>
        <row r="690">
          <cell r="B690" t="str">
            <v>44545401</v>
          </cell>
          <cell r="C690">
            <v>7097</v>
          </cell>
          <cell r="D690">
            <v>451532</v>
          </cell>
          <cell r="E690" t="str">
            <v>HERACLES</v>
          </cell>
          <cell r="F690" t="str">
            <v>PINO</v>
          </cell>
          <cell r="G690" t="str">
            <v xml:space="preserve">LUIS ALFREDO  </v>
          </cell>
          <cell r="H690" t="str">
            <v>LUIS ALFREDO   HERACLES PINO</v>
          </cell>
          <cell r="I690" t="str">
            <v>PE012201</v>
          </cell>
          <cell r="J690" t="str">
            <v>FSE TASK FORCE</v>
          </cell>
          <cell r="K690" t="str">
            <v>COGS</v>
          </cell>
          <cell r="L690" t="str">
            <v>MA SAM FSE &amp; LCS PE</v>
          </cell>
          <cell r="M690" t="str">
            <v>BUTRON ZUÑIGA, BARRY GABRIEL</v>
          </cell>
          <cell r="N690" t="str">
            <v>44545401</v>
          </cell>
          <cell r="O690" t="str">
            <v>MECHANICAL TECHNICIAN</v>
          </cell>
          <cell r="P690" t="str">
            <v>M</v>
          </cell>
          <cell r="Q690">
            <v>31908</v>
          </cell>
          <cell r="R690" t="str">
            <v>9-5925-1010</v>
          </cell>
          <cell r="S690"/>
          <cell r="T690"/>
          <cell r="U690" t="str">
            <v xml:space="preserve">lfheracles@gmail.com </v>
          </cell>
          <cell r="V690" t="str">
            <v>CALLE BUENOS AIRES 135</v>
          </cell>
          <cell r="W690" t="str">
            <v>YARABAMBA</v>
          </cell>
          <cell r="X690" t="str">
            <v>AREQUIPA</v>
          </cell>
          <cell r="Y690" t="str">
            <v>AREQUIPA</v>
          </cell>
          <cell r="Z690">
            <v>45537</v>
          </cell>
          <cell r="AA690" t="str">
            <v>AREQUIPA</v>
          </cell>
          <cell r="AB690" t="str">
            <v>AREQUIPA</v>
          </cell>
          <cell r="AC690" t="str">
            <v>BLUE COLLAR</v>
          </cell>
          <cell r="AD690" t="str">
            <v>CONTRATO POR OBRA O SERVICIO ESPECIFICO</v>
          </cell>
          <cell r="AE690">
            <v>45930</v>
          </cell>
        </row>
        <row r="691">
          <cell r="B691" t="str">
            <v>71902665</v>
          </cell>
          <cell r="C691">
            <v>7098</v>
          </cell>
          <cell r="D691">
            <v>454216</v>
          </cell>
          <cell r="E691" t="str">
            <v>ZEVALLOS</v>
          </cell>
          <cell r="F691" t="str">
            <v>LAZO</v>
          </cell>
          <cell r="G691" t="str">
            <v>EDSON ALBERTO</v>
          </cell>
          <cell r="H691" t="str">
            <v>EDSON ALBERTO ZEVALLOS LAZO</v>
          </cell>
          <cell r="I691" t="str">
            <v>PE012201</v>
          </cell>
          <cell r="J691" t="str">
            <v>FSE TASK FORCE</v>
          </cell>
          <cell r="K691" t="str">
            <v>COGS</v>
          </cell>
          <cell r="L691" t="str">
            <v>MA SAM FSE &amp; LCS PE</v>
          </cell>
          <cell r="M691" t="str">
            <v>BUTRON ZUÑIGA, BARRY GABRIEL</v>
          </cell>
          <cell r="N691" t="str">
            <v>71902665</v>
          </cell>
          <cell r="O691" t="str">
            <v>PLANNER EXECUTION &amp; COST</v>
          </cell>
          <cell r="P691" t="str">
            <v>M</v>
          </cell>
          <cell r="Q691">
            <v>33341</v>
          </cell>
          <cell r="R691" t="str">
            <v>9-5994-7576</v>
          </cell>
          <cell r="S691" t="str">
            <v>9-4028-2322</v>
          </cell>
          <cell r="T691" t="str">
            <v>edson.zevallos@metso.com</v>
          </cell>
          <cell r="U691" t="str">
            <v>ezevallosl.ez@gmail.com</v>
          </cell>
          <cell r="V691" t="str">
            <v>CALLE AMAZONAS 414, ZAMÁCOLA</v>
          </cell>
          <cell r="W691" t="str">
            <v>CERRO COLORADO</v>
          </cell>
          <cell r="X691" t="str">
            <v>AREQUIPA</v>
          </cell>
          <cell r="Y691" t="str">
            <v>AREQUIPA</v>
          </cell>
          <cell r="Z691">
            <v>45566</v>
          </cell>
          <cell r="AA691" t="str">
            <v>AREQUIPA</v>
          </cell>
          <cell r="AB691" t="str">
            <v>AREQUIPA</v>
          </cell>
          <cell r="AC691" t="str">
            <v>BLUE COLLAR</v>
          </cell>
          <cell r="AD691" t="str">
            <v>CONTRATO POR OBRA O SERVICIO ESPECIFICO</v>
          </cell>
          <cell r="AE691">
            <v>45930</v>
          </cell>
        </row>
        <row r="692">
          <cell r="B692" t="str">
            <v>43862216</v>
          </cell>
          <cell r="C692">
            <v>7099</v>
          </cell>
          <cell r="D692">
            <v>454218</v>
          </cell>
          <cell r="E692" t="str">
            <v>AROSTEGUI</v>
          </cell>
          <cell r="F692" t="str">
            <v>CARRERA</v>
          </cell>
          <cell r="G692" t="str">
            <v>DUSSAN</v>
          </cell>
          <cell r="H692" t="str">
            <v>DUSSAN AROSTEGUI CARRERA</v>
          </cell>
          <cell r="I692" t="str">
            <v>PE012201</v>
          </cell>
          <cell r="J692" t="str">
            <v>FSE TASK FORCE</v>
          </cell>
          <cell r="K692" t="str">
            <v>COGS</v>
          </cell>
          <cell r="L692" t="str">
            <v>MA SAM FSE &amp; LCS PE</v>
          </cell>
          <cell r="M692" t="str">
            <v>BUTRON ZUÑIGA, BARRY GABRIEL</v>
          </cell>
          <cell r="N692" t="str">
            <v>43862216</v>
          </cell>
          <cell r="O692" t="str">
            <v>SENIOR MECHANICAL MAINTENANCE PLANNER</v>
          </cell>
          <cell r="P692" t="str">
            <v>M</v>
          </cell>
          <cell r="Q692">
            <v>31727</v>
          </cell>
          <cell r="R692" t="str">
            <v>9-4501-1076</v>
          </cell>
          <cell r="S692" t="str">
            <v>9-4028-2321</v>
          </cell>
          <cell r="T692" t="str">
            <v>dussan.arostegui@metso.com</v>
          </cell>
          <cell r="U692" t="str">
            <v>dussan.arostegui@gmail.com</v>
          </cell>
          <cell r="V692" t="str">
            <v>CALLE PROLONGACIÓN AV LOS ARCES 538. DPTO 803 EDIFICIO MEDIUM</v>
          </cell>
          <cell r="W692" t="str">
            <v>CAYMA</v>
          </cell>
          <cell r="X692" t="str">
            <v>AREQUIPA</v>
          </cell>
          <cell r="Y692" t="str">
            <v>AREQUIPA</v>
          </cell>
          <cell r="Z692">
            <v>45566</v>
          </cell>
          <cell r="AA692" t="str">
            <v>AREQUIPA</v>
          </cell>
          <cell r="AB692" t="str">
            <v>AREQUIPA</v>
          </cell>
          <cell r="AC692" t="str">
            <v>BLUE COLLAR</v>
          </cell>
          <cell r="AD692" t="str">
            <v>CONTRATO POR OBRA O SERVICIO ESPECIFICO</v>
          </cell>
          <cell r="AE692">
            <v>45930</v>
          </cell>
        </row>
        <row r="693">
          <cell r="B693" t="str">
            <v>70162950</v>
          </cell>
          <cell r="C693">
            <v>7100</v>
          </cell>
          <cell r="D693">
            <v>454497</v>
          </cell>
          <cell r="E693" t="str">
            <v>MACHACA</v>
          </cell>
          <cell r="F693" t="str">
            <v>ESCOBAR</v>
          </cell>
          <cell r="G693" t="str">
            <v>JUDITH VALIA</v>
          </cell>
          <cell r="H693" t="str">
            <v>JUDITH VALIA MACHACA ESCOBAR</v>
          </cell>
          <cell r="I693" t="str">
            <v>PE012201</v>
          </cell>
          <cell r="J693" t="str">
            <v>FSE TASK FORCE</v>
          </cell>
          <cell r="K693" t="str">
            <v>COGS</v>
          </cell>
          <cell r="L693" t="str">
            <v>MA SAM FSE &amp; LCS PE</v>
          </cell>
          <cell r="M693" t="str">
            <v>BUTRON ZUÑIGA, BARRY GABRIEL</v>
          </cell>
          <cell r="N693" t="str">
            <v>70162950</v>
          </cell>
          <cell r="O693" t="str">
            <v>MECHANICAL PLANNER</v>
          </cell>
          <cell r="P693" t="str">
            <v>M</v>
          </cell>
          <cell r="Q693">
            <v>35666</v>
          </cell>
          <cell r="R693" t="str">
            <v>9-4742-8233</v>
          </cell>
          <cell r="S693" t="str">
            <v>9-4028-2398</v>
          </cell>
          <cell r="T693" t="str">
            <v>judith.machaca@metso.com</v>
          </cell>
          <cell r="U693" t="str">
            <v>jmachacaescobar@gmail.com</v>
          </cell>
          <cell r="V693" t="str">
            <v>CALLE MATÍAS MANZANILLA NRO 103 - DPTO: 201</v>
          </cell>
          <cell r="W693" t="str">
            <v>CERCADO</v>
          </cell>
          <cell r="X693" t="str">
            <v>AREQUIPA</v>
          </cell>
          <cell r="Y693" t="str">
            <v>AREQUIPA</v>
          </cell>
          <cell r="Z693">
            <v>45580</v>
          </cell>
          <cell r="AA693" t="str">
            <v>AREQUIPA</v>
          </cell>
          <cell r="AB693" t="str">
            <v>AREQUIPA</v>
          </cell>
          <cell r="AC693" t="str">
            <v>BLUE COLLAR</v>
          </cell>
          <cell r="AD693" t="str">
            <v>CONTRATO POR OBRA O SERVICIO ESPECIFICO</v>
          </cell>
          <cell r="AE693">
            <v>45944</v>
          </cell>
        </row>
        <row r="694">
          <cell r="B694" t="str">
            <v>70603650</v>
          </cell>
          <cell r="C694">
            <v>7102</v>
          </cell>
          <cell r="D694">
            <v>455063</v>
          </cell>
          <cell r="E694" t="str">
            <v>MAMANI</v>
          </cell>
          <cell r="F694" t="str">
            <v>PUMA</v>
          </cell>
          <cell r="G694" t="str">
            <v>LIZBETH JACKELINE</v>
          </cell>
          <cell r="H694" t="str">
            <v>LIZBETH JACKELINE MAMANI PUMA</v>
          </cell>
          <cell r="I694" t="str">
            <v>PE012201</v>
          </cell>
          <cell r="J694" t="str">
            <v>FSE TASK FORCE</v>
          </cell>
          <cell r="K694" t="str">
            <v>COGS</v>
          </cell>
          <cell r="L694" t="str">
            <v>MA SAM FSE &amp; LCS PE</v>
          </cell>
          <cell r="M694" t="str">
            <v>BUTRON ZUÑIGA, BARRY GABRIEL</v>
          </cell>
          <cell r="N694" t="str">
            <v>70603650</v>
          </cell>
          <cell r="O694" t="str">
            <v>COORDINATOR, OT FSE</v>
          </cell>
          <cell r="P694" t="str">
            <v>F</v>
          </cell>
          <cell r="Q694">
            <v>35265</v>
          </cell>
          <cell r="R694" t="str">
            <v>9-9977-8879</v>
          </cell>
          <cell r="S694" t="str">
            <v>9-7338-3125</v>
          </cell>
          <cell r="T694" t="str">
            <v>lizbeth.mamani@metso.com</v>
          </cell>
          <cell r="U694" t="str">
            <v>lizbeth.mamanipuma@gmail.com</v>
          </cell>
          <cell r="V694" t="str">
            <v>CIUDAD BLANCA CMTE.24, MZ.M, LTE. 4</v>
          </cell>
          <cell r="W694" t="str">
            <v>PAUCARPATA</v>
          </cell>
          <cell r="X694" t="str">
            <v>AREQUIPA</v>
          </cell>
          <cell r="Y694" t="str">
            <v>AREQUIPA</v>
          </cell>
          <cell r="Z694">
            <v>45614</v>
          </cell>
          <cell r="AA694" t="str">
            <v>AREQUIPA</v>
          </cell>
          <cell r="AB694" t="str">
            <v>AREQUIPA</v>
          </cell>
          <cell r="AC694" t="str">
            <v>BLUE COLLAR</v>
          </cell>
          <cell r="AD694" t="str">
            <v>CONTRATO POR OBRA O SERVICIO ESPECIFICO</v>
          </cell>
          <cell r="AE694">
            <v>45978</v>
          </cell>
        </row>
        <row r="695">
          <cell r="B695" t="str">
            <v>40722654</v>
          </cell>
          <cell r="C695">
            <v>7103</v>
          </cell>
          <cell r="D695">
            <v>455200</v>
          </cell>
          <cell r="E695" t="str">
            <v>ARUHUANCA</v>
          </cell>
          <cell r="F695" t="str">
            <v>CRUZ</v>
          </cell>
          <cell r="G695" t="str">
            <v>MILTON LUIS</v>
          </cell>
          <cell r="H695" t="str">
            <v>MILTON LUIS ARUHUANCA CRUZ</v>
          </cell>
          <cell r="I695" t="str">
            <v>PE012201</v>
          </cell>
          <cell r="J695" t="str">
            <v>FSE TASK FORCE</v>
          </cell>
          <cell r="K695" t="str">
            <v>COGS</v>
          </cell>
          <cell r="L695" t="str">
            <v>MA SAM FSE &amp; LCS PE</v>
          </cell>
          <cell r="M695" t="str">
            <v>BUTRON ZUÑIGA, BARRY GABRIEL</v>
          </cell>
          <cell r="N695" t="str">
            <v>40722654</v>
          </cell>
          <cell r="O695" t="str">
            <v>OPERATOR, TASK FORCE WAREHOUSE</v>
          </cell>
          <cell r="P695" t="str">
            <v>M</v>
          </cell>
          <cell r="Q695">
            <v>29502</v>
          </cell>
          <cell r="R695" t="str">
            <v>9-8033-0130</v>
          </cell>
          <cell r="S695"/>
          <cell r="T695"/>
          <cell r="U695" t="str">
            <v>miltongml@gmail.com</v>
          </cell>
          <cell r="V695" t="str">
            <v>ASOC. VIVIENDA 7 DE MAYO MZ E LT 5</v>
          </cell>
          <cell r="W695" t="str">
            <v>ILO</v>
          </cell>
          <cell r="X695" t="str">
            <v>MOQUEGUA</v>
          </cell>
          <cell r="Y695" t="str">
            <v>MOQUEGUA</v>
          </cell>
          <cell r="Z695">
            <v>45628</v>
          </cell>
          <cell r="AA695" t="str">
            <v>AREQUIPA</v>
          </cell>
          <cell r="AB695" t="str">
            <v>AREQUIPA</v>
          </cell>
          <cell r="AC695" t="str">
            <v>BLUE COLLAR</v>
          </cell>
          <cell r="AD695" t="str">
            <v>CONTRATO POR OBRA O SERVICIO ESPECIFICO</v>
          </cell>
          <cell r="AE695">
            <v>45809</v>
          </cell>
        </row>
        <row r="696">
          <cell r="B696" t="str">
            <v>72930628</v>
          </cell>
          <cell r="C696">
            <v>7105</v>
          </cell>
          <cell r="D696">
            <v>455430</v>
          </cell>
          <cell r="E696" t="str">
            <v>CASTILLO</v>
          </cell>
          <cell r="F696" t="str">
            <v>DENEGRI</v>
          </cell>
          <cell r="G696" t="str">
            <v>JUAN DIEGO</v>
          </cell>
          <cell r="H696" t="str">
            <v>JUAN DIEGO CASTILLO DENEGRI</v>
          </cell>
          <cell r="I696" t="str">
            <v>PE012201</v>
          </cell>
          <cell r="J696" t="str">
            <v>FSE TASK FORCE</v>
          </cell>
          <cell r="K696" t="str">
            <v>COGS</v>
          </cell>
          <cell r="L696" t="str">
            <v>MA SAM FSE &amp; LCS PE</v>
          </cell>
          <cell r="M696" t="str">
            <v>BUTRON ZUÑIGA, BARRY GABRIEL</v>
          </cell>
          <cell r="N696" t="str">
            <v>72930628</v>
          </cell>
          <cell r="O696" t="str">
            <v>MECHANICAL SUPERVISOR</v>
          </cell>
          <cell r="P696" t="str">
            <v>M</v>
          </cell>
          <cell r="Q696">
            <v>34110</v>
          </cell>
          <cell r="R696" t="str">
            <v>9-7611-1177</v>
          </cell>
          <cell r="S696" t="str">
            <v>9-8670-1446</v>
          </cell>
          <cell r="T696" t="str">
            <v>juan.a.castillo@metso.com</v>
          </cell>
          <cell r="U696" t="str">
            <v>juanc_1135@hotmail.com</v>
          </cell>
          <cell r="V696" t="str">
            <v>AVENIDA LIMA 626, URBANIZACIÓN APURÍMAC</v>
          </cell>
          <cell r="W696" t="str">
            <v>ALTO SELVA ALEGRE</v>
          </cell>
          <cell r="X696" t="str">
            <v>AREQUIPA</v>
          </cell>
          <cell r="Y696" t="str">
            <v>AREQUIPA</v>
          </cell>
          <cell r="Z696">
            <v>45642</v>
          </cell>
          <cell r="AA696" t="str">
            <v>AREQUIPA</v>
          </cell>
          <cell r="AB696" t="str">
            <v>AREQUIPA</v>
          </cell>
          <cell r="AC696" t="str">
            <v>BLUE COLLAR</v>
          </cell>
          <cell r="AD696" t="str">
            <v>CONTRATO POR OBRA O SERVICIO ESPECIFICO</v>
          </cell>
          <cell r="AE696">
            <v>45823</v>
          </cell>
        </row>
        <row r="697">
          <cell r="B697" t="str">
            <v>44095924</v>
          </cell>
          <cell r="C697">
            <v>7106</v>
          </cell>
          <cell r="D697">
            <v>455427</v>
          </cell>
          <cell r="E697" t="str">
            <v>QUISPE</v>
          </cell>
          <cell r="F697" t="str">
            <v>CORONEL</v>
          </cell>
          <cell r="G697" t="str">
            <v>FREDDY</v>
          </cell>
          <cell r="H697" t="str">
            <v>FREDDY QUISPE CORONEL</v>
          </cell>
          <cell r="I697" t="str">
            <v>PE012201</v>
          </cell>
          <cell r="J697" t="str">
            <v>FSE TASK FORCE</v>
          </cell>
          <cell r="K697" t="str">
            <v>COGS</v>
          </cell>
          <cell r="L697" t="str">
            <v>MA SAM FSE &amp; LCS PE</v>
          </cell>
          <cell r="M697" t="str">
            <v>BUTRON ZUÑIGA, BARRY GABRIEL</v>
          </cell>
          <cell r="N697" t="str">
            <v>44095924</v>
          </cell>
          <cell r="O697" t="str">
            <v>MECHANICAL SUPERVISOR</v>
          </cell>
          <cell r="P697" t="str">
            <v>M</v>
          </cell>
          <cell r="Q697">
            <v>31813</v>
          </cell>
          <cell r="R697" t="str">
            <v>9-5110-0293</v>
          </cell>
          <cell r="S697" t="str">
            <v>9-6413-4750</v>
          </cell>
          <cell r="T697" t="str">
            <v>freddy.quispe@metso.com</v>
          </cell>
          <cell r="U697" t="str">
            <v>fquispe.c@hotmail.com</v>
          </cell>
          <cell r="V697" t="str">
            <v>JR. FRANCISCO PIZARRO 641</v>
          </cell>
          <cell r="W697" t="str">
            <v>JULIACA</v>
          </cell>
          <cell r="X697" t="str">
            <v>SAN ROMAN</v>
          </cell>
          <cell r="Y697" t="str">
            <v>PUNO</v>
          </cell>
          <cell r="Z697">
            <v>45642</v>
          </cell>
          <cell r="AA697" t="str">
            <v>AREQUIPA</v>
          </cell>
          <cell r="AB697" t="str">
            <v>AREQUIPA</v>
          </cell>
          <cell r="AC697" t="str">
            <v>BLUE COLLAR</v>
          </cell>
          <cell r="AD697" t="str">
            <v>CONTRATO POR OBRA O SERVICIO ESPECIFICO</v>
          </cell>
          <cell r="AE697">
            <v>45823</v>
          </cell>
        </row>
        <row r="698">
          <cell r="B698" t="str">
            <v>70500827</v>
          </cell>
          <cell r="C698">
            <v>7107</v>
          </cell>
          <cell r="D698">
            <v>455730</v>
          </cell>
          <cell r="E698" t="str">
            <v>CHACON</v>
          </cell>
          <cell r="F698" t="str">
            <v>MENDIOLA</v>
          </cell>
          <cell r="G698" t="str">
            <v>CLAUDIA MONSERRATTE</v>
          </cell>
          <cell r="H698" t="str">
            <v>CLAUDIA MONSERRATTE CHACON MENDIOLA</v>
          </cell>
          <cell r="I698" t="str">
            <v>PE012201</v>
          </cell>
          <cell r="J698" t="str">
            <v>FSE TASK FORCE</v>
          </cell>
          <cell r="K698" t="str">
            <v>COGS</v>
          </cell>
          <cell r="L698" t="str">
            <v>MA SAM FSE &amp; LCS PE</v>
          </cell>
          <cell r="M698" t="str">
            <v>BUTRON ZUÑIGA, BARRY GABRIEL</v>
          </cell>
          <cell r="N698" t="str">
            <v>70500827</v>
          </cell>
          <cell r="O698" t="str">
            <v>COORDINATOR, OT FSE</v>
          </cell>
          <cell r="P698" t="str">
            <v>F</v>
          </cell>
          <cell r="Q698">
            <v>34304</v>
          </cell>
          <cell r="R698" t="str">
            <v>9-8477-7634</v>
          </cell>
          <cell r="S698"/>
          <cell r="T698" t="str">
            <v>claudia.chacon@metso.com</v>
          </cell>
          <cell r="U698" t="str">
            <v>clauchacon93@icloud.com</v>
          </cell>
          <cell r="V698" t="str">
            <v>PEDRO DIEZ CANSECO MZ N LOTE 3</v>
          </cell>
          <cell r="W698" t="str">
            <v>JOSE LUIS BUSTAMANTE Y RIVERO</v>
          </cell>
          <cell r="X698" t="str">
            <v>AREQUIPA</v>
          </cell>
          <cell r="Y698" t="str">
            <v>AREQUIPA</v>
          </cell>
          <cell r="Z698">
            <v>45666</v>
          </cell>
          <cell r="AA698" t="str">
            <v>AREQUIPA</v>
          </cell>
          <cell r="AB698" t="str">
            <v>AREQUIPA</v>
          </cell>
          <cell r="AC698" t="str">
            <v>BLUE COLLAR</v>
          </cell>
          <cell r="AD698" t="str">
            <v>CONTRATO POR OBRA O SERVICIO ESPECIFICO</v>
          </cell>
          <cell r="AE698">
            <v>45846</v>
          </cell>
        </row>
        <row r="699">
          <cell r="B699" t="str">
            <v>72417493</v>
          </cell>
          <cell r="C699">
            <v>7108</v>
          </cell>
          <cell r="D699">
            <v>456149</v>
          </cell>
          <cell r="E699" t="str">
            <v>HUAMANI</v>
          </cell>
          <cell r="F699" t="str">
            <v>MEJIA</v>
          </cell>
          <cell r="G699" t="str">
            <v>ALVARO DE JESUS</v>
          </cell>
          <cell r="H699" t="str">
            <v>ALVARO DE JESUS HUAMANI MEJIA</v>
          </cell>
          <cell r="I699" t="str">
            <v>PE012201</v>
          </cell>
          <cell r="J699" t="str">
            <v>FSE TASK FORCE</v>
          </cell>
          <cell r="K699" t="str">
            <v>COGS</v>
          </cell>
          <cell r="L699" t="str">
            <v>MA SAM FSE &amp; LCS PE</v>
          </cell>
          <cell r="M699" t="str">
            <v>BUTRON ZUÑIGA, BARRY GABRIEL</v>
          </cell>
          <cell r="N699" t="str">
            <v>72417493</v>
          </cell>
          <cell r="O699" t="str">
            <v>PLANNIG SUPPORT FSE</v>
          </cell>
          <cell r="P699" t="str">
            <v>M</v>
          </cell>
          <cell r="Q699">
            <v>36015</v>
          </cell>
          <cell r="R699" t="str">
            <v>9-7362-9548</v>
          </cell>
          <cell r="S699"/>
          <cell r="T699" t="str">
            <v>alvaro.huamani@metso.com</v>
          </cell>
          <cell r="U699" t="str">
            <v>alvarodejesushuamani98@gmail.com</v>
          </cell>
          <cell r="V699" t="str">
            <v>ASOC. CIUDAD DE DIOS ZN.1 CMTE. 4, MZ. Ñ, LOTE 1</v>
          </cell>
          <cell r="W699" t="str">
            <v>YURA</v>
          </cell>
          <cell r="X699" t="str">
            <v>AREQUIPA</v>
          </cell>
          <cell r="Y699" t="str">
            <v>AREQUIPA</v>
          </cell>
          <cell r="Z699">
            <v>45695</v>
          </cell>
          <cell r="AA699" t="str">
            <v>AREQUIPA</v>
          </cell>
          <cell r="AB699" t="str">
            <v>AREQUIPA</v>
          </cell>
          <cell r="AC699" t="str">
            <v>BLUE COLLAR</v>
          </cell>
          <cell r="AD699" t="str">
            <v>CONTRATO POR OBRA O SERVICIO ESPECIFICO</v>
          </cell>
          <cell r="AE699">
            <v>45875</v>
          </cell>
        </row>
        <row r="700">
          <cell r="B700" t="str">
            <v>72156131</v>
          </cell>
          <cell r="C700">
            <v>7109</v>
          </cell>
          <cell r="D700">
            <v>456151</v>
          </cell>
          <cell r="E700" t="str">
            <v>ARENAS</v>
          </cell>
          <cell r="F700" t="str">
            <v>HERRERA</v>
          </cell>
          <cell r="G700" t="str">
            <v>ANTHONY JOEL</v>
          </cell>
          <cell r="H700" t="str">
            <v>ANTHONY JOEL ARENAS HERRERA</v>
          </cell>
          <cell r="I700" t="str">
            <v>PE012201</v>
          </cell>
          <cell r="J700" t="str">
            <v>FSE TASK FORCE</v>
          </cell>
          <cell r="K700" t="str">
            <v>COGS</v>
          </cell>
          <cell r="L700" t="str">
            <v>MA SAM FSE &amp; LCS PE</v>
          </cell>
          <cell r="M700" t="str">
            <v>BUTRON ZUÑIGA, BARRY GABRIEL</v>
          </cell>
          <cell r="N700" t="str">
            <v>72156131</v>
          </cell>
          <cell r="O700" t="str">
            <v>MECHANICAL PLANNER</v>
          </cell>
          <cell r="P700" t="str">
            <v>M</v>
          </cell>
          <cell r="Q700">
            <v>34006</v>
          </cell>
          <cell r="R700" t="str">
            <v>9-9365-8825</v>
          </cell>
          <cell r="S700"/>
          <cell r="T700" t="str">
            <v>anthony.arenas@metso.com</v>
          </cell>
          <cell r="U700" t="str">
            <v>aj.arenas93@gmail.com</v>
          </cell>
          <cell r="V700" t="str">
            <v>JIRON ZARUMILLA ESQUINA CON RAMON CASTILLA MZ. 11 LT. 8 PACHACUTEC</v>
          </cell>
          <cell r="W700" t="str">
            <v>CERRO COLORADO</v>
          </cell>
          <cell r="X700" t="str">
            <v>AREQUIPA</v>
          </cell>
          <cell r="Y700" t="str">
            <v>AREQUIPA</v>
          </cell>
          <cell r="Z700">
            <v>45695</v>
          </cell>
          <cell r="AA700" t="str">
            <v>AREQUIPA</v>
          </cell>
          <cell r="AB700" t="str">
            <v>AREQUIPA</v>
          </cell>
          <cell r="AC700" t="str">
            <v>BLUE COLLAR</v>
          </cell>
          <cell r="AD700" t="str">
            <v>CONTRATO POR OBRA O SERVICIO ESPECIFICO</v>
          </cell>
          <cell r="AE700">
            <v>45967</v>
          </cell>
        </row>
        <row r="701">
          <cell r="B701" t="str">
            <v>76636753</v>
          </cell>
          <cell r="C701">
            <v>7110</v>
          </cell>
          <cell r="D701">
            <v>456719</v>
          </cell>
          <cell r="E701" t="str">
            <v>MALDONADO</v>
          </cell>
          <cell r="F701" t="str">
            <v>LAQUISE</v>
          </cell>
          <cell r="G701" t="str">
            <v>ENRIQUE ALONSO</v>
          </cell>
          <cell r="H701" t="str">
            <v>ENRIQUE ALONSO MALDONADO LAQUISE</v>
          </cell>
          <cell r="I701" t="str">
            <v>PE012201</v>
          </cell>
          <cell r="J701" t="str">
            <v>FSE TASK FORCE</v>
          </cell>
          <cell r="K701" t="str">
            <v>COGS</v>
          </cell>
          <cell r="L701" t="str">
            <v>MA SAM FSE &amp; LCS PE</v>
          </cell>
          <cell r="M701" t="str">
            <v>BUTRON ZUÑIGA, BARRY GABRIEL</v>
          </cell>
          <cell r="N701" t="str">
            <v>76636753</v>
          </cell>
          <cell r="O701" t="str">
            <v>PLANIFICADOR MECÁNICO NIVEL 1</v>
          </cell>
          <cell r="P701" t="str">
            <v>M</v>
          </cell>
          <cell r="Q701">
            <v>34636</v>
          </cell>
          <cell r="R701" t="str">
            <v>9-7352-8838</v>
          </cell>
          <cell r="S701"/>
          <cell r="T701"/>
          <cell r="U701" t="str">
            <v>enriquemaldonadomec@gmail.com</v>
          </cell>
          <cell r="V701" t="str">
            <v>URB. MARIATEGUI B5 CERCADO</v>
          </cell>
          <cell r="W701" t="str">
            <v>MOQUEGUA</v>
          </cell>
          <cell r="X701" t="str">
            <v>MARISCAL NIETO</v>
          </cell>
          <cell r="Y701" t="str">
            <v>MOQUEGUA</v>
          </cell>
          <cell r="Z701">
            <v>45733</v>
          </cell>
          <cell r="AA701" t="str">
            <v>AREQUIPA</v>
          </cell>
          <cell r="AB701" t="str">
            <v>AREQUIPA</v>
          </cell>
          <cell r="AC701" t="str">
            <v>BLUE COLLAR</v>
          </cell>
          <cell r="AD701" t="str">
            <v>CONTRATO POR OBRA O SERVICIO ESPECIFICO</v>
          </cell>
          <cell r="AE701">
            <v>45916</v>
          </cell>
        </row>
        <row r="702">
          <cell r="B702" t="str">
            <v>73781759</v>
          </cell>
          <cell r="C702">
            <v>7111</v>
          </cell>
          <cell r="D702">
            <v>456783</v>
          </cell>
          <cell r="E702" t="str">
            <v>PORRAS</v>
          </cell>
          <cell r="F702" t="str">
            <v>HURTADO</v>
          </cell>
          <cell r="G702" t="str">
            <v>PABLO ALBERTO</v>
          </cell>
          <cell r="H702" t="str">
            <v>PABLO ALBERTO PORRAS HURTADO</v>
          </cell>
          <cell r="I702" t="str">
            <v>PE012201</v>
          </cell>
          <cell r="J702" t="str">
            <v>FSE TASK FORCE</v>
          </cell>
          <cell r="K702" t="str">
            <v>COGS</v>
          </cell>
          <cell r="L702" t="str">
            <v>MA SAM FSE &amp; LCS PE</v>
          </cell>
          <cell r="M702" t="str">
            <v>BUTRON ZUÑIGA, BARRY GABRIEL</v>
          </cell>
          <cell r="N702" t="str">
            <v>73781759</v>
          </cell>
          <cell r="O702" t="str">
            <v>OPERATOR, TASK FORCE WAREHOUSE</v>
          </cell>
          <cell r="P702" t="str">
            <v>M</v>
          </cell>
          <cell r="Q702">
            <v>34481</v>
          </cell>
          <cell r="R702" t="str">
            <v>9-7758-4479</v>
          </cell>
          <cell r="S702"/>
          <cell r="T702"/>
          <cell r="U702" t="str">
            <v>pablitho275@hotmail.com</v>
          </cell>
          <cell r="V702" t="str">
            <v>C. POBLADO SAN FRANCISCO MZ A LTE 1</v>
          </cell>
          <cell r="W702" t="str">
            <v>MOQUEGUA</v>
          </cell>
          <cell r="X702" t="str">
            <v>MARISCAL NIETO</v>
          </cell>
          <cell r="Y702" t="str">
            <v>MOQUEGUA</v>
          </cell>
          <cell r="Z702">
            <v>45740</v>
          </cell>
          <cell r="AA702" t="str">
            <v>AREQUIPA</v>
          </cell>
          <cell r="AB702" t="str">
            <v>AREQUIPA</v>
          </cell>
          <cell r="AC702" t="str">
            <v>BLUE COLLAR</v>
          </cell>
          <cell r="AD702" t="str">
            <v>CONTRATO POR OBRA O SERVICIO ESPECIFICO</v>
          </cell>
          <cell r="AE702">
            <v>45923</v>
          </cell>
        </row>
        <row r="703">
          <cell r="B703" t="str">
            <v>76584086</v>
          </cell>
          <cell r="C703">
            <v>7112</v>
          </cell>
          <cell r="D703">
            <v>445471</v>
          </cell>
          <cell r="E703" t="str">
            <v>MARROQUIN</v>
          </cell>
          <cell r="F703" t="str">
            <v>VERAPINTO</v>
          </cell>
          <cell r="G703" t="str">
            <v>GIULIANA GABRIELA</v>
          </cell>
          <cell r="H703" t="str">
            <v>GIULIANA GABRIELA MARROQUIN VERAPINTO</v>
          </cell>
          <cell r="I703" t="str">
            <v>PE012201</v>
          </cell>
          <cell r="J703" t="str">
            <v>FSE TASK FORCE</v>
          </cell>
          <cell r="K703" t="str">
            <v>COGS</v>
          </cell>
          <cell r="L703" t="str">
            <v>MA SAM FSE &amp; LCS PE</v>
          </cell>
          <cell r="M703" t="str">
            <v>BUTRON ZUÑIGA, BARRY GABRIEL</v>
          </cell>
          <cell r="N703" t="str">
            <v>76584086</v>
          </cell>
          <cell r="O703" t="str">
            <v>MECHANICAL PLANNER</v>
          </cell>
          <cell r="P703" t="str">
            <v>F</v>
          </cell>
          <cell r="Q703">
            <v>35517</v>
          </cell>
          <cell r="R703" t="str">
            <v>9-4287-2490</v>
          </cell>
          <cell r="S703"/>
          <cell r="T703"/>
          <cell r="U703" t="str">
            <v>giuliana.marroquin28@gmail.com</v>
          </cell>
          <cell r="V703" t="str">
            <v>AVENIDA JESUS 2005 - URB. MANCO CAPAC</v>
          </cell>
          <cell r="W703" t="str">
            <v>PAUCARPATA</v>
          </cell>
          <cell r="X703" t="str">
            <v>AREQUIPA</v>
          </cell>
          <cell r="Y703" t="str">
            <v>AREQUIPA</v>
          </cell>
          <cell r="Z703">
            <v>45748</v>
          </cell>
          <cell r="AA703" t="str">
            <v>AREQUIPA</v>
          </cell>
          <cell r="AB703" t="str">
            <v>AREQUIPA</v>
          </cell>
          <cell r="AC703" t="str">
            <v>BLUE COLLAR</v>
          </cell>
          <cell r="AD703" t="str">
            <v>CONTRATO POR OBRA O SERVICIO ESPECIFICO</v>
          </cell>
          <cell r="AE703">
            <v>45930</v>
          </cell>
        </row>
        <row r="704">
          <cell r="B704" t="str">
            <v>72306823</v>
          </cell>
          <cell r="C704">
            <v>7113</v>
          </cell>
          <cell r="D704">
            <v>456901</v>
          </cell>
          <cell r="E704" t="str">
            <v>COLLACSO</v>
          </cell>
          <cell r="F704" t="str">
            <v>VILLAFUERTE</v>
          </cell>
          <cell r="G704" t="str">
            <v>ANGEL FRANCO</v>
          </cell>
          <cell r="H704" t="str">
            <v>ANGEL FRANCO COLLACSO VILLAFUERTE</v>
          </cell>
          <cell r="I704" t="str">
            <v>PE012201</v>
          </cell>
          <cell r="J704" t="str">
            <v>FSE TASK FORCE</v>
          </cell>
          <cell r="K704" t="str">
            <v>COGS</v>
          </cell>
          <cell r="L704" t="str">
            <v>MA SAM FSE &amp; LCS PE</v>
          </cell>
          <cell r="M704" t="str">
            <v>BUTRON ZUÑIGA, BARRY GABRIEL</v>
          </cell>
          <cell r="N704" t="str">
            <v>72306823</v>
          </cell>
          <cell r="O704" t="str">
            <v>MECHANICAL PLANNER</v>
          </cell>
          <cell r="P704" t="str">
            <v>M</v>
          </cell>
          <cell r="Q704">
            <v>33428</v>
          </cell>
          <cell r="R704" t="str">
            <v>9-7369-4108</v>
          </cell>
          <cell r="S704"/>
          <cell r="T704"/>
          <cell r="U704" t="str">
            <v>fcollacsov@gmail.com</v>
          </cell>
          <cell r="V704" t="str">
            <v>URB. ANGEL IBARCENA REYNOSO MZ D-LT 14</v>
          </cell>
          <cell r="W704" t="str">
            <v>CERRO COLORADO</v>
          </cell>
          <cell r="X704" t="str">
            <v>AREQUIPA</v>
          </cell>
          <cell r="Y704" t="str">
            <v>AREQUIPA</v>
          </cell>
          <cell r="Z704">
            <v>45748</v>
          </cell>
          <cell r="AA704" t="str">
            <v>AREQUIPA</v>
          </cell>
          <cell r="AB704" t="str">
            <v>AREQUIPA</v>
          </cell>
          <cell r="AC704" t="str">
            <v>BLUE COLLAR</v>
          </cell>
          <cell r="AD704" t="str">
            <v>CONTRATO POR OBRA O SERVICIO ESPECIFICO</v>
          </cell>
          <cell r="AE704">
            <v>45930</v>
          </cell>
        </row>
        <row r="705">
          <cell r="B705" t="str">
            <v>72857430</v>
          </cell>
          <cell r="C705" t="str">
            <v>P234</v>
          </cell>
          <cell r="D705">
            <v>442882</v>
          </cell>
          <cell r="E705" t="str">
            <v>VASQUEZ</v>
          </cell>
          <cell r="F705" t="str">
            <v>ALVAREZ</v>
          </cell>
          <cell r="G705" t="str">
            <v>GUILLERMO ENRIQUE</v>
          </cell>
          <cell r="H705" t="str">
            <v>GUILLERMO ENRIQUE VASQUEZ ALVAREZ</v>
          </cell>
          <cell r="I705" t="str">
            <v>PE013028</v>
          </cell>
          <cell r="J705" t="str">
            <v>SAM SOUTH</v>
          </cell>
          <cell r="K705" t="str">
            <v>SGA</v>
          </cell>
          <cell r="L705" t="str">
            <v>MA SAM SITE ACCOUNT MANAGEMENT – SOUTH PE</v>
          </cell>
          <cell r="M705" t="str">
            <v>VILLANUEVA ZEVALLOS, EDWARD ANTONIO</v>
          </cell>
          <cell r="N705" t="str">
            <v>72857430</v>
          </cell>
          <cell r="O705" t="str">
            <v>STUDENT INTERNAL</v>
          </cell>
          <cell r="P705" t="str">
            <v>M</v>
          </cell>
          <cell r="Q705">
            <v>35683</v>
          </cell>
          <cell r="R705" t="str">
            <v>9-8966-0218</v>
          </cell>
          <cell r="S705" t="str">
            <v>9-1403-2269</v>
          </cell>
          <cell r="T705" t="str">
            <v>enrique.vasquez@metso.com</v>
          </cell>
          <cell r="U705" t="str">
            <v>enrique.vasquez@pucp.edu.pe</v>
          </cell>
          <cell r="V705" t="str">
            <v>JR. VIRGO 1072 4TO. PISO URBANIZACION MERCURIO</v>
          </cell>
          <cell r="W705" t="str">
            <v>LOS OLIVOS</v>
          </cell>
          <cell r="X705" t="str">
            <v>LIMA</v>
          </cell>
          <cell r="Y705" t="str">
            <v>LIMA</v>
          </cell>
          <cell r="Z705">
            <v>44900</v>
          </cell>
          <cell r="AA705" t="str">
            <v>LIMA</v>
          </cell>
          <cell r="AB705" t="str">
            <v>CRONOS</v>
          </cell>
          <cell r="AC705"/>
          <cell r="AD705" t="str">
            <v>TERMINO DE CONVENIO</v>
          </cell>
          <cell r="AE705" t="str">
            <v xml:space="preserve"> 04/09/2025</v>
          </cell>
        </row>
        <row r="706">
          <cell r="B706" t="str">
            <v>70837056</v>
          </cell>
          <cell r="C706" t="str">
            <v>P236</v>
          </cell>
          <cell r="D706">
            <v>444274</v>
          </cell>
          <cell r="E706" t="str">
            <v>SAMANEZ</v>
          </cell>
          <cell r="F706" t="str">
            <v>BIASEVHIC</v>
          </cell>
          <cell r="G706" t="str">
            <v>PATRICIO</v>
          </cell>
          <cell r="H706" t="str">
            <v>PATRICIO SAMANEZ BIASEVHIC</v>
          </cell>
          <cell r="I706" t="str">
            <v>PE013570</v>
          </cell>
          <cell r="J706" t="str">
            <v>MARKETING PERU &amp; NORTH</v>
          </cell>
          <cell r="K706" t="str">
            <v>SGA</v>
          </cell>
          <cell r="L706" t="str">
            <v>MA SAM MARKETING</v>
          </cell>
          <cell r="M706" t="str">
            <v>PASSANO PAREDES, GONZALO</v>
          </cell>
          <cell r="N706" t="str">
            <v>70837056</v>
          </cell>
          <cell r="O706" t="str">
            <v>STUDENT INTERNAL</v>
          </cell>
          <cell r="P706" t="str">
            <v>M</v>
          </cell>
          <cell r="Q706">
            <v>34283</v>
          </cell>
          <cell r="R706" t="str">
            <v>9-6708-3221</v>
          </cell>
          <cell r="S706" t="str">
            <v>9-8944-9651</v>
          </cell>
          <cell r="T706" t="str">
            <v>patricio.samanez@metso.com</v>
          </cell>
          <cell r="U706" t="str">
            <v>patricio.samanez@gmail.com</v>
          </cell>
          <cell r="V706" t="str">
            <v>CALLE DON DIEGO DE NOCHE 265, DPTO. 102</v>
          </cell>
          <cell r="W706" t="str">
            <v>SURCO</v>
          </cell>
          <cell r="X706" t="str">
            <v>LIMA</v>
          </cell>
          <cell r="Y706" t="str">
            <v>LIMA</v>
          </cell>
          <cell r="Z706">
            <v>44963</v>
          </cell>
          <cell r="AA706" t="str">
            <v>LIMA</v>
          </cell>
          <cell r="AB706" t="str">
            <v>CRONOS</v>
          </cell>
          <cell r="AC706"/>
          <cell r="AD706" t="str">
            <v>TERMINO DE CONVENIO</v>
          </cell>
          <cell r="AE706" t="str">
            <v xml:space="preserve"> 05/08/2025</v>
          </cell>
        </row>
        <row r="707">
          <cell r="B707" t="str">
            <v>72706310</v>
          </cell>
          <cell r="C707" t="str">
            <v>P268</v>
          </cell>
          <cell r="D707">
            <v>448485</v>
          </cell>
          <cell r="E707" t="str">
            <v>ESCOBEDO</v>
          </cell>
          <cell r="F707" t="str">
            <v>GALLEGOS</v>
          </cell>
          <cell r="G707" t="str">
            <v>DANIEL JESUS</v>
          </cell>
          <cell r="H707" t="str">
            <v>DANIEL JESUS ESCOBEDO GALLEGOS</v>
          </cell>
          <cell r="I707" t="str">
            <v>PE011605</v>
          </cell>
          <cell r="J707" t="str">
            <v>COE PERU</v>
          </cell>
          <cell r="K707" t="str">
            <v>COGS</v>
          </cell>
          <cell r="L707" t="str">
            <v>CNS MILL LINING</v>
          </cell>
          <cell r="M707" t="str">
            <v>YALICO MARIN, GERSON ELIAS</v>
          </cell>
          <cell r="N707" t="str">
            <v>72706310</v>
          </cell>
          <cell r="O707" t="str">
            <v>STUDENT INTERNAL</v>
          </cell>
          <cell r="P707" t="str">
            <v>M</v>
          </cell>
          <cell r="Q707">
            <v>36169</v>
          </cell>
          <cell r="R707" t="str">
            <v>9-2368-0380</v>
          </cell>
          <cell r="S707"/>
          <cell r="T707" t="str">
            <v>daniel.escobedo@metso.com</v>
          </cell>
          <cell r="U707" t="str">
            <v>danieljesusescobedogallegos.20@gmail.com</v>
          </cell>
          <cell r="V707" t="str">
            <v>AVENIDA SAN JOSE N° 1436</v>
          </cell>
          <cell r="W707" t="str">
            <v>VILLA MARIA DEL TRIUNFO</v>
          </cell>
          <cell r="X707" t="str">
            <v>LIMA</v>
          </cell>
          <cell r="Y707" t="str">
            <v>LIMA</v>
          </cell>
          <cell r="Z707">
            <v>45180</v>
          </cell>
          <cell r="AA707" t="str">
            <v>LIMA</v>
          </cell>
          <cell r="AB707" t="str">
            <v>VULCANO</v>
          </cell>
          <cell r="AC707"/>
          <cell r="AD707" t="str">
            <v>TERMINO DE CONVENIO</v>
          </cell>
          <cell r="AE707" t="str">
            <v xml:space="preserve"> 10/08/2025</v>
          </cell>
        </row>
        <row r="708">
          <cell r="B708" t="str">
            <v>71992241</v>
          </cell>
          <cell r="C708" t="str">
            <v>P275</v>
          </cell>
          <cell r="D708">
            <v>450686</v>
          </cell>
          <cell r="E708" t="str">
            <v>ESCALANTE</v>
          </cell>
          <cell r="F708" t="str">
            <v>MONTESINOS</v>
          </cell>
          <cell r="G708" t="str">
            <v>ERICK JAVIER</v>
          </cell>
          <cell r="H708" t="str">
            <v>ERICK JAVIER ESCALANTE MONTESINOS</v>
          </cell>
          <cell r="I708" t="str">
            <v>PE013430</v>
          </cell>
          <cell r="J708" t="str">
            <v>HSEC</v>
          </cell>
          <cell r="K708" t="str">
            <v>SGA</v>
          </cell>
          <cell r="L708" t="str">
            <v>MA SAM QEHS</v>
          </cell>
          <cell r="M708" t="str">
            <v>POSTIGO ROMERO, JORGE LUIS</v>
          </cell>
          <cell r="N708" t="str">
            <v>71992241</v>
          </cell>
          <cell r="O708" t="str">
            <v>STUDENT INTERNAL</v>
          </cell>
          <cell r="P708" t="str">
            <v>M</v>
          </cell>
          <cell r="Q708">
            <v>37483</v>
          </cell>
          <cell r="R708" t="str">
            <v>9-7328-2730</v>
          </cell>
          <cell r="S708" t="str">
            <v>9-8257-1640</v>
          </cell>
          <cell r="T708" t="str">
            <v>erick.escalante@metso.com</v>
          </cell>
          <cell r="U708" t="str">
            <v>erick.escalante@ucsp.edu.pe</v>
          </cell>
          <cell r="V708" t="str">
            <v>CALLE LOS TOPACIOS 129, URBANIZACIÓN SAN JERONIMO</v>
          </cell>
          <cell r="W708" t="str">
            <v>CERCADO</v>
          </cell>
          <cell r="X708" t="str">
            <v>AREQUIPA</v>
          </cell>
          <cell r="Y708" t="str">
            <v>AREQUIPA</v>
          </cell>
          <cell r="Z708">
            <v>45327</v>
          </cell>
          <cell r="AA708" t="str">
            <v>AREQUIPA</v>
          </cell>
          <cell r="AB708" t="str">
            <v>AREQUIPA</v>
          </cell>
          <cell r="AC708"/>
          <cell r="AD708" t="str">
            <v>TERMINO DE CONVENIO</v>
          </cell>
          <cell r="AE708" t="str">
            <v xml:space="preserve"> 04/02/2026</v>
          </cell>
        </row>
        <row r="709">
          <cell r="B709" t="str">
            <v>73490500</v>
          </cell>
          <cell r="C709" t="str">
            <v>P277</v>
          </cell>
          <cell r="D709">
            <v>450687</v>
          </cell>
          <cell r="E709" t="str">
            <v>VIDAL</v>
          </cell>
          <cell r="F709" t="str">
            <v>HEIDINGER</v>
          </cell>
          <cell r="G709" t="str">
            <v>BRINCEL</v>
          </cell>
          <cell r="H709" t="str">
            <v>BRINCEL VIDAL HEIDINGER</v>
          </cell>
          <cell r="I709" t="str">
            <v>PE012505</v>
          </cell>
          <cell r="J709" t="str">
            <v>TSS GBPM</v>
          </cell>
          <cell r="K709" t="str">
            <v>SGA</v>
          </cell>
          <cell r="L709" t="str">
            <v>TECHNICAL SALES SUPPORT</v>
          </cell>
          <cell r="M709" t="str">
            <v>HUAMANI ROMANI, ELWIN</v>
          </cell>
          <cell r="N709" t="str">
            <v>73490500</v>
          </cell>
          <cell r="O709" t="str">
            <v>STUDENT INTERNAL</v>
          </cell>
          <cell r="P709" t="str">
            <v>M</v>
          </cell>
          <cell r="Q709">
            <v>37394</v>
          </cell>
          <cell r="R709" t="str">
            <v>9-2016-2069</v>
          </cell>
          <cell r="S709" t="str">
            <v>9-4174-4730</v>
          </cell>
          <cell r="T709" t="str">
            <v>brincel.vidal@metso.com</v>
          </cell>
          <cell r="U709" t="str">
            <v>brincel.vidal.h@uni.pe</v>
          </cell>
          <cell r="V709" t="str">
            <v>MZ. B LT. 1 LAS RETAMAS</v>
          </cell>
          <cell r="W709" t="str">
            <v>PUENTE PIEDRA</v>
          </cell>
          <cell r="X709" t="str">
            <v>LIMA</v>
          </cell>
          <cell r="Y709" t="str">
            <v>LIMA</v>
          </cell>
          <cell r="Z709">
            <v>45327</v>
          </cell>
          <cell r="AA709" t="str">
            <v>LIMA</v>
          </cell>
          <cell r="AB709" t="str">
            <v>CRONOS</v>
          </cell>
          <cell r="AC709"/>
          <cell r="AD709" t="str">
            <v>TERMINO DE CONVENIO</v>
          </cell>
          <cell r="AE709" t="str">
            <v xml:space="preserve"> 04/03/2026</v>
          </cell>
        </row>
        <row r="710">
          <cell r="B710" t="str">
            <v>72634496</v>
          </cell>
          <cell r="C710" t="str">
            <v>P278</v>
          </cell>
          <cell r="D710">
            <v>450688</v>
          </cell>
          <cell r="E710" t="str">
            <v>RODRIGUEZ</v>
          </cell>
          <cell r="F710" t="str">
            <v>LOPEZ</v>
          </cell>
          <cell r="G710" t="str">
            <v>JONATAN CALAYO</v>
          </cell>
          <cell r="H710" t="str">
            <v>JONATAN CALAYO RODRIGUEZ LOPEZ</v>
          </cell>
          <cell r="I710" t="str">
            <v>PE011100</v>
          </cell>
          <cell r="J710" t="str">
            <v>MANUFACTURING</v>
          </cell>
          <cell r="K710" t="str">
            <v>COGS</v>
          </cell>
          <cell r="L710" t="str">
            <v>CNS RUBBER &amp; POLYMET SUPPLY CHAIN</v>
          </cell>
          <cell r="M710" t="str">
            <v>AQUIJE SARAVIA, EDWARD JOHANS</v>
          </cell>
          <cell r="N710" t="str">
            <v>72634496</v>
          </cell>
          <cell r="O710" t="str">
            <v>STUDENT INTERNAL</v>
          </cell>
          <cell r="P710" t="str">
            <v>M</v>
          </cell>
          <cell r="Q710">
            <v>37619</v>
          </cell>
          <cell r="R710" t="str">
            <v>9-4046-3200</v>
          </cell>
          <cell r="S710" t="str">
            <v>9-4915-9283</v>
          </cell>
          <cell r="T710" t="str">
            <v>jonatan.rodriguez@metso.com</v>
          </cell>
          <cell r="U710" t="str">
            <v>jonatan.rodriguez@utec.edu.pe</v>
          </cell>
          <cell r="V710" t="str">
            <v>EDIFICIO LOS EUCALIPTOS 1002, RESIDENCIAL SAN FELIPE</v>
          </cell>
          <cell r="W710" t="str">
            <v>JESUS MARIA</v>
          </cell>
          <cell r="X710" t="str">
            <v>LIMA</v>
          </cell>
          <cell r="Y710" t="str">
            <v>LIMA</v>
          </cell>
          <cell r="Z710">
            <v>45327</v>
          </cell>
          <cell r="AA710" t="str">
            <v>LIMA</v>
          </cell>
          <cell r="AB710" t="str">
            <v>VULCANO</v>
          </cell>
          <cell r="AC710"/>
          <cell r="AD710" t="str">
            <v>TERMINO DE CONVENIO</v>
          </cell>
          <cell r="AE710" t="str">
            <v xml:space="preserve"> 04/08/2025</v>
          </cell>
        </row>
        <row r="711">
          <cell r="B711" t="str">
            <v>70325675</v>
          </cell>
          <cell r="C711" t="str">
            <v>P279</v>
          </cell>
          <cell r="D711">
            <v>450689</v>
          </cell>
          <cell r="E711" t="str">
            <v xml:space="preserve">ESTRADA </v>
          </cell>
          <cell r="F711" t="str">
            <v>MALPARTIDA</v>
          </cell>
          <cell r="G711" t="str">
            <v>BREIDY EDMARA</v>
          </cell>
          <cell r="H711" t="str">
            <v>BREIDY EDMARA ESTRADA  MALPARTIDA</v>
          </cell>
          <cell r="I711" t="str">
            <v>PE011603</v>
          </cell>
          <cell r="J711" t="str">
            <v>PRODUCT SUPPORT ML SAM</v>
          </cell>
          <cell r="K711" t="str">
            <v>SGA</v>
          </cell>
          <cell r="L711" t="str">
            <v>CNS MILL LINING</v>
          </cell>
          <cell r="M711" t="str">
            <v>YALICO MARIN, GERSON ELIAS</v>
          </cell>
          <cell r="N711" t="str">
            <v>70325675</v>
          </cell>
          <cell r="O711" t="str">
            <v>STUDENT INTERNAL</v>
          </cell>
          <cell r="P711" t="str">
            <v>F</v>
          </cell>
          <cell r="Q711">
            <v>37787</v>
          </cell>
          <cell r="R711" t="str">
            <v>9-9380-1685</v>
          </cell>
          <cell r="S711" t="str">
            <v>9-8238-5250</v>
          </cell>
          <cell r="T711" t="str">
            <v>breidy.estrada@metso.com</v>
          </cell>
          <cell r="U711" t="str">
            <v>breidyestradamalp@gmail.com</v>
          </cell>
          <cell r="V711" t="str">
            <v>URB. RES. LAS PRADERAS DE PARIACHI 2DA ETAPA C-20 AMPLIACIÓN</v>
          </cell>
          <cell r="W711" t="str">
            <v>ATE</v>
          </cell>
          <cell r="X711" t="str">
            <v>LIMA</v>
          </cell>
          <cell r="Y711" t="str">
            <v>LIMA</v>
          </cell>
          <cell r="Z711">
            <v>45327</v>
          </cell>
          <cell r="AA711" t="str">
            <v>LIMA</v>
          </cell>
          <cell r="AB711" t="str">
            <v>VULCANO</v>
          </cell>
          <cell r="AC711"/>
          <cell r="AD711" t="str">
            <v>TERMINO DE CONVENIO</v>
          </cell>
          <cell r="AE711" t="str">
            <v xml:space="preserve"> 04/08/2025</v>
          </cell>
        </row>
        <row r="712">
          <cell r="B712" t="str">
            <v>70263196</v>
          </cell>
          <cell r="C712" t="str">
            <v>P280</v>
          </cell>
          <cell r="D712">
            <v>450987</v>
          </cell>
          <cell r="E712" t="str">
            <v xml:space="preserve">SOSA </v>
          </cell>
          <cell r="F712" t="str">
            <v>RAMIREZ</v>
          </cell>
          <cell r="G712" t="str">
            <v>STEFANO JOSE</v>
          </cell>
          <cell r="H712" t="str">
            <v>STEFANO JOSE SOSA  RAMIREZ</v>
          </cell>
          <cell r="I712" t="str">
            <v>PE013450</v>
          </cell>
          <cell r="J712" t="str">
            <v>SGI</v>
          </cell>
          <cell r="K712" t="str">
            <v>SGA</v>
          </cell>
          <cell r="L712" t="str">
            <v>MA SAM QEHS</v>
          </cell>
          <cell r="M712" t="str">
            <v>MENDEZ SENISSE, SANDRA INES</v>
          </cell>
          <cell r="N712" t="str">
            <v>70263196</v>
          </cell>
          <cell r="O712" t="str">
            <v>STUDENT INTERNAL</v>
          </cell>
          <cell r="P712" t="str">
            <v>M</v>
          </cell>
          <cell r="Q712">
            <v>36938</v>
          </cell>
          <cell r="R712" t="str">
            <v>9-9371-8300</v>
          </cell>
          <cell r="S712" t="str">
            <v>9-8798-3507</v>
          </cell>
          <cell r="T712" t="str">
            <v>stefano.sosa@metso.com</v>
          </cell>
          <cell r="U712" t="str">
            <v xml:space="preserve">stefanososa1602@gmail.com </v>
          </cell>
          <cell r="V712" t="str">
            <v>SAMIRIA 283, LA CALERA DE LA MERCED</v>
          </cell>
          <cell r="W712" t="str">
            <v>SURQUILLO</v>
          </cell>
          <cell r="X712" t="str">
            <v>LIMA</v>
          </cell>
          <cell r="Y712" t="str">
            <v>LIMA</v>
          </cell>
          <cell r="Z712">
            <v>45355</v>
          </cell>
          <cell r="AA712" t="str">
            <v>LIMA</v>
          </cell>
          <cell r="AB712" t="str">
            <v>CRONOS</v>
          </cell>
          <cell r="AC712"/>
          <cell r="AD712" t="str">
            <v>TERMINO DE CONVENIO</v>
          </cell>
          <cell r="AE712" t="str">
            <v xml:space="preserve"> 31/07/2025</v>
          </cell>
        </row>
        <row r="713">
          <cell r="B713" t="str">
            <v>75593335</v>
          </cell>
          <cell r="C713" t="str">
            <v>P281</v>
          </cell>
          <cell r="D713">
            <v>450988</v>
          </cell>
          <cell r="E713" t="str">
            <v>SANCHEZ</v>
          </cell>
          <cell r="F713" t="str">
            <v>LUCERO</v>
          </cell>
          <cell r="G713" t="str">
            <v>ANA LUCIA</v>
          </cell>
          <cell r="H713" t="str">
            <v>ANA LUCIA SANCHEZ LUCERO</v>
          </cell>
          <cell r="I713" t="str">
            <v>PE011965</v>
          </cell>
          <cell r="J713" t="str">
            <v>QUOTE &amp; ORDER MANAGEMENT</v>
          </cell>
          <cell r="K713" t="str">
            <v>SGA</v>
          </cell>
          <cell r="L713" t="str">
            <v>MA SAM SERVICE COMMERCIAL SUPPORT</v>
          </cell>
          <cell r="M713" t="str">
            <v>CELEDONIO BALABARCA, JACKELINE NIEVES</v>
          </cell>
          <cell r="N713" t="str">
            <v>75593335</v>
          </cell>
          <cell r="O713" t="str">
            <v>STUDENT INTERNAL</v>
          </cell>
          <cell r="P713" t="str">
            <v>F</v>
          </cell>
          <cell r="Q713">
            <v>37720</v>
          </cell>
          <cell r="R713" t="str">
            <v>9-4752-7194</v>
          </cell>
          <cell r="S713" t="str">
            <v>9-5935-3751</v>
          </cell>
          <cell r="T713" t="str">
            <v>ana.sanchez@metso.com</v>
          </cell>
          <cell r="U713" t="str">
            <v>analu0904@outlook.com</v>
          </cell>
          <cell r="V713" t="str">
            <v>CALLE MAURICE UTRILLO 261</v>
          </cell>
          <cell r="W713" t="str">
            <v>SAN BORJA</v>
          </cell>
          <cell r="X713" t="str">
            <v>LIMA</v>
          </cell>
          <cell r="Y713" t="str">
            <v>LIMA</v>
          </cell>
          <cell r="Z713">
            <v>45355</v>
          </cell>
          <cell r="AA713" t="str">
            <v>LIMA</v>
          </cell>
          <cell r="AB713" t="str">
            <v>CRONOS</v>
          </cell>
          <cell r="AC713"/>
          <cell r="AD713" t="str">
            <v>TERMINO DE CONVENIO</v>
          </cell>
          <cell r="AE713" t="str">
            <v xml:space="preserve"> 03/03/2026</v>
          </cell>
        </row>
        <row r="714">
          <cell r="B714" t="str">
            <v>73045853</v>
          </cell>
          <cell r="C714" t="str">
            <v>P283</v>
          </cell>
          <cell r="D714">
            <v>452002</v>
          </cell>
          <cell r="E714" t="str">
            <v>OCAÑA</v>
          </cell>
          <cell r="F714" t="str">
            <v>GUERRERO</v>
          </cell>
          <cell r="G714" t="str">
            <v>CLAUDIA MILAGROS</v>
          </cell>
          <cell r="H714" t="str">
            <v>CLAUDIA MILAGROS OCAÑA GUERRERO</v>
          </cell>
          <cell r="I714" t="str">
            <v>PE013202</v>
          </cell>
          <cell r="J714" t="str">
            <v>BDH TECHNICAL SUPPORT</v>
          </cell>
          <cell r="K714" t="str">
            <v>SGA</v>
          </cell>
          <cell r="L714" t="str">
            <v>TECHNICAL SUPPORT</v>
          </cell>
          <cell r="M714" t="str">
            <v>STRUBE ARELLANO, ALEXANDER PATRICIO</v>
          </cell>
          <cell r="N714" t="str">
            <v>73045853</v>
          </cell>
          <cell r="O714" t="str">
            <v>STUDENT INTERNAL</v>
          </cell>
          <cell r="P714" t="str">
            <v>F</v>
          </cell>
          <cell r="Q714" t="str">
            <v xml:space="preserve">08/10/1998	</v>
          </cell>
          <cell r="R714" t="str">
            <v>9-7618-0181</v>
          </cell>
          <cell r="S714" t="str">
            <v>9-6438-4691</v>
          </cell>
          <cell r="T714" t="str">
            <v>claudia.ocana@metso.com</v>
          </cell>
          <cell r="U714" t="str">
            <v>claud_ocana@hotmail.com</v>
          </cell>
          <cell r="V714" t="str">
            <v>JR. ANDRES GUZMAN 744</v>
          </cell>
          <cell r="W714" t="str">
            <v>SAN JUAN DE MIRAFLORES</v>
          </cell>
          <cell r="X714" t="str">
            <v>LIMA</v>
          </cell>
          <cell r="Y714" t="str">
            <v>LIMA</v>
          </cell>
          <cell r="Z714">
            <v>45404</v>
          </cell>
          <cell r="AA714" t="str">
            <v>LIMA</v>
          </cell>
          <cell r="AB714" t="str">
            <v>CRONOS</v>
          </cell>
          <cell r="AC714"/>
          <cell r="AD714" t="str">
            <v>TERMINO DE CONVENIO</v>
          </cell>
          <cell r="AE714">
            <v>45920</v>
          </cell>
        </row>
        <row r="715">
          <cell r="B715" t="str">
            <v>72393443</v>
          </cell>
          <cell r="C715" t="str">
            <v>P287</v>
          </cell>
          <cell r="D715">
            <v>453073</v>
          </cell>
          <cell r="E715" t="str">
            <v>MELGAREJO</v>
          </cell>
          <cell r="F715" t="str">
            <v>SALAZAR</v>
          </cell>
          <cell r="G715" t="str">
            <v>PAULA ROSA</v>
          </cell>
          <cell r="H715" t="str">
            <v>PAULA ROSA MELGAREJO SALAZAR</v>
          </cell>
          <cell r="I715" t="str">
            <v>PE013025</v>
          </cell>
          <cell r="J715" t="str">
            <v>SAM NORTH</v>
          </cell>
          <cell r="K715" t="str">
            <v>SGA</v>
          </cell>
          <cell r="L715" t="str">
            <v>MA SAM SITE ACCOUNT MANAGEMENT – NORTH PE</v>
          </cell>
          <cell r="M715" t="str">
            <v>TARAZONA PAZ, HECTOR DIEGO</v>
          </cell>
          <cell r="N715" t="str">
            <v>72393443</v>
          </cell>
          <cell r="O715" t="str">
            <v>STUDENT INTERNAL</v>
          </cell>
          <cell r="P715" t="str">
            <v>F</v>
          </cell>
          <cell r="Q715">
            <v>37019</v>
          </cell>
          <cell r="R715" t="str">
            <v>9-0286-7357</v>
          </cell>
          <cell r="S715" t="str">
            <v>9-4179-7596</v>
          </cell>
          <cell r="T715" t="str">
            <v>paula.melgarejo@metso.com</v>
          </cell>
          <cell r="U715" t="str">
            <v>parolux@gmail.com</v>
          </cell>
          <cell r="V715" t="str">
            <v>PASEO LA CASTELLANA N° 559</v>
          </cell>
          <cell r="W715" t="str">
            <v>SANTIAGO DE SURCO</v>
          </cell>
          <cell r="X715" t="str">
            <v>LIMA</v>
          </cell>
          <cell r="Y715" t="str">
            <v>LIMA</v>
          </cell>
          <cell r="Z715">
            <v>45488</v>
          </cell>
          <cell r="AA715" t="str">
            <v>LIMA</v>
          </cell>
          <cell r="AB715" t="str">
            <v>CRONOS</v>
          </cell>
          <cell r="AC715"/>
          <cell r="AD715" t="str">
            <v>TERMINO DE CONVENIO</v>
          </cell>
          <cell r="AE715" t="str">
            <v xml:space="preserve"> 14/07/2025</v>
          </cell>
        </row>
        <row r="716">
          <cell r="B716" t="str">
            <v>71533789</v>
          </cell>
          <cell r="C716" t="str">
            <v>P288</v>
          </cell>
          <cell r="D716">
            <v>453138</v>
          </cell>
          <cell r="E716" t="str">
            <v>CARRASCO</v>
          </cell>
          <cell r="F716" t="str">
            <v>RANDRIANARISON</v>
          </cell>
          <cell r="G716" t="str">
            <v>VALERIA</v>
          </cell>
          <cell r="H716" t="str">
            <v>VALERIA CARRASCO RANDRIANARISON</v>
          </cell>
          <cell r="I716" t="str">
            <v>PE013400</v>
          </cell>
          <cell r="J716" t="str">
            <v>HUMAN RESOURCES &amp; GENERAL SERVICES</v>
          </cell>
          <cell r="K716" t="str">
            <v>SGA</v>
          </cell>
          <cell r="L716" t="str">
            <v>MA SAM HR</v>
          </cell>
          <cell r="M716" t="str">
            <v>GARCIA REATEGUI, CARLOS JAVIER</v>
          </cell>
          <cell r="N716" t="str">
            <v>71533789</v>
          </cell>
          <cell r="O716" t="str">
            <v>STUDENT INTERNAL</v>
          </cell>
          <cell r="P716" t="str">
            <v>F</v>
          </cell>
          <cell r="Q716">
            <v>37692</v>
          </cell>
          <cell r="R716" t="str">
            <v>9-8400-3229</v>
          </cell>
          <cell r="S716" t="str">
            <v>9-8763-7751</v>
          </cell>
          <cell r="T716" t="str">
            <v>valeria.carrasco@metso.com</v>
          </cell>
          <cell r="U716" t="str">
            <v>valeriacarrascorandrianarison@gmail.com</v>
          </cell>
          <cell r="V716" t="str">
            <v>JIRON ALDEBARAN 420</v>
          </cell>
          <cell r="W716" t="str">
            <v>SANTIAGO DE SURCO</v>
          </cell>
          <cell r="X716" t="str">
            <v>LIMA</v>
          </cell>
          <cell r="Y716" t="str">
            <v>LIMA</v>
          </cell>
          <cell r="Z716">
            <v>45505</v>
          </cell>
          <cell r="AA716" t="str">
            <v>LIMA</v>
          </cell>
          <cell r="AB716" t="str">
            <v>CRONOS</v>
          </cell>
          <cell r="AC716"/>
          <cell r="AD716" t="str">
            <v>TERMINO DE CONVENIO</v>
          </cell>
          <cell r="AE716">
            <v>45838</v>
          </cell>
        </row>
        <row r="717">
          <cell r="B717" t="str">
            <v>74608117</v>
          </cell>
          <cell r="C717" t="str">
            <v>P289</v>
          </cell>
          <cell r="D717">
            <v>453226</v>
          </cell>
          <cell r="E717" t="str">
            <v>SAN MARTIN</v>
          </cell>
          <cell r="F717" t="str">
            <v>AMORRORTU</v>
          </cell>
          <cell r="G717" t="str">
            <v>MARIA PAULA</v>
          </cell>
          <cell r="H717" t="str">
            <v>MARIA PAULA SAN MARTIN AMORRORTU</v>
          </cell>
          <cell r="I717" t="str">
            <v>PE013025</v>
          </cell>
          <cell r="J717" t="str">
            <v>SAM NORTH</v>
          </cell>
          <cell r="K717" t="str">
            <v>SGA</v>
          </cell>
          <cell r="L717" t="str">
            <v>MA SAM SITE ACCOUNT MANAGEMENT – NORTH PE</v>
          </cell>
          <cell r="M717" t="str">
            <v>TARAZONA PAZ, HECTOR DIEGO</v>
          </cell>
          <cell r="N717" t="str">
            <v>74608117</v>
          </cell>
          <cell r="O717" t="str">
            <v>STUDENT INTERNAL</v>
          </cell>
          <cell r="P717" t="str">
            <v>F</v>
          </cell>
          <cell r="Q717">
            <v>37611</v>
          </cell>
          <cell r="R717" t="str">
            <v>9-9969-3271</v>
          </cell>
          <cell r="S717" t="str">
            <v>9-4339-2337</v>
          </cell>
          <cell r="T717" t="str">
            <v>maria.sanmartin@metso.com</v>
          </cell>
          <cell r="U717" t="str">
            <v>maria.sanmartin@utec.edu.pe</v>
          </cell>
          <cell r="V717" t="str">
            <v>AV. CIRCUNVALACIÓN GOLF LOS INCAS 643 DPTO 403</v>
          </cell>
          <cell r="W717" t="str">
            <v>SANTIAGO DE SURCO</v>
          </cell>
          <cell r="X717" t="str">
            <v>LIMA</v>
          </cell>
          <cell r="Y717" t="str">
            <v>LIMA</v>
          </cell>
          <cell r="Z717">
            <v>45509</v>
          </cell>
          <cell r="AA717" t="str">
            <v>LIMA</v>
          </cell>
          <cell r="AB717" t="str">
            <v>CRONOS</v>
          </cell>
          <cell r="AC717"/>
          <cell r="AD717" t="str">
            <v>TERMINO DE CONVENIO</v>
          </cell>
          <cell r="AE717" t="str">
            <v xml:space="preserve"> 04/08/2025</v>
          </cell>
        </row>
        <row r="718">
          <cell r="B718" t="str">
            <v>73634819</v>
          </cell>
          <cell r="C718" t="str">
            <v>P292</v>
          </cell>
          <cell r="D718">
            <v>453167</v>
          </cell>
          <cell r="E718" t="str">
            <v>ESCARCENA</v>
          </cell>
          <cell r="F718" t="str">
            <v>DIAZ</v>
          </cell>
          <cell r="G718" t="str">
            <v>AYRTON FRANZ AARON</v>
          </cell>
          <cell r="H718" t="str">
            <v>AYRTON FRANZ AARON ESCARCENA DIAZ</v>
          </cell>
          <cell r="I718" t="str">
            <v>PE012204</v>
          </cell>
          <cell r="J718" t="str">
            <v>FSE EIC</v>
          </cell>
          <cell r="K718" t="str">
            <v>COGS</v>
          </cell>
          <cell r="L718" t="str">
            <v>MA SAM FSE &amp; LCS PE</v>
          </cell>
          <cell r="M718" t="str">
            <v>AVALOS ROSAS, MANUEL ANTONIO</v>
          </cell>
          <cell r="N718" t="str">
            <v>73634819</v>
          </cell>
          <cell r="O718" t="str">
            <v>STUDENT INTERNAL</v>
          </cell>
          <cell r="P718" t="str">
            <v>M</v>
          </cell>
          <cell r="Q718">
            <v>36865</v>
          </cell>
          <cell r="R718" t="str">
            <v>9-3663-6097</v>
          </cell>
          <cell r="S718" t="str">
            <v>9-8752-6670</v>
          </cell>
          <cell r="T718" t="str">
            <v>ayrton.escarcena@metso.com</v>
          </cell>
          <cell r="U718" t="str">
            <v>ayrton.escarcena@utec.edu.pe</v>
          </cell>
          <cell r="V718" t="str">
            <v>JIRON NAZCA 430 DPTO 1701</v>
          </cell>
          <cell r="W718" t="str">
            <v>JESUS MARIA</v>
          </cell>
          <cell r="X718" t="str">
            <v>LIMA</v>
          </cell>
          <cell r="Y718" t="str">
            <v>LIMA</v>
          </cell>
          <cell r="Z718">
            <v>45509</v>
          </cell>
          <cell r="AA718" t="str">
            <v>LIMA</v>
          </cell>
          <cell r="AB718" t="str">
            <v>CRONOS</v>
          </cell>
          <cell r="AC718"/>
          <cell r="AD718" t="str">
            <v>TERMINO DE CONVENIO</v>
          </cell>
          <cell r="AE718" t="str">
            <v xml:space="preserve"> 04/08/2025</v>
          </cell>
        </row>
        <row r="719">
          <cell r="B719" t="str">
            <v>76252906</v>
          </cell>
          <cell r="C719" t="str">
            <v>P293</v>
          </cell>
          <cell r="D719">
            <v>453407</v>
          </cell>
          <cell r="E719" t="str">
            <v>VALENCIA</v>
          </cell>
          <cell r="F719" t="str">
            <v>CORNEJO</v>
          </cell>
          <cell r="G719" t="str">
            <v>JOSELYN BRIYIT</v>
          </cell>
          <cell r="H719" t="str">
            <v>JOSELYN BRIYIT VALENCIA CORNEJO</v>
          </cell>
          <cell r="I719" t="str">
            <v>PE012501</v>
          </cell>
          <cell r="J719" t="str">
            <v>TSS CRUSHERS PRODUCTS</v>
          </cell>
          <cell r="K719" t="str">
            <v>SGA</v>
          </cell>
          <cell r="L719" t="str">
            <v>TECHNICAL SALES SUPPORT</v>
          </cell>
          <cell r="M719" t="str">
            <v>GOMEZ SILVA, FERNANDO JAVIER</v>
          </cell>
          <cell r="N719" t="str">
            <v>76252906</v>
          </cell>
          <cell r="O719" t="str">
            <v>STUDENT INTERNAL</v>
          </cell>
          <cell r="P719" t="str">
            <v>F</v>
          </cell>
          <cell r="Q719">
            <v>36350</v>
          </cell>
          <cell r="R719" t="str">
            <v>9-3080-4780</v>
          </cell>
          <cell r="S719" t="str">
            <v>9-7834-7769</v>
          </cell>
          <cell r="T719" t="str">
            <v>joselyn.valencia@metso.com</v>
          </cell>
          <cell r="U719" t="str">
            <v>joselynbriyit@gmail.com</v>
          </cell>
          <cell r="V719" t="str">
            <v>AV. FRANCISCO VALENCIA CERVANTES S/N (A UNA CUADRA DEL COLEGIO INNOVA SCHOOL SACHACA)</v>
          </cell>
          <cell r="W719" t="str">
            <v>SACHACA</v>
          </cell>
          <cell r="X719" t="str">
            <v>AREQUIPA</v>
          </cell>
          <cell r="Y719" t="str">
            <v>AREQUIPA</v>
          </cell>
          <cell r="Z719">
            <v>45509</v>
          </cell>
          <cell r="AA719" t="str">
            <v>AREQUIPA</v>
          </cell>
          <cell r="AB719" t="str">
            <v>AREQUIPA</v>
          </cell>
          <cell r="AC719"/>
          <cell r="AD719" t="str">
            <v>TERMINO DE CONVENIO</v>
          </cell>
          <cell r="AE719" t="str">
            <v xml:space="preserve"> 04/08/2025</v>
          </cell>
        </row>
        <row r="720">
          <cell r="B720" t="str">
            <v>75268844</v>
          </cell>
          <cell r="C720" t="str">
            <v>P295</v>
          </cell>
          <cell r="D720">
            <v>453518</v>
          </cell>
          <cell r="E720" t="str">
            <v>BENITES</v>
          </cell>
          <cell r="F720" t="str">
            <v>DURAND</v>
          </cell>
          <cell r="G720" t="str">
            <v>SARITA GISELLE</v>
          </cell>
          <cell r="H720" t="str">
            <v>SARITA GISELLE BENITES DURAND</v>
          </cell>
          <cell r="I720" t="str">
            <v>PE011930</v>
          </cell>
          <cell r="J720" t="str">
            <v>CONTRACT MNG &amp; REPORT</v>
          </cell>
          <cell r="K720" t="str">
            <v>COGS</v>
          </cell>
          <cell r="L720" t="str">
            <v>SVSGLO ORDER AND LOGISTICS OPERATIONS</v>
          </cell>
          <cell r="M720" t="str">
            <v>OSORIO LOBOS MARCELA ANDREA</v>
          </cell>
          <cell r="N720" t="str">
            <v>75268844</v>
          </cell>
          <cell r="O720" t="str">
            <v>STUDENT INTERNAL</v>
          </cell>
          <cell r="P720" t="str">
            <v>F</v>
          </cell>
          <cell r="Q720">
            <v>37395</v>
          </cell>
          <cell r="R720" t="str">
            <v>9-6537-2724</v>
          </cell>
          <cell r="S720" t="str">
            <v>9-1403-2304</v>
          </cell>
          <cell r="T720" t="str">
            <v>giselle.benites@metso.com</v>
          </cell>
          <cell r="U720" t="str">
            <v>gisellebd19@gmail.com</v>
          </cell>
          <cell r="V720" t="str">
            <v>PASAJE SAN JUAN 879 ZONA "A"</v>
          </cell>
          <cell r="W720" t="str">
            <v>SAN JUAN DE MIRAFLORES</v>
          </cell>
          <cell r="X720" t="str">
            <v>LIMA</v>
          </cell>
          <cell r="Y720" t="str">
            <v>LIMA</v>
          </cell>
          <cell r="Z720">
            <v>45509</v>
          </cell>
          <cell r="AA720" t="str">
            <v>LIMA</v>
          </cell>
          <cell r="AB720" t="str">
            <v>CRONOS</v>
          </cell>
          <cell r="AC720"/>
          <cell r="AD720" t="str">
            <v>TERMINO DE CONVENIO</v>
          </cell>
          <cell r="AE720" t="str">
            <v xml:space="preserve"> 04/08/2025</v>
          </cell>
        </row>
        <row r="721">
          <cell r="B721" t="str">
            <v>70838438</v>
          </cell>
          <cell r="C721" t="str">
            <v>P296</v>
          </cell>
          <cell r="D721">
            <v>453513</v>
          </cell>
          <cell r="E721" t="str">
            <v xml:space="preserve">CHECA </v>
          </cell>
          <cell r="F721" t="str">
            <v>FLORES</v>
          </cell>
          <cell r="G721" t="str">
            <v>GERSON EFRAIN</v>
          </cell>
          <cell r="H721" t="str">
            <v>GERSON EFRAIN CHECA  FLORES</v>
          </cell>
          <cell r="I721" t="str">
            <v>PE011534</v>
          </cell>
          <cell r="J721" t="str">
            <v>PUMP SUPPORT</v>
          </cell>
          <cell r="K721" t="str">
            <v>COGS</v>
          </cell>
          <cell r="L721" t="str">
            <v>MA SAM PUMPS SALES</v>
          </cell>
          <cell r="M721" t="str">
            <v>CORTEZ RODRIGUEZ, WILMAN RAFAEL</v>
          </cell>
          <cell r="N721" t="str">
            <v>70838438</v>
          </cell>
          <cell r="O721" t="str">
            <v>STUDENT INTERNAL</v>
          </cell>
          <cell r="P721" t="str">
            <v>M</v>
          </cell>
          <cell r="Q721">
            <v>37362</v>
          </cell>
          <cell r="R721" t="str">
            <v>9-8980-1487</v>
          </cell>
          <cell r="S721" t="str">
            <v>9-7324-3566</v>
          </cell>
          <cell r="T721" t="str">
            <v>gerson.checa@metso.com</v>
          </cell>
          <cell r="U721" t="str">
            <v>gerchecaf2023@gmail.com</v>
          </cell>
          <cell r="V721" t="str">
            <v>CALLE CHINCHA, URB. JHON F. KENNEDY MZ. C LT 3</v>
          </cell>
          <cell r="W721" t="str">
            <v>JOSE LUIS BUSTAMENTE Y RIVERO</v>
          </cell>
          <cell r="X721" t="str">
            <v>AREQUIPA</v>
          </cell>
          <cell r="Y721" t="str">
            <v>AREQUIPA</v>
          </cell>
          <cell r="Z721">
            <v>45509</v>
          </cell>
          <cell r="AA721" t="str">
            <v>AREQUIPA</v>
          </cell>
          <cell r="AB721" t="str">
            <v>AREQUIPA</v>
          </cell>
          <cell r="AC721"/>
          <cell r="AD721" t="str">
            <v>TERMINO DE CONVENIO</v>
          </cell>
          <cell r="AE721" t="str">
            <v xml:space="preserve"> 04/08/2025</v>
          </cell>
        </row>
        <row r="722">
          <cell r="B722" t="str">
            <v>73039778</v>
          </cell>
          <cell r="C722" t="str">
            <v>P297</v>
          </cell>
          <cell r="D722">
            <v>453421</v>
          </cell>
          <cell r="E722" t="str">
            <v>PINEDA</v>
          </cell>
          <cell r="F722" t="str">
            <v>CARPIO</v>
          </cell>
          <cell r="G722" t="str">
            <v>ALESSANDRA MILAGROS</v>
          </cell>
          <cell r="H722" t="str">
            <v>ALESSANDRA MILAGROS PINEDA CARPIO</v>
          </cell>
          <cell r="I722" t="str">
            <v>PE012210</v>
          </cell>
          <cell r="J722" t="str">
            <v>SVS REPAIRS AQP</v>
          </cell>
          <cell r="K722" t="str">
            <v>COGS</v>
          </cell>
          <cell r="L722" t="str">
            <v>MA SAM REPAIRS CENTER PE</v>
          </cell>
          <cell r="M722" t="str">
            <v>HUALLPA CONDORHUANCA, HUMBERTO HORACIO</v>
          </cell>
          <cell r="N722" t="str">
            <v>73039778</v>
          </cell>
          <cell r="O722" t="str">
            <v>STUDENT INTERNAL</v>
          </cell>
          <cell r="P722" t="str">
            <v>F</v>
          </cell>
          <cell r="Q722">
            <v>36996</v>
          </cell>
          <cell r="R722" t="str">
            <v>9-6322-2429</v>
          </cell>
          <cell r="S722"/>
          <cell r="T722" t="str">
            <v>alessandra.ramirez@metso.com</v>
          </cell>
          <cell r="U722" t="str">
            <v>alessandra.pined.c@hotmail.com</v>
          </cell>
          <cell r="V722" t="str">
            <v>URB. ANGEL IBARCENA REYNOSO MZ. L - 10</v>
          </cell>
          <cell r="W722" t="str">
            <v>CERRO COLORADO</v>
          </cell>
          <cell r="X722" t="str">
            <v>AREQUIPA</v>
          </cell>
          <cell r="Y722" t="str">
            <v>AREQUIPA</v>
          </cell>
          <cell r="Z722">
            <v>45509</v>
          </cell>
          <cell r="AA722" t="str">
            <v>AREQUIPA</v>
          </cell>
          <cell r="AB722" t="str">
            <v>AREQUIPA</v>
          </cell>
          <cell r="AC722"/>
          <cell r="AD722" t="str">
            <v>TERMINO DE CONVENIO</v>
          </cell>
          <cell r="AE722" t="str">
            <v xml:space="preserve"> 04/08/2025</v>
          </cell>
        </row>
        <row r="723">
          <cell r="B723" t="str">
            <v>70753323</v>
          </cell>
          <cell r="C723" t="str">
            <v>P298</v>
          </cell>
          <cell r="D723">
            <v>453288</v>
          </cell>
          <cell r="E723" t="str">
            <v xml:space="preserve">CALISAYA </v>
          </cell>
          <cell r="F723" t="str">
            <v>CARPIO</v>
          </cell>
          <cell r="G723" t="str">
            <v>CHRISTIAN FERNANDO</v>
          </cell>
          <cell r="H723" t="str">
            <v>CHRISTIAN FERNANDO CALISAYA  CARPIO</v>
          </cell>
          <cell r="I723" t="str">
            <v>PE013022</v>
          </cell>
          <cell r="J723" t="str">
            <v>SAM CENTER</v>
          </cell>
          <cell r="K723" t="str">
            <v>SGA</v>
          </cell>
          <cell r="L723" t="str">
            <v>MA SAM SITE ACCOUNT MANAGEMENT – CENTER PE</v>
          </cell>
          <cell r="M723" t="str">
            <v>VARGAS BELLINA, JOSE ANTONIO</v>
          </cell>
          <cell r="N723" t="str">
            <v>70753323</v>
          </cell>
          <cell r="O723" t="str">
            <v>STUDENT INTERNAL</v>
          </cell>
          <cell r="P723" t="str">
            <v>M</v>
          </cell>
          <cell r="Q723">
            <v>36445</v>
          </cell>
          <cell r="R723" t="str">
            <v>9-9132-4855</v>
          </cell>
          <cell r="S723" t="str">
            <v>9-5232-8629</v>
          </cell>
          <cell r="T723" t="str">
            <v>christian.calisaya@metso.com</v>
          </cell>
          <cell r="U723" t="str">
            <v>ccalisayacarpio@gmail.com</v>
          </cell>
          <cell r="V723" t="str">
            <v>BELLAVISTA CALLE PRINCIPAL G- 2</v>
          </cell>
          <cell r="W723" t="str">
            <v>HUNTER</v>
          </cell>
          <cell r="X723" t="str">
            <v>AREQUIPA</v>
          </cell>
          <cell r="Y723" t="str">
            <v>AREQUIPA</v>
          </cell>
          <cell r="Z723">
            <v>45509</v>
          </cell>
          <cell r="AA723" t="str">
            <v>AREQUIPA</v>
          </cell>
          <cell r="AB723" t="str">
            <v>AREQUIPA</v>
          </cell>
          <cell r="AC723"/>
          <cell r="AD723" t="str">
            <v>TERMINO DE CONVENIO</v>
          </cell>
          <cell r="AE723" t="str">
            <v xml:space="preserve"> 04/08/2025</v>
          </cell>
        </row>
        <row r="724">
          <cell r="B724" t="str">
            <v>76130757</v>
          </cell>
          <cell r="C724" t="str">
            <v>P299</v>
          </cell>
          <cell r="D724">
            <v>453137</v>
          </cell>
          <cell r="E724" t="str">
            <v>ISLA</v>
          </cell>
          <cell r="F724" t="str">
            <v>HUAMAN</v>
          </cell>
          <cell r="G724" t="str">
            <v>MARIELENA ARACELI</v>
          </cell>
          <cell r="H724" t="str">
            <v>MARIELENA ARACELI ISLA HUAMAN</v>
          </cell>
          <cell r="I724" t="str">
            <v>PE012500</v>
          </cell>
          <cell r="J724" t="str">
            <v>TECH SUPPORT PE &amp; NORTH</v>
          </cell>
          <cell r="K724" t="str">
            <v>COGS</v>
          </cell>
          <cell r="L724" t="str">
            <v>TECHNICAL SUPPORT</v>
          </cell>
          <cell r="M724" t="str">
            <v>RIVERA YLASACA, RICARDO SANTOS</v>
          </cell>
          <cell r="N724" t="str">
            <v>76130757</v>
          </cell>
          <cell r="O724" t="str">
            <v>STUDENT INTERNAL</v>
          </cell>
          <cell r="P724" t="str">
            <v>F</v>
          </cell>
          <cell r="Q724">
            <v>37726</v>
          </cell>
          <cell r="R724" t="str">
            <v>9-9327-9285</v>
          </cell>
          <cell r="S724" t="str">
            <v>9-7323-7766</v>
          </cell>
          <cell r="T724" t="str">
            <v>marielena.isla@metso.com</v>
          </cell>
          <cell r="U724" t="str">
            <v>u202010022@upc.edu.pe</v>
          </cell>
          <cell r="V724" t="str">
            <v>AVENIDA CANEVARO 420</v>
          </cell>
          <cell r="W724" t="str">
            <v>LINCE</v>
          </cell>
          <cell r="X724" t="str">
            <v>LIMA</v>
          </cell>
          <cell r="Y724" t="str">
            <v>LIMA</v>
          </cell>
          <cell r="Z724">
            <v>45509</v>
          </cell>
          <cell r="AA724" t="str">
            <v>LIMA</v>
          </cell>
          <cell r="AB724" t="str">
            <v>CRONOS</v>
          </cell>
          <cell r="AC724"/>
          <cell r="AD724" t="str">
            <v>TERMINO DE CONVENIO</v>
          </cell>
          <cell r="AE724" t="str">
            <v xml:space="preserve"> 04/08/2025</v>
          </cell>
        </row>
        <row r="725">
          <cell r="B725" t="str">
            <v>74589222</v>
          </cell>
          <cell r="C725" t="str">
            <v>P300</v>
          </cell>
          <cell r="D725">
            <v>453147</v>
          </cell>
          <cell r="E725" t="str">
            <v xml:space="preserve">HUAMAN </v>
          </cell>
          <cell r="F725" t="str">
            <v>CHUCHON</v>
          </cell>
          <cell r="G725" t="str">
            <v>ARLETT KIARA</v>
          </cell>
          <cell r="H725" t="str">
            <v>ARLETT KIARA HUAMAN  CHUCHON</v>
          </cell>
          <cell r="I725" t="str">
            <v>PE013530</v>
          </cell>
          <cell r="J725" t="str">
            <v>WAREHOUSE SPCC</v>
          </cell>
          <cell r="K725" t="str">
            <v>COGS</v>
          </cell>
          <cell r="L725" t="str">
            <v>CONSIGNMENT &amp; OPA CONTRACTS</v>
          </cell>
          <cell r="M725" t="str">
            <v>GARCIA CHAVEZ, IDA LIZ</v>
          </cell>
          <cell r="N725" t="str">
            <v>74589222</v>
          </cell>
          <cell r="O725" t="str">
            <v>STUDENT INTERNAL</v>
          </cell>
          <cell r="P725" t="str">
            <v>F</v>
          </cell>
          <cell r="Q725">
            <v>36589</v>
          </cell>
          <cell r="R725" t="str">
            <v>9-3285-7794</v>
          </cell>
          <cell r="S725" t="str">
            <v>9-7323-7176</v>
          </cell>
          <cell r="T725" t="str">
            <v>arlett.huaman@metso.com</v>
          </cell>
          <cell r="U725" t="str">
            <v>arlett.huaman.ch@gmail.com</v>
          </cell>
          <cell r="V725" t="str">
            <v>CALLE DIEGO QUISPE TITO N° 236</v>
          </cell>
          <cell r="W725" t="str">
            <v>SAN MIGUEL</v>
          </cell>
          <cell r="X725" t="str">
            <v>LIMA</v>
          </cell>
          <cell r="Y725" t="str">
            <v>LIMA</v>
          </cell>
          <cell r="Z725">
            <v>45509</v>
          </cell>
          <cell r="AA725" t="str">
            <v>LIMA</v>
          </cell>
          <cell r="AB725" t="str">
            <v>CRONOS</v>
          </cell>
          <cell r="AC725"/>
          <cell r="AD725" t="str">
            <v>TERMINO DE CONVENIO</v>
          </cell>
          <cell r="AE725" t="str">
            <v xml:space="preserve"> 04/08/2025</v>
          </cell>
        </row>
        <row r="726">
          <cell r="B726" t="str">
            <v>74068282</v>
          </cell>
          <cell r="C726" t="str">
            <v>P301</v>
          </cell>
          <cell r="D726">
            <v>453165</v>
          </cell>
          <cell r="E726" t="str">
            <v>ANTICONA</v>
          </cell>
          <cell r="F726" t="str">
            <v>ORURO</v>
          </cell>
          <cell r="G726" t="str">
            <v>LUIS HOMAR</v>
          </cell>
          <cell r="H726" t="str">
            <v>LUIS HOMAR ANTICONA ORURO</v>
          </cell>
          <cell r="I726" t="str">
            <v>PE013670</v>
          </cell>
          <cell r="J726" t="str">
            <v>ACCOUNTING</v>
          </cell>
          <cell r="K726" t="str">
            <v>SGA</v>
          </cell>
          <cell r="L726" t="str">
            <v>MA SAM FINANCE</v>
          </cell>
          <cell r="M726" t="str">
            <v>PASTOR CASTILLO, LIS</v>
          </cell>
          <cell r="N726" t="str">
            <v>74068282</v>
          </cell>
          <cell r="O726" t="str">
            <v>STUDENT INTERNAL</v>
          </cell>
          <cell r="P726" t="str">
            <v>M</v>
          </cell>
          <cell r="Q726">
            <v>35854</v>
          </cell>
          <cell r="R726" t="str">
            <v>9-0254-9078</v>
          </cell>
          <cell r="S726" t="str">
            <v>9-4879-1878</v>
          </cell>
          <cell r="T726" t="str">
            <v>luis.anticona@metso.com</v>
          </cell>
          <cell r="U726" t="str">
            <v>luishomar.anticona@gmail.com</v>
          </cell>
          <cell r="V726" t="str">
            <v>COOPERATIVA AMERICA MZ. W. LT 29</v>
          </cell>
          <cell r="W726" t="str">
            <v>SAN JUAN DE MIRAFLORES</v>
          </cell>
          <cell r="X726" t="str">
            <v>LIMA</v>
          </cell>
          <cell r="Y726" t="str">
            <v>LIMA</v>
          </cell>
          <cell r="Z726">
            <v>45509</v>
          </cell>
          <cell r="AA726" t="str">
            <v>LIMA</v>
          </cell>
          <cell r="AB726" t="str">
            <v>VULCANO</v>
          </cell>
          <cell r="AC726"/>
          <cell r="AD726" t="str">
            <v>TERMINO DE CONVENIO</v>
          </cell>
          <cell r="AE726" t="str">
            <v xml:space="preserve"> 04/02/2026</v>
          </cell>
        </row>
        <row r="727">
          <cell r="B727" t="str">
            <v>74757847</v>
          </cell>
          <cell r="C727" t="str">
            <v>P302</v>
          </cell>
          <cell r="D727">
            <v>453155</v>
          </cell>
          <cell r="E727" t="str">
            <v>CUBA</v>
          </cell>
          <cell r="F727" t="str">
            <v>CANDIA</v>
          </cell>
          <cell r="G727" t="str">
            <v>ELBER ANDRE</v>
          </cell>
          <cell r="H727" t="str">
            <v>ELBER ANDRE CUBA CANDIA</v>
          </cell>
          <cell r="I727" t="str">
            <v>PE012500</v>
          </cell>
          <cell r="J727" t="str">
            <v>TECH SUPPORT PE &amp; NORTH</v>
          </cell>
          <cell r="K727" t="str">
            <v>COGS</v>
          </cell>
          <cell r="L727" t="str">
            <v>TECHNICAL SUPPORT</v>
          </cell>
          <cell r="M727" t="str">
            <v>RIVERA YLASACA, RICARDO SANTOS</v>
          </cell>
          <cell r="N727" t="str">
            <v>74757847</v>
          </cell>
          <cell r="O727" t="str">
            <v>STUDENT INTERNAL</v>
          </cell>
          <cell r="P727" t="str">
            <v>M</v>
          </cell>
          <cell r="Q727">
            <v>37840</v>
          </cell>
          <cell r="R727" t="str">
            <v>9-5433-6438</v>
          </cell>
          <cell r="S727" t="str">
            <v>9-7323-7958</v>
          </cell>
          <cell r="T727" t="str">
            <v>elber.cuba@metso.com</v>
          </cell>
          <cell r="U727" t="str">
            <v>cubaandre64@gmail.com</v>
          </cell>
          <cell r="V727" t="str">
            <v>AV. REPUBLICA DE PANAMA 348</v>
          </cell>
          <cell r="W727" t="str">
            <v>BARRANCO</v>
          </cell>
          <cell r="X727" t="str">
            <v>LIMA</v>
          </cell>
          <cell r="Y727" t="str">
            <v>LIMA</v>
          </cell>
          <cell r="Z727">
            <v>45509</v>
          </cell>
          <cell r="AA727" t="str">
            <v>LIMA</v>
          </cell>
          <cell r="AB727" t="str">
            <v>CRONOS</v>
          </cell>
          <cell r="AC727"/>
          <cell r="AD727" t="str">
            <v>TERMINO DE CONVENIO</v>
          </cell>
          <cell r="AE727" t="str">
            <v xml:space="preserve"> 04/08/2025</v>
          </cell>
        </row>
        <row r="728">
          <cell r="B728" t="str">
            <v>72302489</v>
          </cell>
          <cell r="C728" t="str">
            <v>P303</v>
          </cell>
          <cell r="D728">
            <v>453502</v>
          </cell>
          <cell r="E728" t="str">
            <v>DE LA PUENTE</v>
          </cell>
          <cell r="F728" t="str">
            <v>MOZOMBITE</v>
          </cell>
          <cell r="G728" t="str">
            <v>BIANCA ANGIELIN</v>
          </cell>
          <cell r="H728" t="str">
            <v>BIANCA ANGIELIN DE LA PUENTE MOZOMBITE</v>
          </cell>
          <cell r="I728" t="str">
            <v>PE011965</v>
          </cell>
          <cell r="J728" t="str">
            <v>QUOTE &amp; ORDER MANAGEMENT</v>
          </cell>
          <cell r="K728" t="str">
            <v>SGA</v>
          </cell>
          <cell r="L728" t="str">
            <v>MA SAM SERVICE COMMERCIAL SUPPORT</v>
          </cell>
          <cell r="M728" t="str">
            <v>CELEDONIO BALABARCA, JACKELINE NIEVES</v>
          </cell>
          <cell r="N728" t="str">
            <v>72302489</v>
          </cell>
          <cell r="O728" t="str">
            <v>STUDENT INTERNAL</v>
          </cell>
          <cell r="P728" t="str">
            <v>F</v>
          </cell>
          <cell r="Q728">
            <v>37646</v>
          </cell>
          <cell r="R728" t="str">
            <v>9-3335-1451</v>
          </cell>
          <cell r="S728" t="str">
            <v>9-7323-7172</v>
          </cell>
          <cell r="T728" t="str">
            <v>bianca.delapuente@metso.com</v>
          </cell>
          <cell r="U728" t="str">
            <v>u202016615@upc.edu.pe</v>
          </cell>
          <cell r="V728" t="str">
            <v>AV. ALBERTO ALEXANDER 2281</v>
          </cell>
          <cell r="W728" t="str">
            <v>LINCE</v>
          </cell>
          <cell r="X728" t="str">
            <v>LIMA</v>
          </cell>
          <cell r="Y728" t="str">
            <v>LIMA</v>
          </cell>
          <cell r="Z728">
            <v>45509</v>
          </cell>
          <cell r="AA728" t="str">
            <v>LIMA</v>
          </cell>
          <cell r="AB728" t="str">
            <v>CRONOS</v>
          </cell>
          <cell r="AC728"/>
          <cell r="AD728" t="str">
            <v>TERMINO DE CONVENIO</v>
          </cell>
          <cell r="AE728" t="str">
            <v xml:space="preserve"> 04/02/2026</v>
          </cell>
        </row>
        <row r="729">
          <cell r="B729" t="str">
            <v>75803308</v>
          </cell>
          <cell r="C729" t="str">
            <v>P304</v>
          </cell>
          <cell r="D729">
            <v>453501</v>
          </cell>
          <cell r="E729" t="str">
            <v>HUARCAYA</v>
          </cell>
          <cell r="F729" t="str">
            <v>CERAS</v>
          </cell>
          <cell r="G729" t="str">
            <v>DAMALY</v>
          </cell>
          <cell r="H729" t="str">
            <v>DAMALY HUARCAYA CERAS</v>
          </cell>
          <cell r="I729" t="str">
            <v>PE012207</v>
          </cell>
          <cell r="J729" t="str">
            <v>FSE HSE</v>
          </cell>
          <cell r="K729" t="str">
            <v>COGS</v>
          </cell>
          <cell r="L729" t="str">
            <v>MA SAM FSE &amp; LCS PE</v>
          </cell>
          <cell r="M729" t="str">
            <v>BORJA LOPEZ CARLOS OSCAR GIORDANO</v>
          </cell>
          <cell r="N729" t="str">
            <v>75803308</v>
          </cell>
          <cell r="O729" t="str">
            <v>STUDENT INTERNAL</v>
          </cell>
          <cell r="P729" t="str">
            <v>F</v>
          </cell>
          <cell r="Q729">
            <v>35690</v>
          </cell>
          <cell r="R729" t="str">
            <v>9-7471-3665</v>
          </cell>
          <cell r="S729" t="str">
            <v>9-5629-0722</v>
          </cell>
          <cell r="T729" t="str">
            <v>damaly.huarcaya@metso.com</v>
          </cell>
          <cell r="U729" t="str">
            <v>hdamaly27@gmail.com</v>
          </cell>
          <cell r="V729" t="str">
            <v>AH CASA HUERTA LA CAMPIÑA MZ U1 LT 11</v>
          </cell>
          <cell r="W729" t="str">
            <v>LURIGANCHO CHOSICA</v>
          </cell>
          <cell r="X729" t="str">
            <v>LIMA</v>
          </cell>
          <cell r="Y729" t="str">
            <v>LIMA</v>
          </cell>
          <cell r="Z729">
            <v>45509</v>
          </cell>
          <cell r="AA729" t="str">
            <v>LIMA</v>
          </cell>
          <cell r="AB729" t="str">
            <v>VULCANO</v>
          </cell>
          <cell r="AC729"/>
          <cell r="AD729" t="str">
            <v>TERMINO DE CONVENIO</v>
          </cell>
          <cell r="AE729" t="str">
            <v xml:space="preserve"> 04/08/2025</v>
          </cell>
        </row>
        <row r="730">
          <cell r="B730" t="str">
            <v>76815262</v>
          </cell>
          <cell r="C730" t="str">
            <v>P305</v>
          </cell>
          <cell r="D730">
            <v>453420</v>
          </cell>
          <cell r="E730" t="str">
            <v>ESCOBAR</v>
          </cell>
          <cell r="F730" t="str">
            <v>VIVANCO</v>
          </cell>
          <cell r="G730" t="str">
            <v>MEYLIN ROSALY</v>
          </cell>
          <cell r="H730" t="str">
            <v>MEYLIN ROSALY ESCOBAR VIVANCO</v>
          </cell>
          <cell r="I730" t="str">
            <v>PE013022</v>
          </cell>
          <cell r="J730" t="str">
            <v>SAM CENTER</v>
          </cell>
          <cell r="K730" t="str">
            <v>SGA</v>
          </cell>
          <cell r="L730" t="str">
            <v>MA SAM SITE ACCOUNT MANAGEMENT – CENTER PE</v>
          </cell>
          <cell r="M730" t="str">
            <v>VARGAS BELLINA, JOSE ANTONIO</v>
          </cell>
          <cell r="N730" t="str">
            <v>76815262</v>
          </cell>
          <cell r="O730" t="str">
            <v>STUDENT INTERNAL</v>
          </cell>
          <cell r="P730" t="str">
            <v>F</v>
          </cell>
          <cell r="Q730">
            <v>36964</v>
          </cell>
          <cell r="R730" t="str">
            <v>9-8225-1710</v>
          </cell>
          <cell r="S730" t="str">
            <v>9-7323-7732</v>
          </cell>
          <cell r="T730" t="str">
            <v>meylin.escobar@metso.com</v>
          </cell>
          <cell r="U730" t="str">
            <v>emeylinv@gmail.com</v>
          </cell>
          <cell r="V730" t="str">
            <v>JR. JUNIN 1210 - INT. 7 CERCADO DE LIMA</v>
          </cell>
          <cell r="W730" t="str">
            <v>CERCADO DE LIMA</v>
          </cell>
          <cell r="X730" t="str">
            <v>LIMA</v>
          </cell>
          <cell r="Y730" t="str">
            <v>LIMA</v>
          </cell>
          <cell r="Z730">
            <v>45509</v>
          </cell>
          <cell r="AA730" t="str">
            <v>LIMA</v>
          </cell>
          <cell r="AB730" t="str">
            <v>CRONOS</v>
          </cell>
          <cell r="AC730"/>
          <cell r="AD730" t="str">
            <v>TERMINO DE CONVENIO</v>
          </cell>
          <cell r="AE730" t="str">
            <v xml:space="preserve"> 04/08/2025</v>
          </cell>
        </row>
        <row r="731">
          <cell r="B731" t="str">
            <v>77911878</v>
          </cell>
          <cell r="C731" t="str">
            <v>P308</v>
          </cell>
          <cell r="D731">
            <v>453136</v>
          </cell>
          <cell r="E731" t="str">
            <v>HERRERA</v>
          </cell>
          <cell r="F731" t="str">
            <v>SALVADOR</v>
          </cell>
          <cell r="G731" t="str">
            <v>MAYRA FIORELLA</v>
          </cell>
          <cell r="H731" t="str">
            <v>MAYRA FIORELLA HERRERA SALVADOR</v>
          </cell>
          <cell r="I731" t="str">
            <v>PE011603</v>
          </cell>
          <cell r="J731" t="str">
            <v>PRODUCT SUPPORT ML SAM</v>
          </cell>
          <cell r="K731" t="str">
            <v>SGA</v>
          </cell>
          <cell r="L731" t="str">
            <v>CNS MILL LINING</v>
          </cell>
          <cell r="M731" t="str">
            <v>LOPEZ DIESTRA, EDWARD HUMBERTO</v>
          </cell>
          <cell r="N731" t="str">
            <v>77911878</v>
          </cell>
          <cell r="O731" t="str">
            <v>STUDENT INTERNAL</v>
          </cell>
          <cell r="P731" t="str">
            <v>F</v>
          </cell>
          <cell r="Q731">
            <v>36908</v>
          </cell>
          <cell r="R731" t="str">
            <v>9-7045-0841</v>
          </cell>
          <cell r="S731" t="str">
            <v>9-8746-7523</v>
          </cell>
          <cell r="T731" t="str">
            <v>mayra.herrera@metso.com</v>
          </cell>
          <cell r="U731" t="str">
            <v>mayra.herrera@utec.edu.pe / mayrafiorella.hs@gmail.com</v>
          </cell>
          <cell r="V731" t="str">
            <v>AV LOS CHANCAS MZ D LT 14 URB. LOS PINOS</v>
          </cell>
          <cell r="W731" t="str">
            <v>SANTA ANITA</v>
          </cell>
          <cell r="X731" t="str">
            <v>LIMA</v>
          </cell>
          <cell r="Y731" t="str">
            <v>LIMA</v>
          </cell>
          <cell r="Z731">
            <v>45523</v>
          </cell>
          <cell r="AA731" t="str">
            <v>LIMA</v>
          </cell>
          <cell r="AB731" t="str">
            <v>VULCANO</v>
          </cell>
          <cell r="AC731"/>
          <cell r="AD731" t="str">
            <v>TERMINO DE CONVENIO</v>
          </cell>
          <cell r="AE731" t="str">
            <v xml:space="preserve"> 04/08/2025</v>
          </cell>
        </row>
        <row r="732">
          <cell r="B732" t="str">
            <v>72726142</v>
          </cell>
          <cell r="C732" t="str">
            <v>P310</v>
          </cell>
          <cell r="D732">
            <v>453148</v>
          </cell>
          <cell r="E732" t="str">
            <v>SOJO</v>
          </cell>
          <cell r="F732" t="str">
            <v>SULLON</v>
          </cell>
          <cell r="G732" t="str">
            <v>FREDDY HENRY</v>
          </cell>
          <cell r="H732" t="str">
            <v>FREDDY HENRY SOJO SULLON</v>
          </cell>
          <cell r="I732" t="str">
            <v>PE012503</v>
          </cell>
          <cell r="J732" t="str">
            <v>TSS, MILL &amp; CHUTE LINING</v>
          </cell>
          <cell r="K732" t="str">
            <v>SGA</v>
          </cell>
          <cell r="L732" t="str">
            <v>TECHNICAL SALES SUPPORT</v>
          </cell>
          <cell r="M732" t="str">
            <v>FLORES MEZA, DANIEL ALONSO</v>
          </cell>
          <cell r="N732" t="str">
            <v>72726142</v>
          </cell>
          <cell r="O732" t="str">
            <v>STUDENT INTERNAL</v>
          </cell>
          <cell r="P732" t="str">
            <v>M</v>
          </cell>
          <cell r="Q732">
            <v>36721</v>
          </cell>
          <cell r="R732" t="str">
            <v>9-7978-9265</v>
          </cell>
          <cell r="S732" t="str">
            <v>9-9262-3149</v>
          </cell>
          <cell r="T732" t="str">
            <v>freddy.sojo@metso.com</v>
          </cell>
          <cell r="U732" t="str">
            <v>freddyss.2000@gmail.com</v>
          </cell>
          <cell r="V732" t="str">
            <v>PROVIVIENDA LOS FICUS MZ. A LOTE 20</v>
          </cell>
          <cell r="W732" t="str">
            <v>CARABAYLLO</v>
          </cell>
          <cell r="X732" t="str">
            <v>LIMA</v>
          </cell>
          <cell r="Y732" t="str">
            <v>LIMA</v>
          </cell>
          <cell r="Z732">
            <v>45537</v>
          </cell>
          <cell r="AA732" t="str">
            <v>LIMA</v>
          </cell>
          <cell r="AB732" t="str">
            <v>CRONOS</v>
          </cell>
          <cell r="AC732"/>
          <cell r="AD732" t="str">
            <v>TERMINO DE CONVENIO</v>
          </cell>
          <cell r="AE732" t="str">
            <v xml:space="preserve"> 01/09/2025</v>
          </cell>
        </row>
        <row r="733">
          <cell r="B733" t="str">
            <v>74026116</v>
          </cell>
          <cell r="C733" t="str">
            <v>P311</v>
          </cell>
          <cell r="D733">
            <v>453816</v>
          </cell>
          <cell r="E733" t="str">
            <v>DIAZ</v>
          </cell>
          <cell r="F733" t="str">
            <v>RODAS</v>
          </cell>
          <cell r="G733" t="str">
            <v>JOSE DIEGO</v>
          </cell>
          <cell r="H733" t="str">
            <v>JOSE DIEGO DIAZ RODAS</v>
          </cell>
          <cell r="I733" t="str">
            <v>PE013021</v>
          </cell>
          <cell r="J733" t="str">
            <v>COMMERCIAL SUPPORT</v>
          </cell>
          <cell r="K733" t="str">
            <v>SGA</v>
          </cell>
          <cell r="L733" t="str">
            <v>MA SAM SERVICE COMMERCIAL SUPPORT</v>
          </cell>
          <cell r="M733" t="str">
            <v>CAPARO ZAMALLOA, YBARBURI</v>
          </cell>
          <cell r="N733" t="str">
            <v>74026116</v>
          </cell>
          <cell r="O733" t="str">
            <v>STUDENT INTERNAL</v>
          </cell>
          <cell r="P733" t="str">
            <v>M</v>
          </cell>
          <cell r="Q733">
            <v>36620</v>
          </cell>
          <cell r="R733" t="str">
            <v>9-8675-5838</v>
          </cell>
          <cell r="S733" t="str">
            <v>9-9262-2864</v>
          </cell>
          <cell r="T733" t="str">
            <v>jose.d.diaz@metso.com</v>
          </cell>
          <cell r="U733" t="str">
            <v xml:space="preserve">josediegodiaz@gmail.com </v>
          </cell>
          <cell r="V733" t="str">
            <v>AVENIDA SAN FELIPE 1035, DPTO.2101</v>
          </cell>
          <cell r="W733" t="str">
            <v>JESUS MARIA</v>
          </cell>
          <cell r="X733" t="str">
            <v>LIMA</v>
          </cell>
          <cell r="Y733" t="str">
            <v>LIMA</v>
          </cell>
          <cell r="Z733">
            <v>45537</v>
          </cell>
          <cell r="AA733" t="str">
            <v>LIMA</v>
          </cell>
          <cell r="AB733" t="str">
            <v>CRONOS</v>
          </cell>
          <cell r="AC733"/>
          <cell r="AD733" t="str">
            <v>TERMINO DE CONVENIO</v>
          </cell>
          <cell r="AE733" t="str">
            <v xml:space="preserve"> 01/03/2026</v>
          </cell>
        </row>
        <row r="734">
          <cell r="B734" t="str">
            <v>73993842</v>
          </cell>
          <cell r="C734" t="str">
            <v>P312</v>
          </cell>
          <cell r="D734">
            <v>453817</v>
          </cell>
          <cell r="E734" t="str">
            <v>CONZA</v>
          </cell>
          <cell r="F734" t="str">
            <v>CORIMANYA</v>
          </cell>
          <cell r="G734" t="str">
            <v>JEANCARLO MANUEL</v>
          </cell>
          <cell r="H734" t="str">
            <v>JEANCARLO MANUEL CONZA CORIMANYA</v>
          </cell>
          <cell r="I734" t="str">
            <v>PE012209</v>
          </cell>
          <cell r="J734" t="str">
            <v>FSE SUR</v>
          </cell>
          <cell r="K734" t="str">
            <v>COGS</v>
          </cell>
          <cell r="L734" t="str">
            <v>MA SAM FSE &amp; LCS PE</v>
          </cell>
          <cell r="M734" t="str">
            <v>POZO DIAZ, JASON</v>
          </cell>
          <cell r="N734" t="str">
            <v>73993842</v>
          </cell>
          <cell r="O734" t="str">
            <v>STUDENT INTERNAL</v>
          </cell>
          <cell r="P734" t="str">
            <v>M</v>
          </cell>
          <cell r="Q734">
            <v>36482</v>
          </cell>
          <cell r="R734" t="str">
            <v>9-2003-2327</v>
          </cell>
          <cell r="S734"/>
          <cell r="T734" t="str">
            <v>jeancarlo.conza@metso.com</v>
          </cell>
          <cell r="U734" t="str">
            <v>jeancarlo12363@gmail.com</v>
          </cell>
          <cell r="V734" t="str">
            <v>URB. LOS CISNES A-7</v>
          </cell>
          <cell r="W734" t="str">
            <v>JOSE LUIS BUSTAMANTE Y RIVERO</v>
          </cell>
          <cell r="X734" t="str">
            <v>AREQUIPA</v>
          </cell>
          <cell r="Y734" t="str">
            <v>AREQUIPA</v>
          </cell>
          <cell r="Z734">
            <v>45537</v>
          </cell>
          <cell r="AA734" t="str">
            <v>AREQUIPA</v>
          </cell>
          <cell r="AB734" t="str">
            <v>AREQUIPA</v>
          </cell>
          <cell r="AC734"/>
          <cell r="AD734" t="str">
            <v>TERMINO DE CONVENIO</v>
          </cell>
          <cell r="AE734" t="str">
            <v xml:space="preserve"> 01/09/2025</v>
          </cell>
        </row>
        <row r="735">
          <cell r="B735" t="str">
            <v>72915588</v>
          </cell>
          <cell r="C735" t="str">
            <v>P315</v>
          </cell>
          <cell r="D735">
            <v>454550</v>
          </cell>
          <cell r="E735" t="str">
            <v>TREJO</v>
          </cell>
          <cell r="F735" t="str">
            <v>TAPIA</v>
          </cell>
          <cell r="G735" t="str">
            <v>ALESSANDRO RIVELINO</v>
          </cell>
          <cell r="H735" t="str">
            <v>ALESSANDRO RIVELINO TREJO TAPIA</v>
          </cell>
          <cell r="I735" t="str">
            <v>PE013514</v>
          </cell>
          <cell r="J735" t="str">
            <v>MIN SALES</v>
          </cell>
          <cell r="K735" t="str">
            <v>SGA</v>
          </cell>
          <cell r="L735" t="str">
            <v>MA SAM MINERALS SALES</v>
          </cell>
          <cell r="M735" t="str">
            <v>VELA RUIZ JOSE OSWALDO</v>
          </cell>
          <cell r="N735" t="str">
            <v>72915588</v>
          </cell>
          <cell r="O735" t="str">
            <v>STUDENT INTERNAL</v>
          </cell>
          <cell r="P735" t="str">
            <v>M</v>
          </cell>
          <cell r="Q735">
            <v>37976</v>
          </cell>
          <cell r="R735" t="str">
            <v>9-4236-6791</v>
          </cell>
          <cell r="S735" t="str">
            <v>9-7324-1233</v>
          </cell>
          <cell r="T735" t="str">
            <v>alessandro.trejo@metso.com</v>
          </cell>
          <cell r="U735" t="str">
            <v xml:space="preserve">alessandro.trejo.t@uni.pe </v>
          </cell>
          <cell r="V735" t="str">
            <v>MZ I LOTE 8, AAVV VALLE CHILLON</v>
          </cell>
          <cell r="W735" t="str">
            <v>PUENTE PIEDRA</v>
          </cell>
          <cell r="X735" t="str">
            <v>LIMA</v>
          </cell>
          <cell r="Y735" t="str">
            <v>LIMA</v>
          </cell>
          <cell r="Z735">
            <v>45586</v>
          </cell>
          <cell r="AA735" t="str">
            <v>LIMA</v>
          </cell>
          <cell r="AB735" t="str">
            <v>CRONOS</v>
          </cell>
          <cell r="AC735"/>
          <cell r="AD735" t="str">
            <v>TERMINO DE CONVENIO</v>
          </cell>
          <cell r="AE735">
            <v>45950</v>
          </cell>
        </row>
        <row r="736">
          <cell r="B736" t="str">
            <v>73248055</v>
          </cell>
          <cell r="C736" t="str">
            <v>P316</v>
          </cell>
          <cell r="D736">
            <v>454809</v>
          </cell>
          <cell r="E736" t="str">
            <v>CATACORA</v>
          </cell>
          <cell r="F736" t="str">
            <v>REYNA</v>
          </cell>
          <cell r="G736" t="str">
            <v>ALEXANDRA ESTHER</v>
          </cell>
          <cell r="H736" t="str">
            <v>ALEXANDRA ESTHER CATACORA REYNA</v>
          </cell>
          <cell r="I736" t="str">
            <v>PE012208</v>
          </cell>
          <cell r="J736" t="str">
            <v>FSE CYN</v>
          </cell>
          <cell r="K736" t="str">
            <v>COGS</v>
          </cell>
          <cell r="L736" t="str">
            <v>MA SAM FSE &amp; LCS PE</v>
          </cell>
          <cell r="M736" t="str">
            <v>BECERRA CORONADO, ANDERSON</v>
          </cell>
          <cell r="N736" t="str">
            <v>73248055</v>
          </cell>
          <cell r="O736" t="str">
            <v>STUDENT INTERNAL</v>
          </cell>
          <cell r="P736" t="str">
            <v>F</v>
          </cell>
          <cell r="Q736">
            <v>36470</v>
          </cell>
          <cell r="R736" t="str">
            <v>9-4284-8517</v>
          </cell>
          <cell r="S736"/>
          <cell r="T736" t="str">
            <v>alexandra.catacora@metso.com</v>
          </cell>
          <cell r="U736" t="str">
            <v>acatacorar@gmail.com</v>
          </cell>
          <cell r="V736" t="str">
            <v>ASESOR 2 MZ D LOTE 25</v>
          </cell>
          <cell r="W736" t="str">
            <v>SANTA ANITA</v>
          </cell>
          <cell r="X736" t="str">
            <v>LIMA</v>
          </cell>
          <cell r="Y736" t="str">
            <v>LIMA</v>
          </cell>
          <cell r="Z736">
            <v>45586</v>
          </cell>
          <cell r="AA736" t="str">
            <v>LIMA</v>
          </cell>
          <cell r="AB736" t="str">
            <v>VULCANO</v>
          </cell>
          <cell r="AC736"/>
          <cell r="AD736" t="str">
            <v>TERMINO DE CONVENIO</v>
          </cell>
          <cell r="AE736">
            <v>45950</v>
          </cell>
        </row>
        <row r="737">
          <cell r="B737" t="str">
            <v>74872723</v>
          </cell>
          <cell r="C737" t="str">
            <v>P319</v>
          </cell>
          <cell r="D737">
            <v>455324</v>
          </cell>
          <cell r="E737" t="str">
            <v>FLORES</v>
          </cell>
          <cell r="F737" t="str">
            <v>OSAMBELA</v>
          </cell>
          <cell r="G737" t="str">
            <v>CHRISTIAN SEBASTIAN</v>
          </cell>
          <cell r="H737" t="str">
            <v>CHRISTIAN SEBASTIAN FLORES OSAMBELA</v>
          </cell>
          <cell r="I737" t="str">
            <v>PE013024</v>
          </cell>
          <cell r="J737" t="str">
            <v>SAM INSIDE SALES</v>
          </cell>
          <cell r="K737" t="str">
            <v>SGA</v>
          </cell>
          <cell r="L737" t="str">
            <v>MA SAM INSIDE SALES PE</v>
          </cell>
          <cell r="M737" t="str">
            <v>MESCUA HUAMAN, FRANK JOSEP</v>
          </cell>
          <cell r="N737" t="str">
            <v>74872723</v>
          </cell>
          <cell r="O737" t="str">
            <v>STUDENT INTERNAL</v>
          </cell>
          <cell r="P737" t="str">
            <v>M</v>
          </cell>
          <cell r="Q737">
            <v>36942</v>
          </cell>
          <cell r="R737" t="str">
            <v>9-5916-9399</v>
          </cell>
          <cell r="S737" t="str">
            <v>9-7972-8865</v>
          </cell>
          <cell r="T737" t="str">
            <v>christian.flores@metso.com</v>
          </cell>
          <cell r="U737" t="str">
            <v xml:space="preserve">sebastian74820@gmail.com </v>
          </cell>
          <cell r="V737" t="str">
            <v>CALLE MIRAOLIVOS 172</v>
          </cell>
          <cell r="W737" t="str">
            <v>PUEBLO LIBRE</v>
          </cell>
          <cell r="X737" t="str">
            <v>LIMA</v>
          </cell>
          <cell r="Y737" t="str">
            <v>LIMA</v>
          </cell>
          <cell r="Z737">
            <v>45642</v>
          </cell>
          <cell r="AA737" t="str">
            <v>LIMA</v>
          </cell>
          <cell r="AB737" t="str">
            <v>CRONOS</v>
          </cell>
          <cell r="AC737"/>
          <cell r="AD737" t="str">
            <v>TERMINO DE CONVENIO</v>
          </cell>
          <cell r="AE737">
            <v>45823</v>
          </cell>
        </row>
        <row r="738">
          <cell r="B738" t="str">
            <v>74177006</v>
          </cell>
          <cell r="C738" t="str">
            <v>P320</v>
          </cell>
          <cell r="D738">
            <v>456099</v>
          </cell>
          <cell r="E738" t="str">
            <v>CORONADO</v>
          </cell>
          <cell r="F738" t="str">
            <v>SALCEDO</v>
          </cell>
          <cell r="G738" t="str">
            <v>IRVIN ROBERT</v>
          </cell>
          <cell r="H738" t="str">
            <v>IRVIN ROBERT CORONADO SALCEDO</v>
          </cell>
          <cell r="I738" t="str">
            <v>PE013430</v>
          </cell>
          <cell r="J738" t="str">
            <v>HSEC</v>
          </cell>
          <cell r="K738" t="str">
            <v>SGA</v>
          </cell>
          <cell r="L738" t="str">
            <v>MA SAM QEHS</v>
          </cell>
          <cell r="M738" t="str">
            <v>HERRERA TERRAZAS, JOEL EDGARDO</v>
          </cell>
          <cell r="N738" t="str">
            <v>74177006</v>
          </cell>
          <cell r="O738" t="str">
            <v>STUDENT INTERNAL</v>
          </cell>
          <cell r="P738" t="str">
            <v>M</v>
          </cell>
          <cell r="Q738">
            <v>37402</v>
          </cell>
          <cell r="R738" t="str">
            <v>9-9324-8554</v>
          </cell>
          <cell r="S738"/>
          <cell r="T738" t="str">
            <v>irvin.coronado@metso.com</v>
          </cell>
          <cell r="U738" t="str">
            <v>irvin.coronado.salcedo@gmail.com</v>
          </cell>
          <cell r="V738" t="str">
            <v>AV. LOS EUCALIPTOS 1117.</v>
          </cell>
          <cell r="W738" t="str">
            <v>SANTA ANITA</v>
          </cell>
          <cell r="X738" t="str">
            <v>LIMA</v>
          </cell>
          <cell r="Y738" t="str">
            <v>LIMA</v>
          </cell>
          <cell r="Z738">
            <v>45705</v>
          </cell>
          <cell r="AA738" t="str">
            <v>LIMA</v>
          </cell>
          <cell r="AB738" t="str">
            <v>CRONOS</v>
          </cell>
          <cell r="AC738"/>
          <cell r="AD738" t="str">
            <v>TERMINO DE CONVENIO</v>
          </cell>
          <cell r="AE738">
            <v>45885</v>
          </cell>
        </row>
        <row r="739">
          <cell r="B739" t="str">
            <v>71305032</v>
          </cell>
          <cell r="C739" t="str">
            <v>P321</v>
          </cell>
          <cell r="D739">
            <v>456086</v>
          </cell>
          <cell r="E739" t="str">
            <v>BORDA</v>
          </cell>
          <cell r="F739" t="str">
            <v>CARRASCO</v>
          </cell>
          <cell r="G739" t="str">
            <v>ANGELICA VALERIA</v>
          </cell>
          <cell r="H739" t="str">
            <v>ANGELICA VALERIA BORDA CARRASCO</v>
          </cell>
          <cell r="I739" t="str">
            <v>PE012210</v>
          </cell>
          <cell r="J739" t="str">
            <v>SVS REPAIRS AQP</v>
          </cell>
          <cell r="K739" t="str">
            <v>COGS</v>
          </cell>
          <cell r="L739" t="str">
            <v>MA SAM REPAIRS CENTER PE</v>
          </cell>
          <cell r="M739" t="str">
            <v>COAHILA HUALLPA, EDGAR GIOVANI</v>
          </cell>
          <cell r="N739" t="str">
            <v>71305032</v>
          </cell>
          <cell r="O739" t="str">
            <v>STUDENT INTERNAL</v>
          </cell>
          <cell r="P739" t="str">
            <v>F</v>
          </cell>
          <cell r="Q739">
            <v>38182</v>
          </cell>
          <cell r="R739" t="str">
            <v>9-7196-9393</v>
          </cell>
          <cell r="S739"/>
          <cell r="T739" t="str">
            <v>angelica.borda@metso.com</v>
          </cell>
          <cell r="U739" t="str">
            <v>angevaleria12@gmail.com</v>
          </cell>
          <cell r="V739" t="str">
            <v>JUAN VELAZCO ALVARADO V8, 3 DE OCTUBRE, SOCABAYA</v>
          </cell>
          <cell r="W739" t="str">
            <v>SOCABAYA</v>
          </cell>
          <cell r="X739" t="str">
            <v>AREQUIPA</v>
          </cell>
          <cell r="Y739" t="str">
            <v>AREQUIPA</v>
          </cell>
          <cell r="Z739">
            <v>45705</v>
          </cell>
          <cell r="AA739" t="str">
            <v>AREQUIPA</v>
          </cell>
          <cell r="AB739" t="str">
            <v>AREQUIPA</v>
          </cell>
          <cell r="AC739"/>
          <cell r="AD739" t="str">
            <v>TERMINO DE CONVENIO</v>
          </cell>
          <cell r="AE739">
            <v>45885</v>
          </cell>
        </row>
        <row r="740">
          <cell r="B740" t="str">
            <v>72221519</v>
          </cell>
          <cell r="C740" t="str">
            <v>P322</v>
          </cell>
          <cell r="D740">
            <v>456281</v>
          </cell>
          <cell r="E740" t="str">
            <v>MENDOZA</v>
          </cell>
          <cell r="F740" t="str">
            <v>LOPEZ</v>
          </cell>
          <cell r="G740" t="str">
            <v>MAURICIO ANDRES</v>
          </cell>
          <cell r="H740" t="str">
            <v>MAURICIO ANDRES MENDOZA LOPEZ</v>
          </cell>
          <cell r="I740" t="str">
            <v>PE012210</v>
          </cell>
          <cell r="J740" t="str">
            <v>SVS REPAIRS AQP</v>
          </cell>
          <cell r="K740" t="str">
            <v>COGS</v>
          </cell>
          <cell r="L740" t="str">
            <v>MA SAM REPAIRS CENTER PE</v>
          </cell>
          <cell r="M740" t="str">
            <v>LUJAN QUEZADA, VICTOR VIZNNEY</v>
          </cell>
          <cell r="N740" t="str">
            <v>72221519</v>
          </cell>
          <cell r="O740" t="str">
            <v>STUDENT INTERNAL</v>
          </cell>
          <cell r="P740" t="str">
            <v>M</v>
          </cell>
          <cell r="Q740">
            <v>37729</v>
          </cell>
          <cell r="R740" t="str">
            <v>9-4932-4153</v>
          </cell>
          <cell r="S740"/>
          <cell r="T740" t="str">
            <v>mauricio.mendoza@metso.com</v>
          </cell>
          <cell r="U740" t="str">
            <v>mauriaml18@hotmail.com</v>
          </cell>
          <cell r="V740" t="str">
            <v>URB. VALLE ESCONDIDO, MZ C LT 1B, RESIDENCIAL TERRA CAYMA DPTO 401 A</v>
          </cell>
          <cell r="W740" t="str">
            <v>CAYMA</v>
          </cell>
          <cell r="X740" t="str">
            <v>AREQUIPA</v>
          </cell>
          <cell r="Y740" t="str">
            <v>AREQUIPA</v>
          </cell>
          <cell r="Z740">
            <v>45705</v>
          </cell>
          <cell r="AA740" t="str">
            <v>AREQUIPA</v>
          </cell>
          <cell r="AB740" t="str">
            <v>AREQUIPA</v>
          </cell>
          <cell r="AC740"/>
          <cell r="AD740" t="str">
            <v>TERMINO DE CONVENIO</v>
          </cell>
          <cell r="AE740">
            <v>45885</v>
          </cell>
        </row>
        <row r="741">
          <cell r="B741" t="str">
            <v>71042255</v>
          </cell>
          <cell r="C741" t="str">
            <v>P323</v>
          </cell>
          <cell r="D741">
            <v>456147</v>
          </cell>
          <cell r="E741" t="str">
            <v>RUIZ</v>
          </cell>
          <cell r="F741" t="str">
            <v>HERRERA</v>
          </cell>
          <cell r="G741" t="str">
            <v>MARICELA</v>
          </cell>
          <cell r="H741" t="str">
            <v>MARICELA RUIZ HERRERA</v>
          </cell>
          <cell r="I741" t="str">
            <v>PE011930</v>
          </cell>
          <cell r="J741" t="str">
            <v>CONTRACT MNG &amp; REPORT</v>
          </cell>
          <cell r="K741" t="str">
            <v>COGS</v>
          </cell>
          <cell r="L741" t="str">
            <v>SVSGLO ORDER AND LOGISTICS OPERATIONS</v>
          </cell>
          <cell r="M741" t="str">
            <v>OSORIO LOBOS MARCELA ANDREA</v>
          </cell>
          <cell r="N741" t="str">
            <v>71042255</v>
          </cell>
          <cell r="O741" t="str">
            <v>STUDENT INTERNAL</v>
          </cell>
          <cell r="P741" t="str">
            <v>F</v>
          </cell>
          <cell r="Q741">
            <v>37734</v>
          </cell>
          <cell r="R741" t="str">
            <v>9-4834-6583</v>
          </cell>
          <cell r="S741"/>
          <cell r="T741" t="str">
            <v>maricela.ruiz@metso.com</v>
          </cell>
          <cell r="U741" t="str">
            <v>ruizmaricela012@gmail.com</v>
          </cell>
          <cell r="V741" t="str">
            <v>HERACLIDES CABRERA 1185</v>
          </cell>
          <cell r="W741" t="str">
            <v xml:space="preserve">SAN JUAN DE MIRAFLORES </v>
          </cell>
          <cell r="X741" t="str">
            <v>LIMA</v>
          </cell>
          <cell r="Y741" t="str">
            <v>LIMA</v>
          </cell>
          <cell r="Z741">
            <v>45705</v>
          </cell>
          <cell r="AA741" t="str">
            <v>LIMA</v>
          </cell>
          <cell r="AB741" t="str">
            <v>CRONOS</v>
          </cell>
          <cell r="AC741"/>
          <cell r="AD741" t="str">
            <v>TERMINO DE CONVENIO</v>
          </cell>
          <cell r="AE741">
            <v>45885</v>
          </cell>
        </row>
        <row r="742">
          <cell r="B742" t="str">
            <v>75534527</v>
          </cell>
          <cell r="C742" t="str">
            <v>P324</v>
          </cell>
          <cell r="D742">
            <v>456146</v>
          </cell>
          <cell r="E742" t="str">
            <v>AQUINO</v>
          </cell>
          <cell r="F742" t="str">
            <v>CARBAJAL</v>
          </cell>
          <cell r="G742" t="str">
            <v>SHEYLI THALIA</v>
          </cell>
          <cell r="H742" t="str">
            <v>SHEYLI THALIA AQUINO CARBAJAL</v>
          </cell>
          <cell r="I742" t="str">
            <v>PE011930</v>
          </cell>
          <cell r="J742" t="str">
            <v>CONTRACT MNG &amp; REPORT</v>
          </cell>
          <cell r="K742" t="str">
            <v>COGS</v>
          </cell>
          <cell r="L742" t="str">
            <v>SVSGLO ORDER AND LOGISTICS OPERATIONS</v>
          </cell>
          <cell r="M742" t="str">
            <v>OSORIO LOBOS MARCELA ANDREA</v>
          </cell>
          <cell r="N742" t="str">
            <v>75534527</v>
          </cell>
          <cell r="O742" t="str">
            <v>STUDENT INTERNAL</v>
          </cell>
          <cell r="P742" t="str">
            <v>F</v>
          </cell>
          <cell r="Q742">
            <v>36596</v>
          </cell>
          <cell r="R742" t="str">
            <v>9-9995-6046</v>
          </cell>
          <cell r="S742"/>
          <cell r="T742" t="str">
            <v>sheyli.aquino@metso.com</v>
          </cell>
          <cell r="U742" t="str">
            <v>sheyli.aquino@utec.edu.pe/ Sheyliaquino12@gmail.com</v>
          </cell>
          <cell r="V742" t="str">
            <v>ASOC. EL OLIVAR MZ I LT 23</v>
          </cell>
          <cell r="W742" t="str">
            <v>ATE</v>
          </cell>
          <cell r="X742" t="str">
            <v>LIMA</v>
          </cell>
          <cell r="Y742" t="str">
            <v>LIMA</v>
          </cell>
          <cell r="Z742">
            <v>45705</v>
          </cell>
          <cell r="AA742" t="str">
            <v>LIMA</v>
          </cell>
          <cell r="AB742" t="str">
            <v>CRONOS</v>
          </cell>
          <cell r="AC742"/>
          <cell r="AD742" t="str">
            <v>TERMINO DE CONVENIO</v>
          </cell>
          <cell r="AE742">
            <v>45885</v>
          </cell>
        </row>
        <row r="743">
          <cell r="B743" t="str">
            <v>73859388</v>
          </cell>
          <cell r="C743" t="str">
            <v>P325</v>
          </cell>
          <cell r="D743">
            <v>456174</v>
          </cell>
          <cell r="E743" t="str">
            <v>RAMOS</v>
          </cell>
          <cell r="F743" t="str">
            <v>NUÑEZ</v>
          </cell>
          <cell r="G743" t="str">
            <v>ALEJANDRA DANIELA</v>
          </cell>
          <cell r="H743" t="str">
            <v>ALEJANDRA DANIELA RAMOS NUÑEZ</v>
          </cell>
          <cell r="I743" t="str">
            <v>PE012505</v>
          </cell>
          <cell r="J743" t="str">
            <v>TSS GBPM</v>
          </cell>
          <cell r="K743" t="str">
            <v>SGA</v>
          </cell>
          <cell r="L743" t="str">
            <v>TECHNICAL SALES SUPPORT</v>
          </cell>
          <cell r="M743" t="str">
            <v>CHAVEZ NAVARRO, JORGE</v>
          </cell>
          <cell r="N743" t="str">
            <v>73859388</v>
          </cell>
          <cell r="O743" t="str">
            <v>STUDENT INTERNAL</v>
          </cell>
          <cell r="P743" t="str">
            <v>F</v>
          </cell>
          <cell r="Q743">
            <v>36373</v>
          </cell>
          <cell r="R743" t="str">
            <v>9-9309-0491</v>
          </cell>
          <cell r="S743"/>
          <cell r="T743" t="str">
            <v>alejandra.ramos@metso.com</v>
          </cell>
          <cell r="U743" t="str">
            <v>alejandraramos1899@gmail.com</v>
          </cell>
          <cell r="V743" t="str">
            <v>URB. JUAN PABLO VIZCARDO Y GUZMAN 4TA ETAPA D-7</v>
          </cell>
          <cell r="W743" t="str">
            <v xml:space="preserve">JOSÉ LUIS BUSTAMANTE Y RIVERO </v>
          </cell>
          <cell r="X743" t="str">
            <v>AREQUIPA</v>
          </cell>
          <cell r="Y743" t="str">
            <v>AREQUIPA</v>
          </cell>
          <cell r="Z743">
            <v>45705</v>
          </cell>
          <cell r="AA743" t="str">
            <v>AREQUIPA</v>
          </cell>
          <cell r="AB743" t="str">
            <v>AREQUIPA</v>
          </cell>
          <cell r="AC743"/>
          <cell r="AD743" t="str">
            <v>TERMINO DE CONVENIO</v>
          </cell>
          <cell r="AE743">
            <v>45885</v>
          </cell>
        </row>
        <row r="744">
          <cell r="B744" t="str">
            <v>76277533</v>
          </cell>
          <cell r="C744" t="str">
            <v>P326</v>
          </cell>
          <cell r="D744">
            <v>456088</v>
          </cell>
          <cell r="E744" t="str">
            <v>VERGARA</v>
          </cell>
          <cell r="F744" t="str">
            <v>HERRERA</v>
          </cell>
          <cell r="G744" t="str">
            <v>FABIÁN</v>
          </cell>
          <cell r="H744" t="str">
            <v>FABIÁN VERGARA HERRERA</v>
          </cell>
          <cell r="I744" t="str">
            <v>PE011935</v>
          </cell>
          <cell r="J744" t="str">
            <v>INDIRECT PROCUREMENT</v>
          </cell>
          <cell r="K744" t="str">
            <v>COGS</v>
          </cell>
          <cell r="L744" t="str">
            <v>SVSS IPRO AMERICAS</v>
          </cell>
          <cell r="M744" t="str">
            <v>ROJAS MAMANI, XIMENA ARACELY</v>
          </cell>
          <cell r="N744" t="str">
            <v>76277533</v>
          </cell>
          <cell r="O744" t="str">
            <v>STUDENT INTERNAL</v>
          </cell>
          <cell r="P744" t="str">
            <v>M</v>
          </cell>
          <cell r="Q744">
            <v>37733</v>
          </cell>
          <cell r="R744" t="str">
            <v>9-2351-9674</v>
          </cell>
          <cell r="S744"/>
          <cell r="T744" t="str">
            <v>fabian.vergara@metso.com</v>
          </cell>
          <cell r="U744" t="str">
            <v>fabianvergarah9@gmail.com</v>
          </cell>
          <cell r="V744" t="str">
            <v>AV. INTIHUATANA 419</v>
          </cell>
          <cell r="W744" t="str">
            <v>SANTIAGO DE SURCO</v>
          </cell>
          <cell r="X744" t="str">
            <v>LIMA</v>
          </cell>
          <cell r="Y744" t="str">
            <v>LIMA</v>
          </cell>
          <cell r="Z744">
            <v>45705</v>
          </cell>
          <cell r="AA744" t="str">
            <v>LIMA</v>
          </cell>
          <cell r="AB744" t="str">
            <v>CRONOS</v>
          </cell>
          <cell r="AC744"/>
          <cell r="AD744" t="str">
            <v>TERMINO DE CONVENIO</v>
          </cell>
          <cell r="AE744">
            <v>45885</v>
          </cell>
        </row>
        <row r="745">
          <cell r="B745" t="str">
            <v>74898628</v>
          </cell>
          <cell r="C745" t="str">
            <v>P327</v>
          </cell>
          <cell r="D745">
            <v>456078</v>
          </cell>
          <cell r="E745" t="str">
            <v>ALVARADO</v>
          </cell>
          <cell r="F745" t="str">
            <v>BENITES</v>
          </cell>
          <cell r="G745" t="str">
            <v>WILLIAN JHOSUE</v>
          </cell>
          <cell r="H745" t="str">
            <v>WILLIAN JHOSUE ALVARADO BENITES</v>
          </cell>
          <cell r="I745" t="str">
            <v>PE011389</v>
          </cell>
          <cell r="J745" t="str">
            <v>PURCHASING &amp; SOURCING - PUMPS</v>
          </cell>
          <cell r="K745" t="str">
            <v>COGS</v>
          </cell>
          <cell r="L745" t="str">
            <v>MIN PUMPS OPERATIONS</v>
          </cell>
          <cell r="M745" t="str">
            <v>VASQUEZ VERGARA, RODRIGO MANUEL</v>
          </cell>
          <cell r="N745" t="str">
            <v>74898628</v>
          </cell>
          <cell r="O745" t="str">
            <v>STUDENT INTERNAL</v>
          </cell>
          <cell r="P745" t="str">
            <v>M</v>
          </cell>
          <cell r="Q745">
            <v>37170</v>
          </cell>
          <cell r="R745" t="str">
            <v>9-8098-3246</v>
          </cell>
          <cell r="S745"/>
          <cell r="T745" t="str">
            <v>jhosue.alvarado@metso.com</v>
          </cell>
          <cell r="U745" t="str">
            <v>william_0610@outlook.com</v>
          </cell>
          <cell r="V745" t="str">
            <v>CALLE TOULON 155 TORRE 2 DEPARTAMENTO 406</v>
          </cell>
          <cell r="W745" t="str">
            <v>LA MOLINA</v>
          </cell>
          <cell r="X745" t="str">
            <v>LIMA</v>
          </cell>
          <cell r="Y745" t="str">
            <v>LIMA</v>
          </cell>
          <cell r="Z745">
            <v>45705</v>
          </cell>
          <cell r="AA745" t="str">
            <v>LIMA</v>
          </cell>
          <cell r="AB745" t="str">
            <v>LURIN</v>
          </cell>
          <cell r="AC745"/>
          <cell r="AD745" t="str">
            <v>TERMINO DE CONVENIO</v>
          </cell>
          <cell r="AE745">
            <v>45885</v>
          </cell>
        </row>
        <row r="746">
          <cell r="B746" t="str">
            <v>76622424</v>
          </cell>
          <cell r="C746" t="str">
            <v>P328</v>
          </cell>
          <cell r="D746">
            <v>456100</v>
          </cell>
          <cell r="E746" t="str">
            <v>SALAS</v>
          </cell>
          <cell r="F746" t="str">
            <v>LÓPEZ</v>
          </cell>
          <cell r="G746" t="str">
            <v>GABRIEL ALONSO</v>
          </cell>
          <cell r="H746" t="str">
            <v>GABRIEL ALONSO SALAS LÓPEZ</v>
          </cell>
          <cell r="I746" t="str">
            <v>PE011920</v>
          </cell>
          <cell r="J746" t="str">
            <v>OPERATIVE PROCUREMEN</v>
          </cell>
          <cell r="K746" t="str">
            <v>COGS</v>
          </cell>
          <cell r="L746" t="str">
            <v>SVSGLO ORDER AND LOGISTICS OPERATIONS</v>
          </cell>
          <cell r="M746" t="str">
            <v>COLLADO BORGOÑO, PATRICIA ANGELICA</v>
          </cell>
          <cell r="N746" t="str">
            <v>76622424</v>
          </cell>
          <cell r="O746" t="str">
            <v>STUDENT INTERNAL</v>
          </cell>
          <cell r="P746" t="str">
            <v>M</v>
          </cell>
          <cell r="Q746">
            <v>37497</v>
          </cell>
          <cell r="R746" t="str">
            <v>9-4996-6936</v>
          </cell>
          <cell r="S746"/>
          <cell r="T746" t="str">
            <v>gabriel.salas@metso.com</v>
          </cell>
          <cell r="U746" t="str">
            <v>gaabrielsalaas@gmail.com</v>
          </cell>
          <cell r="V746" t="str">
            <v>JR GARCILASO DE LA VEGA 1857</v>
          </cell>
          <cell r="W746" t="str">
            <v xml:space="preserve">LINCE </v>
          </cell>
          <cell r="X746" t="str">
            <v>LIMA</v>
          </cell>
          <cell r="Y746" t="str">
            <v>LIMA</v>
          </cell>
          <cell r="Z746">
            <v>45705</v>
          </cell>
          <cell r="AA746" t="str">
            <v>LIMA</v>
          </cell>
          <cell r="AB746" t="str">
            <v>CRONOS</v>
          </cell>
          <cell r="AC746"/>
          <cell r="AD746" t="str">
            <v>TERMINO DE CONVENIO</v>
          </cell>
          <cell r="AE746">
            <v>45885</v>
          </cell>
        </row>
        <row r="747">
          <cell r="B747" t="str">
            <v>47835921</v>
          </cell>
          <cell r="C747" t="str">
            <v>P329</v>
          </cell>
          <cell r="D747">
            <v>456216</v>
          </cell>
          <cell r="E747" t="str">
            <v>MALPARTIDA</v>
          </cell>
          <cell r="F747" t="str">
            <v>SOTO</v>
          </cell>
          <cell r="G747" t="str">
            <v>JUAN CARLOS</v>
          </cell>
          <cell r="H747" t="str">
            <v>JUAN CARLOS MALPARTIDA SOTO</v>
          </cell>
          <cell r="I747" t="str">
            <v>PE011100</v>
          </cell>
          <cell r="J747" t="str">
            <v>MANUFACTURING</v>
          </cell>
          <cell r="K747" t="str">
            <v>COGS</v>
          </cell>
          <cell r="L747" t="str">
            <v>CNS RUBBER &amp; POLYMET SUPPLY CHAIN</v>
          </cell>
          <cell r="M747" t="str">
            <v>CARRANZA CABALLERO, ABRAHAM CESAR</v>
          </cell>
          <cell r="N747" t="str">
            <v>47835921</v>
          </cell>
          <cell r="O747" t="str">
            <v>STUDENT INTERNAL</v>
          </cell>
          <cell r="P747" t="str">
            <v>M</v>
          </cell>
          <cell r="Q747">
            <v>33976</v>
          </cell>
          <cell r="R747" t="str">
            <v>9-6854-1119</v>
          </cell>
          <cell r="S747"/>
          <cell r="T747" t="str">
            <v>juan.malpartida@metso.com</v>
          </cell>
          <cell r="U747" t="str">
            <v>jmalpartidas@uni.pe</v>
          </cell>
          <cell r="V747" t="str">
            <v>AV. TÚPAC AMARU N 4522 - COMAS</v>
          </cell>
          <cell r="W747" t="str">
            <v>COMAS</v>
          </cell>
          <cell r="X747" t="str">
            <v>LIMA</v>
          </cell>
          <cell r="Y747" t="str">
            <v>LIMA</v>
          </cell>
          <cell r="Z747">
            <v>45705</v>
          </cell>
          <cell r="AA747" t="str">
            <v>LIMA</v>
          </cell>
          <cell r="AB747" t="str">
            <v>VULCANO</v>
          </cell>
          <cell r="AC747"/>
          <cell r="AD747" t="str">
            <v>TERMINO DE CONVENIO</v>
          </cell>
          <cell r="AE747">
            <v>45885</v>
          </cell>
        </row>
        <row r="748">
          <cell r="B748" t="str">
            <v>74382544</v>
          </cell>
          <cell r="C748" t="str">
            <v>P330</v>
          </cell>
          <cell r="D748">
            <v>456087</v>
          </cell>
          <cell r="E748" t="str">
            <v>VENTOCILLA</v>
          </cell>
          <cell r="F748" t="str">
            <v>FUENTES RIVERA</v>
          </cell>
          <cell r="G748" t="str">
            <v>JESUS ARMANDO</v>
          </cell>
          <cell r="H748" t="str">
            <v>JESUS ARMANDO VENTOCILLA FUENTES RIVERA</v>
          </cell>
          <cell r="I748" t="str">
            <v>PE011603</v>
          </cell>
          <cell r="J748" t="str">
            <v>PRODUCT SUPPORT ML SAM</v>
          </cell>
          <cell r="K748" t="str">
            <v>SGA</v>
          </cell>
          <cell r="L748" t="str">
            <v>CNS MILL LINING</v>
          </cell>
          <cell r="M748" t="str">
            <v>SILVA NUÑEZ, JHINO SANTOS</v>
          </cell>
          <cell r="N748" t="str">
            <v>74382544</v>
          </cell>
          <cell r="O748" t="str">
            <v>STUDENT INTERNAL</v>
          </cell>
          <cell r="P748" t="str">
            <v>M</v>
          </cell>
          <cell r="Q748">
            <v>37605</v>
          </cell>
          <cell r="R748" t="str">
            <v>9-3319-9310</v>
          </cell>
          <cell r="S748"/>
          <cell r="T748" t="str">
            <v>jesus.ventocilla@metso.com</v>
          </cell>
          <cell r="U748" t="str">
            <v>ventocillafuentesja@gmail.com</v>
          </cell>
          <cell r="V748" t="str">
            <v>MZ 151 LT 31 AAHH ENRIQUE MILLA OCHOA</v>
          </cell>
          <cell r="W748" t="str">
            <v xml:space="preserve">LOS OLIVOS </v>
          </cell>
          <cell r="X748" t="str">
            <v>LIMA</v>
          </cell>
          <cell r="Y748" t="str">
            <v>LIMA</v>
          </cell>
          <cell r="Z748">
            <v>45705</v>
          </cell>
          <cell r="AA748" t="str">
            <v>LIMA</v>
          </cell>
          <cell r="AB748" t="str">
            <v>VULCANO</v>
          </cell>
          <cell r="AC748"/>
          <cell r="AD748" t="str">
            <v>TERMINO DE CONVENIO</v>
          </cell>
          <cell r="AE748">
            <v>45885</v>
          </cell>
        </row>
        <row r="749">
          <cell r="B749" t="str">
            <v>47071597</v>
          </cell>
          <cell r="C749" t="str">
            <v>P331</v>
          </cell>
          <cell r="D749">
            <v>456085</v>
          </cell>
          <cell r="E749" t="str">
            <v>VELA</v>
          </cell>
          <cell r="F749" t="str">
            <v>PEÑA</v>
          </cell>
          <cell r="G749" t="str">
            <v>ROY ANDRE</v>
          </cell>
          <cell r="H749" t="str">
            <v>ROY ANDRE VELA PEÑA</v>
          </cell>
          <cell r="I749" t="str">
            <v>PE011100</v>
          </cell>
          <cell r="J749" t="str">
            <v>MANUFACTURING</v>
          </cell>
          <cell r="K749" t="str">
            <v>COGS</v>
          </cell>
          <cell r="L749" t="str">
            <v>CNS RUBBER &amp; POLYMET SUPPLY CHAIN</v>
          </cell>
          <cell r="M749" t="str">
            <v>CONDOR MARCELO, HERNAN GERSON</v>
          </cell>
          <cell r="N749" t="str">
            <v>47071597</v>
          </cell>
          <cell r="O749" t="str">
            <v>STUDENT INTERNAL</v>
          </cell>
          <cell r="P749" t="str">
            <v>M</v>
          </cell>
          <cell r="Q749">
            <v>33765</v>
          </cell>
          <cell r="R749" t="str">
            <v>9-8673-1894</v>
          </cell>
          <cell r="S749"/>
          <cell r="T749" t="str">
            <v>roy.vela@metso.com</v>
          </cell>
          <cell r="U749" t="str">
            <v>roy.vela.p@gmail.com</v>
          </cell>
          <cell r="V749" t="str">
            <v>AVENIDA SAN LUIS 2249 SAN BORJA</v>
          </cell>
          <cell r="W749" t="str">
            <v>SAN BORJA</v>
          </cell>
          <cell r="X749" t="str">
            <v>LIMA</v>
          </cell>
          <cell r="Y749" t="str">
            <v>LIMA</v>
          </cell>
          <cell r="Z749">
            <v>45705</v>
          </cell>
          <cell r="AA749" t="str">
            <v>LIMA</v>
          </cell>
          <cell r="AB749" t="str">
            <v>VULCANO</v>
          </cell>
          <cell r="AC749"/>
          <cell r="AD749" t="str">
            <v>TERMINO DE CONVENIO</v>
          </cell>
          <cell r="AE749">
            <v>45885</v>
          </cell>
        </row>
        <row r="750">
          <cell r="B750" t="str">
            <v>70558498</v>
          </cell>
          <cell r="C750" t="str">
            <v>P332</v>
          </cell>
          <cell r="D750">
            <v>456310</v>
          </cell>
          <cell r="E750" t="str">
            <v>BADILLO</v>
          </cell>
          <cell r="F750" t="str">
            <v>VALDIVIA</v>
          </cell>
          <cell r="G750" t="str">
            <v>ALEJANDRO ANTONIO</v>
          </cell>
          <cell r="H750" t="str">
            <v>ALEJANDRO ANTONIO BADILLO VALDIVIA</v>
          </cell>
          <cell r="I750" t="str">
            <v>PE012209</v>
          </cell>
          <cell r="J750" t="str">
            <v>FSE SUR</v>
          </cell>
          <cell r="K750" t="str">
            <v>COGS</v>
          </cell>
          <cell r="L750" t="str">
            <v>MA SAM FSE &amp; LCS PE</v>
          </cell>
          <cell r="M750" t="str">
            <v>POZO DIAZ, JASON</v>
          </cell>
          <cell r="N750" t="str">
            <v>70558498</v>
          </cell>
          <cell r="O750" t="str">
            <v>STUDENT INTERNAL</v>
          </cell>
          <cell r="P750" t="str">
            <v>M</v>
          </cell>
          <cell r="Q750">
            <v>36390</v>
          </cell>
          <cell r="R750" t="str">
            <v>9-4673-1038</v>
          </cell>
          <cell r="S750"/>
          <cell r="T750" t="str">
            <v>alejandro.badillo@metso.com</v>
          </cell>
          <cell r="U750" t="str">
            <v>alebadillo0818@gmail.com</v>
          </cell>
          <cell r="V750" t="str">
            <v xml:space="preserve">URBANIZACION FRATERNIDAD A-3, YANAHUARA </v>
          </cell>
          <cell r="W750" t="str">
            <v>YANAHUARA</v>
          </cell>
          <cell r="X750" t="str">
            <v>AREQUIPA</v>
          </cell>
          <cell r="Y750" t="str">
            <v>AREQUIPA</v>
          </cell>
          <cell r="Z750">
            <v>45705</v>
          </cell>
          <cell r="AA750" t="str">
            <v>AREQUIPA</v>
          </cell>
          <cell r="AB750" t="str">
            <v>AREQUIPA</v>
          </cell>
          <cell r="AC750"/>
          <cell r="AD750" t="str">
            <v>TERMINO DE CONVENIO</v>
          </cell>
          <cell r="AE750">
            <v>45885</v>
          </cell>
        </row>
        <row r="751">
          <cell r="B751" t="str">
            <v>71727072</v>
          </cell>
          <cell r="C751" t="str">
            <v>P333</v>
          </cell>
          <cell r="D751">
            <v>456145</v>
          </cell>
          <cell r="E751" t="str">
            <v>CHIMAYCO</v>
          </cell>
          <cell r="F751" t="str">
            <v>MANYARI</v>
          </cell>
          <cell r="G751" t="str">
            <v>GABRIELA ANTONELA</v>
          </cell>
          <cell r="H751" t="str">
            <v>GABRIELA ANTONELA CHIMAYCO MANYARI</v>
          </cell>
          <cell r="I751" t="str">
            <v>PE011372</v>
          </cell>
          <cell r="J751" t="str">
            <v>ORDER &amp; PRODUCTION PLANNING - PUMPS</v>
          </cell>
          <cell r="K751" t="str">
            <v>COGS</v>
          </cell>
          <cell r="L751" t="str">
            <v>MIN PUMPS OPERATIONS</v>
          </cell>
          <cell r="M751" t="str">
            <v>AGUIRRE MORI, RONALD TOMAS</v>
          </cell>
          <cell r="N751" t="str">
            <v>71727072</v>
          </cell>
          <cell r="O751" t="str">
            <v>STUDENT INTERNAL</v>
          </cell>
          <cell r="P751" t="str">
            <v>F</v>
          </cell>
          <cell r="Q751">
            <v>37151</v>
          </cell>
          <cell r="R751" t="str">
            <v>9-8982-2090</v>
          </cell>
          <cell r="S751"/>
          <cell r="T751" t="str">
            <v>gabriela.chimayco@metso.com</v>
          </cell>
          <cell r="U751" t="str">
            <v>gabichm1709@gmail.com</v>
          </cell>
          <cell r="V751" t="str">
            <v xml:space="preserve">JR. JOAQUIN TORRICO 401 </v>
          </cell>
          <cell r="W751" t="str">
            <v xml:space="preserve">SAN JUAN DE MIRAFLORES </v>
          </cell>
          <cell r="X751" t="str">
            <v>LIMA</v>
          </cell>
          <cell r="Y751" t="str">
            <v>LIMA</v>
          </cell>
          <cell r="Z751">
            <v>45705</v>
          </cell>
          <cell r="AA751" t="str">
            <v>LIMA</v>
          </cell>
          <cell r="AB751" t="str">
            <v>LURIN</v>
          </cell>
          <cell r="AC751"/>
          <cell r="AD751" t="str">
            <v>TERMINO DE CONVENIO</v>
          </cell>
          <cell r="AE751">
            <v>45885</v>
          </cell>
        </row>
        <row r="752">
          <cell r="B752" t="str">
            <v>74071882</v>
          </cell>
          <cell r="C752" t="str">
            <v>P334</v>
          </cell>
          <cell r="D752">
            <v>456195</v>
          </cell>
          <cell r="E752" t="str">
            <v>QUISPE</v>
          </cell>
          <cell r="F752" t="str">
            <v>HUARCAYA</v>
          </cell>
          <cell r="G752" t="str">
            <v>ROXANA KIMBERLY</v>
          </cell>
          <cell r="H752" t="str">
            <v>ROXANA KIMBERLY QUISPE HUARCAYA</v>
          </cell>
          <cell r="I752" t="str">
            <v>PE012210</v>
          </cell>
          <cell r="J752" t="str">
            <v>SVS REPAIRS AQP</v>
          </cell>
          <cell r="K752" t="str">
            <v>COGS</v>
          </cell>
          <cell r="L752" t="str">
            <v>MA SAM REPAIRS CENTER PE</v>
          </cell>
          <cell r="M752" t="str">
            <v>HERRERA TERRAZAS, JOEL EDGARDO</v>
          </cell>
          <cell r="N752" t="str">
            <v>74071882</v>
          </cell>
          <cell r="O752" t="str">
            <v>STUDENT INTERNAL</v>
          </cell>
          <cell r="P752" t="str">
            <v>F</v>
          </cell>
          <cell r="Q752">
            <v>36834</v>
          </cell>
          <cell r="R752" t="str">
            <v>9-2352-5083</v>
          </cell>
          <cell r="S752"/>
          <cell r="T752" t="str">
            <v>roxana.quispe@metso.com</v>
          </cell>
          <cell r="U752" t="str">
            <v>kimberly.quispehuarcaya@gmail.com</v>
          </cell>
          <cell r="V752" t="str">
            <v>AV. BENIGNO BALLON FARFAN MZ. R. LT. 19</v>
          </cell>
          <cell r="W752" t="str">
            <v>CERRO COLORADO</v>
          </cell>
          <cell r="X752" t="str">
            <v>AREQUIPA</v>
          </cell>
          <cell r="Y752" t="str">
            <v>AREQUIPA</v>
          </cell>
          <cell r="Z752">
            <v>45705</v>
          </cell>
          <cell r="AA752" t="str">
            <v>AREQUIPA</v>
          </cell>
          <cell r="AB752" t="str">
            <v>AREQUIPA</v>
          </cell>
          <cell r="AC752"/>
          <cell r="AD752" t="str">
            <v>TERMINO DE CONVENIO</v>
          </cell>
          <cell r="AE752">
            <v>45885</v>
          </cell>
        </row>
        <row r="753">
          <cell r="B753" t="str">
            <v>71030765</v>
          </cell>
          <cell r="C753" t="str">
            <v>P335</v>
          </cell>
          <cell r="D753">
            <v>456148</v>
          </cell>
          <cell r="E753" t="str">
            <v>ARRIOLA</v>
          </cell>
          <cell r="F753" t="str">
            <v>WONG</v>
          </cell>
          <cell r="G753" t="str">
            <v>LUIS RICARDO</v>
          </cell>
          <cell r="H753" t="str">
            <v>LUIS RICARDO ARRIOLA WONG</v>
          </cell>
          <cell r="I753" t="str">
            <v>PE011925</v>
          </cell>
          <cell r="J753" t="str">
            <v>LOGISTICS</v>
          </cell>
          <cell r="K753" t="str">
            <v>COGS</v>
          </cell>
          <cell r="L753" t="str">
            <v>SVSGLO ORDER AND LOGISTICS OPERATIONS</v>
          </cell>
          <cell r="M753" t="str">
            <v xml:space="preserve">VITERI VALIENTE, VANESSA CAROLINA </v>
          </cell>
          <cell r="N753" t="str">
            <v>71030765</v>
          </cell>
          <cell r="O753" t="str">
            <v>STUDENT INTERNAL</v>
          </cell>
          <cell r="P753" t="str">
            <v>M</v>
          </cell>
          <cell r="Q753">
            <v>37052</v>
          </cell>
          <cell r="R753" t="str">
            <v>9-4310-8149</v>
          </cell>
          <cell r="S753"/>
          <cell r="T753" t="str">
            <v>luis.arriola@metso.com</v>
          </cell>
          <cell r="U753" t="str">
            <v>luis.arriolawong@gmail.com</v>
          </cell>
          <cell r="V753" t="str">
            <v>PSJE. OSA MAYOR 109 URB. LA ALBORADA</v>
          </cell>
          <cell r="W753" t="str">
            <v>SANTIAGO DE SURCO</v>
          </cell>
          <cell r="X753" t="str">
            <v>LIMA</v>
          </cell>
          <cell r="Y753" t="str">
            <v>LIMA</v>
          </cell>
          <cell r="Z753">
            <v>45705</v>
          </cell>
          <cell r="AA753" t="str">
            <v>LIMA</v>
          </cell>
          <cell r="AB753" t="str">
            <v>CRONOS</v>
          </cell>
          <cell r="AC753"/>
          <cell r="AD753" t="str">
            <v>TERMINO DE CONVENIO</v>
          </cell>
          <cell r="AE753">
            <v>45885</v>
          </cell>
        </row>
        <row r="754">
          <cell r="B754" t="str">
            <v>70898876</v>
          </cell>
          <cell r="C754" t="str">
            <v>P336</v>
          </cell>
          <cell r="D754">
            <v>456196</v>
          </cell>
          <cell r="E754" t="str">
            <v>LINARES</v>
          </cell>
          <cell r="F754" t="str">
            <v>JAMIS</v>
          </cell>
          <cell r="G754" t="str">
            <v>HAILA JAHMIL</v>
          </cell>
          <cell r="H754" t="str">
            <v>HAILA JAHMIL LINARES JAMIS</v>
          </cell>
          <cell r="I754" t="str">
            <v>PE013400</v>
          </cell>
          <cell r="J754" t="str">
            <v>HUMAN RESOURCES &amp; GENERAL SERVICES</v>
          </cell>
          <cell r="K754" t="str">
            <v>SGA</v>
          </cell>
          <cell r="L754" t="str">
            <v>MA SAM HR</v>
          </cell>
          <cell r="M754" t="str">
            <v>SERPA RODRIGUEZ, LUCIA CARMITA</v>
          </cell>
          <cell r="N754" t="str">
            <v>70898876</v>
          </cell>
          <cell r="O754" t="str">
            <v>STUDENT INTERNAL</v>
          </cell>
          <cell r="P754" t="str">
            <v>F</v>
          </cell>
          <cell r="Q754">
            <v>37330</v>
          </cell>
          <cell r="R754" t="str">
            <v>9-6543-1818</v>
          </cell>
          <cell r="S754"/>
          <cell r="T754" t="str">
            <v>haila.linares@metso.com</v>
          </cell>
          <cell r="U754" t="str">
            <v>haila.lj025@gmail.com</v>
          </cell>
          <cell r="V754" t="str">
            <v>HERNANDO DE SOTO 196</v>
          </cell>
          <cell r="W754" t="str">
            <v>SAN MIGUEL</v>
          </cell>
          <cell r="X754" t="str">
            <v>LIMA</v>
          </cell>
          <cell r="Y754" t="str">
            <v>LIMA</v>
          </cell>
          <cell r="Z754">
            <v>45705</v>
          </cell>
          <cell r="AA754" t="str">
            <v>LIMA</v>
          </cell>
          <cell r="AB754" t="str">
            <v>CRONOS</v>
          </cell>
          <cell r="AC754"/>
          <cell r="AD754" t="str">
            <v>TERMINO DE CONVENIO</v>
          </cell>
          <cell r="AE754">
            <v>45885</v>
          </cell>
        </row>
        <row r="755">
          <cell r="B755" t="str">
            <v>73676893</v>
          </cell>
          <cell r="C755" t="str">
            <v>P337</v>
          </cell>
          <cell r="D755">
            <v>456283</v>
          </cell>
          <cell r="E755" t="str">
            <v>CRUZ</v>
          </cell>
          <cell r="F755" t="str">
            <v>PACHECO</v>
          </cell>
          <cell r="G755" t="str">
            <v>BRISA ALEJANDRA</v>
          </cell>
          <cell r="H755" t="str">
            <v>BRISA ALEJANDRA CRUZ PACHECO</v>
          </cell>
          <cell r="I755" t="str">
            <v>PE013021</v>
          </cell>
          <cell r="J755" t="str">
            <v>COMMERCIAL SUPPORT</v>
          </cell>
          <cell r="K755" t="str">
            <v>SGA</v>
          </cell>
          <cell r="L755" t="str">
            <v>MA SAM SERVICE COMMERCIAL SUPPORT</v>
          </cell>
          <cell r="M755" t="str">
            <v>ROJAS VILLALOBOS, BIBIANA</v>
          </cell>
          <cell r="N755" t="str">
            <v>73676893</v>
          </cell>
          <cell r="O755" t="str">
            <v>STUDENT INTERNAL</v>
          </cell>
          <cell r="P755" t="str">
            <v>F</v>
          </cell>
          <cell r="Q755">
            <v>37733</v>
          </cell>
          <cell r="R755" t="str">
            <v>9-7394-7895</v>
          </cell>
          <cell r="S755"/>
          <cell r="T755" t="str">
            <v>brisa.cruz@metso.com</v>
          </cell>
          <cell r="U755" t="str">
            <v>cruz.brisa@pucp.edu.pe</v>
          </cell>
          <cell r="V755" t="str">
            <v>VIÑA VENTURO 42, SANTIAGO DE SURCO, LIMA, LIMA</v>
          </cell>
          <cell r="W755" t="str">
            <v>SANTIAGO DE SURCO</v>
          </cell>
          <cell r="X755" t="str">
            <v>LIMA</v>
          </cell>
          <cell r="Y755" t="str">
            <v>LIMA</v>
          </cell>
          <cell r="Z755">
            <v>45705</v>
          </cell>
          <cell r="AA755" t="str">
            <v>LIMA</v>
          </cell>
          <cell r="AB755" t="str">
            <v>CRONOS</v>
          </cell>
          <cell r="AC755"/>
          <cell r="AD755" t="str">
            <v>TERMINO DE CONVENIO</v>
          </cell>
          <cell r="AE755">
            <v>45885</v>
          </cell>
        </row>
        <row r="756">
          <cell r="B756" t="str">
            <v>73013351</v>
          </cell>
          <cell r="C756" t="str">
            <v>P338</v>
          </cell>
          <cell r="D756">
            <v>456569</v>
          </cell>
          <cell r="E756" t="str">
            <v>HUAMALI</v>
          </cell>
          <cell r="F756" t="str">
            <v>HUANCA</v>
          </cell>
          <cell r="G756" t="str">
            <v>MARIA DE LOS ANGELES</v>
          </cell>
          <cell r="H756" t="str">
            <v>MARIA DE LOS ANGELES HUAMALI HUANCA</v>
          </cell>
          <cell r="I756" t="str">
            <v>PE013020</v>
          </cell>
          <cell r="J756" t="str">
            <v>SALES &amp; SERVICE PE &amp; NORTH</v>
          </cell>
          <cell r="K756" t="str">
            <v>SGA</v>
          </cell>
          <cell r="L756" t="str">
            <v>MA SAM SALES &amp; SERVICE PERU AND NORTH</v>
          </cell>
          <cell r="M756" t="str">
            <v>KU CUADRA, EDUARDO ALBERTO</v>
          </cell>
          <cell r="N756" t="str">
            <v>73013351</v>
          </cell>
          <cell r="O756" t="str">
            <v>STUDENT INTERNAL</v>
          </cell>
          <cell r="P756" t="str">
            <v>F</v>
          </cell>
          <cell r="Q756">
            <v>37089</v>
          </cell>
          <cell r="R756" t="str">
            <v>9-4763-8721</v>
          </cell>
          <cell r="S756"/>
          <cell r="T756" t="str">
            <v>maria.huamali@metso.com</v>
          </cell>
          <cell r="U756" t="str">
            <v>mhuamalihuanca@gmail.com</v>
          </cell>
          <cell r="V756" t="str">
            <v>JIRON LA PUNTA 650</v>
          </cell>
          <cell r="W756" t="str">
            <v>LA MOLINA</v>
          </cell>
          <cell r="X756" t="str">
            <v>LIMA</v>
          </cell>
          <cell r="Y756" t="str">
            <v>LIMA</v>
          </cell>
          <cell r="Z756">
            <v>45719</v>
          </cell>
          <cell r="AA756" t="str">
            <v>LIMA</v>
          </cell>
          <cell r="AB756" t="str">
            <v>CRONOS</v>
          </cell>
          <cell r="AC756"/>
          <cell r="AD756" t="str">
            <v>TERMINO DE CONVENIO</v>
          </cell>
          <cell r="AE756">
            <v>45902</v>
          </cell>
        </row>
        <row r="757">
          <cell r="B757" t="str">
            <v>73028901</v>
          </cell>
          <cell r="C757" t="str">
            <v>P339</v>
          </cell>
          <cell r="D757">
            <v>456692</v>
          </cell>
          <cell r="E757" t="str">
            <v>ROSALES</v>
          </cell>
          <cell r="F757" t="str">
            <v>ANGELES</v>
          </cell>
          <cell r="G757" t="str">
            <v>LUIS ANGEL</v>
          </cell>
          <cell r="H757" t="str">
            <v>LUIS ANGEL ROSALES ANGELES</v>
          </cell>
          <cell r="I757" t="str">
            <v>PE013028</v>
          </cell>
          <cell r="J757" t="str">
            <v>SAM SOUTH</v>
          </cell>
          <cell r="K757" t="str">
            <v>SGA</v>
          </cell>
          <cell r="L757" t="str">
            <v>MA SAM SITE ACCOUNT MANAGEMENT – SOUTH PE</v>
          </cell>
          <cell r="M757" t="str">
            <v>VILLANUEVA ZEVALLOS, EDWARD ANTONIO</v>
          </cell>
          <cell r="N757" t="str">
            <v>73028901</v>
          </cell>
          <cell r="O757" t="str">
            <v>STUDENT INTERNAL</v>
          </cell>
          <cell r="P757" t="str">
            <v>M</v>
          </cell>
          <cell r="Q757">
            <v>36289</v>
          </cell>
          <cell r="R757" t="str">
            <v>9-7138-6469</v>
          </cell>
          <cell r="S757"/>
          <cell r="T757" t="str">
            <v>luis.rosales@metso.com</v>
          </cell>
          <cell r="U757" t="str">
            <v>lrosalesangeles@gmail.com</v>
          </cell>
          <cell r="V757" t="str">
            <v>SECTOR 2 LOTE 3 MZ P GRUPO 24</v>
          </cell>
          <cell r="W757" t="str">
            <v>VILLA EL SALVADOR</v>
          </cell>
          <cell r="X757" t="str">
            <v>LIMA</v>
          </cell>
          <cell r="Y757" t="str">
            <v>LIMA</v>
          </cell>
          <cell r="Z757">
            <v>45733</v>
          </cell>
          <cell r="AA757" t="str">
            <v>LIMA</v>
          </cell>
          <cell r="AB757" t="str">
            <v>CRONOS</v>
          </cell>
          <cell r="AC757"/>
          <cell r="AD757" t="str">
            <v>TERMINO DE CONVENIO</v>
          </cell>
          <cell r="AE757">
            <v>45916</v>
          </cell>
        </row>
        <row r="758">
          <cell r="B758" t="str">
            <v>73073569</v>
          </cell>
          <cell r="C758" t="str">
            <v>P440</v>
          </cell>
          <cell r="D758">
            <v>457642</v>
          </cell>
          <cell r="E758" t="str">
            <v>CURAY</v>
          </cell>
          <cell r="F758" t="str">
            <v>CORREA</v>
          </cell>
          <cell r="G758" t="str">
            <v>ANGELO ENMANUEL</v>
          </cell>
          <cell r="H758" t="str">
            <v>ANGELO ENMANUEL CURAY CORREA</v>
          </cell>
          <cell r="I758" t="str">
            <v>PE011603</v>
          </cell>
          <cell r="J758" t="str">
            <v>PRODUCT SUPPORT ML SAM</v>
          </cell>
          <cell r="K758" t="str">
            <v>SGA</v>
          </cell>
          <cell r="L758" t="str">
            <v>CNS MILL LINING</v>
          </cell>
          <cell r="M758" t="str">
            <v>SILVA NUÑEZ, JHINO SANTOS</v>
          </cell>
          <cell r="N758" t="str">
            <v>73073569</v>
          </cell>
          <cell r="O758" t="str">
            <v>STUDENT INTERNAL</v>
          </cell>
          <cell r="P758" t="str">
            <v>M</v>
          </cell>
          <cell r="Q758">
            <v>37097</v>
          </cell>
          <cell r="R758" t="str">
            <v>9-4564-3509</v>
          </cell>
          <cell r="S758"/>
          <cell r="T758"/>
          <cell r="U758" t="str">
            <v>curay.a@pucp.edu.pe / angelocc2507@gmail.com</v>
          </cell>
          <cell r="V758" t="str">
            <v>CALLE MARIANO BUSTAMANTE 141 URB. VILLASOL</v>
          </cell>
          <cell r="W758" t="str">
            <v>LOS OLIVOS</v>
          </cell>
          <cell r="X758" t="str">
            <v>LIMA</v>
          </cell>
          <cell r="Y758" t="str">
            <v>LIMA</v>
          </cell>
          <cell r="Z758">
            <v>45782</v>
          </cell>
          <cell r="AA758" t="str">
            <v>LIMA</v>
          </cell>
          <cell r="AB758" t="str">
            <v>VULCANO</v>
          </cell>
          <cell r="AC758"/>
          <cell r="AD758" t="str">
            <v>TERMINO DE CONVENIO</v>
          </cell>
          <cell r="AE758">
            <v>45965</v>
          </cell>
        </row>
        <row r="759">
          <cell r="B759" t="str">
            <v>72968971</v>
          </cell>
          <cell r="C759" t="str">
            <v>P441</v>
          </cell>
          <cell r="D759">
            <v>457641</v>
          </cell>
          <cell r="E759" t="str">
            <v>MENDOZA</v>
          </cell>
          <cell r="F759" t="str">
            <v>GUERRA</v>
          </cell>
          <cell r="G759" t="str">
            <v>JUAN DE DIOS</v>
          </cell>
          <cell r="H759" t="str">
            <v>JUAN DE DIOS MENDOZA GUERRA</v>
          </cell>
          <cell r="I759" t="str">
            <v>PE013670</v>
          </cell>
          <cell r="J759" t="str">
            <v>ACCOUNTING</v>
          </cell>
          <cell r="K759" t="str">
            <v>SGA</v>
          </cell>
          <cell r="L759" t="str">
            <v>MA SAM FINANCE</v>
          </cell>
          <cell r="M759" t="str">
            <v xml:space="preserve">HUAMAN PIZARRO, CRISTIAN BORIS </v>
          </cell>
          <cell r="N759" t="str">
            <v>72968971</v>
          </cell>
          <cell r="O759" t="str">
            <v>STUDENT INTERNAL</v>
          </cell>
          <cell r="P759" t="str">
            <v>M</v>
          </cell>
          <cell r="Q759">
            <v>37992</v>
          </cell>
          <cell r="R759" t="str">
            <v>9-2247-0236</v>
          </cell>
          <cell r="S759"/>
          <cell r="T759"/>
          <cell r="U759" t="str">
            <v>juandedios9123@gmail.com</v>
          </cell>
          <cell r="V759" t="str">
            <v>LOS SAUCES 157</v>
          </cell>
          <cell r="W759" t="str">
            <v>SAN MIGUEL</v>
          </cell>
          <cell r="X759" t="str">
            <v>LIMA</v>
          </cell>
          <cell r="Y759" t="str">
            <v>LIMA</v>
          </cell>
          <cell r="Z759">
            <v>45796</v>
          </cell>
          <cell r="AA759" t="str">
            <v>LIMA</v>
          </cell>
          <cell r="AB759" t="str">
            <v>CRONOS</v>
          </cell>
          <cell r="AC759"/>
          <cell r="AD759" t="str">
            <v>TERMINO DE CONVENIO</v>
          </cell>
          <cell r="AE759">
            <v>45979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4">
          <cell r="H4" t="str">
            <v>70837056</v>
          </cell>
        </row>
        <row r="5">
          <cell r="H5" t="str">
            <v>72706310</v>
          </cell>
        </row>
        <row r="6">
          <cell r="H6" t="str">
            <v>71992241</v>
          </cell>
        </row>
        <row r="7">
          <cell r="H7" t="str">
            <v>73490500</v>
          </cell>
        </row>
        <row r="8">
          <cell r="H8" t="str">
            <v>72634496</v>
          </cell>
        </row>
        <row r="9">
          <cell r="H9" t="str">
            <v>70325675</v>
          </cell>
        </row>
        <row r="10">
          <cell r="H10" t="str">
            <v>73045853</v>
          </cell>
        </row>
        <row r="11">
          <cell r="H11" t="str">
            <v>72393443</v>
          </cell>
        </row>
        <row r="12">
          <cell r="H12" t="str">
            <v>71533789</v>
          </cell>
        </row>
        <row r="13">
          <cell r="H13" t="str">
            <v>74608117</v>
          </cell>
        </row>
        <row r="14">
          <cell r="H14" t="str">
            <v>70753323</v>
          </cell>
        </row>
        <row r="15">
          <cell r="H15" t="str">
            <v>76252906</v>
          </cell>
        </row>
        <row r="16">
          <cell r="H16" t="str">
            <v>76130757</v>
          </cell>
        </row>
        <row r="17">
          <cell r="H17" t="str">
            <v>74068282</v>
          </cell>
        </row>
        <row r="18">
          <cell r="H18" t="str">
            <v>74757847</v>
          </cell>
        </row>
        <row r="19">
          <cell r="H19" t="str">
            <v>72302489</v>
          </cell>
        </row>
        <row r="20">
          <cell r="H20" t="str">
            <v>76815262</v>
          </cell>
        </row>
        <row r="21">
          <cell r="H21" t="str">
            <v>77911878</v>
          </cell>
        </row>
        <row r="22">
          <cell r="H22" t="str">
            <v>74026116</v>
          </cell>
        </row>
        <row r="23">
          <cell r="H23" t="str">
            <v>72915588</v>
          </cell>
        </row>
        <row r="24">
          <cell r="H24" t="str">
            <v>74872723</v>
          </cell>
        </row>
        <row r="25">
          <cell r="H25" t="str">
            <v>74177006</v>
          </cell>
        </row>
        <row r="26">
          <cell r="H26" t="str">
            <v>71305032</v>
          </cell>
        </row>
        <row r="27">
          <cell r="H27" t="str">
            <v>72221519</v>
          </cell>
        </row>
        <row r="28">
          <cell r="H28" t="str">
            <v>71042255</v>
          </cell>
        </row>
        <row r="29">
          <cell r="H29" t="str">
            <v>75534527</v>
          </cell>
        </row>
        <row r="30">
          <cell r="H30" t="str">
            <v>73859388</v>
          </cell>
        </row>
        <row r="31">
          <cell r="H31" t="str">
            <v>76277533</v>
          </cell>
        </row>
        <row r="32">
          <cell r="H32" t="str">
            <v>74898628</v>
          </cell>
        </row>
        <row r="33">
          <cell r="H33" t="str">
            <v>76622424</v>
          </cell>
        </row>
        <row r="34">
          <cell r="H34" t="str">
            <v>74382544</v>
          </cell>
        </row>
        <row r="35">
          <cell r="H35" t="str">
            <v>47071597</v>
          </cell>
        </row>
        <row r="36">
          <cell r="H36" t="str">
            <v>71727072</v>
          </cell>
        </row>
        <row r="37">
          <cell r="H37" t="str">
            <v>74071882</v>
          </cell>
        </row>
        <row r="38">
          <cell r="H38" t="str">
            <v>70898876</v>
          </cell>
        </row>
        <row r="39">
          <cell r="H39" t="str">
            <v>73028901</v>
          </cell>
        </row>
        <row r="40">
          <cell r="H40" t="str">
            <v>73073569</v>
          </cell>
        </row>
        <row r="41">
          <cell r="H41" t="str">
            <v>72968971</v>
          </cell>
        </row>
        <row r="42">
          <cell r="H42" t="str">
            <v>76205689</v>
          </cell>
        </row>
        <row r="43">
          <cell r="H43" t="str">
            <v>70358917</v>
          </cell>
        </row>
        <row r="44">
          <cell r="H44" t="str">
            <v>72115629</v>
          </cell>
        </row>
        <row r="45">
          <cell r="H45" t="str">
            <v>70675959</v>
          </cell>
        </row>
        <row r="46">
          <cell r="H46" t="str">
            <v>71248162</v>
          </cell>
        </row>
        <row r="47">
          <cell r="H47" t="str">
            <v>72440330</v>
          </cell>
        </row>
        <row r="48">
          <cell r="H48" t="str">
            <v>72870174</v>
          </cell>
        </row>
        <row r="49">
          <cell r="H49" t="str">
            <v>72397508</v>
          </cell>
        </row>
        <row r="50">
          <cell r="H50" t="str">
            <v>72526242</v>
          </cell>
        </row>
        <row r="51">
          <cell r="H51" t="str">
            <v>75851055</v>
          </cell>
        </row>
        <row r="52">
          <cell r="H52" t="str">
            <v>72221090</v>
          </cell>
        </row>
        <row r="53">
          <cell r="H53" t="str">
            <v>74254669</v>
          </cell>
        </row>
        <row r="54">
          <cell r="H54" t="str">
            <v>70392023</v>
          </cell>
        </row>
        <row r="55">
          <cell r="H55" t="str">
            <v>75738331</v>
          </cell>
        </row>
        <row r="56">
          <cell r="H56" t="str">
            <v>72836883</v>
          </cell>
        </row>
        <row r="57">
          <cell r="H57" t="str">
            <v>72022246</v>
          </cell>
        </row>
        <row r="58">
          <cell r="H58" t="str">
            <v>73540176</v>
          </cell>
        </row>
        <row r="59">
          <cell r="H59" t="str">
            <v>75250624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SO"/>
      <sheetName val="Hoja3"/>
      <sheetName val="Hoja1"/>
      <sheetName val="Hoja2"/>
      <sheetName val="Eventuales"/>
      <sheetName val="EXTERNOS"/>
    </sheetNames>
    <sheetDataSet>
      <sheetData sheetId="0" refreshError="1">
        <row r="11">
          <cell r="C11" t="str">
            <v>07395540</v>
          </cell>
          <cell r="D11">
            <v>1019</v>
          </cell>
          <cell r="E11">
            <v>266918</v>
          </cell>
          <cell r="F11" t="str">
            <v>ALMEYDA</v>
          </cell>
          <cell r="G11" t="str">
            <v>JARRIN</v>
          </cell>
          <cell r="H11" t="str">
            <v>CARMEN ANTONIETA</v>
          </cell>
          <cell r="I11" t="str">
            <v>ALMEYDA JARRIN CARMEN ANTONIETA</v>
          </cell>
          <cell r="J11" t="str">
            <v>PE013670</v>
          </cell>
          <cell r="K11" t="str">
            <v>ACCOUNTING</v>
          </cell>
          <cell r="L11" t="str">
            <v>SGA</v>
          </cell>
          <cell r="M11" t="str">
            <v>MA SAM FINANCE</v>
          </cell>
          <cell r="N11" t="str">
            <v>MARQUEZ CONCHA, CARLOS ENRIQUE</v>
          </cell>
        </row>
        <row r="12">
          <cell r="C12" t="str">
            <v>08462053</v>
          </cell>
          <cell r="D12">
            <v>1045</v>
          </cell>
          <cell r="E12">
            <v>266937</v>
          </cell>
          <cell r="F12" t="str">
            <v>LINGAN</v>
          </cell>
          <cell r="G12" t="str">
            <v>MARTINEZ</v>
          </cell>
          <cell r="H12" t="str">
            <v>ISAURA OLGA</v>
          </cell>
          <cell r="I12" t="str">
            <v>LINGAN MARTINEZ ISAURA OLGA</v>
          </cell>
          <cell r="J12" t="str">
            <v>PE013670</v>
          </cell>
          <cell r="K12" t="str">
            <v>ACCOUNTING</v>
          </cell>
          <cell r="L12" t="str">
            <v>SGA</v>
          </cell>
          <cell r="M12" t="str">
            <v>MA SAM FINANCE</v>
          </cell>
          <cell r="N12" t="str">
            <v>SAAVEDRA SANCHEZ, FRANCISCO JAVIER</v>
          </cell>
        </row>
        <row r="13">
          <cell r="C13" t="str">
            <v>07826963</v>
          </cell>
          <cell r="D13">
            <v>1067</v>
          </cell>
          <cell r="E13">
            <v>266962</v>
          </cell>
          <cell r="F13" t="str">
            <v>SAMANEZ</v>
          </cell>
          <cell r="G13" t="str">
            <v>GRINSTEN</v>
          </cell>
          <cell r="H13" t="str">
            <v xml:space="preserve">JOSE FERNANDO </v>
          </cell>
          <cell r="I13" t="str">
            <v xml:space="preserve">SAMANEZ GRINSTEN JOSE FERNANDO </v>
          </cell>
          <cell r="J13" t="str">
            <v>PE013514</v>
          </cell>
          <cell r="K13" t="str">
            <v>MIN SALES</v>
          </cell>
          <cell r="L13" t="str">
            <v>SGA</v>
          </cell>
          <cell r="M13" t="str">
            <v>MA SAM MINERALS SALES</v>
          </cell>
          <cell r="N13" t="str">
            <v>NILO ARENAS, EDUARDO ALBERTO</v>
          </cell>
        </row>
        <row r="14">
          <cell r="C14" t="str">
            <v>20075247</v>
          </cell>
          <cell r="D14">
            <v>1071</v>
          </cell>
          <cell r="E14">
            <v>266939</v>
          </cell>
          <cell r="F14" t="str">
            <v>LUDEÑA</v>
          </cell>
          <cell r="G14" t="str">
            <v>SANCHEZ</v>
          </cell>
          <cell r="H14" t="str">
            <v>PABLO</v>
          </cell>
          <cell r="I14" t="str">
            <v>LUDEÑA SANCHEZ PABLO</v>
          </cell>
          <cell r="J14" t="str">
            <v>PE013025</v>
          </cell>
          <cell r="K14" t="str">
            <v>SAM NORTH</v>
          </cell>
          <cell r="L14" t="str">
            <v>SGA</v>
          </cell>
          <cell r="M14" t="str">
            <v>MA SAM SITE ACCOUNT MANAGEMENT – NORTH PE</v>
          </cell>
          <cell r="N14" t="str">
            <v>PEZO SANCHEZ, JOE JOHNY</v>
          </cell>
        </row>
        <row r="15">
          <cell r="C15" t="str">
            <v>07631622</v>
          </cell>
          <cell r="D15">
            <v>1075</v>
          </cell>
          <cell r="E15">
            <v>266929</v>
          </cell>
          <cell r="F15" t="str">
            <v>DOMINGUEZ</v>
          </cell>
          <cell r="G15" t="str">
            <v>SALAZAR</v>
          </cell>
          <cell r="H15" t="str">
            <v>MARUJA ABIGAIL</v>
          </cell>
          <cell r="I15" t="str">
            <v>DOMINGUEZ SALAZAR MARUJA ABIGAIL</v>
          </cell>
          <cell r="J15" t="str">
            <v>PE013514</v>
          </cell>
          <cell r="K15" t="str">
            <v>MIN SALES</v>
          </cell>
          <cell r="L15" t="str">
            <v>SGA</v>
          </cell>
          <cell r="M15" t="str">
            <v>MA SAM MINERALS SALES</v>
          </cell>
          <cell r="N15" t="str">
            <v>OLIVAS MARQUEZ, ALEX EDUARDO</v>
          </cell>
        </row>
        <row r="16">
          <cell r="C16" t="str">
            <v>40597130</v>
          </cell>
          <cell r="D16">
            <v>1082</v>
          </cell>
          <cell r="E16">
            <v>266950</v>
          </cell>
          <cell r="F16" t="str">
            <v>PASTOR</v>
          </cell>
          <cell r="G16" t="str">
            <v>CASTILLO</v>
          </cell>
          <cell r="H16" t="str">
            <v>JULIO CESAR</v>
          </cell>
          <cell r="I16" t="str">
            <v>PASTOR CASTILLO JULIO CESAR</v>
          </cell>
          <cell r="J16" t="str">
            <v>PE013400</v>
          </cell>
          <cell r="K16" t="str">
            <v>HUMAN RESOURCES &amp; GENERAL SERVICES</v>
          </cell>
          <cell r="L16" t="str">
            <v>SGA</v>
          </cell>
          <cell r="M16" t="str">
            <v>MA SAM HR</v>
          </cell>
          <cell r="N16" t="str">
            <v>GARCIA REATEGUI, CARLOS JAVIER</v>
          </cell>
        </row>
        <row r="17">
          <cell r="C17" t="str">
            <v>08075458</v>
          </cell>
          <cell r="D17">
            <v>1084</v>
          </cell>
          <cell r="E17">
            <v>266953</v>
          </cell>
          <cell r="F17" t="str">
            <v>QUISPE</v>
          </cell>
          <cell r="G17" t="str">
            <v>ESPINOZA</v>
          </cell>
          <cell r="H17" t="str">
            <v>MODESTO</v>
          </cell>
          <cell r="I17" t="str">
            <v>QUISPE ESPINOZA MODESTO</v>
          </cell>
          <cell r="J17" t="str">
            <v>PE011925</v>
          </cell>
          <cell r="K17" t="str">
            <v>LOGISTICS</v>
          </cell>
          <cell r="L17" t="str">
            <v>COGS</v>
          </cell>
          <cell r="M17" t="str">
            <v>SVSGLO ORDER AND LOGISTICS OPERATIONS</v>
          </cell>
          <cell r="N17" t="str">
            <v>VITERI VALIENTE, VANESSA CAROLINA</v>
          </cell>
        </row>
        <row r="18">
          <cell r="C18" t="str">
            <v>40287297</v>
          </cell>
          <cell r="D18">
            <v>1091</v>
          </cell>
          <cell r="E18">
            <v>266938</v>
          </cell>
          <cell r="F18" t="str">
            <v>LUDEÑA</v>
          </cell>
          <cell r="G18" t="str">
            <v>SANCHEZ</v>
          </cell>
          <cell r="H18" t="str">
            <v>ALFREDO</v>
          </cell>
          <cell r="I18" t="str">
            <v>LUDEÑA SANCHEZ ALFREDO</v>
          </cell>
          <cell r="J18" t="str">
            <v>PE012500</v>
          </cell>
          <cell r="K18" t="str">
            <v>TECH SUPPORT PE &amp; NORTH</v>
          </cell>
          <cell r="L18" t="str">
            <v>COGS</v>
          </cell>
          <cell r="M18" t="str">
            <v>TECHNICAL SUPPORT</v>
          </cell>
          <cell r="N18" t="str">
            <v>RIVERA YLASACA, RICARDO SANTOS</v>
          </cell>
        </row>
        <row r="19">
          <cell r="C19" t="str">
            <v>25559559</v>
          </cell>
          <cell r="D19">
            <v>1113</v>
          </cell>
          <cell r="E19">
            <v>266968</v>
          </cell>
          <cell r="F19" t="str">
            <v>VELARDE</v>
          </cell>
          <cell r="G19" t="str">
            <v>VACCARELLA</v>
          </cell>
          <cell r="H19" t="str">
            <v>RAFAEL MARTIN</v>
          </cell>
          <cell r="I19" t="str">
            <v>VELARDE VACCARELLA RAFAEL MARTIN</v>
          </cell>
          <cell r="J19" t="str">
            <v>PE011925</v>
          </cell>
          <cell r="K19" t="str">
            <v>LOGISTICS</v>
          </cell>
          <cell r="L19" t="str">
            <v>COGS</v>
          </cell>
          <cell r="M19" t="str">
            <v>SVSGLO ORDER AND LOGISTICS OPERATIONS</v>
          </cell>
          <cell r="N19" t="str">
            <v>VITERI VALIENTE, VANESSA CAROLINA</v>
          </cell>
        </row>
        <row r="20">
          <cell r="C20" t="str">
            <v>41183369</v>
          </cell>
          <cell r="D20">
            <v>1120</v>
          </cell>
          <cell r="E20">
            <v>276286</v>
          </cell>
          <cell r="F20" t="str">
            <v>PASTOR</v>
          </cell>
          <cell r="G20" t="str">
            <v>CASTILLO</v>
          </cell>
          <cell r="H20" t="str">
            <v>LIS SILVIA</v>
          </cell>
          <cell r="I20" t="str">
            <v>PASTOR CASTILLO LIS SILVIA</v>
          </cell>
          <cell r="J20" t="str">
            <v>PE013670</v>
          </cell>
          <cell r="K20" t="str">
            <v>ACCOUNTING</v>
          </cell>
          <cell r="L20" t="str">
            <v>SGA</v>
          </cell>
          <cell r="M20" t="str">
            <v>MA SAM FINANCE</v>
          </cell>
          <cell r="N20" t="str">
            <v>ALMEYDA JARRIN, CARMEN ANTONIETA</v>
          </cell>
        </row>
        <row r="21">
          <cell r="C21" t="str">
            <v>41756896</v>
          </cell>
          <cell r="D21">
            <v>1123</v>
          </cell>
          <cell r="E21">
            <v>276294</v>
          </cell>
          <cell r="F21" t="str">
            <v>VERA</v>
          </cell>
          <cell r="G21" t="str">
            <v>BUSCH</v>
          </cell>
          <cell r="H21" t="str">
            <v>CRISTIAN ANGEL</v>
          </cell>
          <cell r="I21" t="str">
            <v>VERA BUSCH CRISTIAN ANGEL</v>
          </cell>
          <cell r="J21" t="str">
            <v>PE013640</v>
          </cell>
          <cell r="K21" t="str">
            <v>IT AMER PERU</v>
          </cell>
          <cell r="L21" t="str">
            <v>SGA</v>
          </cell>
          <cell r="M21" t="str">
            <v>METSO IT</v>
          </cell>
          <cell r="N21" t="str">
            <v>CHAVEZ REYNA, YULIANO ALEXANDER</v>
          </cell>
        </row>
        <row r="22">
          <cell r="C22" t="str">
            <v>20118021</v>
          </cell>
          <cell r="D22">
            <v>1126</v>
          </cell>
          <cell r="E22">
            <v>276276</v>
          </cell>
          <cell r="F22" t="str">
            <v>CONDOR</v>
          </cell>
          <cell r="G22" t="str">
            <v>MARCELO</v>
          </cell>
          <cell r="H22" t="str">
            <v>HERNAN GERSON</v>
          </cell>
          <cell r="I22" t="str">
            <v>CONDOR MARCELO HERNAN GERSON</v>
          </cell>
          <cell r="J22" t="str">
            <v>PE011100</v>
          </cell>
          <cell r="K22" t="str">
            <v>MANUFACTURING</v>
          </cell>
          <cell r="L22" t="str">
            <v>COGS</v>
          </cell>
          <cell r="M22" t="str">
            <v>CNS RUBBER &amp; POLYMET SUPPLY CHAIN</v>
          </cell>
          <cell r="N22" t="str">
            <v>RENDON CARRANZA, CLARA EVA</v>
          </cell>
        </row>
        <row r="23">
          <cell r="C23" t="str">
            <v>41562406</v>
          </cell>
          <cell r="D23">
            <v>1132</v>
          </cell>
          <cell r="E23">
            <v>276278</v>
          </cell>
          <cell r="F23" t="str">
            <v>FERRO</v>
          </cell>
          <cell r="G23" t="str">
            <v>VELARDE</v>
          </cell>
          <cell r="H23" t="str">
            <v>MARIANA CAROLINA</v>
          </cell>
          <cell r="I23" t="str">
            <v>FERRO VELARDE MARIANA CAROLINA</v>
          </cell>
          <cell r="J23" t="str">
            <v>PE013021</v>
          </cell>
          <cell r="K23" t="str">
            <v>COMMERCIAL SUPPORT</v>
          </cell>
          <cell r="L23" t="str">
            <v>SGA</v>
          </cell>
          <cell r="M23" t="str">
            <v>MA SAM SERVICE COMMERCIAL SUPPORT</v>
          </cell>
          <cell r="N23" t="str">
            <v>ALTAMIRANO SALAZAR, ROMINA PAZ</v>
          </cell>
        </row>
        <row r="24">
          <cell r="C24" t="str">
            <v>01545375</v>
          </cell>
          <cell r="D24">
            <v>1133</v>
          </cell>
          <cell r="E24">
            <v>299057</v>
          </cell>
          <cell r="F24" t="str">
            <v>HERRERA</v>
          </cell>
          <cell r="G24" t="str">
            <v>TERRAZAS</v>
          </cell>
          <cell r="H24" t="str">
            <v>JOEL EDGARDO</v>
          </cell>
          <cell r="I24" t="str">
            <v>HERRERA TERRAZAS JOEL EDGARDO</v>
          </cell>
          <cell r="J24" t="str">
            <v>PE013430</v>
          </cell>
          <cell r="K24" t="str">
            <v>HSEC</v>
          </cell>
          <cell r="L24" t="str">
            <v>SGA</v>
          </cell>
          <cell r="M24" t="str">
            <v>MA SAM QEHS</v>
          </cell>
          <cell r="N24" t="str">
            <v>GUZMAN SAAVEDRA, MANUEL JESUS</v>
          </cell>
        </row>
        <row r="25">
          <cell r="C25" t="str">
            <v>10662567</v>
          </cell>
          <cell r="D25">
            <v>1145</v>
          </cell>
          <cell r="E25">
            <v>266988</v>
          </cell>
          <cell r="F25" t="str">
            <v>GARRIDO</v>
          </cell>
          <cell r="G25" t="str">
            <v>BAZAN</v>
          </cell>
          <cell r="H25" t="str">
            <v>PEDRO ELADIO</v>
          </cell>
          <cell r="I25" t="str">
            <v>GARRIDO BAZAN PEDRO ELADIO</v>
          </cell>
          <cell r="J25" t="str">
            <v>PE011925</v>
          </cell>
          <cell r="K25" t="str">
            <v>LOGISTICS</v>
          </cell>
          <cell r="L25" t="str">
            <v>COGS</v>
          </cell>
          <cell r="M25" t="str">
            <v>SVSGLO ORDER AND LOGISTICS OPERATIONS</v>
          </cell>
          <cell r="N25" t="str">
            <v>VITERI VALIENTE, VANESSA CAROLINA</v>
          </cell>
        </row>
        <row r="26">
          <cell r="C26" t="str">
            <v>42077947</v>
          </cell>
          <cell r="D26">
            <v>1149</v>
          </cell>
          <cell r="E26">
            <v>322138</v>
          </cell>
          <cell r="F26" t="str">
            <v>CHAVEZ</v>
          </cell>
          <cell r="G26" t="str">
            <v>REYNA</v>
          </cell>
          <cell r="H26" t="str">
            <v>YULIANO ALEXANDER</v>
          </cell>
          <cell r="I26" t="str">
            <v>CHAVEZ REYNA YULIANO ALEXANDER</v>
          </cell>
          <cell r="J26" t="str">
            <v>PE013640</v>
          </cell>
          <cell r="K26" t="str">
            <v>IT AMER PERU</v>
          </cell>
          <cell r="L26" t="str">
            <v>SGA</v>
          </cell>
          <cell r="M26" t="str">
            <v>METSO IT</v>
          </cell>
          <cell r="N26" t="str">
            <v>DE MOURA PERES, MARIA PAULA</v>
          </cell>
        </row>
        <row r="27">
          <cell r="C27" t="str">
            <v>09955660</v>
          </cell>
          <cell r="D27">
            <v>1167</v>
          </cell>
          <cell r="E27">
            <v>330261</v>
          </cell>
          <cell r="F27" t="str">
            <v>CARRION</v>
          </cell>
          <cell r="G27" t="str">
            <v>LA TORRE</v>
          </cell>
          <cell r="H27" t="str">
            <v xml:space="preserve">FREDDY MARTIN </v>
          </cell>
          <cell r="I27" t="str">
            <v xml:space="preserve">CARRION LA TORRE FREDDY MARTIN </v>
          </cell>
          <cell r="J27" t="str">
            <v>PE011366</v>
          </cell>
          <cell r="K27" t="str">
            <v>OPERATION MGMT - PUMPS</v>
          </cell>
          <cell r="L27" t="str">
            <v>COGS</v>
          </cell>
          <cell r="M27" t="str">
            <v>MIN PUMPS OPERATIONS</v>
          </cell>
          <cell r="N27" t="str">
            <v>FORSGREN, FREDRIK</v>
          </cell>
        </row>
        <row r="28">
          <cell r="C28" t="str">
            <v>06662268</v>
          </cell>
          <cell r="D28">
            <v>1172</v>
          </cell>
          <cell r="E28">
            <v>299044</v>
          </cell>
          <cell r="F28" t="str">
            <v>ALDANA</v>
          </cell>
          <cell r="G28" t="str">
            <v>ARIAS</v>
          </cell>
          <cell r="H28" t="str">
            <v>MANUEL ANTONIO</v>
          </cell>
          <cell r="I28" t="str">
            <v>ALDANA ARIAS MANUEL ANTONIO</v>
          </cell>
          <cell r="J28" t="str">
            <v>PE012101</v>
          </cell>
          <cell r="K28" t="str">
            <v>CAPEX DELIVERY MINERAL</v>
          </cell>
          <cell r="L28" t="str">
            <v>COGS</v>
          </cell>
          <cell r="M28" t="str">
            <v>MA SAM PROJECT, MARKET AREA DELIVERY ANDES</v>
          </cell>
          <cell r="N28" t="str">
            <v>MENDOZA VILLAGOMEZ, PEDRO GERARDO</v>
          </cell>
        </row>
        <row r="29">
          <cell r="C29" t="str">
            <v>06803058</v>
          </cell>
          <cell r="D29">
            <v>1173</v>
          </cell>
          <cell r="E29">
            <v>330281</v>
          </cell>
          <cell r="F29" t="str">
            <v>PONTE</v>
          </cell>
          <cell r="G29" t="str">
            <v>HEREDIA</v>
          </cell>
          <cell r="H29" t="str">
            <v xml:space="preserve">EDWIN ALLAN </v>
          </cell>
          <cell r="I29" t="str">
            <v xml:space="preserve">PONTE HEREDIA EDWIN ALLAN </v>
          </cell>
          <cell r="J29" t="str">
            <v>PE013546</v>
          </cell>
          <cell r="K29" t="str">
            <v>GLOBAL BUSINESS SUPPORT MINING CRUSHERS</v>
          </cell>
          <cell r="L29" t="str">
            <v>SGA</v>
          </cell>
          <cell r="M29" t="str">
            <v>CNSCRC MINING CRUSHER CONSUMABLES</v>
          </cell>
          <cell r="N29" t="str">
            <v>LAMAS GARCIA, EMILIO MOISES</v>
          </cell>
        </row>
        <row r="30">
          <cell r="C30" t="str">
            <v>09054404</v>
          </cell>
          <cell r="D30">
            <v>1175</v>
          </cell>
          <cell r="E30">
            <v>330258</v>
          </cell>
          <cell r="F30" t="str">
            <v>AYALA</v>
          </cell>
          <cell r="G30" t="str">
            <v>MONTERO</v>
          </cell>
          <cell r="H30" t="str">
            <v>FELIX DARIO</v>
          </cell>
          <cell r="I30" t="str">
            <v>AYALA MONTERO FELIX DARIO</v>
          </cell>
          <cell r="J30" t="str">
            <v>PE012500</v>
          </cell>
          <cell r="K30" t="str">
            <v>TECH SUPPORT PE &amp; NORTH</v>
          </cell>
          <cell r="L30" t="str">
            <v>COGS</v>
          </cell>
          <cell r="M30" t="str">
            <v>TECHNICAL SUPPORT</v>
          </cell>
          <cell r="N30" t="str">
            <v>RIVERA YLASACA, RICARDO SANTOS</v>
          </cell>
        </row>
        <row r="31">
          <cell r="C31" t="str">
            <v>09662157</v>
          </cell>
          <cell r="D31">
            <v>1178</v>
          </cell>
          <cell r="E31">
            <v>266921</v>
          </cell>
          <cell r="F31" t="str">
            <v>BENITES</v>
          </cell>
          <cell r="G31" t="str">
            <v>VASQUEZ</v>
          </cell>
          <cell r="H31" t="str">
            <v>JULISSA</v>
          </cell>
          <cell r="I31" t="str">
            <v>BENITES VASQUEZ JULISSA</v>
          </cell>
          <cell r="J31" t="str">
            <v>PE013670</v>
          </cell>
          <cell r="K31" t="str">
            <v>ACCOUNTING</v>
          </cell>
          <cell r="L31" t="str">
            <v>SGA</v>
          </cell>
          <cell r="M31" t="str">
            <v>MA SAM FINANCE</v>
          </cell>
          <cell r="N31" t="str">
            <v>ALMEYDA JARRIN, CARMEN ANTONIETA</v>
          </cell>
        </row>
        <row r="32">
          <cell r="C32" t="str">
            <v>10867126</v>
          </cell>
          <cell r="D32">
            <v>1183</v>
          </cell>
          <cell r="E32">
            <v>335500</v>
          </cell>
          <cell r="F32" t="str">
            <v>MESCUA</v>
          </cell>
          <cell r="G32" t="str">
            <v>HUAMAN</v>
          </cell>
          <cell r="H32" t="str">
            <v>FRANK JOSEPH</v>
          </cell>
          <cell r="I32" t="str">
            <v>MESCUA HUAMAN FRANK JOSEPH</v>
          </cell>
          <cell r="J32" t="str">
            <v>PE013028</v>
          </cell>
          <cell r="K32" t="str">
            <v>SAM SOUTH</v>
          </cell>
          <cell r="L32" t="str">
            <v>SGA</v>
          </cell>
          <cell r="M32" t="str">
            <v>MA SAM SITE ACCOUNT MANAGEMENT – SOUTH PE</v>
          </cell>
          <cell r="N32" t="str">
            <v>PEZO SANCHEZ, JOE JOHNY</v>
          </cell>
        </row>
        <row r="33">
          <cell r="C33" t="str">
            <v>42308973</v>
          </cell>
          <cell r="D33">
            <v>1221</v>
          </cell>
          <cell r="E33">
            <v>351841</v>
          </cell>
          <cell r="F33" t="str">
            <v>DEL CASTILLO</v>
          </cell>
          <cell r="G33" t="str">
            <v>BARTRA</v>
          </cell>
          <cell r="H33" t="str">
            <v>TONY HANZ</v>
          </cell>
          <cell r="I33" t="str">
            <v>DEL CASTILLO BARTRA TONY HANZ</v>
          </cell>
          <cell r="J33" t="str">
            <v>PE013021</v>
          </cell>
          <cell r="K33" t="str">
            <v>COMMERCIAL SUPPORT</v>
          </cell>
          <cell r="L33" t="str">
            <v>SGA</v>
          </cell>
          <cell r="M33" t="str">
            <v>MA SAM SERVICE COMMERCIAL SUPPORT</v>
          </cell>
          <cell r="N33" t="str">
            <v>ALFARO CONTRERAS, RAUL IGNACIO</v>
          </cell>
        </row>
        <row r="34">
          <cell r="C34" t="str">
            <v>40197359</v>
          </cell>
          <cell r="D34">
            <v>1226</v>
          </cell>
          <cell r="E34">
            <v>353775</v>
          </cell>
          <cell r="F34" t="str">
            <v>VASQUEZ</v>
          </cell>
          <cell r="G34" t="str">
            <v>ENCALADA</v>
          </cell>
          <cell r="H34" t="str">
            <v>JORGE LUIS</v>
          </cell>
          <cell r="I34" t="str">
            <v>VASQUEZ ENCALADA JORGE LUIS</v>
          </cell>
          <cell r="J34" t="str">
            <v>PE013670</v>
          </cell>
          <cell r="K34" t="str">
            <v>ACCOUNTING</v>
          </cell>
          <cell r="L34" t="str">
            <v>SGA</v>
          </cell>
          <cell r="M34" t="str">
            <v>MA SAM FINANCE</v>
          </cell>
          <cell r="N34" t="str">
            <v>MARQUEZ CONCHA, CARLOS ENRIQUE</v>
          </cell>
        </row>
        <row r="35">
          <cell r="C35" t="str">
            <v>41321118</v>
          </cell>
          <cell r="D35">
            <v>1227</v>
          </cell>
          <cell r="E35">
            <v>353776</v>
          </cell>
          <cell r="F35" t="str">
            <v>CHUMPITAZ</v>
          </cell>
          <cell r="G35" t="str">
            <v>SANCHEZ</v>
          </cell>
          <cell r="H35" t="str">
            <v>ROBERTO CARLOS</v>
          </cell>
          <cell r="I35" t="str">
            <v>CHUMPITAZ SANCHEZ ROBERTO CARLOS</v>
          </cell>
          <cell r="J35" t="str">
            <v>PE011109</v>
          </cell>
          <cell r="K35" t="str">
            <v>MSE RUBBER PERU OPS PROC</v>
          </cell>
          <cell r="L35" t="str">
            <v>COGS</v>
          </cell>
          <cell r="M35" t="str">
            <v>CNS RUBBER &amp; POLYMET SUPPLY CHAIN</v>
          </cell>
          <cell r="N35" t="str">
            <v>AZAMBUJA JAIME, JESUS DAVID</v>
          </cell>
        </row>
        <row r="36">
          <cell r="C36" t="str">
            <v>41524103</v>
          </cell>
          <cell r="D36">
            <v>1231</v>
          </cell>
          <cell r="E36">
            <v>361540</v>
          </cell>
          <cell r="F36" t="str">
            <v xml:space="preserve">ALARCON </v>
          </cell>
          <cell r="G36" t="str">
            <v>CANALES</v>
          </cell>
          <cell r="H36" t="str">
            <v>JORGE LUIS</v>
          </cell>
          <cell r="I36" t="str">
            <v>ALARCON  CANALES JORGE LUIS</v>
          </cell>
          <cell r="J36" t="str">
            <v>PE013670</v>
          </cell>
          <cell r="K36" t="str">
            <v>ACCOUNTING</v>
          </cell>
          <cell r="L36" t="str">
            <v>SGA</v>
          </cell>
          <cell r="M36" t="str">
            <v>MIN FINANCE</v>
          </cell>
          <cell r="N36" t="str">
            <v>MARQUEZ CONCHA, CARLOS ENRIQUE</v>
          </cell>
        </row>
        <row r="37">
          <cell r="C37" t="str">
            <v>43078679</v>
          </cell>
          <cell r="D37">
            <v>1244</v>
          </cell>
          <cell r="E37">
            <v>362327</v>
          </cell>
          <cell r="F37" t="str">
            <v>CELEDONIO</v>
          </cell>
          <cell r="G37" t="str">
            <v>BALABARCA</v>
          </cell>
          <cell r="H37" t="str">
            <v xml:space="preserve">JACKELINE NIEVES </v>
          </cell>
          <cell r="I37" t="str">
            <v xml:space="preserve">CELEDONIO BALABARCA JACKELINE NIEVES </v>
          </cell>
          <cell r="J37" t="str">
            <v>PE011965</v>
          </cell>
          <cell r="K37" t="str">
            <v>QUOTE &amp; ORDER MANAGEMENT</v>
          </cell>
          <cell r="L37" t="str">
            <v>SGA</v>
          </cell>
          <cell r="M37" t="str">
            <v>MA SAM SERVICE COMMERCIAL SUPPORT</v>
          </cell>
          <cell r="N37" t="str">
            <v>ALTAMIRANO SALAZAR, ROMINA PAZ</v>
          </cell>
        </row>
        <row r="38">
          <cell r="C38" t="str">
            <v>42215728</v>
          </cell>
          <cell r="D38">
            <v>1253</v>
          </cell>
          <cell r="E38">
            <v>364242</v>
          </cell>
          <cell r="F38" t="str">
            <v>RIVERO</v>
          </cell>
          <cell r="G38" t="str">
            <v>TRAUCO</v>
          </cell>
          <cell r="H38" t="str">
            <v>RONALD FREDERICK</v>
          </cell>
          <cell r="I38" t="str">
            <v>RIVERO TRAUCO RONALD FREDERICK</v>
          </cell>
          <cell r="J38" t="str">
            <v>PE011915</v>
          </cell>
          <cell r="K38" t="str">
            <v>CUSTOMER LOGISTIC SUPPORT</v>
          </cell>
          <cell r="L38" t="str">
            <v>COGS</v>
          </cell>
          <cell r="M38" t="str">
            <v>SVSGLO ORDER AND LOGISTICS OPERATIONS</v>
          </cell>
          <cell r="N38" t="str">
            <v>ANDERSON PERTUISET, MATIAS MIJAEL</v>
          </cell>
        </row>
        <row r="39">
          <cell r="C39" t="str">
            <v>10182890</v>
          </cell>
          <cell r="D39">
            <v>1265</v>
          </cell>
          <cell r="E39">
            <v>364831</v>
          </cell>
          <cell r="F39" t="str">
            <v>NUÑEZ</v>
          </cell>
          <cell r="G39" t="str">
            <v>GONZALES</v>
          </cell>
          <cell r="H39" t="str">
            <v>BRADY HERRLESS</v>
          </cell>
          <cell r="I39" t="str">
            <v>NUÑEZ GONZALES BRADY HERRLESS</v>
          </cell>
          <cell r="J39" t="str">
            <v>PE012208</v>
          </cell>
          <cell r="K39" t="str">
            <v>FSE CYN</v>
          </cell>
          <cell r="L39" t="str">
            <v>COGS</v>
          </cell>
          <cell r="M39" t="str">
            <v>MA SAM FSE &amp; LCS PE</v>
          </cell>
          <cell r="N39" t="str">
            <v>ARTICA BAZAN, FRANCISCO JAVIER</v>
          </cell>
        </row>
        <row r="40">
          <cell r="C40" t="str">
            <v>40250420</v>
          </cell>
          <cell r="D40">
            <v>1268</v>
          </cell>
          <cell r="E40">
            <v>366021</v>
          </cell>
          <cell r="F40" t="str">
            <v>CUETO</v>
          </cell>
          <cell r="G40" t="str">
            <v>CASTILLO</v>
          </cell>
          <cell r="H40" t="str">
            <v>JAVIER CESAR</v>
          </cell>
          <cell r="I40" t="str">
            <v>CUETO CASTILLO JAVIER CESAR</v>
          </cell>
          <cell r="J40" t="str">
            <v>PE013206</v>
          </cell>
          <cell r="K40" t="str">
            <v>PROJECT CONTROLLING</v>
          </cell>
          <cell r="L40" t="str">
            <v>COGS</v>
          </cell>
          <cell r="M40" t="str">
            <v>MA SAM FINANCE</v>
          </cell>
          <cell r="N40" t="str">
            <v>REY DROGHETTI, FELIPE ANDRES</v>
          </cell>
        </row>
        <row r="41">
          <cell r="C41" t="str">
            <v>41999523</v>
          </cell>
          <cell r="D41">
            <v>1273</v>
          </cell>
          <cell r="E41">
            <v>367614</v>
          </cell>
          <cell r="F41" t="str">
            <v>RODRIGUEZ</v>
          </cell>
          <cell r="G41" t="str">
            <v xml:space="preserve">QUIROZ </v>
          </cell>
          <cell r="H41" t="str">
            <v>JOHNNY GERALD</v>
          </cell>
          <cell r="I41" t="str">
            <v>RODRIGUEZ QUIROZ  JOHNNY GERALD</v>
          </cell>
          <cell r="J41" t="str">
            <v>PE012210</v>
          </cell>
          <cell r="K41" t="str">
            <v>SVS REPAIRS AQP</v>
          </cell>
          <cell r="L41" t="str">
            <v>COGS</v>
          </cell>
          <cell r="M41" t="str">
            <v>MA SAM REPAIRS CENTER PE</v>
          </cell>
          <cell r="N41" t="str">
            <v>MIRANDA PALACIOS, LEONARDO JAVIER</v>
          </cell>
        </row>
        <row r="42">
          <cell r="C42" t="str">
            <v>43457984</v>
          </cell>
          <cell r="D42">
            <v>1275</v>
          </cell>
          <cell r="E42">
            <v>367616</v>
          </cell>
          <cell r="F42" t="str">
            <v>JARAMILLO</v>
          </cell>
          <cell r="G42" t="str">
            <v>OYANGUREN</v>
          </cell>
          <cell r="H42" t="str">
            <v>CLAUDIA GABRIELA</v>
          </cell>
          <cell r="I42" t="str">
            <v>JARAMILLO OYANGUREN CLAUDIA GABRIELA</v>
          </cell>
          <cell r="J42" t="str">
            <v>PE012202</v>
          </cell>
          <cell r="K42" t="str">
            <v>FSE RELINING&amp;SHUTDOWN</v>
          </cell>
          <cell r="L42" t="str">
            <v>COGS</v>
          </cell>
          <cell r="M42" t="str">
            <v>MA SAM FSE &amp; LCS PE</v>
          </cell>
          <cell r="N42" t="str">
            <v>BUTRON ZUÑIGA, BARRY GABRIEL</v>
          </cell>
        </row>
        <row r="43">
          <cell r="C43" t="str">
            <v>44373912</v>
          </cell>
          <cell r="D43">
            <v>1279</v>
          </cell>
          <cell r="E43">
            <v>367620</v>
          </cell>
          <cell r="F43" t="str">
            <v>SEGURA</v>
          </cell>
          <cell r="G43" t="str">
            <v>AGREDA</v>
          </cell>
          <cell r="H43" t="str">
            <v>PAOLA CECILIA</v>
          </cell>
          <cell r="I43" t="str">
            <v>SEGURA AGREDA PAOLA CECILIA</v>
          </cell>
          <cell r="J43" t="str">
            <v>PE011920</v>
          </cell>
          <cell r="K43" t="str">
            <v>OPERATIVE PROCUREMEN</v>
          </cell>
          <cell r="L43" t="str">
            <v>COGS</v>
          </cell>
          <cell r="M43" t="str">
            <v>SVSGLO ORDER AND LOGISTICS OPERATIONS</v>
          </cell>
          <cell r="N43" t="str">
            <v>GUERRA CABANILLAS, MARIA CRUZ</v>
          </cell>
        </row>
        <row r="44">
          <cell r="C44" t="str">
            <v>41082990</v>
          </cell>
          <cell r="D44">
            <v>1281</v>
          </cell>
          <cell r="E44">
            <v>100593</v>
          </cell>
          <cell r="F44" t="str">
            <v>VELA</v>
          </cell>
          <cell r="G44" t="str">
            <v>RUIZ</v>
          </cell>
          <cell r="H44" t="str">
            <v>JOSE OSWALDO</v>
          </cell>
          <cell r="I44" t="str">
            <v>VELA RUIZ JOSE OSWALDO</v>
          </cell>
          <cell r="J44" t="str">
            <v>PE013514</v>
          </cell>
          <cell r="K44" t="str">
            <v>MIN SALES</v>
          </cell>
          <cell r="L44" t="str">
            <v>SGA</v>
          </cell>
          <cell r="M44" t="str">
            <v>MA SAM MINERALS SALES</v>
          </cell>
          <cell r="N44" t="str">
            <v>OLIVAS MARQUEZ, ALEX EDUARDO</v>
          </cell>
        </row>
        <row r="45">
          <cell r="C45" t="str">
            <v>43569259</v>
          </cell>
          <cell r="D45">
            <v>1286</v>
          </cell>
          <cell r="E45">
            <v>100532</v>
          </cell>
          <cell r="F45" t="str">
            <v>RIVERA</v>
          </cell>
          <cell r="G45" t="str">
            <v>YLASACA</v>
          </cell>
          <cell r="H45" t="str">
            <v>RICARDO SANTOS</v>
          </cell>
          <cell r="I45" t="str">
            <v>RIVERA YLASACA RICARDO SANTOS</v>
          </cell>
          <cell r="J45" t="str">
            <v>PE012500</v>
          </cell>
          <cell r="K45" t="str">
            <v>TECH SUPPORT PE &amp; NORTH</v>
          </cell>
          <cell r="L45" t="str">
            <v>COGS</v>
          </cell>
          <cell r="M45" t="str">
            <v>TECHNICAL SUPPORT</v>
          </cell>
          <cell r="N45" t="str">
            <v>JIMENEZ CHACON, RICHARD JOHNY</v>
          </cell>
        </row>
        <row r="46">
          <cell r="C46" t="str">
            <v>40696675</v>
          </cell>
          <cell r="D46">
            <v>1298</v>
          </cell>
          <cell r="E46">
            <v>113911</v>
          </cell>
          <cell r="F46" t="str">
            <v>HUAMANI</v>
          </cell>
          <cell r="G46" t="str">
            <v>ROMANI</v>
          </cell>
          <cell r="H46" t="str">
            <v>ELWIN FREDY</v>
          </cell>
          <cell r="I46" t="str">
            <v>HUAMANI ROMANI ELWIN FREDY</v>
          </cell>
          <cell r="J46" t="str">
            <v>PE012505</v>
          </cell>
          <cell r="K46" t="str">
            <v>TSS GBPM</v>
          </cell>
          <cell r="L46" t="str">
            <v>SGA</v>
          </cell>
          <cell r="M46" t="str">
            <v>TECHNICAL SALES SUPPORT</v>
          </cell>
          <cell r="N46" t="str">
            <v>SOUSA, ELIEZER</v>
          </cell>
        </row>
        <row r="47">
          <cell r="C47" t="str">
            <v>10617649</v>
          </cell>
          <cell r="D47">
            <v>1300</v>
          </cell>
          <cell r="E47">
            <v>113912</v>
          </cell>
          <cell r="F47" t="str">
            <v>MARQUEZ</v>
          </cell>
          <cell r="G47" t="str">
            <v>CONCHA</v>
          </cell>
          <cell r="H47" t="str">
            <v>CARLOS ENRIQUE</v>
          </cell>
          <cell r="I47" t="str">
            <v>MARQUEZ CONCHA CARLOS ENRIQUE</v>
          </cell>
          <cell r="J47" t="str">
            <v>PE013670</v>
          </cell>
          <cell r="K47" t="str">
            <v>ACCOUNTING</v>
          </cell>
          <cell r="L47" t="str">
            <v>SGA</v>
          </cell>
          <cell r="M47" t="str">
            <v>MA SAM FINANCE</v>
          </cell>
          <cell r="N47" t="str">
            <v>IANNELLO CASARES, MARCELO GUSTAVO</v>
          </cell>
        </row>
        <row r="48">
          <cell r="C48" t="str">
            <v>10819085</v>
          </cell>
          <cell r="D48">
            <v>1302</v>
          </cell>
          <cell r="E48">
            <v>115806</v>
          </cell>
          <cell r="F48" t="str">
            <v>LOAYZA</v>
          </cell>
          <cell r="G48" t="str">
            <v>LOPEZ</v>
          </cell>
          <cell r="H48" t="str">
            <v>JORGE MARTIN</v>
          </cell>
          <cell r="I48" t="str">
            <v>LOAYZA LOPEZ JORGE MARTIN</v>
          </cell>
          <cell r="J48" t="str">
            <v>PE011365</v>
          </cell>
          <cell r="K48" t="str">
            <v>FACTORY QUALITY - PUMPS</v>
          </cell>
          <cell r="L48" t="str">
            <v>COGS</v>
          </cell>
          <cell r="M48" t="str">
            <v>MIN PUMPS OPERATIONS</v>
          </cell>
          <cell r="N48" t="str">
            <v>CARRION LA TORRE, FREDDY MARTIN</v>
          </cell>
        </row>
        <row r="49">
          <cell r="C49" t="str">
            <v>42989331</v>
          </cell>
          <cell r="D49">
            <v>1311</v>
          </cell>
          <cell r="E49">
            <v>502895</v>
          </cell>
          <cell r="F49" t="str">
            <v>MERINO</v>
          </cell>
          <cell r="G49" t="str">
            <v>BARDALES</v>
          </cell>
          <cell r="H49" t="str">
            <v>ENRIQUE ALBERTO</v>
          </cell>
          <cell r="I49" t="str">
            <v>MERINO BARDALES ENRIQUE ALBERTO</v>
          </cell>
          <cell r="J49" t="str">
            <v>PE012500</v>
          </cell>
          <cell r="K49" t="str">
            <v>TECH SUPPORT PE &amp; NORTH</v>
          </cell>
          <cell r="L49" t="str">
            <v>COGS</v>
          </cell>
          <cell r="M49" t="str">
            <v>TECHNICAL SUPPORT</v>
          </cell>
          <cell r="N49" t="str">
            <v>GALLEGOS PAREDES, ROGELIO ALAN</v>
          </cell>
        </row>
        <row r="50">
          <cell r="C50" t="str">
            <v>10093661</v>
          </cell>
          <cell r="D50">
            <v>1336</v>
          </cell>
          <cell r="E50">
            <v>507037</v>
          </cell>
          <cell r="F50" t="str">
            <v>ZUÑIGA</v>
          </cell>
          <cell r="G50" t="str">
            <v>YABARRENA</v>
          </cell>
          <cell r="H50" t="str">
            <v>FREDY EFRAIN</v>
          </cell>
          <cell r="I50" t="str">
            <v>ZUÑIGA YABARRENA FREDY EFRAIN</v>
          </cell>
          <cell r="J50" t="str">
            <v>PE013546</v>
          </cell>
          <cell r="K50" t="str">
            <v>GLOBAL BUSINESS SUPPORT MINING CRUSHERS</v>
          </cell>
          <cell r="L50" t="str">
            <v>SGA</v>
          </cell>
          <cell r="M50" t="str">
            <v>CNSCRC MINING CRUSHER CONSUMABLES</v>
          </cell>
          <cell r="N50" t="str">
            <v>LAMAS GARCIA, EMILIO MOISES</v>
          </cell>
        </row>
        <row r="51">
          <cell r="C51" t="str">
            <v>44526813</v>
          </cell>
          <cell r="D51">
            <v>1341</v>
          </cell>
          <cell r="E51">
            <v>365500</v>
          </cell>
          <cell r="F51" t="str">
            <v xml:space="preserve">MENDIOLA </v>
          </cell>
          <cell r="G51" t="str">
            <v>GREEN</v>
          </cell>
          <cell r="H51" t="str">
            <v>LORENA MERCEDES</v>
          </cell>
          <cell r="I51" t="str">
            <v>MENDIOLA  GREEN LORENA MERCEDES</v>
          </cell>
          <cell r="J51" t="str">
            <v>PE012101</v>
          </cell>
          <cell r="K51" t="str">
            <v>CAPEX DELIVERY MINERAL</v>
          </cell>
          <cell r="L51" t="str">
            <v>COGS</v>
          </cell>
          <cell r="M51" t="str">
            <v>MA SAM PROJECT, MARKET AREA DELIVERY ANDES</v>
          </cell>
          <cell r="N51" t="str">
            <v>MENDOZA VILLAGOMEZ, PEDRO GERARDO</v>
          </cell>
        </row>
        <row r="52">
          <cell r="C52" t="str">
            <v>42861362</v>
          </cell>
          <cell r="D52">
            <v>1345</v>
          </cell>
          <cell r="E52">
            <v>512191</v>
          </cell>
          <cell r="F52" t="str">
            <v>ZEGARRA</v>
          </cell>
          <cell r="G52" t="str">
            <v>MAMANI</v>
          </cell>
          <cell r="H52" t="str">
            <v>CARLOS ALFONSO</v>
          </cell>
          <cell r="I52" t="str">
            <v>ZEGARRA MAMANI CARLOS ALFONSO</v>
          </cell>
          <cell r="J52" t="str">
            <v>PE012501</v>
          </cell>
          <cell r="K52" t="str">
            <v>TSS CRUSHERS PRODUCTS</v>
          </cell>
          <cell r="L52" t="str">
            <v>SGA</v>
          </cell>
          <cell r="M52" t="str">
            <v>TECHNICAL SALES SUPPORT</v>
          </cell>
          <cell r="N52" t="str">
            <v>GOMEZ SILVA, FERNANDO JAVIER</v>
          </cell>
        </row>
        <row r="53">
          <cell r="C53" t="str">
            <v>42091448</v>
          </cell>
          <cell r="D53">
            <v>1347</v>
          </cell>
          <cell r="E53">
            <v>512192</v>
          </cell>
          <cell r="F53" t="str">
            <v>O'BRIEN</v>
          </cell>
          <cell r="G53" t="str">
            <v>CARNERO</v>
          </cell>
          <cell r="H53" t="str">
            <v>EVELYN DEL ROSARIO</v>
          </cell>
          <cell r="I53" t="str">
            <v>O'BRIEN CARNERO EVELYN DEL ROSARIO</v>
          </cell>
          <cell r="J53" t="str">
            <v>PE011930</v>
          </cell>
          <cell r="K53" t="str">
            <v>CONTRACT MNG &amp; REPORT</v>
          </cell>
          <cell r="L53" t="str">
            <v>COGS</v>
          </cell>
          <cell r="M53" t="str">
            <v>SVSGLO ORDER AND LOGISTICS OPERATIONS</v>
          </cell>
          <cell r="N53" t="str">
            <v>SEPULVEDA, MARIA</v>
          </cell>
        </row>
        <row r="54">
          <cell r="C54" t="str">
            <v>40724396</v>
          </cell>
          <cell r="D54">
            <v>1351</v>
          </cell>
          <cell r="E54">
            <v>513565</v>
          </cell>
          <cell r="F54" t="str">
            <v>CAYO</v>
          </cell>
          <cell r="G54" t="str">
            <v>LOAYZA</v>
          </cell>
          <cell r="H54" t="str">
            <v>DANNY ALINSON</v>
          </cell>
          <cell r="I54" t="str">
            <v>CAYO LOAYZA DANNY ALINSON</v>
          </cell>
          <cell r="J54" t="str">
            <v>PE013670</v>
          </cell>
          <cell r="K54" t="str">
            <v>ACCOUNTING</v>
          </cell>
          <cell r="L54" t="str">
            <v>SGA</v>
          </cell>
          <cell r="M54" t="str">
            <v>MA SAM FINANCE</v>
          </cell>
          <cell r="N54" t="str">
            <v>HUAMAN PIZARRO, CRISTIAN BORIS</v>
          </cell>
        </row>
        <row r="55">
          <cell r="C55" t="str">
            <v>41857992</v>
          </cell>
          <cell r="D55">
            <v>1356</v>
          </cell>
          <cell r="E55">
            <v>514498</v>
          </cell>
          <cell r="F55" t="str">
            <v>LOAYZA</v>
          </cell>
          <cell r="G55" t="str">
            <v>GONZALES</v>
          </cell>
          <cell r="H55" t="str">
            <v>ROCIO SILVIA</v>
          </cell>
          <cell r="I55" t="str">
            <v>LOAYZA GONZALES ROCIO SILVIA</v>
          </cell>
          <cell r="J55" t="str">
            <v>PE011965</v>
          </cell>
          <cell r="K55" t="str">
            <v>QUOTE &amp; ORDER MANAGEMENT</v>
          </cell>
          <cell r="L55" t="str">
            <v>SGA</v>
          </cell>
          <cell r="M55" t="str">
            <v>MA SAM SERVICE COMMERCIAL SUPPORT</v>
          </cell>
          <cell r="N55" t="str">
            <v>CELEDONIO BALABARCA, JACKELINE NIEVES</v>
          </cell>
        </row>
        <row r="56">
          <cell r="C56" t="str">
            <v>09336478</v>
          </cell>
          <cell r="D56">
            <v>1357</v>
          </cell>
          <cell r="E56">
            <v>514500</v>
          </cell>
          <cell r="F56" t="str">
            <v>VERA</v>
          </cell>
          <cell r="G56" t="str">
            <v>RUIZ</v>
          </cell>
          <cell r="H56" t="str">
            <v>MANUEL</v>
          </cell>
          <cell r="I56" t="str">
            <v>VERA RUIZ MANUEL</v>
          </cell>
          <cell r="J56" t="str">
            <v>PE013690</v>
          </cell>
          <cell r="K56" t="str">
            <v>PUMPS MANAGEMENT</v>
          </cell>
          <cell r="L56" t="str">
            <v>SGA</v>
          </cell>
          <cell r="M56" t="str">
            <v>MA SAM PUMPS SALES</v>
          </cell>
          <cell r="N56" t="str">
            <v>PEZO SANCHEZ, JOE JOHNY</v>
          </cell>
        </row>
        <row r="57">
          <cell r="C57" t="str">
            <v>44664877</v>
          </cell>
          <cell r="D57">
            <v>1360</v>
          </cell>
          <cell r="E57">
            <v>516048</v>
          </cell>
          <cell r="F57" t="str">
            <v>VITERI</v>
          </cell>
          <cell r="G57" t="str">
            <v>VALIENTE</v>
          </cell>
          <cell r="H57" t="str">
            <v>VANESSA CAROLINA</v>
          </cell>
          <cell r="I57" t="str">
            <v>VITERI VALIENTE VANESSA CAROLINA</v>
          </cell>
          <cell r="J57" t="str">
            <v>PE011925</v>
          </cell>
          <cell r="K57" t="str">
            <v>LOGISTICS</v>
          </cell>
          <cell r="L57" t="str">
            <v>COGS</v>
          </cell>
          <cell r="M57" t="str">
            <v>SVSGLO ORDER AND LOGISTICS OPERATIONS</v>
          </cell>
          <cell r="N57" t="str">
            <v>VILLAFUERTE CORDOVA, CARLOS ADRIAN</v>
          </cell>
        </row>
        <row r="58">
          <cell r="C58" t="str">
            <v>44169647</v>
          </cell>
          <cell r="D58">
            <v>1361</v>
          </cell>
          <cell r="E58">
            <v>516049</v>
          </cell>
          <cell r="F58" t="str">
            <v>LAMAS</v>
          </cell>
          <cell r="G58" t="str">
            <v>GARCIA</v>
          </cell>
          <cell r="H58" t="str">
            <v>EMILIO MOISES</v>
          </cell>
          <cell r="I58" t="str">
            <v>LAMAS GARCIA EMILIO MOISES</v>
          </cell>
          <cell r="J58" t="str">
            <v>PE013546</v>
          </cell>
          <cell r="K58" t="str">
            <v>GLOBAL BUSINESS SUPPORT MINING CRUSHERS</v>
          </cell>
          <cell r="L58" t="str">
            <v>SGA</v>
          </cell>
          <cell r="M58" t="str">
            <v xml:space="preserve">CNSCRC MINING CRUSHER CONSUMABLES </v>
          </cell>
          <cell r="N58" t="str">
            <v>OKSANEN, OLLI PEKKA</v>
          </cell>
        </row>
        <row r="59">
          <cell r="C59" t="str">
            <v>42954807</v>
          </cell>
          <cell r="D59">
            <v>1363</v>
          </cell>
          <cell r="E59">
            <v>516051</v>
          </cell>
          <cell r="F59" t="str">
            <v>CHAMBERGO</v>
          </cell>
          <cell r="G59" t="str">
            <v>SHINSATO</v>
          </cell>
          <cell r="H59" t="str">
            <v>DIEGO</v>
          </cell>
          <cell r="I59" t="str">
            <v>CHAMBERGO SHINSATO DIEGO</v>
          </cell>
          <cell r="J59" t="str">
            <v>PE013025</v>
          </cell>
          <cell r="K59" t="str">
            <v>SAM NORTH</v>
          </cell>
          <cell r="L59" t="str">
            <v>SGA</v>
          </cell>
          <cell r="M59" t="str">
            <v>MA SAM SITE ACCOUNT MANAGEMENT – NORTH PE</v>
          </cell>
          <cell r="N59" t="str">
            <v>TARAZONA PAZ, HECTOR DIEGO</v>
          </cell>
        </row>
        <row r="60">
          <cell r="C60" t="str">
            <v>40591589</v>
          </cell>
          <cell r="D60">
            <v>1369</v>
          </cell>
          <cell r="E60">
            <v>518391</v>
          </cell>
          <cell r="F60" t="str">
            <v>AYCHASI</v>
          </cell>
          <cell r="G60" t="str">
            <v>ROCA</v>
          </cell>
          <cell r="H60" t="str">
            <v>MIGUEL ANGEL</v>
          </cell>
          <cell r="I60" t="str">
            <v>AYCHASI ROCA MIGUEL ANGEL</v>
          </cell>
          <cell r="J60" t="str">
            <v>PE012210</v>
          </cell>
          <cell r="K60" t="str">
            <v>SVS REPAIRS AQP</v>
          </cell>
          <cell r="L60" t="str">
            <v>COGS</v>
          </cell>
          <cell r="M60" t="str">
            <v>MA SAM REPAIRS CENTER PE</v>
          </cell>
          <cell r="N60" t="str">
            <v>MORENO ROQUE, MARCO ANTONIO</v>
          </cell>
        </row>
        <row r="61">
          <cell r="C61" t="str">
            <v>70008872</v>
          </cell>
          <cell r="D61">
            <v>1372</v>
          </cell>
          <cell r="E61">
            <v>518393</v>
          </cell>
          <cell r="F61" t="str">
            <v xml:space="preserve">ORTIZ </v>
          </cell>
          <cell r="G61" t="str">
            <v>URDAY</v>
          </cell>
          <cell r="H61" t="str">
            <v>OSCAR ALFREDO</v>
          </cell>
          <cell r="I61" t="str">
            <v>ORTIZ  URDAY OSCAR ALFREDO</v>
          </cell>
          <cell r="J61" t="str">
            <v>PE012504</v>
          </cell>
          <cell r="K61" t="str">
            <v>TSS SCREENING</v>
          </cell>
          <cell r="L61" t="str">
            <v>SGA</v>
          </cell>
          <cell r="M61" t="str">
            <v>TECHNICAL SALES SUPPORT</v>
          </cell>
          <cell r="N61" t="str">
            <v>ROJO BORROYE, ANDRES OSVALDO</v>
          </cell>
        </row>
        <row r="62">
          <cell r="C62" t="str">
            <v>41668627</v>
          </cell>
          <cell r="D62">
            <v>1373</v>
          </cell>
          <cell r="E62">
            <v>518416</v>
          </cell>
          <cell r="F62" t="str">
            <v>BARAHONA</v>
          </cell>
          <cell r="G62" t="str">
            <v>SEGURA</v>
          </cell>
          <cell r="H62" t="str">
            <v>ROBERTO EXEQUIAS</v>
          </cell>
          <cell r="I62" t="str">
            <v>BARAHONA SEGURA ROBERTO EXEQUIAS</v>
          </cell>
          <cell r="J62" t="str">
            <v>PE013530</v>
          </cell>
          <cell r="K62" t="str">
            <v>WAREHOUSE SPCC</v>
          </cell>
          <cell r="L62" t="str">
            <v>COGS</v>
          </cell>
          <cell r="M62" t="str">
            <v>CONSIGNMENT &amp; OPA CONTRACTS</v>
          </cell>
          <cell r="N62" t="str">
            <v>GARCIA CHAVEZ, IDA LIZ</v>
          </cell>
        </row>
        <row r="63">
          <cell r="C63" t="str">
            <v>43729426</v>
          </cell>
          <cell r="D63">
            <v>1377</v>
          </cell>
          <cell r="E63">
            <v>520270</v>
          </cell>
          <cell r="F63" t="str">
            <v>PACHECO</v>
          </cell>
          <cell r="G63" t="str">
            <v>HUARINGA</v>
          </cell>
          <cell r="H63" t="str">
            <v>HANS CELSO</v>
          </cell>
          <cell r="I63" t="str">
            <v>PACHECO HUARINGA HANS CELSO</v>
          </cell>
          <cell r="J63" t="str">
            <v>PE013690</v>
          </cell>
          <cell r="K63" t="str">
            <v>PUMPS MANAGEMENT</v>
          </cell>
          <cell r="L63" t="str">
            <v>SGA</v>
          </cell>
          <cell r="M63" t="str">
            <v>MA SAM PUMPS SALES</v>
          </cell>
          <cell r="N63" t="str">
            <v>CORTEZ RODRIGUEZ, WILMAN RAFAEL</v>
          </cell>
        </row>
        <row r="64">
          <cell r="C64" t="str">
            <v>46224756</v>
          </cell>
          <cell r="D64">
            <v>1387</v>
          </cell>
          <cell r="E64">
            <v>524450</v>
          </cell>
          <cell r="F64" t="str">
            <v>FLORES</v>
          </cell>
          <cell r="G64" t="str">
            <v>MEZA</v>
          </cell>
          <cell r="H64" t="str">
            <v>DANIEL ALONSO</v>
          </cell>
          <cell r="I64" t="str">
            <v>FLORES MEZA DANIEL ALONSO</v>
          </cell>
          <cell r="J64" t="str">
            <v>PE012503</v>
          </cell>
          <cell r="K64" t="str">
            <v>TSS, MILL &amp; CHUTE LINING</v>
          </cell>
          <cell r="L64" t="str">
            <v>SGA</v>
          </cell>
          <cell r="M64" t="str">
            <v>TECHNICAL SALES SUPPORT</v>
          </cell>
          <cell r="N64" t="str">
            <v>JARA FERNANDEZ, CARLOS RAFAEL</v>
          </cell>
        </row>
        <row r="65">
          <cell r="C65" t="str">
            <v>29649548</v>
          </cell>
          <cell r="D65">
            <v>1391</v>
          </cell>
          <cell r="E65">
            <v>524764</v>
          </cell>
          <cell r="F65" t="str">
            <v>POSTIGO</v>
          </cell>
          <cell r="G65" t="str">
            <v>ROMERO</v>
          </cell>
          <cell r="H65" t="str">
            <v>JORGE LUIS</v>
          </cell>
          <cell r="I65" t="str">
            <v>POSTIGO ROMERO JORGE LUIS</v>
          </cell>
          <cell r="J65" t="str">
            <v>PE013430</v>
          </cell>
          <cell r="K65" t="str">
            <v>HSEC</v>
          </cell>
          <cell r="L65" t="str">
            <v>SGA</v>
          </cell>
          <cell r="M65" t="str">
            <v>MA SAM QEHS</v>
          </cell>
          <cell r="N65" t="str">
            <v>HERRERA TERRAZAS, JOEL EDGARDO</v>
          </cell>
        </row>
        <row r="66">
          <cell r="C66" t="str">
            <v>45236275</v>
          </cell>
          <cell r="D66">
            <v>1394</v>
          </cell>
          <cell r="E66">
            <v>527021</v>
          </cell>
          <cell r="F66" t="str">
            <v>CORRALES</v>
          </cell>
          <cell r="G66" t="str">
            <v>APAZA</v>
          </cell>
          <cell r="H66" t="str">
            <v>JEFFREY JAMES</v>
          </cell>
          <cell r="I66" t="str">
            <v>CORRALES APAZA JEFFREY JAMES</v>
          </cell>
          <cell r="J66" t="str">
            <v>PE012203</v>
          </cell>
          <cell r="K66" t="str">
            <v>FSE STRATEGIC PLANNING</v>
          </cell>
          <cell r="L66" t="str">
            <v>COGS</v>
          </cell>
          <cell r="M66" t="str">
            <v>MA SAM FSE &amp; LCS PE</v>
          </cell>
          <cell r="N66" t="str">
            <v>YOVERA MELENDEZ, MARCO AURELIO</v>
          </cell>
        </row>
        <row r="67">
          <cell r="C67" t="str">
            <v>44261126</v>
          </cell>
          <cell r="D67">
            <v>1395</v>
          </cell>
          <cell r="E67">
            <v>527260</v>
          </cell>
          <cell r="F67" t="str">
            <v>CORTEZ</v>
          </cell>
          <cell r="G67" t="str">
            <v>RODRIGUEZ</v>
          </cell>
          <cell r="H67" t="str">
            <v>WILMAN RAFAEL</v>
          </cell>
          <cell r="I67" t="str">
            <v>CORTEZ RODRIGUEZ WILMAN RAFAEL</v>
          </cell>
          <cell r="J67" t="str">
            <v>PE013690</v>
          </cell>
          <cell r="K67" t="str">
            <v>PUMPS MANAGEMENT</v>
          </cell>
          <cell r="L67" t="str">
            <v>SGA</v>
          </cell>
          <cell r="M67" t="str">
            <v>MA SAM PUMPS SALES</v>
          </cell>
          <cell r="N67" t="str">
            <v>VERA RUIZ, MANUEL</v>
          </cell>
        </row>
        <row r="68">
          <cell r="C68" t="str">
            <v>42881670</v>
          </cell>
          <cell r="D68">
            <v>1401</v>
          </cell>
          <cell r="E68">
            <v>529067</v>
          </cell>
          <cell r="F68" t="str">
            <v>IBAÑEZ</v>
          </cell>
          <cell r="G68" t="str">
            <v>ZAVALA</v>
          </cell>
          <cell r="H68" t="str">
            <v>NELSON ALFREDO</v>
          </cell>
          <cell r="I68" t="str">
            <v>IBAÑEZ ZAVALA NELSON ALFREDO</v>
          </cell>
          <cell r="J68" t="str">
            <v>PE012507</v>
          </cell>
          <cell r="K68" t="str">
            <v>TSS INT.SERVICES SOLUTIONS</v>
          </cell>
          <cell r="L68" t="str">
            <v>SGA</v>
          </cell>
          <cell r="M68" t="str">
            <v>MA SAM SERVICE TECHNICAL SUPPORT</v>
          </cell>
          <cell r="N68" t="str">
            <v>PINHEIRO DA SILVA, GUSTAVO VINICIUS</v>
          </cell>
        </row>
        <row r="69">
          <cell r="C69" t="str">
            <v>44289757</v>
          </cell>
          <cell r="D69">
            <v>1411</v>
          </cell>
          <cell r="E69">
            <v>531326</v>
          </cell>
          <cell r="F69" t="str">
            <v>QUISPE</v>
          </cell>
          <cell r="G69" t="str">
            <v>BOLIVAR</v>
          </cell>
          <cell r="H69" t="str">
            <v>JESUS ADOLFO</v>
          </cell>
          <cell r="I69" t="str">
            <v>QUISPE BOLIVAR JESUS ADOLFO</v>
          </cell>
          <cell r="J69" t="str">
            <v>PE012206</v>
          </cell>
          <cell r="K69" t="str">
            <v>FSE TECHNICAL ADVISOR</v>
          </cell>
          <cell r="L69" t="str">
            <v>COGS</v>
          </cell>
          <cell r="M69" t="str">
            <v>MA SAM FSE &amp; LCS PE</v>
          </cell>
          <cell r="N69" t="str">
            <v>CARDENAS HUAMAN, RAUL</v>
          </cell>
        </row>
        <row r="70">
          <cell r="C70" t="str">
            <v>44672822</v>
          </cell>
          <cell r="D70">
            <v>1412</v>
          </cell>
          <cell r="E70">
            <v>531674</v>
          </cell>
          <cell r="F70" t="str">
            <v>CARBAJAL</v>
          </cell>
          <cell r="G70" t="str">
            <v>CORDOVA</v>
          </cell>
          <cell r="H70" t="str">
            <v>ANDRES EDUARDO</v>
          </cell>
          <cell r="I70" t="str">
            <v>CARBAJAL CORDOVA ANDRES EDUARDO</v>
          </cell>
          <cell r="J70" t="str">
            <v>PE012503</v>
          </cell>
          <cell r="K70" t="str">
            <v>TSS, MILL &amp; CHUTE LINING</v>
          </cell>
          <cell r="L70" t="str">
            <v>SGA</v>
          </cell>
          <cell r="M70" t="str">
            <v>TECHNICAL SALES SUPPORT</v>
          </cell>
          <cell r="N70" t="str">
            <v>JARA FERNANDEZ, CARLOS RAFAEL</v>
          </cell>
        </row>
        <row r="71">
          <cell r="C71" t="str">
            <v>44537863</v>
          </cell>
          <cell r="D71">
            <v>1415</v>
          </cell>
          <cell r="E71">
            <v>532212</v>
          </cell>
          <cell r="F71" t="str">
            <v>MANCO</v>
          </cell>
          <cell r="G71" t="str">
            <v>PETREUCIC</v>
          </cell>
          <cell r="H71" t="str">
            <v>LIZ YODY</v>
          </cell>
          <cell r="I71" t="str">
            <v>MANCO PETREUCIC LIZ YODY</v>
          </cell>
          <cell r="J71" t="str">
            <v>PE013400</v>
          </cell>
          <cell r="K71" t="str">
            <v>HUMAN RESOURCES &amp; GENERAL SERVICES</v>
          </cell>
          <cell r="L71" t="str">
            <v>SGA</v>
          </cell>
          <cell r="M71" t="str">
            <v>MA SAM HR</v>
          </cell>
          <cell r="N71" t="str">
            <v>MACEDO, PEDRO MAXIMINO DA CONCEICAO</v>
          </cell>
        </row>
        <row r="72">
          <cell r="C72" t="str">
            <v>45643136</v>
          </cell>
          <cell r="D72">
            <v>1417</v>
          </cell>
          <cell r="E72">
            <v>532506</v>
          </cell>
          <cell r="F72" t="str">
            <v>PEREZ</v>
          </cell>
          <cell r="G72" t="str">
            <v>MALAGA</v>
          </cell>
          <cell r="H72" t="str">
            <v>HECTOR ALONSO</v>
          </cell>
          <cell r="I72" t="str">
            <v>PEREZ MALAGA HECTOR ALONSO</v>
          </cell>
          <cell r="J72" t="str">
            <v>PE012203</v>
          </cell>
          <cell r="K72" t="str">
            <v>FSE STRATEGIC PLANNING</v>
          </cell>
          <cell r="L72" t="str">
            <v>COGS</v>
          </cell>
          <cell r="M72" t="str">
            <v>MA SAM FSE &amp; LCS PE</v>
          </cell>
          <cell r="N72" t="str">
            <v>BOBADILLA AÑASCO, PEDRO PABLO NAPOLEON</v>
          </cell>
        </row>
        <row r="73">
          <cell r="C73" t="str">
            <v>45292825</v>
          </cell>
          <cell r="D73">
            <v>1425</v>
          </cell>
          <cell r="E73">
            <v>533794</v>
          </cell>
          <cell r="F73" t="str">
            <v>ZARRIA</v>
          </cell>
          <cell r="G73" t="str">
            <v>RAYA</v>
          </cell>
          <cell r="H73" t="str">
            <v>MIGUEL ANGEL</v>
          </cell>
          <cell r="I73" t="str">
            <v>ZARRIA RAYA MIGUEL ANGEL</v>
          </cell>
          <cell r="J73" t="str">
            <v>PE013546</v>
          </cell>
          <cell r="K73" t="str">
            <v>GLOBAL BUSINESS SUPPORT MINING CRUSHERS</v>
          </cell>
          <cell r="L73" t="str">
            <v>SGA</v>
          </cell>
          <cell r="M73" t="str">
            <v>CNSCRC MINING CRUSHER CONSUMABLES</v>
          </cell>
          <cell r="N73" t="str">
            <v>RIBEIRO, RICARDO</v>
          </cell>
        </row>
        <row r="74">
          <cell r="C74" t="str">
            <v>80387822</v>
          </cell>
          <cell r="D74">
            <v>1427</v>
          </cell>
          <cell r="E74">
            <v>533900</v>
          </cell>
          <cell r="F74" t="str">
            <v>CUELLAR</v>
          </cell>
          <cell r="G74" t="str">
            <v>YANAC</v>
          </cell>
          <cell r="H74" t="str">
            <v>MIGUEL ANGEL</v>
          </cell>
          <cell r="I74" t="str">
            <v>CUELLAR YANAC MIGUEL ANGEL</v>
          </cell>
          <cell r="J74" t="str">
            <v>PE013430</v>
          </cell>
          <cell r="K74" t="str">
            <v>HSEC</v>
          </cell>
          <cell r="L74" t="str">
            <v>SGA</v>
          </cell>
          <cell r="M74" t="str">
            <v>MA SAM QEHS</v>
          </cell>
          <cell r="N74" t="str">
            <v>HERRERA TERRAZAS, JOEL EDGARDO</v>
          </cell>
        </row>
        <row r="75">
          <cell r="C75" t="str">
            <v>07475218</v>
          </cell>
          <cell r="D75">
            <v>1428</v>
          </cell>
          <cell r="E75">
            <v>534334</v>
          </cell>
          <cell r="F75" t="str">
            <v>PEZO</v>
          </cell>
          <cell r="G75" t="str">
            <v>SANCHEZ</v>
          </cell>
          <cell r="H75" t="str">
            <v>JOE JOHNY</v>
          </cell>
          <cell r="I75" t="str">
            <v>PEZO SANCHEZ JOE JOHNY</v>
          </cell>
          <cell r="J75" t="str">
            <v>PE013020</v>
          </cell>
          <cell r="K75" t="str">
            <v>SALES &amp; SERVICE PE &amp; NORTH</v>
          </cell>
          <cell r="L75" t="str">
            <v>SGA</v>
          </cell>
          <cell r="M75" t="str">
            <v>MA SAM SALES &amp; SERVICE PERU AND NORTH</v>
          </cell>
          <cell r="N75" t="str">
            <v>NILO ARENAS, EDUARDO ALBERTO</v>
          </cell>
        </row>
        <row r="76">
          <cell r="C76" t="str">
            <v>72863854</v>
          </cell>
          <cell r="D76">
            <v>1430</v>
          </cell>
          <cell r="E76">
            <v>534923</v>
          </cell>
          <cell r="F76" t="str">
            <v>MARKA</v>
          </cell>
          <cell r="G76" t="str">
            <v>PINTO</v>
          </cell>
          <cell r="H76" t="str">
            <v>JHONY RODRIGO</v>
          </cell>
          <cell r="I76" t="str">
            <v>MARKA PINTO JHONY RODRIGO</v>
          </cell>
          <cell r="J76" t="str">
            <v>PE013267</v>
          </cell>
          <cell r="K76" t="str">
            <v>PERU LABORATORY</v>
          </cell>
          <cell r="L76" t="str">
            <v>COGS</v>
          </cell>
          <cell r="M76" t="str">
            <v>MA SAM SALES &amp; SERVICE PERU AND NORTH</v>
          </cell>
          <cell r="N76" t="str">
            <v>GORVENIA GORVENIA, HILARIO DAMASO</v>
          </cell>
        </row>
        <row r="77">
          <cell r="C77" t="str">
            <v>43075798</v>
          </cell>
          <cell r="D77">
            <v>1433</v>
          </cell>
          <cell r="E77">
            <v>534763</v>
          </cell>
          <cell r="F77" t="str">
            <v>RUIZ</v>
          </cell>
          <cell r="G77" t="str">
            <v>VASQUEZ</v>
          </cell>
          <cell r="H77" t="str">
            <v>LENIN ENRIQUE</v>
          </cell>
          <cell r="I77" t="str">
            <v>RUIZ VASQUEZ LENIN ENRIQUE</v>
          </cell>
          <cell r="J77" t="str">
            <v>PE013022</v>
          </cell>
          <cell r="K77" t="str">
            <v>SAM CENTER</v>
          </cell>
          <cell r="L77" t="str">
            <v>SGA</v>
          </cell>
          <cell r="M77" t="str">
            <v>MA SAM SITE ACCOUNT MANAGEMENT – CENTER PE</v>
          </cell>
          <cell r="N77" t="str">
            <v>VARGAS BELLINA, JOSE ANTONIO</v>
          </cell>
        </row>
        <row r="78">
          <cell r="C78" t="str">
            <v>44432452</v>
          </cell>
          <cell r="D78">
            <v>1435</v>
          </cell>
          <cell r="E78">
            <v>535140</v>
          </cell>
          <cell r="F78" t="str">
            <v>CAPARO</v>
          </cell>
          <cell r="G78" t="str">
            <v>ZAMALLOA</v>
          </cell>
          <cell r="H78" t="str">
            <v>YBARBURI</v>
          </cell>
          <cell r="I78" t="str">
            <v>CAPARO ZAMALLOA YBARBURI</v>
          </cell>
          <cell r="J78" t="str">
            <v>PE013021</v>
          </cell>
          <cell r="K78" t="str">
            <v>COMMERCIAL SUPPORT</v>
          </cell>
          <cell r="L78" t="str">
            <v>SGA</v>
          </cell>
          <cell r="M78" t="str">
            <v>MA SAM SERVICE COMMERCIAL SUPPORT</v>
          </cell>
          <cell r="N78" t="str">
            <v>ALTAMIRANO SALAZAR, ROMINA PAZ</v>
          </cell>
        </row>
        <row r="79">
          <cell r="C79" t="str">
            <v>42924830</v>
          </cell>
          <cell r="D79">
            <v>1436</v>
          </cell>
          <cell r="E79">
            <v>535325</v>
          </cell>
          <cell r="F79" t="str">
            <v>VILLAFUERTE</v>
          </cell>
          <cell r="G79" t="str">
            <v>CORDOVA</v>
          </cell>
          <cell r="H79" t="str">
            <v>CARLOS ADRIAN</v>
          </cell>
          <cell r="I79" t="str">
            <v>VILLAFUERTE CORDOVA CARLOS ADRIAN</v>
          </cell>
          <cell r="J79" t="str">
            <v>PE011925</v>
          </cell>
          <cell r="K79" t="str">
            <v>LOGISTICS</v>
          </cell>
          <cell r="L79" t="str">
            <v>COGS</v>
          </cell>
          <cell r="M79" t="str">
            <v>SVSGLO ORDER AND LOGISTICS OPERATIONS</v>
          </cell>
          <cell r="N79" t="str">
            <v>PINOCHET CRESTA, IGNACIO</v>
          </cell>
        </row>
        <row r="80">
          <cell r="C80" t="str">
            <v>71251704</v>
          </cell>
          <cell r="D80">
            <v>1437</v>
          </cell>
          <cell r="E80">
            <v>535323</v>
          </cell>
          <cell r="F80" t="str">
            <v>HURTADO</v>
          </cell>
          <cell r="G80" t="str">
            <v>ARRIETA</v>
          </cell>
          <cell r="H80" t="str">
            <v>MARIA FERNANDA</v>
          </cell>
          <cell r="I80" t="str">
            <v>HURTADO ARRIETA MARIA FERNANDA</v>
          </cell>
          <cell r="J80" t="str">
            <v>PE011930</v>
          </cell>
          <cell r="K80" t="str">
            <v>CONTRACT MNG &amp; REPORT</v>
          </cell>
          <cell r="L80" t="str">
            <v>COGS</v>
          </cell>
          <cell r="M80" t="str">
            <v>SVSGLO ORDER AND LOGISTICS OPERATIONS</v>
          </cell>
          <cell r="N80" t="str">
            <v>OSORIO LOBOS, MARCELA ANDREA</v>
          </cell>
        </row>
        <row r="81">
          <cell r="C81" t="str">
            <v>72505730</v>
          </cell>
          <cell r="D81">
            <v>1438</v>
          </cell>
          <cell r="E81">
            <v>535334</v>
          </cell>
          <cell r="F81" t="str">
            <v>LOPEZ</v>
          </cell>
          <cell r="G81" t="str">
            <v>DIESTRA</v>
          </cell>
          <cell r="H81" t="str">
            <v>EDWARD HUMBERTO</v>
          </cell>
          <cell r="I81" t="str">
            <v>LOPEZ DIESTRA EDWARD HUMBERTO</v>
          </cell>
          <cell r="J81" t="str">
            <v>PE011603</v>
          </cell>
          <cell r="K81" t="str">
            <v>PRODUCT SUPPORT ML SAM</v>
          </cell>
          <cell r="L81" t="str">
            <v>SGA</v>
          </cell>
          <cell r="M81" t="str">
            <v>CNS MILL LINING</v>
          </cell>
          <cell r="N81" t="str">
            <v>CYR, KRISTIAN</v>
          </cell>
        </row>
        <row r="82">
          <cell r="C82" t="str">
            <v>71248219</v>
          </cell>
          <cell r="D82">
            <v>1440</v>
          </cell>
          <cell r="E82">
            <v>535333</v>
          </cell>
          <cell r="F82" t="str">
            <v>ARGUELLES</v>
          </cell>
          <cell r="G82" t="str">
            <v>SAENZ</v>
          </cell>
          <cell r="H82" t="str">
            <v>LUIS ALBERTO</v>
          </cell>
          <cell r="I82" t="str">
            <v>ARGUELLES SAENZ LUIS ALBERTO</v>
          </cell>
          <cell r="J82" t="str">
            <v>PE013025</v>
          </cell>
          <cell r="K82" t="str">
            <v>SAM NORTH</v>
          </cell>
          <cell r="L82" t="str">
            <v>SGA</v>
          </cell>
          <cell r="M82" t="str">
            <v>MA SAM SITE ACCOUNT MANAGEMENT – NORTH PE</v>
          </cell>
          <cell r="N82" t="str">
            <v>TARAZONA PAZ, HECTOR DIEGO</v>
          </cell>
        </row>
        <row r="83">
          <cell r="C83" t="str">
            <v>45845770</v>
          </cell>
          <cell r="D83">
            <v>1448</v>
          </cell>
          <cell r="E83">
            <v>536995</v>
          </cell>
          <cell r="F83" t="str">
            <v>PEREZ</v>
          </cell>
          <cell r="G83" t="str">
            <v>GUILLEN</v>
          </cell>
          <cell r="H83" t="str">
            <v>JORGE LUIS</v>
          </cell>
          <cell r="I83" t="str">
            <v>PEREZ GUILLEN JORGE LUIS</v>
          </cell>
          <cell r="J83" t="str">
            <v>PE011930</v>
          </cell>
          <cell r="K83" t="str">
            <v>CONTRACT MNG &amp; REPORT</v>
          </cell>
          <cell r="L83" t="str">
            <v>COGS</v>
          </cell>
          <cell r="M83" t="str">
            <v>SVSGLO ORDER AND LOGISTICS OPERATIONS</v>
          </cell>
          <cell r="N83" t="str">
            <v>OSORIO LOBOS, MARCELA ANDREA</v>
          </cell>
        </row>
        <row r="84">
          <cell r="C84" t="str">
            <v>47466582</v>
          </cell>
          <cell r="D84">
            <v>1449</v>
          </cell>
          <cell r="E84">
            <v>537402</v>
          </cell>
          <cell r="F84" t="str">
            <v>CUBA</v>
          </cell>
          <cell r="G84" t="str">
            <v>REYES</v>
          </cell>
          <cell r="H84" t="str">
            <v>VICTOR JOEL</v>
          </cell>
          <cell r="I84" t="str">
            <v>CUBA REYES VICTOR JOEL</v>
          </cell>
          <cell r="J84" t="str">
            <v>PE012206</v>
          </cell>
          <cell r="K84" t="str">
            <v>FSE TECHNICAL ADVISOR</v>
          </cell>
          <cell r="L84" t="str">
            <v>COGS</v>
          </cell>
          <cell r="M84" t="str">
            <v>MA SAM FSE &amp; LCS PE</v>
          </cell>
          <cell r="N84" t="str">
            <v>MIRANDA PALACIOS, LEONARDO JAVIER</v>
          </cell>
        </row>
        <row r="85">
          <cell r="C85" t="str">
            <v>47381261</v>
          </cell>
          <cell r="D85">
            <v>1452</v>
          </cell>
          <cell r="E85">
            <v>537655</v>
          </cell>
          <cell r="F85" t="str">
            <v>CACERES</v>
          </cell>
          <cell r="G85" t="str">
            <v>ARIZAGA</v>
          </cell>
          <cell r="H85" t="str">
            <v>CARMEN EDELMIRA</v>
          </cell>
          <cell r="I85" t="str">
            <v>CACERES ARIZAGA CARMEN EDELMIRA</v>
          </cell>
          <cell r="J85" t="str">
            <v>PE013671</v>
          </cell>
          <cell r="K85" t="str">
            <v>FINANCE &amp; CONTROLLING</v>
          </cell>
          <cell r="L85" t="str">
            <v>SGA</v>
          </cell>
          <cell r="M85" t="str">
            <v>MA SAM FINANCE &amp; ACCOUNTING CL</v>
          </cell>
          <cell r="N85" t="str">
            <v>CASTAÑEDA SULOAGA, CHRISTOPHER ALEJANDR</v>
          </cell>
        </row>
        <row r="86">
          <cell r="C86" t="str">
            <v>21299608</v>
          </cell>
          <cell r="D86">
            <v>1455</v>
          </cell>
          <cell r="E86">
            <v>537980</v>
          </cell>
          <cell r="F86" t="str">
            <v>TRINIDAD</v>
          </cell>
          <cell r="G86" t="str">
            <v>RAMON</v>
          </cell>
          <cell r="H86" t="str">
            <v>CARLOS ENRIQUE</v>
          </cell>
          <cell r="I86" t="str">
            <v>TRINIDAD RAMON CARLOS ENRIQUE</v>
          </cell>
          <cell r="J86" t="str">
            <v>PE011947</v>
          </cell>
          <cell r="K86" t="str">
            <v>STRATEGIC PROCUREMEN</v>
          </cell>
          <cell r="L86" t="str">
            <v>COGS</v>
          </cell>
          <cell r="M86" t="str">
            <v>SVSS GLOBAL SOURCING</v>
          </cell>
          <cell r="N86" t="str">
            <v>ELLIS, DERRICK</v>
          </cell>
        </row>
        <row r="87">
          <cell r="C87" t="str">
            <v>23992600</v>
          </cell>
          <cell r="D87">
            <v>1462</v>
          </cell>
          <cell r="E87">
            <v>540298</v>
          </cell>
          <cell r="F87" t="str">
            <v>HUALLPA</v>
          </cell>
          <cell r="G87" t="str">
            <v>CONDORHUANCA</v>
          </cell>
          <cell r="H87" t="str">
            <v>HUMBERTO HORACIO</v>
          </cell>
          <cell r="I87" t="str">
            <v>HUALLPA CONDORHUANCA HUMBERTO HORACIO</v>
          </cell>
          <cell r="J87" t="str">
            <v>PE012210</v>
          </cell>
          <cell r="K87" t="str">
            <v>SVS REPAIRS AQP</v>
          </cell>
          <cell r="L87" t="str">
            <v>COGS</v>
          </cell>
          <cell r="M87" t="str">
            <v>MA SAM REPAIRS CENTER PE</v>
          </cell>
          <cell r="N87" t="str">
            <v>OSORIO, LEONARDO</v>
          </cell>
        </row>
        <row r="88">
          <cell r="C88" t="str">
            <v>30677063</v>
          </cell>
          <cell r="D88">
            <v>1464</v>
          </cell>
          <cell r="E88">
            <v>541653</v>
          </cell>
          <cell r="F88" t="str">
            <v>SEVILLANO</v>
          </cell>
          <cell r="G88" t="str">
            <v>GAINZA</v>
          </cell>
          <cell r="H88" t="str">
            <v>JULIO ERNESTO</v>
          </cell>
          <cell r="I88" t="str">
            <v>SEVILLANO GAINZA JULIO ERNESTO</v>
          </cell>
          <cell r="J88" t="str">
            <v>PE013540</v>
          </cell>
          <cell r="K88" t="str">
            <v>CONTRACT ENGINEERS</v>
          </cell>
          <cell r="L88" t="str">
            <v>COGS</v>
          </cell>
          <cell r="M88" t="str">
            <v>MA SAM SALES &amp; SERVICE PERU AND NORTH</v>
          </cell>
          <cell r="N88" t="str">
            <v>VARGAS BELLINA, JOSE ANTONIO</v>
          </cell>
        </row>
        <row r="89">
          <cell r="C89" t="str">
            <v>72186633</v>
          </cell>
          <cell r="D89">
            <v>1466</v>
          </cell>
          <cell r="E89">
            <v>542132</v>
          </cell>
          <cell r="F89" t="str">
            <v>QUICO</v>
          </cell>
          <cell r="G89" t="str">
            <v>KALLAPANI</v>
          </cell>
          <cell r="H89" t="str">
            <v>ARMANDO JULIO</v>
          </cell>
          <cell r="I89" t="str">
            <v>QUICO KALLAPANI ARMANDO JULIO</v>
          </cell>
          <cell r="J89" t="str">
            <v>PE012500</v>
          </cell>
          <cell r="K89" t="str">
            <v>TECH SUPPORT PE &amp; NORTH</v>
          </cell>
          <cell r="L89" t="str">
            <v>COGS</v>
          </cell>
          <cell r="M89" t="str">
            <v>TECHNICAL SUPPORT</v>
          </cell>
          <cell r="N89" t="str">
            <v>GALLEGOS PAREDES, ROGELIO ALAN</v>
          </cell>
        </row>
        <row r="90">
          <cell r="C90" t="str">
            <v>41744483</v>
          </cell>
          <cell r="D90">
            <v>1470</v>
          </cell>
          <cell r="E90">
            <v>542760</v>
          </cell>
          <cell r="F90" t="str">
            <v>BARTUREN</v>
          </cell>
          <cell r="G90" t="str">
            <v>ACEIJAS</v>
          </cell>
          <cell r="H90" t="str">
            <v>CARLOS ALBERTO</v>
          </cell>
          <cell r="I90" t="str">
            <v>BARTUREN ACEIJAS CARLOS ALBERTO</v>
          </cell>
          <cell r="J90" t="str">
            <v>PE011947</v>
          </cell>
          <cell r="K90" t="str">
            <v>STRATEGIC PROCUREMEN</v>
          </cell>
          <cell r="L90" t="str">
            <v>COGS</v>
          </cell>
          <cell r="M90" t="str">
            <v>SVSS BDH BL SOURCING</v>
          </cell>
          <cell r="N90" t="str">
            <v>KOPRA, JAAKKO</v>
          </cell>
        </row>
        <row r="91">
          <cell r="C91" t="str">
            <v>43996879</v>
          </cell>
          <cell r="D91">
            <v>1472</v>
          </cell>
          <cell r="E91">
            <v>543134</v>
          </cell>
          <cell r="F91" t="str">
            <v>AVALOS</v>
          </cell>
          <cell r="G91" t="str">
            <v>ROSAS</v>
          </cell>
          <cell r="H91" t="str">
            <v>MANUEL ANTONIO</v>
          </cell>
          <cell r="I91" t="str">
            <v>AVALOS ROSAS MANUEL ANTONIO</v>
          </cell>
          <cell r="J91" t="str">
            <v>PE012204</v>
          </cell>
          <cell r="K91" t="str">
            <v>FSE EIC</v>
          </cell>
          <cell r="L91" t="str">
            <v>COGS</v>
          </cell>
          <cell r="M91" t="str">
            <v>MA SAM FSE &amp; LCS PE</v>
          </cell>
          <cell r="N91" t="str">
            <v>BOBADILLA AÑASCO, PEDRO PABLO NAPOLEON</v>
          </cell>
        </row>
        <row r="92">
          <cell r="C92" t="str">
            <v>40227906</v>
          </cell>
          <cell r="D92">
            <v>1473</v>
          </cell>
          <cell r="E92">
            <v>543133</v>
          </cell>
          <cell r="F92" t="str">
            <v>GARCIA</v>
          </cell>
          <cell r="G92" t="str">
            <v>REATEGUI</v>
          </cell>
          <cell r="H92" t="str">
            <v>CARLOS JAVIER</v>
          </cell>
          <cell r="I92" t="str">
            <v>GARCIA REATEGUI CARLOS JAVIER</v>
          </cell>
          <cell r="J92" t="str">
            <v>PE013400</v>
          </cell>
          <cell r="K92" t="str">
            <v>HUMAN RESOURCES &amp; GENERAL SERVICES</v>
          </cell>
          <cell r="L92" t="str">
            <v>SGA</v>
          </cell>
          <cell r="M92" t="str">
            <v>MA SAM HR</v>
          </cell>
          <cell r="N92" t="str">
            <v>MAYER CATTINI, IVES</v>
          </cell>
        </row>
        <row r="93">
          <cell r="C93" t="str">
            <v>44974257</v>
          </cell>
          <cell r="D93">
            <v>1478</v>
          </cell>
          <cell r="E93">
            <v>419199</v>
          </cell>
          <cell r="F93" t="str">
            <v>VENEGAS</v>
          </cell>
          <cell r="G93" t="str">
            <v>SALAZAR</v>
          </cell>
          <cell r="H93" t="str">
            <v>ETSON CLAUDIO</v>
          </cell>
          <cell r="I93" t="str">
            <v>VENEGAS SALAZAR ETSON CLAUDIO</v>
          </cell>
          <cell r="J93" t="str">
            <v>PE011603</v>
          </cell>
          <cell r="K93" t="str">
            <v>PRODUCT SUPPORT ML SAM</v>
          </cell>
          <cell r="L93" t="str">
            <v>SGA</v>
          </cell>
          <cell r="M93" t="str">
            <v>CNS MILL LINING</v>
          </cell>
          <cell r="N93" t="str">
            <v>FURTENBACH, LARS</v>
          </cell>
        </row>
        <row r="94">
          <cell r="C94" t="str">
            <v>71471754</v>
          </cell>
          <cell r="D94">
            <v>1481</v>
          </cell>
          <cell r="E94">
            <v>419533</v>
          </cell>
          <cell r="F94" t="str">
            <v>BERVERISCO</v>
          </cell>
          <cell r="G94" t="str">
            <v>MORALES</v>
          </cell>
          <cell r="H94" t="str">
            <v>RICARDO MARTIN</v>
          </cell>
          <cell r="I94" t="str">
            <v>BERVERISCO MORALES RICARDO MARTIN</v>
          </cell>
          <cell r="J94" t="str">
            <v>PE011313</v>
          </cell>
          <cell r="K94" t="str">
            <v>COE - PUMPS</v>
          </cell>
          <cell r="L94" t="str">
            <v>COGS</v>
          </cell>
          <cell r="M94" t="str">
            <v>MIN PUMPS OPERATIONS</v>
          </cell>
          <cell r="N94" t="str">
            <v>CARRION LA TORRE, FREDDY MARTIN</v>
          </cell>
        </row>
        <row r="95">
          <cell r="C95" t="str">
            <v>70360400</v>
          </cell>
          <cell r="D95">
            <v>1482</v>
          </cell>
          <cell r="E95">
            <v>531045</v>
          </cell>
          <cell r="F95" t="str">
            <v>RODRIGUEZ</v>
          </cell>
          <cell r="G95" t="str">
            <v>PINTO</v>
          </cell>
          <cell r="H95" t="str">
            <v>FREDY MAURICIO</v>
          </cell>
          <cell r="I95" t="str">
            <v>RODRIGUEZ PINTO FREDY MAURICIO</v>
          </cell>
          <cell r="J95" t="str">
            <v>PE012209</v>
          </cell>
          <cell r="K95" t="str">
            <v>FSE SUR</v>
          </cell>
          <cell r="L95" t="str">
            <v>COGS</v>
          </cell>
          <cell r="M95" t="str">
            <v>MA SAM FSE &amp; LCS PE</v>
          </cell>
          <cell r="N95" t="str">
            <v>POZO DIAZ, JASON</v>
          </cell>
        </row>
        <row r="96">
          <cell r="C96" t="str">
            <v>70037376</v>
          </cell>
          <cell r="D96">
            <v>1485</v>
          </cell>
          <cell r="E96">
            <v>422461</v>
          </cell>
          <cell r="F96" t="str">
            <v>CABRERA</v>
          </cell>
          <cell r="G96" t="str">
            <v>PALOMINO</v>
          </cell>
          <cell r="H96" t="str">
            <v>EYFFER ANTHONY</v>
          </cell>
          <cell r="I96" t="str">
            <v>CABRERA PALOMINO EYFFER ANTHONY</v>
          </cell>
          <cell r="J96" t="str">
            <v>PE013379</v>
          </cell>
          <cell r="K96" t="str">
            <v>PROPOSAL - PUMPS</v>
          </cell>
          <cell r="L96" t="str">
            <v>SGA</v>
          </cell>
          <cell r="M96" t="str">
            <v>MIN PUMPS PROPOSAL</v>
          </cell>
          <cell r="N96" t="str">
            <v>KOSKI, TERO</v>
          </cell>
        </row>
        <row r="97">
          <cell r="C97" t="str">
            <v>40819028</v>
          </cell>
          <cell r="D97">
            <v>1488</v>
          </cell>
          <cell r="E97">
            <v>419494</v>
          </cell>
          <cell r="F97" t="str">
            <v>AZAMBUJA</v>
          </cell>
          <cell r="G97" t="str">
            <v>JAIME</v>
          </cell>
          <cell r="H97" t="str">
            <v>JESUS DAVID</v>
          </cell>
          <cell r="I97" t="str">
            <v>AZAMBUJA JAIME JESUS DAVID</v>
          </cell>
          <cell r="J97" t="str">
            <v>PE011100</v>
          </cell>
          <cell r="K97" t="str">
            <v>MANUFACTURING</v>
          </cell>
          <cell r="L97" t="str">
            <v>COGS</v>
          </cell>
          <cell r="M97" t="str">
            <v>CNS RUBBER &amp; POLYMET SUPPLY CHAIN</v>
          </cell>
          <cell r="N97" t="str">
            <v>KYROLAINEN, HEIKKI</v>
          </cell>
        </row>
        <row r="98">
          <cell r="C98" t="str">
            <v>41471033</v>
          </cell>
          <cell r="D98">
            <v>1491</v>
          </cell>
          <cell r="E98">
            <v>419670</v>
          </cell>
          <cell r="F98" t="str">
            <v>GONZALES</v>
          </cell>
          <cell r="G98" t="str">
            <v>MORAN</v>
          </cell>
          <cell r="H98" t="str">
            <v>CHRISTIAN ENRIQUE</v>
          </cell>
          <cell r="I98" t="str">
            <v>GONZALES MORAN CHRISTIAN ENRIQUE</v>
          </cell>
          <cell r="J98" t="str">
            <v>PE011605</v>
          </cell>
          <cell r="K98" t="str">
            <v>COE PERU</v>
          </cell>
          <cell r="L98" t="str">
            <v>COGS</v>
          </cell>
          <cell r="M98" t="str">
            <v>CNS MILL LINING</v>
          </cell>
          <cell r="N98" t="str">
            <v>YALICO MARIN, GERSON ELIAS</v>
          </cell>
        </row>
        <row r="99">
          <cell r="C99" t="str">
            <v>25745381</v>
          </cell>
          <cell r="D99">
            <v>1497</v>
          </cell>
          <cell r="E99">
            <v>419870</v>
          </cell>
          <cell r="F99" t="str">
            <v>YOVERA</v>
          </cell>
          <cell r="G99" t="str">
            <v>MELENDEZ</v>
          </cell>
          <cell r="H99" t="str">
            <v>MARCO AURELIO</v>
          </cell>
          <cell r="I99" t="str">
            <v>YOVERA MELENDEZ MARCO AURELIO</v>
          </cell>
          <cell r="J99" t="str">
            <v>PE012203</v>
          </cell>
          <cell r="K99" t="str">
            <v>FSE STRATEGIC PLANNING</v>
          </cell>
          <cell r="L99" t="str">
            <v>COGS</v>
          </cell>
          <cell r="M99" t="str">
            <v>MA SAM FSE &amp; LCS PE</v>
          </cell>
          <cell r="N99" t="str">
            <v>MIRANDA PALACIOS, LEONARDO JAVIER</v>
          </cell>
        </row>
        <row r="100">
          <cell r="C100" t="str">
            <v>76966123</v>
          </cell>
          <cell r="D100">
            <v>1499</v>
          </cell>
          <cell r="E100">
            <v>536216</v>
          </cell>
          <cell r="F100" t="str">
            <v>SILVA</v>
          </cell>
          <cell r="G100" t="str">
            <v>NUÑEZ</v>
          </cell>
          <cell r="H100" t="str">
            <v>JHINO SANTOS</v>
          </cell>
          <cell r="I100" t="str">
            <v>SILVA NUÑEZ JHINO SANTOS</v>
          </cell>
          <cell r="J100" t="str">
            <v>PE011603</v>
          </cell>
          <cell r="K100" t="str">
            <v>PRODUCT SUPPORT ML SAM</v>
          </cell>
          <cell r="L100" t="str">
            <v>SGA</v>
          </cell>
          <cell r="M100" t="str">
            <v>CNS MILL LINING</v>
          </cell>
          <cell r="N100" t="str">
            <v>CYR, KRISTIAN</v>
          </cell>
        </row>
        <row r="101">
          <cell r="C101" t="str">
            <v>40967504</v>
          </cell>
          <cell r="D101">
            <v>1501</v>
          </cell>
          <cell r="E101">
            <v>420688</v>
          </cell>
          <cell r="F101" t="str">
            <v>JIMENEZ</v>
          </cell>
          <cell r="G101" t="str">
            <v>CHACON</v>
          </cell>
          <cell r="H101" t="str">
            <v>RICHARD JOHNY</v>
          </cell>
          <cell r="I101" t="str">
            <v>JIMENEZ CHACON RICHARD JOHNY</v>
          </cell>
          <cell r="J101" t="str">
            <v>PE012500</v>
          </cell>
          <cell r="K101" t="str">
            <v>TECH SUPPORT PE &amp; NORTH</v>
          </cell>
          <cell r="L101" t="str">
            <v>COGS</v>
          </cell>
          <cell r="M101" t="str">
            <v>TECHNICAL SUPPORT</v>
          </cell>
          <cell r="N101" t="str">
            <v>BOBADILLA AÑASCO, PEDRO PABLO NAPOLEON</v>
          </cell>
        </row>
        <row r="102">
          <cell r="C102" t="str">
            <v>09476762</v>
          </cell>
          <cell r="D102">
            <v>1504</v>
          </cell>
          <cell r="E102">
            <v>421135</v>
          </cell>
          <cell r="F102" t="str">
            <v>BIELICH</v>
          </cell>
          <cell r="G102" t="str">
            <v>RIVERA</v>
          </cell>
          <cell r="H102" t="str">
            <v>PERCY EDUARDO</v>
          </cell>
          <cell r="I102" t="str">
            <v>BIELICH RIVERA PERCY EDUARDO</v>
          </cell>
          <cell r="J102" t="str">
            <v>PE012222</v>
          </cell>
          <cell r="K102" t="str">
            <v>FSE PROJECTS EXECUTION</v>
          </cell>
          <cell r="L102" t="str">
            <v>COGS</v>
          </cell>
          <cell r="M102" t="str">
            <v>MA SAM FSE &amp; LCS PE</v>
          </cell>
          <cell r="N102" t="str">
            <v>BASAURI CUEVA, CARLOS ALBERTO</v>
          </cell>
        </row>
        <row r="103">
          <cell r="C103" t="str">
            <v>46714178</v>
          </cell>
          <cell r="D103">
            <v>1507</v>
          </cell>
          <cell r="E103">
            <v>422453</v>
          </cell>
          <cell r="F103" t="str">
            <v>RIVERA</v>
          </cell>
          <cell r="G103" t="str">
            <v>RAMOS</v>
          </cell>
          <cell r="H103" t="str">
            <v>RICARDO DINAMITA</v>
          </cell>
          <cell r="I103" t="str">
            <v>RIVERA RAMOS RICARDO DINAMITA</v>
          </cell>
          <cell r="J103" t="str">
            <v>PE012500</v>
          </cell>
          <cell r="K103" t="str">
            <v>TECH SUPPORT PE &amp; NORTH</v>
          </cell>
          <cell r="L103" t="str">
            <v>COGS</v>
          </cell>
          <cell r="M103" t="str">
            <v>TECHNICAL SUPPORT</v>
          </cell>
          <cell r="N103" t="str">
            <v>GALLEGOS PAREDES, ROGELIO ALAN</v>
          </cell>
        </row>
        <row r="104">
          <cell r="C104" t="str">
            <v>10729061</v>
          </cell>
          <cell r="D104">
            <v>1508</v>
          </cell>
          <cell r="E104">
            <v>422360</v>
          </cell>
          <cell r="F104" t="str">
            <v>SUAREZ</v>
          </cell>
          <cell r="G104" t="str">
            <v xml:space="preserve">BALCAZAR </v>
          </cell>
          <cell r="H104" t="str">
            <v>LUIS RICARDO</v>
          </cell>
          <cell r="I104" t="str">
            <v>SUAREZ BALCAZAR  LUIS RICARDO</v>
          </cell>
          <cell r="J104" t="str">
            <v>PE011324</v>
          </cell>
          <cell r="K104" t="str">
            <v>ENG. HUB MAT. TRANSP</v>
          </cell>
          <cell r="L104" t="str">
            <v>COGS</v>
          </cell>
          <cell r="M104" t="str">
            <v>MTB - MATERIAL TRANSPORTATION BUSINESS</v>
          </cell>
          <cell r="N104" t="str">
            <v>GALEANI ALVES, DANIEL</v>
          </cell>
        </row>
        <row r="105">
          <cell r="C105" t="str">
            <v>44304962</v>
          </cell>
          <cell r="D105">
            <v>1509</v>
          </cell>
          <cell r="E105">
            <v>422428</v>
          </cell>
          <cell r="F105" t="str">
            <v>POZO</v>
          </cell>
          <cell r="G105" t="str">
            <v>DIAZ</v>
          </cell>
          <cell r="H105" t="str">
            <v>JASON</v>
          </cell>
          <cell r="I105" t="str">
            <v>POZO DIAZ JASON</v>
          </cell>
          <cell r="J105" t="str">
            <v>PE012209</v>
          </cell>
          <cell r="K105" t="str">
            <v>FSE SUR</v>
          </cell>
          <cell r="L105" t="str">
            <v>COGS</v>
          </cell>
          <cell r="M105" t="str">
            <v>MA SAM FSE &amp; LCS PE</v>
          </cell>
          <cell r="N105" t="str">
            <v>BOBADILLA AÑASCO, PEDRO PABLO NAPOLEON</v>
          </cell>
        </row>
        <row r="106">
          <cell r="C106" t="str">
            <v>75083548</v>
          </cell>
          <cell r="D106">
            <v>1511</v>
          </cell>
          <cell r="E106">
            <v>422429</v>
          </cell>
          <cell r="F106" t="str">
            <v>YALICO</v>
          </cell>
          <cell r="G106" t="str">
            <v>MARIN</v>
          </cell>
          <cell r="H106" t="str">
            <v>GERSON ELIAS</v>
          </cell>
          <cell r="I106" t="str">
            <v>YALICO MARIN GERSON ELIAS</v>
          </cell>
          <cell r="J106" t="str">
            <v>PE011605</v>
          </cell>
          <cell r="K106" t="str">
            <v>COE PERU</v>
          </cell>
          <cell r="L106" t="str">
            <v>COGS</v>
          </cell>
          <cell r="M106" t="str">
            <v>CNS MILL LINING</v>
          </cell>
          <cell r="N106" t="str">
            <v>DE SEIXAS BENEDITO, EDUARDO</v>
          </cell>
        </row>
        <row r="107">
          <cell r="C107" t="str">
            <v>24005563</v>
          </cell>
          <cell r="D107">
            <v>1513</v>
          </cell>
          <cell r="E107">
            <v>422525</v>
          </cell>
          <cell r="F107" t="str">
            <v>COAHILA</v>
          </cell>
          <cell r="G107" t="str">
            <v>HUALLPA</v>
          </cell>
          <cell r="H107" t="str">
            <v>EDGAR GIOVANI</v>
          </cell>
          <cell r="I107" t="str">
            <v>COAHILA HUALLPA EDGAR GIOVANI</v>
          </cell>
          <cell r="J107" t="str">
            <v>PE012210</v>
          </cell>
          <cell r="K107" t="str">
            <v>SVS REPAIRS AQP</v>
          </cell>
          <cell r="L107" t="str">
            <v>COGS</v>
          </cell>
          <cell r="M107" t="str">
            <v>MA SAM REPAIRS CENTER PE</v>
          </cell>
          <cell r="N107" t="str">
            <v>HUALLPA CONDORHUANCA, HUMBERTO HORACIO</v>
          </cell>
        </row>
        <row r="108">
          <cell r="C108" t="str">
            <v>74074661</v>
          </cell>
          <cell r="D108">
            <v>1514</v>
          </cell>
          <cell r="E108">
            <v>422567</v>
          </cell>
          <cell r="F108" t="str">
            <v>CORDERO</v>
          </cell>
          <cell r="G108" t="str">
            <v>PUENTE</v>
          </cell>
          <cell r="H108" t="str">
            <v>LUIS ALBERTO</v>
          </cell>
          <cell r="I108" t="str">
            <v>CORDERO PUENTE LUIS ALBERTO</v>
          </cell>
          <cell r="J108" t="str">
            <v>PE013021</v>
          </cell>
          <cell r="K108" t="str">
            <v>COMMERCIAL SUPPORT</v>
          </cell>
          <cell r="L108" t="str">
            <v>SGA</v>
          </cell>
          <cell r="M108" t="str">
            <v>MA SAM SERVICE COMMERCIAL SUPPORT</v>
          </cell>
          <cell r="N108" t="str">
            <v>CAPARO ZAMALLOA, YBARBURI</v>
          </cell>
        </row>
        <row r="109">
          <cell r="C109" t="str">
            <v>000686720</v>
          </cell>
          <cell r="D109">
            <v>1515</v>
          </cell>
          <cell r="E109">
            <v>422569</v>
          </cell>
          <cell r="F109" t="str">
            <v>HELMS</v>
          </cell>
          <cell r="G109" t="str">
            <v>XXXX</v>
          </cell>
          <cell r="H109" t="str">
            <v>STEPHAN</v>
          </cell>
          <cell r="I109" t="str">
            <v>HELMS XXXX STEPHAN</v>
          </cell>
          <cell r="J109" t="str">
            <v>PE012218</v>
          </cell>
          <cell r="K109" t="str">
            <v>PSE REP MANAGEMENT</v>
          </cell>
          <cell r="L109" t="str">
            <v>SGA</v>
          </cell>
          <cell r="M109" t="str">
            <v>SVS PROFESSIONAL SERVICES</v>
          </cell>
          <cell r="N109" t="str">
            <v>TAFAZOLI, SALOMEH</v>
          </cell>
        </row>
        <row r="110">
          <cell r="C110" t="str">
            <v>42156719</v>
          </cell>
          <cell r="D110">
            <v>1516</v>
          </cell>
          <cell r="E110">
            <v>422568</v>
          </cell>
          <cell r="F110" t="str">
            <v>LOPEZ</v>
          </cell>
          <cell r="G110" t="str">
            <v>MACHACA</v>
          </cell>
          <cell r="H110" t="str">
            <v>ABEL ALBERTO</v>
          </cell>
          <cell r="I110" t="str">
            <v>LOPEZ MACHACA ABEL ALBERTO</v>
          </cell>
          <cell r="J110" t="str">
            <v>PE012233</v>
          </cell>
          <cell r="K110" t="str">
            <v>REP SUPERVISION &amp; WAREHOUSE</v>
          </cell>
          <cell r="L110" t="str">
            <v>COGS</v>
          </cell>
          <cell r="M110" t="str">
            <v>MA SAM REPAIRS CENTER PE</v>
          </cell>
          <cell r="N110" t="str">
            <v>MORENO ROQUE, MARCO ANTONIO</v>
          </cell>
        </row>
        <row r="111">
          <cell r="C111" t="str">
            <v>29665767</v>
          </cell>
          <cell r="D111">
            <v>1520</v>
          </cell>
          <cell r="E111">
            <v>424037</v>
          </cell>
          <cell r="F111" t="str">
            <v>MORENO</v>
          </cell>
          <cell r="G111" t="str">
            <v>ROQUE</v>
          </cell>
          <cell r="H111" t="str">
            <v>MARCO ANTONIO</v>
          </cell>
          <cell r="I111" t="str">
            <v>MORENO ROQUE MARCO ANTONIO</v>
          </cell>
          <cell r="J111" t="str">
            <v>PE012210</v>
          </cell>
          <cell r="K111" t="str">
            <v>SVS REPAIRS AQP</v>
          </cell>
          <cell r="L111" t="str">
            <v>COGS</v>
          </cell>
          <cell r="M111" t="str">
            <v>MA SAM REPAIRS CENTER PE</v>
          </cell>
          <cell r="N111" t="str">
            <v>HUALLPA CONDORHUANCA, HUMBERTO HORACIO</v>
          </cell>
        </row>
        <row r="112">
          <cell r="C112" t="str">
            <v>71017740</v>
          </cell>
          <cell r="D112">
            <v>1522</v>
          </cell>
          <cell r="E112">
            <v>424133</v>
          </cell>
          <cell r="F112" t="str">
            <v>LEON</v>
          </cell>
          <cell r="G112" t="str">
            <v xml:space="preserve">LAZARINOS </v>
          </cell>
          <cell r="H112" t="str">
            <v>NATHALY GISELA</v>
          </cell>
          <cell r="I112" t="str">
            <v>LEON LAZARINOS  NATHALY GISELA</v>
          </cell>
          <cell r="J112" t="str">
            <v>PE011935</v>
          </cell>
          <cell r="K112" t="str">
            <v>INDIRECT PROCUREMENT</v>
          </cell>
          <cell r="L112" t="str">
            <v>COGS</v>
          </cell>
          <cell r="M112" t="str">
            <v>SVSS IPRO AMERICAS</v>
          </cell>
          <cell r="N112" t="str">
            <v>MORILLO SANTA CRUZ, KATIA PATRICIA</v>
          </cell>
        </row>
        <row r="113">
          <cell r="C113" t="str">
            <v>41474777</v>
          </cell>
          <cell r="D113">
            <v>1523</v>
          </cell>
          <cell r="E113">
            <v>424724</v>
          </cell>
          <cell r="F113" t="str">
            <v>MARTINEZ</v>
          </cell>
          <cell r="G113" t="str">
            <v>ALVARADO</v>
          </cell>
          <cell r="H113" t="str">
            <v>EDWARDS ARNOLD</v>
          </cell>
          <cell r="I113" t="str">
            <v>MARTINEZ ALVARADO EDWARDS ARNOLD</v>
          </cell>
          <cell r="J113" t="str">
            <v>PE012505</v>
          </cell>
          <cell r="K113" t="str">
            <v>TSS GBPM</v>
          </cell>
          <cell r="L113" t="str">
            <v>SGA</v>
          </cell>
          <cell r="M113" t="str">
            <v>TECHNICAL SALES SUPPORT</v>
          </cell>
          <cell r="N113" t="str">
            <v>ROSA DA SILVEIRA ALVES, AUGUSTO CESAR</v>
          </cell>
        </row>
        <row r="114">
          <cell r="C114" t="str">
            <v>40619673</v>
          </cell>
          <cell r="D114">
            <v>1524</v>
          </cell>
          <cell r="E114">
            <v>362320</v>
          </cell>
          <cell r="F114" t="str">
            <v>GIRIBALDI</v>
          </cell>
          <cell r="G114" t="str">
            <v xml:space="preserve">PAJUELO </v>
          </cell>
          <cell r="H114" t="str">
            <v>HAROLD</v>
          </cell>
          <cell r="I114" t="str">
            <v>GIRIBALDI PAJUELO  HAROLD</v>
          </cell>
          <cell r="J114" t="str">
            <v>PE013514</v>
          </cell>
          <cell r="K114" t="str">
            <v>MIN SALES</v>
          </cell>
          <cell r="L114" t="str">
            <v>SGA</v>
          </cell>
          <cell r="M114" t="str">
            <v>MA SAM MINERALS SALES</v>
          </cell>
          <cell r="N114" t="str">
            <v>OLIVAS MARQUEZ, ALEX EDUARDO</v>
          </cell>
        </row>
        <row r="115">
          <cell r="C115" t="str">
            <v>10722548</v>
          </cell>
          <cell r="D115">
            <v>1525</v>
          </cell>
          <cell r="E115">
            <v>424996</v>
          </cell>
          <cell r="F115" t="str">
            <v xml:space="preserve">SILVA </v>
          </cell>
          <cell r="G115" t="str">
            <v>AGUILAR</v>
          </cell>
          <cell r="H115" t="str">
            <v xml:space="preserve">DANIEL </v>
          </cell>
          <cell r="I115" t="str">
            <v xml:space="preserve">SILVA  AGUILAR DANIEL </v>
          </cell>
          <cell r="J115" t="str">
            <v>PE012202</v>
          </cell>
          <cell r="K115" t="str">
            <v>FSE RELINING&amp;SHUTDOWN</v>
          </cell>
          <cell r="L115" t="str">
            <v>COGS</v>
          </cell>
          <cell r="M115" t="str">
            <v>MA SAM FSE &amp; LCS PE</v>
          </cell>
          <cell r="N115" t="str">
            <v>GILBERTI GALARZA, YOEL FRANCISCO</v>
          </cell>
        </row>
        <row r="116">
          <cell r="C116" t="str">
            <v>40861117</v>
          </cell>
          <cell r="D116">
            <v>1527</v>
          </cell>
          <cell r="E116">
            <v>425013</v>
          </cell>
          <cell r="F116" t="str">
            <v xml:space="preserve">BOBADILLA </v>
          </cell>
          <cell r="G116" t="str">
            <v>AÑASCO</v>
          </cell>
          <cell r="H116" t="str">
            <v>PEDRO PABLO NAPOLEON</v>
          </cell>
          <cell r="I116" t="str">
            <v>BOBADILLA  AÑASCO PEDRO PABLO NAPOLEON</v>
          </cell>
          <cell r="J116" t="str">
            <v>PE013513</v>
          </cell>
          <cell r="K116" t="str">
            <v>SVS LCS-FSE SALES</v>
          </cell>
          <cell r="L116" t="str">
            <v>SGA</v>
          </cell>
          <cell r="M116" t="str">
            <v>MA SAM FSE &amp; LCS PE</v>
          </cell>
          <cell r="N116" t="str">
            <v>PEZO SANCHEZ, JOE JOHNY</v>
          </cell>
        </row>
        <row r="117">
          <cell r="C117" t="str">
            <v>42822877</v>
          </cell>
          <cell r="D117">
            <v>1529</v>
          </cell>
          <cell r="E117">
            <v>424993</v>
          </cell>
          <cell r="F117" t="str">
            <v>FERNANDEZ</v>
          </cell>
          <cell r="G117" t="str">
            <v>PUJAICO</v>
          </cell>
          <cell r="H117" t="str">
            <v>ALFREDO MARTIN</v>
          </cell>
          <cell r="I117" t="str">
            <v>FERNANDEZ PUJAICO ALFREDO MARTIN</v>
          </cell>
          <cell r="J117" t="str">
            <v>PE012208</v>
          </cell>
          <cell r="K117" t="str">
            <v>FSE CYN</v>
          </cell>
          <cell r="L117" t="str">
            <v>COGS</v>
          </cell>
          <cell r="M117" t="str">
            <v>MA SAM FSE &amp; LCS PE</v>
          </cell>
          <cell r="N117" t="str">
            <v>GUTIERREZ VALENCIA, EDULFO RENAULT</v>
          </cell>
        </row>
        <row r="118">
          <cell r="C118" t="str">
            <v>71324265</v>
          </cell>
          <cell r="D118">
            <v>1530</v>
          </cell>
          <cell r="E118">
            <v>425021</v>
          </cell>
          <cell r="F118" t="str">
            <v>ABANTO</v>
          </cell>
          <cell r="G118" t="str">
            <v>QUEVEDO</v>
          </cell>
          <cell r="H118" t="str">
            <v>ETHEL IVONNE</v>
          </cell>
          <cell r="I118" t="str">
            <v>ABANTO QUEVEDO ETHEL IVONNE</v>
          </cell>
          <cell r="J118" t="str">
            <v>PE013464</v>
          </cell>
          <cell r="K118" t="str">
            <v>TSS INT.SERVICES SOLUTIONS</v>
          </cell>
          <cell r="L118" t="str">
            <v>SGA</v>
          </cell>
          <cell r="M118" t="str">
            <v>MA SAM MINERALS SALES</v>
          </cell>
          <cell r="N118" t="str">
            <v>HENRIKSSON, BRANDT</v>
          </cell>
        </row>
        <row r="119">
          <cell r="C119" t="str">
            <v>47137828</v>
          </cell>
          <cell r="D119">
            <v>1531</v>
          </cell>
          <cell r="E119">
            <v>425119</v>
          </cell>
          <cell r="F119" t="str">
            <v>GUERRA</v>
          </cell>
          <cell r="G119" t="str">
            <v>CABANILLAS</v>
          </cell>
          <cell r="H119" t="str">
            <v>MARIA CRUZ</v>
          </cell>
          <cell r="I119" t="str">
            <v>GUERRA CABANILLAS MARIA CRUZ</v>
          </cell>
          <cell r="J119" t="str">
            <v>PE011920</v>
          </cell>
          <cell r="K119" t="str">
            <v>OPERATIVE PROCUREMEN</v>
          </cell>
          <cell r="L119" t="str">
            <v>COGS</v>
          </cell>
          <cell r="M119" t="str">
            <v>SVSGLO ORDER AND LOGISTICS OPERATIONS</v>
          </cell>
          <cell r="N119" t="str">
            <v>COLLADO BORGOÑO, PATRICIA ANGELICA</v>
          </cell>
        </row>
        <row r="120">
          <cell r="C120" t="str">
            <v>44142719</v>
          </cell>
          <cell r="D120">
            <v>1532</v>
          </cell>
          <cell r="E120">
            <v>425143</v>
          </cell>
          <cell r="F120" t="str">
            <v>GALLEGOS</v>
          </cell>
          <cell r="G120" t="str">
            <v>PAREDES</v>
          </cell>
          <cell r="H120" t="str">
            <v>ROGELIO ALAN</v>
          </cell>
          <cell r="I120" t="str">
            <v>GALLEGOS PAREDES ROGELIO ALAN</v>
          </cell>
          <cell r="J120" t="str">
            <v>PE012500</v>
          </cell>
          <cell r="K120" t="str">
            <v>TECH SUPPORT PE &amp; NORTH</v>
          </cell>
          <cell r="L120" t="str">
            <v>COGS</v>
          </cell>
          <cell r="M120" t="str">
            <v>TECHNICAL SUPPORT</v>
          </cell>
          <cell r="N120" t="str">
            <v>JIMENEZ CHACON, RICHARD JOHNY</v>
          </cell>
        </row>
        <row r="121">
          <cell r="C121" t="str">
            <v>40240671</v>
          </cell>
          <cell r="D121">
            <v>1533</v>
          </cell>
          <cell r="E121">
            <v>425120</v>
          </cell>
          <cell r="F121" t="str">
            <v>VELASQUEZ</v>
          </cell>
          <cell r="G121" t="str">
            <v>PAREDES</v>
          </cell>
          <cell r="H121" t="str">
            <v>EDWIN OMAR</v>
          </cell>
          <cell r="I121" t="str">
            <v>VELASQUEZ PAREDES EDWIN OMAR</v>
          </cell>
          <cell r="J121" t="str">
            <v>PE012500</v>
          </cell>
          <cell r="K121" t="str">
            <v>TECH SUPPORT PE &amp; NORTH</v>
          </cell>
          <cell r="L121" t="str">
            <v>COGS</v>
          </cell>
          <cell r="M121" t="str">
            <v>TECHNICAL SUPPORT</v>
          </cell>
          <cell r="N121" t="str">
            <v>RIVERA YLASACA, RICARDO SANTOS</v>
          </cell>
        </row>
        <row r="122">
          <cell r="C122" t="str">
            <v>41134510</v>
          </cell>
          <cell r="D122">
            <v>1536</v>
          </cell>
          <cell r="E122">
            <v>536426</v>
          </cell>
          <cell r="F122" t="str">
            <v>GILBERTI</v>
          </cell>
          <cell r="G122" t="str">
            <v>GALARZA</v>
          </cell>
          <cell r="H122" t="str">
            <v>YOEL FRANCISCO</v>
          </cell>
          <cell r="I122" t="str">
            <v>GILBERTI GALARZA YOEL FRANCISCO</v>
          </cell>
          <cell r="J122" t="str">
            <v>PE012202</v>
          </cell>
          <cell r="K122" t="str">
            <v>FSE RELINING&amp;SHUTDOWN</v>
          </cell>
          <cell r="L122" t="str">
            <v>COGS</v>
          </cell>
          <cell r="M122" t="str">
            <v>MA SAM FSE &amp; LCS PE</v>
          </cell>
          <cell r="N122" t="str">
            <v>BUTRON ZUÑIGA, BARRY GABRIEL</v>
          </cell>
        </row>
        <row r="123">
          <cell r="C123" t="str">
            <v>41116039</v>
          </cell>
          <cell r="D123">
            <v>1539</v>
          </cell>
          <cell r="E123">
            <v>520268</v>
          </cell>
          <cell r="F123" t="str">
            <v xml:space="preserve">MUERAS </v>
          </cell>
          <cell r="G123" t="str">
            <v>RAMIREZ</v>
          </cell>
          <cell r="H123" t="str">
            <v xml:space="preserve"> EDGAR VICENTE</v>
          </cell>
          <cell r="I123" t="str">
            <v>MUERAS  RAMIREZ  EDGAR VICENTE</v>
          </cell>
          <cell r="J123" t="str">
            <v>PE013028</v>
          </cell>
          <cell r="K123" t="str">
            <v>SAM SOUTH</v>
          </cell>
          <cell r="L123" t="str">
            <v>SGA</v>
          </cell>
          <cell r="M123" t="str">
            <v>MA SAM SITE ACCOUNT MANAGEMENT – SOUTH PE</v>
          </cell>
          <cell r="N123" t="str">
            <v>MESCUA HUAMAN, FRANK JOSEP</v>
          </cell>
        </row>
        <row r="124">
          <cell r="C124" t="str">
            <v>41686718</v>
          </cell>
          <cell r="D124">
            <v>1540</v>
          </cell>
          <cell r="E124">
            <v>425317</v>
          </cell>
          <cell r="F124" t="str">
            <v xml:space="preserve">SANCHEZ </v>
          </cell>
          <cell r="G124" t="str">
            <v>GALVEZ</v>
          </cell>
          <cell r="H124" t="str">
            <v>ERIK BESVEMAR</v>
          </cell>
          <cell r="I124" t="str">
            <v>SANCHEZ  GALVEZ ERIK BESVEMAR</v>
          </cell>
          <cell r="J124" t="str">
            <v>PE012500</v>
          </cell>
          <cell r="K124" t="str">
            <v>TECH SUPPORT PE &amp; NORTH</v>
          </cell>
          <cell r="L124" t="str">
            <v>COGS</v>
          </cell>
          <cell r="M124" t="str">
            <v>TECHNICAL SUPPORT</v>
          </cell>
          <cell r="N124" t="str">
            <v>RIVERA YLASACA, RICARDO SANTOS</v>
          </cell>
        </row>
        <row r="125">
          <cell r="C125" t="str">
            <v>40447903</v>
          </cell>
          <cell r="D125">
            <v>1541</v>
          </cell>
          <cell r="E125">
            <v>425339</v>
          </cell>
          <cell r="F125" t="str">
            <v>BUTRON</v>
          </cell>
          <cell r="G125" t="str">
            <v>ZUÑIGA</v>
          </cell>
          <cell r="H125" t="str">
            <v>BARRY GABRIEL</v>
          </cell>
          <cell r="I125" t="str">
            <v>BUTRON ZUÑIGA BARRY GABRIEL</v>
          </cell>
          <cell r="J125" t="str">
            <v>PE012202</v>
          </cell>
          <cell r="K125" t="str">
            <v>FSE RELINING&amp;SHUTDOWN</v>
          </cell>
          <cell r="L125" t="str">
            <v>COGS</v>
          </cell>
          <cell r="M125" t="str">
            <v>MA SAM FSE &amp; LCS PE</v>
          </cell>
          <cell r="N125" t="str">
            <v>BOBADILLA AÑASCO, PEDRO PABLO NAPOLEON</v>
          </cell>
        </row>
        <row r="126">
          <cell r="C126" t="str">
            <v>10549343</v>
          </cell>
          <cell r="D126">
            <v>1542</v>
          </cell>
          <cell r="E126">
            <v>426272</v>
          </cell>
          <cell r="F126" t="str">
            <v>VERAMENDI</v>
          </cell>
          <cell r="G126" t="str">
            <v>VILLAORDUÑA</v>
          </cell>
          <cell r="H126" t="str">
            <v>PERCY LUIS</v>
          </cell>
          <cell r="I126" t="str">
            <v>VERAMENDI VILLAORDUÑA PERCY LUIS</v>
          </cell>
          <cell r="J126" t="str">
            <v>PE012202</v>
          </cell>
          <cell r="K126" t="str">
            <v>FSE RELINING&amp;SHUTDOWN</v>
          </cell>
          <cell r="L126" t="str">
            <v>COGS</v>
          </cell>
          <cell r="M126" t="str">
            <v>MA SAM FSE &amp; LCS PE</v>
          </cell>
          <cell r="N126" t="str">
            <v>GILBERTI GALARZA, YOEL FRANCISCO</v>
          </cell>
        </row>
        <row r="127">
          <cell r="C127" t="str">
            <v>72707990</v>
          </cell>
          <cell r="D127">
            <v>1544</v>
          </cell>
          <cell r="E127">
            <v>426473</v>
          </cell>
          <cell r="F127" t="str">
            <v>SANCHEZ</v>
          </cell>
          <cell r="G127" t="str">
            <v>ATENCIO</v>
          </cell>
          <cell r="H127" t="str">
            <v>DIANA LIDIA</v>
          </cell>
          <cell r="I127" t="str">
            <v>SANCHEZ ATENCIO DIANA LIDIA</v>
          </cell>
          <cell r="J127" t="str">
            <v>PE011603</v>
          </cell>
          <cell r="K127" t="str">
            <v>PRODUCT SUPPORT ML SAM</v>
          </cell>
          <cell r="L127" t="str">
            <v>SGA</v>
          </cell>
          <cell r="M127" t="str">
            <v>CNS MILL LINING</v>
          </cell>
          <cell r="N127" t="str">
            <v>SILVA NUÑEZ, JHINO SANTOS</v>
          </cell>
        </row>
        <row r="128">
          <cell r="C128" t="str">
            <v>73203876</v>
          </cell>
          <cell r="D128">
            <v>1545</v>
          </cell>
          <cell r="E128">
            <v>419868</v>
          </cell>
          <cell r="F128" t="str">
            <v>HUAMAN</v>
          </cell>
          <cell r="G128" t="str">
            <v>TORRES</v>
          </cell>
          <cell r="H128" t="str">
            <v>RODNNY ADEMIR</v>
          </cell>
          <cell r="I128" t="str">
            <v>HUAMAN TORRES RODNNY ADEMIR</v>
          </cell>
          <cell r="J128" t="str">
            <v>PE011603</v>
          </cell>
          <cell r="K128" t="str">
            <v>PRODUCT SUPPORT ML SAM</v>
          </cell>
          <cell r="L128" t="str">
            <v>SGA</v>
          </cell>
          <cell r="M128" t="str">
            <v>CNS MILL LINING</v>
          </cell>
          <cell r="N128" t="str">
            <v>LOPEZ DIESTRA, EDWARD HUMBERTO</v>
          </cell>
        </row>
        <row r="129">
          <cell r="C129" t="str">
            <v>44043368</v>
          </cell>
          <cell r="D129">
            <v>1546</v>
          </cell>
          <cell r="E129">
            <v>426811</v>
          </cell>
          <cell r="F129" t="str">
            <v>RIOS</v>
          </cell>
          <cell r="G129" t="str">
            <v>SARMIENTO</v>
          </cell>
          <cell r="H129" t="str">
            <v>RUBERLY</v>
          </cell>
          <cell r="I129" t="str">
            <v>RIOS SARMIENTO RUBERLY</v>
          </cell>
          <cell r="J129" t="str">
            <v>PE013690</v>
          </cell>
          <cell r="K129" t="str">
            <v>PUMPS MANAGEMENT</v>
          </cell>
          <cell r="L129" t="str">
            <v>SGA</v>
          </cell>
          <cell r="M129" t="str">
            <v>MA SAM PUMPS SALES</v>
          </cell>
          <cell r="N129" t="str">
            <v>CORTEZ RODRIGUEZ, WILMAN RAFAEL</v>
          </cell>
        </row>
        <row r="130">
          <cell r="C130" t="str">
            <v>44400413</v>
          </cell>
          <cell r="D130">
            <v>1547</v>
          </cell>
          <cell r="E130">
            <v>426809</v>
          </cell>
          <cell r="F130" t="str">
            <v>TENORIO</v>
          </cell>
          <cell r="G130" t="str">
            <v xml:space="preserve">GALLEGOS </v>
          </cell>
          <cell r="H130" t="str">
            <v>ALDO ANDRE</v>
          </cell>
          <cell r="I130" t="str">
            <v>TENORIO GALLEGOS  ALDO ANDRE</v>
          </cell>
          <cell r="J130" t="str">
            <v>PE012500</v>
          </cell>
          <cell r="K130" t="str">
            <v>TECH SUPPORT PE &amp; NORTH</v>
          </cell>
          <cell r="L130" t="str">
            <v>COGS</v>
          </cell>
          <cell r="M130" t="str">
            <v>TECHNICAL SUPPORT</v>
          </cell>
          <cell r="N130" t="str">
            <v>RIVERA YLASACA, RICARDO SANTOS</v>
          </cell>
        </row>
        <row r="131">
          <cell r="C131" t="str">
            <v>40177621</v>
          </cell>
          <cell r="D131">
            <v>1548</v>
          </cell>
          <cell r="E131">
            <v>426810</v>
          </cell>
          <cell r="F131" t="str">
            <v>BUSTINZA</v>
          </cell>
          <cell r="G131" t="str">
            <v>SOTO</v>
          </cell>
          <cell r="H131" t="str">
            <v>LUCIO  ARTURO</v>
          </cell>
          <cell r="I131" t="str">
            <v>BUSTINZA SOTO LUCIO  ARTURO</v>
          </cell>
          <cell r="J131" t="str">
            <v>PE012209</v>
          </cell>
          <cell r="K131" t="str">
            <v>FSE SUR</v>
          </cell>
          <cell r="L131" t="str">
            <v>COGS</v>
          </cell>
          <cell r="M131" t="str">
            <v>MA SAM FSE &amp; LCS PE</v>
          </cell>
          <cell r="N131" t="str">
            <v>POZO DIAZ, JASON</v>
          </cell>
        </row>
        <row r="132">
          <cell r="C132" t="str">
            <v>46017687</v>
          </cell>
          <cell r="D132">
            <v>1549</v>
          </cell>
          <cell r="E132">
            <v>427209</v>
          </cell>
          <cell r="F132" t="str">
            <v>CHIRINOS</v>
          </cell>
          <cell r="G132" t="str">
            <v>GAMBARINI</v>
          </cell>
          <cell r="H132" t="str">
            <v>ALEJANDRA CONSTANZA</v>
          </cell>
          <cell r="I132" t="str">
            <v>CHIRINOS GAMBARINI ALEJANDRA CONSTANZA</v>
          </cell>
          <cell r="J132" t="str">
            <v>PE012209</v>
          </cell>
          <cell r="K132" t="str">
            <v>FSE SUR</v>
          </cell>
          <cell r="L132" t="str">
            <v>COGS</v>
          </cell>
          <cell r="M132" t="str">
            <v>MA SAM FSE &amp; LCS PE</v>
          </cell>
          <cell r="N132" t="str">
            <v>POZO DIAZ, JASON</v>
          </cell>
        </row>
        <row r="133">
          <cell r="C133" t="str">
            <v>44041408</v>
          </cell>
          <cell r="D133">
            <v>1550</v>
          </cell>
          <cell r="E133">
            <v>427484</v>
          </cell>
          <cell r="F133" t="str">
            <v>JURADO</v>
          </cell>
          <cell r="G133" t="str">
            <v>LOPEZ</v>
          </cell>
          <cell r="H133" t="str">
            <v>CARLOS ARMANDO</v>
          </cell>
          <cell r="I133" t="str">
            <v>JURADO LOPEZ CARLOS ARMANDO</v>
          </cell>
          <cell r="J133" t="str">
            <v>PE012202</v>
          </cell>
          <cell r="K133" t="str">
            <v>FSE RELINING&amp;SHUTDOWN</v>
          </cell>
          <cell r="L133" t="str">
            <v>COGS</v>
          </cell>
          <cell r="M133" t="str">
            <v>MA SAM FSE &amp; LCS PE</v>
          </cell>
          <cell r="N133" t="str">
            <v>GILBERTI GALARZA, YOEL FRANCISCO</v>
          </cell>
        </row>
        <row r="134">
          <cell r="C134" t="str">
            <v>74123038</v>
          </cell>
          <cell r="D134">
            <v>1552</v>
          </cell>
          <cell r="E134">
            <v>419477</v>
          </cell>
          <cell r="F134" t="str">
            <v>SERPA</v>
          </cell>
          <cell r="G134" t="str">
            <v>RODRIGUEZ</v>
          </cell>
          <cell r="H134" t="str">
            <v>LUCIA CARMITA</v>
          </cell>
          <cell r="I134" t="str">
            <v>SERPA RODRIGUEZ LUCIA CARMITA</v>
          </cell>
          <cell r="J134" t="str">
            <v>PE013400</v>
          </cell>
          <cell r="K134" t="str">
            <v>HUMAN RESOURCES &amp; GENERAL SERVICES</v>
          </cell>
          <cell r="L134" t="str">
            <v>SGA</v>
          </cell>
          <cell r="M134" t="str">
            <v>MA SAM HR</v>
          </cell>
          <cell r="N134" t="str">
            <v>MUSSI PAOLANI, IARA</v>
          </cell>
        </row>
        <row r="135">
          <cell r="C135" t="str">
            <v>42559561</v>
          </cell>
          <cell r="D135">
            <v>1553</v>
          </cell>
          <cell r="E135">
            <v>428779</v>
          </cell>
          <cell r="F135" t="str">
            <v>TORRES</v>
          </cell>
          <cell r="G135" t="str">
            <v>RAYMUNDO</v>
          </cell>
          <cell r="H135" t="str">
            <v>ANGEL MIGUEL</v>
          </cell>
          <cell r="I135" t="str">
            <v>TORRES RAYMUNDO ANGEL MIGUEL</v>
          </cell>
          <cell r="J135" t="str">
            <v>PE012208</v>
          </cell>
          <cell r="K135" t="str">
            <v>FSE CYN</v>
          </cell>
          <cell r="L135" t="str">
            <v>COGS</v>
          </cell>
          <cell r="M135" t="str">
            <v>MA SAM FSE &amp; LCS PE</v>
          </cell>
          <cell r="N135" t="str">
            <v>FERNANDEZ PUJAICO, ALFREDO MARTIN</v>
          </cell>
        </row>
        <row r="136">
          <cell r="C136" t="str">
            <v>16805189</v>
          </cell>
          <cell r="D136">
            <v>1554</v>
          </cell>
          <cell r="E136">
            <v>428987</v>
          </cell>
          <cell r="F136" t="str">
            <v xml:space="preserve">BECERRA </v>
          </cell>
          <cell r="G136" t="str">
            <v>CORONADO</v>
          </cell>
          <cell r="H136" t="str">
            <v>ANDERSON</v>
          </cell>
          <cell r="I136" t="str">
            <v>BECERRA  CORONADO ANDERSON</v>
          </cell>
          <cell r="J136" t="str">
            <v>PE011324</v>
          </cell>
          <cell r="K136" t="str">
            <v>ENG. HUB MAT. TRANSP</v>
          </cell>
          <cell r="L136" t="str">
            <v>COGS</v>
          </cell>
          <cell r="M136" t="str">
            <v>CNS MATERIAL TRANSPORTATION</v>
          </cell>
          <cell r="N136" t="str">
            <v>RUESTA, SANTIAGO</v>
          </cell>
        </row>
        <row r="137">
          <cell r="C137" t="str">
            <v>29635274</v>
          </cell>
          <cell r="D137">
            <v>1556</v>
          </cell>
          <cell r="E137">
            <v>429515</v>
          </cell>
          <cell r="F137" t="str">
            <v>AGURTO</v>
          </cell>
          <cell r="G137" t="str">
            <v xml:space="preserve"> RIVERA</v>
          </cell>
          <cell r="H137" t="str">
            <v>CARLOS CLODOALDO</v>
          </cell>
          <cell r="I137" t="str">
            <v>AGURTO  RIVERA CARLOS CLODOALDO</v>
          </cell>
          <cell r="J137" t="str">
            <v>PE012207</v>
          </cell>
          <cell r="K137" t="str">
            <v>FSE HSE</v>
          </cell>
          <cell r="L137" t="str">
            <v>COGS</v>
          </cell>
          <cell r="M137" t="str">
            <v>MA SAM FSE &amp; LCS PE</v>
          </cell>
          <cell r="N137" t="str">
            <v>ITO CHURA, JOHNY</v>
          </cell>
        </row>
        <row r="138">
          <cell r="C138" t="str">
            <v>44315729</v>
          </cell>
          <cell r="D138">
            <v>1558</v>
          </cell>
          <cell r="E138">
            <v>429749</v>
          </cell>
          <cell r="F138" t="str">
            <v>REYES</v>
          </cell>
          <cell r="G138" t="str">
            <v>GASTIABURU</v>
          </cell>
          <cell r="H138" t="str">
            <v>NATALY VERONICA</v>
          </cell>
          <cell r="I138" t="str">
            <v>REYES GASTIABURU NATALY VERONICA</v>
          </cell>
          <cell r="J138" t="str">
            <v>PE011965</v>
          </cell>
          <cell r="K138" t="str">
            <v>QUOTE &amp; ORDER MANAGEMENT</v>
          </cell>
          <cell r="L138" t="str">
            <v>SGA</v>
          </cell>
          <cell r="M138" t="str">
            <v>MA SAM SERVICE COMMERCIAL SUPPORT</v>
          </cell>
          <cell r="N138" t="str">
            <v>LOAYZA GONZALES, ROCIO SILVIA</v>
          </cell>
        </row>
        <row r="139">
          <cell r="C139" t="str">
            <v>44837400</v>
          </cell>
          <cell r="D139">
            <v>1559</v>
          </cell>
          <cell r="E139">
            <v>429703</v>
          </cell>
          <cell r="F139" t="str">
            <v>YAÑEZ</v>
          </cell>
          <cell r="G139" t="str">
            <v>DILAS</v>
          </cell>
          <cell r="H139" t="str">
            <v>ERICK MICHAEL</v>
          </cell>
          <cell r="I139" t="str">
            <v>YAÑEZ DILAS ERICK MICHAEL</v>
          </cell>
          <cell r="J139" t="str">
            <v>PE017406</v>
          </cell>
          <cell r="K139" t="str">
            <v>FILTRATION METSO, PG</v>
          </cell>
          <cell r="L139" t="str">
            <v>COGS</v>
          </cell>
          <cell r="M139" t="str">
            <v>SVS PROFESSIONAL SERVICES</v>
          </cell>
          <cell r="N139" t="str">
            <v>HIRVONEN, JANI</v>
          </cell>
        </row>
        <row r="140">
          <cell r="C140" t="str">
            <v>45910929</v>
          </cell>
          <cell r="D140">
            <v>1562</v>
          </cell>
          <cell r="E140">
            <v>430162</v>
          </cell>
          <cell r="F140" t="str">
            <v xml:space="preserve">RAMIREZ </v>
          </cell>
          <cell r="G140" t="str">
            <v>SOTO</v>
          </cell>
          <cell r="H140" t="str">
            <v>SANDRA INES</v>
          </cell>
          <cell r="I140" t="str">
            <v>RAMIREZ  SOTO SANDRA INES</v>
          </cell>
          <cell r="J140" t="str">
            <v>PE011965</v>
          </cell>
          <cell r="K140" t="str">
            <v>QUOTE &amp; ORDER MANAGEMENT</v>
          </cell>
          <cell r="L140" t="str">
            <v>SGA</v>
          </cell>
          <cell r="M140" t="str">
            <v>MA SAM SERVICE COMMERCIAL SUPPORT</v>
          </cell>
          <cell r="N140" t="str">
            <v>LI PIMENTEL, YAZMIN LOURDES</v>
          </cell>
        </row>
        <row r="141">
          <cell r="C141" t="str">
            <v>44620946</v>
          </cell>
          <cell r="D141">
            <v>1563</v>
          </cell>
          <cell r="E141">
            <v>430519</v>
          </cell>
          <cell r="F141" t="str">
            <v>APAZA</v>
          </cell>
          <cell r="G141" t="str">
            <v>CONDO</v>
          </cell>
          <cell r="H141" t="str">
            <v>RONY</v>
          </cell>
          <cell r="I141" t="str">
            <v>APAZA CONDO RONY</v>
          </cell>
          <cell r="J141" t="str">
            <v>PE012207</v>
          </cell>
          <cell r="K141" t="str">
            <v>FSE HSE</v>
          </cell>
          <cell r="L141" t="str">
            <v>COGS</v>
          </cell>
          <cell r="M141" t="str">
            <v>MA SAM FSE &amp; LCS PE</v>
          </cell>
          <cell r="N141" t="str">
            <v>ITO CHURA, JOHNY</v>
          </cell>
        </row>
        <row r="142">
          <cell r="C142" t="str">
            <v>08710526</v>
          </cell>
          <cell r="D142">
            <v>1567</v>
          </cell>
          <cell r="E142">
            <v>430523</v>
          </cell>
          <cell r="F142" t="str">
            <v>DELGADO</v>
          </cell>
          <cell r="G142" t="str">
            <v>VALLADARES</v>
          </cell>
          <cell r="H142" t="str">
            <v>JAVIER ENRIQUE</v>
          </cell>
          <cell r="I142" t="str">
            <v>DELGADO VALLADARES JAVIER ENRIQUE</v>
          </cell>
          <cell r="J142" t="str">
            <v>PE012207</v>
          </cell>
          <cell r="K142" t="str">
            <v>FSE HSE</v>
          </cell>
          <cell r="L142" t="str">
            <v>COGS</v>
          </cell>
          <cell r="M142" t="str">
            <v>MA SAM FSE &amp; LCS PE</v>
          </cell>
          <cell r="N142" t="str">
            <v>BOBADILLA AÑASCO, PEDRO PABLO NAPOLEON</v>
          </cell>
        </row>
        <row r="143">
          <cell r="C143" t="str">
            <v>46541118</v>
          </cell>
          <cell r="D143">
            <v>1570</v>
          </cell>
          <cell r="E143">
            <v>430902</v>
          </cell>
          <cell r="F143" t="str">
            <v>SANCHEZ</v>
          </cell>
          <cell r="G143" t="str">
            <v xml:space="preserve"> ESPINOZA</v>
          </cell>
          <cell r="H143" t="str">
            <v>NONI LIZETH</v>
          </cell>
          <cell r="I143" t="str">
            <v>SANCHEZ  ESPINOZA NONI LIZETH</v>
          </cell>
          <cell r="J143" t="str">
            <v>PE012205</v>
          </cell>
          <cell r="K143" t="str">
            <v>FSE RECLUTAMIENTO + ACREDITACIÓN</v>
          </cell>
          <cell r="L143" t="str">
            <v>COGS</v>
          </cell>
          <cell r="M143" t="str">
            <v>MA SAM HR</v>
          </cell>
          <cell r="N143" t="str">
            <v>PEREA ARNAO, DIANA MARIA</v>
          </cell>
        </row>
        <row r="144">
          <cell r="C144" t="str">
            <v>72205702</v>
          </cell>
          <cell r="D144">
            <v>1571</v>
          </cell>
          <cell r="E144">
            <v>431383</v>
          </cell>
          <cell r="F144" t="str">
            <v>PEREA</v>
          </cell>
          <cell r="G144" t="str">
            <v>ARNAO</v>
          </cell>
          <cell r="H144" t="str">
            <v>DIANA MARIA</v>
          </cell>
          <cell r="I144" t="str">
            <v>PEREA ARNAO DIANA MARIA</v>
          </cell>
          <cell r="J144" t="str">
            <v>PE012205</v>
          </cell>
          <cell r="K144" t="str">
            <v>FSE RECLUTAMIENTO + ACREDITACIÓN</v>
          </cell>
          <cell r="L144" t="str">
            <v>COGS</v>
          </cell>
          <cell r="M144" t="str">
            <v>MA SAM HR</v>
          </cell>
          <cell r="N144" t="str">
            <v>HERRADA GARCIA, JORGE LUIS</v>
          </cell>
        </row>
        <row r="145">
          <cell r="C145" t="str">
            <v>73934323</v>
          </cell>
          <cell r="D145">
            <v>1573</v>
          </cell>
          <cell r="E145">
            <v>431650</v>
          </cell>
          <cell r="F145" t="str">
            <v>NOVOA</v>
          </cell>
          <cell r="G145" t="str">
            <v>RAMIREZ</v>
          </cell>
          <cell r="H145" t="str">
            <v>JORGE MIGUEL</v>
          </cell>
          <cell r="I145" t="str">
            <v>NOVOA RAMIREZ JORGE MIGUEL</v>
          </cell>
          <cell r="J145" t="str">
            <v>PE011140</v>
          </cell>
          <cell r="K145" t="str">
            <v>ME PERU</v>
          </cell>
          <cell r="L145" t="str">
            <v>COGS</v>
          </cell>
          <cell r="M145" t="str">
            <v>CNS RUBBER &amp; POLYMET SUPPLY CHAIN</v>
          </cell>
          <cell r="N145" t="str">
            <v>AQUIJE SARAVIA, EDWARD JOHANS</v>
          </cell>
        </row>
        <row r="146">
          <cell r="C146" t="str">
            <v>72578426</v>
          </cell>
          <cell r="D146">
            <v>1576</v>
          </cell>
          <cell r="E146">
            <v>431943</v>
          </cell>
          <cell r="F146" t="str">
            <v xml:space="preserve">ROA </v>
          </cell>
          <cell r="G146" t="str">
            <v>BERNARDILLO</v>
          </cell>
          <cell r="H146" t="str">
            <v>GIANMARCO OMAR</v>
          </cell>
          <cell r="I146" t="str">
            <v>ROA  BERNARDILLO GIANMARCO OMAR</v>
          </cell>
          <cell r="J146" t="str">
            <v>PE012503</v>
          </cell>
          <cell r="K146" t="str">
            <v>TSS, MILL &amp; CHUTE LINING</v>
          </cell>
          <cell r="L146" t="str">
            <v>SGA</v>
          </cell>
          <cell r="M146" t="str">
            <v>TECHNICAL SALES SUPPORT</v>
          </cell>
          <cell r="N146" t="str">
            <v>CARBAJAL CORDOVA, ANDRES EDUARDO</v>
          </cell>
        </row>
        <row r="147">
          <cell r="C147" t="str">
            <v>48399165</v>
          </cell>
          <cell r="D147">
            <v>1578</v>
          </cell>
          <cell r="E147">
            <v>432181</v>
          </cell>
          <cell r="F147" t="str">
            <v>BORJA</v>
          </cell>
          <cell r="G147" t="str">
            <v>LOPEZ</v>
          </cell>
          <cell r="H147" t="str">
            <v>CARLOS OSCAR GIORDANO</v>
          </cell>
          <cell r="I147" t="str">
            <v>BORJA LOPEZ CARLOS OSCAR GIORDANO</v>
          </cell>
          <cell r="J147" t="str">
            <v>PE012207</v>
          </cell>
          <cell r="K147" t="str">
            <v>FSE HSE</v>
          </cell>
          <cell r="L147" t="str">
            <v>COGS</v>
          </cell>
          <cell r="M147" t="str">
            <v>MA SAM FSE &amp; LCS PE</v>
          </cell>
          <cell r="N147" t="str">
            <v>CHERRES FIESTAS, MARCO ANTONIO</v>
          </cell>
        </row>
        <row r="148">
          <cell r="C148" t="str">
            <v>45864947</v>
          </cell>
          <cell r="D148">
            <v>1584</v>
          </cell>
          <cell r="E148">
            <v>433515</v>
          </cell>
          <cell r="F148" t="str">
            <v>ROCA</v>
          </cell>
          <cell r="G148" t="str">
            <v>RADO</v>
          </cell>
          <cell r="H148" t="str">
            <v>ARNALDO PERCY</v>
          </cell>
          <cell r="I148" t="str">
            <v>ROCA RADO ARNALDO PERCY</v>
          </cell>
          <cell r="J148" t="str">
            <v>PE013028</v>
          </cell>
          <cell r="K148" t="str">
            <v xml:space="preserve">SAM SOUTH </v>
          </cell>
          <cell r="L148" t="str">
            <v>SGA</v>
          </cell>
          <cell r="M148" t="str">
            <v>MA SAM SITE ACCOUNT MANAGEMENT – SOUTH PE</v>
          </cell>
          <cell r="N148" t="str">
            <v>MESCUA HUAMAN, FRANK JOSEP</v>
          </cell>
        </row>
        <row r="149">
          <cell r="C149" t="str">
            <v>45729377</v>
          </cell>
          <cell r="D149">
            <v>1588</v>
          </cell>
          <cell r="E149">
            <v>434484</v>
          </cell>
          <cell r="F149" t="str">
            <v>ITO</v>
          </cell>
          <cell r="G149" t="str">
            <v>CHURA</v>
          </cell>
          <cell r="H149" t="str">
            <v>JOHNY</v>
          </cell>
          <cell r="I149" t="str">
            <v>ITO CHURA JOHNY</v>
          </cell>
          <cell r="J149" t="str">
            <v>PE012207</v>
          </cell>
          <cell r="K149" t="str">
            <v>FSE HSE</v>
          </cell>
          <cell r="L149" t="str">
            <v>COGS</v>
          </cell>
          <cell r="M149" t="str">
            <v>MA SAM FSE &amp; LCS PE</v>
          </cell>
          <cell r="N149" t="str">
            <v>GUTIERREZ RIVERA, LUIS ANTHONY</v>
          </cell>
        </row>
        <row r="150">
          <cell r="C150" t="str">
            <v>70689609</v>
          </cell>
          <cell r="D150">
            <v>1590</v>
          </cell>
          <cell r="E150">
            <v>434767</v>
          </cell>
          <cell r="F150" t="str">
            <v>CACERES</v>
          </cell>
          <cell r="G150" t="str">
            <v>GUZMAN</v>
          </cell>
          <cell r="H150" t="str">
            <v>JEAN FRANK</v>
          </cell>
          <cell r="I150" t="str">
            <v>CACERES GUZMAN JEAN FRANK</v>
          </cell>
          <cell r="J150" t="str">
            <v>PE011534</v>
          </cell>
          <cell r="K150" t="str">
            <v>PUMP SUPPORT</v>
          </cell>
          <cell r="L150" t="str">
            <v>COGS</v>
          </cell>
          <cell r="M150" t="str">
            <v>MA SAM PUMPS SALES</v>
          </cell>
          <cell r="N150" t="str">
            <v>CORTEZ RODRIGUEZ, WILMAN RAFAEL</v>
          </cell>
        </row>
        <row r="151">
          <cell r="C151" t="str">
            <v>41535728</v>
          </cell>
          <cell r="D151">
            <v>1591</v>
          </cell>
          <cell r="E151">
            <v>434900</v>
          </cell>
          <cell r="F151" t="str">
            <v>RIVERA</v>
          </cell>
          <cell r="G151" t="str">
            <v>MAYTA</v>
          </cell>
          <cell r="H151" t="str">
            <v>MICHAEL CRISTIAN</v>
          </cell>
          <cell r="I151" t="str">
            <v>RIVERA MAYTA MICHAEL CRISTIAN</v>
          </cell>
          <cell r="J151" t="str">
            <v>PE013022</v>
          </cell>
          <cell r="K151" t="str">
            <v>SAM CENTER</v>
          </cell>
          <cell r="L151" t="str">
            <v>SGA</v>
          </cell>
          <cell r="M151" t="str">
            <v>MA SAM SITE ACCOUNT MANAGEMENT – CENTER PE</v>
          </cell>
          <cell r="N151" t="str">
            <v>VARGAS BELLINA, JOSE ANTONIO</v>
          </cell>
        </row>
        <row r="152">
          <cell r="C152" t="str">
            <v>40323551</v>
          </cell>
          <cell r="D152">
            <v>1593</v>
          </cell>
          <cell r="E152">
            <v>435113</v>
          </cell>
          <cell r="F152" t="str">
            <v>MENDOZA</v>
          </cell>
          <cell r="G152" t="str">
            <v>CALDERON</v>
          </cell>
          <cell r="H152" t="str">
            <v>MARCO POLO</v>
          </cell>
          <cell r="I152" t="str">
            <v>MENDOZA CALDERON MARCO POLO</v>
          </cell>
          <cell r="J152" t="str">
            <v>PE012202</v>
          </cell>
          <cell r="K152" t="str">
            <v>FSE RELINING&amp;SHUTDOWN</v>
          </cell>
          <cell r="L152" t="str">
            <v>COGS</v>
          </cell>
          <cell r="M152" t="str">
            <v>MA SAM FSE &amp; LCS PE</v>
          </cell>
          <cell r="N152" t="str">
            <v>GILBERTI GALARZA, YOEL FRANCISCO</v>
          </cell>
        </row>
        <row r="153">
          <cell r="C153" t="str">
            <v>44141232</v>
          </cell>
          <cell r="D153">
            <v>1594</v>
          </cell>
          <cell r="E153">
            <v>435324</v>
          </cell>
          <cell r="F153" t="str">
            <v>ROMERO</v>
          </cell>
          <cell r="G153" t="str">
            <v>PARIONA</v>
          </cell>
          <cell r="H153" t="str">
            <v>DIOMEDES MELECIO</v>
          </cell>
          <cell r="I153" t="str">
            <v>ROMERO PARIONA DIOMEDES MELECIO</v>
          </cell>
          <cell r="J153" t="str">
            <v>PE012202</v>
          </cell>
          <cell r="K153" t="str">
            <v>FSE RELINING&amp;SHUTDOWN</v>
          </cell>
          <cell r="L153" t="str">
            <v>COGS</v>
          </cell>
          <cell r="M153" t="str">
            <v>MA SAM FSE &amp; LCS PE</v>
          </cell>
          <cell r="N153" t="str">
            <v>JURADO LÓPEZ, CARLOS ARMANDO</v>
          </cell>
        </row>
        <row r="154">
          <cell r="C154" t="str">
            <v>70788279</v>
          </cell>
          <cell r="D154">
            <v>1595</v>
          </cell>
          <cell r="E154">
            <v>435665</v>
          </cell>
          <cell r="F154" t="str">
            <v>TORRES</v>
          </cell>
          <cell r="G154" t="str">
            <v>NEYRA</v>
          </cell>
          <cell r="H154" t="str">
            <v>GIAN CARLOS</v>
          </cell>
          <cell r="I154" t="str">
            <v>TORRES NEYRA GIAN CARLOS</v>
          </cell>
          <cell r="J154" t="str">
            <v>PE013530</v>
          </cell>
          <cell r="K154" t="str">
            <v>WAREHOUSE SPCC</v>
          </cell>
          <cell r="L154" t="str">
            <v>COGS</v>
          </cell>
          <cell r="M154" t="str">
            <v>CONSINGMENT &amp; OPA CONTRACTS</v>
          </cell>
          <cell r="N154" t="str">
            <v>GARCIA CHAVEZ, IDA LIZ</v>
          </cell>
        </row>
        <row r="155">
          <cell r="C155" t="str">
            <v>70007190</v>
          </cell>
          <cell r="D155">
            <v>1596</v>
          </cell>
          <cell r="E155">
            <v>435897</v>
          </cell>
          <cell r="F155" t="str">
            <v>KINDLIMANN</v>
          </cell>
          <cell r="G155" t="str">
            <v>URIA</v>
          </cell>
          <cell r="H155" t="str">
            <v xml:space="preserve">FRANCESCA </v>
          </cell>
          <cell r="I155" t="str">
            <v xml:space="preserve">KINDLIMANN URIA FRANCESCA </v>
          </cell>
          <cell r="J155" t="str">
            <v>PE012500</v>
          </cell>
          <cell r="K155" t="str">
            <v>TECH SUPPORT PE &amp; NORTH</v>
          </cell>
          <cell r="L155" t="str">
            <v>COGS</v>
          </cell>
          <cell r="M155" t="str">
            <v>TECHNICAL SUPPORT</v>
          </cell>
          <cell r="N155" t="str">
            <v>RIVERA YLASACA, RICARDO SANTOS</v>
          </cell>
        </row>
        <row r="156">
          <cell r="C156" t="str">
            <v>00456469</v>
          </cell>
          <cell r="D156">
            <v>1599</v>
          </cell>
          <cell r="E156">
            <v>435898</v>
          </cell>
          <cell r="F156" t="str">
            <v>KU</v>
          </cell>
          <cell r="G156" t="str">
            <v>CUADRA</v>
          </cell>
          <cell r="H156" t="str">
            <v>EDUARDO ALBERTO</v>
          </cell>
          <cell r="I156" t="str">
            <v>KU CUADRA EDUARDO ALBERTO</v>
          </cell>
          <cell r="J156" t="str">
            <v>PE013020</v>
          </cell>
          <cell r="K156" t="str">
            <v>SALES &amp; SERVICE PE &amp; NORTH</v>
          </cell>
          <cell r="L156" t="str">
            <v>SGA</v>
          </cell>
          <cell r="M156" t="str">
            <v>MA SAM SALES &amp; SERVICE PERU AND NORTH</v>
          </cell>
          <cell r="N156" t="str">
            <v>PEZO SANCHEZ, JOE JOHNY</v>
          </cell>
        </row>
        <row r="157">
          <cell r="C157" t="str">
            <v>71232728</v>
          </cell>
          <cell r="D157">
            <v>1600</v>
          </cell>
          <cell r="E157">
            <v>435940</v>
          </cell>
          <cell r="F157" t="str">
            <v>VERA</v>
          </cell>
          <cell r="G157" t="str">
            <v>RUIZ</v>
          </cell>
          <cell r="H157" t="str">
            <v>JONATHAN EFRAIN</v>
          </cell>
          <cell r="I157" t="str">
            <v>VERA RUIZ JONATHAN EFRAIN</v>
          </cell>
          <cell r="J157" t="str">
            <v>PE013203</v>
          </cell>
          <cell r="K157" t="str">
            <v>BDH ENGINEERING</v>
          </cell>
          <cell r="L157" t="str">
            <v>COGS</v>
          </cell>
          <cell r="M157" t="str">
            <v>SVS BENEFICIATION &amp; DEWATERING</v>
          </cell>
          <cell r="N157" t="str">
            <v>LAANINEN, MIKKO</v>
          </cell>
        </row>
        <row r="158">
          <cell r="C158" t="str">
            <v>45591894</v>
          </cell>
          <cell r="D158">
            <v>1601</v>
          </cell>
          <cell r="E158">
            <v>435939</v>
          </cell>
          <cell r="F158" t="str">
            <v>BRINGAS</v>
          </cell>
          <cell r="G158" t="str">
            <v>GUTIERREZ</v>
          </cell>
          <cell r="H158" t="str">
            <v>JOSE DEMOSTENES NAPOLEON</v>
          </cell>
          <cell r="I158" t="str">
            <v>BRINGAS GUTIERREZ JOSE DEMOSTENES NAPOLEON</v>
          </cell>
          <cell r="J158" t="str">
            <v>PE013203</v>
          </cell>
          <cell r="K158" t="str">
            <v>BDH ENGINEERING</v>
          </cell>
          <cell r="L158" t="str">
            <v>COGS</v>
          </cell>
          <cell r="M158" t="str">
            <v>SVS BENEFICIATION &amp; DEWATERING</v>
          </cell>
          <cell r="N158" t="str">
            <v>VORSTER, ARLU HELMUT</v>
          </cell>
        </row>
        <row r="159">
          <cell r="C159" t="str">
            <v>45538163</v>
          </cell>
          <cell r="D159">
            <v>1602</v>
          </cell>
          <cell r="E159">
            <v>436036</v>
          </cell>
          <cell r="F159" t="str">
            <v>HERRERA</v>
          </cell>
          <cell r="G159" t="str">
            <v>PACHECO</v>
          </cell>
          <cell r="H159" t="str">
            <v>LEYLA JOHANA</v>
          </cell>
          <cell r="I159" t="str">
            <v>HERRERA PACHECO LEYLA JOHANA</v>
          </cell>
          <cell r="J159" t="str">
            <v>PE013530</v>
          </cell>
          <cell r="K159" t="str">
            <v>WAREHOUSE SPCC</v>
          </cell>
          <cell r="L159" t="str">
            <v>COGS</v>
          </cell>
          <cell r="M159" t="str">
            <v>CONSIGNMENT &amp; OPA CONTRACTS</v>
          </cell>
          <cell r="N159" t="str">
            <v>GARCIA CHAVEZ, IDA LIZ</v>
          </cell>
        </row>
        <row r="160">
          <cell r="C160" t="str">
            <v>45704657</v>
          </cell>
          <cell r="D160">
            <v>1603</v>
          </cell>
          <cell r="E160">
            <v>436214</v>
          </cell>
          <cell r="F160" t="str">
            <v>VALDEZ</v>
          </cell>
          <cell r="G160" t="str">
            <v>ALVARADO</v>
          </cell>
          <cell r="H160" t="str">
            <v>WILFREDO</v>
          </cell>
          <cell r="I160" t="str">
            <v>VALDEZ ALVARADO WILFREDO</v>
          </cell>
          <cell r="J160" t="str">
            <v>PE012202</v>
          </cell>
          <cell r="K160" t="str">
            <v>FSE RELINING&amp;SHUTDOWN</v>
          </cell>
          <cell r="L160" t="str">
            <v>COGS</v>
          </cell>
          <cell r="M160" t="str">
            <v>MA SAM FSE &amp; LCS PE</v>
          </cell>
          <cell r="N160" t="str">
            <v>VERAMENDI VILLAORDUÑA, PERCY LUIS</v>
          </cell>
        </row>
        <row r="161">
          <cell r="C161" t="str">
            <v>41662771</v>
          </cell>
          <cell r="D161">
            <v>1605</v>
          </cell>
          <cell r="E161">
            <v>436210</v>
          </cell>
          <cell r="F161" t="str">
            <v>MEDINA</v>
          </cell>
          <cell r="G161" t="str">
            <v>CARITA</v>
          </cell>
          <cell r="H161" t="str">
            <v xml:space="preserve">ERIKA ALICIA </v>
          </cell>
          <cell r="I161" t="str">
            <v xml:space="preserve">MEDINA CARITA ERIKA ALICIA </v>
          </cell>
          <cell r="J161" t="str">
            <v>PE012102</v>
          </cell>
          <cell r="K161" t="str">
            <v>MIN PROCUREMENT PERU</v>
          </cell>
          <cell r="L161" t="str">
            <v>COGS</v>
          </cell>
          <cell r="M161" t="str">
            <v>MIN GLOBAL PROCUREMENT</v>
          </cell>
          <cell r="N161" t="str">
            <v>LONGOBUCCO GIANCARLO</v>
          </cell>
        </row>
        <row r="162">
          <cell r="C162" t="str">
            <v>41516568</v>
          </cell>
          <cell r="D162">
            <v>1607</v>
          </cell>
          <cell r="E162">
            <v>436575</v>
          </cell>
          <cell r="F162" t="str">
            <v>POZO</v>
          </cell>
          <cell r="G162" t="str">
            <v>VILCHEZ</v>
          </cell>
          <cell r="H162" t="str">
            <v xml:space="preserve">CHRISTIAN ENRIQUE </v>
          </cell>
          <cell r="I162" t="str">
            <v xml:space="preserve">POZO VILCHEZ CHRISTIAN ENRIQUE </v>
          </cell>
          <cell r="J162" t="str">
            <v>PE012500</v>
          </cell>
          <cell r="K162" t="str">
            <v>TECH SUPPORT PE &amp; NORTH</v>
          </cell>
          <cell r="L162" t="str">
            <v>COGS</v>
          </cell>
          <cell r="M162" t="str">
            <v>TECHNICAL SUPPORT</v>
          </cell>
          <cell r="N162" t="str">
            <v>RIVERA YLASACA, RICARDO SANTOS</v>
          </cell>
        </row>
        <row r="163">
          <cell r="C163" t="str">
            <v>74731553</v>
          </cell>
          <cell r="D163">
            <v>1608</v>
          </cell>
          <cell r="E163">
            <v>436574</v>
          </cell>
          <cell r="F163" t="str">
            <v>JARA</v>
          </cell>
          <cell r="G163" t="str">
            <v>PACHECO</v>
          </cell>
          <cell r="H163" t="str">
            <v>SOFIA NAOMY</v>
          </cell>
          <cell r="I163" t="str">
            <v>JARA PACHECO SOFIA NAOMY</v>
          </cell>
          <cell r="J163" t="str">
            <v>PE012205</v>
          </cell>
          <cell r="K163" t="str">
            <v>FSE RECLUTAMIENTO + ACREDITACIÓN</v>
          </cell>
          <cell r="L163" t="str">
            <v>COGS</v>
          </cell>
          <cell r="M163" t="str">
            <v>MA SAM HR</v>
          </cell>
          <cell r="N163" t="str">
            <v>PEREA ARNAO, DIANA MARIA</v>
          </cell>
        </row>
        <row r="164">
          <cell r="C164" t="str">
            <v>70368067</v>
          </cell>
          <cell r="D164">
            <v>1609</v>
          </cell>
          <cell r="E164">
            <v>436853</v>
          </cell>
          <cell r="F164" t="str">
            <v>POSTIGO</v>
          </cell>
          <cell r="G164" t="str">
            <v>MATTOS</v>
          </cell>
          <cell r="H164" t="str">
            <v>VALERIA KAROLA</v>
          </cell>
          <cell r="I164" t="str">
            <v>POSTIGO MATTOS VALERIA KAROLA</v>
          </cell>
          <cell r="J164" t="str">
            <v>PE013530</v>
          </cell>
          <cell r="K164" t="str">
            <v>WAREHOUSE SPCC</v>
          </cell>
          <cell r="L164" t="str">
            <v>COGS</v>
          </cell>
          <cell r="M164" t="str">
            <v>CONSIGNMENT &amp; OPA CONTRACTS</v>
          </cell>
          <cell r="N164" t="str">
            <v>GARCIA CHAVEZ, IDA LIZ</v>
          </cell>
        </row>
        <row r="165">
          <cell r="C165" t="str">
            <v>08057019</v>
          </cell>
          <cell r="D165">
            <v>1612</v>
          </cell>
          <cell r="E165">
            <v>437086</v>
          </cell>
          <cell r="F165" t="str">
            <v>ROJAS</v>
          </cell>
          <cell r="G165" t="str">
            <v>MESIAS</v>
          </cell>
          <cell r="H165" t="str">
            <v>CESAR HUGO</v>
          </cell>
          <cell r="I165" t="str">
            <v>ROJAS MESIAS CESAR HUGO</v>
          </cell>
          <cell r="J165" t="str">
            <v>PE012500</v>
          </cell>
          <cell r="K165" t="str">
            <v>TECH SUPPORT PE &amp; NORTH</v>
          </cell>
          <cell r="L165" t="str">
            <v>COGS</v>
          </cell>
          <cell r="M165" t="str">
            <v>TECHNICAL SUPPORT</v>
          </cell>
          <cell r="N165" t="str">
            <v>GALLEGOS PAREDES, ROGELIO ALAN</v>
          </cell>
        </row>
        <row r="166">
          <cell r="C166" t="str">
            <v>47356828</v>
          </cell>
          <cell r="D166">
            <v>1613</v>
          </cell>
          <cell r="E166">
            <v>437085</v>
          </cell>
          <cell r="F166" t="str">
            <v>LLUEN</v>
          </cell>
          <cell r="G166" t="str">
            <v>GONZALES</v>
          </cell>
          <cell r="H166" t="str">
            <v>MANUELA ELIZABETH</v>
          </cell>
          <cell r="I166" t="str">
            <v>LLUEN GONZALES MANUELA ELIZABETH</v>
          </cell>
          <cell r="J166" t="str">
            <v>PE011947</v>
          </cell>
          <cell r="K166" t="str">
            <v>STRATEGIC PROCUREMEN</v>
          </cell>
          <cell r="L166" t="str">
            <v>COGS</v>
          </cell>
          <cell r="M166" t="str">
            <v>SVSS GLOBAL SOURCING</v>
          </cell>
          <cell r="N166" t="str">
            <v>TRINIDAD RAMON, CARLOS ENRIQUE</v>
          </cell>
        </row>
        <row r="167">
          <cell r="C167" t="str">
            <v>40191679</v>
          </cell>
          <cell r="D167">
            <v>1616</v>
          </cell>
          <cell r="E167">
            <v>437181</v>
          </cell>
          <cell r="F167" t="str">
            <v>MAMANI</v>
          </cell>
          <cell r="G167" t="str">
            <v>MAMANI</v>
          </cell>
          <cell r="H167" t="str">
            <v>LETICIA JULIETA</v>
          </cell>
          <cell r="I167" t="str">
            <v>MAMANI MAMANI LETICIA JULIETA</v>
          </cell>
          <cell r="J167" t="str">
            <v>PE012205</v>
          </cell>
          <cell r="K167" t="str">
            <v>FSE RECLUTAMIENTO + ACREDITACIÓN</v>
          </cell>
          <cell r="L167" t="str">
            <v>COGS</v>
          </cell>
          <cell r="M167" t="str">
            <v>MA SAM HR</v>
          </cell>
          <cell r="N167" t="str">
            <v>PEREA ARNAO, DIANA MARIA</v>
          </cell>
        </row>
        <row r="168">
          <cell r="C168" t="str">
            <v>70561224</v>
          </cell>
          <cell r="D168">
            <v>1617</v>
          </cell>
          <cell r="E168">
            <v>437104</v>
          </cell>
          <cell r="F168" t="str">
            <v>CAMPOS</v>
          </cell>
          <cell r="G168" t="str">
            <v>PORTUGAL</v>
          </cell>
          <cell r="H168" t="str">
            <v>JOSE ALFREDO</v>
          </cell>
          <cell r="I168" t="str">
            <v>CAMPOS PORTUGAL JOSE ALFREDO</v>
          </cell>
          <cell r="J168" t="str">
            <v>PE013379</v>
          </cell>
          <cell r="K168" t="str">
            <v>PROPOSAL - PUMPS</v>
          </cell>
          <cell r="L168" t="str">
            <v>SGA</v>
          </cell>
          <cell r="M168" t="str">
            <v>MIN PUMPS PROPOSAL</v>
          </cell>
          <cell r="N168" t="str">
            <v>KOSKI, TERO</v>
          </cell>
        </row>
        <row r="169">
          <cell r="C169" t="str">
            <v>41143419</v>
          </cell>
          <cell r="D169">
            <v>1618</v>
          </cell>
          <cell r="E169">
            <v>437359</v>
          </cell>
          <cell r="F169" t="str">
            <v>AQUIJE</v>
          </cell>
          <cell r="G169" t="str">
            <v>SARAVIA</v>
          </cell>
          <cell r="H169" t="str">
            <v xml:space="preserve">EDWARD JOHANS </v>
          </cell>
          <cell r="I169" t="str">
            <v xml:space="preserve">AQUIJE SARAVIA EDWARD JOHANS </v>
          </cell>
          <cell r="J169" t="str">
            <v>PE011100</v>
          </cell>
          <cell r="K169" t="str">
            <v>MANUFACTURING</v>
          </cell>
          <cell r="L169" t="str">
            <v>COGS</v>
          </cell>
          <cell r="M169" t="str">
            <v>CNS RUBBER &amp; POLYMET SUPPLY CHAIN</v>
          </cell>
          <cell r="N169" t="str">
            <v>AZAMBUJA JAIME, JESUS DAVID</v>
          </cell>
        </row>
        <row r="170">
          <cell r="C170" t="str">
            <v>41621383</v>
          </cell>
          <cell r="D170">
            <v>1619</v>
          </cell>
          <cell r="E170">
            <v>437358</v>
          </cell>
          <cell r="F170" t="str">
            <v>FLORES</v>
          </cell>
          <cell r="G170" t="str">
            <v>ROSSEL</v>
          </cell>
          <cell r="H170" t="str">
            <v>LUIS MARTIN</v>
          </cell>
          <cell r="I170" t="str">
            <v>FLORES ROSSEL LUIS MARTIN</v>
          </cell>
          <cell r="J170" t="str">
            <v>PE012500</v>
          </cell>
          <cell r="K170" t="str">
            <v>TECH SUPPORT PE &amp; NORTH</v>
          </cell>
          <cell r="L170" t="str">
            <v>COGS</v>
          </cell>
          <cell r="M170" t="str">
            <v>TECHNICAL SUPPORT</v>
          </cell>
          <cell r="N170" t="str">
            <v>GALLEGOS PAREDES, ROGELIO ALAN</v>
          </cell>
        </row>
        <row r="171">
          <cell r="C171" t="str">
            <v>71629150</v>
          </cell>
          <cell r="D171">
            <v>1620</v>
          </cell>
          <cell r="E171">
            <v>437357</v>
          </cell>
          <cell r="F171" t="str">
            <v>CHANCASANAMPA</v>
          </cell>
          <cell r="G171" t="str">
            <v>MONDALGO</v>
          </cell>
          <cell r="H171" t="str">
            <v>JOHN CHRISTIAN</v>
          </cell>
          <cell r="I171" t="str">
            <v>CHANCASANAMPA MONDALGO JOHN CHRISTIAN</v>
          </cell>
          <cell r="J171" t="str">
            <v>PE012207</v>
          </cell>
          <cell r="K171" t="str">
            <v>FSE HSE</v>
          </cell>
          <cell r="L171" t="str">
            <v>COGS</v>
          </cell>
          <cell r="M171" t="str">
            <v>MA SAM FSE &amp; LCS PE</v>
          </cell>
          <cell r="N171" t="str">
            <v>CHIRINOS  BOJORQUEZ, ROQUE MARTIN</v>
          </cell>
        </row>
        <row r="172">
          <cell r="C172" t="str">
            <v>44507761</v>
          </cell>
          <cell r="D172">
            <v>1622</v>
          </cell>
          <cell r="E172">
            <v>439155</v>
          </cell>
          <cell r="F172" t="str">
            <v>PASSANO</v>
          </cell>
          <cell r="G172" t="str">
            <v>PAREDES</v>
          </cell>
          <cell r="H172" t="str">
            <v>GONZALO</v>
          </cell>
          <cell r="I172" t="str">
            <v>PASSANO PAREDES GONZALO</v>
          </cell>
          <cell r="J172" t="str">
            <v>PE013570</v>
          </cell>
          <cell r="K172" t="str">
            <v>MARKETING PERU &amp; NORTH</v>
          </cell>
          <cell r="L172" t="str">
            <v>SGA</v>
          </cell>
          <cell r="M172" t="str">
            <v>MA SAM MARKETING</v>
          </cell>
          <cell r="N172" t="str">
            <v>VALLEJO FERNANDEZ, MACARENA ANDREA</v>
          </cell>
        </row>
        <row r="173">
          <cell r="C173" t="str">
            <v>71877432</v>
          </cell>
          <cell r="D173">
            <v>1623</v>
          </cell>
          <cell r="E173">
            <v>439154</v>
          </cell>
          <cell r="F173" t="str">
            <v>TERAN</v>
          </cell>
          <cell r="G173" t="str">
            <v>LAVILLA</v>
          </cell>
          <cell r="H173" t="str">
            <v xml:space="preserve">XIMENA DANITZA </v>
          </cell>
          <cell r="I173" t="str">
            <v xml:space="preserve">TERAN LAVILLA XIMENA DANITZA </v>
          </cell>
          <cell r="J173" t="str">
            <v>PE011073</v>
          </cell>
          <cell r="K173" t="str">
            <v>SVS PE PROJECT LOGISTICS SAM</v>
          </cell>
          <cell r="L173" t="str">
            <v>COGS</v>
          </cell>
          <cell r="M173" t="str">
            <v>SVSGLO ORDER AND LOGISTICS OPERATIONS</v>
          </cell>
          <cell r="N173" t="str">
            <v>WOLFF, PAUL</v>
          </cell>
        </row>
        <row r="174">
          <cell r="C174" t="str">
            <v>44410511</v>
          </cell>
          <cell r="D174">
            <v>1626</v>
          </cell>
          <cell r="E174">
            <v>439638</v>
          </cell>
          <cell r="F174" t="str">
            <v>CARRANZA</v>
          </cell>
          <cell r="G174" t="str">
            <v>CABALLERO</v>
          </cell>
          <cell r="H174" t="str">
            <v xml:space="preserve">CESAR ABRAHAM </v>
          </cell>
          <cell r="I174" t="str">
            <v xml:space="preserve">CARRANZA CABALLERO CESAR ABRAHAM </v>
          </cell>
          <cell r="J174" t="str">
            <v>PE011150</v>
          </cell>
          <cell r="K174" t="str">
            <v>MANUFACTURING QUALITY CONTROL</v>
          </cell>
          <cell r="L174" t="str">
            <v>COGS</v>
          </cell>
          <cell r="M174" t="str">
            <v>CNS RUBBER &amp; POLYMET SUPPLY CHAIN</v>
          </cell>
          <cell r="N174" t="str">
            <v>SOBREVILLA ZEVALLOS, EDA</v>
          </cell>
        </row>
        <row r="175">
          <cell r="C175" t="str">
            <v>42809832</v>
          </cell>
          <cell r="D175">
            <v>1627</v>
          </cell>
          <cell r="E175">
            <v>439637</v>
          </cell>
          <cell r="F175" t="str">
            <v>AGUIRRE</v>
          </cell>
          <cell r="G175" t="str">
            <v>MORI</v>
          </cell>
          <cell r="H175" t="str">
            <v>RONALD TOMAS</v>
          </cell>
          <cell r="I175" t="str">
            <v>AGUIRRE MORI RONALD TOMAS</v>
          </cell>
          <cell r="J175" t="str">
            <v>PE011372</v>
          </cell>
          <cell r="K175" t="str">
            <v>ORDER &amp; PRODUCTION PLANNING - PUMPS</v>
          </cell>
          <cell r="L175" t="str">
            <v>COGS</v>
          </cell>
          <cell r="M175" t="str">
            <v>MIN PUMPS OPERATIONS</v>
          </cell>
          <cell r="N175" t="str">
            <v>CARRION LA TORRE, FREDDY MARTIN</v>
          </cell>
        </row>
        <row r="176">
          <cell r="C176" t="str">
            <v>43534778</v>
          </cell>
          <cell r="D176">
            <v>1629</v>
          </cell>
          <cell r="E176">
            <v>439772</v>
          </cell>
          <cell r="F176" t="str">
            <v>CACERES</v>
          </cell>
          <cell r="G176" t="str">
            <v>CAHUATA</v>
          </cell>
          <cell r="H176" t="str">
            <v>NICK VANDICK</v>
          </cell>
          <cell r="I176" t="str">
            <v>CACERES CAHUATA NICK VANDICK</v>
          </cell>
          <cell r="J176" t="str">
            <v>PE013025</v>
          </cell>
          <cell r="K176" t="str">
            <v xml:space="preserve">SAM NORTH </v>
          </cell>
          <cell r="L176" t="str">
            <v>SGA</v>
          </cell>
          <cell r="M176" t="str">
            <v>MA SAM SITE ACCOUNT MANAGEMENT - NORTH PE</v>
          </cell>
          <cell r="N176" t="str">
            <v>LUDEÑA SANCHEZ, PABLO</v>
          </cell>
        </row>
        <row r="177">
          <cell r="C177" t="str">
            <v>75244671</v>
          </cell>
          <cell r="D177">
            <v>1630</v>
          </cell>
          <cell r="E177">
            <v>439855</v>
          </cell>
          <cell r="F177" t="str">
            <v>CARTOLIN</v>
          </cell>
          <cell r="G177" t="str">
            <v>MARCELO</v>
          </cell>
          <cell r="H177" t="str">
            <v>FABIOLA KATHERIN</v>
          </cell>
          <cell r="I177" t="str">
            <v>CARTOLIN MARCELO FABIOLA KATHERIN</v>
          </cell>
          <cell r="J177" t="str">
            <v>PE011365</v>
          </cell>
          <cell r="K177" t="str">
            <v xml:space="preserve">FACTORY QUALITY - PUMPS </v>
          </cell>
          <cell r="L177" t="str">
            <v>COGS</v>
          </cell>
          <cell r="M177" t="str">
            <v>MIN PUMPS OPERATIONS</v>
          </cell>
          <cell r="N177" t="str">
            <v>LOAYZA LOPEZ, JORGE MARTIN</v>
          </cell>
        </row>
        <row r="178">
          <cell r="C178" t="str">
            <v>75464172</v>
          </cell>
          <cell r="D178">
            <v>1632</v>
          </cell>
          <cell r="E178">
            <v>439981</v>
          </cell>
          <cell r="F178" t="str">
            <v>SOTELO</v>
          </cell>
          <cell r="G178" t="str">
            <v>CABALLERO</v>
          </cell>
          <cell r="H178" t="str">
            <v xml:space="preserve">RICARDO GIOVANNI </v>
          </cell>
          <cell r="I178" t="str">
            <v xml:space="preserve">SOTELO CABALLERO RICARDO GIOVANNI </v>
          </cell>
          <cell r="J178" t="str">
            <v>PE011313</v>
          </cell>
          <cell r="K178" t="str">
            <v>COE - PUMPS</v>
          </cell>
          <cell r="L178" t="str">
            <v>COGS</v>
          </cell>
          <cell r="M178" t="str">
            <v>MIN PUMPS OPERATIONS</v>
          </cell>
          <cell r="N178" t="str">
            <v>BERVERISCO MORALES, RICARDO MARTIN</v>
          </cell>
        </row>
        <row r="179">
          <cell r="C179" t="str">
            <v>41254453</v>
          </cell>
          <cell r="D179">
            <v>1633</v>
          </cell>
          <cell r="E179">
            <v>439982</v>
          </cell>
          <cell r="F179" t="str">
            <v>PEREZ</v>
          </cell>
          <cell r="G179" t="str">
            <v>REYES</v>
          </cell>
          <cell r="H179" t="str">
            <v>JORGE PETER</v>
          </cell>
          <cell r="I179" t="str">
            <v>PEREZ REYES JORGE PETER</v>
          </cell>
          <cell r="J179" t="str">
            <v>PE013267</v>
          </cell>
          <cell r="K179" t="str">
            <v>PERU LABORATORY</v>
          </cell>
          <cell r="L179" t="str">
            <v>COGS</v>
          </cell>
          <cell r="M179" t="str">
            <v>MA SAM SALES &amp; SERVICE PERU AND NORTH</v>
          </cell>
          <cell r="N179" t="str">
            <v>GORVENIA GORVENIA, HILARIO DAMASO</v>
          </cell>
        </row>
        <row r="180">
          <cell r="C180" t="str">
            <v>41412580</v>
          </cell>
          <cell r="D180">
            <v>1634</v>
          </cell>
          <cell r="E180">
            <v>439983</v>
          </cell>
          <cell r="F180" t="str">
            <v>CRUZ</v>
          </cell>
          <cell r="G180" t="str">
            <v>GOMEZ</v>
          </cell>
          <cell r="H180" t="str">
            <v>MARCO ANTONIO</v>
          </cell>
          <cell r="I180" t="str">
            <v>CRUZ GOMEZ MARCO ANTONIO</v>
          </cell>
          <cell r="J180" t="str">
            <v>PE013267</v>
          </cell>
          <cell r="K180" t="str">
            <v>PERU LABORATORY</v>
          </cell>
          <cell r="L180" t="str">
            <v>COGS</v>
          </cell>
          <cell r="M180" t="str">
            <v>MA SAM SALES &amp; SERVICE PERU AND NORTH</v>
          </cell>
          <cell r="N180" t="str">
            <v>GORVENIA GORVENIA, HILARIO DAMASO</v>
          </cell>
        </row>
        <row r="181">
          <cell r="C181" t="str">
            <v>74036768</v>
          </cell>
          <cell r="D181">
            <v>1635</v>
          </cell>
          <cell r="E181">
            <v>440325</v>
          </cell>
          <cell r="F181" t="str">
            <v>OCHOA</v>
          </cell>
          <cell r="G181" t="str">
            <v>SALAS</v>
          </cell>
          <cell r="H181" t="str">
            <v>SERGIO FARID</v>
          </cell>
          <cell r="I181" t="str">
            <v>OCHOA SALAS SERGIO FARID</v>
          </cell>
          <cell r="J181" t="str">
            <v>PE012210</v>
          </cell>
          <cell r="K181" t="str">
            <v>SVS REPAIRS AQP</v>
          </cell>
          <cell r="L181" t="str">
            <v>COGS</v>
          </cell>
          <cell r="M181" t="str">
            <v>MA SAM REPAIRS CENTER PE</v>
          </cell>
          <cell r="N181" t="str">
            <v>COAHILA HUALLPA, EDGAR GIOVANI</v>
          </cell>
        </row>
        <row r="182">
          <cell r="C182" t="str">
            <v>70469609</v>
          </cell>
          <cell r="D182">
            <v>1636</v>
          </cell>
          <cell r="E182">
            <v>440324</v>
          </cell>
          <cell r="F182" t="str">
            <v>CONDORI</v>
          </cell>
          <cell r="G182" t="str">
            <v>GUZMAN</v>
          </cell>
          <cell r="H182" t="str">
            <v>ELIANA PAOLA</v>
          </cell>
          <cell r="I182" t="str">
            <v>CONDORI GUZMAN ELIANA PAOLA</v>
          </cell>
          <cell r="J182" t="str">
            <v>PE012203</v>
          </cell>
          <cell r="K182" t="str">
            <v>FSE STRATEGIC PLANNING</v>
          </cell>
          <cell r="L182" t="str">
            <v>COGS</v>
          </cell>
          <cell r="M182" t="str">
            <v>MA SAM FSE &amp; LCS PE</v>
          </cell>
          <cell r="N182" t="str">
            <v>PEREZ MALAGA, HECTOR ALONSO</v>
          </cell>
        </row>
        <row r="183">
          <cell r="C183" t="str">
            <v>71406439</v>
          </cell>
          <cell r="D183">
            <v>1637</v>
          </cell>
          <cell r="E183">
            <v>440323</v>
          </cell>
          <cell r="F183" t="str">
            <v>ALIAGA</v>
          </cell>
          <cell r="G183" t="str">
            <v>FIGUEROA</v>
          </cell>
          <cell r="H183" t="str">
            <v>JOSEPH ANTHONY</v>
          </cell>
          <cell r="I183" t="str">
            <v>ALIAGA FIGUEROA JOSEPH ANTHONY</v>
          </cell>
          <cell r="J183" t="str">
            <v>PE011965</v>
          </cell>
          <cell r="K183" t="str">
            <v>QUOTE &amp; ORDER MANAGEMENT</v>
          </cell>
          <cell r="L183" t="str">
            <v>SGA</v>
          </cell>
          <cell r="M183" t="str">
            <v>MA SAM SERVICE COMMERCIAL SUPPORT</v>
          </cell>
          <cell r="N183" t="str">
            <v>LI PIMENTEL, YAZMIN LOURDES</v>
          </cell>
        </row>
        <row r="184">
          <cell r="C184" t="str">
            <v>45675365</v>
          </cell>
          <cell r="D184">
            <v>1638</v>
          </cell>
          <cell r="E184">
            <v>440322</v>
          </cell>
          <cell r="F184" t="str">
            <v>URETA</v>
          </cell>
          <cell r="G184" t="str">
            <v>LOZA</v>
          </cell>
          <cell r="H184" t="str">
            <v>JUDITH BRISAYDA</v>
          </cell>
          <cell r="I184" t="str">
            <v>URETA LOZA JUDITH BRISAYDA</v>
          </cell>
          <cell r="J184" t="str">
            <v>PE011965</v>
          </cell>
          <cell r="K184" t="str">
            <v>QUOTE &amp; ORDER MANAGEMENT</v>
          </cell>
          <cell r="L184" t="str">
            <v>SGA</v>
          </cell>
          <cell r="M184" t="str">
            <v>MA SAM SERVICE COMMERCIAL SUPPORT</v>
          </cell>
          <cell r="N184" t="str">
            <v>LOAYZA GONZALES, ROCIO SILVIA</v>
          </cell>
        </row>
        <row r="185">
          <cell r="C185" t="str">
            <v>71324899</v>
          </cell>
          <cell r="D185">
            <v>1640</v>
          </cell>
          <cell r="E185">
            <v>440631</v>
          </cell>
          <cell r="F185" t="str">
            <v>BEJARANO</v>
          </cell>
          <cell r="G185" t="str">
            <v>CARBAJAL</v>
          </cell>
          <cell r="H185" t="str">
            <v xml:space="preserve">CARLOS FRANCISCO </v>
          </cell>
          <cell r="I185" t="str">
            <v xml:space="preserve">BEJARANO CARBAJAL CARLOS FRANCISCO </v>
          </cell>
          <cell r="J185" t="str">
            <v>PE012232</v>
          </cell>
          <cell r="K185" t="str">
            <v>REP QUALITY &amp; ENGINEERING</v>
          </cell>
          <cell r="L185" t="str">
            <v>COGS</v>
          </cell>
          <cell r="M185" t="str">
            <v>MA SAM REPAIRS CENTER PE</v>
          </cell>
          <cell r="N185" t="str">
            <v>AYCHASI ROCA, MIGUEL ANGEL</v>
          </cell>
        </row>
        <row r="186">
          <cell r="C186" t="str">
            <v>44802665</v>
          </cell>
          <cell r="D186">
            <v>1641</v>
          </cell>
          <cell r="E186">
            <v>440632</v>
          </cell>
          <cell r="F186" t="str">
            <v>CUELA</v>
          </cell>
          <cell r="G186" t="str">
            <v>HUARHUA</v>
          </cell>
          <cell r="H186" t="str">
            <v>ALEXANDER LEE JUNIOR</v>
          </cell>
          <cell r="I186" t="str">
            <v>CUELA HUARHUA ALEXANDER LEE JUNIOR</v>
          </cell>
          <cell r="J186" t="str">
            <v>PE012232</v>
          </cell>
          <cell r="K186" t="str">
            <v>REP QUALITY &amp; ENGINEERING</v>
          </cell>
          <cell r="L186" t="str">
            <v>COGS</v>
          </cell>
          <cell r="M186" t="str">
            <v>MA SAM REPAIRS CENTER PE</v>
          </cell>
          <cell r="N186" t="str">
            <v>AYCHASI ROCA, MIGUEL ANGEL</v>
          </cell>
        </row>
        <row r="187">
          <cell r="C187" t="str">
            <v>71244382</v>
          </cell>
          <cell r="D187">
            <v>1642</v>
          </cell>
          <cell r="E187">
            <v>440637</v>
          </cell>
          <cell r="F187" t="str">
            <v>INFANTAS</v>
          </cell>
          <cell r="G187" t="str">
            <v>SEGOVIA</v>
          </cell>
          <cell r="H187" t="str">
            <v xml:space="preserve">JOSUE EDGARDO </v>
          </cell>
          <cell r="I187" t="str">
            <v xml:space="preserve">INFANTAS SEGOVIA JOSUE EDGARDO </v>
          </cell>
          <cell r="J187" t="str">
            <v>PE012232</v>
          </cell>
          <cell r="K187" t="str">
            <v>REP QUALITY &amp; ENGINEERING</v>
          </cell>
          <cell r="L187" t="str">
            <v>COGS</v>
          </cell>
          <cell r="M187" t="str">
            <v>MA SAM REPAIRS CENTER PE</v>
          </cell>
          <cell r="N187" t="str">
            <v>AYCHASI ROCA, MIGUEL ANGEL</v>
          </cell>
        </row>
        <row r="188">
          <cell r="C188" t="str">
            <v>70016937</v>
          </cell>
          <cell r="D188">
            <v>1643</v>
          </cell>
          <cell r="E188">
            <v>440638</v>
          </cell>
          <cell r="F188" t="str">
            <v>TORRES</v>
          </cell>
          <cell r="G188" t="str">
            <v>VELASQUEZ</v>
          </cell>
          <cell r="H188" t="str">
            <v xml:space="preserve">BRANDON GHILMAR </v>
          </cell>
          <cell r="I188" t="str">
            <v xml:space="preserve">TORRES VELASQUEZ BRANDON GHILMAR </v>
          </cell>
          <cell r="J188" t="str">
            <v>PE012232</v>
          </cell>
          <cell r="K188" t="str">
            <v>REP QUALITY &amp; ENGINEERING</v>
          </cell>
          <cell r="L188" t="str">
            <v>COGS</v>
          </cell>
          <cell r="M188" t="str">
            <v>MA SAM REPAIRS CENTER PE</v>
          </cell>
          <cell r="N188" t="str">
            <v>AYCHASI ROCA, MIGUEL ANGEL</v>
          </cell>
        </row>
        <row r="189">
          <cell r="C189" t="str">
            <v>46179816</v>
          </cell>
          <cell r="D189">
            <v>1644</v>
          </cell>
          <cell r="E189">
            <v>440873</v>
          </cell>
          <cell r="F189" t="str">
            <v>LIZANA</v>
          </cell>
          <cell r="G189" t="str">
            <v>LAURENTE</v>
          </cell>
          <cell r="H189" t="str">
            <v>YENNYFER YANNET</v>
          </cell>
          <cell r="I189" t="str">
            <v>LIZANA LAURENTE YENNYFER YANNET</v>
          </cell>
          <cell r="J189" t="str">
            <v>PE011603</v>
          </cell>
          <cell r="K189" t="str">
            <v>PRODUCT SUPPORT ML SAM</v>
          </cell>
          <cell r="L189" t="str">
            <v>COGS</v>
          </cell>
          <cell r="M189" t="str">
            <v>CNS RUBBER &amp; POLYMET SUPPLY CHAIN</v>
          </cell>
          <cell r="N189" t="str">
            <v>MARCZYNSKI, ANDRESSA</v>
          </cell>
        </row>
        <row r="190">
          <cell r="C190" t="str">
            <v>46819505</v>
          </cell>
          <cell r="D190">
            <v>1645</v>
          </cell>
          <cell r="E190">
            <v>440876</v>
          </cell>
          <cell r="F190" t="str">
            <v>PALACO</v>
          </cell>
          <cell r="G190" t="str">
            <v>GUZMAN</v>
          </cell>
          <cell r="H190" t="str">
            <v>DANGELO BENJAMIN</v>
          </cell>
          <cell r="I190" t="str">
            <v>PALACO GUZMAN DANGELO BENJAMIN</v>
          </cell>
          <cell r="J190" t="str">
            <v>PE012202</v>
          </cell>
          <cell r="K190" t="str">
            <v>FSE RELINING&amp;SHUTDOWN</v>
          </cell>
          <cell r="L190" t="str">
            <v>COGS</v>
          </cell>
          <cell r="M190" t="str">
            <v>MA SAM FSE &amp; LCS PE</v>
          </cell>
          <cell r="N190" t="str">
            <v>MENDOZA CALDERON, MARCO POLO</v>
          </cell>
        </row>
        <row r="191">
          <cell r="C191" t="str">
            <v>44143508</v>
          </cell>
          <cell r="D191">
            <v>1646</v>
          </cell>
          <cell r="E191">
            <v>440916</v>
          </cell>
          <cell r="F191" t="str">
            <v>RAMON</v>
          </cell>
          <cell r="G191" t="str">
            <v>REYNOSO</v>
          </cell>
          <cell r="H191" t="str">
            <v>GIANCARLO GERALD</v>
          </cell>
          <cell r="I191" t="str">
            <v>RAMON REYNOSO GIANCARLO GERALD</v>
          </cell>
          <cell r="J191" t="str">
            <v>PE013540</v>
          </cell>
          <cell r="K191" t="str">
            <v>CONTRACT ENGINEERS</v>
          </cell>
          <cell r="L191" t="str">
            <v>COGS</v>
          </cell>
          <cell r="M191" t="str">
            <v>MA SAM SALES &amp; SERVICE PERU AND NORTH</v>
          </cell>
          <cell r="N191" t="str">
            <v>TARAZONA PAZ, HECTOR DIEGO</v>
          </cell>
        </row>
        <row r="192">
          <cell r="C192" t="str">
            <v>45139868</v>
          </cell>
          <cell r="D192">
            <v>1647</v>
          </cell>
          <cell r="E192">
            <v>440907</v>
          </cell>
          <cell r="F192" t="str">
            <v>BRITTO</v>
          </cell>
          <cell r="G192" t="str">
            <v>MENDOZA</v>
          </cell>
          <cell r="H192" t="str">
            <v>MARIA FIORELA</v>
          </cell>
          <cell r="I192" t="str">
            <v>BRITTO MENDOZA MARIA FIORELA</v>
          </cell>
          <cell r="J192" t="str">
            <v>PE012208</v>
          </cell>
          <cell r="K192" t="str">
            <v>FSE CYN</v>
          </cell>
          <cell r="L192" t="str">
            <v>COGS</v>
          </cell>
          <cell r="M192" t="str">
            <v>MA SAM FSE &amp; LCS PE</v>
          </cell>
          <cell r="N192" t="str">
            <v>POZO DIAZ, JASON</v>
          </cell>
        </row>
        <row r="193">
          <cell r="C193" t="str">
            <v>71792049</v>
          </cell>
          <cell r="D193">
            <v>1649</v>
          </cell>
          <cell r="E193">
            <v>441212</v>
          </cell>
          <cell r="F193" t="str">
            <v>MENDOZA</v>
          </cell>
          <cell r="G193" t="str">
            <v>AMES</v>
          </cell>
          <cell r="H193" t="str">
            <v>ANDREA CAROLINA</v>
          </cell>
          <cell r="I193" t="str">
            <v>MENDOZA AMES ANDREA CAROLINA</v>
          </cell>
          <cell r="J193" t="str">
            <v>PE011965</v>
          </cell>
          <cell r="K193" t="str">
            <v>QUOTE &amp; ORDER MANAGEMENT</v>
          </cell>
          <cell r="L193" t="str">
            <v>SGA</v>
          </cell>
          <cell r="M193" t="str">
            <v>MA SAM SERVICE COMMERCIAL SUPPORT</v>
          </cell>
          <cell r="N193" t="str">
            <v>LI PIMENTEL, YAZMIN LOURDES</v>
          </cell>
        </row>
        <row r="194">
          <cell r="C194" t="str">
            <v>46898364</v>
          </cell>
          <cell r="D194">
            <v>1650</v>
          </cell>
          <cell r="E194">
            <v>441430</v>
          </cell>
          <cell r="F194" t="str">
            <v>BARZOLA</v>
          </cell>
          <cell r="G194" t="str">
            <v>PEREZ</v>
          </cell>
          <cell r="H194" t="str">
            <v xml:space="preserve">DANEK </v>
          </cell>
          <cell r="I194" t="str">
            <v xml:space="preserve">BARZOLA PEREZ DANEK </v>
          </cell>
          <cell r="J194" t="str">
            <v>PE012202</v>
          </cell>
          <cell r="K194" t="str">
            <v>FSE RELINING&amp;SHUTDOWN</v>
          </cell>
          <cell r="L194" t="str">
            <v>COGS</v>
          </cell>
          <cell r="M194" t="str">
            <v>MA SAM FSE &amp; LCS PE</v>
          </cell>
          <cell r="N194" t="str">
            <v>BUTRON ZUÑIGA, BARRY GABRIEL</v>
          </cell>
        </row>
        <row r="195">
          <cell r="C195" t="str">
            <v>43635340</v>
          </cell>
          <cell r="D195">
            <v>1651</v>
          </cell>
          <cell r="E195">
            <v>441432</v>
          </cell>
          <cell r="F195" t="str">
            <v>ARANZAENS</v>
          </cell>
          <cell r="G195" t="str">
            <v>CAM</v>
          </cell>
          <cell r="H195" t="str">
            <v>CLAUDIA FIORELLA</v>
          </cell>
          <cell r="I195" t="str">
            <v>ARANZAENS CAM CLAUDIA FIORELLA</v>
          </cell>
          <cell r="J195" t="str">
            <v>PE013267</v>
          </cell>
          <cell r="K195" t="str">
            <v>PERU LABORATORY</v>
          </cell>
          <cell r="L195" t="str">
            <v>COGS</v>
          </cell>
          <cell r="M195" t="str">
            <v>MA SAM SALES &amp; SERVICE PERU AND NORTH</v>
          </cell>
          <cell r="N195" t="str">
            <v>GORVENIA GORVENIA, HILARIO DAMASO</v>
          </cell>
        </row>
        <row r="196">
          <cell r="C196" t="str">
            <v>70483834</v>
          </cell>
          <cell r="D196">
            <v>1652</v>
          </cell>
          <cell r="E196">
            <v>441512</v>
          </cell>
          <cell r="F196" t="str">
            <v>AHUMADA</v>
          </cell>
          <cell r="G196" t="str">
            <v>CUNEO</v>
          </cell>
          <cell r="H196" t="str">
            <v>LUIS ALBERTO</v>
          </cell>
          <cell r="I196" t="str">
            <v>AHUMADA CUNEO LUIS ALBERTO</v>
          </cell>
          <cell r="J196" t="str">
            <v>PE011930</v>
          </cell>
          <cell r="K196" t="str">
            <v>CONTRACT MNG &amp; REPORT</v>
          </cell>
          <cell r="L196" t="str">
            <v>COGS</v>
          </cell>
          <cell r="M196" t="str">
            <v>SVSGLO ORDER AND LOGISTICS OPERATIONS</v>
          </cell>
          <cell r="N196" t="str">
            <v>PEREZ GUILLEN, JORGE LUIS</v>
          </cell>
        </row>
        <row r="197">
          <cell r="C197" t="str">
            <v>41609782</v>
          </cell>
          <cell r="D197">
            <v>1653</v>
          </cell>
          <cell r="E197">
            <v>441723</v>
          </cell>
          <cell r="F197" t="str">
            <v xml:space="preserve">LOPEZ </v>
          </cell>
          <cell r="G197" t="str">
            <v>ROLDAN</v>
          </cell>
          <cell r="H197" t="str">
            <v>NODER DARIO</v>
          </cell>
          <cell r="I197" t="str">
            <v>LOPEZ  ROLDAN NODER DARIO</v>
          </cell>
          <cell r="J197" t="str">
            <v>PE012500</v>
          </cell>
          <cell r="K197" t="str">
            <v>TECH SUPPORT PE &amp; NORTH</v>
          </cell>
          <cell r="L197" t="str">
            <v>COGS</v>
          </cell>
          <cell r="M197" t="str">
            <v>TECHNICAL SUPPORT</v>
          </cell>
          <cell r="N197" t="str">
            <v>GALLEGOS PAREDES, ROGELIO ALAN</v>
          </cell>
        </row>
        <row r="198">
          <cell r="C198" t="str">
            <v>48114790</v>
          </cell>
          <cell r="D198">
            <v>1654</v>
          </cell>
          <cell r="E198">
            <v>441969</v>
          </cell>
          <cell r="F198" t="str">
            <v>VASQUEZ</v>
          </cell>
          <cell r="G198" t="str">
            <v>VERGARA</v>
          </cell>
          <cell r="H198" t="str">
            <v>RODRIGO MANUEL</v>
          </cell>
          <cell r="I198" t="str">
            <v>VASQUEZ VERGARA RODRIGO MANUEL</v>
          </cell>
          <cell r="J198" t="str">
            <v>PE011389</v>
          </cell>
          <cell r="K198" t="str">
            <v>PURCHASING &amp; SOURCING - PUMPS</v>
          </cell>
          <cell r="L198" t="str">
            <v>COGS</v>
          </cell>
          <cell r="M198" t="str">
            <v>MIN PUMPS OPERATIONS</v>
          </cell>
          <cell r="N198" t="str">
            <v>CARRION LA TORRE, FREDDY MARTIN</v>
          </cell>
        </row>
        <row r="199">
          <cell r="C199" t="str">
            <v>70885475</v>
          </cell>
          <cell r="D199">
            <v>1656</v>
          </cell>
          <cell r="E199">
            <v>442320</v>
          </cell>
          <cell r="F199" t="str">
            <v>BENAVIDES</v>
          </cell>
          <cell r="G199" t="str">
            <v>ALIAGA</v>
          </cell>
          <cell r="H199" t="str">
            <v>CRISTINA PATRICIA</v>
          </cell>
          <cell r="I199" t="str">
            <v>BENAVIDES ALIAGA CRISTINA PATRICIA</v>
          </cell>
          <cell r="J199" t="str">
            <v>PE013450</v>
          </cell>
          <cell r="K199" t="str">
            <v>SGI</v>
          </cell>
          <cell r="L199" t="str">
            <v>SGA</v>
          </cell>
          <cell r="M199" t="str">
            <v>MA SAM QEHS</v>
          </cell>
          <cell r="N199" t="str">
            <v>MENDEZ SENISSE, SANDRA INES</v>
          </cell>
        </row>
        <row r="200">
          <cell r="C200" t="str">
            <v>71690188</v>
          </cell>
          <cell r="D200">
            <v>1657</v>
          </cell>
          <cell r="E200">
            <v>442322</v>
          </cell>
          <cell r="F200" t="str">
            <v>CEDAMANOS</v>
          </cell>
          <cell r="G200" t="str">
            <v>CUENCA</v>
          </cell>
          <cell r="H200" t="str">
            <v xml:space="preserve">ROGER OMAR </v>
          </cell>
          <cell r="I200" t="str">
            <v xml:space="preserve">CEDAMANOS CUENCA ROGER OMAR </v>
          </cell>
          <cell r="J200" t="str">
            <v>PE013203</v>
          </cell>
          <cell r="K200" t="str">
            <v>BDH ENGINEERING</v>
          </cell>
          <cell r="L200" t="str">
            <v>COGS</v>
          </cell>
          <cell r="M200" t="str">
            <v>SVS BENEFICIATION &amp; DEWATERING</v>
          </cell>
          <cell r="N200" t="str">
            <v>BRAND, SEAN</v>
          </cell>
        </row>
        <row r="201">
          <cell r="C201" t="str">
            <v>40143501</v>
          </cell>
          <cell r="D201">
            <v>1658</v>
          </cell>
          <cell r="E201">
            <v>442482</v>
          </cell>
          <cell r="F201" t="str">
            <v>VILLAFUERTE</v>
          </cell>
          <cell r="G201" t="str">
            <v>MENDOZA</v>
          </cell>
          <cell r="H201" t="str">
            <v>ALEJANDRO MANUEL</v>
          </cell>
          <cell r="I201" t="str">
            <v>VILLAFUERTE MENDOZA ALEJANDRO MANUEL</v>
          </cell>
          <cell r="J201" t="str">
            <v>PE011935</v>
          </cell>
          <cell r="K201" t="str">
            <v>INDIRECT PROCUREMENT</v>
          </cell>
          <cell r="L201" t="str">
            <v>COGS</v>
          </cell>
          <cell r="M201" t="str">
            <v>SVSS IPRO AMERICAS</v>
          </cell>
          <cell r="N201" t="str">
            <v>MORILLO SANTA CRUZ, KATIA PATRICIA</v>
          </cell>
        </row>
        <row r="202">
          <cell r="C202" t="str">
            <v>46013830</v>
          </cell>
          <cell r="D202">
            <v>1660</v>
          </cell>
          <cell r="E202">
            <v>442486</v>
          </cell>
          <cell r="F202" t="str">
            <v>CHAHUASONCCO</v>
          </cell>
          <cell r="G202" t="str">
            <v>PAPEL</v>
          </cell>
          <cell r="H202" t="str">
            <v>JORGE LUIS</v>
          </cell>
          <cell r="I202" t="str">
            <v>CHAHUASONCCO PAPEL JORGE LUIS</v>
          </cell>
          <cell r="J202" t="str">
            <v>PE012204</v>
          </cell>
          <cell r="K202" t="str">
            <v>FSE EIC</v>
          </cell>
          <cell r="L202" t="str">
            <v>COGS</v>
          </cell>
          <cell r="M202" t="str">
            <v>MA SAM FSE &amp; LCS PE</v>
          </cell>
          <cell r="N202" t="str">
            <v>AVALOS ROSAS, MANUEL ANTONIO</v>
          </cell>
        </row>
        <row r="203">
          <cell r="C203" t="str">
            <v>48474629</v>
          </cell>
          <cell r="D203">
            <v>1661</v>
          </cell>
          <cell r="E203">
            <v>442483</v>
          </cell>
          <cell r="F203" t="str">
            <v>RAMOS</v>
          </cell>
          <cell r="G203" t="str">
            <v>JIMENEZ</v>
          </cell>
          <cell r="H203" t="str">
            <v>ALESSANDRO PAUL</v>
          </cell>
          <cell r="I203" t="str">
            <v>RAMOS JIMENEZ ALESSANDRO PAUL</v>
          </cell>
          <cell r="J203" t="str">
            <v>PE012204</v>
          </cell>
          <cell r="K203" t="str">
            <v>FSE EIC</v>
          </cell>
          <cell r="L203" t="str">
            <v>COGS</v>
          </cell>
          <cell r="M203" t="str">
            <v>MA SAM FSE &amp; LCS PE</v>
          </cell>
          <cell r="N203" t="str">
            <v>AVALOS ROSAS, MANUEL ANTONIO</v>
          </cell>
        </row>
        <row r="204">
          <cell r="C204" t="str">
            <v>42071141</v>
          </cell>
          <cell r="D204">
            <v>1662</v>
          </cell>
          <cell r="E204">
            <v>442517</v>
          </cell>
          <cell r="F204" t="str">
            <v>FLORES</v>
          </cell>
          <cell r="G204" t="str">
            <v>OTAZU</v>
          </cell>
          <cell r="H204" t="str">
            <v>HELEN SDENKA</v>
          </cell>
          <cell r="I204" t="str">
            <v>FLORES OTAZU HELEN SDENKA</v>
          </cell>
          <cell r="J204" t="str">
            <v>PE012205</v>
          </cell>
          <cell r="K204" t="str">
            <v>FSE RECLUTAMIENTO + ACREDITACIÓN</v>
          </cell>
          <cell r="L204" t="str">
            <v>COGS</v>
          </cell>
          <cell r="M204" t="str">
            <v>MA SAM HR</v>
          </cell>
          <cell r="N204" t="str">
            <v>ARMAS DOMINGUEZ, GISSELA MARILYN</v>
          </cell>
        </row>
        <row r="205">
          <cell r="C205" t="str">
            <v>10722572</v>
          </cell>
          <cell r="D205">
            <v>1663</v>
          </cell>
          <cell r="E205">
            <v>442516</v>
          </cell>
          <cell r="F205" t="str">
            <v>GORVENIA</v>
          </cell>
          <cell r="G205" t="str">
            <v xml:space="preserve"> GORVENIA</v>
          </cell>
          <cell r="H205" t="str">
            <v>HILARIO DAMASO</v>
          </cell>
          <cell r="I205" t="str">
            <v>GORVENIA  GORVENIA HILARIO DAMASO</v>
          </cell>
          <cell r="J205" t="str">
            <v>PE013267</v>
          </cell>
          <cell r="K205" t="str">
            <v>PERU LABORATORY</v>
          </cell>
          <cell r="L205" t="str">
            <v>COGS</v>
          </cell>
          <cell r="M205" t="str">
            <v>MA SAM SALES &amp; SERVICE PERU AND NORTH</v>
          </cell>
          <cell r="N205" t="str">
            <v>KU CUADRA, EDUARDO ALBERTO</v>
          </cell>
        </row>
        <row r="206">
          <cell r="C206" t="str">
            <v>45989784</v>
          </cell>
          <cell r="D206">
            <v>1664</v>
          </cell>
          <cell r="E206">
            <v>442840</v>
          </cell>
          <cell r="F206" t="str">
            <v>URIARTE</v>
          </cell>
          <cell r="G206" t="str">
            <v>VASQUEZ</v>
          </cell>
          <cell r="H206" t="str">
            <v>CARLOS RAFAEL</v>
          </cell>
          <cell r="I206" t="str">
            <v>URIARTE VASQUEZ CARLOS RAFAEL</v>
          </cell>
          <cell r="J206" t="str">
            <v>PE012500</v>
          </cell>
          <cell r="K206" t="str">
            <v>TECH SUPPORT PE &amp; NORTH</v>
          </cell>
          <cell r="L206" t="str">
            <v>COGS</v>
          </cell>
          <cell r="M206" t="str">
            <v>TECHNICAL SUPPORT</v>
          </cell>
          <cell r="N206" t="str">
            <v>RIVERA YLASACA, RICARDO SANTOS</v>
          </cell>
        </row>
        <row r="207">
          <cell r="C207" t="str">
            <v>45492552</v>
          </cell>
          <cell r="D207">
            <v>1665</v>
          </cell>
          <cell r="E207">
            <v>442484</v>
          </cell>
          <cell r="F207" t="str">
            <v>MEDRANO</v>
          </cell>
          <cell r="G207" t="str">
            <v>SALVADOR</v>
          </cell>
          <cell r="H207" t="str">
            <v>JULIO CESAR</v>
          </cell>
          <cell r="I207" t="str">
            <v>MEDRANO SALVADOR JULIO CESAR</v>
          </cell>
          <cell r="J207" t="str">
            <v>PE013690</v>
          </cell>
          <cell r="K207" t="str">
            <v>PUMPS MANAGEMENT</v>
          </cell>
          <cell r="L207" t="str">
            <v>SGA</v>
          </cell>
          <cell r="M207" t="str">
            <v>MA SAM PUMPS SALES</v>
          </cell>
          <cell r="N207" t="str">
            <v>CORTEZ RODRIGUEZ, WILMAN RAFAEL</v>
          </cell>
        </row>
        <row r="208">
          <cell r="C208" t="str">
            <v>10701016</v>
          </cell>
          <cell r="D208">
            <v>1666</v>
          </cell>
          <cell r="E208">
            <v>433657</v>
          </cell>
          <cell r="F208" t="str">
            <v>ADVINCULA</v>
          </cell>
          <cell r="G208" t="str">
            <v>ZEBALLOS</v>
          </cell>
          <cell r="H208" t="str">
            <v>ANTONIO MIGUEL</v>
          </cell>
          <cell r="I208" t="str">
            <v>ADVINCULA ZEBALLOS ANTONIO MIGUEL</v>
          </cell>
          <cell r="J208" t="str">
            <v>PE012101</v>
          </cell>
          <cell r="K208" t="str">
            <v>CAPEX DELIVERY MINERAL</v>
          </cell>
          <cell r="L208" t="str">
            <v>COGS</v>
          </cell>
          <cell r="M208" t="str">
            <v>MA SAM PROJECT, MARKET AREA DELIVERY ANDES</v>
          </cell>
          <cell r="N208" t="str">
            <v>MENDOZA VILLAGOMEZ, PEDRO GERARDO</v>
          </cell>
        </row>
        <row r="209">
          <cell r="C209" t="str">
            <v>42935776</v>
          </cell>
          <cell r="D209">
            <v>1668</v>
          </cell>
          <cell r="E209">
            <v>443103</v>
          </cell>
          <cell r="F209" t="str">
            <v xml:space="preserve">BUSTAMANTE </v>
          </cell>
          <cell r="G209" t="str">
            <v>DEL AGUILA</v>
          </cell>
          <cell r="H209" t="str">
            <v xml:space="preserve">DANIEL </v>
          </cell>
          <cell r="I209" t="str">
            <v xml:space="preserve">BUSTAMANTE  DEL AGUILA DANIEL </v>
          </cell>
          <cell r="J209" t="str">
            <v>PE011366</v>
          </cell>
          <cell r="K209" t="str">
            <v>OPERATION MGMT - PUMPS</v>
          </cell>
          <cell r="L209" t="str">
            <v>COGS</v>
          </cell>
          <cell r="M209" t="str">
            <v>MA SAM FINANCE</v>
          </cell>
          <cell r="N209" t="str">
            <v>CASTAÑEDA SULOAGA, CHRISTOPHER ALEJANDR</v>
          </cell>
        </row>
        <row r="210">
          <cell r="C210" t="str">
            <v>75726419</v>
          </cell>
          <cell r="D210">
            <v>1669</v>
          </cell>
          <cell r="E210">
            <v>443522</v>
          </cell>
          <cell r="F210" t="str">
            <v>ROJAS</v>
          </cell>
          <cell r="G210" t="str">
            <v>MAMANI</v>
          </cell>
          <cell r="H210" t="str">
            <v>XIMENA ARACELY</v>
          </cell>
          <cell r="I210" t="str">
            <v>ROJAS MAMANI XIMENA ARACELY</v>
          </cell>
          <cell r="J210" t="str">
            <v>PE011935</v>
          </cell>
          <cell r="K210" t="str">
            <v>INDIRECT PROCUREMENT</v>
          </cell>
          <cell r="L210" t="str">
            <v>COGS</v>
          </cell>
          <cell r="M210" t="str">
            <v>SVSS IPRO AMERICAS</v>
          </cell>
          <cell r="N210" t="str">
            <v>MORILLO SANTA CRUZ, KATIA PATRICIA</v>
          </cell>
        </row>
        <row r="211">
          <cell r="C211" t="str">
            <v>70557350</v>
          </cell>
          <cell r="D211">
            <v>1670</v>
          </cell>
          <cell r="E211">
            <v>443521</v>
          </cell>
          <cell r="F211" t="str">
            <v xml:space="preserve">RIEGA </v>
          </cell>
          <cell r="G211" t="str">
            <v>OCHARAN</v>
          </cell>
          <cell r="H211" t="str">
            <v>ANA LUCIA DEL CARMEN</v>
          </cell>
          <cell r="I211" t="str">
            <v>RIEGA  OCHARAN ANA LUCIA DEL CARMEN</v>
          </cell>
          <cell r="J211" t="str">
            <v>PE011389</v>
          </cell>
          <cell r="K211" t="str">
            <v>PURCHASING &amp; SOURCING - PUMPS</v>
          </cell>
          <cell r="L211" t="str">
            <v>COGS</v>
          </cell>
          <cell r="M211" t="str">
            <v>MIN PUMPS OPERATIONS</v>
          </cell>
          <cell r="N211" t="str">
            <v>VASQUEZ VERGARA, RODRIGO MANUEL</v>
          </cell>
        </row>
        <row r="212">
          <cell r="C212" t="str">
            <v>46472418</v>
          </cell>
          <cell r="D212">
            <v>1673</v>
          </cell>
          <cell r="E212">
            <v>443102</v>
          </cell>
          <cell r="F212" t="str">
            <v>SANTANA</v>
          </cell>
          <cell r="G212" t="str">
            <v>ESPINOZA</v>
          </cell>
          <cell r="H212" t="str">
            <v xml:space="preserve">DANIEL </v>
          </cell>
          <cell r="I212" t="str">
            <v xml:space="preserve">SANTANA ESPINOZA DANIEL </v>
          </cell>
          <cell r="J212" t="str">
            <v>PE012208</v>
          </cell>
          <cell r="K212" t="str">
            <v>FSE CYN</v>
          </cell>
          <cell r="L212" t="str">
            <v>COGS</v>
          </cell>
          <cell r="M212" t="str">
            <v>MA SAM FSE &amp; LCS PE</v>
          </cell>
          <cell r="N212" t="str">
            <v>BUSTINZA SOTO, LUCIO ARTURO</v>
          </cell>
        </row>
        <row r="213">
          <cell r="C213" t="str">
            <v>45285577</v>
          </cell>
          <cell r="D213">
            <v>1674</v>
          </cell>
          <cell r="E213">
            <v>443774</v>
          </cell>
          <cell r="F213" t="str">
            <v>LOAYZA</v>
          </cell>
          <cell r="G213" t="str">
            <v>ARANA</v>
          </cell>
          <cell r="H213" t="str">
            <v>JIMMY WILLMAN</v>
          </cell>
          <cell r="I213" t="str">
            <v>LOAYZA ARANA JIMMY WILLMAN</v>
          </cell>
          <cell r="J213" t="str">
            <v>PE012210</v>
          </cell>
          <cell r="K213" t="str">
            <v>SVS REPAIRS AQP</v>
          </cell>
          <cell r="L213" t="str">
            <v>COGS</v>
          </cell>
          <cell r="M213" t="str">
            <v>MA SAM REPAIRS CENTER PE</v>
          </cell>
          <cell r="N213" t="str">
            <v>HUALLPA CONDORHUANCA, HUMBERTO HORACIO</v>
          </cell>
        </row>
        <row r="214">
          <cell r="C214" t="str">
            <v>46721738</v>
          </cell>
          <cell r="D214">
            <v>1675</v>
          </cell>
          <cell r="E214">
            <v>443773</v>
          </cell>
          <cell r="F214" t="str">
            <v>GLORIA</v>
          </cell>
          <cell r="G214" t="str">
            <v>ARBIZU</v>
          </cell>
          <cell r="H214" t="str">
            <v>ALVARO RUBEN</v>
          </cell>
          <cell r="I214" t="str">
            <v>GLORIA ARBIZU ALVARO RUBEN</v>
          </cell>
          <cell r="J214" t="str">
            <v>PE011947</v>
          </cell>
          <cell r="K214" t="str">
            <v>STRATEGIC PROCUREMEN</v>
          </cell>
          <cell r="L214" t="str">
            <v>COGS</v>
          </cell>
          <cell r="M214" t="str">
            <v>SVSS TACTICAL SOURCING AMERICAS</v>
          </cell>
          <cell r="N214" t="str">
            <v>ROZET, BRUNO</v>
          </cell>
        </row>
        <row r="215">
          <cell r="C215" t="str">
            <v>44057979</v>
          </cell>
          <cell r="D215">
            <v>1678</v>
          </cell>
          <cell r="E215">
            <v>444275</v>
          </cell>
          <cell r="F215" t="str">
            <v>FABRIS</v>
          </cell>
          <cell r="G215" t="str">
            <v>GARCES</v>
          </cell>
          <cell r="H215" t="str">
            <v>BRENDA KATHERINE</v>
          </cell>
          <cell r="I215" t="str">
            <v>FABRIS GARCES BRENDA KATHERINE</v>
          </cell>
          <cell r="J215" t="str">
            <v>PE013400</v>
          </cell>
          <cell r="K215" t="str">
            <v>HUMAN RESOURCES &amp; GENERAL SERVICES</v>
          </cell>
          <cell r="L215" t="str">
            <v>SGA</v>
          </cell>
          <cell r="M215" t="str">
            <v>MA SAM HR</v>
          </cell>
          <cell r="N215" t="str">
            <v>MANCO PETREUCIC, LIZ YODY</v>
          </cell>
        </row>
        <row r="216">
          <cell r="C216" t="str">
            <v>70542667</v>
          </cell>
          <cell r="D216">
            <v>1679</v>
          </cell>
          <cell r="E216">
            <v>444472</v>
          </cell>
          <cell r="F216" t="str">
            <v>SANDOVAL</v>
          </cell>
          <cell r="G216" t="str">
            <v>PAIPAY</v>
          </cell>
          <cell r="H216" t="str">
            <v>MARIO SALVATORE</v>
          </cell>
          <cell r="I216" t="str">
            <v>SANDOVAL PAIPAY MARIO SALVATORE</v>
          </cell>
          <cell r="J216" t="str">
            <v>PE011948</v>
          </cell>
          <cell r="K216" t="str">
            <v>QUALITY ASSURANCE</v>
          </cell>
          <cell r="L216" t="str">
            <v>COGS</v>
          </cell>
          <cell r="M216" t="str">
            <v>SVSS GLOBAL SOURCING</v>
          </cell>
          <cell r="N216" t="str">
            <v>TRINIDAD RAMON, CARLOS ENRIQUE</v>
          </cell>
        </row>
        <row r="217">
          <cell r="C217" t="str">
            <v>72749653</v>
          </cell>
          <cell r="D217">
            <v>1681</v>
          </cell>
          <cell r="E217">
            <v>444669</v>
          </cell>
          <cell r="F217" t="str">
            <v>ZENAYUCA</v>
          </cell>
          <cell r="G217" t="str">
            <v>CORIMANYA</v>
          </cell>
          <cell r="H217" t="str">
            <v>NATHALY ALEJANDRA</v>
          </cell>
          <cell r="I217" t="str">
            <v>ZENAYUCA CORIMANYA NATHALY ALEJANDRA</v>
          </cell>
          <cell r="J217" t="str">
            <v>PE013670</v>
          </cell>
          <cell r="K217" t="str">
            <v>ACCOUNTING</v>
          </cell>
          <cell r="L217" t="str">
            <v>SGA</v>
          </cell>
          <cell r="M217" t="str">
            <v>MA SAM FINANCE</v>
          </cell>
          <cell r="N217" t="str">
            <v xml:space="preserve">HUAMAN PIZARRO, CRISTIAN BORIS </v>
          </cell>
        </row>
        <row r="218">
          <cell r="C218" t="str">
            <v>72305606</v>
          </cell>
          <cell r="D218">
            <v>1682</v>
          </cell>
          <cell r="E218">
            <v>444671</v>
          </cell>
          <cell r="F218" t="str">
            <v>LAZO</v>
          </cell>
          <cell r="G218" t="str">
            <v>JAUREGUI</v>
          </cell>
          <cell r="H218" t="str">
            <v>YOSELIN MAYDA</v>
          </cell>
          <cell r="I218" t="str">
            <v>LAZO JAUREGUI YOSELIN MAYDA</v>
          </cell>
          <cell r="J218" t="str">
            <v>PE013670</v>
          </cell>
          <cell r="K218" t="str">
            <v>ACCOUNTING</v>
          </cell>
          <cell r="L218" t="str">
            <v>SGA</v>
          </cell>
          <cell r="M218" t="str">
            <v>MA SAM FINANCE</v>
          </cell>
          <cell r="N218" t="str">
            <v xml:space="preserve">HUAMAN PIZARRO, CRISTIAN BORIS </v>
          </cell>
        </row>
        <row r="219">
          <cell r="C219" t="str">
            <v>73033056</v>
          </cell>
          <cell r="D219">
            <v>1683</v>
          </cell>
          <cell r="E219">
            <v>445025</v>
          </cell>
          <cell r="F219" t="str">
            <v>CARDOZO</v>
          </cell>
          <cell r="G219" t="str">
            <v>UGAZ</v>
          </cell>
          <cell r="H219" t="str">
            <v>RENZO MARINO</v>
          </cell>
          <cell r="I219" t="str">
            <v>CARDOZO UGAZ RENZO MARINO</v>
          </cell>
          <cell r="J219" t="str">
            <v>PE011603</v>
          </cell>
          <cell r="K219" t="str">
            <v>PRODUCT SUPPORT ML SAM</v>
          </cell>
          <cell r="L219" t="str">
            <v>SGA</v>
          </cell>
          <cell r="M219" t="str">
            <v>CNS MILL LINING</v>
          </cell>
          <cell r="N219" t="str">
            <v>LOPEZ DIESTRA, EDWARD HUMBERTO</v>
          </cell>
        </row>
        <row r="220">
          <cell r="C220" t="str">
            <v>44244481</v>
          </cell>
          <cell r="D220">
            <v>1684</v>
          </cell>
          <cell r="E220">
            <v>445023</v>
          </cell>
          <cell r="F220" t="str">
            <v>CAMPOS</v>
          </cell>
          <cell r="G220" t="str">
            <v>ANDIA</v>
          </cell>
          <cell r="H220" t="str">
            <v>EDWIN JESUS</v>
          </cell>
          <cell r="I220" t="str">
            <v>CAMPOS ANDIA EDWIN JESUS</v>
          </cell>
          <cell r="J220" t="str">
            <v>PE012500</v>
          </cell>
          <cell r="K220" t="str">
            <v>TECH SUPPORT PE &amp; NORTH</v>
          </cell>
          <cell r="L220" t="str">
            <v>COGS</v>
          </cell>
          <cell r="M220" t="str">
            <v>TECHNICAL SUPPORT</v>
          </cell>
          <cell r="N220" t="str">
            <v>RIVERA YLASACA, RICARDO SANTOS</v>
          </cell>
        </row>
        <row r="221">
          <cell r="C221" t="str">
            <v>70341641</v>
          </cell>
          <cell r="D221">
            <v>1685</v>
          </cell>
          <cell r="E221">
            <v>445026</v>
          </cell>
          <cell r="F221" t="str">
            <v>CHONG</v>
          </cell>
          <cell r="G221" t="str">
            <v>GAMERO</v>
          </cell>
          <cell r="H221" t="str">
            <v>KIMBERLY DAPHNE</v>
          </cell>
          <cell r="I221" t="str">
            <v>CHONG GAMERO KIMBERLY DAPHNE</v>
          </cell>
          <cell r="J221" t="str">
            <v>PE012210</v>
          </cell>
          <cell r="K221" t="str">
            <v>SVS REPAIRS AQP</v>
          </cell>
          <cell r="L221" t="str">
            <v>COGS</v>
          </cell>
          <cell r="M221" t="str">
            <v>MA SAM REPAIRS CENTER PE</v>
          </cell>
          <cell r="N221" t="str">
            <v>COAHILA HUALLPA, EDGAR GIOVANI</v>
          </cell>
        </row>
        <row r="222">
          <cell r="C222" t="str">
            <v>72617921</v>
          </cell>
          <cell r="D222">
            <v>1686</v>
          </cell>
          <cell r="E222">
            <v>445126</v>
          </cell>
          <cell r="F222" t="str">
            <v xml:space="preserve">REAÑO </v>
          </cell>
          <cell r="G222" t="str">
            <v>LOPEZ</v>
          </cell>
          <cell r="H222" t="str">
            <v>MARIA JOSE</v>
          </cell>
          <cell r="I222" t="str">
            <v>REAÑO  LOPEZ MARIA JOSE</v>
          </cell>
          <cell r="J222" t="str">
            <v>PE013400</v>
          </cell>
          <cell r="K222" t="str">
            <v>HUMAN RESOURCES &amp; GENERAL SERVICES</v>
          </cell>
          <cell r="L222" t="str">
            <v>SGA</v>
          </cell>
          <cell r="M222" t="str">
            <v>MA SAM HR</v>
          </cell>
          <cell r="N222" t="str">
            <v>ARMAS DOMINGUEZ, GISSELA MARILYN</v>
          </cell>
        </row>
        <row r="223">
          <cell r="C223" t="str">
            <v>43618489</v>
          </cell>
          <cell r="D223">
            <v>1687</v>
          </cell>
          <cell r="E223">
            <v>445024</v>
          </cell>
          <cell r="F223" t="str">
            <v xml:space="preserve">ALTAMIRANO </v>
          </cell>
          <cell r="G223" t="str">
            <v>PRINCIPE</v>
          </cell>
          <cell r="H223" t="str">
            <v>JOSE ABELARDO</v>
          </cell>
          <cell r="I223" t="str">
            <v>ALTAMIRANO  PRINCIPE JOSE ABELARDO</v>
          </cell>
          <cell r="J223" t="str">
            <v>PE011389</v>
          </cell>
          <cell r="K223" t="str">
            <v>PURCHASING &amp; SOURCING - PUMPS</v>
          </cell>
          <cell r="L223" t="str">
            <v>COGS</v>
          </cell>
          <cell r="M223" t="str">
            <v>MIN PUMPS OPERATIONS</v>
          </cell>
          <cell r="N223" t="str">
            <v>VASQUEZ VERGARA, RODRIGO MANUEL</v>
          </cell>
        </row>
        <row r="224">
          <cell r="C224" t="str">
            <v>25704490</v>
          </cell>
          <cell r="D224">
            <v>1688</v>
          </cell>
          <cell r="E224">
            <v>445343</v>
          </cell>
          <cell r="F224" t="str">
            <v xml:space="preserve">CHIRINOS </v>
          </cell>
          <cell r="G224" t="str">
            <v>BOJORQUEZ</v>
          </cell>
          <cell r="H224" t="str">
            <v>ROQUE MARTIN</v>
          </cell>
          <cell r="I224" t="str">
            <v>CHIRINOS  BOJORQUEZ ROQUE MARTIN</v>
          </cell>
          <cell r="J224" t="str">
            <v>PE012207</v>
          </cell>
          <cell r="K224" t="str">
            <v>FSE HSE</v>
          </cell>
          <cell r="L224" t="str">
            <v>COGS</v>
          </cell>
          <cell r="M224" t="str">
            <v>MA SAM FSE &amp; LCS PE</v>
          </cell>
          <cell r="N224" t="str">
            <v>CHERRES FIESTAS, MARCO ANTONIO</v>
          </cell>
        </row>
        <row r="225">
          <cell r="C225" t="str">
            <v>73276160</v>
          </cell>
          <cell r="D225">
            <v>1689</v>
          </cell>
          <cell r="E225">
            <v>445586</v>
          </cell>
          <cell r="F225" t="str">
            <v>VARGAS</v>
          </cell>
          <cell r="G225" t="str">
            <v>BAITA</v>
          </cell>
          <cell r="H225" t="str">
            <v>YOANELA ALEXANDRA</v>
          </cell>
          <cell r="I225" t="str">
            <v>VARGAS BAITA YOANELA ALEXANDRA</v>
          </cell>
          <cell r="J225" t="str">
            <v>PE012210</v>
          </cell>
          <cell r="K225" t="str">
            <v>SVS REPAIRS AQP</v>
          </cell>
          <cell r="L225" t="str">
            <v>COGS</v>
          </cell>
          <cell r="M225" t="str">
            <v>MA SAM REPAIRS CENTER PE</v>
          </cell>
          <cell r="N225" t="str">
            <v>AYCHASI ROCA, MIGUEL ANGEL</v>
          </cell>
        </row>
        <row r="226">
          <cell r="C226" t="str">
            <v>21125316</v>
          </cell>
          <cell r="D226">
            <v>1690</v>
          </cell>
          <cell r="E226">
            <v>445773</v>
          </cell>
          <cell r="F226" t="str">
            <v xml:space="preserve">SANTIVAÑEZ </v>
          </cell>
          <cell r="G226" t="str">
            <v>ORIHUELA</v>
          </cell>
          <cell r="H226" t="str">
            <v>LY JESUS</v>
          </cell>
          <cell r="I226" t="str">
            <v>SANTIVAÑEZ  ORIHUELA LY JESUS</v>
          </cell>
          <cell r="J226" t="str">
            <v>PE012503</v>
          </cell>
          <cell r="K226" t="str">
            <v>TSS, MILL &amp; CHUTE LINING</v>
          </cell>
          <cell r="L226" t="str">
            <v>SGA</v>
          </cell>
          <cell r="M226" t="str">
            <v>TECHNICAL SALES SUPPORT-MILL &amp; CHUTE LINING</v>
          </cell>
          <cell r="N226" t="str">
            <v>JARA FERNANDEZ, CARLOS RAFAEL</v>
          </cell>
        </row>
        <row r="227">
          <cell r="C227" t="str">
            <v>74453276</v>
          </cell>
          <cell r="D227">
            <v>1691</v>
          </cell>
          <cell r="E227">
            <v>446133</v>
          </cell>
          <cell r="F227" t="str">
            <v xml:space="preserve">CHACHAPOYAS </v>
          </cell>
          <cell r="G227" t="str">
            <v>DE LOS SANTOS</v>
          </cell>
          <cell r="H227" t="str">
            <v>JACKIE LIZETH</v>
          </cell>
          <cell r="I227" t="str">
            <v>CHACHAPOYAS  DE LOS SANTOS JACKIE LIZETH</v>
          </cell>
          <cell r="J227" t="str">
            <v>PE012203</v>
          </cell>
          <cell r="K227" t="str">
            <v>FSE STRATEGIC PLANNING</v>
          </cell>
          <cell r="L227" t="str">
            <v>COGS</v>
          </cell>
          <cell r="M227" t="str">
            <v>MA SAM FSE &amp; LCS PE</v>
          </cell>
          <cell r="N227" t="str">
            <v>YOVERA MELENDEZ, MARCO AURELIO</v>
          </cell>
        </row>
        <row r="228">
          <cell r="C228" t="str">
            <v>41356334</v>
          </cell>
          <cell r="D228">
            <v>1692</v>
          </cell>
          <cell r="E228">
            <v>446134</v>
          </cell>
          <cell r="F228" t="str">
            <v>SAAVEDRA</v>
          </cell>
          <cell r="G228" t="str">
            <v>SANCHEZ</v>
          </cell>
          <cell r="H228" t="str">
            <v>FRANCISCO JAVIER</v>
          </cell>
          <cell r="I228" t="str">
            <v>SAAVEDRA SANCHEZ FRANCISCO JAVIER</v>
          </cell>
          <cell r="J228" t="str">
            <v>PE013670</v>
          </cell>
          <cell r="K228" t="str">
            <v>ACCOUNTING</v>
          </cell>
          <cell r="L228" t="str">
            <v>SGA</v>
          </cell>
          <cell r="M228" t="str">
            <v>MA SAM FINANCE</v>
          </cell>
          <cell r="N228" t="str">
            <v>MARQUEZ CONCHA, CARLOS ENRIQUE</v>
          </cell>
        </row>
        <row r="229">
          <cell r="C229" t="str">
            <v>72810774</v>
          </cell>
          <cell r="D229">
            <v>1693</v>
          </cell>
          <cell r="E229">
            <v>446306</v>
          </cell>
          <cell r="F229" t="str">
            <v>TAPIA</v>
          </cell>
          <cell r="G229" t="str">
            <v>CASTRO</v>
          </cell>
          <cell r="H229" t="str">
            <v>MARIANA</v>
          </cell>
          <cell r="I229" t="str">
            <v>TAPIA CASTRO MARIANA</v>
          </cell>
          <cell r="J229" t="str">
            <v>PE011965</v>
          </cell>
          <cell r="K229" t="str">
            <v>QUOTE &amp; ORDER MANAGEMENT</v>
          </cell>
          <cell r="L229" t="str">
            <v>SGA</v>
          </cell>
          <cell r="M229" t="str">
            <v>MA SAM SERVICE COMMERCIAL SUPPORT</v>
          </cell>
          <cell r="N229" t="str">
            <v>LOAYZA GONZALES, ROCIO SILVIA</v>
          </cell>
        </row>
        <row r="230">
          <cell r="C230" t="str">
            <v>74641493</v>
          </cell>
          <cell r="D230">
            <v>1694</v>
          </cell>
          <cell r="E230">
            <v>446367</v>
          </cell>
          <cell r="F230" t="str">
            <v>BAYETO</v>
          </cell>
          <cell r="G230" t="str">
            <v>CABRERA</v>
          </cell>
          <cell r="H230" t="str">
            <v>ALEJANDRA BELEN</v>
          </cell>
          <cell r="I230" t="str">
            <v>BAYETO CABRERA ALEJANDRA BELEN</v>
          </cell>
          <cell r="J230" t="str">
            <v>PE013400</v>
          </cell>
          <cell r="K230" t="str">
            <v>HUMAN RESOURCES &amp; GENERAL SERVICES</v>
          </cell>
          <cell r="L230" t="str">
            <v>SGA</v>
          </cell>
          <cell r="M230" t="str">
            <v>MA SAM HR</v>
          </cell>
          <cell r="N230" t="str">
            <v>SERPA RODRIGUEZ, LUCIA CARMITA</v>
          </cell>
        </row>
        <row r="231">
          <cell r="C231" t="str">
            <v>44444490</v>
          </cell>
          <cell r="D231">
            <v>1697</v>
          </cell>
          <cell r="E231">
            <v>446659</v>
          </cell>
          <cell r="F231" t="str">
            <v>GUTIERREZ</v>
          </cell>
          <cell r="G231" t="str">
            <v>RIVERA</v>
          </cell>
          <cell r="H231" t="str">
            <v>ALAN CARLOS</v>
          </cell>
          <cell r="I231" t="str">
            <v>GUTIERREZ RIVERA ALAN CARLOS</v>
          </cell>
          <cell r="J231" t="str">
            <v>PE012204</v>
          </cell>
          <cell r="K231" t="str">
            <v>FSE EIC</v>
          </cell>
          <cell r="L231" t="str">
            <v>COGS</v>
          </cell>
          <cell r="M231" t="str">
            <v>MA SAM FSE &amp; LCS PE</v>
          </cell>
          <cell r="N231" t="str">
            <v>AVALOS ROSAS, MANUEL ANTONIO</v>
          </cell>
        </row>
        <row r="232">
          <cell r="C232" t="str">
            <v>71351430</v>
          </cell>
          <cell r="D232">
            <v>1698</v>
          </cell>
          <cell r="E232">
            <v>446660</v>
          </cell>
          <cell r="F232" t="str">
            <v>ESPINOZA</v>
          </cell>
          <cell r="G232" t="str">
            <v>EGOAVIL</v>
          </cell>
          <cell r="H232" t="str">
            <v>JOSE DIEGO</v>
          </cell>
          <cell r="I232" t="str">
            <v>ESPINOZA EGOAVIL JOSE DIEGO</v>
          </cell>
          <cell r="J232" t="str">
            <v>PE013197</v>
          </cell>
          <cell r="K232" t="str">
            <v>R&amp;P SC SAM REGIONAL SUPPLY</v>
          </cell>
          <cell r="L232" t="str">
            <v>SGA</v>
          </cell>
          <cell r="M232" t="str">
            <v>CNS FINANCE</v>
          </cell>
          <cell r="N232" t="str">
            <v xml:space="preserve">ROJAS AGUIRRE, HENRY WILLIAMS </v>
          </cell>
        </row>
        <row r="233">
          <cell r="C233" t="str">
            <v>46969734</v>
          </cell>
          <cell r="D233">
            <v>1699</v>
          </cell>
          <cell r="E233">
            <v>446651</v>
          </cell>
          <cell r="F233" t="str">
            <v>ESPEJO</v>
          </cell>
          <cell r="G233" t="str">
            <v>MONTOYA</v>
          </cell>
          <cell r="H233" t="str">
            <v>MIGUEL ANGEL</v>
          </cell>
          <cell r="I233" t="str">
            <v>ESPEJO MONTOYA MIGUEL ANGEL</v>
          </cell>
          <cell r="J233" t="str">
            <v>PE011965</v>
          </cell>
          <cell r="K233" t="str">
            <v>QUOTE &amp; ORDER MANAGEMENT</v>
          </cell>
          <cell r="L233" t="str">
            <v>SGA</v>
          </cell>
          <cell r="M233" t="str">
            <v>MA SAM SERVICE COMMERCIAL SUPPORT</v>
          </cell>
          <cell r="N233" t="str">
            <v>LI PIMENTEL, YAZMIN LOURDES</v>
          </cell>
        </row>
        <row r="234">
          <cell r="C234" t="str">
            <v>45984095</v>
          </cell>
          <cell r="D234">
            <v>1705</v>
          </cell>
          <cell r="E234">
            <v>447081</v>
          </cell>
          <cell r="F234" t="str">
            <v>SALAS</v>
          </cell>
          <cell r="G234" t="str">
            <v>VALENCIA</v>
          </cell>
          <cell r="H234" t="str">
            <v>HOLGER GERALD</v>
          </cell>
          <cell r="I234" t="str">
            <v>SALAS VALENCIA HOLGER GERALD</v>
          </cell>
          <cell r="J234" t="str">
            <v>PE012203</v>
          </cell>
          <cell r="K234" t="str">
            <v>FSE STRATEGIC PLANNING</v>
          </cell>
          <cell r="L234" t="str">
            <v>COGS</v>
          </cell>
          <cell r="M234" t="str">
            <v>MA SAM FSE &amp; LCS PE</v>
          </cell>
          <cell r="N234" t="str">
            <v>PEREZ MALAGA, HECTOR ALONSO</v>
          </cell>
        </row>
        <row r="235">
          <cell r="C235" t="str">
            <v>46721736</v>
          </cell>
          <cell r="D235">
            <v>1706</v>
          </cell>
          <cell r="E235">
            <v>447080</v>
          </cell>
          <cell r="F235" t="str">
            <v>PEREZ</v>
          </cell>
          <cell r="G235" t="str">
            <v>PANTA</v>
          </cell>
          <cell r="H235" t="str">
            <v>IVETTE PATRICIA</v>
          </cell>
          <cell r="I235" t="str">
            <v>PEREZ PANTA IVETTE PATRICIA</v>
          </cell>
          <cell r="J235" t="str">
            <v>PE013400</v>
          </cell>
          <cell r="K235" t="str">
            <v>HUMAN RESOURCES &amp; GENERAL SERVICES</v>
          </cell>
          <cell r="L235" t="str">
            <v>SGA</v>
          </cell>
          <cell r="M235" t="str">
            <v>MA SAM HR</v>
          </cell>
          <cell r="N235" t="str">
            <v>SERPA RODRIGUEZ, LUCIA CARMITA</v>
          </cell>
        </row>
        <row r="236">
          <cell r="C236" t="str">
            <v>72518775</v>
          </cell>
          <cell r="D236">
            <v>1707</v>
          </cell>
          <cell r="E236">
            <v>447079</v>
          </cell>
          <cell r="F236" t="str">
            <v xml:space="preserve">PUMA </v>
          </cell>
          <cell r="G236" t="str">
            <v>FLORES</v>
          </cell>
          <cell r="H236" t="str">
            <v>HABERLYN ALBERT</v>
          </cell>
          <cell r="I236" t="str">
            <v>PUMA  FLORES HABERLYN ALBERT</v>
          </cell>
          <cell r="J236" t="str">
            <v>PE012204</v>
          </cell>
          <cell r="K236" t="str">
            <v>FSE EIC</v>
          </cell>
          <cell r="L236" t="str">
            <v>COGS</v>
          </cell>
          <cell r="M236" t="str">
            <v>MA SAM FSE &amp; LCS PE</v>
          </cell>
          <cell r="N236" t="str">
            <v>AVALOS ROSAS, MANUEL ANTONIO</v>
          </cell>
        </row>
        <row r="237">
          <cell r="C237" t="str">
            <v>72803803</v>
          </cell>
          <cell r="D237">
            <v>1708</v>
          </cell>
          <cell r="E237">
            <v>447077</v>
          </cell>
          <cell r="F237" t="str">
            <v>TOROCAHUA</v>
          </cell>
          <cell r="G237" t="str">
            <v>TAPIA</v>
          </cell>
          <cell r="H237" t="str">
            <v>LUIS ANGEL</v>
          </cell>
          <cell r="I237" t="str">
            <v>TOROCAHUA TAPIA LUIS ANGEL</v>
          </cell>
          <cell r="J237" t="str">
            <v>PE012502</v>
          </cell>
          <cell r="K237" t="str">
            <v>TSS CRUSHERS WEARS</v>
          </cell>
          <cell r="L237" t="str">
            <v>SGA</v>
          </cell>
          <cell r="M237" t="str">
            <v>TECHNICAL SALES SUPPORT</v>
          </cell>
          <cell r="N237" t="str">
            <v>ROJAS CORTES, JORGE OMAR</v>
          </cell>
        </row>
        <row r="238">
          <cell r="C238" t="str">
            <v>43133849</v>
          </cell>
          <cell r="D238">
            <v>1709</v>
          </cell>
          <cell r="E238">
            <v>447191</v>
          </cell>
          <cell r="F238" t="str">
            <v xml:space="preserve">MENDOZA </v>
          </cell>
          <cell r="G238" t="str">
            <v>HUAYANE</v>
          </cell>
          <cell r="H238" t="str">
            <v>VICTOR EDUARDO</v>
          </cell>
          <cell r="I238" t="str">
            <v>MENDOZA  HUAYANE VICTOR EDUARDO</v>
          </cell>
          <cell r="J238" t="str">
            <v>PE011975</v>
          </cell>
          <cell r="K238" t="str">
            <v>PROJECT AND DEPLOYMENT AMERICAS</v>
          </cell>
          <cell r="L238" t="str">
            <v>SGA</v>
          </cell>
          <cell r="M238" t="str">
            <v>SVSGLO LOGISTICS EXCELLENCE</v>
          </cell>
          <cell r="N238" t="str">
            <v>LATTU, HELI</v>
          </cell>
        </row>
        <row r="239">
          <cell r="C239" t="str">
            <v>29427388</v>
          </cell>
          <cell r="D239">
            <v>1710</v>
          </cell>
          <cell r="E239">
            <v>447239</v>
          </cell>
          <cell r="F239" t="str">
            <v xml:space="preserve">PORTUGAL </v>
          </cell>
          <cell r="G239" t="str">
            <v>CATACORA</v>
          </cell>
          <cell r="H239" t="str">
            <v>IVER PAUL</v>
          </cell>
          <cell r="I239" t="str">
            <v>PORTUGAL  CATACORA IVER PAUL</v>
          </cell>
          <cell r="J239" t="str">
            <v>PE012218</v>
          </cell>
          <cell r="K239" t="str">
            <v>PSE REP MANAGEMENT</v>
          </cell>
          <cell r="L239" t="str">
            <v>SGA</v>
          </cell>
          <cell r="M239" t="str">
            <v>SVS PROFESSIONAL SERVICES</v>
          </cell>
          <cell r="N239" t="str">
            <v>HELMS, STEPHAN</v>
          </cell>
        </row>
        <row r="240">
          <cell r="C240" t="str">
            <v>45506064</v>
          </cell>
          <cell r="D240">
            <v>1711</v>
          </cell>
          <cell r="E240">
            <v>447240</v>
          </cell>
          <cell r="F240" t="str">
            <v>MARIN</v>
          </cell>
          <cell r="G240" t="str">
            <v>BELTRAN</v>
          </cell>
          <cell r="H240" t="str">
            <v>LINDA BRIGUET</v>
          </cell>
          <cell r="I240" t="str">
            <v>MARIN BELTRAN LINDA BRIGUET</v>
          </cell>
          <cell r="J240" t="str">
            <v>PE011372</v>
          </cell>
          <cell r="K240" t="str">
            <v>ORDER &amp; PRODUCTION PLANNING - PUMPS</v>
          </cell>
          <cell r="L240" t="str">
            <v>COGS</v>
          </cell>
          <cell r="M240" t="str">
            <v>MIN PUMPS OPERATIONS</v>
          </cell>
          <cell r="N240" t="str">
            <v>AGUIRRE MORI, RONALD TOMAS</v>
          </cell>
        </row>
        <row r="241">
          <cell r="C241" t="str">
            <v>71075382</v>
          </cell>
          <cell r="D241">
            <v>1712</v>
          </cell>
          <cell r="E241">
            <v>447706</v>
          </cell>
          <cell r="F241" t="str">
            <v>IGME</v>
          </cell>
          <cell r="G241" t="str">
            <v>GOMEZ</v>
          </cell>
          <cell r="H241" t="str">
            <v>DANIEL JOSE</v>
          </cell>
          <cell r="I241" t="str">
            <v>IGME GOMEZ DANIEL JOSE</v>
          </cell>
          <cell r="J241" t="str">
            <v>PE012210</v>
          </cell>
          <cell r="K241" t="str">
            <v>SVS REPAIRS AQP</v>
          </cell>
          <cell r="L241" t="str">
            <v>COGS</v>
          </cell>
          <cell r="M241" t="str">
            <v>MA SAM REPAIRS CENTER PE</v>
          </cell>
          <cell r="N241" t="str">
            <v>COAHILA HUALLPA, EDGAR GIOVANI</v>
          </cell>
        </row>
        <row r="242">
          <cell r="C242" t="str">
            <v>42741850</v>
          </cell>
          <cell r="D242">
            <v>1715</v>
          </cell>
          <cell r="E242">
            <v>447710</v>
          </cell>
          <cell r="F242" t="str">
            <v>MAMANI</v>
          </cell>
          <cell r="G242" t="str">
            <v>SERRANO</v>
          </cell>
          <cell r="H242" t="str">
            <v>FELICITAS MERCEDES</v>
          </cell>
          <cell r="I242" t="str">
            <v>MAMANI SERRANO FELICITAS MERCEDES</v>
          </cell>
          <cell r="J242" t="str">
            <v>PE011935</v>
          </cell>
          <cell r="K242" t="str">
            <v>INDIRECT PROCUREMENT</v>
          </cell>
          <cell r="L242" t="str">
            <v>COGS</v>
          </cell>
          <cell r="M242" t="str">
            <v>SVSS IPRO AMERICAS</v>
          </cell>
          <cell r="N242" t="str">
            <v>JIMENEZ TORO, JAVIER ERNESTO</v>
          </cell>
        </row>
        <row r="243">
          <cell r="C243" t="str">
            <v>71642462</v>
          </cell>
          <cell r="D243">
            <v>1717</v>
          </cell>
          <cell r="E243">
            <v>447936</v>
          </cell>
          <cell r="F243" t="str">
            <v xml:space="preserve">CORNEJO </v>
          </cell>
          <cell r="G243" t="str">
            <v>CASTRO</v>
          </cell>
          <cell r="H243" t="str">
            <v>PATRICIA MILAGROS</v>
          </cell>
          <cell r="I243" t="str">
            <v>CORNEJO  CASTRO PATRICIA MILAGROS</v>
          </cell>
          <cell r="J243" t="str">
            <v>PE012203</v>
          </cell>
          <cell r="K243" t="str">
            <v>FSE STRATEGIC PLANNING</v>
          </cell>
          <cell r="L243" t="str">
            <v>COGS</v>
          </cell>
          <cell r="M243" t="str">
            <v>MA SAM FSE &amp; LCS PE</v>
          </cell>
          <cell r="N243" t="str">
            <v>PEREZ MALAGA, HECTOR ALONSO</v>
          </cell>
        </row>
        <row r="244">
          <cell r="C244" t="str">
            <v>40935094</v>
          </cell>
          <cell r="D244">
            <v>1718</v>
          </cell>
          <cell r="E244">
            <v>447935</v>
          </cell>
          <cell r="F244" t="str">
            <v>ARAUJO</v>
          </cell>
          <cell r="G244" t="str">
            <v>RAMOS</v>
          </cell>
          <cell r="H244" t="str">
            <v>ROCIO DEL CARMEN</v>
          </cell>
          <cell r="I244" t="str">
            <v>ARAUJO RAMOS ROCIO DEL CARMEN</v>
          </cell>
          <cell r="J244" t="str">
            <v>PE011150</v>
          </cell>
          <cell r="K244" t="str">
            <v>MANUFACTURING QUALITY CONTROL</v>
          </cell>
          <cell r="L244" t="str">
            <v>COGS</v>
          </cell>
          <cell r="M244" t="str">
            <v>CNS RUBBER &amp; POLYMET SUPPLY CHAIN</v>
          </cell>
          <cell r="N244" t="str">
            <v>SOBREVILLA ZEVALLOS, EDA</v>
          </cell>
        </row>
        <row r="245">
          <cell r="C245" t="str">
            <v>70501178</v>
          </cell>
          <cell r="D245">
            <v>1719</v>
          </cell>
          <cell r="E245">
            <v>447933</v>
          </cell>
          <cell r="F245" t="str">
            <v>CHOQUEHUANCA</v>
          </cell>
          <cell r="G245" t="str">
            <v>ACO</v>
          </cell>
          <cell r="H245" t="str">
            <v>LUIS MIGUEL</v>
          </cell>
          <cell r="I245" t="str">
            <v>CHOQUEHUANCA ACO LUIS MIGUEL</v>
          </cell>
          <cell r="J245" t="str">
            <v>PE013540</v>
          </cell>
          <cell r="K245" t="str">
            <v>CONTRACT ENGINEERS</v>
          </cell>
          <cell r="L245" t="str">
            <v>COGS</v>
          </cell>
          <cell r="M245" t="str">
            <v>MA SAM SALES &amp; SERVICE PERU AND NORTH</v>
          </cell>
          <cell r="N245" t="str">
            <v>MESCUA HUAMAN, FRANK JOSEP</v>
          </cell>
        </row>
        <row r="246">
          <cell r="C246" t="str">
            <v>000144285</v>
          </cell>
          <cell r="D246">
            <v>1721</v>
          </cell>
          <cell r="E246">
            <v>448596</v>
          </cell>
          <cell r="F246" t="str">
            <v>ZHANG</v>
          </cell>
          <cell r="H246" t="str">
            <v>SHU JUN</v>
          </cell>
          <cell r="I246" t="str">
            <v>ZHANG  SHU JUN</v>
          </cell>
          <cell r="J246" t="str">
            <v>PE013025</v>
          </cell>
          <cell r="K246" t="str">
            <v>SAM NORTH</v>
          </cell>
          <cell r="L246" t="str">
            <v>SGA</v>
          </cell>
          <cell r="M246" t="str">
            <v>MA SAM SITE ACCOUNT MANAGEMENT – NORTH PE</v>
          </cell>
          <cell r="N246" t="str">
            <v>CACERES CAHUATA, NICK VANDICK</v>
          </cell>
        </row>
        <row r="247">
          <cell r="C247" t="str">
            <v>45322352</v>
          </cell>
          <cell r="D247">
            <v>1722</v>
          </cell>
          <cell r="E247">
            <v>448706</v>
          </cell>
          <cell r="F247" t="str">
            <v>QUESADA</v>
          </cell>
          <cell r="G247" t="str">
            <v>MUNAR</v>
          </cell>
          <cell r="H247" t="str">
            <v>JUAN ANDRES</v>
          </cell>
          <cell r="I247" t="str">
            <v>QUESADA MUNAR JUAN ANDRES</v>
          </cell>
          <cell r="J247" t="str">
            <v>PE011915</v>
          </cell>
          <cell r="K247" t="str">
            <v>CUSTOMER LOGISTIC SUPPORT</v>
          </cell>
          <cell r="L247" t="str">
            <v>COGS</v>
          </cell>
          <cell r="M247" t="str">
            <v>SVSGLO ORDER AND LOGISTICS OPERATIONS</v>
          </cell>
          <cell r="N247" t="str">
            <v>ANDERSON PERTUISET, MATIAS MIJAEL</v>
          </cell>
        </row>
        <row r="248">
          <cell r="C248" t="str">
            <v>72284136</v>
          </cell>
          <cell r="D248">
            <v>1723</v>
          </cell>
          <cell r="E248">
            <v>448705</v>
          </cell>
          <cell r="F248" t="str">
            <v>CABRERA</v>
          </cell>
          <cell r="G248" t="str">
            <v>BOLIVAR</v>
          </cell>
          <cell r="H248" t="str">
            <v>JUNIOR EDILWEIS</v>
          </cell>
          <cell r="I248" t="str">
            <v>CABRERA BOLIVAR JUNIOR EDILWEIS</v>
          </cell>
          <cell r="J248" t="str">
            <v>PE012501</v>
          </cell>
          <cell r="K248" t="str">
            <v>TSS CRUSHERS PRODUCTS</v>
          </cell>
          <cell r="L248" t="str">
            <v>SGA</v>
          </cell>
          <cell r="M248" t="str">
            <v>MA SAM SERVICE TECHNICAL SUPPORT</v>
          </cell>
          <cell r="N248" t="str">
            <v>GOMEZ SILVA, FERNANDO JAVIER</v>
          </cell>
        </row>
        <row r="249">
          <cell r="C249" t="str">
            <v>72094528</v>
          </cell>
          <cell r="D249">
            <v>1724</v>
          </cell>
          <cell r="E249">
            <v>448704</v>
          </cell>
          <cell r="F249" t="str">
            <v>HARO</v>
          </cell>
          <cell r="G249" t="str">
            <v>CARRILLO</v>
          </cell>
          <cell r="H249" t="str">
            <v>RENZO MANUEL</v>
          </cell>
          <cell r="I249" t="str">
            <v>HARO CARRILLO RENZO MANUEL</v>
          </cell>
          <cell r="J249" t="str">
            <v>PE012506</v>
          </cell>
          <cell r="K249" t="str">
            <v>BENEFICIATION &amp; FILTRATION</v>
          </cell>
          <cell r="L249" t="str">
            <v>SGA</v>
          </cell>
          <cell r="M249" t="str">
            <v>TECHNICAL SALES SUPPORT</v>
          </cell>
          <cell r="N249" t="str">
            <v>STRUBE ARELLANO, ALEXANDER PATRICIO</v>
          </cell>
        </row>
        <row r="250">
          <cell r="C250" t="str">
            <v>41350261</v>
          </cell>
          <cell r="D250">
            <v>1726</v>
          </cell>
          <cell r="E250">
            <v>448828</v>
          </cell>
          <cell r="F250" t="str">
            <v xml:space="preserve">TORRES </v>
          </cell>
          <cell r="G250" t="str">
            <v>BRUNO</v>
          </cell>
          <cell r="H250" t="str">
            <v>OSCAR ARMANDO</v>
          </cell>
          <cell r="I250" t="str">
            <v>TORRES  BRUNO OSCAR ARMANDO</v>
          </cell>
          <cell r="J250" t="str">
            <v>PE013022</v>
          </cell>
          <cell r="K250" t="str">
            <v>SAM CENTER</v>
          </cell>
          <cell r="L250" t="str">
            <v>SGA</v>
          </cell>
          <cell r="M250" t="str">
            <v>MA SAM SITE ACCOUNT MANAGEMENT – CENTER PE</v>
          </cell>
          <cell r="N250" t="str">
            <v>VARGAS BELLINA, JOSE ANTONIO</v>
          </cell>
        </row>
        <row r="251">
          <cell r="C251" t="str">
            <v>44977605</v>
          </cell>
          <cell r="D251">
            <v>1727</v>
          </cell>
          <cell r="E251">
            <v>448827</v>
          </cell>
          <cell r="F251" t="str">
            <v xml:space="preserve">CCOA </v>
          </cell>
          <cell r="G251" t="str">
            <v>PHOCCO</v>
          </cell>
          <cell r="H251" t="str">
            <v>LUIS ARMANDO</v>
          </cell>
          <cell r="I251" t="str">
            <v>CCOA  PHOCCO LUIS ARMANDO</v>
          </cell>
          <cell r="J251" t="str">
            <v>PE013028</v>
          </cell>
          <cell r="K251" t="str">
            <v>SAM SOUTH</v>
          </cell>
          <cell r="L251" t="str">
            <v>SGA</v>
          </cell>
          <cell r="M251" t="str">
            <v>MA SAM SITE ACCOUNT MANAGEMENT – SOUTH PE</v>
          </cell>
          <cell r="N251" t="str">
            <v>MESCUA HUAMAN, FRANK JOSEP</v>
          </cell>
        </row>
        <row r="252">
          <cell r="C252" t="str">
            <v>61181944</v>
          </cell>
          <cell r="D252">
            <v>1728</v>
          </cell>
          <cell r="E252">
            <v>448952</v>
          </cell>
          <cell r="F252" t="str">
            <v>TRUJILLO</v>
          </cell>
          <cell r="G252" t="str">
            <v>PORTOCARRERO</v>
          </cell>
          <cell r="H252" t="str">
            <v>LUZ CAROLINA</v>
          </cell>
          <cell r="I252" t="str">
            <v>TRUJILLO PORTOCARRERO LUZ CAROLINA</v>
          </cell>
          <cell r="J252" t="str">
            <v>PE012205</v>
          </cell>
          <cell r="K252" t="str">
            <v>FSE RECLUTAMIENTO + ACREDITACIÓN</v>
          </cell>
          <cell r="L252" t="str">
            <v>COGS</v>
          </cell>
          <cell r="M252" t="str">
            <v>MA SAM HR</v>
          </cell>
          <cell r="N252" t="str">
            <v>HERRADA GARCIA, JORGE LUIS</v>
          </cell>
        </row>
        <row r="253">
          <cell r="C253" t="str">
            <v>70218255</v>
          </cell>
          <cell r="D253">
            <v>1729</v>
          </cell>
          <cell r="E253">
            <v>448951</v>
          </cell>
          <cell r="F253" t="str">
            <v>DILL´ERVA</v>
          </cell>
          <cell r="G253" t="str">
            <v>HERNANDEZ</v>
          </cell>
          <cell r="H253" t="str">
            <v>RICARDO MANUEL</v>
          </cell>
          <cell r="I253" t="str">
            <v>DILL´ERVA HERNANDEZ RICARDO MANUEL</v>
          </cell>
          <cell r="J253" t="str">
            <v>PE012202</v>
          </cell>
          <cell r="K253" t="str">
            <v>FSE RELINING&amp;SHUTDOWN</v>
          </cell>
          <cell r="L253" t="str">
            <v>COGS</v>
          </cell>
          <cell r="M253" t="str">
            <v>MA SAM FSE &amp; LCS PE</v>
          </cell>
          <cell r="N253" t="str">
            <v>GILBERTI GALARZA, YOEL FRANCISCO</v>
          </cell>
        </row>
        <row r="254">
          <cell r="C254" t="str">
            <v>46067316</v>
          </cell>
          <cell r="D254">
            <v>1731</v>
          </cell>
          <cell r="E254">
            <v>448946</v>
          </cell>
          <cell r="F254" t="str">
            <v>CORCUERA</v>
          </cell>
          <cell r="G254" t="str">
            <v>CABANILLAS</v>
          </cell>
          <cell r="H254" t="str">
            <v>CARLOS ANDRES</v>
          </cell>
          <cell r="I254" t="str">
            <v>CORCUERA CABANILLAS CARLOS ANDRES</v>
          </cell>
          <cell r="J254" t="str">
            <v>PE012207</v>
          </cell>
          <cell r="K254" t="str">
            <v>FSE HSE</v>
          </cell>
          <cell r="L254" t="str">
            <v>COGS</v>
          </cell>
          <cell r="M254" t="str">
            <v>MA SAM FSE &amp; LCS PE</v>
          </cell>
          <cell r="N254" t="str">
            <v>CHIRINOS  BOJORQUEZ, ROQUE MARTIN</v>
          </cell>
        </row>
        <row r="255">
          <cell r="C255" t="str">
            <v>73897466</v>
          </cell>
          <cell r="D255">
            <v>1732</v>
          </cell>
          <cell r="E255">
            <v>448945</v>
          </cell>
          <cell r="F255" t="str">
            <v>SAMILLAN</v>
          </cell>
          <cell r="G255" t="str">
            <v>HUARANCA</v>
          </cell>
          <cell r="H255" t="str">
            <v>ERICK JOEL</v>
          </cell>
          <cell r="I255" t="str">
            <v>SAMILLAN HUARANCA ERICK JOEL</v>
          </cell>
          <cell r="J255" t="str">
            <v>PE012500</v>
          </cell>
          <cell r="K255" t="str">
            <v>TECH SUPPORT PE &amp; NORTH</v>
          </cell>
          <cell r="L255" t="str">
            <v>COGS</v>
          </cell>
          <cell r="M255" t="str">
            <v>TECHNICAL SUPPORT</v>
          </cell>
          <cell r="N255" t="str">
            <v>GALLEGOS PAREDES, ROGELIO ALAN</v>
          </cell>
        </row>
        <row r="256">
          <cell r="C256" t="str">
            <v>41553161</v>
          </cell>
          <cell r="D256">
            <v>1733</v>
          </cell>
          <cell r="E256">
            <v>449143</v>
          </cell>
          <cell r="F256" t="str">
            <v>LOPEZ</v>
          </cell>
          <cell r="G256" t="str">
            <v>HUANCA</v>
          </cell>
          <cell r="H256" t="str">
            <v>JUAN CARLOS</v>
          </cell>
          <cell r="I256" t="str">
            <v>LOPEZ HUANCA JUAN CARLOS</v>
          </cell>
          <cell r="J256" t="str">
            <v>PE012208</v>
          </cell>
          <cell r="K256" t="str">
            <v>FSE CYN</v>
          </cell>
          <cell r="L256" t="str">
            <v>COGS</v>
          </cell>
          <cell r="M256" t="str">
            <v>MA SAM FSE &amp; LCS PE</v>
          </cell>
          <cell r="N256" t="str">
            <v>FERNANDEZ PUJAICO, ALFREDO MARTIN</v>
          </cell>
        </row>
        <row r="257">
          <cell r="C257" t="str">
            <v>74956308</v>
          </cell>
          <cell r="D257">
            <v>1734</v>
          </cell>
          <cell r="E257">
            <v>443552</v>
          </cell>
          <cell r="F257" t="str">
            <v>CCALLOMAMANI</v>
          </cell>
          <cell r="G257" t="str">
            <v>HUALPA</v>
          </cell>
          <cell r="H257" t="str">
            <v>ERIX</v>
          </cell>
          <cell r="I257" t="str">
            <v>CCALLOMAMANI HUALPA ERIX</v>
          </cell>
          <cell r="J257" t="str">
            <v>PE011372</v>
          </cell>
          <cell r="K257" t="str">
            <v>ORDER &amp; PRODUCTION PLANNING - PUMPS</v>
          </cell>
          <cell r="L257" t="str">
            <v>COGS</v>
          </cell>
          <cell r="M257" t="str">
            <v>MIN PUMPS OPERATIONS</v>
          </cell>
          <cell r="N257" t="str">
            <v>AGUIRRE MORI, RONALD TOMAS</v>
          </cell>
        </row>
        <row r="258">
          <cell r="C258" t="str">
            <v>48307635</v>
          </cell>
          <cell r="D258">
            <v>1735</v>
          </cell>
          <cell r="E258">
            <v>449454</v>
          </cell>
          <cell r="F258" t="str">
            <v>FALERO</v>
          </cell>
          <cell r="G258" t="str">
            <v>PAICO</v>
          </cell>
          <cell r="H258" t="str">
            <v>EUSEBIO</v>
          </cell>
          <cell r="I258" t="str">
            <v>FALERO PAICO EUSEBIO</v>
          </cell>
          <cell r="J258" t="str">
            <v>PE012208</v>
          </cell>
          <cell r="K258" t="str">
            <v>FSE CYN</v>
          </cell>
          <cell r="L258" t="str">
            <v>COGS</v>
          </cell>
          <cell r="M258" t="str">
            <v>MA SAM FSE &amp; LCS PE</v>
          </cell>
          <cell r="N258" t="str">
            <v>POZO DIAZ, JASON</v>
          </cell>
        </row>
        <row r="259">
          <cell r="C259" t="str">
            <v>75689574</v>
          </cell>
          <cell r="D259">
            <v>1736</v>
          </cell>
          <cell r="E259">
            <v>439600</v>
          </cell>
          <cell r="F259" t="str">
            <v>LOYOLA</v>
          </cell>
          <cell r="G259" t="str">
            <v>LAVADO</v>
          </cell>
          <cell r="H259" t="str">
            <v>LUIS FERNANDO</v>
          </cell>
          <cell r="I259" t="str">
            <v>LOYOLA LAVADO LUIS FERNANDO</v>
          </cell>
          <cell r="J259" t="str">
            <v>PE012502</v>
          </cell>
          <cell r="K259" t="str">
            <v>TSS CRUSHERS WEARS</v>
          </cell>
          <cell r="L259" t="str">
            <v>SGA</v>
          </cell>
          <cell r="M259" t="str">
            <v>TECHNICAL SALES SUPPORT</v>
          </cell>
          <cell r="N259" t="str">
            <v>ROJAS CORTES, JORGE OMAR</v>
          </cell>
        </row>
        <row r="260">
          <cell r="C260" t="str">
            <v>72380740</v>
          </cell>
          <cell r="D260">
            <v>1737</v>
          </cell>
          <cell r="E260">
            <v>441313</v>
          </cell>
          <cell r="F260" t="str">
            <v xml:space="preserve">MAS </v>
          </cell>
          <cell r="G260" t="str">
            <v>RAMIREZ</v>
          </cell>
          <cell r="H260" t="str">
            <v>GIANCARLO</v>
          </cell>
          <cell r="I260" t="str">
            <v>MAS  RAMIREZ GIANCARLO</v>
          </cell>
          <cell r="J260" t="str">
            <v>PE011930</v>
          </cell>
          <cell r="K260" t="str">
            <v>CONTRACT MNG &amp; REPORT</v>
          </cell>
          <cell r="L260" t="str">
            <v>COGS</v>
          </cell>
          <cell r="M260" t="str">
            <v>SVSGLO ORDER AND LOGISTICS OPERATIONS</v>
          </cell>
          <cell r="N260" t="str">
            <v>SEPULVEDA, MARIA</v>
          </cell>
        </row>
        <row r="261">
          <cell r="C261" t="str">
            <v>47277740</v>
          </cell>
          <cell r="D261">
            <v>1744</v>
          </cell>
          <cell r="E261">
            <v>449984</v>
          </cell>
          <cell r="F261" t="str">
            <v xml:space="preserve">VEGA </v>
          </cell>
          <cell r="G261" t="str">
            <v>RAYMONDI</v>
          </cell>
          <cell r="H261" t="str">
            <v>GABRIELA NIEVES</v>
          </cell>
          <cell r="I261" t="str">
            <v>VEGA  RAYMONDI GABRIELA NIEVES</v>
          </cell>
          <cell r="J261" t="str">
            <v>PE012205</v>
          </cell>
          <cell r="K261" t="str">
            <v>FSE RECLUTAMIENTO + ACREDITACIÓN</v>
          </cell>
          <cell r="L261" t="str">
            <v>COGS</v>
          </cell>
          <cell r="M261" t="str">
            <v>MA SAM HR</v>
          </cell>
          <cell r="N261" t="str">
            <v>PEREA ARNAO, DIANA MARIA</v>
          </cell>
        </row>
        <row r="262">
          <cell r="C262" t="str">
            <v>42758309</v>
          </cell>
          <cell r="D262">
            <v>1745</v>
          </cell>
          <cell r="E262">
            <v>449983</v>
          </cell>
          <cell r="F262" t="str">
            <v>MEDINA</v>
          </cell>
          <cell r="G262" t="str">
            <v>ALCA</v>
          </cell>
          <cell r="H262" t="str">
            <v>JORGE ENRIQUE</v>
          </cell>
          <cell r="I262" t="str">
            <v>MEDINA ALCA JORGE ENRIQUE</v>
          </cell>
          <cell r="J262" t="str">
            <v>PE012209</v>
          </cell>
          <cell r="K262" t="str">
            <v>FSE SUR</v>
          </cell>
          <cell r="L262" t="str">
            <v>COGS</v>
          </cell>
          <cell r="M262" t="str">
            <v>MA SAM FSE &amp; LCS PE</v>
          </cell>
          <cell r="N262" t="str">
            <v>ARTICA BAZAN, FRANCISCO JAVIER</v>
          </cell>
        </row>
        <row r="263">
          <cell r="C263" t="str">
            <v>46663014</v>
          </cell>
          <cell r="D263">
            <v>1748</v>
          </cell>
          <cell r="E263">
            <v>450257</v>
          </cell>
          <cell r="F263" t="str">
            <v>RIVERA</v>
          </cell>
          <cell r="G263" t="str">
            <v>CERVANTES</v>
          </cell>
          <cell r="H263" t="str">
            <v>ALBERTO ALONSO</v>
          </cell>
          <cell r="I263" t="str">
            <v>RIVERA CERVANTES ALBERTO ALONSO</v>
          </cell>
          <cell r="J263" t="str">
            <v>PE012503</v>
          </cell>
          <cell r="K263" t="str">
            <v>TSS, MILL &amp; CHUTE LINING</v>
          </cell>
          <cell r="L263" t="str">
            <v>SGA</v>
          </cell>
          <cell r="M263" t="str">
            <v>TECHNICAL SALES SUPPORT-MILL &amp; CHUTE LINING</v>
          </cell>
          <cell r="N263" t="str">
            <v>JARA FERNANDEZ, CARLOS RAFAEL</v>
          </cell>
        </row>
        <row r="264">
          <cell r="C264" t="str">
            <v>73042777</v>
          </cell>
          <cell r="D264">
            <v>1749</v>
          </cell>
          <cell r="E264">
            <v>432323</v>
          </cell>
          <cell r="F264" t="str">
            <v xml:space="preserve">DE LA CRUZ </v>
          </cell>
          <cell r="G264" t="str">
            <v>MALLMA</v>
          </cell>
          <cell r="H264" t="str">
            <v>ARACELI JAZMIN</v>
          </cell>
          <cell r="I264" t="str">
            <v>DE LA CRUZ  MALLMA ARACELI JAZMIN</v>
          </cell>
          <cell r="J264" t="str">
            <v>PE013400</v>
          </cell>
          <cell r="K264" t="str">
            <v>HUMAN RESOURCES &amp; GENERAL SERVICES</v>
          </cell>
          <cell r="L264" t="str">
            <v>SGA</v>
          </cell>
          <cell r="M264" t="str">
            <v>MA SAM HR</v>
          </cell>
          <cell r="N264" t="str">
            <v>MUSSI PAOLANI, IARA</v>
          </cell>
        </row>
        <row r="265">
          <cell r="C265" t="str">
            <v>44686921</v>
          </cell>
          <cell r="D265">
            <v>1750</v>
          </cell>
          <cell r="E265">
            <v>450322</v>
          </cell>
          <cell r="F265" t="str">
            <v>VELASQUEZ</v>
          </cell>
          <cell r="G265" t="str">
            <v>SOTELO</v>
          </cell>
          <cell r="H265" t="str">
            <v>CRISTIAN EMERSON</v>
          </cell>
          <cell r="I265" t="str">
            <v>VELASQUEZ SOTELO CRISTIAN EMERSON</v>
          </cell>
          <cell r="J265" t="str">
            <v>PE012204</v>
          </cell>
          <cell r="K265" t="str">
            <v>FSE EIC</v>
          </cell>
          <cell r="L265" t="str">
            <v>COGS</v>
          </cell>
          <cell r="M265" t="str">
            <v>MA SAM FSE &amp; LCS PE</v>
          </cell>
          <cell r="N265" t="str">
            <v>AVALOS ROSAS, MANUEL ANTONIO</v>
          </cell>
        </row>
        <row r="266">
          <cell r="C266" t="str">
            <v>71212905</v>
          </cell>
          <cell r="D266">
            <v>1751</v>
          </cell>
          <cell r="E266">
            <v>450247</v>
          </cell>
          <cell r="F266" t="str">
            <v xml:space="preserve">AYALA </v>
          </cell>
          <cell r="G266" t="str">
            <v>OJEDA</v>
          </cell>
          <cell r="H266" t="str">
            <v>ANTHONY ALEXIS</v>
          </cell>
          <cell r="I266" t="str">
            <v>AYALA  OJEDA ANTHONY ALEXIS</v>
          </cell>
          <cell r="J266" t="str">
            <v>PE012506</v>
          </cell>
          <cell r="K266" t="str">
            <v>BENEFICIATION &amp; FILTRATION</v>
          </cell>
          <cell r="L266" t="str">
            <v>SGA</v>
          </cell>
          <cell r="M266" t="str">
            <v>TECHNICAL SALES SUPPORT</v>
          </cell>
          <cell r="N266" t="str">
            <v>SOTO SAEZ, JORGE</v>
          </cell>
        </row>
        <row r="267">
          <cell r="C267" t="str">
            <v>26731461</v>
          </cell>
          <cell r="D267">
            <v>1754</v>
          </cell>
          <cell r="E267">
            <v>450454</v>
          </cell>
          <cell r="F267" t="str">
            <v>BASAURI</v>
          </cell>
          <cell r="G267" t="str">
            <v>CUEVA</v>
          </cell>
          <cell r="H267" t="str">
            <v>CARLOS ALBERTO</v>
          </cell>
          <cell r="I267" t="str">
            <v>BASAURI CUEVA CARLOS ALBERTO</v>
          </cell>
          <cell r="J267" t="str">
            <v>PE012222</v>
          </cell>
          <cell r="K267" t="str">
            <v>FSE PROJECTS EXECUTION</v>
          </cell>
          <cell r="L267" t="str">
            <v>COGS</v>
          </cell>
          <cell r="M267" t="str">
            <v>MA SAM FSE &amp; LCS PE</v>
          </cell>
          <cell r="N267" t="str">
            <v>BOBADILLA AÑASCO, PEDRO PABLO NAPOLEON</v>
          </cell>
        </row>
        <row r="268">
          <cell r="C268" t="str">
            <v>70931111</v>
          </cell>
          <cell r="D268">
            <v>1756</v>
          </cell>
          <cell r="E268">
            <v>446304</v>
          </cell>
          <cell r="F268" t="str">
            <v>LUJAN</v>
          </cell>
          <cell r="G268" t="str">
            <v>HUAMAN</v>
          </cell>
          <cell r="H268" t="str">
            <v>JULIO CESAR</v>
          </cell>
          <cell r="I268" t="str">
            <v>LUJAN HUAMAN JULIO CESAR</v>
          </cell>
          <cell r="J268" t="str">
            <v>PE011313</v>
          </cell>
          <cell r="K268" t="str">
            <v>COE - PUMPS</v>
          </cell>
          <cell r="L268" t="str">
            <v>COGS</v>
          </cell>
          <cell r="M268" t="str">
            <v>MIN PUMPS OPERATIONS</v>
          </cell>
          <cell r="N268" t="str">
            <v>BERVERISCO MORALES, RICARDO MARTIN</v>
          </cell>
        </row>
        <row r="269">
          <cell r="C269" t="str">
            <v>71088027</v>
          </cell>
          <cell r="D269">
            <v>1757</v>
          </cell>
          <cell r="E269">
            <v>523860</v>
          </cell>
          <cell r="F269" t="str">
            <v>MENIS</v>
          </cell>
          <cell r="G269" t="str">
            <v>CARBAJAL</v>
          </cell>
          <cell r="H269" t="str">
            <v>JONATHAN ALEXANDER</v>
          </cell>
          <cell r="I269" t="str">
            <v>MENIS CARBAJAL JONATHAN ALEXANDER</v>
          </cell>
          <cell r="J269" t="str">
            <v>PE012500</v>
          </cell>
          <cell r="K269" t="str">
            <v>TECH SUPPORT PE &amp; NORTH</v>
          </cell>
          <cell r="L269" t="str">
            <v>COGS</v>
          </cell>
          <cell r="M269" t="str">
            <v>TECHNICAL SUPPORT</v>
          </cell>
          <cell r="N269" t="str">
            <v>GALLEGOS PAREDES, ROGELIO ALAN</v>
          </cell>
        </row>
        <row r="270">
          <cell r="C270" t="str">
            <v>71457723</v>
          </cell>
          <cell r="D270">
            <v>1759</v>
          </cell>
          <cell r="E270">
            <v>448580</v>
          </cell>
          <cell r="F270" t="str">
            <v>AZPILCUETA</v>
          </cell>
          <cell r="G270" t="str">
            <v>RUBINA</v>
          </cell>
          <cell r="H270" t="str">
            <v>FRANCESCA STEPHANIE</v>
          </cell>
          <cell r="I270" t="str">
            <v>AZPILCUETA RUBINA FRANCESCA STEPHANIE</v>
          </cell>
          <cell r="J270" t="str">
            <v>PE012208</v>
          </cell>
          <cell r="K270" t="str">
            <v>FSE CYN</v>
          </cell>
          <cell r="L270" t="str">
            <v>COGS</v>
          </cell>
          <cell r="M270" t="str">
            <v>MA SAM FSE &amp; LCS PE</v>
          </cell>
          <cell r="N270" t="str">
            <v>POZO DIAZ, JASON</v>
          </cell>
        </row>
        <row r="271">
          <cell r="C271" t="str">
            <v>45155045</v>
          </cell>
          <cell r="D271">
            <v>1763</v>
          </cell>
          <cell r="E271">
            <v>450986</v>
          </cell>
          <cell r="F271" t="str">
            <v>FELIX</v>
          </cell>
          <cell r="G271" t="str">
            <v>SHAPIAMA</v>
          </cell>
          <cell r="H271" t="str">
            <v>EVER MODESTO</v>
          </cell>
          <cell r="I271" t="str">
            <v>FELIX SHAPIAMA EVER MODESTO</v>
          </cell>
          <cell r="J271" t="str">
            <v>PE011324</v>
          </cell>
          <cell r="K271" t="str">
            <v>ENG. HUB MAT. TRANSP</v>
          </cell>
          <cell r="L271" t="str">
            <v>COGS</v>
          </cell>
          <cell r="M271" t="str">
            <v>CNS MATERIAL TRANSPORTATION</v>
          </cell>
          <cell r="N271" t="str">
            <v>DARKEN, CRAIG</v>
          </cell>
        </row>
        <row r="272">
          <cell r="C272" t="str">
            <v>74129941</v>
          </cell>
          <cell r="D272">
            <v>1764</v>
          </cell>
          <cell r="E272">
            <v>450985</v>
          </cell>
          <cell r="F272" t="str">
            <v>RIVERO</v>
          </cell>
          <cell r="G272" t="str">
            <v>HUAMAN</v>
          </cell>
          <cell r="H272" t="str">
            <v>LUIS FELIPE</v>
          </cell>
          <cell r="I272" t="str">
            <v>RIVERO HUAMAN LUIS FELIPE</v>
          </cell>
          <cell r="J272" t="str">
            <v>PE013203</v>
          </cell>
          <cell r="K272" t="str">
            <v>BDH ENGINEERING</v>
          </cell>
          <cell r="L272" t="str">
            <v>COGS</v>
          </cell>
          <cell r="M272" t="str">
            <v>SVS BENEFICIATION &amp; DEWATERING</v>
          </cell>
          <cell r="N272" t="str">
            <v>MASOUMI, AMIR</v>
          </cell>
        </row>
        <row r="273">
          <cell r="C273" t="str">
            <v>43453700</v>
          </cell>
          <cell r="D273">
            <v>1765</v>
          </cell>
          <cell r="E273">
            <v>450984</v>
          </cell>
          <cell r="F273" t="str">
            <v>VERA</v>
          </cell>
          <cell r="G273" t="str">
            <v>ROMAN</v>
          </cell>
          <cell r="H273" t="str">
            <v>CARMEN MILAGROS</v>
          </cell>
          <cell r="I273" t="str">
            <v>VERA ROMAN CARMEN MILAGROS</v>
          </cell>
          <cell r="J273" t="str">
            <v>PE012202</v>
          </cell>
          <cell r="K273" t="str">
            <v>FSE RELINING&amp;SHUTDOWN</v>
          </cell>
          <cell r="L273" t="str">
            <v>COGS</v>
          </cell>
          <cell r="M273" t="str">
            <v>MA SAM FSE &amp; LCS PE</v>
          </cell>
          <cell r="N273" t="str">
            <v>GILBERTI GALARZA, YOEL FRANCISCO</v>
          </cell>
        </row>
        <row r="274">
          <cell r="C274" t="str">
            <v>43695746</v>
          </cell>
          <cell r="D274">
            <v>1770</v>
          </cell>
          <cell r="E274">
            <v>447708</v>
          </cell>
          <cell r="F274" t="str">
            <v>QUISPE</v>
          </cell>
          <cell r="G274" t="str">
            <v>SALAS</v>
          </cell>
          <cell r="H274" t="str">
            <v>KARINA ROSARIO</v>
          </cell>
          <cell r="I274" t="str">
            <v>QUISPE SALAS KARINA ROSARIO</v>
          </cell>
          <cell r="J274" t="str">
            <v>PE012204</v>
          </cell>
          <cell r="K274" t="str">
            <v>FSE EIC</v>
          </cell>
          <cell r="L274" t="str">
            <v>COGS</v>
          </cell>
          <cell r="M274" t="str">
            <v>MA SAM FSE &amp; LCS PE</v>
          </cell>
          <cell r="N274" t="str">
            <v>GUTIERREZ RIVERA, ALAN CARLOS</v>
          </cell>
        </row>
        <row r="275">
          <cell r="C275" t="str">
            <v>76339159</v>
          </cell>
          <cell r="D275">
            <v>1771</v>
          </cell>
          <cell r="E275">
            <v>451480</v>
          </cell>
          <cell r="F275" t="str">
            <v xml:space="preserve">ROMERO </v>
          </cell>
          <cell r="G275" t="str">
            <v>VILLACRIZ</v>
          </cell>
          <cell r="H275" t="str">
            <v>VERONIC SHIRLEY</v>
          </cell>
          <cell r="I275" t="str">
            <v>ROMERO  VILLACRIZ VERONIC SHIRLEY</v>
          </cell>
          <cell r="J275" t="str">
            <v>PE011947</v>
          </cell>
          <cell r="K275" t="str">
            <v>STRATEGIC PROCUREMEN</v>
          </cell>
          <cell r="L275" t="str">
            <v>COGS</v>
          </cell>
          <cell r="M275" t="str">
            <v>SVSS TACTICAL SOURCING AMERICAS</v>
          </cell>
          <cell r="N275" t="str">
            <v>STRUWE, KATARINA</v>
          </cell>
        </row>
        <row r="276">
          <cell r="C276" t="str">
            <v>70013002</v>
          </cell>
          <cell r="D276">
            <v>1772</v>
          </cell>
          <cell r="E276">
            <v>451643</v>
          </cell>
          <cell r="F276" t="str">
            <v>FAVARO</v>
          </cell>
          <cell r="G276" t="str">
            <v>CACERES</v>
          </cell>
          <cell r="H276" t="str">
            <v>BRUNO ANTONIO</v>
          </cell>
          <cell r="I276" t="str">
            <v>FAVARO CACERES BRUNO ANTONIO</v>
          </cell>
          <cell r="J276" t="str">
            <v>PE011389</v>
          </cell>
          <cell r="K276" t="str">
            <v>PURCHASING &amp; SOURCING - PUMPS</v>
          </cell>
          <cell r="L276" t="str">
            <v>COGS</v>
          </cell>
          <cell r="M276" t="str">
            <v>MIN PUMPS OPERATIONS</v>
          </cell>
          <cell r="N276" t="str">
            <v>VASQUEZ VERGARA, RODRIGO MANUEL</v>
          </cell>
        </row>
        <row r="277">
          <cell r="C277" t="str">
            <v>42835616</v>
          </cell>
          <cell r="D277">
            <v>1773</v>
          </cell>
          <cell r="E277">
            <v>451642</v>
          </cell>
          <cell r="F277" t="str">
            <v xml:space="preserve">TORRES </v>
          </cell>
          <cell r="G277" t="str">
            <v>HERRERA</v>
          </cell>
          <cell r="H277" t="str">
            <v>JUAN ALEXIS</v>
          </cell>
          <cell r="I277" t="str">
            <v>TORRES  HERRERA JUAN ALEXIS</v>
          </cell>
          <cell r="J277" t="str">
            <v>PE012209</v>
          </cell>
          <cell r="K277" t="str">
            <v>FSE SUR</v>
          </cell>
          <cell r="L277" t="str">
            <v>COGS</v>
          </cell>
          <cell r="M277" t="str">
            <v>MA SAM FSE &amp; LCS PE</v>
          </cell>
          <cell r="N277" t="str">
            <v>GUTIERREZ VALENCIA, EDULFO RENAULT</v>
          </cell>
        </row>
        <row r="278">
          <cell r="C278" t="str">
            <v>42494292</v>
          </cell>
          <cell r="D278">
            <v>1774</v>
          </cell>
          <cell r="E278">
            <v>451640</v>
          </cell>
          <cell r="F278" t="str">
            <v>GAMBOA</v>
          </cell>
          <cell r="G278" t="str">
            <v>LEYVA</v>
          </cell>
          <cell r="H278" t="str">
            <v>DANIELA STEFANIE</v>
          </cell>
          <cell r="I278" t="str">
            <v>GAMBOA LEYVA DANIELA STEFANIE</v>
          </cell>
          <cell r="J278" t="str">
            <v>PE012202</v>
          </cell>
          <cell r="K278" t="str">
            <v>FSE RELINING&amp;SHUTDOWN</v>
          </cell>
          <cell r="L278" t="str">
            <v>COGS</v>
          </cell>
          <cell r="M278" t="str">
            <v>MA SAM FSE &amp; LCS PE</v>
          </cell>
          <cell r="N278" t="str">
            <v>GILBERTI GALARZA, YOEL FRANCISCO</v>
          </cell>
        </row>
        <row r="279">
          <cell r="C279" t="str">
            <v>77071019</v>
          </cell>
          <cell r="D279">
            <v>1775</v>
          </cell>
          <cell r="E279">
            <v>445341</v>
          </cell>
          <cell r="F279" t="str">
            <v>ABANTO</v>
          </cell>
          <cell r="G279" t="str">
            <v>GALVÁN</v>
          </cell>
          <cell r="H279" t="str">
            <v>ARIANA NICOLE</v>
          </cell>
          <cell r="I279" t="str">
            <v>ABANTO GALVÁN ARIANA NICOLE</v>
          </cell>
          <cell r="J279" t="str">
            <v>PE012209</v>
          </cell>
          <cell r="K279" t="str">
            <v>FSE SUR</v>
          </cell>
          <cell r="L279" t="str">
            <v>COGS</v>
          </cell>
          <cell r="M279" t="str">
            <v>MA SAM FSE &amp; LCS PE</v>
          </cell>
          <cell r="N279" t="str">
            <v>POZO DIAZ, JASON</v>
          </cell>
        </row>
        <row r="280">
          <cell r="C280" t="str">
            <v>40040993</v>
          </cell>
          <cell r="D280">
            <v>1776</v>
          </cell>
          <cell r="E280">
            <v>451896</v>
          </cell>
          <cell r="F280" t="str">
            <v>TORRES</v>
          </cell>
          <cell r="G280" t="str">
            <v>PEREA</v>
          </cell>
          <cell r="H280" t="str">
            <v>LUIS FERNANDO</v>
          </cell>
          <cell r="I280" t="str">
            <v>TORRES PEREA LUIS FERNANDO</v>
          </cell>
          <cell r="J280" t="str">
            <v>PE012506</v>
          </cell>
          <cell r="K280" t="str">
            <v>BENEFICIATION &amp; FILTRATION</v>
          </cell>
          <cell r="L280" t="str">
            <v>SGA</v>
          </cell>
          <cell r="M280" t="str">
            <v>TECHNICAL SALES SUPPORT</v>
          </cell>
          <cell r="N280" t="str">
            <v>STRUBE ARELLANO, ALEXANDER PATRICIO</v>
          </cell>
        </row>
        <row r="281">
          <cell r="C281" t="str">
            <v>45548305</v>
          </cell>
          <cell r="D281">
            <v>1777</v>
          </cell>
          <cell r="E281">
            <v>451772</v>
          </cell>
          <cell r="F281" t="str">
            <v>GUTIERREZ</v>
          </cell>
          <cell r="G281" t="str">
            <v>LOZANO</v>
          </cell>
          <cell r="H281" t="str">
            <v>GREYLY JHOHANY</v>
          </cell>
          <cell r="I281" t="str">
            <v>GUTIERREZ LOZANO GREYLY JHOHANY</v>
          </cell>
          <cell r="J281" t="str">
            <v>PE012205</v>
          </cell>
          <cell r="K281" t="str">
            <v>FSE RECLUTAMIENTO + ACREDITACIÓN</v>
          </cell>
          <cell r="L281" t="str">
            <v>COGS</v>
          </cell>
          <cell r="M281" t="str">
            <v>MA SAM HR</v>
          </cell>
          <cell r="N281" t="str">
            <v>ARMAS DOMINGUEZ, GISSELA MARILYN</v>
          </cell>
        </row>
        <row r="282">
          <cell r="C282" t="str">
            <v>40304829</v>
          </cell>
          <cell r="D282">
            <v>1778</v>
          </cell>
          <cell r="E282">
            <v>452128</v>
          </cell>
          <cell r="F282" t="str">
            <v>MENDOZA</v>
          </cell>
          <cell r="G282" t="str">
            <v>TTITO</v>
          </cell>
          <cell r="H282" t="str">
            <v>VICTOR RAUL</v>
          </cell>
          <cell r="I282" t="str">
            <v>MENDOZA TTITO VICTOR RAUL</v>
          </cell>
          <cell r="J282" t="str">
            <v>PE013540</v>
          </cell>
          <cell r="K282" t="str">
            <v>CONTRACT ENGINEERS</v>
          </cell>
          <cell r="L282" t="str">
            <v>COGS</v>
          </cell>
          <cell r="M282" t="str">
            <v>MA SAM SALES &amp; SERVICE PERU AND NORTH</v>
          </cell>
          <cell r="N282" t="str">
            <v>VARGAS BELLINA, JOSE ANTONIO</v>
          </cell>
        </row>
        <row r="283">
          <cell r="C283" t="str">
            <v>72132049</v>
          </cell>
          <cell r="D283">
            <v>1779</v>
          </cell>
          <cell r="E283">
            <v>452127</v>
          </cell>
          <cell r="F283" t="str">
            <v>VELASQUEZ</v>
          </cell>
          <cell r="G283" t="str">
            <v>PONCE</v>
          </cell>
          <cell r="H283" t="str">
            <v>VICTOR RODRIGO</v>
          </cell>
          <cell r="I283" t="str">
            <v>VELASQUEZ PONCE VICTOR RODRIGO</v>
          </cell>
          <cell r="J283" t="str">
            <v>PE012207</v>
          </cell>
          <cell r="K283" t="str">
            <v>FSE HSE</v>
          </cell>
          <cell r="L283" t="str">
            <v>COGS</v>
          </cell>
          <cell r="M283" t="str">
            <v>MA SAM FSE &amp; LCS PE</v>
          </cell>
          <cell r="N283" t="str">
            <v>MARQUEZ HERRERA, FREDY</v>
          </cell>
        </row>
        <row r="284">
          <cell r="C284" t="str">
            <v>29708158</v>
          </cell>
          <cell r="D284">
            <v>1781</v>
          </cell>
          <cell r="E284">
            <v>452125</v>
          </cell>
          <cell r="F284" t="str">
            <v>SALINAS</v>
          </cell>
          <cell r="G284" t="str">
            <v>GUILLEN</v>
          </cell>
          <cell r="H284" t="str">
            <v>EDWIN ARNALDO</v>
          </cell>
          <cell r="I284" t="str">
            <v>SALINAS GUILLEN EDWIN ARNALDO</v>
          </cell>
          <cell r="J284" t="str">
            <v>PE012206</v>
          </cell>
          <cell r="K284" t="str">
            <v>FSE TECHNICAL ADVISOR</v>
          </cell>
          <cell r="L284" t="str">
            <v>COGS</v>
          </cell>
          <cell r="M284" t="str">
            <v>MA SAM FSE &amp; LCS PE</v>
          </cell>
          <cell r="N284" t="str">
            <v>MIRANDA PALACIOS, LEONARDO JAVIER</v>
          </cell>
        </row>
        <row r="285">
          <cell r="C285" t="str">
            <v>18136159</v>
          </cell>
          <cell r="D285">
            <v>1782</v>
          </cell>
          <cell r="E285">
            <v>510178</v>
          </cell>
          <cell r="F285" t="str">
            <v>SANCHEZ</v>
          </cell>
          <cell r="G285" t="str">
            <v>GALVEZ</v>
          </cell>
          <cell r="H285" t="str">
            <v>JORGE EUSEBIO</v>
          </cell>
          <cell r="I285" t="str">
            <v>SANCHEZ GALVEZ JORGE EUSEBIO</v>
          </cell>
          <cell r="J285" t="str">
            <v>PE012208</v>
          </cell>
          <cell r="K285" t="str">
            <v>FSE CYN</v>
          </cell>
          <cell r="L285" t="str">
            <v>COGS</v>
          </cell>
          <cell r="M285" t="str">
            <v>MA SAM FSE &amp; LCS PE</v>
          </cell>
          <cell r="N285" t="str">
            <v>ARTICA BAZAN, FRANCISCO JAVIER</v>
          </cell>
        </row>
        <row r="286">
          <cell r="C286" t="str">
            <v>41310656</v>
          </cell>
          <cell r="D286">
            <v>1784</v>
          </cell>
          <cell r="E286">
            <v>452204</v>
          </cell>
          <cell r="F286" t="str">
            <v>LLERENA</v>
          </cell>
          <cell r="G286" t="str">
            <v>MEDINA</v>
          </cell>
          <cell r="H286" t="str">
            <v>JAVIER MAURICIO</v>
          </cell>
          <cell r="I286" t="str">
            <v>LLERENA MEDINA JAVIER MAURICIO</v>
          </cell>
          <cell r="J286" t="str">
            <v>PE012505</v>
          </cell>
          <cell r="K286" t="str">
            <v>TSS GBPM</v>
          </cell>
          <cell r="L286" t="str">
            <v>SGA</v>
          </cell>
          <cell r="M286" t="str">
            <v>TECHNICAL SALES SUPPORT</v>
          </cell>
          <cell r="N286" t="str">
            <v>HUAMANI ROMANI, ELWIN FREDY</v>
          </cell>
        </row>
        <row r="287">
          <cell r="C287" t="str">
            <v>48340105</v>
          </cell>
          <cell r="D287">
            <v>1785</v>
          </cell>
          <cell r="E287">
            <v>452203</v>
          </cell>
          <cell r="F287" t="str">
            <v>PASCUAL</v>
          </cell>
          <cell r="G287" t="str">
            <v>VELASQUEZ</v>
          </cell>
          <cell r="H287" t="str">
            <v>DIEGO MARCO</v>
          </cell>
          <cell r="I287" t="str">
            <v>PASCUAL VELASQUEZ DIEGO MARCO</v>
          </cell>
          <cell r="J287" t="str">
            <v>PE012208</v>
          </cell>
          <cell r="K287" t="str">
            <v>FSE CYN</v>
          </cell>
          <cell r="L287" t="str">
            <v>COGS</v>
          </cell>
          <cell r="M287" t="str">
            <v>MA SAM FSE &amp; LCS PE</v>
          </cell>
          <cell r="N287" t="str">
            <v>ARTICA BAZAN, FRANCISCO JAVIER</v>
          </cell>
        </row>
        <row r="288">
          <cell r="C288" t="str">
            <v>75076889</v>
          </cell>
          <cell r="D288">
            <v>1786</v>
          </cell>
          <cell r="E288">
            <v>442678</v>
          </cell>
          <cell r="F288" t="str">
            <v>MALDONADO</v>
          </cell>
          <cell r="G288" t="str">
            <v>COAGUILA</v>
          </cell>
          <cell r="H288" t="str">
            <v>MICHEL MILAGROS</v>
          </cell>
          <cell r="I288" t="str">
            <v>MALDONADO COAGUILA MICHEL MILAGROS</v>
          </cell>
          <cell r="J288" t="str">
            <v>PE012210</v>
          </cell>
          <cell r="K288" t="str">
            <v>SVS REPAIRS AQP</v>
          </cell>
          <cell r="L288" t="str">
            <v>COGS</v>
          </cell>
          <cell r="M288" t="str">
            <v>MA SAM REPAIRS CENTER PE</v>
          </cell>
          <cell r="N288" t="str">
            <v>HERRERA SOTELO, DANNY DAVID</v>
          </cell>
        </row>
        <row r="289">
          <cell r="C289" t="str">
            <v>70462278</v>
          </cell>
          <cell r="D289">
            <v>1788</v>
          </cell>
          <cell r="E289">
            <v>441942</v>
          </cell>
          <cell r="F289" t="str">
            <v xml:space="preserve">MAMANI </v>
          </cell>
          <cell r="G289" t="str">
            <v>PRADO</v>
          </cell>
          <cell r="H289" t="str">
            <v>ARACELI CLAUDIA</v>
          </cell>
          <cell r="I289" t="str">
            <v>MAMANI  PRADO ARACELI CLAUDIA</v>
          </cell>
          <cell r="J289" t="str">
            <v>PE013021</v>
          </cell>
          <cell r="K289" t="str">
            <v>COMMERCIAL SUPPORT</v>
          </cell>
          <cell r="L289" t="str">
            <v>SGA</v>
          </cell>
          <cell r="M289" t="str">
            <v>MA SAM SERVICE COMMERCIAL SUPPORT</v>
          </cell>
          <cell r="N289" t="str">
            <v>FERRO VELARDE, MARIANA CAROLINA</v>
          </cell>
        </row>
        <row r="290">
          <cell r="C290" t="str">
            <v>44572471</v>
          </cell>
          <cell r="D290">
            <v>1789</v>
          </cell>
          <cell r="E290">
            <v>449488</v>
          </cell>
          <cell r="F290" t="str">
            <v>CRUZADO</v>
          </cell>
          <cell r="G290" t="str">
            <v>BARRETO</v>
          </cell>
          <cell r="H290" t="str">
            <v>MARITZA KATERIN</v>
          </cell>
          <cell r="I290" t="str">
            <v>CRUZADO BARRETO MARITZA KATERIN</v>
          </cell>
          <cell r="J290" t="str">
            <v>PE012204</v>
          </cell>
          <cell r="K290" t="str">
            <v>FSE EIC</v>
          </cell>
          <cell r="L290" t="str">
            <v>COGS</v>
          </cell>
          <cell r="M290" t="str">
            <v>MA SAM FSE &amp; LCS PE</v>
          </cell>
          <cell r="N290" t="str">
            <v>AVALOS ROSAS, MANUEL ANTONIO</v>
          </cell>
        </row>
        <row r="291">
          <cell r="C291" t="str">
            <v>73177594</v>
          </cell>
          <cell r="D291">
            <v>1790</v>
          </cell>
          <cell r="E291">
            <v>447834</v>
          </cell>
          <cell r="F291" t="str">
            <v>ACHAHUE</v>
          </cell>
          <cell r="G291" t="str">
            <v>PONGO</v>
          </cell>
          <cell r="H291" t="str">
            <v>YESSENIA LUISA</v>
          </cell>
          <cell r="I291" t="str">
            <v>ACHAHUE PONGO YESSENIA LUISA</v>
          </cell>
          <cell r="J291" t="str">
            <v>PE011935</v>
          </cell>
          <cell r="K291" t="str">
            <v>INDIRECT PROCUREMENT</v>
          </cell>
          <cell r="L291" t="str">
            <v>COGS</v>
          </cell>
          <cell r="M291" t="str">
            <v>SVSS IPRO AMERICAS</v>
          </cell>
          <cell r="N291" t="str">
            <v>MORILLO SANTA CRUZ, KATIA PATRICIA</v>
          </cell>
        </row>
        <row r="292">
          <cell r="C292" t="str">
            <v>74826134</v>
          </cell>
          <cell r="D292">
            <v>1791</v>
          </cell>
          <cell r="E292">
            <v>452992</v>
          </cell>
          <cell r="F292" t="str">
            <v>MARROQUIN</v>
          </cell>
          <cell r="G292" t="str">
            <v>ESCALANTE</v>
          </cell>
          <cell r="H292" t="str">
            <v>WENDY ESTHER</v>
          </cell>
          <cell r="I292" t="str">
            <v>MARROQUIN ESCALANTE WENDY ESTHER</v>
          </cell>
          <cell r="J292" t="str">
            <v>PE012205</v>
          </cell>
          <cell r="K292" t="str">
            <v>FSE RECLUTAMIENTO + ACREDITACIÓN</v>
          </cell>
          <cell r="L292" t="str">
            <v>COGS</v>
          </cell>
          <cell r="M292" t="str">
            <v>MA SAM HR</v>
          </cell>
          <cell r="N292" t="str">
            <v>PEREA ARNAO, DIANA MARIA</v>
          </cell>
        </row>
        <row r="293">
          <cell r="C293" t="str">
            <v>09964936</v>
          </cell>
          <cell r="D293">
            <v>1792</v>
          </cell>
          <cell r="E293">
            <v>453119</v>
          </cell>
          <cell r="F293" t="str">
            <v>PERALES</v>
          </cell>
          <cell r="G293" t="str">
            <v>ESPINOZA</v>
          </cell>
          <cell r="H293" t="str">
            <v>LUIS ARTURO</v>
          </cell>
          <cell r="I293" t="str">
            <v>PERALES ESPINOZA LUIS ARTURO</v>
          </cell>
          <cell r="J293" t="str">
            <v>PE013540</v>
          </cell>
          <cell r="K293" t="str">
            <v>CONTRACT ENGINEERS</v>
          </cell>
          <cell r="L293" t="str">
            <v>COGS</v>
          </cell>
          <cell r="M293" t="str">
            <v>MA SAM SALES &amp; SERVICE PERU AND NORTH</v>
          </cell>
          <cell r="N293" t="str">
            <v>KU CUADRA, EDUARDO ALBERTO</v>
          </cell>
        </row>
        <row r="294">
          <cell r="C294" t="str">
            <v>75083026</v>
          </cell>
          <cell r="D294">
            <v>1793</v>
          </cell>
          <cell r="E294">
            <v>448480</v>
          </cell>
          <cell r="F294" t="str">
            <v>SIERRALTA</v>
          </cell>
          <cell r="G294" t="str">
            <v>VILLANUEVA</v>
          </cell>
          <cell r="H294" t="str">
            <v>FRANCESCA MILUSKA</v>
          </cell>
          <cell r="I294" t="str">
            <v>SIERRALTA VILLANUEVA FRANCESCA MILUSKA</v>
          </cell>
          <cell r="J294" t="str">
            <v>PE011965</v>
          </cell>
          <cell r="K294" t="str">
            <v>QUOTE &amp; ORDER MANAGEMENT</v>
          </cell>
          <cell r="L294" t="str">
            <v>SGA</v>
          </cell>
          <cell r="M294" t="str">
            <v>MA SAM SERVICE COMMERCIAL SUPPORT</v>
          </cell>
          <cell r="N294" t="str">
            <v>LOAYZA GONZALES, ROCIO SILVIA</v>
          </cell>
        </row>
        <row r="295">
          <cell r="C295" t="str">
            <v>75920762</v>
          </cell>
          <cell r="D295">
            <v>1795</v>
          </cell>
          <cell r="E295">
            <v>453454</v>
          </cell>
          <cell r="F295" t="str">
            <v>GUTIERREZ</v>
          </cell>
          <cell r="G295" t="str">
            <v>CARTAGENA</v>
          </cell>
          <cell r="H295" t="str">
            <v>BRYAN OSMAR</v>
          </cell>
          <cell r="I295" t="str">
            <v>GUTIERREZ CARTAGENA BRYAN OSMAR</v>
          </cell>
          <cell r="J295" t="str">
            <v>PE012504</v>
          </cell>
          <cell r="K295" t="str">
            <v>TSS SCREENING</v>
          </cell>
          <cell r="L295" t="str">
            <v>SGA</v>
          </cell>
          <cell r="M295" t="str">
            <v>TECHNICAL SALES SUPPORT</v>
          </cell>
          <cell r="N295" t="str">
            <v>ROJO BORROYE, ANDRES OSVALDO</v>
          </cell>
        </row>
        <row r="296">
          <cell r="C296" t="str">
            <v>44736429</v>
          </cell>
          <cell r="D296">
            <v>1797</v>
          </cell>
          <cell r="E296">
            <v>453449</v>
          </cell>
          <cell r="F296" t="str">
            <v>RAMIREZ</v>
          </cell>
          <cell r="G296" t="str">
            <v>AGUIRRE</v>
          </cell>
          <cell r="H296" t="str">
            <v>ESTELA</v>
          </cell>
          <cell r="I296" t="str">
            <v>RAMIREZ AGUIRRE ESTELA</v>
          </cell>
          <cell r="J296" t="str">
            <v>PE012202</v>
          </cell>
          <cell r="K296" t="str">
            <v>FSE RELINING&amp;SHUTDOWN</v>
          </cell>
          <cell r="L296" t="str">
            <v>COGS</v>
          </cell>
          <cell r="M296" t="str">
            <v>MA SAM FSE &amp; LCS PE</v>
          </cell>
          <cell r="N296" t="str">
            <v>ITO CHURA, JOHNY</v>
          </cell>
        </row>
        <row r="297">
          <cell r="C297" t="str">
            <v>46651227</v>
          </cell>
          <cell r="D297">
            <v>1799</v>
          </cell>
          <cell r="E297">
            <v>452306</v>
          </cell>
          <cell r="F297" t="str">
            <v xml:space="preserve">ROEL </v>
          </cell>
          <cell r="G297" t="str">
            <v>NORIEGA</v>
          </cell>
          <cell r="H297" t="str">
            <v>DAFNE STEFANNY</v>
          </cell>
          <cell r="I297" t="str">
            <v>ROEL  NORIEGA DAFNE STEFANNY</v>
          </cell>
          <cell r="J297" t="str">
            <v>PE013400</v>
          </cell>
          <cell r="K297" t="str">
            <v>HUMAN RESOURCES &amp; GENERAL SERVICES</v>
          </cell>
          <cell r="L297" t="str">
            <v>SGA</v>
          </cell>
          <cell r="M297" t="str">
            <v>MA SAM HR</v>
          </cell>
          <cell r="N297" t="str">
            <v>MANCO PETREUCIC, LIZ YODY</v>
          </cell>
        </row>
        <row r="298">
          <cell r="C298" t="str">
            <v>29515079</v>
          </cell>
          <cell r="D298">
            <v>1800</v>
          </cell>
          <cell r="E298">
            <v>453586</v>
          </cell>
          <cell r="F298" t="str">
            <v>TEJADA</v>
          </cell>
          <cell r="G298" t="str">
            <v>LLOSA</v>
          </cell>
          <cell r="H298" t="str">
            <v>JAVIER ANTONIO</v>
          </cell>
          <cell r="I298" t="str">
            <v>TEJADA LLOSA JAVIER ANTONIO</v>
          </cell>
          <cell r="J298" t="str">
            <v>PE012201</v>
          </cell>
          <cell r="K298" t="str">
            <v>FSE TASK FORCE</v>
          </cell>
          <cell r="L298" t="str">
            <v>COGS</v>
          </cell>
          <cell r="M298" t="str">
            <v>MA SAM FSE &amp; LCS PE</v>
          </cell>
          <cell r="N298" t="str">
            <v>LLERENA REVILLA, ISELA MARELY</v>
          </cell>
        </row>
        <row r="299">
          <cell r="C299" t="str">
            <v>70744592</v>
          </cell>
          <cell r="D299">
            <v>1801</v>
          </cell>
          <cell r="E299">
            <v>453566</v>
          </cell>
          <cell r="F299" t="str">
            <v>CRUZ</v>
          </cell>
          <cell r="G299" t="str">
            <v>AYQUI</v>
          </cell>
          <cell r="H299" t="str">
            <v>MAGALI DEYANIRA</v>
          </cell>
          <cell r="I299" t="str">
            <v>CRUZ AYQUI MAGALI DEYANIRA</v>
          </cell>
          <cell r="J299" t="str">
            <v>PE012205</v>
          </cell>
          <cell r="K299" t="str">
            <v>FSE RECLUTAMIENTO + ACREDITACIÓN</v>
          </cell>
          <cell r="L299" t="str">
            <v>COGS</v>
          </cell>
          <cell r="M299" t="str">
            <v>MA SAM HR</v>
          </cell>
          <cell r="N299" t="str">
            <v>PEREA ARNAO, DIANA MARIA</v>
          </cell>
        </row>
        <row r="300">
          <cell r="C300" t="str">
            <v>71918300</v>
          </cell>
          <cell r="D300">
            <v>1802</v>
          </cell>
          <cell r="E300">
            <v>453587</v>
          </cell>
          <cell r="F300" t="str">
            <v>CHAVEZ</v>
          </cell>
          <cell r="G300" t="str">
            <v>IRUPAILLA</v>
          </cell>
          <cell r="H300" t="str">
            <v>FRANCIS STUARD</v>
          </cell>
          <cell r="I300" t="str">
            <v>CHAVEZ IRUPAILLA FRANCIS STUARD</v>
          </cell>
          <cell r="J300" t="str">
            <v>PE012500</v>
          </cell>
          <cell r="K300" t="str">
            <v>TECH SUPPORT PE &amp; NORTH</v>
          </cell>
          <cell r="L300" t="str">
            <v>COGS</v>
          </cell>
          <cell r="M300" t="str">
            <v>TECHNICAL SUPPORT</v>
          </cell>
          <cell r="N300" t="str">
            <v>GALLEGOS PAREDES, ROGELIO ALAN</v>
          </cell>
        </row>
        <row r="301">
          <cell r="C301" t="str">
            <v>10714151</v>
          </cell>
          <cell r="D301">
            <v>1803</v>
          </cell>
          <cell r="E301">
            <v>453605</v>
          </cell>
          <cell r="F301" t="str">
            <v>SOTO</v>
          </cell>
          <cell r="G301" t="str">
            <v>SALAS</v>
          </cell>
          <cell r="H301" t="str">
            <v>GUSTAVO ALBERTO</v>
          </cell>
          <cell r="I301" t="str">
            <v>SOTO SALAS GUSTAVO ALBERTO</v>
          </cell>
          <cell r="J301" t="str">
            <v>PE011073</v>
          </cell>
          <cell r="K301" t="str">
            <v>SVS PE PROJECT LOGISTICS SAM</v>
          </cell>
          <cell r="L301" t="str">
            <v>COGS</v>
          </cell>
          <cell r="M301" t="str">
            <v>SVSGLO ORDER AND LOGISTICS OPERATIONS</v>
          </cell>
          <cell r="N301" t="str">
            <v>WOLFF, PAUL</v>
          </cell>
        </row>
        <row r="302">
          <cell r="C302" t="str">
            <v>40013601</v>
          </cell>
          <cell r="D302">
            <v>1804</v>
          </cell>
          <cell r="E302">
            <v>453755</v>
          </cell>
          <cell r="F302" t="str">
            <v>COTRINA</v>
          </cell>
          <cell r="G302" t="str">
            <v>GUARNIZ</v>
          </cell>
          <cell r="H302" t="str">
            <v>EDWIN PAUL</v>
          </cell>
          <cell r="I302" t="str">
            <v>COTRINA GUARNIZ EDWIN PAUL</v>
          </cell>
          <cell r="J302" t="str">
            <v>PE012503</v>
          </cell>
          <cell r="K302" t="str">
            <v>TSS, MILL &amp; CHUTE LINING</v>
          </cell>
          <cell r="L302" t="str">
            <v>SGA</v>
          </cell>
          <cell r="M302" t="str">
            <v>TECHNICAL SALES SUPPORT</v>
          </cell>
          <cell r="N302" t="str">
            <v>JARA FERNANDEZ, CARLOS RAFAEL</v>
          </cell>
        </row>
        <row r="303">
          <cell r="C303" t="str">
            <v>40989008</v>
          </cell>
          <cell r="D303">
            <v>1805</v>
          </cell>
          <cell r="E303">
            <v>453649</v>
          </cell>
          <cell r="F303" t="str">
            <v>SANDOVAL</v>
          </cell>
          <cell r="G303" t="str">
            <v>PINEDA</v>
          </cell>
          <cell r="H303" t="str">
            <v>RONAL WASHINGTON</v>
          </cell>
          <cell r="I303" t="str">
            <v>SANDOVAL PINEDA RONAL WASHINGTON</v>
          </cell>
          <cell r="J303" t="str">
            <v>PE012207</v>
          </cell>
          <cell r="K303" t="str">
            <v>FSE HSE</v>
          </cell>
          <cell r="L303" t="str">
            <v>COGS</v>
          </cell>
          <cell r="M303" t="str">
            <v>MA SAM FSE &amp; LCS PE</v>
          </cell>
          <cell r="N303" t="str">
            <v>GUTIERREZ RIVERA, LUIS ANTHONY</v>
          </cell>
        </row>
        <row r="304">
          <cell r="C304" t="str">
            <v>43803352</v>
          </cell>
          <cell r="D304">
            <v>1806</v>
          </cell>
          <cell r="E304">
            <v>453889</v>
          </cell>
          <cell r="F304" t="str">
            <v>CERIN</v>
          </cell>
          <cell r="G304" t="str">
            <v>CORCUERA</v>
          </cell>
          <cell r="H304" t="str">
            <v>LUIS ALBERTO</v>
          </cell>
          <cell r="I304" t="str">
            <v>CERIN CORCUERA LUIS ALBERTO</v>
          </cell>
          <cell r="J304" t="str">
            <v>PE012207</v>
          </cell>
          <cell r="K304" t="str">
            <v>FSE HSE</v>
          </cell>
          <cell r="L304" t="str">
            <v>COGS</v>
          </cell>
          <cell r="M304" t="str">
            <v>MA SAM FSE &amp; LCS PE</v>
          </cell>
          <cell r="N304" t="str">
            <v>CHIRINOS  BOJORQUEZ, ROQUE MARTIN</v>
          </cell>
        </row>
        <row r="305">
          <cell r="C305" t="str">
            <v>46468417</v>
          </cell>
          <cell r="D305">
            <v>1807</v>
          </cell>
          <cell r="E305">
            <v>430525</v>
          </cell>
          <cell r="F305" t="str">
            <v>ALEJANDRO</v>
          </cell>
          <cell r="G305" t="str">
            <v>ORELLANA</v>
          </cell>
          <cell r="H305" t="str">
            <v>BRAULIO</v>
          </cell>
          <cell r="I305" t="str">
            <v>ALEJANDRO ORELLANA BRAULIO</v>
          </cell>
          <cell r="J305" t="str">
            <v>PE012202</v>
          </cell>
          <cell r="K305" t="str">
            <v>FSE RELINING&amp;SHUTDOWN</v>
          </cell>
          <cell r="L305" t="str">
            <v>COGS</v>
          </cell>
          <cell r="M305" t="str">
            <v>MA SAM FSE &amp; LCS PE</v>
          </cell>
          <cell r="N305" t="str">
            <v>BUTRON ZUÑIGA, BARRY GABRIEL</v>
          </cell>
        </row>
        <row r="306">
          <cell r="C306" t="str">
            <v>29309523</v>
          </cell>
          <cell r="D306">
            <v>1808</v>
          </cell>
          <cell r="E306">
            <v>453888</v>
          </cell>
          <cell r="F306" t="str">
            <v>TORRES</v>
          </cell>
          <cell r="G306" t="str">
            <v>ENRIQUEZ</v>
          </cell>
          <cell r="H306" t="str">
            <v>LUIS HECTOR</v>
          </cell>
          <cell r="I306" t="str">
            <v>TORRES ENRIQUEZ LUIS HECTOR</v>
          </cell>
          <cell r="J306" t="str">
            <v>PE012204</v>
          </cell>
          <cell r="K306" t="str">
            <v>FSE EIC</v>
          </cell>
          <cell r="L306" t="str">
            <v>COGS</v>
          </cell>
          <cell r="M306" t="str">
            <v>MA SAM FSE &amp; LCS PE</v>
          </cell>
          <cell r="N306" t="str">
            <v>GUTIERREZ RIVERA, ALAN CARLOS</v>
          </cell>
        </row>
        <row r="307">
          <cell r="C307" t="str">
            <v>09548586</v>
          </cell>
          <cell r="D307">
            <v>1809</v>
          </cell>
          <cell r="E307">
            <v>453943</v>
          </cell>
          <cell r="F307" t="str">
            <v>PACHECO</v>
          </cell>
          <cell r="G307" t="str">
            <v>MEJIA</v>
          </cell>
          <cell r="H307" t="str">
            <v>IVIS MARTIN</v>
          </cell>
          <cell r="I307" t="str">
            <v>PACHECO MEJIA IVIS MARTIN</v>
          </cell>
          <cell r="J307" t="str">
            <v>PE012203</v>
          </cell>
          <cell r="K307" t="str">
            <v>FSE STRATEGIC PLANNING</v>
          </cell>
          <cell r="L307" t="str">
            <v>COGS</v>
          </cell>
          <cell r="M307" t="str">
            <v>MA SAM FSE &amp; LCS PE</v>
          </cell>
          <cell r="N307" t="str">
            <v>PEREZ MALAGA, HECTOR ALONSO</v>
          </cell>
        </row>
        <row r="308">
          <cell r="C308" t="str">
            <v>07523875</v>
          </cell>
          <cell r="D308">
            <v>1810</v>
          </cell>
          <cell r="E308">
            <v>454091</v>
          </cell>
          <cell r="F308" t="str">
            <v xml:space="preserve">LOBATO </v>
          </cell>
          <cell r="G308" t="str">
            <v>YSLA</v>
          </cell>
          <cell r="H308" t="str">
            <v>MANUEL ARMANDO</v>
          </cell>
          <cell r="I308" t="str">
            <v>LOBATO  YSLA MANUEL ARMANDO</v>
          </cell>
          <cell r="J308" t="str">
            <v>PE013022</v>
          </cell>
          <cell r="K308" t="str">
            <v>SAM CENTER</v>
          </cell>
          <cell r="L308" t="str">
            <v>SGA</v>
          </cell>
          <cell r="M308" t="str">
            <v>MA SAM SITE ACCOUNT MANAGEMENT – SOUTH PE</v>
          </cell>
          <cell r="N308" t="str">
            <v>VARGAS BELLINA, JOSE ANTONIO</v>
          </cell>
        </row>
        <row r="309">
          <cell r="C309" t="str">
            <v>70212608</v>
          </cell>
          <cell r="D309">
            <v>1811</v>
          </cell>
          <cell r="E309">
            <v>448486</v>
          </cell>
          <cell r="F309" t="str">
            <v>MOLINA</v>
          </cell>
          <cell r="G309" t="str">
            <v>FLORES</v>
          </cell>
          <cell r="H309" t="str">
            <v>BRUNO FABIAN</v>
          </cell>
          <cell r="I309" t="str">
            <v>MOLINA FLORES BRUNO FABIAN</v>
          </cell>
          <cell r="J309" t="str">
            <v>PE013379</v>
          </cell>
          <cell r="K309" t="str">
            <v>PROPOSAL - PUMPS</v>
          </cell>
          <cell r="L309" t="str">
            <v>SGA</v>
          </cell>
          <cell r="M309" t="str">
            <v>MIN PUMPS PROPOSAL</v>
          </cell>
          <cell r="N309" t="str">
            <v>KOSKI, TERO</v>
          </cell>
        </row>
        <row r="310">
          <cell r="C310" t="str">
            <v>71481603</v>
          </cell>
          <cell r="D310">
            <v>1814</v>
          </cell>
          <cell r="E310">
            <v>454558</v>
          </cell>
          <cell r="F310" t="str">
            <v>ENCISO</v>
          </cell>
          <cell r="G310" t="str">
            <v>BACA</v>
          </cell>
          <cell r="H310" t="str">
            <v>MARX CESAR</v>
          </cell>
          <cell r="I310" t="str">
            <v>ENCISO BACA MARX CESAR</v>
          </cell>
          <cell r="J310" t="str">
            <v>PE012223</v>
          </cell>
          <cell r="K310" t="str">
            <v>CAAS PEBBLES CHINALCO</v>
          </cell>
          <cell r="L310" t="str">
            <v>COGS</v>
          </cell>
          <cell r="M310" t="str">
            <v>MA SAM FSE &amp; LCS PE</v>
          </cell>
          <cell r="N310" t="str">
            <v>BASAURI CUEVA, CARLOS ALBERTO</v>
          </cell>
        </row>
        <row r="311">
          <cell r="C311" t="str">
            <v>40521317</v>
          </cell>
          <cell r="D311">
            <v>1815</v>
          </cell>
          <cell r="E311">
            <v>454839</v>
          </cell>
          <cell r="F311" t="str">
            <v>BERNABE</v>
          </cell>
          <cell r="G311" t="str">
            <v>DOLORES</v>
          </cell>
          <cell r="H311" t="str">
            <v>CHRISTIAN FELIX</v>
          </cell>
          <cell r="I311" t="str">
            <v>BERNABE DOLORES CHRISTIAN FELIX</v>
          </cell>
          <cell r="J311" t="str">
            <v>PE012500</v>
          </cell>
          <cell r="K311" t="str">
            <v>TECH SUPPORT PE &amp; NORTH</v>
          </cell>
          <cell r="L311" t="str">
            <v>COGS</v>
          </cell>
          <cell r="M311" t="str">
            <v>TECHNICAL SUPPORT</v>
          </cell>
          <cell r="N311" t="str">
            <v>RIVERA YLASACA, RICARDO SANTOS</v>
          </cell>
        </row>
        <row r="312">
          <cell r="C312" t="str">
            <v>16011427</v>
          </cell>
          <cell r="D312">
            <v>1816</v>
          </cell>
          <cell r="E312">
            <v>535982</v>
          </cell>
          <cell r="F312" t="str">
            <v xml:space="preserve">MIRANDA </v>
          </cell>
          <cell r="G312" t="str">
            <v>PALACIOS</v>
          </cell>
          <cell r="H312" t="str">
            <v>LEONARDO JAVIER</v>
          </cell>
          <cell r="I312" t="str">
            <v>MIRANDA  PALACIOS LEONARDO JAVIER</v>
          </cell>
          <cell r="J312" t="str">
            <v>PE013513</v>
          </cell>
          <cell r="K312" t="str">
            <v>SVS LCS-FSE SALES</v>
          </cell>
          <cell r="L312" t="str">
            <v>SGA</v>
          </cell>
          <cell r="M312" t="str">
            <v>MA SAM FSE &amp; LCS PE</v>
          </cell>
          <cell r="N312" t="str">
            <v>BOBADILLA AÑASCO, PEDRO PABLO NAPOLEON</v>
          </cell>
        </row>
        <row r="313">
          <cell r="C313" t="str">
            <v>70489252</v>
          </cell>
          <cell r="D313">
            <v>1817</v>
          </cell>
          <cell r="E313">
            <v>448918</v>
          </cell>
          <cell r="F313" t="str">
            <v>ASCARATE</v>
          </cell>
          <cell r="G313" t="str">
            <v>CORONEL</v>
          </cell>
          <cell r="H313" t="str">
            <v>RAFAEL ANGEL</v>
          </cell>
          <cell r="I313" t="str">
            <v>ASCARATE CORONEL RAFAEL ANGEL</v>
          </cell>
          <cell r="J313" t="str">
            <v>PE012203</v>
          </cell>
          <cell r="K313" t="str">
            <v>FSE STRATEGIC PLANNING</v>
          </cell>
          <cell r="L313" t="str">
            <v>COGS</v>
          </cell>
          <cell r="M313" t="str">
            <v>MA SAM FSE &amp; LCS PE</v>
          </cell>
          <cell r="N313" t="str">
            <v>PEREZ MALAGA, HECTOR ALONSO</v>
          </cell>
        </row>
        <row r="314">
          <cell r="C314" t="str">
            <v>10671749</v>
          </cell>
          <cell r="D314">
            <v>1819</v>
          </cell>
          <cell r="E314">
            <v>422430</v>
          </cell>
          <cell r="F314" t="str">
            <v>RUPAY</v>
          </cell>
          <cell r="G314" t="str">
            <v>ALIAGA</v>
          </cell>
          <cell r="H314" t="str">
            <v>DELFOR</v>
          </cell>
          <cell r="I314" t="str">
            <v>RUPAY ALIAGA DELFOR</v>
          </cell>
          <cell r="J314" t="str">
            <v>PE013025</v>
          </cell>
          <cell r="K314" t="str">
            <v>SAM NORTH</v>
          </cell>
          <cell r="L314" t="str">
            <v>SGA</v>
          </cell>
          <cell r="M314" t="str">
            <v>MA SAM SITE ACCOUNT MANAGEMENT – NORTH PE</v>
          </cell>
          <cell r="N314" t="str">
            <v>CACERES CAHUATA, NICK VANDICK</v>
          </cell>
        </row>
        <row r="315">
          <cell r="C315" t="str">
            <v>75818010</v>
          </cell>
          <cell r="D315">
            <v>1820</v>
          </cell>
          <cell r="E315">
            <v>454974</v>
          </cell>
          <cell r="F315" t="str">
            <v>FRANCO</v>
          </cell>
          <cell r="G315" t="str">
            <v>VASQUEZ</v>
          </cell>
          <cell r="H315" t="str">
            <v>BRUNO ENRIQUE</v>
          </cell>
          <cell r="I315" t="str">
            <v>FRANCO VASQUEZ BRUNO ENRIQUE</v>
          </cell>
          <cell r="J315" t="str">
            <v>PE011324</v>
          </cell>
          <cell r="K315" t="str">
            <v>ENG. HUB MAT. TRANSP</v>
          </cell>
          <cell r="L315" t="str">
            <v>COGS</v>
          </cell>
          <cell r="M315" t="str">
            <v>CNS MATERIAL TRANSPORTATION</v>
          </cell>
          <cell r="N315" t="str">
            <v>FELIX SHAPIAMA, EVER MODESTO</v>
          </cell>
        </row>
        <row r="316">
          <cell r="C316" t="str">
            <v>72188661</v>
          </cell>
          <cell r="D316">
            <v>1821</v>
          </cell>
          <cell r="E316">
            <v>450452</v>
          </cell>
          <cell r="F316" t="str">
            <v>MURILLO</v>
          </cell>
          <cell r="G316" t="str">
            <v>QUIJAHUAMAN</v>
          </cell>
          <cell r="H316" t="str">
            <v>ANDREA MILENA</v>
          </cell>
          <cell r="I316" t="str">
            <v>MURILLO QUIJAHUAMAN ANDREA MILENA</v>
          </cell>
          <cell r="J316" t="str">
            <v>PE012500</v>
          </cell>
          <cell r="K316" t="str">
            <v>TECH SUPPORT PE &amp; NORTH</v>
          </cell>
          <cell r="L316" t="str">
            <v>COGS</v>
          </cell>
          <cell r="M316" t="str">
            <v>TECHNICAL SUPPORT</v>
          </cell>
          <cell r="N316" t="str">
            <v>RIVERA YLASACA, RICARDO SANTOS</v>
          </cell>
        </row>
        <row r="317">
          <cell r="C317" t="str">
            <v>74580499</v>
          </cell>
          <cell r="D317">
            <v>1822</v>
          </cell>
          <cell r="E317">
            <v>446649</v>
          </cell>
          <cell r="F317" t="str">
            <v>COYA</v>
          </cell>
          <cell r="G317" t="str">
            <v>ROJAS</v>
          </cell>
          <cell r="H317" t="str">
            <v>ERNESTO FRANCISCO</v>
          </cell>
          <cell r="I317" t="str">
            <v>COYA ROJAS ERNESTO FRANCISCO</v>
          </cell>
          <cell r="J317" t="str">
            <v>PE011930</v>
          </cell>
          <cell r="K317" t="str">
            <v>CONTRACT MNG &amp; REPORT</v>
          </cell>
          <cell r="L317" t="str">
            <v>COGS</v>
          </cell>
          <cell r="M317" t="str">
            <v>SVSGLO ORDER AND LOGISTICS OPERATIONS</v>
          </cell>
          <cell r="N317" t="str">
            <v>OSORIO LOBOS, MARCELA ANDREA</v>
          </cell>
        </row>
        <row r="318">
          <cell r="C318" t="str">
            <v>45133470</v>
          </cell>
          <cell r="D318">
            <v>1823</v>
          </cell>
          <cell r="E318">
            <v>455230</v>
          </cell>
          <cell r="F318" t="str">
            <v>ANTON</v>
          </cell>
          <cell r="G318" t="str">
            <v>GOMEZ DE LA TORRE</v>
          </cell>
          <cell r="H318" t="str">
            <v>JAVIER PAUL</v>
          </cell>
          <cell r="I318" t="str">
            <v>ANTON GOMEZ DE LA TORRE JAVIER PAUL</v>
          </cell>
          <cell r="J318" t="str">
            <v>PE011324</v>
          </cell>
          <cell r="K318" t="str">
            <v>ENG. HUB MAT. TRANSP</v>
          </cell>
          <cell r="L318" t="str">
            <v>COGS</v>
          </cell>
          <cell r="M318" t="str">
            <v>CNS MATERIAL TRANSPORTATION</v>
          </cell>
          <cell r="N318" t="str">
            <v>FELIX SHAPIAMA, EVER MODESTO</v>
          </cell>
        </row>
        <row r="319">
          <cell r="C319" t="str">
            <v>74427849</v>
          </cell>
          <cell r="D319">
            <v>1824</v>
          </cell>
          <cell r="E319">
            <v>455229</v>
          </cell>
          <cell r="F319" t="str">
            <v xml:space="preserve">FRANCISCO </v>
          </cell>
          <cell r="G319" t="str">
            <v>SALCEDO</v>
          </cell>
          <cell r="H319" t="str">
            <v>ELVIS VICTOR</v>
          </cell>
          <cell r="I319" t="str">
            <v>FRANCISCO  SALCEDO ELVIS VICTOR</v>
          </cell>
          <cell r="J319" t="str">
            <v>PE011324</v>
          </cell>
          <cell r="K319" t="str">
            <v>ENG. HUB MAT. TRANSP</v>
          </cell>
          <cell r="L319" t="str">
            <v>COGS</v>
          </cell>
          <cell r="M319" t="str">
            <v>CNS MATERIAL TRANSPORTATION</v>
          </cell>
          <cell r="N319" t="str">
            <v>FELIX SHAPIAMA, EVER MODESTO</v>
          </cell>
        </row>
        <row r="320">
          <cell r="C320" t="str">
            <v>71857984</v>
          </cell>
          <cell r="D320">
            <v>1825</v>
          </cell>
          <cell r="E320">
            <v>448502</v>
          </cell>
          <cell r="F320" t="str">
            <v>BEJARANO</v>
          </cell>
          <cell r="G320" t="str">
            <v>PAREDES</v>
          </cell>
          <cell r="H320" t="str">
            <v>FERNANDA ANTUANE</v>
          </cell>
          <cell r="I320" t="str">
            <v>BEJARANO PAREDES FERNANDA ANTUANE</v>
          </cell>
          <cell r="J320" t="str">
            <v>PE013530</v>
          </cell>
          <cell r="K320" t="str">
            <v>WAREHOUSE SPCC</v>
          </cell>
          <cell r="L320" t="str">
            <v>COGS</v>
          </cell>
          <cell r="M320" t="str">
            <v>CONSIGNMENT &amp; OPA CONTRACTS</v>
          </cell>
          <cell r="N320" t="str">
            <v>GARCIA CHAVEZ, IDA LIZ</v>
          </cell>
        </row>
        <row r="321">
          <cell r="C321" t="str">
            <v>72186385</v>
          </cell>
          <cell r="D321">
            <v>1826</v>
          </cell>
          <cell r="E321">
            <v>448422</v>
          </cell>
          <cell r="F321" t="str">
            <v xml:space="preserve">CABA </v>
          </cell>
          <cell r="G321" t="str">
            <v>CORNEJO</v>
          </cell>
          <cell r="H321" t="str">
            <v>FRANCISCO ESTEFANO</v>
          </cell>
          <cell r="I321" t="str">
            <v>CABA  CORNEJO FRANCISCO ESTEFANO</v>
          </cell>
          <cell r="J321" t="str">
            <v>PE013020</v>
          </cell>
          <cell r="K321" t="str">
            <v>SALES &amp; SERVICE PE &amp; NORTH</v>
          </cell>
          <cell r="L321" t="str">
            <v>SGA</v>
          </cell>
          <cell r="M321" t="str">
            <v>MA SAM SALES &amp; SERVICE PERU AND NORTH</v>
          </cell>
          <cell r="N321" t="str">
            <v>PEZO SANCHEZ, JOE JOHNY</v>
          </cell>
        </row>
        <row r="322">
          <cell r="C322" t="str">
            <v>71768683</v>
          </cell>
          <cell r="D322">
            <v>1827</v>
          </cell>
          <cell r="E322">
            <v>455428</v>
          </cell>
          <cell r="F322" t="str">
            <v>DEL CARPIO</v>
          </cell>
          <cell r="G322" t="str">
            <v>MOTTA</v>
          </cell>
          <cell r="H322" t="str">
            <v>LUIS ANGEL</v>
          </cell>
          <cell r="I322" t="str">
            <v>DEL CARPIO MOTTA LUIS ANGEL</v>
          </cell>
          <cell r="J322" t="str">
            <v>PE012500</v>
          </cell>
          <cell r="K322" t="str">
            <v>TECH SUPPORT PE &amp; NORTH</v>
          </cell>
          <cell r="L322" t="str">
            <v>COGS</v>
          </cell>
          <cell r="M322" t="str">
            <v>TECHNICAL SUPPORT</v>
          </cell>
          <cell r="N322" t="str">
            <v>RIVERA YLASACA, RICARDO SANTOS</v>
          </cell>
        </row>
        <row r="323">
          <cell r="C323" t="str">
            <v>73262477</v>
          </cell>
          <cell r="D323">
            <v>1828</v>
          </cell>
          <cell r="E323">
            <v>449974</v>
          </cell>
          <cell r="F323" t="str">
            <v>TARAZONA</v>
          </cell>
          <cell r="G323" t="str">
            <v>QUISPE</v>
          </cell>
          <cell r="H323" t="str">
            <v>TIRSA DANAE</v>
          </cell>
          <cell r="I323" t="str">
            <v>TARAZONA QUISPE TIRSA DANAE</v>
          </cell>
          <cell r="J323" t="str">
            <v>PE013671</v>
          </cell>
          <cell r="K323" t="str">
            <v>FINANCE &amp; CONTROLLING</v>
          </cell>
          <cell r="L323" t="str">
            <v>SGA</v>
          </cell>
          <cell r="M323" t="str">
            <v>MA SAM FINANCE &amp; ACCOUNTING CL</v>
          </cell>
          <cell r="N323" t="str">
            <v>CACERES ARIZAGA, CARMEN EDELMIRA</v>
          </cell>
        </row>
        <row r="324">
          <cell r="C324" t="str">
            <v>74490064</v>
          </cell>
          <cell r="D324">
            <v>1829</v>
          </cell>
          <cell r="E324">
            <v>455673</v>
          </cell>
          <cell r="F324" t="str">
            <v>RUMAY</v>
          </cell>
          <cell r="G324" t="str">
            <v>MONDRAGON</v>
          </cell>
          <cell r="H324" t="str">
            <v>PETER ANTONIO</v>
          </cell>
          <cell r="I324" t="str">
            <v>RUMAY MONDRAGON PETER ANTONIO</v>
          </cell>
          <cell r="J324" t="str">
            <v>PE011940</v>
          </cell>
          <cell r="K324" t="str">
            <v>WAREHOUSE &amp; QUALITY</v>
          </cell>
          <cell r="L324" t="str">
            <v>COGS</v>
          </cell>
          <cell r="M324" t="str">
            <v>SVSGLO GLOBAL LOGISTICS SERVICES MANAGEMENT</v>
          </cell>
          <cell r="N324" t="str">
            <v>VIZURRAGA ZACARIAS, ENA TAMARA</v>
          </cell>
        </row>
        <row r="325">
          <cell r="C325" t="str">
            <v>41806533</v>
          </cell>
          <cell r="D325">
            <v>1830</v>
          </cell>
          <cell r="E325">
            <v>455623</v>
          </cell>
          <cell r="F325" t="str">
            <v>PACHECO</v>
          </cell>
          <cell r="G325" t="str">
            <v xml:space="preserve">CHAMBI </v>
          </cell>
          <cell r="H325" t="str">
            <v>JUAN LUIS</v>
          </cell>
          <cell r="I325" t="str">
            <v>PACHECO CHAMBI  JUAN LUIS</v>
          </cell>
          <cell r="J325" t="str">
            <v>PE011947</v>
          </cell>
          <cell r="K325" t="str">
            <v>STRATEGIC PROCUREMEN</v>
          </cell>
          <cell r="L325" t="str">
            <v>COGS</v>
          </cell>
          <cell r="M325" t="str">
            <v>SVSS TACTICAL SOURCING AMERICAS</v>
          </cell>
          <cell r="N325" t="str">
            <v>TRINIDAD RAMON, CARLOS ENRIQUE</v>
          </cell>
        </row>
        <row r="326">
          <cell r="C326" t="str">
            <v>70292655</v>
          </cell>
          <cell r="D326">
            <v>1831</v>
          </cell>
          <cell r="E326">
            <v>455862</v>
          </cell>
          <cell r="F326" t="str">
            <v>TEJADA</v>
          </cell>
          <cell r="G326" t="str">
            <v>FERNANDEZ</v>
          </cell>
          <cell r="H326" t="str">
            <v>MARIA JOSE</v>
          </cell>
          <cell r="I326" t="str">
            <v>TEJADA FERNANDEZ MARIA JOSE</v>
          </cell>
          <cell r="J326" t="str">
            <v>PE012202</v>
          </cell>
          <cell r="K326" t="str">
            <v>FSE RELINING&amp;SHUTDOWN</v>
          </cell>
          <cell r="L326" t="str">
            <v>COGS</v>
          </cell>
          <cell r="M326" t="str">
            <v>MA SAM FSE &amp; LCS PE</v>
          </cell>
          <cell r="N326" t="str">
            <v>BARZOLA PEREZ, DANEK</v>
          </cell>
        </row>
        <row r="327">
          <cell r="C327" t="str">
            <v>41381728</v>
          </cell>
          <cell r="D327">
            <v>1832</v>
          </cell>
          <cell r="E327">
            <v>455927</v>
          </cell>
          <cell r="F327" t="str">
            <v xml:space="preserve">MITAC </v>
          </cell>
          <cell r="G327" t="str">
            <v>VALENZUELA</v>
          </cell>
          <cell r="H327" t="str">
            <v>RONALD RUBICK</v>
          </cell>
          <cell r="I327" t="str">
            <v>MITAC  VALENZUELA RONALD RUBICK</v>
          </cell>
          <cell r="J327" t="str">
            <v>PE013024</v>
          </cell>
          <cell r="K327" t="str">
            <v>MID MINING SALES</v>
          </cell>
          <cell r="L327" t="str">
            <v>SGA</v>
          </cell>
          <cell r="M327" t="str">
            <v>MA SAM SALES PE</v>
          </cell>
          <cell r="N327" t="str">
            <v>SAENZ CARRION, HARRY IVAN</v>
          </cell>
        </row>
        <row r="328">
          <cell r="C328" t="str">
            <v>47874742</v>
          </cell>
          <cell r="D328">
            <v>1833</v>
          </cell>
          <cell r="E328">
            <v>456060</v>
          </cell>
          <cell r="F328" t="str">
            <v xml:space="preserve">PILLACA </v>
          </cell>
          <cell r="G328" t="str">
            <v>MEDINA</v>
          </cell>
          <cell r="H328" t="str">
            <v>GIOVANA ELIANA</v>
          </cell>
          <cell r="I328" t="str">
            <v>PILLACA  MEDINA GIOVANA ELIANA</v>
          </cell>
          <cell r="J328" t="str">
            <v>PE012205</v>
          </cell>
          <cell r="K328" t="str">
            <v>FSE RECLUTAMIENTO + ACREDITACIÓN</v>
          </cell>
          <cell r="L328" t="str">
            <v>COGS</v>
          </cell>
          <cell r="M328" t="str">
            <v>MA SAM HR</v>
          </cell>
          <cell r="N328" t="str">
            <v>PEREA ARNAO, DIANA MARIA</v>
          </cell>
        </row>
        <row r="329">
          <cell r="C329" t="str">
            <v>46411379</v>
          </cell>
          <cell r="D329">
            <v>1834</v>
          </cell>
          <cell r="E329">
            <v>456058</v>
          </cell>
          <cell r="F329" t="str">
            <v>SAAVEDRA</v>
          </cell>
          <cell r="G329" t="str">
            <v>BLAS</v>
          </cell>
          <cell r="H329" t="str">
            <v>AIDA CONSUELO</v>
          </cell>
          <cell r="I329" t="str">
            <v>SAAVEDRA BLAS AIDA CONSUELO</v>
          </cell>
          <cell r="J329" t="str">
            <v>PE012205</v>
          </cell>
          <cell r="K329" t="str">
            <v>FSE RECLUTAMIENTO + ACREDITACIÓN</v>
          </cell>
          <cell r="L329" t="str">
            <v>COGS</v>
          </cell>
          <cell r="M329" t="str">
            <v>MA SAM HR</v>
          </cell>
          <cell r="N329" t="str">
            <v>PEREA ARNAO, DIANA MARIA</v>
          </cell>
        </row>
        <row r="330">
          <cell r="C330" t="str">
            <v>74823452</v>
          </cell>
          <cell r="D330">
            <v>1835</v>
          </cell>
          <cell r="E330">
            <v>456057</v>
          </cell>
          <cell r="F330" t="str">
            <v xml:space="preserve">QUIROZ </v>
          </cell>
          <cell r="G330" t="str">
            <v>CONDORI</v>
          </cell>
          <cell r="H330" t="str">
            <v>NAYELI MARYLIN</v>
          </cell>
          <cell r="I330" t="str">
            <v>QUIROZ  CONDORI NAYELI MARYLIN</v>
          </cell>
          <cell r="J330" t="str">
            <v>PE012205</v>
          </cell>
          <cell r="K330" t="str">
            <v>FSE RECLUTAMIENTO + ACREDITACIÓN</v>
          </cell>
          <cell r="L330" t="str">
            <v>COGS</v>
          </cell>
          <cell r="M330" t="str">
            <v>MA SAM HR</v>
          </cell>
          <cell r="N330" t="str">
            <v>PEREA ARNAO, DIANA MARIA</v>
          </cell>
        </row>
        <row r="331">
          <cell r="C331" t="str">
            <v>72365134</v>
          </cell>
          <cell r="D331">
            <v>1836</v>
          </cell>
          <cell r="E331">
            <v>456056</v>
          </cell>
          <cell r="F331" t="str">
            <v>HUAMAN</v>
          </cell>
          <cell r="G331" t="str">
            <v>MANTILLA</v>
          </cell>
          <cell r="H331" t="str">
            <v>HEGI RUBEN</v>
          </cell>
          <cell r="I331" t="str">
            <v>HUAMAN MANTILLA HEGI RUBEN</v>
          </cell>
          <cell r="J331" t="str">
            <v>PE012208</v>
          </cell>
          <cell r="K331" t="str">
            <v>FSE CYN</v>
          </cell>
          <cell r="L331" t="str">
            <v>COGS</v>
          </cell>
          <cell r="M331" t="str">
            <v>MA SAM FSE &amp; LCS PE</v>
          </cell>
          <cell r="N331" t="str">
            <v>POZO DIAZ, JASON</v>
          </cell>
        </row>
        <row r="332">
          <cell r="C332" t="str">
            <v>75109810</v>
          </cell>
          <cell r="D332">
            <v>1837</v>
          </cell>
          <cell r="E332">
            <v>456261</v>
          </cell>
          <cell r="F332" t="str">
            <v>CORONEL</v>
          </cell>
          <cell r="G332" t="str">
            <v>CARPIO</v>
          </cell>
          <cell r="H332" t="str">
            <v>WILLIAM ANDRES</v>
          </cell>
          <cell r="I332" t="str">
            <v>CORONEL CARPIO WILLIAM ANDRES</v>
          </cell>
          <cell r="J332" t="str">
            <v>PE012208</v>
          </cell>
          <cell r="K332" t="str">
            <v>FSE CYN</v>
          </cell>
          <cell r="L332" t="str">
            <v>COGS</v>
          </cell>
          <cell r="M332" t="str">
            <v>MA SAM FSE &amp; LCS PE</v>
          </cell>
          <cell r="N332" t="str">
            <v>BUSTINZA SOTO, LUCIO ARTURO</v>
          </cell>
        </row>
        <row r="333">
          <cell r="C333" t="str">
            <v>40665629</v>
          </cell>
          <cell r="D333">
            <v>1838</v>
          </cell>
          <cell r="E333">
            <v>448600</v>
          </cell>
          <cell r="F333" t="str">
            <v>CUBA</v>
          </cell>
          <cell r="G333" t="str">
            <v>HUAROTO</v>
          </cell>
          <cell r="H333" t="str">
            <v>YOLY  ARACELY</v>
          </cell>
          <cell r="I333" t="str">
            <v>CUBA HUAROTO YOLY  ARACELY</v>
          </cell>
          <cell r="J333" t="str">
            <v>PE013400</v>
          </cell>
          <cell r="K333" t="str">
            <v>HUMAN RESOURCES &amp; GENERAL SERVICES</v>
          </cell>
          <cell r="L333" t="str">
            <v>SGA</v>
          </cell>
          <cell r="M333" t="str">
            <v>MA SAM HR</v>
          </cell>
          <cell r="N333" t="str">
            <v>GARCIA REATEGUI, CARLOS JAVIER</v>
          </cell>
        </row>
        <row r="334">
          <cell r="C334" t="str">
            <v>72288261</v>
          </cell>
          <cell r="D334">
            <v>1839</v>
          </cell>
          <cell r="E334">
            <v>452004</v>
          </cell>
          <cell r="F334" t="str">
            <v>ESCARSENA</v>
          </cell>
          <cell r="G334" t="str">
            <v>VERGARA</v>
          </cell>
          <cell r="H334" t="str">
            <v>MARILYN BRIGIT</v>
          </cell>
          <cell r="I334" t="str">
            <v>ESCARSENA VERGARA MARILYN BRIGIT</v>
          </cell>
          <cell r="J334" t="str">
            <v>PE011935</v>
          </cell>
          <cell r="K334" t="str">
            <v>INDIRECT PROCUREMENT</v>
          </cell>
          <cell r="L334" t="str">
            <v>COGS</v>
          </cell>
          <cell r="M334" t="str">
            <v>SVSS IPRO AMERICAS</v>
          </cell>
          <cell r="N334" t="str">
            <v>MORILLO SANTA CRUZ, KATIA PATRICIA</v>
          </cell>
        </row>
        <row r="335">
          <cell r="C335" t="str">
            <v>71123168</v>
          </cell>
          <cell r="D335">
            <v>1840</v>
          </cell>
          <cell r="E335">
            <v>448487</v>
          </cell>
          <cell r="F335" t="str">
            <v>SAAVEDRA</v>
          </cell>
          <cell r="G335" t="str">
            <v>FAJARDO</v>
          </cell>
          <cell r="H335" t="str">
            <v>ALEJANDRO MARTIN</v>
          </cell>
          <cell r="I335" t="str">
            <v>SAAVEDRA FAJARDO ALEJANDRO MARTIN</v>
          </cell>
          <cell r="J335" t="str">
            <v>PE012202</v>
          </cell>
          <cell r="K335" t="str">
            <v>FSE RELINING&amp;SHUTDOWN</v>
          </cell>
          <cell r="L335" t="str">
            <v>COGS</v>
          </cell>
          <cell r="M335" t="str">
            <v>MA SAM FSE &amp; LCS PE</v>
          </cell>
          <cell r="N335" t="str">
            <v>GILBERTI GALARZA, YOEL FRANCISCO</v>
          </cell>
        </row>
        <row r="336">
          <cell r="C336" t="str">
            <v>71821174</v>
          </cell>
          <cell r="D336">
            <v>1841</v>
          </cell>
          <cell r="E336">
            <v>453519</v>
          </cell>
          <cell r="F336" t="str">
            <v>CORDOVA</v>
          </cell>
          <cell r="G336" t="str">
            <v>CUAYLA</v>
          </cell>
          <cell r="H336" t="str">
            <v>XIOMARA XIMENA</v>
          </cell>
          <cell r="I336" t="str">
            <v>CORDOVA CUAYLA XIOMARA XIMENA</v>
          </cell>
          <cell r="J336" t="str">
            <v>PE012202</v>
          </cell>
          <cell r="K336" t="str">
            <v>FSE RELINING&amp;SHUTDOWN</v>
          </cell>
          <cell r="L336" t="str">
            <v>COGS</v>
          </cell>
          <cell r="M336" t="str">
            <v>MA SAM FSE &amp; LCS PE</v>
          </cell>
          <cell r="N336" t="str">
            <v>GILBERTI GALARZA, YOEL FRANCISCO</v>
          </cell>
        </row>
        <row r="337">
          <cell r="C337" t="str">
            <v>46674012</v>
          </cell>
          <cell r="D337">
            <v>1842</v>
          </cell>
          <cell r="E337">
            <v>456717</v>
          </cell>
          <cell r="F337" t="str">
            <v>MACHUCA</v>
          </cell>
          <cell r="G337" t="str">
            <v>NORIEGA</v>
          </cell>
          <cell r="H337" t="str">
            <v>ELMER IVAN</v>
          </cell>
          <cell r="I337" t="str">
            <v>MACHUCA NORIEGA ELMER IVAN</v>
          </cell>
          <cell r="J337" t="str">
            <v>PE012222</v>
          </cell>
          <cell r="K337" t="str">
            <v>FSE PROJECTS EXECUTION</v>
          </cell>
          <cell r="L337" t="str">
            <v>COGS</v>
          </cell>
          <cell r="M337" t="str">
            <v>MA SAM FSE &amp; LCS PE</v>
          </cell>
          <cell r="N337" t="str">
            <v>BASAURI CUEVA, CARLOS ALBERTO</v>
          </cell>
        </row>
        <row r="338">
          <cell r="C338" t="str">
            <v>10064371</v>
          </cell>
          <cell r="D338">
            <v>1843</v>
          </cell>
          <cell r="E338">
            <v>456718</v>
          </cell>
          <cell r="F338" t="str">
            <v>PALACIOS</v>
          </cell>
          <cell r="G338" t="str">
            <v>PEREZ</v>
          </cell>
          <cell r="H338" t="str">
            <v>OSCAR FRANCISCO</v>
          </cell>
          <cell r="I338" t="str">
            <v>PALACIOS PEREZ OSCAR FRANCISCO</v>
          </cell>
          <cell r="J338" t="str">
            <v>PE013540</v>
          </cell>
          <cell r="K338" t="str">
            <v>CONTRACT ENGINEERS</v>
          </cell>
          <cell r="L338" t="str">
            <v>COGS</v>
          </cell>
          <cell r="M338" t="str">
            <v>MA SAM SALES &amp; SERVICE PERU AND NORTH</v>
          </cell>
          <cell r="N338" t="str">
            <v>KU CUADRA, EDUARDO ALBERTO</v>
          </cell>
        </row>
        <row r="339">
          <cell r="C339" t="str">
            <v>09628757</v>
          </cell>
          <cell r="D339">
            <v>1844</v>
          </cell>
          <cell r="E339">
            <v>456720</v>
          </cell>
          <cell r="F339" t="str">
            <v>PANTOJA</v>
          </cell>
          <cell r="G339" t="str">
            <v>CASIMIRO</v>
          </cell>
          <cell r="H339" t="str">
            <v>FRASSHER JESUS</v>
          </cell>
          <cell r="I339" t="str">
            <v>PANTOJA CASIMIRO FRASSHER JESUS</v>
          </cell>
          <cell r="J339" t="str">
            <v>PE011100</v>
          </cell>
          <cell r="K339" t="str">
            <v>MANUFACTURING</v>
          </cell>
          <cell r="L339" t="str">
            <v>COGS</v>
          </cell>
          <cell r="M339" t="str">
            <v>CNS RUBBER &amp; POLYMET SUPPLY CHAIN</v>
          </cell>
          <cell r="N339" t="str">
            <v>AZAMBUJA JAIME, JESUS DAVID</v>
          </cell>
        </row>
        <row r="340">
          <cell r="C340" t="str">
            <v>42300559</v>
          </cell>
          <cell r="D340">
            <v>1845</v>
          </cell>
          <cell r="E340">
            <v>456721</v>
          </cell>
          <cell r="F340" t="str">
            <v>CASTILLO</v>
          </cell>
          <cell r="G340" t="str">
            <v>BENDEZU</v>
          </cell>
          <cell r="H340" t="str">
            <v>ENRIQUE NICHOLAS</v>
          </cell>
          <cell r="I340" t="str">
            <v>CASTILLO BENDEZU ENRIQUE NICHOLAS</v>
          </cell>
          <cell r="J340" t="str">
            <v>PE013024</v>
          </cell>
          <cell r="K340" t="str">
            <v>MID MINING SALES</v>
          </cell>
          <cell r="L340" t="str">
            <v>SGA</v>
          </cell>
          <cell r="M340" t="str">
            <v>MA SAM SALES PE</v>
          </cell>
          <cell r="N340" t="str">
            <v>SAENZ CARRION, HARRY IVAN</v>
          </cell>
        </row>
        <row r="341">
          <cell r="C341" t="str">
            <v>45515118</v>
          </cell>
          <cell r="D341">
            <v>1846</v>
          </cell>
          <cell r="E341">
            <v>456898</v>
          </cell>
          <cell r="F341" t="str">
            <v>MONTES</v>
          </cell>
          <cell r="G341" t="str">
            <v>BELLEZA</v>
          </cell>
          <cell r="H341" t="str">
            <v>DONNIE ARMANDO</v>
          </cell>
          <cell r="I341" t="str">
            <v>MONTES BELLEZA DONNIE ARMANDO</v>
          </cell>
          <cell r="J341" t="str">
            <v>PE011366</v>
          </cell>
          <cell r="K341" t="str">
            <v>OPERATION MGMT - PUMPS</v>
          </cell>
          <cell r="L341" t="str">
            <v>COGS</v>
          </cell>
          <cell r="M341" t="str">
            <v>MIN PUMPS OPERATIONS</v>
          </cell>
          <cell r="N341" t="str">
            <v>LINDEFELT, SARA</v>
          </cell>
        </row>
        <row r="342">
          <cell r="C342" t="str">
            <v>72948511</v>
          </cell>
          <cell r="D342">
            <v>1847</v>
          </cell>
          <cell r="E342">
            <v>456937</v>
          </cell>
          <cell r="F342" t="str">
            <v>QUISPE</v>
          </cell>
          <cell r="G342" t="str">
            <v>ATAUJE</v>
          </cell>
          <cell r="H342" t="str">
            <v>CRISTIAN DIEGO</v>
          </cell>
          <cell r="I342" t="str">
            <v>QUISPE ATAUJE CRISTIAN DIEGO</v>
          </cell>
          <cell r="J342" t="str">
            <v>PE012223</v>
          </cell>
          <cell r="K342" t="str">
            <v>CAAS PEBBLES CHINALCO</v>
          </cell>
          <cell r="L342" t="str">
            <v>COGS</v>
          </cell>
          <cell r="M342" t="str">
            <v>MA SAM FSE &amp; LCS PE</v>
          </cell>
          <cell r="N342" t="str">
            <v>BASAURI CUEVA, CARLOS ALBERTO</v>
          </cell>
        </row>
        <row r="343">
          <cell r="C343" t="str">
            <v>41841619</v>
          </cell>
          <cell r="D343">
            <v>1848</v>
          </cell>
          <cell r="E343">
            <v>457136</v>
          </cell>
          <cell r="F343" t="str">
            <v>OTAZU</v>
          </cell>
          <cell r="G343" t="str">
            <v>CHOQUEPURA</v>
          </cell>
          <cell r="H343" t="str">
            <v>LUZ MARINA</v>
          </cell>
          <cell r="I343" t="str">
            <v>OTAZU CHOQUEPURA LUZ MARINA</v>
          </cell>
          <cell r="J343" t="str">
            <v>PE012201</v>
          </cell>
          <cell r="K343" t="str">
            <v>FSE TASK FORCE</v>
          </cell>
          <cell r="L343" t="str">
            <v>COGS</v>
          </cell>
          <cell r="M343" t="str">
            <v>MA SAM FSE &amp; LCS PE</v>
          </cell>
          <cell r="N343" t="str">
            <v>LLERENA REVILLA, ISELA MARELY</v>
          </cell>
        </row>
        <row r="344">
          <cell r="C344" t="str">
            <v>10060677</v>
          </cell>
          <cell r="D344">
            <v>1849</v>
          </cell>
          <cell r="E344">
            <v>457135</v>
          </cell>
          <cell r="F344" t="str">
            <v xml:space="preserve">SOBREVILLA </v>
          </cell>
          <cell r="G344" t="str">
            <v>ZEVALLOS</v>
          </cell>
          <cell r="H344" t="str">
            <v xml:space="preserve">EDA </v>
          </cell>
          <cell r="I344" t="str">
            <v xml:space="preserve">SOBREVILLA  ZEVALLOS EDA </v>
          </cell>
          <cell r="J344" t="str">
            <v>PE011150</v>
          </cell>
          <cell r="K344" t="str">
            <v>MANUFACTURING QUALITY CONTROL</v>
          </cell>
          <cell r="L344" t="str">
            <v>COGS</v>
          </cell>
          <cell r="M344" t="str">
            <v>CNS RUBBER &amp; POLYMET SUPPLY CHAIN</v>
          </cell>
          <cell r="N344" t="str">
            <v>AZAMBUJA JAIME, JESUS DAVID</v>
          </cell>
        </row>
        <row r="345">
          <cell r="C345" t="str">
            <v>70863421</v>
          </cell>
          <cell r="D345">
            <v>1851</v>
          </cell>
          <cell r="E345">
            <v>457262</v>
          </cell>
          <cell r="F345" t="str">
            <v xml:space="preserve">CARLIN </v>
          </cell>
          <cell r="G345" t="str">
            <v>RIOS</v>
          </cell>
          <cell r="H345" t="str">
            <v>GRECIA MIRIAN</v>
          </cell>
          <cell r="I345" t="str">
            <v>CARLIN  RIOS GRECIA MIRIAN</v>
          </cell>
          <cell r="J345" t="str">
            <v>PE012223</v>
          </cell>
          <cell r="K345" t="str">
            <v>CAAS PEBBLES CHINALCO</v>
          </cell>
          <cell r="L345" t="str">
            <v>COGS</v>
          </cell>
          <cell r="M345" t="str">
            <v>MA SAM HR</v>
          </cell>
          <cell r="N345" t="str">
            <v>ARMAS DOMINGUEZ, GISSELA MARILYN</v>
          </cell>
        </row>
        <row r="346">
          <cell r="C346" t="str">
            <v>41930429</v>
          </cell>
          <cell r="D346">
            <v>1852</v>
          </cell>
          <cell r="E346">
            <v>457134</v>
          </cell>
          <cell r="F346" t="str">
            <v>RONDAN</v>
          </cell>
          <cell r="G346" t="str">
            <v>VARGAS</v>
          </cell>
          <cell r="H346" t="str">
            <v>EDGAR JERSSON</v>
          </cell>
          <cell r="I346" t="str">
            <v>RONDAN VARGAS EDGAR JERSSON</v>
          </cell>
          <cell r="J346" t="str">
            <v>PE012209</v>
          </cell>
          <cell r="K346" t="str">
            <v>FSE SUR</v>
          </cell>
          <cell r="L346" t="str">
            <v>COGS</v>
          </cell>
          <cell r="M346" t="str">
            <v>MA SAM FSE &amp; LCS PE</v>
          </cell>
          <cell r="N346" t="str">
            <v>ARTICA BAZAN, FRANCISCO JAVIER</v>
          </cell>
        </row>
        <row r="347">
          <cell r="C347" t="str">
            <v>48338352</v>
          </cell>
          <cell r="D347">
            <v>1853</v>
          </cell>
          <cell r="E347">
            <v>457263</v>
          </cell>
          <cell r="F347" t="str">
            <v>FERNANDEZ</v>
          </cell>
          <cell r="G347" t="str">
            <v>INFANZON</v>
          </cell>
          <cell r="H347" t="str">
            <v>SHIRLEY TATIANA</v>
          </cell>
          <cell r="I347" t="str">
            <v>FERNANDEZ INFANZON SHIRLEY TATIANA</v>
          </cell>
          <cell r="J347" t="str">
            <v>PE011109</v>
          </cell>
          <cell r="K347" t="str">
            <v>MSE RUBBER PERU OPS PROC</v>
          </cell>
          <cell r="L347" t="str">
            <v>COGS</v>
          </cell>
          <cell r="M347" t="str">
            <v>CNS RUBBER &amp; POLYMET SUPPLY CHAIN</v>
          </cell>
          <cell r="N347" t="str">
            <v>CHUMPITAZ SANCHEZ, ROBERTO CARLOS</v>
          </cell>
        </row>
        <row r="348">
          <cell r="C348" t="str">
            <v>43145430</v>
          </cell>
          <cell r="D348">
            <v>1854</v>
          </cell>
          <cell r="E348">
            <v>457397</v>
          </cell>
          <cell r="F348" t="str">
            <v>ZAPATA</v>
          </cell>
          <cell r="G348" t="str">
            <v>PACHECO</v>
          </cell>
          <cell r="H348" t="str">
            <v>PIERRE PATRICK</v>
          </cell>
          <cell r="I348" t="str">
            <v>ZAPATA PACHECO PIERRE PATRICK</v>
          </cell>
          <cell r="J348" t="str">
            <v>PE012222</v>
          </cell>
          <cell r="K348" t="str">
            <v>FSE PROJECTS EXECUTION</v>
          </cell>
          <cell r="L348" t="str">
            <v>COGS</v>
          </cell>
          <cell r="M348" t="str">
            <v>MA SAM FSE &amp; LCS PE</v>
          </cell>
          <cell r="N348" t="str">
            <v>BASAURI CUEVA, CARLOS ALBERTO</v>
          </cell>
        </row>
        <row r="349">
          <cell r="C349" t="str">
            <v>10323097</v>
          </cell>
          <cell r="D349">
            <v>1855</v>
          </cell>
          <cell r="E349">
            <v>456899</v>
          </cell>
          <cell r="F349" t="str">
            <v>RENDON</v>
          </cell>
          <cell r="G349" t="str">
            <v>CARRANZA</v>
          </cell>
          <cell r="H349" t="str">
            <v>CLARA EVA</v>
          </cell>
          <cell r="I349" t="str">
            <v>RENDON CARRANZA CLARA EVA</v>
          </cell>
          <cell r="J349" t="str">
            <v>PE011100</v>
          </cell>
          <cell r="K349" t="str">
            <v>MANUFACTURING</v>
          </cell>
          <cell r="L349" t="str">
            <v>COGS</v>
          </cell>
          <cell r="M349" t="str">
            <v>CNS RUBBER &amp; POLYMET SUPPLY CHAIN</v>
          </cell>
          <cell r="N349" t="str">
            <v>AZAMBUJA JAIME, JESUS DAVID</v>
          </cell>
        </row>
        <row r="350">
          <cell r="C350" t="str">
            <v>43242590</v>
          </cell>
          <cell r="D350">
            <v>1856</v>
          </cell>
          <cell r="E350">
            <v>457265</v>
          </cell>
          <cell r="F350" t="str">
            <v>MORILLO</v>
          </cell>
          <cell r="G350" t="str">
            <v>SANTA CRUZ</v>
          </cell>
          <cell r="H350" t="str">
            <v>KATIA PATRICIA</v>
          </cell>
          <cell r="I350" t="str">
            <v>MORILLO SANTA CRUZ KATIA PATRICIA</v>
          </cell>
          <cell r="J350" t="str">
            <v>PE011935</v>
          </cell>
          <cell r="K350" t="str">
            <v>INDIRECT PROCUREMENT</v>
          </cell>
          <cell r="L350" t="str">
            <v>COGS</v>
          </cell>
          <cell r="M350" t="str">
            <v>SVSS IPRO AMERICAS</v>
          </cell>
          <cell r="N350" t="str">
            <v>JIMENEZ TORO, JAVIER ERNESTO</v>
          </cell>
        </row>
        <row r="351">
          <cell r="C351" t="str">
            <v>41620398</v>
          </cell>
          <cell r="D351">
            <v>1857</v>
          </cell>
          <cell r="E351">
            <v>457330</v>
          </cell>
          <cell r="F351" t="str">
            <v xml:space="preserve">HERRADA </v>
          </cell>
          <cell r="G351" t="str">
            <v>GARCIA</v>
          </cell>
          <cell r="H351" t="str">
            <v>JORGE LUIS</v>
          </cell>
          <cell r="I351" t="str">
            <v>HERRADA  GARCIA JORGE LUIS</v>
          </cell>
          <cell r="J351" t="str">
            <v>PE013400</v>
          </cell>
          <cell r="K351" t="str">
            <v>HUMAN RESOURCES &amp; GENERAL SERVICES</v>
          </cell>
          <cell r="L351" t="str">
            <v>SGA</v>
          </cell>
          <cell r="M351" t="str">
            <v>MA SAM HR</v>
          </cell>
          <cell r="N351" t="str">
            <v>MANCO PETREUCIC, LIZ YODY</v>
          </cell>
        </row>
        <row r="352">
          <cell r="C352" t="str">
            <v>73035527</v>
          </cell>
          <cell r="D352">
            <v>1860</v>
          </cell>
          <cell r="E352">
            <v>457800</v>
          </cell>
          <cell r="F352" t="str">
            <v>FRANCO</v>
          </cell>
          <cell r="G352" t="str">
            <v>QUIÑONEZ</v>
          </cell>
          <cell r="H352" t="str">
            <v>VICTOR ANDRE</v>
          </cell>
          <cell r="I352" t="str">
            <v>FRANCO QUIÑONEZ VICTOR ANDRE</v>
          </cell>
          <cell r="J352" t="str">
            <v>PE011920</v>
          </cell>
          <cell r="K352" t="str">
            <v>OPERATIVE PROCUREMEN</v>
          </cell>
          <cell r="L352" t="str">
            <v>COGS</v>
          </cell>
          <cell r="M352" t="str">
            <v>SVSGLO ORDER AND LOGISTICS OPERATIONS</v>
          </cell>
          <cell r="N352" t="str">
            <v>GUERRA CABANILLAS, MARIA CRUZ</v>
          </cell>
        </row>
        <row r="353">
          <cell r="C353" t="str">
            <v>29642488</v>
          </cell>
          <cell r="D353">
            <v>1861</v>
          </cell>
          <cell r="E353">
            <v>457876</v>
          </cell>
          <cell r="F353" t="str">
            <v xml:space="preserve">VILLANUEVA </v>
          </cell>
          <cell r="G353" t="str">
            <v>CARBAJAL</v>
          </cell>
          <cell r="H353" t="str">
            <v>JULIANO JOSE</v>
          </cell>
          <cell r="I353" t="str">
            <v>VILLANUEVA  CARBAJAL JULIANO JOSE</v>
          </cell>
          <cell r="J353" t="str">
            <v>PE013020</v>
          </cell>
          <cell r="K353" t="str">
            <v>SALES &amp; SERVICE PE &amp; NORTH</v>
          </cell>
          <cell r="L353" t="str">
            <v>SGA</v>
          </cell>
          <cell r="M353" t="str">
            <v>MA SAM SALES &amp; SERVICE PERU AND NORTH</v>
          </cell>
          <cell r="N353" t="str">
            <v>KU CUADRA, EDUARDO ALBERTO</v>
          </cell>
        </row>
        <row r="354">
          <cell r="C354" t="str">
            <v>45672585</v>
          </cell>
          <cell r="D354">
            <v>1862</v>
          </cell>
          <cell r="E354">
            <v>457646</v>
          </cell>
          <cell r="F354" t="str">
            <v>GONZALEZ</v>
          </cell>
          <cell r="G354" t="str">
            <v>RIVASPLATA</v>
          </cell>
          <cell r="H354" t="str">
            <v>JONATAN</v>
          </cell>
          <cell r="I354" t="str">
            <v>GONZALEZ RIVASPLATA JONATAN</v>
          </cell>
          <cell r="J354" t="str">
            <v>PE012201</v>
          </cell>
          <cell r="K354" t="str">
            <v>FSE TASK FORCE</v>
          </cell>
          <cell r="L354" t="str">
            <v>COGS</v>
          </cell>
          <cell r="M354" t="str">
            <v>MA SAM FSE &amp; LCS PE</v>
          </cell>
          <cell r="N354" t="str">
            <v>BUTRON ZUÑIGA, BARRY GABRIEL</v>
          </cell>
        </row>
        <row r="355">
          <cell r="C355" t="str">
            <v>46647884</v>
          </cell>
          <cell r="D355">
            <v>1863</v>
          </cell>
          <cell r="E355">
            <v>457802</v>
          </cell>
          <cell r="F355" t="str">
            <v>CHAVEZ</v>
          </cell>
          <cell r="G355" t="str">
            <v>ARMAS</v>
          </cell>
          <cell r="H355" t="str">
            <v>EDWAR GENARO</v>
          </cell>
          <cell r="I355" t="str">
            <v>CHAVEZ ARMAS EDWAR GENARO</v>
          </cell>
          <cell r="J355" t="str">
            <v>PE013267</v>
          </cell>
          <cell r="K355" t="str">
            <v>PERU LABORATORY</v>
          </cell>
          <cell r="L355" t="str">
            <v>COGS</v>
          </cell>
          <cell r="M355" t="str">
            <v>MA SAM SALES &amp; SERVICE PERU AND NORTH</v>
          </cell>
          <cell r="N355" t="str">
            <v>GORVENIA GORVENIA, HILARIO DAMASO</v>
          </cell>
        </row>
        <row r="356">
          <cell r="C356" t="str">
            <v>29642931</v>
          </cell>
          <cell r="D356">
            <v>1864</v>
          </cell>
          <cell r="E356">
            <v>458135</v>
          </cell>
          <cell r="F356" t="str">
            <v xml:space="preserve">VILLA </v>
          </cell>
          <cell r="G356" t="str">
            <v>DE LA CRUZ</v>
          </cell>
          <cell r="H356" t="str">
            <v>LUIS ALBERTO</v>
          </cell>
          <cell r="I356" t="str">
            <v>VILLA  DE LA CRUZ LUIS ALBERTO</v>
          </cell>
          <cell r="J356" t="str">
            <v>PE012207</v>
          </cell>
          <cell r="K356" t="str">
            <v>FSE HSE</v>
          </cell>
          <cell r="L356" t="str">
            <v>COGS</v>
          </cell>
          <cell r="M356" t="str">
            <v>MA SAM FSE &amp; LCS PE</v>
          </cell>
          <cell r="N356" t="str">
            <v>LLERENA REVILLA, ISELA MARELY</v>
          </cell>
        </row>
        <row r="357">
          <cell r="C357" t="str">
            <v>29538848</v>
          </cell>
          <cell r="D357">
            <v>1865</v>
          </cell>
          <cell r="E357">
            <v>502901</v>
          </cell>
          <cell r="F357" t="str">
            <v xml:space="preserve">ROMERO </v>
          </cell>
          <cell r="G357" t="str">
            <v>VALDIVIA</v>
          </cell>
          <cell r="H357" t="str">
            <v>RONALD GUILLERMO</v>
          </cell>
          <cell r="I357" t="str">
            <v>ROMERO  VALDIVIA RONALD GUILLERMO</v>
          </cell>
          <cell r="J357" t="str">
            <v>PE012207</v>
          </cell>
          <cell r="K357" t="str">
            <v>FSE HSE</v>
          </cell>
          <cell r="L357" t="str">
            <v>COGS</v>
          </cell>
          <cell r="M357" t="str">
            <v>MA SAM FSE &amp; LCS PE</v>
          </cell>
          <cell r="N357" t="str">
            <v>ITO CHURA, JOHNY</v>
          </cell>
        </row>
        <row r="358">
          <cell r="C358" t="str">
            <v>73365122</v>
          </cell>
          <cell r="D358">
            <v>1866</v>
          </cell>
          <cell r="E358">
            <v>458136</v>
          </cell>
          <cell r="F358" t="str">
            <v>VALDERRAMA</v>
          </cell>
          <cell r="G358" t="str">
            <v>VIRRUETA</v>
          </cell>
          <cell r="H358" t="str">
            <v>VICTOR LEONEL</v>
          </cell>
          <cell r="I358" t="str">
            <v>VALDERRAMA VIRRUETA VICTOR LEONEL</v>
          </cell>
          <cell r="J358" t="str">
            <v>PE012207</v>
          </cell>
          <cell r="K358" t="str">
            <v>FSE HSE</v>
          </cell>
          <cell r="L358" t="str">
            <v>COGS</v>
          </cell>
          <cell r="M358" t="str">
            <v>MA SAM FSE &amp; LCS PE</v>
          </cell>
          <cell r="N358" t="str">
            <v>LLERENA REVILLA, ISELA MARELY</v>
          </cell>
        </row>
        <row r="359">
          <cell r="C359" t="str">
            <v>45553385</v>
          </cell>
          <cell r="D359">
            <v>1867</v>
          </cell>
          <cell r="E359">
            <v>458137</v>
          </cell>
          <cell r="F359" t="str">
            <v>CRUZ</v>
          </cell>
          <cell r="G359" t="str">
            <v>SIPRA</v>
          </cell>
          <cell r="H359" t="str">
            <v>FRANKLIN DAVID</v>
          </cell>
          <cell r="I359" t="str">
            <v>CRUZ SIPRA FRANKLIN DAVID</v>
          </cell>
          <cell r="J359" t="str">
            <v>PE012207</v>
          </cell>
          <cell r="K359" t="str">
            <v>FSE HSE</v>
          </cell>
          <cell r="L359" t="str">
            <v>COGS</v>
          </cell>
          <cell r="M359" t="str">
            <v>MA SAM FSE &amp; LCS PE</v>
          </cell>
          <cell r="N359" t="str">
            <v>DELGADO VALLADARES, JAVIER ENRIQUE</v>
          </cell>
        </row>
        <row r="360">
          <cell r="C360" t="str">
            <v>41115541</v>
          </cell>
          <cell r="D360">
            <v>1868</v>
          </cell>
          <cell r="E360">
            <v>458138</v>
          </cell>
          <cell r="F360" t="str">
            <v xml:space="preserve">ALVAREZ </v>
          </cell>
          <cell r="G360" t="str">
            <v>GONZALES</v>
          </cell>
          <cell r="H360" t="str">
            <v>JIMY JACK</v>
          </cell>
          <cell r="I360" t="str">
            <v>ALVAREZ  GONZALES JIMY JACK</v>
          </cell>
          <cell r="J360" t="str">
            <v>PE012209</v>
          </cell>
          <cell r="K360" t="str">
            <v>FSE SUR</v>
          </cell>
          <cell r="L360" t="str">
            <v>COGS</v>
          </cell>
          <cell r="M360" t="str">
            <v>MA SAM FSE &amp; LCS PE</v>
          </cell>
          <cell r="N360" t="str">
            <v>POZO DIAZ, JASON</v>
          </cell>
        </row>
        <row r="361">
          <cell r="C361" t="str">
            <v>75593335</v>
          </cell>
          <cell r="D361">
            <v>1870</v>
          </cell>
          <cell r="E361">
            <v>450988</v>
          </cell>
          <cell r="F361" t="str">
            <v>SANCHEZ</v>
          </cell>
          <cell r="G361" t="str">
            <v>LUCERO</v>
          </cell>
          <cell r="H361" t="str">
            <v>ANA LUCIA</v>
          </cell>
          <cell r="I361" t="str">
            <v>SANCHEZ LUCERO ANA LUCIA</v>
          </cell>
          <cell r="J361" t="str">
            <v>PE011965</v>
          </cell>
          <cell r="K361" t="str">
            <v>QUOTE &amp; ORDER MANAGEMENT</v>
          </cell>
          <cell r="L361" t="str">
            <v>SGA</v>
          </cell>
          <cell r="M361" t="str">
            <v>MA SAM SERVICE COMMERCIAL SUPPORT</v>
          </cell>
          <cell r="N361" t="str">
            <v>LI PIMENTEL, YAZMIN LOURDES</v>
          </cell>
        </row>
        <row r="362">
          <cell r="C362" t="str">
            <v>40331488</v>
          </cell>
          <cell r="D362">
            <v>1873</v>
          </cell>
          <cell r="E362">
            <v>458499</v>
          </cell>
          <cell r="F362" t="str">
            <v>GONZALES</v>
          </cell>
          <cell r="G362" t="str">
            <v>PONCE</v>
          </cell>
          <cell r="H362" t="str">
            <v>LIZETH</v>
          </cell>
          <cell r="I362" t="str">
            <v>GONZALES PONCE LIZETH</v>
          </cell>
          <cell r="J362" t="str">
            <v>PE012209</v>
          </cell>
          <cell r="K362" t="str">
            <v>FSE SUR</v>
          </cell>
          <cell r="L362" t="str">
            <v>COGS</v>
          </cell>
          <cell r="M362" t="str">
            <v>MA SAM FSE &amp; LCS PE</v>
          </cell>
          <cell r="N362" t="str">
            <v>MARQUEZ HERRERA, FREDY</v>
          </cell>
        </row>
        <row r="363">
          <cell r="C363" t="str">
            <v>47182684</v>
          </cell>
          <cell r="D363">
            <v>1874</v>
          </cell>
          <cell r="E363">
            <v>458498</v>
          </cell>
          <cell r="F363" t="str">
            <v xml:space="preserve">ANDRADE </v>
          </cell>
          <cell r="G363" t="str">
            <v>MENDOZA</v>
          </cell>
          <cell r="H363" t="str">
            <v>EDWIN LEANDRO</v>
          </cell>
          <cell r="I363" t="str">
            <v>ANDRADE  MENDOZA EDWIN LEANDRO</v>
          </cell>
          <cell r="J363" t="str">
            <v>PE012207</v>
          </cell>
          <cell r="K363" t="str">
            <v>FSE HSE</v>
          </cell>
          <cell r="L363" t="str">
            <v>COGS</v>
          </cell>
          <cell r="M363" t="str">
            <v>MA SAM FSE &amp; LCS PE</v>
          </cell>
          <cell r="N363" t="str">
            <v>LLERENA REVILLA, ISELA MARELY</v>
          </cell>
        </row>
        <row r="364">
          <cell r="C364" t="str">
            <v>76023986</v>
          </cell>
          <cell r="D364">
            <v>1875</v>
          </cell>
          <cell r="E364">
            <v>457804</v>
          </cell>
          <cell r="F364" t="str">
            <v>ÑAÑA</v>
          </cell>
          <cell r="G364" t="str">
            <v>HUZCO</v>
          </cell>
          <cell r="H364" t="str">
            <v>JACKELINE</v>
          </cell>
          <cell r="I364" t="str">
            <v>ÑAÑA HUZCO JACKELINE</v>
          </cell>
          <cell r="J364" t="str">
            <v>PE012202</v>
          </cell>
          <cell r="K364" t="str">
            <v>FSE RELINING&amp;SHUTDOWN</v>
          </cell>
          <cell r="L364" t="str">
            <v>COGS</v>
          </cell>
          <cell r="M364" t="str">
            <v>MA SAM FSE &amp; LCS PE</v>
          </cell>
          <cell r="N364" t="str">
            <v>BARZOLA PEREZ, DANEK</v>
          </cell>
        </row>
        <row r="365">
          <cell r="C365" t="str">
            <v>70772020</v>
          </cell>
          <cell r="D365">
            <v>1876</v>
          </cell>
          <cell r="E365">
            <v>458497</v>
          </cell>
          <cell r="F365" t="str">
            <v>RODRIGUEZ</v>
          </cell>
          <cell r="G365" t="str">
            <v>TUFINO</v>
          </cell>
          <cell r="H365" t="str">
            <v>VIVIANA GUISSELA</v>
          </cell>
          <cell r="I365" t="str">
            <v>RODRIGUEZ TUFINO VIVIANA GUISSELA</v>
          </cell>
          <cell r="J365" t="str">
            <v>PE012202</v>
          </cell>
          <cell r="K365" t="str">
            <v>FSE RELINING&amp;SHUTDOWN</v>
          </cell>
          <cell r="L365" t="str">
            <v>COGS</v>
          </cell>
          <cell r="M365" t="str">
            <v>MA SAM FSE &amp; LCS PE</v>
          </cell>
          <cell r="N365" t="str">
            <v>BARZOLA PEREZ, DANEK</v>
          </cell>
        </row>
        <row r="366">
          <cell r="C366" t="str">
            <v>72921523</v>
          </cell>
          <cell r="D366">
            <v>1877</v>
          </cell>
          <cell r="E366">
            <v>448479</v>
          </cell>
          <cell r="F366" t="str">
            <v>VENTE</v>
          </cell>
          <cell r="G366" t="str">
            <v>COLAN</v>
          </cell>
          <cell r="H366" t="str">
            <v>THALIA NICOLLE</v>
          </cell>
          <cell r="I366" t="str">
            <v>VENTE COLAN THALIA NICOLLE</v>
          </cell>
          <cell r="J366" t="str">
            <v>PE012203</v>
          </cell>
          <cell r="K366" t="str">
            <v>FSE STRATEGIC PLANNING</v>
          </cell>
          <cell r="L366" t="str">
            <v>COGS</v>
          </cell>
          <cell r="M366" t="str">
            <v>MA SAM FSE &amp; LCS PE</v>
          </cell>
          <cell r="N366" t="str">
            <v>PEREZ MALAGA, HECTOR ALONSO</v>
          </cell>
        </row>
        <row r="367">
          <cell r="C367" t="str">
            <v>47375931</v>
          </cell>
          <cell r="D367">
            <v>1878</v>
          </cell>
          <cell r="E367">
            <v>458610</v>
          </cell>
          <cell r="F367" t="str">
            <v>GARCIA</v>
          </cell>
          <cell r="G367" t="str">
            <v>MAS</v>
          </cell>
          <cell r="H367" t="str">
            <v>SEGUNDO ROBINSON</v>
          </cell>
          <cell r="I367" t="str">
            <v>GARCIA MAS SEGUNDO ROBINSON</v>
          </cell>
          <cell r="J367" t="str">
            <v>PE013267</v>
          </cell>
          <cell r="K367" t="str">
            <v>PERU LABORATORY</v>
          </cell>
          <cell r="L367" t="str">
            <v>COGS</v>
          </cell>
          <cell r="M367" t="str">
            <v>MA SAM SALES &amp; SERVICE PERU AND NORTH</v>
          </cell>
          <cell r="N367" t="str">
            <v>GORVENIA GORVENIA, HILARIO DAMASO</v>
          </cell>
        </row>
        <row r="368">
          <cell r="C368" t="str">
            <v>70050249</v>
          </cell>
          <cell r="D368">
            <v>1879</v>
          </cell>
          <cell r="E368">
            <v>458869</v>
          </cell>
          <cell r="F368" t="str">
            <v xml:space="preserve">CARDENAS </v>
          </cell>
          <cell r="G368" t="str">
            <v>ZANABRIA</v>
          </cell>
          <cell r="H368" t="str">
            <v>ADRIANA CAROLINA</v>
          </cell>
          <cell r="I368" t="str">
            <v>CARDENAS  ZANABRIA ADRIANA CAROLINA</v>
          </cell>
          <cell r="J368" t="str">
            <v>PE012223</v>
          </cell>
          <cell r="K368" t="str">
            <v>CAAS PEBBLES CHINALCO</v>
          </cell>
          <cell r="L368" t="str">
            <v>COGS</v>
          </cell>
          <cell r="M368" t="str">
            <v>MA SAM HR</v>
          </cell>
          <cell r="N368" t="str">
            <v>ARMAS DOMINGUEZ, GISSELA MARILYN</v>
          </cell>
        </row>
        <row r="369">
          <cell r="C369" t="str">
            <v>70649451</v>
          </cell>
          <cell r="D369">
            <v>1882</v>
          </cell>
          <cell r="E369">
            <v>458611</v>
          </cell>
          <cell r="F369" t="str">
            <v>COLFER</v>
          </cell>
          <cell r="G369" t="str">
            <v>CHAVEZ</v>
          </cell>
          <cell r="H369" t="str">
            <v>ERICK JUNIOR</v>
          </cell>
          <cell r="I369" t="str">
            <v>COLFER CHAVEZ ERICK JUNIOR</v>
          </cell>
          <cell r="J369" t="str">
            <v>PE011372</v>
          </cell>
          <cell r="K369" t="str">
            <v>ORDER &amp; PRODUCTION PLANNING - PUMPS</v>
          </cell>
          <cell r="L369" t="str">
            <v>COGS</v>
          </cell>
          <cell r="M369" t="str">
            <v>MIN PUMPS OPERATIONS</v>
          </cell>
          <cell r="N369" t="str">
            <v>AGUIRRE MORI, RONALD TOMAS</v>
          </cell>
        </row>
        <row r="370">
          <cell r="C370" t="str">
            <v>45996010</v>
          </cell>
          <cell r="D370">
            <v>1885</v>
          </cell>
          <cell r="E370">
            <v>459014</v>
          </cell>
          <cell r="F370" t="str">
            <v>SANCHEZ</v>
          </cell>
          <cell r="G370" t="str">
            <v>JARA</v>
          </cell>
          <cell r="H370" t="str">
            <v>FELICIA MILAGROS</v>
          </cell>
          <cell r="I370" t="str">
            <v>SANCHEZ JARA FELICIA MILAGROS</v>
          </cell>
          <cell r="J370" t="str">
            <v>PE012223</v>
          </cell>
          <cell r="K370" t="str">
            <v>CAAS PEBBLES CHINALCO</v>
          </cell>
          <cell r="L370" t="str">
            <v>COGS</v>
          </cell>
          <cell r="M370" t="str">
            <v>MA SAM FSE &amp; LCS PE</v>
          </cell>
          <cell r="N370" t="str">
            <v>ARANA  RABANAL, WILLIAMS GILBERTO</v>
          </cell>
        </row>
        <row r="371">
          <cell r="C371" t="str">
            <v>71508988</v>
          </cell>
          <cell r="D371">
            <v>1886</v>
          </cell>
          <cell r="E371">
            <v>459029</v>
          </cell>
          <cell r="F371" t="str">
            <v xml:space="preserve">ZEVALLOS  </v>
          </cell>
          <cell r="G371" t="str">
            <v>LUDEÑA</v>
          </cell>
          <cell r="H371" t="str">
            <v>ALLISON GIULIANA</v>
          </cell>
          <cell r="I371" t="str">
            <v>ZEVALLOS   LUDEÑA ALLISON GIULIANA</v>
          </cell>
          <cell r="J371" t="str">
            <v>PE012223</v>
          </cell>
          <cell r="K371" t="str">
            <v>CAAS PEBBLES CHINALCO</v>
          </cell>
          <cell r="L371" t="str">
            <v>COGS</v>
          </cell>
          <cell r="M371" t="str">
            <v>MA SAM HR</v>
          </cell>
          <cell r="N371" t="str">
            <v>HERRADA GARCIA, JORGE LUIS</v>
          </cell>
        </row>
        <row r="372">
          <cell r="C372" t="str">
            <v>73026885</v>
          </cell>
          <cell r="D372">
            <v>1887</v>
          </cell>
          <cell r="E372">
            <v>459064</v>
          </cell>
          <cell r="F372" t="str">
            <v>CALLA</v>
          </cell>
          <cell r="G372" t="str">
            <v>GUZMAN</v>
          </cell>
          <cell r="H372" t="str">
            <v>NATHALI MURIEL</v>
          </cell>
          <cell r="I372" t="str">
            <v>CALLA GUZMAN NATHALI MURIEL</v>
          </cell>
          <cell r="J372" t="str">
            <v>PE012204</v>
          </cell>
          <cell r="K372" t="str">
            <v>FSE EIC</v>
          </cell>
          <cell r="L372" t="str">
            <v>COGS</v>
          </cell>
          <cell r="M372" t="str">
            <v>MA SAM FSE &amp; LCS PE</v>
          </cell>
          <cell r="N372" t="str">
            <v>AVALOS ROSAS, MANUEL ANTONIO</v>
          </cell>
        </row>
        <row r="373">
          <cell r="C373" t="str">
            <v>70838438</v>
          </cell>
          <cell r="D373">
            <v>1888</v>
          </cell>
          <cell r="E373">
            <v>453513</v>
          </cell>
          <cell r="F373" t="str">
            <v xml:space="preserve">CHECA </v>
          </cell>
          <cell r="G373" t="str">
            <v>FLORES</v>
          </cell>
          <cell r="H373" t="str">
            <v>GERSON EFRAIN</v>
          </cell>
          <cell r="I373" t="str">
            <v>CHECA  FLORES GERSON EFRAIN</v>
          </cell>
          <cell r="J373" t="str">
            <v>PE013690</v>
          </cell>
          <cell r="K373" t="str">
            <v>PUMPS MANAGEMENT</v>
          </cell>
          <cell r="L373" t="str">
            <v>SGA</v>
          </cell>
          <cell r="M373" t="str">
            <v>MA SAM PUMPS SALES</v>
          </cell>
          <cell r="N373" t="str">
            <v>CORTEZ RODRIGUEZ, WILMAN RAFAEL</v>
          </cell>
        </row>
        <row r="374">
          <cell r="C374" t="str">
            <v>29540618</v>
          </cell>
          <cell r="D374">
            <v>1889</v>
          </cell>
          <cell r="E374">
            <v>459316</v>
          </cell>
          <cell r="F374" t="str">
            <v xml:space="preserve">FRISANCHO </v>
          </cell>
          <cell r="G374" t="str">
            <v>TORO</v>
          </cell>
          <cell r="H374" t="str">
            <v>SANDRO ENRIQUE</v>
          </cell>
          <cell r="I374" t="str">
            <v>FRISANCHO  TORO SANDRO ENRIQUE</v>
          </cell>
          <cell r="J374" t="str">
            <v>PE013540</v>
          </cell>
          <cell r="K374" t="str">
            <v>CONTRACT ENGINEERS</v>
          </cell>
          <cell r="L374" t="str">
            <v>COGS</v>
          </cell>
          <cell r="M374" t="str">
            <v>MA SAM SALES &amp; SERVICE PERU AND NORTH</v>
          </cell>
          <cell r="N374" t="str">
            <v>KU CUADRA, EDUARDO ALBERTO</v>
          </cell>
        </row>
        <row r="375">
          <cell r="C375" t="str">
            <v>45269635</v>
          </cell>
          <cell r="D375">
            <v>1890</v>
          </cell>
          <cell r="E375">
            <v>459317</v>
          </cell>
          <cell r="F375" t="str">
            <v>CONDEZO</v>
          </cell>
          <cell r="G375" t="str">
            <v>LOPEZ</v>
          </cell>
          <cell r="H375" t="str">
            <v>ANIBAL JUAN</v>
          </cell>
          <cell r="I375" t="str">
            <v>CONDEZO LOPEZ ANIBAL JUAN</v>
          </cell>
          <cell r="J375" t="str">
            <v>PE012500</v>
          </cell>
          <cell r="K375" t="str">
            <v>TECH SUPPORT PE &amp; NORTH</v>
          </cell>
          <cell r="L375" t="str">
            <v>COGS</v>
          </cell>
          <cell r="M375" t="str">
            <v>TECHNICAL SUPPORT</v>
          </cell>
          <cell r="N375" t="str">
            <v>GALLEGOS PAREDES, ROGELIO ALAN</v>
          </cell>
        </row>
        <row r="376">
          <cell r="C376" t="str">
            <v>07865839</v>
          </cell>
          <cell r="D376">
            <v>1891</v>
          </cell>
          <cell r="E376">
            <v>537981</v>
          </cell>
          <cell r="F376" t="str">
            <v>CHAVEZ</v>
          </cell>
          <cell r="G376" t="str">
            <v>GUZMAN</v>
          </cell>
          <cell r="H376" t="str">
            <v>ERNESTO SENEFELDER</v>
          </cell>
          <cell r="I376" t="str">
            <v>CHAVEZ GUZMAN ERNESTO SENEFELDER</v>
          </cell>
          <cell r="J376" t="str">
            <v>PE013514</v>
          </cell>
          <cell r="K376" t="str">
            <v>MIN SALES</v>
          </cell>
          <cell r="L376" t="str">
            <v>SGA</v>
          </cell>
          <cell r="M376" t="str">
            <v>MA SAM MINERALS SALES</v>
          </cell>
          <cell r="N376" t="str">
            <v>OLIVAS MARQUEZ, ALEX EDUARDO</v>
          </cell>
        </row>
        <row r="377">
          <cell r="C377" t="str">
            <v>47806440</v>
          </cell>
          <cell r="D377">
            <v>1892</v>
          </cell>
          <cell r="E377">
            <v>459318</v>
          </cell>
          <cell r="F377" t="str">
            <v>GUEVARA</v>
          </cell>
          <cell r="G377" t="str">
            <v>RODRIGUEZ</v>
          </cell>
          <cell r="H377" t="str">
            <v>JOHANNA NATALI</v>
          </cell>
          <cell r="I377" t="str">
            <v>GUEVARA RODRIGUEZ JOHANNA NATALI</v>
          </cell>
          <cell r="J377" t="str">
            <v>PE011935</v>
          </cell>
          <cell r="K377" t="str">
            <v>INDIRECT PROCUREMENT</v>
          </cell>
          <cell r="L377" t="str">
            <v>COGS</v>
          </cell>
          <cell r="M377" t="str">
            <v>SVSS IPRO AMERICAS</v>
          </cell>
          <cell r="N377" t="str">
            <v>MORILLO SANTA CRUZ, KATIA PATRICIA</v>
          </cell>
        </row>
        <row r="378">
          <cell r="C378" t="str">
            <v>44563217</v>
          </cell>
          <cell r="D378">
            <v>1893</v>
          </cell>
          <cell r="E378">
            <v>459404</v>
          </cell>
          <cell r="F378" t="str">
            <v xml:space="preserve">ORIHUELA </v>
          </cell>
          <cell r="G378" t="str">
            <v>ESPINOZA</v>
          </cell>
          <cell r="H378" t="str">
            <v>OSWALDO FAUSTO</v>
          </cell>
          <cell r="I378" t="str">
            <v>ORIHUELA  ESPINOZA OSWALDO FAUSTO</v>
          </cell>
          <cell r="J378" t="str">
            <v>PE012203</v>
          </cell>
          <cell r="K378" t="str">
            <v>FSE STRATEGIC PLANNING</v>
          </cell>
          <cell r="L378" t="str">
            <v>COGS</v>
          </cell>
          <cell r="M378" t="str">
            <v>MA SAM FSE &amp; LCS PE</v>
          </cell>
          <cell r="N378" t="str">
            <v>YOVERA MELENDEZ, MARCO AURELIO</v>
          </cell>
        </row>
        <row r="379">
          <cell r="C379" t="str">
            <v>73100245</v>
          </cell>
          <cell r="D379">
            <v>1894</v>
          </cell>
          <cell r="E379">
            <v>459530</v>
          </cell>
          <cell r="F379" t="str">
            <v>PEÑA</v>
          </cell>
          <cell r="G379" t="str">
            <v>RAMOS</v>
          </cell>
          <cell r="H379" t="str">
            <v>MELISA LINDSAY</v>
          </cell>
          <cell r="I379" t="str">
            <v>PEÑA RAMOS MELISA LINDSAY</v>
          </cell>
          <cell r="J379" t="str">
            <v>PE012205</v>
          </cell>
          <cell r="K379" t="str">
            <v>FSE RECLUTAMIENTO + ACREDITACIÓN</v>
          </cell>
          <cell r="L379" t="str">
            <v>COGS</v>
          </cell>
          <cell r="M379" t="str">
            <v>MA SAM HR</v>
          </cell>
          <cell r="N379" t="str">
            <v>ARMAS DOMINGUEZ, GISSELA MARILYN</v>
          </cell>
        </row>
        <row r="380">
          <cell r="C380" t="str">
            <v>41150425</v>
          </cell>
          <cell r="D380">
            <v>1895</v>
          </cell>
          <cell r="E380">
            <v>459499</v>
          </cell>
          <cell r="F380" t="str">
            <v>ARMAS</v>
          </cell>
          <cell r="G380" t="str">
            <v>DOMINGUEZ</v>
          </cell>
          <cell r="H380" t="str">
            <v>GISSELA MARILYN</v>
          </cell>
          <cell r="I380" t="str">
            <v>ARMAS DOMINGUEZ GISSELA MARILYN</v>
          </cell>
          <cell r="J380" t="str">
            <v>PE013400</v>
          </cell>
          <cell r="K380" t="str">
            <v>HUMAN RESOURCES &amp; GENERAL SERVICES</v>
          </cell>
          <cell r="L380" t="str">
            <v>SGA</v>
          </cell>
          <cell r="M380" t="str">
            <v>MA SAM HR</v>
          </cell>
          <cell r="N380" t="str">
            <v>MUSSI PAOLANI, IARA</v>
          </cell>
        </row>
        <row r="381">
          <cell r="C381" t="str">
            <v>07507865</v>
          </cell>
          <cell r="D381">
            <v>1896</v>
          </cell>
          <cell r="E381">
            <v>126047</v>
          </cell>
          <cell r="F381" t="str">
            <v xml:space="preserve">VELAYARCE </v>
          </cell>
          <cell r="G381" t="str">
            <v>VALENCIA</v>
          </cell>
          <cell r="H381" t="str">
            <v>RICARDO ANTONIO</v>
          </cell>
          <cell r="I381" t="str">
            <v>VELAYARCE  VALENCIA RICARDO ANTONIO</v>
          </cell>
          <cell r="J381" t="str">
            <v>PE013670</v>
          </cell>
          <cell r="K381" t="str">
            <v>ACCOUNTING</v>
          </cell>
          <cell r="L381" t="str">
            <v>SGA</v>
          </cell>
          <cell r="M381" t="str">
            <v>MA SAM FINANCE</v>
          </cell>
          <cell r="N381" t="str">
            <v>MARQUEZ CONCHA, CARLOS ENRIQUE</v>
          </cell>
        </row>
        <row r="382">
          <cell r="C382" t="str">
            <v>10244207</v>
          </cell>
          <cell r="D382">
            <v>1897</v>
          </cell>
          <cell r="E382">
            <v>459607</v>
          </cell>
          <cell r="F382" t="str">
            <v>CAYO</v>
          </cell>
          <cell r="G382" t="str">
            <v>ÑAÑEZ</v>
          </cell>
          <cell r="H382" t="str">
            <v>EDGAR CESAR</v>
          </cell>
          <cell r="I382" t="str">
            <v>CAYO ÑAÑEZ EDGAR CESAR</v>
          </cell>
          <cell r="J382" t="str">
            <v>PE012216</v>
          </cell>
          <cell r="K382" t="str">
            <v>FSE INDIRECT COSTS</v>
          </cell>
          <cell r="L382" t="str">
            <v>COGS</v>
          </cell>
          <cell r="M382" t="str">
            <v>SVSS IPRO AMERICAS</v>
          </cell>
          <cell r="N382" t="str">
            <v>MORILLO SANTA CRUZ, KATIA PATRICIA</v>
          </cell>
        </row>
        <row r="383">
          <cell r="C383" t="str">
            <v>72397160</v>
          </cell>
          <cell r="D383">
            <v>1898</v>
          </cell>
          <cell r="E383">
            <v>459636</v>
          </cell>
          <cell r="F383" t="str">
            <v>MOLLO</v>
          </cell>
          <cell r="G383" t="str">
            <v>YAULLI</v>
          </cell>
          <cell r="H383" t="str">
            <v>JOSLAN MARCO</v>
          </cell>
          <cell r="I383" t="str">
            <v>MOLLO YAULLI JOSLAN MARCO</v>
          </cell>
          <cell r="J383" t="str">
            <v>PE012207</v>
          </cell>
          <cell r="K383" t="str">
            <v>FSE HSE</v>
          </cell>
          <cell r="L383" t="str">
            <v>COGS</v>
          </cell>
          <cell r="M383" t="str">
            <v>MA SAM FSE &amp; LCS PE</v>
          </cell>
          <cell r="N383" t="str">
            <v>ITO CHURA, JOHNY</v>
          </cell>
        </row>
        <row r="384">
          <cell r="C384" t="str">
            <v>71082261</v>
          </cell>
          <cell r="D384">
            <v>1899</v>
          </cell>
          <cell r="E384">
            <v>448474</v>
          </cell>
          <cell r="F384" t="str">
            <v>PANTIGOZO</v>
          </cell>
          <cell r="G384" t="str">
            <v>MELGAR</v>
          </cell>
          <cell r="H384" t="str">
            <v>VALERIA EMILIA</v>
          </cell>
          <cell r="I384" t="str">
            <v>PANTIGOZO MELGAR VALERIA EMILIA</v>
          </cell>
          <cell r="J384" t="str">
            <v>PE012203</v>
          </cell>
          <cell r="K384" t="str">
            <v>FSE STRATEGIC PLANNING</v>
          </cell>
          <cell r="L384" t="str">
            <v>COGS</v>
          </cell>
          <cell r="M384" t="str">
            <v>MA SAM FSE &amp; LCS PE</v>
          </cell>
          <cell r="N384" t="str">
            <v>PEREZ MALAGA, HECTOR ALONSO</v>
          </cell>
        </row>
        <row r="385">
          <cell r="C385" t="str">
            <v>48516122</v>
          </cell>
          <cell r="D385">
            <v>1900</v>
          </cell>
          <cell r="E385">
            <v>459652</v>
          </cell>
          <cell r="F385" t="str">
            <v>ZEVALLOS</v>
          </cell>
          <cell r="G385" t="str">
            <v>GRANADOS</v>
          </cell>
          <cell r="H385" t="str">
            <v>ERIKA NELY</v>
          </cell>
          <cell r="I385" t="str">
            <v>ZEVALLOS GRANADOS ERIKA NELY</v>
          </cell>
          <cell r="J385" t="str">
            <v>PE012205</v>
          </cell>
          <cell r="K385" t="str">
            <v>FSE RECLUTAMIENTO + ACREDITACIÓN</v>
          </cell>
          <cell r="L385" t="str">
            <v>COGS</v>
          </cell>
          <cell r="M385" t="str">
            <v>MA SAM HR</v>
          </cell>
          <cell r="N385" t="str">
            <v>HERRADA GARCIA, JORGE LUIS</v>
          </cell>
        </row>
        <row r="386">
          <cell r="C386" t="str">
            <v>42694626</v>
          </cell>
          <cell r="D386">
            <v>1902</v>
          </cell>
          <cell r="E386">
            <v>459606</v>
          </cell>
          <cell r="F386" t="str">
            <v xml:space="preserve">REYES </v>
          </cell>
          <cell r="G386" t="str">
            <v>SUAREZ</v>
          </cell>
          <cell r="H386" t="str">
            <v>ELIAS  JOSUE</v>
          </cell>
          <cell r="I386" t="str">
            <v>REYES  SUAREZ ELIAS  JOSUE</v>
          </cell>
          <cell r="J386" t="str">
            <v>PE013022</v>
          </cell>
          <cell r="K386" t="str">
            <v>SAM CENTER</v>
          </cell>
          <cell r="L386" t="str">
            <v>SGA</v>
          </cell>
          <cell r="M386" t="str">
            <v>MA SAM SITE ACCOUNT MANAGEMENT – CENTER PE</v>
          </cell>
          <cell r="N386" t="str">
            <v>VARGAS BELLINA, JOSE ANTONIO</v>
          </cell>
        </row>
        <row r="387">
          <cell r="C387" t="str">
            <v>46825617</v>
          </cell>
          <cell r="D387">
            <v>1903</v>
          </cell>
          <cell r="E387">
            <v>459692</v>
          </cell>
          <cell r="F387" t="str">
            <v>VITE</v>
          </cell>
          <cell r="G387" t="str">
            <v>PANTIGOZO</v>
          </cell>
          <cell r="H387" t="str">
            <v>VANIA PAMELA</v>
          </cell>
          <cell r="I387" t="str">
            <v>VITE PANTIGOZO VANIA PAMELA</v>
          </cell>
          <cell r="J387" t="str">
            <v>PE012205</v>
          </cell>
          <cell r="K387" t="str">
            <v>FSE RECLUTAMIENTO + ACREDITACIÓN</v>
          </cell>
          <cell r="L387" t="str">
            <v>COGS</v>
          </cell>
          <cell r="M387" t="str">
            <v>MA SAM HR</v>
          </cell>
          <cell r="N387" t="str">
            <v>ARMAS DOMINGUEZ, GISSELA MARILYN</v>
          </cell>
        </row>
        <row r="388">
          <cell r="C388" t="str">
            <v>70908295</v>
          </cell>
          <cell r="D388">
            <v>1904</v>
          </cell>
          <cell r="E388">
            <v>459693</v>
          </cell>
          <cell r="F388" t="str">
            <v>TOVAR</v>
          </cell>
          <cell r="G388" t="str">
            <v>HUAMANI</v>
          </cell>
          <cell r="H388" t="str">
            <v>MONICA WENDY</v>
          </cell>
          <cell r="I388" t="str">
            <v>TOVAR HUAMANI MONICA WENDY</v>
          </cell>
          <cell r="J388" t="str">
            <v>PE012205</v>
          </cell>
          <cell r="K388" t="str">
            <v>FSE RECLUTAMIENTO + ACREDITACIÓN</v>
          </cell>
          <cell r="L388" t="str">
            <v>COGS</v>
          </cell>
          <cell r="M388" t="str">
            <v>MA SAM HR</v>
          </cell>
          <cell r="N388" t="str">
            <v>ARMAS DOMINGUEZ, GISSELA MARILYN</v>
          </cell>
        </row>
        <row r="389">
          <cell r="C389" t="str">
            <v>80638965</v>
          </cell>
          <cell r="D389">
            <v>1906</v>
          </cell>
          <cell r="E389">
            <v>459889</v>
          </cell>
          <cell r="F389" t="str">
            <v>ARBULU</v>
          </cell>
          <cell r="G389" t="str">
            <v>SPIERS</v>
          </cell>
          <cell r="H389" t="str">
            <v>MIGUEL</v>
          </cell>
          <cell r="I389" t="str">
            <v>ARBULU SPIERS MIGUEL</v>
          </cell>
          <cell r="J389" t="str">
            <v>PE011100</v>
          </cell>
          <cell r="K389" t="str">
            <v>MANUFACTURING</v>
          </cell>
          <cell r="L389" t="str">
            <v>COGS</v>
          </cell>
          <cell r="M389" t="str">
            <v>CNS RUBBER &amp; POLYMET SUPPLY CHAIN</v>
          </cell>
          <cell r="N389" t="str">
            <v>AZAMBUJA JAIME, JESUS DAVID</v>
          </cell>
        </row>
        <row r="390">
          <cell r="C390" t="str">
            <v>43506205</v>
          </cell>
          <cell r="D390">
            <v>1907</v>
          </cell>
          <cell r="E390">
            <v>123537</v>
          </cell>
          <cell r="F390" t="str">
            <v>PINGUZ</v>
          </cell>
          <cell r="G390" t="str">
            <v>ANAYA</v>
          </cell>
          <cell r="H390" t="str">
            <v>ROGEL ANTONIO</v>
          </cell>
          <cell r="I390" t="str">
            <v>PINGUZ ANAYA ROGEL ANTONIO</v>
          </cell>
          <cell r="J390" t="str">
            <v>PE012507</v>
          </cell>
          <cell r="K390" t="str">
            <v>TSS INT.SERVICES SOLUTIONS</v>
          </cell>
          <cell r="L390" t="str">
            <v>SGA</v>
          </cell>
          <cell r="M390" t="str">
            <v>CNSISS METSO OUTOTEC TRAINING ACADEMY</v>
          </cell>
          <cell r="N390" t="str">
            <v>SOARES, GUSTAVO</v>
          </cell>
        </row>
        <row r="391">
          <cell r="C391" t="str">
            <v>71880201</v>
          </cell>
          <cell r="D391">
            <v>1908</v>
          </cell>
          <cell r="E391">
            <v>459892</v>
          </cell>
          <cell r="F391" t="str">
            <v>HUARANCCA</v>
          </cell>
          <cell r="G391" t="str">
            <v>QUISPE</v>
          </cell>
          <cell r="H391" t="str">
            <v>ERICK HERLEIN</v>
          </cell>
          <cell r="I391" t="str">
            <v>HUARANCCA QUISPE ERICK HERLEIN</v>
          </cell>
          <cell r="J391" t="str">
            <v>PE012205</v>
          </cell>
          <cell r="K391" t="str">
            <v>FSE RECLUTAMIENTO + ACREDITACIÓN</v>
          </cell>
          <cell r="L391" t="str">
            <v>COGS</v>
          </cell>
          <cell r="M391" t="str">
            <v>MA SAM HR</v>
          </cell>
          <cell r="N391" t="str">
            <v>ARMAS DOMINGUEZ, GISSELA MARILYN</v>
          </cell>
        </row>
        <row r="392">
          <cell r="C392" t="str">
            <v>73993842</v>
          </cell>
          <cell r="D392">
            <v>1909</v>
          </cell>
          <cell r="E392">
            <v>453817</v>
          </cell>
          <cell r="F392" t="str">
            <v>CONZA</v>
          </cell>
          <cell r="G392" t="str">
            <v>CORIMANYA</v>
          </cell>
          <cell r="H392" t="str">
            <v>JEANCARLO MANUEL</v>
          </cell>
          <cell r="I392" t="str">
            <v>CONZA CORIMANYA JEANCARLO MANUEL</v>
          </cell>
          <cell r="J392" t="str">
            <v>PE012209</v>
          </cell>
          <cell r="K392" t="str">
            <v>FSE SUR</v>
          </cell>
          <cell r="L392" t="str">
            <v>COGS</v>
          </cell>
          <cell r="M392" t="str">
            <v>MA SAM FSE &amp; LCS PE</v>
          </cell>
          <cell r="N392" t="str">
            <v>POZO DIAZ, JASON</v>
          </cell>
        </row>
        <row r="393">
          <cell r="C393" t="str">
            <v>73470186</v>
          </cell>
          <cell r="D393">
            <v>1911</v>
          </cell>
          <cell r="E393">
            <v>459890</v>
          </cell>
          <cell r="F393" t="str">
            <v>CHAMBI</v>
          </cell>
          <cell r="G393" t="str">
            <v>HUAMANI</v>
          </cell>
          <cell r="H393" t="str">
            <v>BRIYITH MAGALI</v>
          </cell>
          <cell r="I393" t="str">
            <v>CHAMBI HUAMANI BRIYITH MAGALI</v>
          </cell>
          <cell r="J393" t="str">
            <v>PE012205</v>
          </cell>
          <cell r="K393" t="str">
            <v>FSE RECLUTAMIENTO + ACREDITACIÓN</v>
          </cell>
          <cell r="L393" t="str">
            <v>COGS</v>
          </cell>
          <cell r="M393" t="str">
            <v>MA SAM HR</v>
          </cell>
          <cell r="N393" t="str">
            <v>ARMAS DOMINGUEZ, GISSELA MARILYN</v>
          </cell>
        </row>
        <row r="394">
          <cell r="C394" t="str">
            <v>44140977</v>
          </cell>
          <cell r="D394">
            <v>1912</v>
          </cell>
          <cell r="E394">
            <v>460036</v>
          </cell>
          <cell r="F394" t="str">
            <v>HERREROS</v>
          </cell>
          <cell r="G394" t="str">
            <v>HUAMANI</v>
          </cell>
          <cell r="H394" t="str">
            <v>DANIEL WILBER</v>
          </cell>
          <cell r="I394" t="str">
            <v>HERREROS HUAMANI DANIEL WILBER</v>
          </cell>
          <cell r="J394" t="str">
            <v>PE012209</v>
          </cell>
          <cell r="K394" t="str">
            <v>FSE SUR</v>
          </cell>
          <cell r="L394" t="str">
            <v>COGS</v>
          </cell>
          <cell r="M394" t="str">
            <v>MA SAM FSE &amp; LCS PE</v>
          </cell>
          <cell r="N394" t="str">
            <v>GUTIERREZ RIVERA, LUIS ANTHONY</v>
          </cell>
        </row>
        <row r="395">
          <cell r="C395" t="str">
            <v>46960993</v>
          </cell>
          <cell r="D395">
            <v>1913</v>
          </cell>
          <cell r="E395">
            <v>460035</v>
          </cell>
          <cell r="F395" t="str">
            <v>MANRIQUE</v>
          </cell>
          <cell r="G395" t="str">
            <v>ALEMAN</v>
          </cell>
          <cell r="H395" t="str">
            <v>JUAN ALONSO</v>
          </cell>
          <cell r="I395" t="str">
            <v>MANRIQUE ALEMAN JUAN ALONSO</v>
          </cell>
          <cell r="J395" t="str">
            <v>PE013690</v>
          </cell>
          <cell r="K395" t="str">
            <v>PUMPS MANAGEMENT</v>
          </cell>
          <cell r="L395" t="str">
            <v>SGA</v>
          </cell>
          <cell r="M395" t="str">
            <v>MA SAM PUMPS SALES</v>
          </cell>
          <cell r="N395" t="str">
            <v>CORTEZ RODRIGUEZ, WILMAN RAFAEL</v>
          </cell>
        </row>
        <row r="396">
          <cell r="C396" t="str">
            <v>46088717</v>
          </cell>
          <cell r="D396">
            <v>1914</v>
          </cell>
          <cell r="E396">
            <v>460053</v>
          </cell>
          <cell r="F396" t="str">
            <v>CUBA</v>
          </cell>
          <cell r="G396" t="str">
            <v>JARA</v>
          </cell>
          <cell r="H396" t="str">
            <v>CARLOS DANIEL</v>
          </cell>
          <cell r="I396" t="str">
            <v>CUBA JARA CARLOS DANIEL</v>
          </cell>
          <cell r="J396" t="str">
            <v>PE013690</v>
          </cell>
          <cell r="K396" t="str">
            <v>PUMPS MANAGEMENT</v>
          </cell>
          <cell r="L396" t="str">
            <v>SGA</v>
          </cell>
          <cell r="M396" t="str">
            <v>MA SAM PUMPS SALES</v>
          </cell>
          <cell r="N396" t="str">
            <v>VERA RUIZ, MANUEL</v>
          </cell>
        </row>
        <row r="397">
          <cell r="C397" t="str">
            <v>71005087</v>
          </cell>
          <cell r="D397">
            <v>1915</v>
          </cell>
          <cell r="E397">
            <v>460054</v>
          </cell>
          <cell r="F397" t="str">
            <v>MONZON</v>
          </cell>
          <cell r="G397" t="str">
            <v>MORE</v>
          </cell>
          <cell r="H397" t="str">
            <v>FARRAH NAIKE</v>
          </cell>
          <cell r="I397" t="str">
            <v>MONZON MORE FARRAH NAIKE</v>
          </cell>
          <cell r="J397" t="str">
            <v>PE012205</v>
          </cell>
          <cell r="K397" t="str">
            <v>FSE RECLUTAMIENTO + ACREDITACIÓN</v>
          </cell>
          <cell r="L397" t="str">
            <v>COGS</v>
          </cell>
          <cell r="M397" t="str">
            <v>MA SAM HR</v>
          </cell>
          <cell r="N397" t="str">
            <v>ARMAS DOMINGUEZ, GISSELA MARILYN</v>
          </cell>
        </row>
        <row r="398">
          <cell r="C398" t="str">
            <v>76778089</v>
          </cell>
          <cell r="D398">
            <v>1916</v>
          </cell>
          <cell r="E398">
            <v>460159</v>
          </cell>
          <cell r="F398" t="str">
            <v>PRADO</v>
          </cell>
          <cell r="G398" t="str">
            <v>LIMAS</v>
          </cell>
          <cell r="H398" t="str">
            <v>MARCOS DAVID</v>
          </cell>
          <cell r="I398" t="str">
            <v>PRADO LIMAS MARCOS DAVID</v>
          </cell>
          <cell r="J398" t="str">
            <v>PE012208</v>
          </cell>
          <cell r="K398" t="str">
            <v>FSE CYN</v>
          </cell>
          <cell r="L398" t="str">
            <v>COGS</v>
          </cell>
          <cell r="M398" t="str">
            <v>MA SAM FSE &amp; LCS PE</v>
          </cell>
          <cell r="N398" t="str">
            <v>POZO DIAZ, JASON</v>
          </cell>
        </row>
        <row r="399">
          <cell r="C399" t="str">
            <v>70613492</v>
          </cell>
          <cell r="D399">
            <v>1917</v>
          </cell>
          <cell r="E399">
            <v>460158</v>
          </cell>
          <cell r="F399" t="str">
            <v>HERMOZA</v>
          </cell>
          <cell r="G399" t="str">
            <v>STEFANO</v>
          </cell>
          <cell r="H399" t="str">
            <v>MONICA CECILIA</v>
          </cell>
          <cell r="I399" t="str">
            <v>HERMOZA STEFANO MONICA CECILIA</v>
          </cell>
          <cell r="J399" t="str">
            <v>PE012205</v>
          </cell>
          <cell r="K399" t="str">
            <v>FSE RECLUTAMIENTO + ACREDITACIÓN</v>
          </cell>
          <cell r="L399" t="str">
            <v>COGS</v>
          </cell>
          <cell r="M399" t="str">
            <v>MA SAM HR</v>
          </cell>
          <cell r="N399" t="str">
            <v>HERRADA GARCIA, JORGE LUIS</v>
          </cell>
        </row>
        <row r="400">
          <cell r="C400" t="str">
            <v>45550047</v>
          </cell>
          <cell r="D400">
            <v>1918</v>
          </cell>
          <cell r="E400">
            <v>459979</v>
          </cell>
          <cell r="F400" t="str">
            <v>SAENZ</v>
          </cell>
          <cell r="G400" t="str">
            <v>CARRION</v>
          </cell>
          <cell r="H400" t="str">
            <v>HARRY IVAN</v>
          </cell>
          <cell r="I400" t="str">
            <v>SAENZ CARRION HARRY IVAN</v>
          </cell>
          <cell r="J400" t="str">
            <v>PE013024</v>
          </cell>
          <cell r="K400" t="str">
            <v>MID MINING SALES</v>
          </cell>
          <cell r="L400" t="str">
            <v>SGA</v>
          </cell>
          <cell r="M400" t="str">
            <v>MA SAM SALES PE</v>
          </cell>
          <cell r="N400" t="str">
            <v>PEZO SANCHEZ, JOE JOHNY</v>
          </cell>
        </row>
        <row r="401">
          <cell r="C401" t="str">
            <v>72319103</v>
          </cell>
          <cell r="D401">
            <v>1919</v>
          </cell>
          <cell r="E401">
            <v>460175</v>
          </cell>
          <cell r="F401" t="str">
            <v>FERNANDEZ</v>
          </cell>
          <cell r="G401" t="str">
            <v>TORRES</v>
          </cell>
          <cell r="H401" t="str">
            <v>JULIETTE GABRIELA</v>
          </cell>
          <cell r="I401" t="str">
            <v>FERNANDEZ TORRES JULIETTE GABRIELA</v>
          </cell>
          <cell r="J401" t="str">
            <v>PE012205</v>
          </cell>
          <cell r="K401" t="str">
            <v>FSE RECLUTAMIENTO + ACREDITACIÓN</v>
          </cell>
          <cell r="L401" t="str">
            <v>COGS</v>
          </cell>
          <cell r="M401" t="str">
            <v>MA SAM HR</v>
          </cell>
          <cell r="N401" t="str">
            <v>PEREA ARNAO, DIANA MARIA</v>
          </cell>
        </row>
        <row r="402">
          <cell r="C402" t="str">
            <v>40310399</v>
          </cell>
          <cell r="D402">
            <v>1921</v>
          </cell>
          <cell r="E402">
            <v>460235</v>
          </cell>
          <cell r="F402" t="str">
            <v>POLO</v>
          </cell>
          <cell r="G402" t="str">
            <v>GAONA</v>
          </cell>
          <cell r="H402" t="str">
            <v>SERGIO VLADIMIR</v>
          </cell>
          <cell r="I402" t="str">
            <v>POLO GAONA SERGIO VLADIMIR</v>
          </cell>
          <cell r="J402" t="str">
            <v>PE012207</v>
          </cell>
          <cell r="K402" t="str">
            <v>FSE HSE</v>
          </cell>
          <cell r="L402" t="str">
            <v>COGS</v>
          </cell>
          <cell r="M402" t="str">
            <v>MA SAM FSE &amp; LCS PE</v>
          </cell>
          <cell r="N402" t="str">
            <v>CHERRES FIESTAS, MARCO ANTONIO</v>
          </cell>
        </row>
        <row r="403">
          <cell r="C403" t="str">
            <v>76960805</v>
          </cell>
          <cell r="D403">
            <v>1922</v>
          </cell>
          <cell r="E403">
            <v>460288</v>
          </cell>
          <cell r="F403" t="str">
            <v>RAMIREZ</v>
          </cell>
          <cell r="G403" t="str">
            <v>HUARAYA</v>
          </cell>
          <cell r="H403" t="str">
            <v>DANA JHOSELYN</v>
          </cell>
          <cell r="I403" t="str">
            <v>RAMIREZ HUARAYA DANA JHOSELYN</v>
          </cell>
          <cell r="J403" t="str">
            <v>PE012205</v>
          </cell>
          <cell r="K403" t="str">
            <v>FSE RECLUTAMIENTO + ACREDITACIÓN</v>
          </cell>
          <cell r="L403" t="str">
            <v>COGS</v>
          </cell>
          <cell r="M403" t="str">
            <v>MA SAM HR</v>
          </cell>
          <cell r="N403" t="str">
            <v>PEREA ARNAO, DIANA MARIA</v>
          </cell>
        </row>
        <row r="404">
          <cell r="C404" t="str">
            <v>70507803</v>
          </cell>
          <cell r="D404">
            <v>1923</v>
          </cell>
          <cell r="E404">
            <v>460289</v>
          </cell>
          <cell r="F404" t="str">
            <v>GAGO</v>
          </cell>
          <cell r="G404" t="str">
            <v>HUAMAN</v>
          </cell>
          <cell r="H404" t="str">
            <v>STEFANY</v>
          </cell>
          <cell r="I404" t="str">
            <v>GAGO HUAMAN STEFANY</v>
          </cell>
          <cell r="J404" t="str">
            <v>PE012205</v>
          </cell>
          <cell r="K404" t="str">
            <v>FSE RECLUTAMIENTO + ACREDITACIÓN</v>
          </cell>
          <cell r="L404" t="str">
            <v>COGS</v>
          </cell>
          <cell r="M404" t="str">
            <v>MA SAM HR</v>
          </cell>
          <cell r="N404" t="str">
            <v>PEREA ARNAO, DIANA MARIA</v>
          </cell>
        </row>
        <row r="405">
          <cell r="C405" t="str">
            <v>61634886</v>
          </cell>
          <cell r="D405">
            <v>1924</v>
          </cell>
          <cell r="E405">
            <v>460290</v>
          </cell>
          <cell r="F405" t="str">
            <v>MERINO</v>
          </cell>
          <cell r="G405" t="str">
            <v>DIAZ</v>
          </cell>
          <cell r="H405" t="str">
            <v>MONICA WINI</v>
          </cell>
          <cell r="I405" t="str">
            <v>MERINO DIAZ MONICA WINI</v>
          </cell>
          <cell r="J405" t="str">
            <v>PE012205</v>
          </cell>
          <cell r="K405" t="str">
            <v>FSE RECLUTAMIENTO + ACREDITACIÓN</v>
          </cell>
          <cell r="L405" t="str">
            <v>COGS</v>
          </cell>
          <cell r="M405" t="str">
            <v>MA SAM HR</v>
          </cell>
          <cell r="N405" t="str">
            <v>PEREA ARNAO, DIANA MARIA</v>
          </cell>
        </row>
        <row r="406">
          <cell r="C406" t="str">
            <v>76649196</v>
          </cell>
          <cell r="D406">
            <v>1926</v>
          </cell>
          <cell r="E406">
            <v>460291</v>
          </cell>
          <cell r="F406" t="str">
            <v>ARIAS</v>
          </cell>
          <cell r="G406" t="str">
            <v>COPACONDORI</v>
          </cell>
          <cell r="H406" t="str">
            <v>JOSELYN ANA</v>
          </cell>
          <cell r="I406" t="str">
            <v>ARIAS COPACONDORI JOSELYN ANA</v>
          </cell>
          <cell r="J406" t="str">
            <v>PE012209</v>
          </cell>
          <cell r="K406" t="str">
            <v>FSE SUR</v>
          </cell>
          <cell r="L406" t="str">
            <v>COGS</v>
          </cell>
          <cell r="M406" t="str">
            <v>MA SAM FSE &amp; LCS PE</v>
          </cell>
          <cell r="N406" t="str">
            <v>POZO DIAZ, JASON</v>
          </cell>
        </row>
        <row r="407">
          <cell r="C407" t="str">
            <v>72193883</v>
          </cell>
          <cell r="D407">
            <v>1929</v>
          </cell>
          <cell r="E407">
            <v>460432</v>
          </cell>
          <cell r="F407" t="str">
            <v>CONDE</v>
          </cell>
          <cell r="G407" t="str">
            <v>LLANOS</v>
          </cell>
          <cell r="H407" t="str">
            <v>JUAN DANIEL</v>
          </cell>
          <cell r="I407" t="str">
            <v>CONDE LLANOS JUAN DANIEL</v>
          </cell>
          <cell r="J407" t="str">
            <v>PE012503</v>
          </cell>
          <cell r="K407" t="str">
            <v>TSS, MILL &amp; CHUTE LINING</v>
          </cell>
          <cell r="L407" t="str">
            <v>SGA</v>
          </cell>
          <cell r="M407" t="str">
            <v>TECHNICAL SALES SUPPORT</v>
          </cell>
          <cell r="N407" t="str">
            <v>JARA FERNANDEZ, CARLOS RAFAEL</v>
          </cell>
        </row>
        <row r="408">
          <cell r="C408" t="str">
            <v>42516353</v>
          </cell>
          <cell r="D408">
            <v>1930</v>
          </cell>
          <cell r="E408">
            <v>100534</v>
          </cell>
          <cell r="F408" t="str">
            <v>ARTICA</v>
          </cell>
          <cell r="G408" t="str">
            <v>BAZAN</v>
          </cell>
          <cell r="H408" t="str">
            <v>FRANCISCO JAVIER</v>
          </cell>
          <cell r="I408" t="str">
            <v>ARTICA BAZAN FRANCISCO JAVIER</v>
          </cell>
          <cell r="J408" t="str">
            <v>PE012208</v>
          </cell>
          <cell r="K408" t="str">
            <v>FSE CYN</v>
          </cell>
          <cell r="L408" t="str">
            <v>COGS</v>
          </cell>
          <cell r="M408" t="str">
            <v>MA SAM FSE &amp; LCS PE</v>
          </cell>
          <cell r="N408" t="str">
            <v>POZO DIAZ, JASON</v>
          </cell>
        </row>
        <row r="409">
          <cell r="C409" t="str">
            <v>75268844</v>
          </cell>
          <cell r="D409">
            <v>1931</v>
          </cell>
          <cell r="E409">
            <v>453518</v>
          </cell>
          <cell r="F409" t="str">
            <v>BENITES</v>
          </cell>
          <cell r="G409" t="str">
            <v>DURAND</v>
          </cell>
          <cell r="H409" t="str">
            <v>SARITA GISELLE</v>
          </cell>
          <cell r="I409" t="str">
            <v>BENITES DURAND SARITA GISELLE</v>
          </cell>
          <cell r="J409" t="str">
            <v>PE011930</v>
          </cell>
          <cell r="K409" t="str">
            <v>CONTRACT MNG &amp; REPORT</v>
          </cell>
          <cell r="L409" t="str">
            <v>COGS</v>
          </cell>
          <cell r="M409" t="str">
            <v>SVSGLO ORDER AND LOGISTICS OPERATIONS</v>
          </cell>
          <cell r="N409" t="str">
            <v>OSORIO LOBOS, MARCELA ANDREA</v>
          </cell>
        </row>
        <row r="410">
          <cell r="C410" t="str">
            <v>74026116</v>
          </cell>
          <cell r="D410">
            <v>1932</v>
          </cell>
          <cell r="E410">
            <v>453816</v>
          </cell>
          <cell r="F410" t="str">
            <v>DIAZ</v>
          </cell>
          <cell r="G410" t="str">
            <v>RODAS</v>
          </cell>
          <cell r="H410" t="str">
            <v>JOSE DIEGO</v>
          </cell>
          <cell r="I410" t="str">
            <v>DIAZ RODAS JOSE DIEGO</v>
          </cell>
          <cell r="J410" t="str">
            <v>PE012203</v>
          </cell>
          <cell r="K410" t="str">
            <v>FSE STRATEGIC PLANNING</v>
          </cell>
          <cell r="L410" t="str">
            <v>COGS</v>
          </cell>
          <cell r="M410" t="str">
            <v>MA SAM FSE &amp; LCS PE</v>
          </cell>
          <cell r="N410" t="str">
            <v>PEREZ MALAGA, HECTOR ALONSO</v>
          </cell>
        </row>
        <row r="411">
          <cell r="C411" t="str">
            <v>40560328</v>
          </cell>
          <cell r="D411">
            <v>1933</v>
          </cell>
          <cell r="E411">
            <v>460482</v>
          </cell>
          <cell r="F411" t="str">
            <v>PAJUELO</v>
          </cell>
          <cell r="G411" t="str">
            <v>ARANIBAR</v>
          </cell>
          <cell r="H411" t="str">
            <v>ANGEL ALDEBARAN</v>
          </cell>
          <cell r="I411" t="str">
            <v>PAJUELO ARANIBAR ANGEL ALDEBARAN</v>
          </cell>
          <cell r="J411" t="str">
            <v>PE012203</v>
          </cell>
          <cell r="K411" t="str">
            <v>FSE STRATEGIC PLANNING</v>
          </cell>
          <cell r="L411" t="str">
            <v>COGS</v>
          </cell>
          <cell r="M411" t="str">
            <v>MA SAM FSE &amp; LCS PE</v>
          </cell>
          <cell r="N411" t="str">
            <v>PEREZ MALAGA, HECTOR ALONSO</v>
          </cell>
        </row>
        <row r="412">
          <cell r="C412" t="str">
            <v>80685709</v>
          </cell>
          <cell r="D412">
            <v>1934</v>
          </cell>
          <cell r="E412">
            <v>460483</v>
          </cell>
          <cell r="F412" t="str">
            <v>CHERRES</v>
          </cell>
          <cell r="G412" t="str">
            <v>FIESTAS</v>
          </cell>
          <cell r="H412" t="str">
            <v>MARCO ANTONIO</v>
          </cell>
          <cell r="I412" t="str">
            <v>CHERRES FIESTAS MARCO ANTONIO</v>
          </cell>
          <cell r="J412" t="str">
            <v>PE012207</v>
          </cell>
          <cell r="K412" t="str">
            <v>FSE HSE</v>
          </cell>
          <cell r="L412" t="str">
            <v>COGS</v>
          </cell>
          <cell r="M412" t="str">
            <v>MA SAM FSE &amp; LCS PE</v>
          </cell>
          <cell r="N412" t="str">
            <v>DELGADO VALLADARES, JAVIER ENRIQUE</v>
          </cell>
        </row>
        <row r="413">
          <cell r="C413" t="str">
            <v>40293543</v>
          </cell>
          <cell r="D413">
            <v>1936</v>
          </cell>
          <cell r="E413">
            <v>460627</v>
          </cell>
          <cell r="F413" t="str">
            <v>GUTIERREZ</v>
          </cell>
          <cell r="G413" t="str">
            <v>RIVERA</v>
          </cell>
          <cell r="H413" t="str">
            <v>LUIS ANTHONY</v>
          </cell>
          <cell r="I413" t="str">
            <v>GUTIERREZ RIVERA LUIS ANTHONY</v>
          </cell>
          <cell r="J413" t="str">
            <v>PE012207</v>
          </cell>
          <cell r="K413" t="str">
            <v>FSE HSE</v>
          </cell>
          <cell r="L413" t="str">
            <v>COGS</v>
          </cell>
          <cell r="M413" t="str">
            <v>MA SAM FSE &amp; LCS PE</v>
          </cell>
          <cell r="N413" t="str">
            <v>CHERRES FIESTAS, MARCO ANTONIO</v>
          </cell>
        </row>
        <row r="414">
          <cell r="C414" t="str">
            <v>45764299</v>
          </cell>
          <cell r="D414">
            <v>1937</v>
          </cell>
          <cell r="E414">
            <v>460636</v>
          </cell>
          <cell r="F414" t="str">
            <v>QUINTANILLA</v>
          </cell>
          <cell r="G414" t="str">
            <v>CACERES</v>
          </cell>
          <cell r="H414" t="str">
            <v>JOSE ANTONIO</v>
          </cell>
          <cell r="I414" t="str">
            <v>QUINTANILLA CACERES JOSE ANTONIO</v>
          </cell>
          <cell r="J414" t="str">
            <v>PE011935</v>
          </cell>
          <cell r="K414" t="str">
            <v>INDIRECT PROCUREMENT</v>
          </cell>
          <cell r="L414" t="str">
            <v>COGS</v>
          </cell>
          <cell r="M414" t="str">
            <v>SVSS IPRO AMERICAS</v>
          </cell>
          <cell r="N414" t="str">
            <v>JIMENEZ TORO, JAVIER ERNESTO</v>
          </cell>
        </row>
        <row r="415">
          <cell r="C415" t="str">
            <v>73580569</v>
          </cell>
          <cell r="D415">
            <v>1938</v>
          </cell>
          <cell r="E415">
            <v>460668</v>
          </cell>
          <cell r="F415" t="str">
            <v>CALDERON</v>
          </cell>
          <cell r="G415" t="str">
            <v>GARCIA</v>
          </cell>
          <cell r="H415" t="str">
            <v>JORGE HENRY</v>
          </cell>
          <cell r="I415" t="str">
            <v>CALDERON GARCIA JORGE HENRY</v>
          </cell>
          <cell r="J415" t="str">
            <v>PE012202</v>
          </cell>
          <cell r="K415" t="str">
            <v>FSE RELINING&amp;SHUTDOWN</v>
          </cell>
          <cell r="L415" t="str">
            <v>COGS</v>
          </cell>
          <cell r="M415" t="str">
            <v>MA SAM FSE &amp; LCS PE</v>
          </cell>
          <cell r="N415" t="str">
            <v>GILBERTI GALARZA, YOEL FRANCISCO</v>
          </cell>
        </row>
        <row r="416">
          <cell r="C416" t="str">
            <v>74718641</v>
          </cell>
          <cell r="D416">
            <v>1939</v>
          </cell>
          <cell r="E416">
            <v>460666</v>
          </cell>
          <cell r="F416" t="str">
            <v>RODRIGUEZ</v>
          </cell>
          <cell r="G416" t="str">
            <v>VALVERDE</v>
          </cell>
          <cell r="H416" t="str">
            <v>JESUS ERNESTO</v>
          </cell>
          <cell r="I416" t="str">
            <v>RODRIGUEZ VALVERDE JESUS ERNESTO</v>
          </cell>
          <cell r="J416" t="str">
            <v>PE012202</v>
          </cell>
          <cell r="K416" t="str">
            <v>FSE RELINING&amp;SHUTDOWN</v>
          </cell>
          <cell r="L416" t="str">
            <v>COGS</v>
          </cell>
          <cell r="M416" t="str">
            <v>MA SAM FSE &amp; LCS PE</v>
          </cell>
          <cell r="N416" t="str">
            <v>GILBERTI GALARZA, YOEL FRANCISCO</v>
          </cell>
        </row>
        <row r="417">
          <cell r="C417" t="str">
            <v>71782499</v>
          </cell>
          <cell r="D417">
            <v>1941</v>
          </cell>
          <cell r="E417">
            <v>460892</v>
          </cell>
          <cell r="F417" t="str">
            <v>OCHOA</v>
          </cell>
          <cell r="G417" t="str">
            <v>CASTAÑON</v>
          </cell>
          <cell r="H417" t="str">
            <v>BRUNNO ALONSO</v>
          </cell>
          <cell r="I417" t="str">
            <v>OCHOA CASTAÑON BRUNNO ALONSO</v>
          </cell>
          <cell r="J417" t="str">
            <v>PE012202</v>
          </cell>
          <cell r="K417" t="str">
            <v>FSE RELINING&amp;SHUTDOWN</v>
          </cell>
          <cell r="L417" t="str">
            <v>COGS</v>
          </cell>
          <cell r="M417" t="str">
            <v>MA SAM FSE &amp; LCS PE</v>
          </cell>
          <cell r="N417" t="str">
            <v>GILBERTI GALARZA, YOEL FRANCISCO</v>
          </cell>
        </row>
        <row r="418">
          <cell r="C418" t="str">
            <v>29652642</v>
          </cell>
          <cell r="D418">
            <v>1942</v>
          </cell>
          <cell r="E418">
            <v>460861</v>
          </cell>
          <cell r="F418" t="str">
            <v>SANZ</v>
          </cell>
          <cell r="G418" t="str">
            <v>CARDENAS</v>
          </cell>
          <cell r="H418" t="str">
            <v>MARCO ANTONIO MELO</v>
          </cell>
          <cell r="I418" t="str">
            <v>SANZ CARDENAS MARCO ANTONIO MELO</v>
          </cell>
          <cell r="J418" t="str">
            <v>PE012209</v>
          </cell>
          <cell r="K418" t="str">
            <v>FSE SUR</v>
          </cell>
          <cell r="L418" t="str">
            <v>COGS</v>
          </cell>
          <cell r="M418" t="str">
            <v>MA SAM FSE &amp; LCS PE</v>
          </cell>
          <cell r="N418" t="str">
            <v>CARDENAS HUAMAN, RAUL</v>
          </cell>
        </row>
        <row r="419">
          <cell r="C419" t="str">
            <v>77678664</v>
          </cell>
          <cell r="D419">
            <v>1943</v>
          </cell>
          <cell r="E419">
            <v>460891</v>
          </cell>
          <cell r="F419" t="str">
            <v>ACHIRI</v>
          </cell>
          <cell r="G419" t="str">
            <v>CCORA</v>
          </cell>
          <cell r="H419" t="str">
            <v>MARLENY JARLIN</v>
          </cell>
          <cell r="I419" t="str">
            <v>ACHIRI CCORA MARLENY JARLIN</v>
          </cell>
          <cell r="J419" t="str">
            <v>PE012205</v>
          </cell>
          <cell r="K419" t="str">
            <v>FSE RECLUTAMIENTO + ACREDITACIÓN</v>
          </cell>
          <cell r="L419" t="str">
            <v>COGS</v>
          </cell>
          <cell r="M419" t="str">
            <v>MA SAM HR</v>
          </cell>
          <cell r="N419" t="str">
            <v>PEREA ARNAO, DIANA MARIA</v>
          </cell>
        </row>
        <row r="420">
          <cell r="C420" t="str">
            <v>45460829</v>
          </cell>
          <cell r="D420">
            <v>1944</v>
          </cell>
          <cell r="E420">
            <v>460890</v>
          </cell>
          <cell r="F420" t="str">
            <v>TAPIA</v>
          </cell>
          <cell r="G420" t="str">
            <v>ZAPATA</v>
          </cell>
          <cell r="H420" t="str">
            <v>LETICIA MILAGROS</v>
          </cell>
          <cell r="I420" t="str">
            <v>TAPIA ZAPATA LETICIA MILAGROS</v>
          </cell>
          <cell r="J420" t="str">
            <v>PE012205</v>
          </cell>
          <cell r="K420" t="str">
            <v>FSE RECLUTAMIENTO + ACREDITACIÓN</v>
          </cell>
          <cell r="L420" t="str">
            <v>COGS</v>
          </cell>
          <cell r="M420" t="str">
            <v>MA SAM HR</v>
          </cell>
          <cell r="N420" t="str">
            <v>PEREA ARNAO, DIANA MARIA</v>
          </cell>
        </row>
        <row r="421">
          <cell r="C421" t="str">
            <v>43967096</v>
          </cell>
          <cell r="D421">
            <v>1945</v>
          </cell>
          <cell r="E421">
            <v>460888</v>
          </cell>
          <cell r="F421" t="str">
            <v>ZEA</v>
          </cell>
          <cell r="G421" t="str">
            <v xml:space="preserve">PINTO   </v>
          </cell>
          <cell r="H421" t="str">
            <v>MARIELA DEL ROSARIO</v>
          </cell>
          <cell r="I421" t="str">
            <v>ZEA PINTO    MARIELA DEL ROSARIO</v>
          </cell>
          <cell r="J421" t="str">
            <v>PE013540</v>
          </cell>
          <cell r="K421" t="str">
            <v>CONTRACT ENGINEERS</v>
          </cell>
          <cell r="L421" t="str">
            <v>COGS</v>
          </cell>
          <cell r="M421" t="str">
            <v>MA SAM SALES &amp; SERVICE PERU AND NORTH</v>
          </cell>
          <cell r="N421" t="str">
            <v>HARRY IVAN SAENZ CARRION</v>
          </cell>
        </row>
        <row r="422">
          <cell r="C422" t="str">
            <v>70345134</v>
          </cell>
          <cell r="D422">
            <v>1946</v>
          </cell>
          <cell r="E422">
            <v>460999</v>
          </cell>
          <cell r="F422" t="str">
            <v>CARNICA</v>
          </cell>
          <cell r="G422" t="str">
            <v>TORRES</v>
          </cell>
          <cell r="H422" t="str">
            <v>RAFAEL ANDERSON</v>
          </cell>
          <cell r="I422" t="str">
            <v>CARNICA TORRES RAFAEL ANDERSON</v>
          </cell>
          <cell r="J422" t="str">
            <v>PE012204</v>
          </cell>
          <cell r="K422" t="str">
            <v>FSE EIC</v>
          </cell>
          <cell r="L422" t="str">
            <v>COGS</v>
          </cell>
          <cell r="M422" t="str">
            <v>MA SAM FSE &amp; LCS PE</v>
          </cell>
          <cell r="N422" t="str">
            <v>AVALOS ROSAS, MANUEL ANTONIO</v>
          </cell>
        </row>
        <row r="423">
          <cell r="C423" t="str">
            <v>73361182</v>
          </cell>
          <cell r="D423">
            <v>1947</v>
          </cell>
          <cell r="E423">
            <v>460998</v>
          </cell>
          <cell r="F423" t="str">
            <v>NARVAEZ</v>
          </cell>
          <cell r="G423" t="str">
            <v>OJEDA</v>
          </cell>
          <cell r="H423" t="str">
            <v>FELIX ERNESTO</v>
          </cell>
          <cell r="I423" t="str">
            <v>NARVAEZ OJEDA FELIX ERNESTO</v>
          </cell>
          <cell r="J423" t="str">
            <v>PE012204</v>
          </cell>
          <cell r="K423" t="str">
            <v>FSE EIC</v>
          </cell>
          <cell r="L423" t="str">
            <v>COGS</v>
          </cell>
          <cell r="M423" t="str">
            <v>MA SAM FSE &amp; LCS PE</v>
          </cell>
          <cell r="N423" t="str">
            <v>AVALOS ROSAS, MANUEL ANTONIO</v>
          </cell>
        </row>
        <row r="424">
          <cell r="C424" t="str">
            <v>72640165</v>
          </cell>
          <cell r="D424">
            <v>1948</v>
          </cell>
          <cell r="E424">
            <v>460860</v>
          </cell>
          <cell r="F424" t="str">
            <v xml:space="preserve">REYES     </v>
          </cell>
          <cell r="G424" t="str">
            <v>ROSALES</v>
          </cell>
          <cell r="H424" t="str">
            <v>KATHERIN VANESA</v>
          </cell>
          <cell r="I424" t="str">
            <v>REYES      ROSALES KATHERIN VANESA</v>
          </cell>
          <cell r="J424" t="str">
            <v>PE013024</v>
          </cell>
          <cell r="K424" t="str">
            <v>MID MINING SALES</v>
          </cell>
          <cell r="L424" t="str">
            <v>SGA</v>
          </cell>
          <cell r="M424" t="str">
            <v>MA SAM SALES PE</v>
          </cell>
          <cell r="N424" t="str">
            <v>SAENZ CARRION, HARRY IVAN</v>
          </cell>
        </row>
        <row r="425">
          <cell r="C425" t="str">
            <v>10090058</v>
          </cell>
          <cell r="D425">
            <v>1949</v>
          </cell>
          <cell r="E425">
            <v>460949</v>
          </cell>
          <cell r="F425" t="str">
            <v>CARDENAS</v>
          </cell>
          <cell r="G425" t="str">
            <v>HUAMAN</v>
          </cell>
          <cell r="H425" t="str">
            <v>RAUL</v>
          </cell>
          <cell r="I425" t="str">
            <v>CARDENAS HUAMAN RAUL</v>
          </cell>
          <cell r="J425" t="str">
            <v>PE012209</v>
          </cell>
          <cell r="K425" t="str">
            <v>FSE SUR</v>
          </cell>
          <cell r="L425" t="str">
            <v>COGS</v>
          </cell>
          <cell r="M425" t="str">
            <v>MA SAM FSE &amp; LCS PE</v>
          </cell>
          <cell r="N425" t="str">
            <v>POZO DIAZ, JASON</v>
          </cell>
        </row>
        <row r="426">
          <cell r="C426" t="str">
            <v>71135822</v>
          </cell>
          <cell r="D426">
            <v>1950</v>
          </cell>
          <cell r="E426">
            <v>460893</v>
          </cell>
          <cell r="F426" t="str">
            <v>PINTO</v>
          </cell>
          <cell r="G426" t="str">
            <v>TAMAYO</v>
          </cell>
          <cell r="H426" t="str">
            <v>SEBASTIAN VIDAL</v>
          </cell>
          <cell r="I426" t="str">
            <v>PINTO TAMAYO SEBASTIAN VIDAL</v>
          </cell>
          <cell r="J426" t="str">
            <v>PE012202</v>
          </cell>
          <cell r="K426" t="str">
            <v>FSE RELINING&amp;SHUTDOWN</v>
          </cell>
          <cell r="L426" t="str">
            <v>COGS</v>
          </cell>
          <cell r="M426" t="str">
            <v>MA SAM FSE &amp; LCS PE</v>
          </cell>
          <cell r="N426" t="str">
            <v>GILBERTI GALARZA, YOEL FRANCISCO</v>
          </cell>
        </row>
        <row r="427">
          <cell r="C427" t="str">
            <v>80575314</v>
          </cell>
          <cell r="D427">
            <v>1951</v>
          </cell>
          <cell r="E427">
            <v>461071</v>
          </cell>
          <cell r="F427" t="str">
            <v>MARQUEZ</v>
          </cell>
          <cell r="G427" t="str">
            <v>HERRERA</v>
          </cell>
          <cell r="H427" t="str">
            <v>FREDY</v>
          </cell>
          <cell r="I427" t="str">
            <v>MARQUEZ HERRERA FREDY</v>
          </cell>
          <cell r="J427" t="str">
            <v>PE012207</v>
          </cell>
          <cell r="K427" t="str">
            <v>FSE HSE</v>
          </cell>
          <cell r="L427" t="str">
            <v>COGS</v>
          </cell>
          <cell r="M427" t="str">
            <v>MA SAM FSE &amp; LCS PE</v>
          </cell>
          <cell r="N427" t="str">
            <v>DELGADO VALLADARES, JAVIER ENRIQUE</v>
          </cell>
        </row>
        <row r="428">
          <cell r="C428" t="str">
            <v>41787209</v>
          </cell>
          <cell r="D428">
            <v>1952</v>
          </cell>
          <cell r="E428">
            <v>461084</v>
          </cell>
          <cell r="F428" t="str">
            <v>AEDO</v>
          </cell>
          <cell r="G428" t="str">
            <v>QUIROZ</v>
          </cell>
          <cell r="H428" t="str">
            <v>DANIEL ALEXIS</v>
          </cell>
          <cell r="I428" t="str">
            <v>AEDO QUIROZ DANIEL ALEXIS</v>
          </cell>
          <cell r="J428" t="str">
            <v>PE012207</v>
          </cell>
          <cell r="K428" t="str">
            <v>FSE HSE</v>
          </cell>
          <cell r="L428" t="str">
            <v>COGS</v>
          </cell>
          <cell r="M428" t="str">
            <v>MA SAM FSE &amp; LCS PE</v>
          </cell>
          <cell r="N428" t="str">
            <v>MARQUEZ HERRERA, FREDY</v>
          </cell>
        </row>
        <row r="429">
          <cell r="C429" t="str">
            <v>29688879</v>
          </cell>
          <cell r="D429">
            <v>1953</v>
          </cell>
          <cell r="E429">
            <v>461072</v>
          </cell>
          <cell r="F429" t="str">
            <v>LIMA</v>
          </cell>
          <cell r="G429" t="str">
            <v>LLERENA</v>
          </cell>
          <cell r="H429" t="str">
            <v>CESAR MARTIN</v>
          </cell>
          <cell r="I429" t="str">
            <v>LIMA LLERENA CESAR MARTIN</v>
          </cell>
          <cell r="J429" t="str">
            <v>PE012204</v>
          </cell>
          <cell r="K429" t="str">
            <v>FSE EIC</v>
          </cell>
          <cell r="L429" t="str">
            <v>COGS</v>
          </cell>
          <cell r="M429" t="str">
            <v>MA SAM FSE &amp; LCS PE</v>
          </cell>
          <cell r="N429" t="str">
            <v>AVALOS ROSAS, MANUEL ANTONIO</v>
          </cell>
        </row>
        <row r="430">
          <cell r="C430" t="str">
            <v>70005411</v>
          </cell>
          <cell r="D430">
            <v>1954</v>
          </cell>
          <cell r="E430">
            <v>461143</v>
          </cell>
          <cell r="F430" t="str">
            <v xml:space="preserve">YACO     </v>
          </cell>
          <cell r="G430" t="str">
            <v>CUELA</v>
          </cell>
          <cell r="H430" t="str">
            <v>GABRIELA DEL ROSARIO</v>
          </cell>
          <cell r="I430" t="str">
            <v>YACO      CUELA GABRIELA DEL ROSARIO</v>
          </cell>
          <cell r="J430" t="str">
            <v>PE012205</v>
          </cell>
          <cell r="K430" t="str">
            <v>FSE RECLUTAMIENTO + ACREDITACIÓN</v>
          </cell>
          <cell r="L430" t="str">
            <v>COGS</v>
          </cell>
          <cell r="M430" t="str">
            <v>MA SAM HR</v>
          </cell>
          <cell r="N430" t="str">
            <v>PEREA ARNAO, DIANA MARIA</v>
          </cell>
        </row>
        <row r="431">
          <cell r="C431" t="str">
            <v>76156818</v>
          </cell>
          <cell r="D431">
            <v>1955</v>
          </cell>
          <cell r="E431">
            <v>461144</v>
          </cell>
          <cell r="F431" t="str">
            <v>GOMEZ</v>
          </cell>
          <cell r="G431" t="str">
            <v>QUISPE</v>
          </cell>
          <cell r="H431" t="str">
            <v>FLOR ALEXANDRA</v>
          </cell>
          <cell r="I431" t="str">
            <v>GOMEZ QUISPE FLOR ALEXANDRA</v>
          </cell>
          <cell r="J431" t="str">
            <v>PE012202</v>
          </cell>
          <cell r="K431" t="str">
            <v>FSE RELINING&amp;SHUTDOWN</v>
          </cell>
          <cell r="L431" t="str">
            <v>COGS</v>
          </cell>
          <cell r="M431" t="str">
            <v>MA SAM FSE &amp; LCS PE</v>
          </cell>
          <cell r="N431" t="str">
            <v>BARZOLA PEREZ, DANEK</v>
          </cell>
        </row>
        <row r="432">
          <cell r="C432" t="str">
            <v>40928044</v>
          </cell>
          <cell r="D432">
            <v>1957</v>
          </cell>
          <cell r="E432">
            <v>330541</v>
          </cell>
          <cell r="F432" t="str">
            <v>MARTEL</v>
          </cell>
          <cell r="G432" t="str">
            <v>ACHING</v>
          </cell>
          <cell r="H432" t="str">
            <v>LUIGI JOSEPH</v>
          </cell>
          <cell r="I432" t="str">
            <v>MARTEL ACHING LUIGI JOSEPH</v>
          </cell>
          <cell r="J432" t="str">
            <v>PE011366</v>
          </cell>
          <cell r="K432" t="str">
            <v>OPERATION MGMT - PUMPS</v>
          </cell>
          <cell r="L432" t="str">
            <v>COGS</v>
          </cell>
          <cell r="M432" t="str">
            <v>MIN PUMPS OPERATIONS</v>
          </cell>
          <cell r="N432" t="str">
            <v>CARRION LA TORRE, FREDDY MARTIN</v>
          </cell>
        </row>
        <row r="433">
          <cell r="C433" t="str">
            <v>40096604</v>
          </cell>
          <cell r="D433">
            <v>1958</v>
          </cell>
          <cell r="E433">
            <v>461257</v>
          </cell>
          <cell r="F433" t="str">
            <v xml:space="preserve">ROJO </v>
          </cell>
          <cell r="G433" t="str">
            <v xml:space="preserve">DIAZ </v>
          </cell>
          <cell r="H433" t="str">
            <v>CARLOS IGOR</v>
          </cell>
          <cell r="I433" t="str">
            <v>ROJO  DIAZ  CARLOS IGOR</v>
          </cell>
          <cell r="J433" t="str">
            <v>PE013028</v>
          </cell>
          <cell r="K433" t="str">
            <v>SAM SOUTH</v>
          </cell>
          <cell r="L433" t="str">
            <v>SGA</v>
          </cell>
          <cell r="M433" t="str">
            <v>MA SAM SITE ACCOUNT MANAGEMENT – SOUTH PE</v>
          </cell>
          <cell r="N433" t="str">
            <v>MESCUA HUAMAN, FRANK JOSEP</v>
          </cell>
        </row>
        <row r="434">
          <cell r="C434" t="str">
            <v>44489389</v>
          </cell>
          <cell r="D434">
            <v>1959</v>
          </cell>
          <cell r="E434">
            <v>449905</v>
          </cell>
          <cell r="F434" t="str">
            <v>ALATRISTA</v>
          </cell>
          <cell r="G434" t="str">
            <v>MIRANDA</v>
          </cell>
          <cell r="H434" t="str">
            <v>JULIO ALEJANDRO</v>
          </cell>
          <cell r="I434" t="str">
            <v>ALATRISTA MIRANDA JULIO ALEJANDRO</v>
          </cell>
          <cell r="J434" t="str">
            <v>PE012204</v>
          </cell>
          <cell r="K434" t="str">
            <v>FSE EIC</v>
          </cell>
          <cell r="L434" t="str">
            <v>COGS</v>
          </cell>
          <cell r="M434" t="str">
            <v>MA SAM FSE &amp; LCS PE</v>
          </cell>
          <cell r="N434" t="str">
            <v>AVALOS ROSAS, MANUEL ANTONIO</v>
          </cell>
        </row>
        <row r="435">
          <cell r="C435" t="str">
            <v>71424619</v>
          </cell>
          <cell r="D435">
            <v>1960</v>
          </cell>
          <cell r="E435">
            <v>461258</v>
          </cell>
          <cell r="F435" t="str">
            <v>ACOSTA</v>
          </cell>
          <cell r="G435" t="str">
            <v>GONZALES</v>
          </cell>
          <cell r="H435" t="str">
            <v>RENZO ROGER</v>
          </cell>
          <cell r="I435" t="str">
            <v>ACOSTA GONZALES RENZO ROGER</v>
          </cell>
          <cell r="J435" t="str">
            <v>PE012204</v>
          </cell>
          <cell r="K435" t="str">
            <v>FSE EIC</v>
          </cell>
          <cell r="L435" t="str">
            <v>COGS</v>
          </cell>
          <cell r="M435" t="str">
            <v>MA SAM FSE &amp; LCS PE</v>
          </cell>
          <cell r="N435" t="str">
            <v>AVALOS ROSAS, MANUEL ANTONIO</v>
          </cell>
        </row>
        <row r="436">
          <cell r="C436" t="str">
            <v>29727291</v>
          </cell>
          <cell r="D436">
            <v>1961</v>
          </cell>
          <cell r="E436">
            <v>461259</v>
          </cell>
          <cell r="F436" t="str">
            <v>CAYRO</v>
          </cell>
          <cell r="G436" t="str">
            <v>ARMEJO</v>
          </cell>
          <cell r="H436" t="str">
            <v>JIM GIOVANNI</v>
          </cell>
          <cell r="I436" t="str">
            <v>CAYRO ARMEJO JIM GIOVANNI</v>
          </cell>
          <cell r="J436" t="str">
            <v>PE012204</v>
          </cell>
          <cell r="K436" t="str">
            <v>FSE EIC</v>
          </cell>
          <cell r="L436" t="str">
            <v>COGS</v>
          </cell>
          <cell r="M436" t="str">
            <v>MA SAM FSE &amp; LCS PE</v>
          </cell>
          <cell r="N436" t="str">
            <v>AVALOS ROSAS, MANUEL ANTONIO</v>
          </cell>
        </row>
        <row r="437">
          <cell r="C437" t="str">
            <v>45881986</v>
          </cell>
          <cell r="D437">
            <v>1962</v>
          </cell>
          <cell r="E437">
            <v>461265</v>
          </cell>
          <cell r="F437" t="str">
            <v>SUAREZ</v>
          </cell>
          <cell r="G437" t="str">
            <v>CCAHUANA</v>
          </cell>
          <cell r="H437" t="str">
            <v>MIGUEL ADRIAN</v>
          </cell>
          <cell r="I437" t="str">
            <v>SUAREZ CCAHUANA MIGUEL ADRIAN</v>
          </cell>
          <cell r="J437" t="str">
            <v>PE012209</v>
          </cell>
          <cell r="K437" t="str">
            <v>FSE SUR</v>
          </cell>
          <cell r="L437" t="str">
            <v>COGS</v>
          </cell>
          <cell r="M437" t="str">
            <v>MA SAM FSE &amp; LCS PE</v>
          </cell>
          <cell r="N437" t="str">
            <v>CARDENAS HUAMAN, RAUL</v>
          </cell>
        </row>
        <row r="438">
          <cell r="C438" t="str">
            <v>72148822</v>
          </cell>
          <cell r="D438">
            <v>1963</v>
          </cell>
          <cell r="E438">
            <v>461382</v>
          </cell>
          <cell r="F438" t="str">
            <v>MEZA</v>
          </cell>
          <cell r="G438" t="str">
            <v>BERNAL</v>
          </cell>
          <cell r="H438" t="str">
            <v>EMILY THAIS</v>
          </cell>
          <cell r="I438" t="str">
            <v>MEZA BERNAL EMILY THAIS</v>
          </cell>
          <cell r="J438" t="str">
            <v>PE012209</v>
          </cell>
          <cell r="K438" t="str">
            <v>FSE SUR</v>
          </cell>
          <cell r="L438" t="str">
            <v>COGS</v>
          </cell>
          <cell r="M438" t="str">
            <v>MA SAM FSE &amp; LCS PE</v>
          </cell>
          <cell r="N438" t="str">
            <v>POZO DIAZ, JASON</v>
          </cell>
        </row>
        <row r="439">
          <cell r="C439" t="str">
            <v>70983867</v>
          </cell>
          <cell r="D439">
            <v>1964</v>
          </cell>
          <cell r="E439">
            <v>461129</v>
          </cell>
          <cell r="F439" t="str">
            <v>LAZO</v>
          </cell>
          <cell r="G439" t="str">
            <v>ALEMAN</v>
          </cell>
          <cell r="H439" t="str">
            <v>YURI ALEJANDRO</v>
          </cell>
          <cell r="I439" t="str">
            <v>LAZO ALEMAN YURI ALEJANDRO</v>
          </cell>
          <cell r="J439" t="str">
            <v>PE013540</v>
          </cell>
          <cell r="K439" t="str">
            <v>CONTRACT ENGINEERS</v>
          </cell>
          <cell r="L439" t="str">
            <v>COGS</v>
          </cell>
          <cell r="M439" t="str">
            <v>MA SAM SALES &amp; SERVICE PERU AND NORTH</v>
          </cell>
          <cell r="N439" t="str">
            <v>MESCUA HUAMAN, FRANK JOSEP</v>
          </cell>
        </row>
        <row r="440">
          <cell r="C440" t="str">
            <v>73099240</v>
          </cell>
          <cell r="D440">
            <v>1965</v>
          </cell>
          <cell r="E440">
            <v>461390</v>
          </cell>
          <cell r="F440" t="str">
            <v>FERNANDEZ</v>
          </cell>
          <cell r="G440" t="str">
            <v>GALOC</v>
          </cell>
          <cell r="H440" t="str">
            <v>EDUARDO JOSE</v>
          </cell>
          <cell r="I440" t="str">
            <v>FERNANDEZ GALOC EDUARDO JOSE</v>
          </cell>
          <cell r="J440" t="str">
            <v>PE012205</v>
          </cell>
          <cell r="K440" t="str">
            <v>FSE RECLUTAMIENTO + ACREDITACIÓN</v>
          </cell>
          <cell r="L440" t="str">
            <v>COGS</v>
          </cell>
          <cell r="M440" t="str">
            <v>MA SAM HR</v>
          </cell>
          <cell r="N440" t="str">
            <v>HERRADA GARCIA, JORGE LUIS</v>
          </cell>
        </row>
        <row r="441">
          <cell r="C441" t="str">
            <v>45259335</v>
          </cell>
          <cell r="D441">
            <v>1966</v>
          </cell>
          <cell r="E441">
            <v>461389</v>
          </cell>
          <cell r="F441" t="str">
            <v>HINOSTROZA</v>
          </cell>
          <cell r="G441" t="str">
            <v>ORIHUELA</v>
          </cell>
          <cell r="H441" t="str">
            <v>ANGEL  DAVID</v>
          </cell>
          <cell r="I441" t="str">
            <v>HINOSTROZA ORIHUELA ANGEL  DAVID</v>
          </cell>
          <cell r="J441" t="str">
            <v>PE011935</v>
          </cell>
          <cell r="K441" t="str">
            <v>INDIRECT PROCUREMENT</v>
          </cell>
          <cell r="L441" t="str">
            <v>COGS</v>
          </cell>
          <cell r="M441" t="str">
            <v>SVSS IPRO AMERICAS</v>
          </cell>
          <cell r="N441" t="str">
            <v>MORILLO SANTA CRUZ, KATIA PATRICIA</v>
          </cell>
        </row>
        <row r="442">
          <cell r="C442" t="str">
            <v>76682481</v>
          </cell>
          <cell r="D442">
            <v>1967</v>
          </cell>
          <cell r="E442">
            <v>461655</v>
          </cell>
          <cell r="F442" t="str">
            <v>TACO</v>
          </cell>
          <cell r="G442" t="str">
            <v>CASTILLO</v>
          </cell>
          <cell r="H442" t="str">
            <v>JHUNIOR NOEL</v>
          </cell>
          <cell r="I442" t="str">
            <v>TACO CASTILLO JHUNIOR NOEL</v>
          </cell>
          <cell r="J442" t="str">
            <v>PE012210</v>
          </cell>
          <cell r="K442" t="str">
            <v>SVS REPAIRS AQP</v>
          </cell>
          <cell r="L442" t="str">
            <v>COGS</v>
          </cell>
          <cell r="M442" t="str">
            <v>MA SAM REPAIRS CENTER PE</v>
          </cell>
          <cell r="N442" t="str">
            <v>COAHILA HUALLPA, EDGAR GIOVANI</v>
          </cell>
        </row>
        <row r="443">
          <cell r="C443" t="str">
            <v>46187733</v>
          </cell>
          <cell r="D443">
            <v>1968</v>
          </cell>
          <cell r="E443">
            <v>461654</v>
          </cell>
          <cell r="F443" t="str">
            <v>ECHE</v>
          </cell>
          <cell r="G443" t="str">
            <v>QUIROZ</v>
          </cell>
          <cell r="H443" t="str">
            <v>EDWIN ALFREDO</v>
          </cell>
          <cell r="I443" t="str">
            <v>ECHE QUIROZ EDWIN ALFREDO</v>
          </cell>
          <cell r="J443" t="str">
            <v>PE012208</v>
          </cell>
          <cell r="K443" t="str">
            <v>FSE CYN</v>
          </cell>
          <cell r="L443" t="str">
            <v>COGS</v>
          </cell>
          <cell r="M443" t="str">
            <v>MA SAM FSE &amp; LCS PE</v>
          </cell>
          <cell r="N443" t="str">
            <v>POZO DIAZ, JASON</v>
          </cell>
        </row>
        <row r="444">
          <cell r="C444" t="str">
            <v>71314777</v>
          </cell>
          <cell r="D444">
            <v>1969</v>
          </cell>
          <cell r="E444">
            <v>461708</v>
          </cell>
          <cell r="F444" t="str">
            <v>CHANCAFE</v>
          </cell>
          <cell r="G444" t="str">
            <v>VALLADARES</v>
          </cell>
          <cell r="H444" t="str">
            <v>FERNANDO JOSE</v>
          </cell>
          <cell r="I444" t="str">
            <v>CHANCAFE VALLADARES FERNANDO JOSE</v>
          </cell>
          <cell r="J444" t="str">
            <v>PE013379</v>
          </cell>
          <cell r="K444" t="str">
            <v>PROPOSAL - PUMPS</v>
          </cell>
          <cell r="L444" t="str">
            <v>SGA</v>
          </cell>
          <cell r="M444" t="str">
            <v>MIN PUMPS PROPOSAL</v>
          </cell>
          <cell r="N444" t="str">
            <v>KOSKI, TERO</v>
          </cell>
        </row>
        <row r="445">
          <cell r="C445" t="str">
            <v>72649150</v>
          </cell>
          <cell r="D445">
            <v>1970</v>
          </cell>
          <cell r="E445">
            <v>461706</v>
          </cell>
          <cell r="F445" t="str">
            <v>VILLAVICENCIO</v>
          </cell>
          <cell r="G445" t="str">
            <v>ANCO</v>
          </cell>
          <cell r="H445" t="str">
            <v>SHEYLA VERONICA</v>
          </cell>
          <cell r="I445" t="str">
            <v>VILLAVICENCIO ANCO SHEYLA VERONICA</v>
          </cell>
          <cell r="J445" t="str">
            <v>PE012205</v>
          </cell>
          <cell r="K445" t="str">
            <v>FSE RECLUTAMIENTO + ACREDITACIÓN</v>
          </cell>
          <cell r="L445" t="str">
            <v>COGS</v>
          </cell>
          <cell r="M445" t="str">
            <v>MA SAM HR</v>
          </cell>
          <cell r="N445" t="str">
            <v>ARMAS DOMINGUEZ, GISSELA MARILYN</v>
          </cell>
        </row>
        <row r="446">
          <cell r="C446" t="str">
            <v>75563449</v>
          </cell>
          <cell r="D446">
            <v>1971</v>
          </cell>
          <cell r="E446">
            <v>461722</v>
          </cell>
          <cell r="F446" t="str">
            <v>FLORES</v>
          </cell>
          <cell r="G446" t="str">
            <v>LLANOS</v>
          </cell>
          <cell r="H446" t="str">
            <v>CRISTIAN ALFREDO</v>
          </cell>
          <cell r="I446" t="str">
            <v>FLORES LLANOS CRISTIAN ALFREDO</v>
          </cell>
          <cell r="J446" t="str">
            <v>PE011324</v>
          </cell>
          <cell r="K446" t="str">
            <v>ENG. HUB MAT. TRANSP</v>
          </cell>
          <cell r="L446" t="str">
            <v>COGS</v>
          </cell>
          <cell r="M446" t="str">
            <v>CNS MATERIAL TRANSPORTATION</v>
          </cell>
          <cell r="N446" t="str">
            <v>FELIX SHAPIAMA, EVER MODESTO</v>
          </cell>
        </row>
        <row r="447">
          <cell r="C447" t="str">
            <v>72388634</v>
          </cell>
          <cell r="D447">
            <v>1972</v>
          </cell>
          <cell r="E447">
            <v>461737</v>
          </cell>
          <cell r="F447" t="str">
            <v>MAMANI</v>
          </cell>
          <cell r="G447" t="str">
            <v>QUISPE</v>
          </cell>
          <cell r="H447" t="str">
            <v>ANDRES JOSE</v>
          </cell>
          <cell r="I447" t="str">
            <v>MAMANI QUISPE ANDRES JOSE</v>
          </cell>
          <cell r="J447" t="str">
            <v>PE013540</v>
          </cell>
          <cell r="K447" t="str">
            <v>CONTRACT ENGINEERS</v>
          </cell>
          <cell r="L447" t="str">
            <v>COGS</v>
          </cell>
          <cell r="M447" t="str">
            <v>MA SAM SALES &amp; SERVICE PERU AND NORTH</v>
          </cell>
          <cell r="N447" t="str">
            <v>MESCUA HUAMAN, FRANK JOSEP</v>
          </cell>
        </row>
        <row r="448">
          <cell r="C448" t="str">
            <v>42478871</v>
          </cell>
          <cell r="D448">
            <v>1973</v>
          </cell>
          <cell r="E448">
            <v>453448</v>
          </cell>
          <cell r="F448" t="str">
            <v>MIXCAN</v>
          </cell>
          <cell r="G448" t="str">
            <v>LOAYZA</v>
          </cell>
          <cell r="H448" t="str">
            <v>WILMER ERNESTO</v>
          </cell>
          <cell r="I448" t="str">
            <v>MIXCAN LOAYZA WILMER ERNESTO</v>
          </cell>
          <cell r="J448" t="str">
            <v>PE012207</v>
          </cell>
          <cell r="K448" t="str">
            <v>FSE HSE</v>
          </cell>
          <cell r="L448" t="str">
            <v>COGS</v>
          </cell>
          <cell r="M448" t="str">
            <v>MA SAM FSE &amp; LCS PE</v>
          </cell>
          <cell r="N448" t="str">
            <v>DELGADO VALLADARES, JAVIER ENRIQUE</v>
          </cell>
        </row>
        <row r="449">
          <cell r="C449" t="str">
            <v>70042054</v>
          </cell>
          <cell r="D449">
            <v>1974</v>
          </cell>
          <cell r="E449">
            <v>461805</v>
          </cell>
          <cell r="F449" t="str">
            <v>ROJAS</v>
          </cell>
          <cell r="G449" t="str">
            <v>MEZA</v>
          </cell>
          <cell r="H449" t="str">
            <v>MIRELLA LISSETH</v>
          </cell>
          <cell r="I449" t="str">
            <v>ROJAS MEZA MIRELLA LISSETH</v>
          </cell>
          <cell r="J449" t="str">
            <v>PE012205</v>
          </cell>
          <cell r="K449" t="str">
            <v>FSE RECLUTAMIENTO + ACREDITACIÓN</v>
          </cell>
          <cell r="L449" t="str">
            <v>COGS</v>
          </cell>
          <cell r="M449" t="str">
            <v>MA SAM HR</v>
          </cell>
          <cell r="N449" t="str">
            <v>PEREA ARNAO, DIANA MARIA</v>
          </cell>
        </row>
        <row r="450">
          <cell r="C450" t="str">
            <v>71129339</v>
          </cell>
          <cell r="D450">
            <v>1975</v>
          </cell>
          <cell r="E450">
            <v>461906</v>
          </cell>
          <cell r="F450" t="str">
            <v>LAZO</v>
          </cell>
          <cell r="G450" t="str">
            <v>TARDILLO</v>
          </cell>
          <cell r="H450" t="str">
            <v>ALFREDO SALVADOR</v>
          </cell>
          <cell r="I450" t="str">
            <v>LAZO TARDILLO ALFREDO SALVADOR</v>
          </cell>
          <cell r="J450" t="str">
            <v>PE012208</v>
          </cell>
          <cell r="K450" t="str">
            <v>FSE CYN</v>
          </cell>
          <cell r="L450" t="str">
            <v>COGS</v>
          </cell>
          <cell r="M450" t="str">
            <v>MA SAM FSE &amp; LCS PE</v>
          </cell>
          <cell r="N450" t="str">
            <v>POZO DIAZ, JASON</v>
          </cell>
        </row>
        <row r="451">
          <cell r="C451" t="str">
            <v>70262163</v>
          </cell>
          <cell r="D451">
            <v>1976</v>
          </cell>
          <cell r="E451">
            <v>461972</v>
          </cell>
          <cell r="F451" t="str">
            <v>SUMARI</v>
          </cell>
          <cell r="G451" t="str">
            <v>QUISPE</v>
          </cell>
          <cell r="H451" t="str">
            <v>ESTRELLA YERALDINE</v>
          </cell>
          <cell r="I451" t="str">
            <v>SUMARI QUISPE ESTRELLA YERALDINE</v>
          </cell>
          <cell r="J451" t="str">
            <v>PE012207</v>
          </cell>
          <cell r="K451" t="str">
            <v>FSE HSE</v>
          </cell>
          <cell r="L451" t="str">
            <v>COGS</v>
          </cell>
          <cell r="M451" t="str">
            <v>MA SAM FSE &amp; LCS PE</v>
          </cell>
          <cell r="N451" t="str">
            <v>GUTIERREZ RIVERA, LUIS ANTHONY</v>
          </cell>
        </row>
        <row r="452">
          <cell r="C452" t="str">
            <v>48014925</v>
          </cell>
          <cell r="D452">
            <v>1977</v>
          </cell>
          <cell r="E452">
            <v>461971</v>
          </cell>
          <cell r="F452" t="str">
            <v xml:space="preserve">HANCCO </v>
          </cell>
          <cell r="G452" t="str">
            <v>MAMANI</v>
          </cell>
          <cell r="H452" t="str">
            <v>JULIO CESAR</v>
          </cell>
          <cell r="I452" t="str">
            <v>HANCCO  MAMANI JULIO CESAR</v>
          </cell>
          <cell r="J452" t="str">
            <v>PE012500</v>
          </cell>
          <cell r="K452" t="str">
            <v>TECH SUPPORT PE &amp; NORTH</v>
          </cell>
          <cell r="L452" t="str">
            <v>COGS</v>
          </cell>
          <cell r="M452" t="str">
            <v>TECHNICAL SUPPORT</v>
          </cell>
          <cell r="N452" t="str">
            <v>GALLEGOS PAREDES, ROGELIO ALAN</v>
          </cell>
        </row>
        <row r="453">
          <cell r="C453" t="str">
            <v>43108218</v>
          </cell>
          <cell r="D453">
            <v>7027</v>
          </cell>
          <cell r="E453">
            <v>445468</v>
          </cell>
          <cell r="F453" t="str">
            <v>LLERENA</v>
          </cell>
          <cell r="G453" t="str">
            <v>REVILLA</v>
          </cell>
          <cell r="H453" t="str">
            <v>ISELA MARELY</v>
          </cell>
          <cell r="I453" t="str">
            <v>LLERENA REVILLA ISELA MARELY</v>
          </cell>
          <cell r="J453" t="str">
            <v>PE012201</v>
          </cell>
          <cell r="K453" t="str">
            <v>FSE TASK FORCE</v>
          </cell>
          <cell r="L453" t="str">
            <v>COGS</v>
          </cell>
          <cell r="M453" t="str">
            <v>MA SAM FSE &amp; LCS PE</v>
          </cell>
          <cell r="N453" t="str">
            <v>GUTIERREZ RIVERA, LUIS ANTHONY</v>
          </cell>
        </row>
        <row r="454">
          <cell r="C454" t="str">
            <v>72529463</v>
          </cell>
          <cell r="D454">
            <v>7033</v>
          </cell>
          <cell r="E454">
            <v>445582</v>
          </cell>
          <cell r="F454" t="str">
            <v>TICONA</v>
          </cell>
          <cell r="G454" t="str">
            <v>FIGUEROA</v>
          </cell>
          <cell r="H454" t="str">
            <v>JOEL ALVARO</v>
          </cell>
          <cell r="I454" t="str">
            <v>TICONA FIGUEROA JOEL ALVARO</v>
          </cell>
          <cell r="J454" t="str">
            <v>PE012201</v>
          </cell>
          <cell r="K454" t="str">
            <v>FSE TASK FORCE</v>
          </cell>
          <cell r="L454" t="str">
            <v>COGS</v>
          </cell>
          <cell r="M454" t="str">
            <v>MA SAM FSE &amp; LCS PE</v>
          </cell>
          <cell r="N454" t="str">
            <v>GONZALEZ RIVASPLATA, JONATAN</v>
          </cell>
        </row>
        <row r="455">
          <cell r="C455" t="str">
            <v>00456652</v>
          </cell>
          <cell r="D455">
            <v>7038</v>
          </cell>
          <cell r="E455">
            <v>448576</v>
          </cell>
          <cell r="F455" t="str">
            <v>MACEDO</v>
          </cell>
          <cell r="G455" t="str">
            <v>CHEVARRIA</v>
          </cell>
          <cell r="H455" t="str">
            <v xml:space="preserve">GUILLERMO </v>
          </cell>
          <cell r="I455" t="str">
            <v xml:space="preserve">MACEDO CHEVARRIA GUILLERMO </v>
          </cell>
          <cell r="J455" t="str">
            <v>PE012201</v>
          </cell>
          <cell r="K455" t="str">
            <v>FSE TASK FORCE</v>
          </cell>
          <cell r="L455" t="str">
            <v>COGS</v>
          </cell>
          <cell r="M455" t="str">
            <v>MA SAM FSE &amp; LCS PE</v>
          </cell>
          <cell r="N455" t="str">
            <v>PEREZ MALAGA, HECTOR ALONSO</v>
          </cell>
        </row>
        <row r="456">
          <cell r="C456" t="str">
            <v>43039213</v>
          </cell>
          <cell r="D456">
            <v>3110</v>
          </cell>
          <cell r="E456">
            <v>267023</v>
          </cell>
          <cell r="F456" t="str">
            <v>TARAZONA</v>
          </cell>
          <cell r="G456" t="str">
            <v>PAZ</v>
          </cell>
          <cell r="H456" t="str">
            <v>HECTOR DIEGO</v>
          </cell>
          <cell r="I456" t="str">
            <v>TARAZONA PAZ HECTOR DIEGO</v>
          </cell>
          <cell r="J456" t="str">
            <v>PE013025</v>
          </cell>
          <cell r="K456" t="str">
            <v>SAM NORTH</v>
          </cell>
          <cell r="L456" t="str">
            <v>SGA</v>
          </cell>
          <cell r="M456" t="str">
            <v>MA SAM SITE ACCOUNT MANAGEMENT – NORTH PE</v>
          </cell>
          <cell r="N456" t="str">
            <v>LUDEÑA SANCHEZ, PABLO</v>
          </cell>
        </row>
        <row r="457">
          <cell r="C457" t="str">
            <v>40281685</v>
          </cell>
          <cell r="D457">
            <v>3137</v>
          </cell>
          <cell r="E457">
            <v>330268</v>
          </cell>
          <cell r="F457" t="str">
            <v>ESPINOZA</v>
          </cell>
          <cell r="G457" t="str">
            <v>ALIAGA</v>
          </cell>
          <cell r="H457" t="str">
            <v>WUALTER WILFIED</v>
          </cell>
          <cell r="I457" t="str">
            <v>ESPINOZA ALIAGA WUALTER WILFIED</v>
          </cell>
          <cell r="J457" t="str">
            <v>PE012500</v>
          </cell>
          <cell r="K457" t="str">
            <v>TECH SUPPORT PE &amp; NORTH</v>
          </cell>
          <cell r="L457" t="str">
            <v>COGS</v>
          </cell>
          <cell r="M457" t="str">
            <v>TECHNICAL SUPPORT</v>
          </cell>
          <cell r="N457" t="str">
            <v>GALLEGOS PAREDES, ROGELIO ALAN</v>
          </cell>
        </row>
        <row r="458">
          <cell r="C458" t="str">
            <v>40103579</v>
          </cell>
          <cell r="D458">
            <v>4163</v>
          </cell>
          <cell r="E458">
            <v>354953</v>
          </cell>
          <cell r="F458" t="str">
            <v>CHAVEZ</v>
          </cell>
          <cell r="G458" t="str">
            <v>NAVARRO</v>
          </cell>
          <cell r="H458" t="str">
            <v>JORGE ALEXANDER</v>
          </cell>
          <cell r="I458" t="str">
            <v>CHAVEZ NAVARRO JORGE ALEXANDER</v>
          </cell>
          <cell r="J458" t="str">
            <v>PE012505</v>
          </cell>
          <cell r="K458" t="str">
            <v xml:space="preserve">	TSS GBPM</v>
          </cell>
          <cell r="L458" t="str">
            <v>SGA</v>
          </cell>
          <cell r="M458" t="str">
            <v>TECHNICAL SALES SUPPORT</v>
          </cell>
          <cell r="N458" t="str">
            <v>HUAMANI ROMANI, ELWIN FREDY</v>
          </cell>
        </row>
        <row r="459">
          <cell r="C459" t="str">
            <v>41227234</v>
          </cell>
          <cell r="D459">
            <v>4129</v>
          </cell>
          <cell r="E459">
            <v>344098</v>
          </cell>
          <cell r="F459" t="str">
            <v>HERRERA</v>
          </cell>
          <cell r="G459" t="str">
            <v>SOTELO</v>
          </cell>
          <cell r="H459" t="str">
            <v>DANNY DAVID</v>
          </cell>
          <cell r="I459" t="str">
            <v>HERRERA SOTELO DANNY DAVID</v>
          </cell>
          <cell r="J459" t="str">
            <v>PE012210</v>
          </cell>
          <cell r="K459" t="str">
            <v>SVS REPAIRS AQP</v>
          </cell>
          <cell r="L459" t="str">
            <v>COGS</v>
          </cell>
          <cell r="M459" t="str">
            <v>MA SAM REPAIRS CENTER PE</v>
          </cell>
          <cell r="N459" t="str">
            <v>HERRERA TERRAZAS, JOEL EDGARDO</v>
          </cell>
        </row>
        <row r="460">
          <cell r="C460" t="str">
            <v>29640385</v>
          </cell>
          <cell r="D460">
            <v>4212</v>
          </cell>
          <cell r="E460">
            <v>366020</v>
          </cell>
          <cell r="F460" t="str">
            <v>GUTIERREZ</v>
          </cell>
          <cell r="G460" t="str">
            <v>VALENCIA</v>
          </cell>
          <cell r="H460" t="str">
            <v>EDULFO RENAULT</v>
          </cell>
          <cell r="I460" t="str">
            <v>GUTIERREZ VALENCIA EDULFO RENAULT</v>
          </cell>
          <cell r="J460" t="str">
            <v>PE012209</v>
          </cell>
          <cell r="K460" t="str">
            <v>FSE SUR</v>
          </cell>
          <cell r="L460" t="str">
            <v>COGS</v>
          </cell>
          <cell r="M460" t="str">
            <v>MA SAM FSE &amp; LCS PE</v>
          </cell>
          <cell r="N460" t="str">
            <v>POZO DIAZ, JASON</v>
          </cell>
        </row>
        <row r="461">
          <cell r="C461" t="str">
            <v>44228633</v>
          </cell>
          <cell r="D461">
            <v>4003</v>
          </cell>
          <cell r="E461">
            <v>336089</v>
          </cell>
          <cell r="F461" t="str">
            <v xml:space="preserve">CASTRO </v>
          </cell>
          <cell r="G461" t="str">
            <v>PEREZ</v>
          </cell>
          <cell r="H461" t="str">
            <v>RONAL ORLANDO</v>
          </cell>
          <cell r="I461" t="str">
            <v>CASTRO  PEREZ RONAL ORLANDO</v>
          </cell>
          <cell r="J461" t="str">
            <v>PE013025</v>
          </cell>
          <cell r="K461" t="str">
            <v>SAM NORTH</v>
          </cell>
          <cell r="L461" t="str">
            <v>SGA</v>
          </cell>
          <cell r="M461" t="str">
            <v>MA SAM SITE ACCOUNT MANAGEMENT – NORTH PE</v>
          </cell>
          <cell r="N461" t="str">
            <v>TARAZONA PAZ, HECTOR DIEGO</v>
          </cell>
        </row>
        <row r="462">
          <cell r="C462" t="str">
            <v>44071483</v>
          </cell>
          <cell r="D462">
            <v>4106</v>
          </cell>
          <cell r="E462">
            <v>336336</v>
          </cell>
          <cell r="F462" t="str">
            <v>CANO</v>
          </cell>
          <cell r="G462" t="str">
            <v>OLIVARES</v>
          </cell>
          <cell r="H462" t="str">
            <v>EDSON FERNANDO</v>
          </cell>
          <cell r="I462" t="str">
            <v>CANO OLIVARES EDSON FERNANDO</v>
          </cell>
          <cell r="J462" t="str">
            <v>PE012233</v>
          </cell>
          <cell r="K462" t="str">
            <v>REP SUPERVISION &amp; WAREHOUSE</v>
          </cell>
          <cell r="L462" t="str">
            <v>COGS</v>
          </cell>
          <cell r="M462" t="str">
            <v>MA SAM REPAIRS CENTER PE</v>
          </cell>
          <cell r="N462" t="str">
            <v>COAHILA HUALLPA, EDGAR GIOVANI</v>
          </cell>
        </row>
        <row r="463">
          <cell r="C463" t="str">
            <v>72433087</v>
          </cell>
          <cell r="D463">
            <v>3173</v>
          </cell>
          <cell r="E463">
            <v>531673</v>
          </cell>
          <cell r="F463" t="str">
            <v>ZUMARAN</v>
          </cell>
          <cell r="G463" t="str">
            <v>FERROFIN</v>
          </cell>
          <cell r="H463" t="str">
            <v>DIEGO MARTIN</v>
          </cell>
          <cell r="I463" t="str">
            <v>ZUMARAN FERROFIN DIEGO MARTIN</v>
          </cell>
          <cell r="J463" t="str">
            <v>PE013267</v>
          </cell>
          <cell r="K463" t="str">
            <v>PERU LABORATORY</v>
          </cell>
          <cell r="L463" t="str">
            <v>COGS</v>
          </cell>
          <cell r="M463" t="str">
            <v>MA SAM SALES &amp; SERVICE PERU AND NORTH</v>
          </cell>
          <cell r="N463" t="str">
            <v>GORVENIA GORVENIA, HILARIO DAMASO</v>
          </cell>
        </row>
        <row r="464">
          <cell r="C464" t="str">
            <v>42853698</v>
          </cell>
          <cell r="D464">
            <v>2109</v>
          </cell>
          <cell r="E464">
            <v>340542</v>
          </cell>
          <cell r="F464" t="str">
            <v>VALENCIA</v>
          </cell>
          <cell r="G464" t="str">
            <v>MONTALVO</v>
          </cell>
          <cell r="H464" t="str">
            <v xml:space="preserve">ANDRE MARK </v>
          </cell>
          <cell r="I464" t="str">
            <v xml:space="preserve">VALENCIA MONTALVO ANDRE MARK </v>
          </cell>
          <cell r="J464" t="str">
            <v>PE011605</v>
          </cell>
          <cell r="K464" t="str">
            <v>COE PERU</v>
          </cell>
          <cell r="L464" t="str">
            <v>COGS</v>
          </cell>
          <cell r="M464" t="str">
            <v>CNS MILL LINING</v>
          </cell>
          <cell r="N464" t="str">
            <v>YALICO MARIN, GERSON ELIAS</v>
          </cell>
        </row>
        <row r="465">
          <cell r="C465" t="str">
            <v>20075605</v>
          </cell>
          <cell r="D465" t="str">
            <v>20075605</v>
          </cell>
          <cell r="E465">
            <v>115639</v>
          </cell>
          <cell r="F465" t="str">
            <v>CARDENAS</v>
          </cell>
          <cell r="G465" t="str">
            <v>DIONICIO</v>
          </cell>
          <cell r="H465" t="str">
            <v>MARCO ANTONIO</v>
          </cell>
          <cell r="I465" t="str">
            <v>CARDENAS DIONICIO MARCO ANTONIO</v>
          </cell>
          <cell r="J465" t="str">
            <v>PE013640</v>
          </cell>
          <cell r="K465" t="str">
            <v>IT AMER PERU</v>
          </cell>
          <cell r="L465" t="str">
            <v>SGA</v>
          </cell>
          <cell r="M465" t="str">
            <v>METSO IT</v>
          </cell>
          <cell r="N465" t="str">
            <v>CHAVEZ REYNA, YULIANO ALEXANDER</v>
          </cell>
        </row>
        <row r="466">
          <cell r="C466" t="str">
            <v>04641818</v>
          </cell>
          <cell r="D466" t="str">
            <v>04641818</v>
          </cell>
          <cell r="E466">
            <v>126457</v>
          </cell>
          <cell r="F466" t="str">
            <v>CARDENAS</v>
          </cell>
          <cell r="G466" t="str">
            <v>TENORIO</v>
          </cell>
          <cell r="H466" t="str">
            <v>DIMAS ALBERTO</v>
          </cell>
          <cell r="I466" t="str">
            <v>CARDENAS TENORIO DIMAS ALBERTO</v>
          </cell>
          <cell r="J466" t="str">
            <v>PE012100</v>
          </cell>
          <cell r="K466" t="str">
            <v>SME METALS SALES</v>
          </cell>
          <cell r="L466" t="str">
            <v>SGA</v>
          </cell>
          <cell r="M466" t="str">
            <v>MA SAM MINERALS SALES</v>
          </cell>
          <cell r="N466" t="str">
            <v>VIGUERA, FELIPE</v>
          </cell>
        </row>
        <row r="467">
          <cell r="C467" t="str">
            <v>10045305</v>
          </cell>
          <cell r="D467" t="str">
            <v>10045305</v>
          </cell>
          <cell r="E467">
            <v>113206</v>
          </cell>
          <cell r="F467" t="str">
            <v>CARLO</v>
          </cell>
          <cell r="G467" t="str">
            <v>AGAMA</v>
          </cell>
          <cell r="H467" t="str">
            <v>MICHEL ROBERTO</v>
          </cell>
          <cell r="I467" t="str">
            <v>CARLO AGAMA MICHEL ROBERTO</v>
          </cell>
          <cell r="J467" t="str">
            <v>PE013514</v>
          </cell>
          <cell r="K467" t="str">
            <v>MIN SALES</v>
          </cell>
          <cell r="L467" t="str">
            <v>SGA</v>
          </cell>
          <cell r="M467" t="str">
            <v>MA SAM MINERALS SALES</v>
          </cell>
          <cell r="N467" t="str">
            <v>OLIVAS MARQUEZ, ALEX EDUARDO</v>
          </cell>
        </row>
        <row r="468">
          <cell r="C468" t="str">
            <v>41386960</v>
          </cell>
          <cell r="D468" t="str">
            <v>41386960</v>
          </cell>
          <cell r="E468">
            <v>125246</v>
          </cell>
          <cell r="F468" t="str">
            <v>CARRASCO</v>
          </cell>
          <cell r="G468" t="str">
            <v>CASTRO</v>
          </cell>
          <cell r="H468" t="str">
            <v>JHON ROSE</v>
          </cell>
          <cell r="I468" t="str">
            <v>CARRASCO CASTRO JHON ROSE</v>
          </cell>
          <cell r="J468" t="str">
            <v>PE013024</v>
          </cell>
          <cell r="K468" t="str">
            <v>MID MINING SALES</v>
          </cell>
          <cell r="L468" t="str">
            <v>SGA</v>
          </cell>
          <cell r="M468" t="str">
            <v>MA SAM SALES PE</v>
          </cell>
          <cell r="N468" t="str">
            <v>SAENZ CARRION, HARRY IVAN</v>
          </cell>
        </row>
        <row r="469">
          <cell r="C469" t="str">
            <v>44770227</v>
          </cell>
          <cell r="D469" t="str">
            <v>44770227</v>
          </cell>
          <cell r="E469">
            <v>125985</v>
          </cell>
          <cell r="F469" t="str">
            <v>DIAZ</v>
          </cell>
          <cell r="G469" t="str">
            <v>GARCIA</v>
          </cell>
          <cell r="H469" t="str">
            <v>SANDRO ANDRE</v>
          </cell>
          <cell r="I469" t="str">
            <v>DIAZ GARCIA SANDRO ANDRE</v>
          </cell>
          <cell r="J469" t="str">
            <v>PE013201</v>
          </cell>
          <cell r="K469" t="str">
            <v>TRE SVS BDP PROJECTS AND ENGINEERIN</v>
          </cell>
          <cell r="L469" t="str">
            <v>COGS</v>
          </cell>
          <cell r="M469" t="str">
            <v>SVS BENEFICIATION &amp; DEWATERING</v>
          </cell>
          <cell r="N469" t="str">
            <v>JAUREGUI CABRERA, LUIS ANDRES</v>
          </cell>
        </row>
        <row r="470">
          <cell r="C470" t="str">
            <v>08177871</v>
          </cell>
          <cell r="D470" t="str">
            <v>08177871</v>
          </cell>
          <cell r="E470">
            <v>115677</v>
          </cell>
          <cell r="F470" t="str">
            <v>FIGUEROA</v>
          </cell>
          <cell r="G470" t="str">
            <v>MARTINEZ</v>
          </cell>
          <cell r="H470" t="str">
            <v>JOHN PAUL</v>
          </cell>
          <cell r="I470" t="str">
            <v>FIGUEROA MARTINEZ JOHN PAUL</v>
          </cell>
          <cell r="J470" t="str">
            <v>PE013514</v>
          </cell>
          <cell r="K470" t="str">
            <v>MIN SALES</v>
          </cell>
          <cell r="L470" t="str">
            <v>SGA</v>
          </cell>
          <cell r="M470" t="str">
            <v>MA SAM MINERALS SALES</v>
          </cell>
          <cell r="N470" t="str">
            <v>OLIVAS MARQUEZ, ALEX EDUARDO</v>
          </cell>
        </row>
        <row r="471">
          <cell r="C471" t="str">
            <v>06788345</v>
          </cell>
          <cell r="D471" t="str">
            <v>06788345</v>
          </cell>
          <cell r="E471">
            <v>113212</v>
          </cell>
          <cell r="F471" t="str">
            <v>GARCIA</v>
          </cell>
          <cell r="G471" t="str">
            <v>CHAVEZ</v>
          </cell>
          <cell r="H471" t="str">
            <v>IDA LIZ</v>
          </cell>
          <cell r="I471" t="str">
            <v>GARCIA CHAVEZ IDA LIZ</v>
          </cell>
          <cell r="J471" t="str">
            <v>PE013530</v>
          </cell>
          <cell r="K471" t="str">
            <v>WAREHOUSE SPCC</v>
          </cell>
          <cell r="L471" t="str">
            <v>COGS</v>
          </cell>
          <cell r="M471" t="str">
            <v>CONSIGNMENT &amp; OPA CONTRACTS</v>
          </cell>
          <cell r="N471" t="str">
            <v>PEZO SANCHEZ, JOE JOHNY</v>
          </cell>
        </row>
        <row r="472">
          <cell r="C472" t="str">
            <v>44544493</v>
          </cell>
          <cell r="D472" t="str">
            <v>44544493</v>
          </cell>
          <cell r="E472">
            <v>119661</v>
          </cell>
          <cell r="F472" t="str">
            <v>GONZALEZ</v>
          </cell>
          <cell r="G472" t="str">
            <v>TORRES</v>
          </cell>
          <cell r="H472" t="str">
            <v>ROMY</v>
          </cell>
          <cell r="I472" t="str">
            <v>GONZALEZ TORRES ROMY</v>
          </cell>
          <cell r="J472" t="str">
            <v>PE013530</v>
          </cell>
          <cell r="K472" t="str">
            <v>WAREHOUSE SPCC</v>
          </cell>
          <cell r="L472" t="str">
            <v>COGS</v>
          </cell>
          <cell r="M472" t="str">
            <v>CONSIGNMENT &amp; OPA CONTRACTS</v>
          </cell>
          <cell r="N472" t="str">
            <v>GARCIA CHAVEZ, IDA LIZ</v>
          </cell>
        </row>
        <row r="473">
          <cell r="C473" t="str">
            <v>41421681</v>
          </cell>
          <cell r="D473" t="str">
            <v>41421681</v>
          </cell>
          <cell r="E473">
            <v>123607</v>
          </cell>
          <cell r="F473" t="str">
            <v>GUZMAN</v>
          </cell>
          <cell r="G473" t="str">
            <v>BENAVENTE</v>
          </cell>
          <cell r="H473" t="str">
            <v>RICHARD JOSE CARLOS</v>
          </cell>
          <cell r="I473" t="str">
            <v>GUZMAN BENAVENTE RICHARD JOSE CARLOS</v>
          </cell>
          <cell r="J473" t="str">
            <v>PE013202</v>
          </cell>
          <cell r="K473" t="str">
            <v>BDH TECHNICAL SUPPORT</v>
          </cell>
          <cell r="L473" t="str">
            <v>SGA</v>
          </cell>
          <cell r="M473" t="str">
            <v>SVS BENEFICIATION &amp; DEWATERING</v>
          </cell>
          <cell r="N473" t="str">
            <v>TOMASINO, JASON</v>
          </cell>
        </row>
        <row r="474">
          <cell r="C474" t="str">
            <v>45892800</v>
          </cell>
          <cell r="D474" t="str">
            <v>45892800</v>
          </cell>
          <cell r="E474">
            <v>127478</v>
          </cell>
          <cell r="F474" t="str">
            <v>HUAMAN</v>
          </cell>
          <cell r="G474" t="str">
            <v>PIZARRO</v>
          </cell>
          <cell r="H474" t="str">
            <v>CRISTIAN BORIS</v>
          </cell>
          <cell r="I474" t="str">
            <v>HUAMAN PIZARRO CRISTIAN BORIS</v>
          </cell>
          <cell r="J474" t="str">
            <v>PE013670</v>
          </cell>
          <cell r="K474" t="str">
            <v>ACCOUNTING</v>
          </cell>
          <cell r="L474" t="str">
            <v>SGA</v>
          </cell>
          <cell r="M474" t="str">
            <v>MA SAM FINANCE</v>
          </cell>
          <cell r="N474" t="str">
            <v>SAAVEDRA SANCHEZ, FRANCISCO JAVIER</v>
          </cell>
        </row>
        <row r="475">
          <cell r="C475" t="str">
            <v>43287851</v>
          </cell>
          <cell r="D475" t="str">
            <v>43287851</v>
          </cell>
          <cell r="E475">
            <v>119677</v>
          </cell>
          <cell r="F475" t="str">
            <v>LI</v>
          </cell>
          <cell r="G475" t="str">
            <v>PIMENTEL</v>
          </cell>
          <cell r="H475" t="str">
            <v>YAZMIN LOURDES</v>
          </cell>
          <cell r="I475" t="str">
            <v>LI PIMENTEL YAZMIN LOURDES</v>
          </cell>
          <cell r="J475" t="str">
            <v>PE011965</v>
          </cell>
          <cell r="K475" t="str">
            <v>QUOTE &amp; ORDER MANAGEMENT</v>
          </cell>
          <cell r="L475" t="str">
            <v>SGA</v>
          </cell>
          <cell r="M475" t="str">
            <v>MA SAM SERVICE COMMERCIAL SUPPORT</v>
          </cell>
          <cell r="N475" t="str">
            <v>CELEDONIO BALABARCA, JACKELINE NIEVES</v>
          </cell>
        </row>
        <row r="476">
          <cell r="C476" t="str">
            <v>10432252</v>
          </cell>
          <cell r="D476" t="str">
            <v>10432252</v>
          </cell>
          <cell r="E476">
            <v>116543</v>
          </cell>
          <cell r="F476" t="str">
            <v>LOPEZ</v>
          </cell>
          <cell r="G476" t="str">
            <v>TRUJILLO</v>
          </cell>
          <cell r="H476" t="str">
            <v>VICTOR RAFAEL</v>
          </cell>
          <cell r="I476" t="str">
            <v>LOPEZ TRUJILLO VICTOR RAFAEL</v>
          </cell>
          <cell r="J476" t="str">
            <v>PE013464</v>
          </cell>
          <cell r="K476" t="str">
            <v>TSS INT.SERVICES SOLUTIONS</v>
          </cell>
          <cell r="L476" t="str">
            <v>SGA</v>
          </cell>
          <cell r="M476" t="str">
            <v>MA SAM MINERALS PROPOSALS MANAGEMENT</v>
          </cell>
          <cell r="N476" t="str">
            <v>TEISALA, ANTTI</v>
          </cell>
        </row>
        <row r="477">
          <cell r="C477" t="str">
            <v>32134899</v>
          </cell>
          <cell r="D477" t="str">
            <v>32134899</v>
          </cell>
          <cell r="E477">
            <v>122937</v>
          </cell>
          <cell r="F477" t="str">
            <v>MARQUEZ</v>
          </cell>
          <cell r="G477" t="str">
            <v>RAMIREZ</v>
          </cell>
          <cell r="H477" t="str">
            <v>MILTON LESTER</v>
          </cell>
          <cell r="I477" t="str">
            <v>MARQUEZ RAMIREZ MILTON LESTER</v>
          </cell>
          <cell r="J477" t="str">
            <v>PE013530</v>
          </cell>
          <cell r="K477" t="str">
            <v>WAREHOUSE SPCC</v>
          </cell>
          <cell r="L477" t="str">
            <v>COGS</v>
          </cell>
          <cell r="M477" t="str">
            <v>CONSIGNMENT &amp; OPA CONTRACTS</v>
          </cell>
          <cell r="N477" t="str">
            <v>POSTIGO MATTOS, VALERIA KAROLA</v>
          </cell>
        </row>
        <row r="478">
          <cell r="C478" t="str">
            <v>09862026</v>
          </cell>
          <cell r="D478" t="str">
            <v>09862026</v>
          </cell>
          <cell r="E478">
            <v>119108</v>
          </cell>
          <cell r="F478" t="str">
            <v>MENDEZ</v>
          </cell>
          <cell r="G478" t="str">
            <v>SENISSE</v>
          </cell>
          <cell r="H478" t="str">
            <v>SANDRA INES</v>
          </cell>
          <cell r="I478" t="str">
            <v>MENDEZ SENISSE SANDRA INES</v>
          </cell>
          <cell r="J478" t="str">
            <v>PE013450</v>
          </cell>
          <cell r="K478" t="str">
            <v>SGI</v>
          </cell>
          <cell r="L478" t="str">
            <v>SGA</v>
          </cell>
          <cell r="M478" t="str">
            <v>MA SAM QEHS</v>
          </cell>
          <cell r="N478" t="str">
            <v>GUZMAN SAAVEDRA, MANUEL JESUS</v>
          </cell>
        </row>
        <row r="479">
          <cell r="C479" t="str">
            <v>10347762</v>
          </cell>
          <cell r="D479" t="str">
            <v>10347762</v>
          </cell>
          <cell r="E479">
            <v>113219</v>
          </cell>
          <cell r="F479" t="str">
            <v>MENDOZA</v>
          </cell>
          <cell r="G479" t="str">
            <v>VILLAGOMEZ</v>
          </cell>
          <cell r="H479" t="str">
            <v>PEDRO GERARDO</v>
          </cell>
          <cell r="I479" t="str">
            <v>MENDOZA VILLAGOMEZ PEDRO GERARDO</v>
          </cell>
          <cell r="J479" t="str">
            <v>PE012101</v>
          </cell>
          <cell r="K479" t="str">
            <v>CAPEX DELIVERY MINERAL</v>
          </cell>
          <cell r="L479" t="str">
            <v>COGS</v>
          </cell>
          <cell r="M479" t="str">
            <v>MA SAM PROJECT, MARKET AREA DELIVERY ANDES</v>
          </cell>
          <cell r="N479" t="str">
            <v>NAZER VARELA, ANTONIO</v>
          </cell>
        </row>
        <row r="480">
          <cell r="C480" t="str">
            <v>09390243</v>
          </cell>
          <cell r="D480" t="str">
            <v>09390243</v>
          </cell>
          <cell r="E480">
            <v>126027</v>
          </cell>
          <cell r="F480" t="str">
            <v>OLIVAS</v>
          </cell>
          <cell r="G480" t="str">
            <v>MARQUEZ</v>
          </cell>
          <cell r="H480" t="str">
            <v>ALEX EDUARDO</v>
          </cell>
          <cell r="I480" t="str">
            <v>OLIVAS MARQUEZ ALEX EDUARDO</v>
          </cell>
          <cell r="J480" t="str">
            <v>PE013514</v>
          </cell>
          <cell r="K480" t="str">
            <v>MIN SALES</v>
          </cell>
          <cell r="L480" t="str">
            <v>SGA</v>
          </cell>
          <cell r="M480" t="str">
            <v>MA SAM MINERALS SALES</v>
          </cell>
          <cell r="N480" t="str">
            <v>SAMANEZ GRINSTEN, JOSE FERNANDO</v>
          </cell>
        </row>
        <row r="481">
          <cell r="C481" t="str">
            <v>44928009</v>
          </cell>
          <cell r="D481" t="str">
            <v>44928009</v>
          </cell>
          <cell r="E481">
            <v>123140</v>
          </cell>
          <cell r="F481" t="str">
            <v>ORTEGA</v>
          </cell>
          <cell r="G481" t="str">
            <v>SALAS</v>
          </cell>
          <cell r="H481" t="str">
            <v>EFRAIN</v>
          </cell>
          <cell r="I481" t="str">
            <v>ORTEGA SALAS EFRAIN</v>
          </cell>
          <cell r="J481" t="str">
            <v>PE011940</v>
          </cell>
          <cell r="K481" t="str">
            <v>WAREHOUSE &amp; QUALITY</v>
          </cell>
          <cell r="L481" t="str">
            <v>COGS</v>
          </cell>
          <cell r="M481" t="str">
            <v>SVSGLO GLOBAL LOGISTICS SERVICES MANAGEMENT</v>
          </cell>
          <cell r="N481" t="str">
            <v>CORDEIRO, DENILSON</v>
          </cell>
        </row>
        <row r="482">
          <cell r="C482" t="str">
            <v>10802255</v>
          </cell>
          <cell r="D482" t="str">
            <v>10802255</v>
          </cell>
          <cell r="E482">
            <v>117863</v>
          </cell>
          <cell r="F482" t="str">
            <v>PARRA</v>
          </cell>
          <cell r="G482" t="str">
            <v>ATAUCUSI</v>
          </cell>
          <cell r="H482" t="str">
            <v>HERNAN</v>
          </cell>
          <cell r="I482" t="str">
            <v>PARRA ATAUCUSI HERNAN</v>
          </cell>
          <cell r="J482" t="str">
            <v>PE013201</v>
          </cell>
          <cell r="K482" t="str">
            <v>TRE SVS BDP PROJECTS AND ENGINEERIN</v>
          </cell>
          <cell r="L482" t="str">
            <v>COGS</v>
          </cell>
          <cell r="M482" t="str">
            <v>SVS BENEFICIATION &amp; DEWATERING</v>
          </cell>
          <cell r="N482" t="str">
            <v>JAUREGUI CABRERA, LUIS ANDRES</v>
          </cell>
        </row>
        <row r="483">
          <cell r="C483" t="str">
            <v>42845978</v>
          </cell>
          <cell r="D483" t="str">
            <v>42845978</v>
          </cell>
          <cell r="E483">
            <v>425984</v>
          </cell>
          <cell r="F483" t="str">
            <v>POEMAPE</v>
          </cell>
          <cell r="G483" t="str">
            <v>ISMODES</v>
          </cell>
          <cell r="H483" t="str">
            <v>KAROL CLAUDIO</v>
          </cell>
          <cell r="I483" t="str">
            <v>POEMAPE ISMODES KAROL CLAUDIO</v>
          </cell>
          <cell r="J483" t="str">
            <v>PE012500</v>
          </cell>
          <cell r="K483" t="str">
            <v>TECH SUPPORT PE &amp; NORTH</v>
          </cell>
          <cell r="L483" t="str">
            <v>COGS</v>
          </cell>
          <cell r="M483" t="str">
            <v>TECHNICAL SUPPORT</v>
          </cell>
          <cell r="N483" t="str">
            <v>RIVERA YLASACA, RICARDO SANTOS</v>
          </cell>
        </row>
        <row r="484">
          <cell r="C484" t="str">
            <v>42207098</v>
          </cell>
          <cell r="D484" t="str">
            <v>42207098</v>
          </cell>
          <cell r="E484">
            <v>117113</v>
          </cell>
          <cell r="F484" t="str">
            <v>REYMUNDO</v>
          </cell>
          <cell r="G484" t="str">
            <v>ALVAREZ</v>
          </cell>
          <cell r="H484" t="str">
            <v>HUGO JOSE</v>
          </cell>
          <cell r="I484" t="str">
            <v>REYMUNDO ALVAREZ HUGO JOSE</v>
          </cell>
          <cell r="J484" t="str">
            <v>PE012208</v>
          </cell>
          <cell r="K484" t="str">
            <v>FSE CYN</v>
          </cell>
          <cell r="L484" t="str">
            <v>COGS</v>
          </cell>
          <cell r="M484" t="str">
            <v>MA SAM FSE &amp; LCS PE</v>
          </cell>
          <cell r="N484" t="str">
            <v>FERNANDEZ PUJAICO, ALFREDO MARTIN</v>
          </cell>
        </row>
        <row r="485">
          <cell r="C485" t="str">
            <v>45886747</v>
          </cell>
          <cell r="D485" t="str">
            <v>45886747</v>
          </cell>
          <cell r="E485">
            <v>425972</v>
          </cell>
          <cell r="F485" t="str">
            <v>ROCA</v>
          </cell>
          <cell r="G485" t="str">
            <v>ANDAGUA</v>
          </cell>
          <cell r="H485" t="str">
            <v>SALVADOR JUNIOR</v>
          </cell>
          <cell r="I485" t="str">
            <v>ROCA ANDAGUA SALVADOR JUNIOR</v>
          </cell>
          <cell r="J485" t="str">
            <v>PE013022</v>
          </cell>
          <cell r="K485" t="str">
            <v>SAM CENTER</v>
          </cell>
          <cell r="L485" t="str">
            <v>SGA</v>
          </cell>
          <cell r="M485" t="str">
            <v>MA SAM SITE ACCOUNT MANAGEMENT – CENTER PE</v>
          </cell>
          <cell r="N485" t="str">
            <v>VARGAS BELLINA, JOSE ANTONIO</v>
          </cell>
        </row>
        <row r="486">
          <cell r="C486" t="str">
            <v>17825295</v>
          </cell>
          <cell r="D486" t="str">
            <v>17825295</v>
          </cell>
          <cell r="E486">
            <v>114442</v>
          </cell>
          <cell r="F486" t="str">
            <v>RODRIGUEZ NOVOA</v>
          </cell>
          <cell r="G486" t="str">
            <v>GUERRERO</v>
          </cell>
          <cell r="H486" t="str">
            <v>JORGE ALBERTO</v>
          </cell>
          <cell r="I486" t="str">
            <v>RODRIGUEZ NOVOA GUERRERO JORGE ALBERTO</v>
          </cell>
          <cell r="J486" t="str">
            <v>PE012500</v>
          </cell>
          <cell r="K486" t="str">
            <v>TECH SUPPORT PE &amp; NORTH</v>
          </cell>
          <cell r="L486" t="str">
            <v>COGS</v>
          </cell>
          <cell r="M486" t="str">
            <v>TECHNICAL SUPPORT</v>
          </cell>
          <cell r="N486" t="str">
            <v>JIMENEZ CHACON, RICHARD JOHNY</v>
          </cell>
        </row>
        <row r="487">
          <cell r="C487" t="str">
            <v>45694262</v>
          </cell>
          <cell r="D487" t="str">
            <v>45694262</v>
          </cell>
          <cell r="E487">
            <v>125772</v>
          </cell>
          <cell r="F487" t="str">
            <v>ROSELL</v>
          </cell>
          <cell r="G487" t="str">
            <v>CAMPOS</v>
          </cell>
          <cell r="H487" t="str">
            <v>JOSE ALBERTO</v>
          </cell>
          <cell r="I487" t="str">
            <v>ROSELL CAMPOS JOSE ALBERTO</v>
          </cell>
          <cell r="J487" t="str">
            <v>PE011965</v>
          </cell>
          <cell r="K487" t="str">
            <v>QUOTE &amp; ORDER MANAGEMENT</v>
          </cell>
          <cell r="L487" t="str">
            <v>SGA</v>
          </cell>
          <cell r="M487" t="str">
            <v>MA SAM SERVICE COMMERCIAL SUPPORT</v>
          </cell>
          <cell r="N487" t="str">
            <v>LOAYZA GONZALES, ROCIO SILVIA</v>
          </cell>
        </row>
        <row r="488">
          <cell r="C488" t="str">
            <v>07974434</v>
          </cell>
          <cell r="D488" t="str">
            <v>07974434</v>
          </cell>
          <cell r="E488">
            <v>113230</v>
          </cell>
          <cell r="F488" t="str">
            <v>RUIZ</v>
          </cell>
          <cell r="G488" t="str">
            <v>CASTILLO</v>
          </cell>
          <cell r="H488" t="str">
            <v>KARINA PATRICIA</v>
          </cell>
          <cell r="I488" t="str">
            <v>RUIZ CASTILLO KARINA PATRICIA</v>
          </cell>
          <cell r="J488" t="str">
            <v>PE013610</v>
          </cell>
          <cell r="K488" t="str">
            <v>GENERAL SERVICES LIMA</v>
          </cell>
          <cell r="L488" t="str">
            <v>SGA</v>
          </cell>
          <cell r="M488" t="str">
            <v>MA SAM HR</v>
          </cell>
          <cell r="N488" t="str">
            <v>MANCO PETREUCIC, LIZ YODY</v>
          </cell>
        </row>
        <row r="489">
          <cell r="C489" t="str">
            <v>41422840</v>
          </cell>
          <cell r="D489" t="str">
            <v>41422840</v>
          </cell>
          <cell r="E489">
            <v>125723</v>
          </cell>
          <cell r="F489" t="str">
            <v>SANDOVAL</v>
          </cell>
          <cell r="G489" t="str">
            <v>MISARI</v>
          </cell>
          <cell r="H489" t="str">
            <v>LUIS ALBERTO</v>
          </cell>
          <cell r="I489" t="str">
            <v>SANDOVAL MISARI LUIS ALBERTO</v>
          </cell>
          <cell r="J489" t="str">
            <v>PE012101</v>
          </cell>
          <cell r="K489" t="str">
            <v>CAPEX DELIVERY MINERAL</v>
          </cell>
          <cell r="L489" t="str">
            <v>COGS</v>
          </cell>
          <cell r="M489" t="str">
            <v>MA SAM PROJECT, MARKET AREA DELIVERY ANDES</v>
          </cell>
          <cell r="N489" t="str">
            <v>MENDOZA VILLAGOMEZ, PEDRO GERARDO</v>
          </cell>
        </row>
        <row r="490">
          <cell r="C490" t="str">
            <v>71768932</v>
          </cell>
          <cell r="D490" t="str">
            <v>71768932</v>
          </cell>
          <cell r="E490">
            <v>123786</v>
          </cell>
          <cell r="F490" t="str">
            <v>TENORIO</v>
          </cell>
          <cell r="G490" t="str">
            <v>PEREZ</v>
          </cell>
          <cell r="H490" t="str">
            <v>MARÍA JIMENA</v>
          </cell>
          <cell r="I490" t="str">
            <v>TENORIO PEREZ MARÍA JIMENA</v>
          </cell>
          <cell r="J490" t="str">
            <v>PE011920</v>
          </cell>
          <cell r="K490" t="str">
            <v>OPERATIVE PROCUREMEN</v>
          </cell>
          <cell r="L490" t="str">
            <v>COGS</v>
          </cell>
          <cell r="M490" t="str">
            <v>SVSGLO ORDER AND LOGISTICS OPERATIONS</v>
          </cell>
          <cell r="N490" t="str">
            <v>GUERRA CABANILLAS, MARIA CRUZ</v>
          </cell>
        </row>
        <row r="491">
          <cell r="C491" t="str">
            <v>42557835</v>
          </cell>
          <cell r="D491" t="str">
            <v>42557835</v>
          </cell>
          <cell r="E491">
            <v>121977</v>
          </cell>
          <cell r="F491" t="str">
            <v>TITO</v>
          </cell>
          <cell r="G491" t="str">
            <v>TORRES</v>
          </cell>
          <cell r="H491" t="str">
            <v>JHON CHARLY</v>
          </cell>
          <cell r="I491" t="str">
            <v>TITO TORRES JHON CHARLY</v>
          </cell>
          <cell r="J491" t="str">
            <v>PE013530</v>
          </cell>
          <cell r="K491" t="str">
            <v>WAREHOUSE SPCC</v>
          </cell>
          <cell r="L491" t="str">
            <v>COGS</v>
          </cell>
          <cell r="M491" t="str">
            <v>CONSIGNMENT &amp; OPA CONTRACTS</v>
          </cell>
          <cell r="N491" t="str">
            <v>GUTIERREZ RIVERA, LUIS ANTHONY</v>
          </cell>
        </row>
        <row r="492">
          <cell r="C492" t="str">
            <v>10552268</v>
          </cell>
          <cell r="D492" t="str">
            <v>10552268</v>
          </cell>
          <cell r="E492">
            <v>425942</v>
          </cell>
          <cell r="F492" t="str">
            <v>VARGAS</v>
          </cell>
          <cell r="G492" t="str">
            <v>BELLINA</v>
          </cell>
          <cell r="H492" t="str">
            <v>JOSE ANTONIO</v>
          </cell>
          <cell r="I492" t="str">
            <v>VARGAS BELLINA JOSE ANTONIO</v>
          </cell>
          <cell r="J492" t="str">
            <v>PE013022</v>
          </cell>
          <cell r="K492" t="str">
            <v>SAM CENTER</v>
          </cell>
          <cell r="L492" t="str">
            <v>SGA</v>
          </cell>
          <cell r="M492" t="str">
            <v>MA SAM SITE ACCOUNT MANAGEMENT – CENTER PE</v>
          </cell>
          <cell r="N492" t="str">
            <v>PEZO SANCHEZ, JOE JOHNY</v>
          </cell>
        </row>
        <row r="493">
          <cell r="C493" t="str">
            <v>10760319</v>
          </cell>
          <cell r="D493" t="str">
            <v>10760319</v>
          </cell>
          <cell r="E493">
            <v>113245</v>
          </cell>
          <cell r="F493" t="str">
            <v>VIZURRAGA</v>
          </cell>
          <cell r="G493" t="str">
            <v>ZACARIAS</v>
          </cell>
          <cell r="H493" t="str">
            <v>ENA TAMARA</v>
          </cell>
          <cell r="I493" t="str">
            <v>VIZURRAGA ZACARIAS ENA TAMARA</v>
          </cell>
          <cell r="J493" t="str">
            <v>PE011940</v>
          </cell>
          <cell r="K493" t="str">
            <v>WAREHOUSE &amp; QUALITY</v>
          </cell>
          <cell r="L493" t="str">
            <v>COGS</v>
          </cell>
          <cell r="M493" t="str">
            <v>SVSGLO GLOBAL LOGISTICS SERVICES MANAGEMENT</v>
          </cell>
          <cell r="N493" t="str">
            <v>CORDEIRO, DENILSON</v>
          </cell>
        </row>
        <row r="494">
          <cell r="C494" t="str">
            <v>32136294</v>
          </cell>
          <cell r="D494" t="str">
            <v>32136294</v>
          </cell>
          <cell r="E494">
            <v>120731</v>
          </cell>
          <cell r="F494" t="str">
            <v>YAÑEZ</v>
          </cell>
          <cell r="G494" t="str">
            <v>JARA</v>
          </cell>
          <cell r="H494" t="str">
            <v>JUAN MARCIAL</v>
          </cell>
          <cell r="I494" t="str">
            <v>YAÑEZ JARA JUAN MARCIAL</v>
          </cell>
          <cell r="J494" t="str">
            <v>PE013530</v>
          </cell>
          <cell r="K494" t="str">
            <v>WAREHOUSE SPCC</v>
          </cell>
          <cell r="L494" t="str">
            <v>COGS</v>
          </cell>
          <cell r="M494" t="str">
            <v>CONSIGNMENT &amp; OPA CONTRACTS</v>
          </cell>
          <cell r="N494" t="str">
            <v>POSTIGO MATTOS, VALERIA KAROLA</v>
          </cell>
        </row>
        <row r="495">
          <cell r="C495" t="str">
            <v>09810715</v>
          </cell>
          <cell r="D495">
            <v>2023</v>
          </cell>
          <cell r="E495">
            <v>267004</v>
          </cell>
          <cell r="F495" t="str">
            <v>PRETEL</v>
          </cell>
          <cell r="G495" t="str">
            <v>CHICLAYO</v>
          </cell>
          <cell r="H495" t="str">
            <v>JUAN RODEL</v>
          </cell>
          <cell r="I495" t="str">
            <v>PRETEL CHICLAYO JUAN RODEL</v>
          </cell>
          <cell r="J495" t="str">
            <v>PE011125</v>
          </cell>
          <cell r="K495" t="str">
            <v>HANDLINING &amp; TERMINATION</v>
          </cell>
          <cell r="L495" t="str">
            <v>COGS</v>
          </cell>
          <cell r="M495" t="str">
            <v>CNS RUBBER &amp; POLYMET SUPPLY CHAIN</v>
          </cell>
          <cell r="N495" t="str">
            <v>PANTOJA CASIMIRO, FRASSHER JESUS</v>
          </cell>
        </row>
        <row r="496">
          <cell r="C496" t="str">
            <v>10150578</v>
          </cell>
          <cell r="D496">
            <v>2030</v>
          </cell>
          <cell r="E496">
            <v>266992</v>
          </cell>
          <cell r="F496" t="str">
            <v>LICARES</v>
          </cell>
          <cell r="G496" t="str">
            <v>SOLANO</v>
          </cell>
          <cell r="H496" t="str">
            <v>ANTONIO ALFREDO</v>
          </cell>
          <cell r="I496" t="str">
            <v>LICARES SOLANO ANTONIO ALFREDO</v>
          </cell>
          <cell r="J496" t="str">
            <v>PE011125</v>
          </cell>
          <cell r="K496" t="str">
            <v>HANDLINING &amp; TERMINATION</v>
          </cell>
          <cell r="L496" t="str">
            <v>COGS</v>
          </cell>
          <cell r="M496" t="str">
            <v>CNS RUBBER &amp; POLYMET SUPPLY CHAIN</v>
          </cell>
          <cell r="N496" t="str">
            <v>PANTOJA CASIMIRO, FRASSHER JESUS</v>
          </cell>
        </row>
        <row r="497">
          <cell r="C497" t="str">
            <v>40168223</v>
          </cell>
          <cell r="D497">
            <v>2036</v>
          </cell>
          <cell r="E497">
            <v>266999</v>
          </cell>
          <cell r="F497" t="str">
            <v>PALOMINO</v>
          </cell>
          <cell r="G497" t="str">
            <v>LLOCCLLA</v>
          </cell>
          <cell r="H497" t="str">
            <v>HECTOR ARTURO</v>
          </cell>
          <cell r="I497" t="str">
            <v>PALOMINO LLOCCLLA HECTOR ARTURO</v>
          </cell>
          <cell r="J497" t="str">
            <v>PE011125</v>
          </cell>
          <cell r="K497" t="str">
            <v>HANDLINING &amp; TERMINATION</v>
          </cell>
          <cell r="L497" t="str">
            <v>COGS</v>
          </cell>
          <cell r="M497" t="str">
            <v>CNS RUBBER &amp; POLYMET SUPPLY CHAIN</v>
          </cell>
          <cell r="N497" t="str">
            <v>PANTOJA CASIMIRO, FRASSHER JESUS</v>
          </cell>
        </row>
        <row r="498">
          <cell r="C498" t="str">
            <v>28066801</v>
          </cell>
          <cell r="D498">
            <v>2047</v>
          </cell>
          <cell r="E498">
            <v>266997</v>
          </cell>
          <cell r="F498" t="str">
            <v>MOSTACERO</v>
          </cell>
          <cell r="G498" t="str">
            <v>LEON</v>
          </cell>
          <cell r="H498" t="str">
            <v>LUIS ANTONIO</v>
          </cell>
          <cell r="I498" t="str">
            <v>MOSTACERO LEON LUIS ANTONIO</v>
          </cell>
          <cell r="J498" t="str">
            <v>PE011240</v>
          </cell>
          <cell r="K498" t="str">
            <v>MOLD ASSEMBLY</v>
          </cell>
          <cell r="L498" t="str">
            <v>COGS</v>
          </cell>
          <cell r="M498" t="str">
            <v>CNS RUBBER &amp; POLYMET SUPPLY CHAIN</v>
          </cell>
          <cell r="N498" t="str">
            <v>PANTOJA CASIMIRO, FRASSHER JESUS</v>
          </cell>
        </row>
        <row r="499">
          <cell r="C499" t="str">
            <v>20421157</v>
          </cell>
          <cell r="D499">
            <v>2090</v>
          </cell>
          <cell r="E499">
            <v>322150</v>
          </cell>
          <cell r="F499" t="str">
            <v>NINANYA</v>
          </cell>
          <cell r="G499" t="str">
            <v>LAUREANO</v>
          </cell>
          <cell r="H499" t="str">
            <v>ALBERTO ATILIO</v>
          </cell>
          <cell r="I499" t="str">
            <v>NINANYA LAUREANO ALBERTO ATILIO</v>
          </cell>
          <cell r="J499" t="str">
            <v>PE011127</v>
          </cell>
          <cell r="K499" t="str">
            <v>PRESSES 1-2 &amp; 5-6</v>
          </cell>
          <cell r="L499" t="str">
            <v>COGS</v>
          </cell>
          <cell r="M499" t="str">
            <v>CNS RUBBER &amp; POLYMET SUPPLY CHAIN</v>
          </cell>
          <cell r="N499" t="str">
            <v>PANTOJA CASIMIRO, FRASSHER JESUS</v>
          </cell>
        </row>
        <row r="500">
          <cell r="C500" t="str">
            <v>45852169</v>
          </cell>
          <cell r="D500">
            <v>2095</v>
          </cell>
          <cell r="E500">
            <v>330259</v>
          </cell>
          <cell r="F500" t="str">
            <v>BRENIS</v>
          </cell>
          <cell r="G500" t="str">
            <v>MATTA</v>
          </cell>
          <cell r="H500" t="str">
            <v xml:space="preserve">RALF ERICH </v>
          </cell>
          <cell r="I500" t="str">
            <v xml:space="preserve">BRENIS MATTA RALF ERICH </v>
          </cell>
          <cell r="J500" t="str">
            <v>PE011122</v>
          </cell>
          <cell r="K500" t="str">
            <v>METAL MECANICA</v>
          </cell>
          <cell r="L500" t="str">
            <v>COGS</v>
          </cell>
          <cell r="M500" t="str">
            <v>CNS RUBBER &amp; POLYMET SUPPLY CHAIN</v>
          </cell>
          <cell r="N500" t="str">
            <v>PANTOJA CASIMIRO, FRASSHER JESUS</v>
          </cell>
        </row>
        <row r="501">
          <cell r="C501" t="str">
            <v>42535229</v>
          </cell>
          <cell r="D501">
            <v>2111</v>
          </cell>
          <cell r="E501">
            <v>342046</v>
          </cell>
          <cell r="F501" t="str">
            <v>DE LA PEÑA</v>
          </cell>
          <cell r="G501" t="str">
            <v>SOLANO</v>
          </cell>
          <cell r="H501" t="str">
            <v>FELIX</v>
          </cell>
          <cell r="I501" t="str">
            <v>DE LA PEÑA SOLANO FELIX</v>
          </cell>
          <cell r="J501" t="str">
            <v>PE011940</v>
          </cell>
          <cell r="K501" t="str">
            <v>WAREHOUSE &amp; QUALITY</v>
          </cell>
          <cell r="L501" t="str">
            <v>COGS</v>
          </cell>
          <cell r="M501" t="str">
            <v>SVSGLO GLOBAL LOGISTICS SERVICES MANAGEMENT</v>
          </cell>
          <cell r="N501" t="str">
            <v>VIZURRAGA ZACARIAS, ENA TAMARA</v>
          </cell>
        </row>
        <row r="502">
          <cell r="C502" t="str">
            <v>41003131</v>
          </cell>
          <cell r="D502">
            <v>2114</v>
          </cell>
          <cell r="E502">
            <v>345005</v>
          </cell>
          <cell r="F502" t="str">
            <v>CHUQUIPA</v>
          </cell>
          <cell r="G502" t="str">
            <v>ARISTA</v>
          </cell>
          <cell r="H502" t="str">
            <v>CESAR ORLANDO</v>
          </cell>
          <cell r="I502" t="str">
            <v>CHUQUIPA ARISTA CESAR ORLANDO</v>
          </cell>
          <cell r="J502" t="str">
            <v>PE011127</v>
          </cell>
          <cell r="K502" t="str">
            <v>PRESSES 1-2 &amp; 5-6</v>
          </cell>
          <cell r="L502" t="str">
            <v>COGS</v>
          </cell>
          <cell r="M502" t="str">
            <v>CNS RUBBER &amp; POLYMET SUPPLY CHAIN</v>
          </cell>
          <cell r="N502" t="str">
            <v>PANTOJA CASIMIRO, FRASSHER JESUS</v>
          </cell>
        </row>
        <row r="503">
          <cell r="C503" t="str">
            <v>40744452</v>
          </cell>
          <cell r="D503">
            <v>2120</v>
          </cell>
          <cell r="E503">
            <v>351853</v>
          </cell>
          <cell r="F503" t="str">
            <v xml:space="preserve">VILLANUEVA </v>
          </cell>
          <cell r="G503" t="str">
            <v>VILLAVICENCIO</v>
          </cell>
          <cell r="H503" t="str">
            <v>LUIS ALBERTO</v>
          </cell>
          <cell r="I503" t="str">
            <v>VILLANUEVA  VILLAVICENCIO LUIS ALBERTO</v>
          </cell>
          <cell r="J503" t="str">
            <v>PE011127</v>
          </cell>
          <cell r="K503" t="str">
            <v>PRESSES 1-2 &amp; 5-6</v>
          </cell>
          <cell r="L503" t="str">
            <v>COGS</v>
          </cell>
          <cell r="M503" t="str">
            <v>CNS RUBBER &amp; POLYMET SUPPLY CHAIN</v>
          </cell>
          <cell r="N503" t="str">
            <v>PANTOJA CASIMIRO, FRASSHER JESUS</v>
          </cell>
        </row>
        <row r="504">
          <cell r="C504" t="str">
            <v>42829398</v>
          </cell>
          <cell r="D504">
            <v>2123</v>
          </cell>
          <cell r="E504">
            <v>362337</v>
          </cell>
          <cell r="F504" t="str">
            <v xml:space="preserve">ORTIZ </v>
          </cell>
          <cell r="G504" t="str">
            <v>ORTIZ</v>
          </cell>
          <cell r="H504" t="str">
            <v>MIGUEL ANGEL</v>
          </cell>
          <cell r="I504" t="str">
            <v>ORTIZ  ORTIZ MIGUEL ANGEL</v>
          </cell>
          <cell r="J504" t="str">
            <v>PE011127</v>
          </cell>
          <cell r="K504" t="str">
            <v>PRESSES 1-2 &amp; 5-6</v>
          </cell>
          <cell r="L504" t="str">
            <v>COGS</v>
          </cell>
          <cell r="M504" t="str">
            <v>CNS RUBBER &amp; POLYMET SUPPLY CHAIN</v>
          </cell>
          <cell r="N504" t="str">
            <v>PANTOJA CASIMIRO, FRASSHER JESUS</v>
          </cell>
        </row>
        <row r="505">
          <cell r="C505" t="str">
            <v>46901201</v>
          </cell>
          <cell r="D505">
            <v>2131</v>
          </cell>
          <cell r="E505">
            <v>364827</v>
          </cell>
          <cell r="F505" t="str">
            <v>VARGAS</v>
          </cell>
          <cell r="G505" t="str">
            <v>HUAMAN</v>
          </cell>
          <cell r="H505" t="str">
            <v>JOSE RICARDO</v>
          </cell>
          <cell r="I505" t="str">
            <v>VARGAS HUAMAN JOSE RICARDO</v>
          </cell>
          <cell r="J505" t="str">
            <v>PE011124</v>
          </cell>
          <cell r="K505" t="str">
            <v>EXTRUDED &amp; ROLLED</v>
          </cell>
          <cell r="L505" t="str">
            <v>COGS</v>
          </cell>
          <cell r="M505" t="str">
            <v>CNS RUBBER &amp; POLYMET SUPPLY CHAIN</v>
          </cell>
          <cell r="N505" t="str">
            <v>PANTOJA CASIMIRO, FRASSHER JESUS</v>
          </cell>
        </row>
        <row r="506">
          <cell r="C506" t="str">
            <v>41530280</v>
          </cell>
          <cell r="D506">
            <v>2134</v>
          </cell>
          <cell r="E506">
            <v>366019</v>
          </cell>
          <cell r="F506" t="str">
            <v>POMAHUACRE</v>
          </cell>
          <cell r="G506" t="str">
            <v>ALFARO</v>
          </cell>
          <cell r="H506" t="str">
            <v>ANGEL</v>
          </cell>
          <cell r="I506" t="str">
            <v>POMAHUACRE ALFARO ANGEL</v>
          </cell>
          <cell r="J506" t="str">
            <v>PE011303</v>
          </cell>
          <cell r="K506" t="str">
            <v>ASSEMBLY 1 - PUMPS</v>
          </cell>
          <cell r="L506" t="str">
            <v>COGS</v>
          </cell>
          <cell r="M506" t="str">
            <v>MIN PUMPS OPERATIONS</v>
          </cell>
          <cell r="N506" t="str">
            <v>LOA ESPINOZA, GONZALO ALONSO</v>
          </cell>
        </row>
        <row r="507">
          <cell r="C507" t="str">
            <v>46443961</v>
          </cell>
          <cell r="D507">
            <v>2139</v>
          </cell>
          <cell r="E507">
            <v>100536</v>
          </cell>
          <cell r="F507" t="str">
            <v>SIERRALTA</v>
          </cell>
          <cell r="G507" t="str">
            <v>FERNANDEZ</v>
          </cell>
          <cell r="H507" t="str">
            <v>JUAN MARTIN</v>
          </cell>
          <cell r="I507" t="str">
            <v>SIERRALTA FERNANDEZ JUAN MARTIN</v>
          </cell>
          <cell r="J507" t="str">
            <v>PE011124</v>
          </cell>
          <cell r="K507" t="str">
            <v>EXTRUDED &amp; ROLLED</v>
          </cell>
          <cell r="L507" t="str">
            <v>COGS</v>
          </cell>
          <cell r="M507" t="str">
            <v>CNS RUBBER &amp; POLYMET SUPPLY CHAIN</v>
          </cell>
          <cell r="N507" t="str">
            <v>PANTOJA CASIMIRO, FRASSHER JESUS</v>
          </cell>
        </row>
        <row r="508">
          <cell r="C508" t="str">
            <v>41222839</v>
          </cell>
          <cell r="D508">
            <v>2171</v>
          </cell>
          <cell r="E508">
            <v>531898</v>
          </cell>
          <cell r="F508" t="str">
            <v>VALQUI</v>
          </cell>
          <cell r="G508" t="str">
            <v>DURAN</v>
          </cell>
          <cell r="H508" t="str">
            <v>CARLOS</v>
          </cell>
          <cell r="I508" t="str">
            <v>VALQUI DURAN CARLOS</v>
          </cell>
          <cell r="J508" t="str">
            <v>PE011830</v>
          </cell>
          <cell r="K508" t="str">
            <v>WAREHOUSE - MANUFACTURING</v>
          </cell>
          <cell r="L508" t="str">
            <v>COGS</v>
          </cell>
          <cell r="M508" t="str">
            <v>CNS RUBBER &amp; POLYMET SUPPLY CHAIN</v>
          </cell>
          <cell r="N508" t="str">
            <v>ARBULU SPIERS, MIGUEL</v>
          </cell>
        </row>
        <row r="509">
          <cell r="C509" t="str">
            <v>72426649</v>
          </cell>
          <cell r="D509">
            <v>2175</v>
          </cell>
          <cell r="E509">
            <v>534107</v>
          </cell>
          <cell r="F509" t="str">
            <v>GONZALES</v>
          </cell>
          <cell r="G509" t="str">
            <v>MESTANZA</v>
          </cell>
          <cell r="H509" t="str">
            <v>ANIBAL JAVIER</v>
          </cell>
          <cell r="I509" t="str">
            <v>GONZALES MESTANZA ANIBAL JAVIER</v>
          </cell>
          <cell r="J509" t="str">
            <v>PE011127</v>
          </cell>
          <cell r="K509" t="str">
            <v>PRESSES 1-2 &amp; 5-6</v>
          </cell>
          <cell r="L509" t="str">
            <v>COGS</v>
          </cell>
          <cell r="M509" t="str">
            <v>CNS RUBBER &amp; POLYMET SUPPLY CHAIN</v>
          </cell>
          <cell r="N509" t="str">
            <v>PANTOJA CASIMIRO, FRASSHER JESUS</v>
          </cell>
        </row>
        <row r="510">
          <cell r="C510" t="str">
            <v>47205399</v>
          </cell>
          <cell r="D510">
            <v>2176</v>
          </cell>
          <cell r="E510">
            <v>522799</v>
          </cell>
          <cell r="F510" t="str">
            <v>ABANTO</v>
          </cell>
          <cell r="G510" t="str">
            <v>TELLO</v>
          </cell>
          <cell r="H510" t="str">
            <v>ORLANDO ANATOLY</v>
          </cell>
          <cell r="I510" t="str">
            <v>ABANTO TELLO ORLANDO ANATOLY</v>
          </cell>
          <cell r="J510" t="str">
            <v>PE011835</v>
          </cell>
          <cell r="K510" t="str">
            <v>MANTENCION FABRICA</v>
          </cell>
          <cell r="L510" t="str">
            <v>COGS</v>
          </cell>
          <cell r="M510" t="str">
            <v>CNS RUBBER &amp; POLYMET SUPPLY CHAIN</v>
          </cell>
          <cell r="N510" t="str">
            <v>AQUIJE SARAVIA, EDWARD JOHANS</v>
          </cell>
        </row>
        <row r="511">
          <cell r="C511" t="str">
            <v>46755766</v>
          </cell>
          <cell r="D511">
            <v>2195</v>
          </cell>
          <cell r="E511">
            <v>421282</v>
          </cell>
          <cell r="F511" t="str">
            <v>ROMERO</v>
          </cell>
          <cell r="G511" t="str">
            <v>SOTO</v>
          </cell>
          <cell r="H511" t="str">
            <v>PERCY</v>
          </cell>
          <cell r="I511" t="str">
            <v>ROMERO SOTO PERCY</v>
          </cell>
          <cell r="J511" t="str">
            <v>PE011127</v>
          </cell>
          <cell r="K511" t="str">
            <v>PRESSES 1-2 &amp; 5-6</v>
          </cell>
          <cell r="L511" t="str">
            <v>COGS</v>
          </cell>
          <cell r="M511" t="str">
            <v>CNS RUBBER &amp; POLYMET SUPPLY CHAIN</v>
          </cell>
          <cell r="N511" t="str">
            <v>PANTOJA CASIMIRO, FRASSHER JESUS</v>
          </cell>
        </row>
        <row r="512">
          <cell r="C512" t="str">
            <v>43228355</v>
          </cell>
          <cell r="D512">
            <v>2199</v>
          </cell>
          <cell r="E512">
            <v>340541</v>
          </cell>
          <cell r="F512" t="str">
            <v>REMIGIO</v>
          </cell>
          <cell r="G512" t="str">
            <v>PEREZ</v>
          </cell>
          <cell r="H512" t="str">
            <v>LUIS ENRIQUE</v>
          </cell>
          <cell r="I512" t="str">
            <v>REMIGIO PEREZ LUIS ENRIQUE</v>
          </cell>
          <cell r="J512" t="str">
            <v>PE011150</v>
          </cell>
          <cell r="K512" t="str">
            <v>MANUFACTURING QUALITY CONTROL</v>
          </cell>
          <cell r="L512" t="str">
            <v>COGS</v>
          </cell>
          <cell r="M512" t="str">
            <v>CNS RUBBER &amp; POLYMET SUPPLY CHAIN</v>
          </cell>
          <cell r="N512" t="str">
            <v>SOBREVILLA ZEVALLOS, EDA</v>
          </cell>
        </row>
        <row r="513">
          <cell r="C513" t="str">
            <v>43531116</v>
          </cell>
          <cell r="D513">
            <v>2201</v>
          </cell>
          <cell r="E513">
            <v>436211</v>
          </cell>
          <cell r="F513" t="str">
            <v>CURAY</v>
          </cell>
          <cell r="G513" t="str">
            <v>ABURTO</v>
          </cell>
          <cell r="H513" t="str">
            <v>ERICK ELBERT</v>
          </cell>
          <cell r="I513" t="str">
            <v>CURAY ABURTO ERICK ELBERT</v>
          </cell>
          <cell r="J513" t="str">
            <v>PE011127</v>
          </cell>
          <cell r="K513" t="str">
            <v>PRESSES 1-2 &amp; 5-6</v>
          </cell>
          <cell r="L513" t="str">
            <v>COGS</v>
          </cell>
          <cell r="M513" t="str">
            <v>CNS RUBBER &amp; POLYMET SUPPLY CHAIN</v>
          </cell>
          <cell r="N513" t="str">
            <v>PANTOJA CASIMIRO, FRASSHER JESUS</v>
          </cell>
        </row>
        <row r="514">
          <cell r="C514" t="str">
            <v>47145956</v>
          </cell>
          <cell r="D514">
            <v>2202</v>
          </cell>
          <cell r="E514">
            <v>436213</v>
          </cell>
          <cell r="F514" t="str">
            <v>GUERRERO</v>
          </cell>
          <cell r="G514" t="str">
            <v>CUSQUISIBAN</v>
          </cell>
          <cell r="H514" t="str">
            <v>ALEX</v>
          </cell>
          <cell r="I514" t="str">
            <v>GUERRERO CUSQUISIBAN ALEX</v>
          </cell>
          <cell r="J514" t="str">
            <v>PE011127</v>
          </cell>
          <cell r="K514" t="str">
            <v>PRESSES 1-2 &amp; 5-6</v>
          </cell>
          <cell r="L514" t="str">
            <v>COGS</v>
          </cell>
          <cell r="M514" t="str">
            <v>CNS RUBBER &amp; POLYMET SUPPLY CHAIN</v>
          </cell>
          <cell r="N514" t="str">
            <v>PANTOJA CASIMIRO, FRASSHER JESUS</v>
          </cell>
        </row>
        <row r="515">
          <cell r="C515" t="str">
            <v>47261560</v>
          </cell>
          <cell r="D515">
            <v>2206</v>
          </cell>
          <cell r="E515">
            <v>437361</v>
          </cell>
          <cell r="F515" t="str">
            <v>SANCHEZ</v>
          </cell>
          <cell r="G515" t="str">
            <v>MARTINEZ</v>
          </cell>
          <cell r="H515" t="str">
            <v xml:space="preserve">JONATHAN PIERR </v>
          </cell>
          <cell r="I515" t="str">
            <v xml:space="preserve">SANCHEZ MARTINEZ JONATHAN PIERR </v>
          </cell>
          <cell r="J515" t="str">
            <v>PE011127</v>
          </cell>
          <cell r="K515" t="str">
            <v>PRESSES 1-2 &amp; 5-6</v>
          </cell>
          <cell r="L515" t="str">
            <v>COGS</v>
          </cell>
          <cell r="M515" t="str">
            <v>CNS RUBBER &amp; POLYMET SUPPLY CHAIN</v>
          </cell>
          <cell r="N515" t="str">
            <v>PANTOJA CASIMIRO, FRASSHER JESUS</v>
          </cell>
        </row>
        <row r="516">
          <cell r="C516" t="str">
            <v>60075325</v>
          </cell>
          <cell r="D516">
            <v>2207</v>
          </cell>
          <cell r="E516">
            <v>439579</v>
          </cell>
          <cell r="F516" t="str">
            <v>COSME</v>
          </cell>
          <cell r="G516" t="str">
            <v>ITO</v>
          </cell>
          <cell r="H516" t="str">
            <v>FRANCO GUSTAVO</v>
          </cell>
          <cell r="I516" t="str">
            <v>COSME ITO FRANCO GUSTAVO</v>
          </cell>
          <cell r="J516" t="str">
            <v>PE011127</v>
          </cell>
          <cell r="K516" t="str">
            <v>PRESSES 1-2 &amp; 5-6</v>
          </cell>
          <cell r="L516" t="str">
            <v>COGS</v>
          </cell>
          <cell r="M516" t="str">
            <v>CNS RUBBER &amp; POLYMET SUPPLY CHAIN</v>
          </cell>
          <cell r="N516" t="str">
            <v>PANTOJA CASIMIRO, FRASSHER JESUS</v>
          </cell>
        </row>
        <row r="517">
          <cell r="C517" t="str">
            <v>47571337</v>
          </cell>
          <cell r="D517">
            <v>2208</v>
          </cell>
          <cell r="E517">
            <v>439774</v>
          </cell>
          <cell r="F517" t="str">
            <v>PINEDO</v>
          </cell>
          <cell r="G517" t="str">
            <v>SABOYA</v>
          </cell>
          <cell r="H517" t="str">
            <v>SEGUNDO ADEMIR</v>
          </cell>
          <cell r="I517" t="str">
            <v>PINEDO SABOYA SEGUNDO ADEMIR</v>
          </cell>
          <cell r="J517" t="str">
            <v>PE011126</v>
          </cell>
          <cell r="K517" t="str">
            <v>SANDBLASTING (GRANALLADO)</v>
          </cell>
          <cell r="L517" t="str">
            <v>COGS</v>
          </cell>
          <cell r="M517" t="str">
            <v>CNS RUBBER &amp; POLYMET SUPPLY CHAIN</v>
          </cell>
          <cell r="N517" t="str">
            <v>ARBULU SPIERS, MIGUEL</v>
          </cell>
        </row>
        <row r="518">
          <cell r="C518" t="str">
            <v>74500175</v>
          </cell>
          <cell r="D518">
            <v>2209</v>
          </cell>
          <cell r="E518">
            <v>440421</v>
          </cell>
          <cell r="F518" t="str">
            <v>CORREA</v>
          </cell>
          <cell r="G518" t="str">
            <v>IZQUIERDO</v>
          </cell>
          <cell r="H518" t="str">
            <v>LUIS ALBERTO</v>
          </cell>
          <cell r="I518" t="str">
            <v>CORREA IZQUIERDO LUIS ALBERTO</v>
          </cell>
          <cell r="J518" t="str">
            <v>PE011122</v>
          </cell>
          <cell r="K518" t="str">
            <v>METAL MECANICA</v>
          </cell>
          <cell r="L518" t="str">
            <v>COGS</v>
          </cell>
          <cell r="M518" t="str">
            <v>CNS RUBBER &amp; POLYMET SUPPLY CHAIN</v>
          </cell>
          <cell r="N518" t="str">
            <v>PANTOJA CASIMIRO, FRASSHER JESUS</v>
          </cell>
        </row>
        <row r="519">
          <cell r="C519" t="str">
            <v>42195335</v>
          </cell>
          <cell r="D519">
            <v>2210</v>
          </cell>
          <cell r="E519">
            <v>440422</v>
          </cell>
          <cell r="F519" t="str">
            <v>GODOY</v>
          </cell>
          <cell r="G519" t="str">
            <v>CHOQUE</v>
          </cell>
          <cell r="H519" t="str">
            <v>VICTOR MARTIN</v>
          </cell>
          <cell r="I519" t="str">
            <v>GODOY CHOQUE VICTOR MARTIN</v>
          </cell>
          <cell r="J519" t="str">
            <v>PE011122</v>
          </cell>
          <cell r="K519" t="str">
            <v>METAL MECANICA</v>
          </cell>
          <cell r="L519" t="str">
            <v>COGS</v>
          </cell>
          <cell r="M519" t="str">
            <v>CNS RUBBER &amp; POLYMET SUPPLY CHAIN</v>
          </cell>
          <cell r="N519" t="str">
            <v>PANTOJA CASIMIRO, FRASSHER JESUS</v>
          </cell>
        </row>
        <row r="520">
          <cell r="C520" t="str">
            <v>45282076</v>
          </cell>
          <cell r="D520">
            <v>2211</v>
          </cell>
          <cell r="E520">
            <v>440423</v>
          </cell>
          <cell r="F520" t="str">
            <v>CUCHO</v>
          </cell>
          <cell r="G520" t="str">
            <v>PARRA</v>
          </cell>
          <cell r="H520" t="str">
            <v>WILDER JHONATAN</v>
          </cell>
          <cell r="I520" t="str">
            <v>CUCHO PARRA WILDER JHONATAN</v>
          </cell>
          <cell r="J520" t="str">
            <v>PE011122</v>
          </cell>
          <cell r="K520" t="str">
            <v>METAL MECANICA</v>
          </cell>
          <cell r="L520" t="str">
            <v>COGS</v>
          </cell>
          <cell r="M520" t="str">
            <v>CNS RUBBER &amp; POLYMET SUPPLY CHAIN</v>
          </cell>
          <cell r="N520" t="str">
            <v>PANTOJA CASIMIRO, FRASSHER JESUS</v>
          </cell>
        </row>
        <row r="521">
          <cell r="C521" t="str">
            <v>43811912</v>
          </cell>
          <cell r="D521">
            <v>2212</v>
          </cell>
          <cell r="E521">
            <v>440424</v>
          </cell>
          <cell r="F521" t="str">
            <v>HORMAZA</v>
          </cell>
          <cell r="G521" t="str">
            <v>CLEMENTE</v>
          </cell>
          <cell r="H521" t="str">
            <v>JHON KENNEDY</v>
          </cell>
          <cell r="I521" t="str">
            <v>HORMAZA CLEMENTE JHON KENNEDY</v>
          </cell>
          <cell r="J521" t="str">
            <v>PE011122</v>
          </cell>
          <cell r="K521" t="str">
            <v>METAL MECANICA</v>
          </cell>
          <cell r="L521" t="str">
            <v>COGS</v>
          </cell>
          <cell r="M521" t="str">
            <v>CNS RUBBER &amp; POLYMET SUPPLY CHAIN</v>
          </cell>
          <cell r="N521" t="str">
            <v>PANTOJA CASIMIRO, FRASSHER JESUS</v>
          </cell>
        </row>
        <row r="522">
          <cell r="C522" t="str">
            <v>73127615</v>
          </cell>
          <cell r="D522">
            <v>2213</v>
          </cell>
          <cell r="E522">
            <v>440425</v>
          </cell>
          <cell r="F522" t="str">
            <v>PUCHOC</v>
          </cell>
          <cell r="G522" t="str">
            <v>LEON</v>
          </cell>
          <cell r="H522" t="str">
            <v>VICTOR FRANCISCO</v>
          </cell>
          <cell r="I522" t="str">
            <v>PUCHOC LEON VICTOR FRANCISCO</v>
          </cell>
          <cell r="J522" t="str">
            <v>PE011122</v>
          </cell>
          <cell r="K522" t="str">
            <v>METAL MECANICA</v>
          </cell>
          <cell r="L522" t="str">
            <v>COGS</v>
          </cell>
          <cell r="M522" t="str">
            <v>CNS RUBBER &amp; POLYMET SUPPLY CHAIN</v>
          </cell>
          <cell r="N522" t="str">
            <v>PANTOJA CASIMIRO, FRASSHER JESUS</v>
          </cell>
        </row>
        <row r="523">
          <cell r="C523" t="str">
            <v>46981154</v>
          </cell>
          <cell r="D523">
            <v>2214</v>
          </cell>
          <cell r="E523">
            <v>440426</v>
          </cell>
          <cell r="F523" t="str">
            <v>HUAMAN</v>
          </cell>
          <cell r="G523" t="str">
            <v>CUCHO</v>
          </cell>
          <cell r="H523" t="str">
            <v>WILMER JERSON</v>
          </cell>
          <cell r="I523" t="str">
            <v>HUAMAN CUCHO WILMER JERSON</v>
          </cell>
          <cell r="J523" t="str">
            <v>PE011122</v>
          </cell>
          <cell r="K523" t="str">
            <v>METAL MECANICA</v>
          </cell>
          <cell r="L523" t="str">
            <v>COGS</v>
          </cell>
          <cell r="M523" t="str">
            <v>CNS RUBBER &amp; POLYMET SUPPLY CHAIN</v>
          </cell>
          <cell r="N523" t="str">
            <v>PANTOJA CASIMIRO, FRASSHER JESUS</v>
          </cell>
        </row>
        <row r="524">
          <cell r="C524" t="str">
            <v>42707452</v>
          </cell>
          <cell r="D524">
            <v>2215</v>
          </cell>
          <cell r="E524">
            <v>440427</v>
          </cell>
          <cell r="F524" t="str">
            <v>CUCHO</v>
          </cell>
          <cell r="G524" t="str">
            <v>PARRA</v>
          </cell>
          <cell r="H524" t="str">
            <v>JUAN CARLOS</v>
          </cell>
          <cell r="I524" t="str">
            <v>CUCHO PARRA JUAN CARLOS</v>
          </cell>
          <cell r="J524" t="str">
            <v>PE011122</v>
          </cell>
          <cell r="K524" t="str">
            <v>METAL MECANICA</v>
          </cell>
          <cell r="L524" t="str">
            <v>COGS</v>
          </cell>
          <cell r="M524" t="str">
            <v>CNS RUBBER &amp; POLYMET SUPPLY CHAIN</v>
          </cell>
          <cell r="N524" t="str">
            <v>PANTOJA CASIMIRO, FRASSHER JESUS</v>
          </cell>
        </row>
        <row r="525">
          <cell r="C525" t="str">
            <v>16734927</v>
          </cell>
          <cell r="D525">
            <v>2216</v>
          </cell>
          <cell r="E525">
            <v>440428</v>
          </cell>
          <cell r="F525" t="str">
            <v>SILVA</v>
          </cell>
          <cell r="G525" t="str">
            <v>CAJUSOL</v>
          </cell>
          <cell r="H525" t="str">
            <v>JUAN</v>
          </cell>
          <cell r="I525" t="str">
            <v>SILVA CAJUSOL JUAN</v>
          </cell>
          <cell r="J525" t="str">
            <v>PE011122</v>
          </cell>
          <cell r="K525" t="str">
            <v>METAL MECANICA</v>
          </cell>
          <cell r="L525" t="str">
            <v>COGS</v>
          </cell>
          <cell r="M525" t="str">
            <v>CNS RUBBER &amp; POLYMET SUPPLY CHAIN</v>
          </cell>
          <cell r="N525" t="str">
            <v>ARBULU SPIERS, MIGUEL</v>
          </cell>
        </row>
        <row r="526">
          <cell r="C526" t="str">
            <v>40989743</v>
          </cell>
          <cell r="D526">
            <v>2217</v>
          </cell>
          <cell r="E526">
            <v>440672</v>
          </cell>
          <cell r="F526" t="str">
            <v>MEDINA</v>
          </cell>
          <cell r="G526" t="str">
            <v>CASTILLO</v>
          </cell>
          <cell r="H526" t="str">
            <v xml:space="preserve">ALBERTO CARLOS </v>
          </cell>
          <cell r="I526" t="str">
            <v xml:space="preserve">MEDINA CASTILLO ALBERTO CARLOS </v>
          </cell>
          <cell r="J526" t="str">
            <v>PE011126</v>
          </cell>
          <cell r="K526" t="str">
            <v>SANDBLASTING (GRANALLADO)</v>
          </cell>
          <cell r="L526" t="str">
            <v>COGS</v>
          </cell>
          <cell r="M526" t="str">
            <v>CNS RUBBER &amp; POLYMET SUPPLY CHAIN</v>
          </cell>
          <cell r="N526" t="str">
            <v>PANTOJA CASIMIRO, FRASSHER JESUS</v>
          </cell>
        </row>
        <row r="527">
          <cell r="C527" t="str">
            <v>76578948</v>
          </cell>
          <cell r="D527">
            <v>2219</v>
          </cell>
          <cell r="E527">
            <v>440652</v>
          </cell>
          <cell r="F527" t="str">
            <v>PINEDO</v>
          </cell>
          <cell r="G527" t="str">
            <v>ALVARADO</v>
          </cell>
          <cell r="H527" t="str">
            <v xml:space="preserve">JONATHAN OMAR </v>
          </cell>
          <cell r="I527" t="str">
            <v xml:space="preserve">PINEDO ALVARADO JONATHAN OMAR </v>
          </cell>
          <cell r="J527" t="str">
            <v>PE011126</v>
          </cell>
          <cell r="K527" t="str">
            <v>SANDBLASTING (GRANALLADO)</v>
          </cell>
          <cell r="L527" t="str">
            <v>COGS</v>
          </cell>
          <cell r="M527" t="str">
            <v>CNS RUBBER &amp; POLYMET SUPPLY CHAIN</v>
          </cell>
          <cell r="N527" t="str">
            <v>PANTOJA CASIMIRO, FRASSHER JESUS</v>
          </cell>
        </row>
        <row r="528">
          <cell r="C528" t="str">
            <v>70658889</v>
          </cell>
          <cell r="D528">
            <v>2220</v>
          </cell>
          <cell r="E528">
            <v>440653</v>
          </cell>
          <cell r="F528" t="str">
            <v>PUA</v>
          </cell>
          <cell r="G528" t="str">
            <v>VALENCIA</v>
          </cell>
          <cell r="H528" t="str">
            <v xml:space="preserve">JEFFERSON  </v>
          </cell>
          <cell r="I528" t="str">
            <v xml:space="preserve">PUA VALENCIA JEFFERSON  </v>
          </cell>
          <cell r="J528" t="str">
            <v>PE011126</v>
          </cell>
          <cell r="K528" t="str">
            <v>SANDBLASTING (GRANALLADO)</v>
          </cell>
          <cell r="L528" t="str">
            <v>COGS</v>
          </cell>
          <cell r="M528" t="str">
            <v>CNS RUBBER &amp; POLYMET SUPPLY CHAIN</v>
          </cell>
          <cell r="N528" t="str">
            <v>PANTOJA CASIMIRO, FRASSHER JESUS</v>
          </cell>
        </row>
        <row r="529">
          <cell r="C529" t="str">
            <v>73429714</v>
          </cell>
          <cell r="D529">
            <v>2221</v>
          </cell>
          <cell r="E529">
            <v>440654</v>
          </cell>
          <cell r="F529" t="str">
            <v>COILA</v>
          </cell>
          <cell r="G529" t="str">
            <v>HUANCA</v>
          </cell>
          <cell r="H529" t="str">
            <v xml:space="preserve">WASHINGTON  </v>
          </cell>
          <cell r="I529" t="str">
            <v xml:space="preserve">COILA HUANCA WASHINGTON  </v>
          </cell>
          <cell r="J529" t="str">
            <v>PE011150</v>
          </cell>
          <cell r="K529" t="str">
            <v>MANUFACTURING QUALITY CONTROL</v>
          </cell>
          <cell r="L529" t="str">
            <v>COGS</v>
          </cell>
          <cell r="M529" t="str">
            <v>CNS RUBBER &amp; POLYMET SUPPLY CHAIN</v>
          </cell>
          <cell r="N529" t="str">
            <v>SOBREVILLA ZEVALLOS, EDA</v>
          </cell>
        </row>
        <row r="530">
          <cell r="C530" t="str">
            <v>05344299</v>
          </cell>
          <cell r="D530">
            <v>2222</v>
          </cell>
          <cell r="E530">
            <v>440655</v>
          </cell>
          <cell r="F530" t="str">
            <v>VELASQUEZ</v>
          </cell>
          <cell r="G530" t="str">
            <v>NAVARRO</v>
          </cell>
          <cell r="H530" t="str">
            <v xml:space="preserve">HENRY  </v>
          </cell>
          <cell r="I530" t="str">
            <v xml:space="preserve">VELASQUEZ NAVARRO HENRY  </v>
          </cell>
          <cell r="J530" t="str">
            <v>PE011125</v>
          </cell>
          <cell r="K530" t="str">
            <v>HANDLINING &amp; TERMINATION</v>
          </cell>
          <cell r="L530" t="str">
            <v>COGS</v>
          </cell>
          <cell r="M530" t="str">
            <v>CNS RUBBER &amp; POLYMET SUPPLY CHAIN</v>
          </cell>
          <cell r="N530" t="str">
            <v>PANTOJA CASIMIRO, FRASSHER JESUS</v>
          </cell>
        </row>
        <row r="531">
          <cell r="C531" t="str">
            <v>47538339</v>
          </cell>
          <cell r="D531">
            <v>2224</v>
          </cell>
          <cell r="E531">
            <v>440657</v>
          </cell>
          <cell r="F531" t="str">
            <v>AGUIRRE</v>
          </cell>
          <cell r="G531" t="str">
            <v>ROMAN</v>
          </cell>
          <cell r="H531" t="str">
            <v xml:space="preserve">MIRKO ARTURO </v>
          </cell>
          <cell r="I531" t="str">
            <v xml:space="preserve">AGUIRRE ROMAN MIRKO ARTURO </v>
          </cell>
          <cell r="J531" t="str">
            <v>PE011125</v>
          </cell>
          <cell r="K531" t="str">
            <v>HANDLINING &amp; TERMINATION</v>
          </cell>
          <cell r="L531" t="str">
            <v>COGS</v>
          </cell>
          <cell r="M531" t="str">
            <v>CNS RUBBER &amp; POLYMET SUPPLY CHAIN</v>
          </cell>
          <cell r="N531" t="str">
            <v>PANTOJA CASIMIRO, FRASSHER JESUS</v>
          </cell>
        </row>
        <row r="532">
          <cell r="C532" t="str">
            <v>76556945</v>
          </cell>
          <cell r="D532">
            <v>2225</v>
          </cell>
          <cell r="E532">
            <v>440658</v>
          </cell>
          <cell r="F532" t="str">
            <v>ÑIQUEN</v>
          </cell>
          <cell r="G532" t="str">
            <v>NUNTON</v>
          </cell>
          <cell r="H532" t="str">
            <v xml:space="preserve">ALVARO EFRAIN </v>
          </cell>
          <cell r="I532" t="str">
            <v xml:space="preserve">ÑIQUEN NUNTON ALVARO EFRAIN </v>
          </cell>
          <cell r="J532" t="str">
            <v>PE011125</v>
          </cell>
          <cell r="K532" t="str">
            <v>HANDLINING &amp; TERMINATION</v>
          </cell>
          <cell r="L532" t="str">
            <v>COGS</v>
          </cell>
          <cell r="M532" t="str">
            <v>CNS RUBBER &amp; POLYMET SUPPLY CHAIN</v>
          </cell>
          <cell r="N532" t="str">
            <v>PANTOJA CASIMIRO, FRASSHER JESUS</v>
          </cell>
        </row>
        <row r="533">
          <cell r="C533" t="str">
            <v>004306303</v>
          </cell>
          <cell r="D533">
            <v>2226</v>
          </cell>
          <cell r="E533">
            <v>440659</v>
          </cell>
          <cell r="F533" t="str">
            <v>RODRIGUEZ</v>
          </cell>
          <cell r="H533" t="str">
            <v xml:space="preserve">LUIS ALFREDO  </v>
          </cell>
          <cell r="I533" t="str">
            <v xml:space="preserve">RODRIGUEZ  LUIS ALFREDO  </v>
          </cell>
          <cell r="J533" t="str">
            <v>PE011125</v>
          </cell>
          <cell r="K533" t="str">
            <v>HANDLINING &amp; TERMINATION</v>
          </cell>
          <cell r="L533" t="str">
            <v>COGS</v>
          </cell>
          <cell r="M533" t="str">
            <v>CNS RUBBER &amp; POLYMET SUPPLY CHAIN</v>
          </cell>
          <cell r="N533" t="str">
            <v>PANTOJA CASIMIRO, FRASSHER JESUS</v>
          </cell>
        </row>
        <row r="534">
          <cell r="C534" t="str">
            <v>46427069</v>
          </cell>
          <cell r="D534">
            <v>2228</v>
          </cell>
          <cell r="E534">
            <v>440661</v>
          </cell>
          <cell r="F534" t="str">
            <v>LARICO</v>
          </cell>
          <cell r="G534" t="str">
            <v>CHIRE</v>
          </cell>
          <cell r="H534" t="str">
            <v xml:space="preserve">RUBEN ARNALDO </v>
          </cell>
          <cell r="I534" t="str">
            <v xml:space="preserve">LARICO CHIRE RUBEN ARNALDO </v>
          </cell>
          <cell r="J534" t="str">
            <v>PE011125</v>
          </cell>
          <cell r="K534" t="str">
            <v>HANDLINING &amp; TERMINATION</v>
          </cell>
          <cell r="L534" t="str">
            <v>COGS</v>
          </cell>
          <cell r="M534" t="str">
            <v>CNS RUBBER &amp; POLYMET SUPPLY CHAIN</v>
          </cell>
          <cell r="N534" t="str">
            <v>PANTOJA CASIMIRO, FRASSHER JESUS</v>
          </cell>
        </row>
        <row r="535">
          <cell r="C535" t="str">
            <v>41591229</v>
          </cell>
          <cell r="D535">
            <v>2230</v>
          </cell>
          <cell r="E535">
            <v>440663</v>
          </cell>
          <cell r="F535" t="str">
            <v>ALEGRE</v>
          </cell>
          <cell r="G535" t="str">
            <v>CORONADO</v>
          </cell>
          <cell r="H535" t="str">
            <v xml:space="preserve">JOSUE SAMUEL </v>
          </cell>
          <cell r="I535" t="str">
            <v xml:space="preserve">ALEGRE CORONADO JOSUE SAMUEL </v>
          </cell>
          <cell r="J535" t="str">
            <v>PE011380</v>
          </cell>
          <cell r="K535" t="str">
            <v>WAREHOUSE - PUMPS</v>
          </cell>
          <cell r="L535" t="str">
            <v>COGS</v>
          </cell>
          <cell r="M535" t="str">
            <v>CNSPM OPERATIONS PERU</v>
          </cell>
          <cell r="N535" t="str">
            <v>SALGADO EGUSQUIZA, ANGELA THAIS</v>
          </cell>
        </row>
        <row r="536">
          <cell r="C536" t="str">
            <v>41343284</v>
          </cell>
          <cell r="D536">
            <v>2233</v>
          </cell>
          <cell r="E536">
            <v>440666</v>
          </cell>
          <cell r="F536" t="str">
            <v>NUÑEZ</v>
          </cell>
          <cell r="G536" t="str">
            <v>GARCIA</v>
          </cell>
          <cell r="H536" t="str">
            <v xml:space="preserve">IVAN DANIEL </v>
          </cell>
          <cell r="I536" t="str">
            <v xml:space="preserve">NUÑEZ GARCIA IVAN DANIEL </v>
          </cell>
          <cell r="J536" t="str">
            <v>PE011835</v>
          </cell>
          <cell r="K536" t="str">
            <v>MANTENCION FABRICA</v>
          </cell>
          <cell r="L536" t="str">
            <v>COGS</v>
          </cell>
          <cell r="M536" t="str">
            <v>CNS RUBBER &amp; POLYMET SUPPLY CHAIN</v>
          </cell>
          <cell r="N536" t="str">
            <v>AQUIJE SARAVIA, EDWARD JOHANS</v>
          </cell>
        </row>
        <row r="537">
          <cell r="C537" t="str">
            <v>70582699</v>
          </cell>
          <cell r="D537">
            <v>2234</v>
          </cell>
          <cell r="E537">
            <v>440667</v>
          </cell>
          <cell r="F537" t="str">
            <v>LANDA</v>
          </cell>
          <cell r="G537" t="str">
            <v>REYES</v>
          </cell>
          <cell r="H537" t="str">
            <v xml:space="preserve">JEAN BRUNO </v>
          </cell>
          <cell r="I537" t="str">
            <v xml:space="preserve">LANDA REYES JEAN BRUNO </v>
          </cell>
          <cell r="J537" t="str">
            <v>PE011835</v>
          </cell>
          <cell r="K537" t="str">
            <v>MANTENCION FABRICA</v>
          </cell>
          <cell r="L537" t="str">
            <v>COGS</v>
          </cell>
          <cell r="M537" t="str">
            <v>CNS RUBBER &amp; POLYMET SUPPLY CHAIN</v>
          </cell>
          <cell r="N537" t="str">
            <v>AQUIJE SARAVIA, EDWARD JOHANS</v>
          </cell>
        </row>
        <row r="538">
          <cell r="C538" t="str">
            <v>48978738</v>
          </cell>
          <cell r="D538">
            <v>2236</v>
          </cell>
          <cell r="E538">
            <v>440670</v>
          </cell>
          <cell r="F538" t="str">
            <v>PAUCAR</v>
          </cell>
          <cell r="G538" t="str">
            <v>GARCILAZO</v>
          </cell>
          <cell r="H538" t="str">
            <v xml:space="preserve">JUSTO ANDRES </v>
          </cell>
          <cell r="I538" t="str">
            <v xml:space="preserve">PAUCAR GARCILAZO JUSTO ANDRES </v>
          </cell>
          <cell r="J538" t="str">
            <v>PE011835</v>
          </cell>
          <cell r="K538" t="str">
            <v>MANTENCION FABRICA</v>
          </cell>
          <cell r="L538" t="str">
            <v>COGS</v>
          </cell>
          <cell r="M538" t="str">
            <v>CNS RUBBER &amp; POLYMET SUPPLY CHAIN</v>
          </cell>
          <cell r="N538" t="str">
            <v>AQUIJE SARAVIA, EDWARD JOHANS</v>
          </cell>
        </row>
        <row r="539">
          <cell r="C539" t="str">
            <v>45186387</v>
          </cell>
          <cell r="D539">
            <v>2239</v>
          </cell>
          <cell r="E539">
            <v>441211</v>
          </cell>
          <cell r="F539" t="str">
            <v>APOLINARES</v>
          </cell>
          <cell r="G539" t="str">
            <v>HUAMAYALLI</v>
          </cell>
          <cell r="H539" t="str">
            <v>CESAR FERNANDO</v>
          </cell>
          <cell r="I539" t="str">
            <v>APOLINARES HUAMAYALLI CESAR FERNANDO</v>
          </cell>
          <cell r="J539" t="str">
            <v>PE011122</v>
          </cell>
          <cell r="K539" t="str">
            <v>METAL MECANICA</v>
          </cell>
          <cell r="L539" t="str">
            <v>COGS</v>
          </cell>
          <cell r="M539" t="str">
            <v>CNS RUBBER &amp; POLYMET SUPPLY CHAIN</v>
          </cell>
          <cell r="N539" t="str">
            <v>PANTOJA CASIMIRO, FRASSHER JESUS</v>
          </cell>
        </row>
        <row r="540">
          <cell r="C540" t="str">
            <v>43063309</v>
          </cell>
          <cell r="D540">
            <v>2241</v>
          </cell>
          <cell r="E540">
            <v>443104</v>
          </cell>
          <cell r="F540" t="str">
            <v>TUESTA</v>
          </cell>
          <cell r="G540" t="str">
            <v>TUESTA</v>
          </cell>
          <cell r="H540" t="str">
            <v>JOSE ANTONIO</v>
          </cell>
          <cell r="I540" t="str">
            <v>TUESTA TUESTA JOSE ANTONIO</v>
          </cell>
          <cell r="J540" t="str">
            <v>PE011830</v>
          </cell>
          <cell r="K540" t="str">
            <v>WAREHOUSE - MANUFACTURING</v>
          </cell>
          <cell r="L540" t="str">
            <v>COGS</v>
          </cell>
          <cell r="M540" t="str">
            <v>CNS RUBBER &amp; POLYMET SUPPLY CHAIN</v>
          </cell>
          <cell r="N540" t="str">
            <v>ARBULU SPIERS, MIGUEL</v>
          </cell>
        </row>
        <row r="541">
          <cell r="C541" t="str">
            <v>75175536</v>
          </cell>
          <cell r="D541">
            <v>2242</v>
          </cell>
          <cell r="E541">
            <v>443771</v>
          </cell>
          <cell r="F541" t="str">
            <v>MACHACA</v>
          </cell>
          <cell r="G541" t="str">
            <v>ZUÑIGA</v>
          </cell>
          <cell r="H541" t="str">
            <v>RONY BRANDO</v>
          </cell>
          <cell r="I541" t="str">
            <v>MACHACA ZUÑIGA RONY BRANDO</v>
          </cell>
          <cell r="J541" t="str">
            <v>PE011240</v>
          </cell>
          <cell r="K541" t="str">
            <v>MOLD ASSEMBLY</v>
          </cell>
          <cell r="L541" t="str">
            <v>COGS</v>
          </cell>
          <cell r="M541" t="str">
            <v>CNS RUBBER &amp; POLYMET SUPPLY CHAIN</v>
          </cell>
          <cell r="N541" t="str">
            <v>PANTOJA CASIMIRO, FRASSHER JESUS</v>
          </cell>
        </row>
        <row r="542">
          <cell r="C542" t="str">
            <v>72226540</v>
          </cell>
          <cell r="D542">
            <v>2244</v>
          </cell>
          <cell r="E542">
            <v>445125</v>
          </cell>
          <cell r="F542" t="str">
            <v>CONDORI</v>
          </cell>
          <cell r="G542" t="str">
            <v>LARICO</v>
          </cell>
          <cell r="H542" t="str">
            <v>JEAN MARCO</v>
          </cell>
          <cell r="I542" t="str">
            <v>CONDORI LARICO JEAN MARCO</v>
          </cell>
          <cell r="J542" t="str">
            <v>PE011125</v>
          </cell>
          <cell r="K542" t="str">
            <v>HANDLINING &amp; TERMINATION</v>
          </cell>
          <cell r="L542" t="str">
            <v>COGS</v>
          </cell>
          <cell r="M542" t="str">
            <v>CNS RUBBER &amp; POLYMET SUPPLY CHAIN</v>
          </cell>
          <cell r="N542" t="str">
            <v>PANTOJA CASIMIRO, FRASSHER JESUS</v>
          </cell>
        </row>
        <row r="543">
          <cell r="C543" t="str">
            <v>71580427</v>
          </cell>
          <cell r="D543">
            <v>2245</v>
          </cell>
          <cell r="E543">
            <v>445481</v>
          </cell>
          <cell r="F543" t="str">
            <v>REYES</v>
          </cell>
          <cell r="G543" t="str">
            <v>HUAMAN</v>
          </cell>
          <cell r="H543" t="str">
            <v>ELIAS</v>
          </cell>
          <cell r="I543" t="str">
            <v>REYES HUAMAN ELIAS</v>
          </cell>
          <cell r="J543" t="str">
            <v>PE011125</v>
          </cell>
          <cell r="K543" t="str">
            <v>HANDLINING &amp; TERMINATION</v>
          </cell>
          <cell r="L543" t="str">
            <v>COGS</v>
          </cell>
          <cell r="M543" t="str">
            <v>CNS RUBBER &amp; POLYMET SUPPLY CHAIN</v>
          </cell>
          <cell r="N543" t="str">
            <v>PANTOJA CASIMIRO, FRASSHER JESUS</v>
          </cell>
        </row>
        <row r="544">
          <cell r="C544" t="str">
            <v>00868711</v>
          </cell>
          <cell r="D544">
            <v>2247</v>
          </cell>
          <cell r="E544">
            <v>445772</v>
          </cell>
          <cell r="F544" t="str">
            <v>PINEDO</v>
          </cell>
          <cell r="G544" t="str">
            <v>SANANSIMA</v>
          </cell>
          <cell r="H544" t="str">
            <v>ADEMIR</v>
          </cell>
          <cell r="I544" t="str">
            <v>PINEDO SANANSIMA ADEMIR</v>
          </cell>
          <cell r="J544" t="str">
            <v>PE011127</v>
          </cell>
          <cell r="K544" t="str">
            <v>PRESSES 1-2 &amp; 5-6</v>
          </cell>
          <cell r="L544" t="str">
            <v>COGS</v>
          </cell>
          <cell r="M544" t="str">
            <v>CNS RUBBER &amp; POLYMET SUPPLY CHAIN</v>
          </cell>
          <cell r="N544" t="str">
            <v>PANTOJA CASIMIRO, FRASSHER JESUS</v>
          </cell>
        </row>
        <row r="545">
          <cell r="C545" t="str">
            <v>42894133</v>
          </cell>
          <cell r="D545">
            <v>2250</v>
          </cell>
          <cell r="E545">
            <v>446989</v>
          </cell>
          <cell r="F545" t="str">
            <v>MUCHA</v>
          </cell>
          <cell r="G545" t="str">
            <v>HUATUCO</v>
          </cell>
          <cell r="H545" t="str">
            <v>GERSON DAVID</v>
          </cell>
          <cell r="I545" t="str">
            <v>MUCHA HUATUCO GERSON DAVID</v>
          </cell>
          <cell r="J545" t="str">
            <v>PE011830</v>
          </cell>
          <cell r="K545" t="str">
            <v>WAREHOUSE - MANUFACTURING</v>
          </cell>
          <cell r="L545" t="str">
            <v>COGS</v>
          </cell>
          <cell r="M545" t="str">
            <v>CNS RUBBER &amp; POLYMET SUPPLY CHAIN</v>
          </cell>
          <cell r="N545" t="str">
            <v>ARBULU SPIERS, MIGUEL</v>
          </cell>
        </row>
        <row r="546">
          <cell r="C546" t="str">
            <v>76848412</v>
          </cell>
          <cell r="D546">
            <v>2254</v>
          </cell>
          <cell r="E546">
            <v>447463</v>
          </cell>
          <cell r="F546" t="str">
            <v>RICO</v>
          </cell>
          <cell r="G546" t="str">
            <v>RAMOS</v>
          </cell>
          <cell r="H546" t="str">
            <v>WALTER</v>
          </cell>
          <cell r="I546" t="str">
            <v>RICO RAMOS WALTER</v>
          </cell>
          <cell r="J546" t="str">
            <v>PE011122</v>
          </cell>
          <cell r="K546" t="str">
            <v>METAL MECANICA</v>
          </cell>
          <cell r="L546" t="str">
            <v>COGS</v>
          </cell>
          <cell r="M546" t="str">
            <v>CNS RUBBER &amp; POLYMET SUPPLY CHAIN</v>
          </cell>
          <cell r="N546" t="str">
            <v>PANTOJA CASIMIRO, FRASSHER JESUS</v>
          </cell>
        </row>
        <row r="547">
          <cell r="C547" t="str">
            <v>45035671</v>
          </cell>
          <cell r="D547">
            <v>2256</v>
          </cell>
          <cell r="E547">
            <v>448577</v>
          </cell>
          <cell r="F547" t="str">
            <v>TERRY</v>
          </cell>
          <cell r="G547" t="str">
            <v>ALONZO</v>
          </cell>
          <cell r="H547" t="str">
            <v>WILMER JULIAN</v>
          </cell>
          <cell r="I547" t="str">
            <v>TERRY ALONZO WILMER JULIAN</v>
          </cell>
          <cell r="J547" t="str">
            <v>PE011125</v>
          </cell>
          <cell r="K547" t="str">
            <v>HANDLINING &amp; TERMINATION</v>
          </cell>
          <cell r="L547" t="str">
            <v>COGS</v>
          </cell>
          <cell r="M547" t="str">
            <v>CNS RUBBER &amp; POLYMET SUPPLY CHAIN</v>
          </cell>
          <cell r="N547" t="str">
            <v>PANTOJA CASIMIRO, FRASSHER JESUS</v>
          </cell>
        </row>
        <row r="548">
          <cell r="C548" t="str">
            <v>72656690</v>
          </cell>
          <cell r="D548">
            <v>2257</v>
          </cell>
          <cell r="E548">
            <v>449895</v>
          </cell>
          <cell r="F548" t="str">
            <v>INOCENTE</v>
          </cell>
          <cell r="G548" t="str">
            <v>INOCENTE</v>
          </cell>
          <cell r="H548" t="str">
            <v xml:space="preserve">EDUARD FERNANDO </v>
          </cell>
          <cell r="I548" t="str">
            <v xml:space="preserve">INOCENTE INOCENTE EDUARD FERNANDO </v>
          </cell>
          <cell r="J548" t="str">
            <v>PE011125</v>
          </cell>
          <cell r="K548" t="str">
            <v>HANDLINING &amp; TERMINATION</v>
          </cell>
          <cell r="L548" t="str">
            <v>COGS</v>
          </cell>
          <cell r="M548" t="str">
            <v>CNS RUBBER &amp; POLYMET SUPPLY CHAIN</v>
          </cell>
          <cell r="N548" t="str">
            <v>PANTOJA CASIMIRO, FRASSHER JESUS</v>
          </cell>
        </row>
        <row r="549">
          <cell r="C549" t="str">
            <v>47504005</v>
          </cell>
          <cell r="D549">
            <v>2258</v>
          </cell>
          <cell r="E549">
            <v>424006</v>
          </cell>
          <cell r="F549" t="str">
            <v>CAMPOS</v>
          </cell>
          <cell r="G549" t="str">
            <v>PERALTA</v>
          </cell>
          <cell r="H549" t="str">
            <v>ALBERTO</v>
          </cell>
          <cell r="I549" t="str">
            <v>CAMPOS PERALTA ALBERTO</v>
          </cell>
          <cell r="J549" t="str">
            <v>PE011126</v>
          </cell>
          <cell r="K549" t="str">
            <v>SANDBLASTING (GRANALLADO)</v>
          </cell>
          <cell r="L549" t="str">
            <v>COGS</v>
          </cell>
          <cell r="M549" t="str">
            <v>CNS RUBBER &amp; POLYMET SUPPLY CHAIN</v>
          </cell>
          <cell r="N549" t="str">
            <v>PANTOJA CASIMIRO, FRASSHER JESUS</v>
          </cell>
        </row>
        <row r="550">
          <cell r="C550" t="str">
            <v>73449536</v>
          </cell>
          <cell r="D550">
            <v>2259</v>
          </cell>
          <cell r="E550">
            <v>451895</v>
          </cell>
          <cell r="F550" t="str">
            <v>COILA</v>
          </cell>
          <cell r="G550" t="str">
            <v>HUANCA</v>
          </cell>
          <cell r="H550" t="str">
            <v>LUIS ROMARIO</v>
          </cell>
          <cell r="I550" t="str">
            <v>COILA HUANCA LUIS ROMARIO</v>
          </cell>
          <cell r="J550" t="str">
            <v>PE011127</v>
          </cell>
          <cell r="K550" t="str">
            <v>PRESSES 1-2 &amp; 5-6</v>
          </cell>
          <cell r="L550" t="str">
            <v>COGS</v>
          </cell>
          <cell r="M550" t="str">
            <v>CNS RUBBER &amp; POLYMET SUPPLY CHAIN</v>
          </cell>
          <cell r="N550" t="str">
            <v>PANTOJA CASIMIRO, FRASSHER JESUS</v>
          </cell>
        </row>
        <row r="551">
          <cell r="C551" t="str">
            <v>47449728</v>
          </cell>
          <cell r="D551">
            <v>2262</v>
          </cell>
          <cell r="E551">
            <v>453942</v>
          </cell>
          <cell r="F551" t="str">
            <v>LAULATE</v>
          </cell>
          <cell r="G551" t="str">
            <v>GUERRA</v>
          </cell>
          <cell r="H551" t="str">
            <v>DARVIN</v>
          </cell>
          <cell r="I551" t="str">
            <v>LAULATE GUERRA DARVIN</v>
          </cell>
          <cell r="J551" t="str">
            <v>PE011100</v>
          </cell>
          <cell r="K551" t="str">
            <v>MANUFACTURING</v>
          </cell>
          <cell r="L551" t="str">
            <v>COGS</v>
          </cell>
          <cell r="M551" t="str">
            <v>CNS RUBBER &amp; POLYMET SUPPLY CHAIN</v>
          </cell>
          <cell r="N551" t="str">
            <v>AQUIJE SARAVIA, EDWARD JOHANS</v>
          </cell>
        </row>
        <row r="552">
          <cell r="C552" t="str">
            <v>46432908</v>
          </cell>
          <cell r="D552">
            <v>2265</v>
          </cell>
          <cell r="E552">
            <v>456606</v>
          </cell>
          <cell r="F552" t="str">
            <v>MOREANO</v>
          </cell>
          <cell r="G552" t="str">
            <v>VILLENA</v>
          </cell>
          <cell r="H552" t="str">
            <v>ALDO</v>
          </cell>
          <cell r="I552" t="str">
            <v>MOREANO VILLENA ALDO</v>
          </cell>
          <cell r="J552" t="str">
            <v>PE011100</v>
          </cell>
          <cell r="K552" t="str">
            <v>MANUFACTURING</v>
          </cell>
          <cell r="L552" t="str">
            <v>COGS</v>
          </cell>
          <cell r="M552" t="str">
            <v>CNS RUBBER &amp; POLYMET SUPPLY CHAIN</v>
          </cell>
          <cell r="N552" t="str">
            <v>PANTOJA CASIMIRO, FRASSHER JESUS</v>
          </cell>
        </row>
        <row r="553">
          <cell r="C553" t="str">
            <v>41535297</v>
          </cell>
          <cell r="D553">
            <v>2266</v>
          </cell>
          <cell r="E553">
            <v>447462</v>
          </cell>
          <cell r="F553" t="str">
            <v>CIRINEO</v>
          </cell>
          <cell r="G553" t="str">
            <v>JIMENEZ</v>
          </cell>
          <cell r="H553" t="str">
            <v>JUAN PABLO</v>
          </cell>
          <cell r="I553" t="str">
            <v>CIRINEO JIMENEZ JUAN PABLO</v>
          </cell>
          <cell r="J553" t="str">
            <v>PE011100</v>
          </cell>
          <cell r="K553" t="str">
            <v>MANUFACTURING</v>
          </cell>
          <cell r="L553" t="str">
            <v>COGS</v>
          </cell>
          <cell r="M553" t="str">
            <v>CNS RUBBER &amp; POLYMET SUPPLY CHAIN</v>
          </cell>
          <cell r="N553" t="str">
            <v>PANTOJA CASIMIRO, FRASSHER JESUS</v>
          </cell>
        </row>
        <row r="554">
          <cell r="C554" t="str">
            <v>71622414</v>
          </cell>
          <cell r="D554">
            <v>2267</v>
          </cell>
          <cell r="E554">
            <v>458607</v>
          </cell>
          <cell r="F554" t="str">
            <v>CAJALEAN</v>
          </cell>
          <cell r="G554" t="str">
            <v>BUSTAMANTE</v>
          </cell>
          <cell r="H554" t="str">
            <v>NORVIL</v>
          </cell>
          <cell r="I554" t="str">
            <v>CAJALEAN BUSTAMANTE NORVIL</v>
          </cell>
          <cell r="J554" t="str">
            <v>PE011100</v>
          </cell>
          <cell r="K554" t="str">
            <v>MANUFACTURING</v>
          </cell>
          <cell r="L554" t="str">
            <v>COGS</v>
          </cell>
          <cell r="M554" t="str">
            <v>CNS RUBBER &amp; POLYMET SUPPLY CHAIN</v>
          </cell>
          <cell r="N554" t="str">
            <v>PANTOJA CASIMIRO, FRASSHER JESUS</v>
          </cell>
        </row>
        <row r="555">
          <cell r="C555" t="str">
            <v>42431003</v>
          </cell>
          <cell r="D555">
            <v>2268</v>
          </cell>
          <cell r="E555">
            <v>459126</v>
          </cell>
          <cell r="F555" t="str">
            <v>LOAYZA</v>
          </cell>
          <cell r="G555" t="str">
            <v>CARPIO</v>
          </cell>
          <cell r="H555" t="str">
            <v>LUIS MIGUEL</v>
          </cell>
          <cell r="I555" t="str">
            <v>LOAYZA CARPIO LUIS MIGUEL</v>
          </cell>
          <cell r="J555" t="str">
            <v>PE011100</v>
          </cell>
          <cell r="K555" t="str">
            <v>MANUFACTURING</v>
          </cell>
          <cell r="L555" t="str">
            <v>COGS</v>
          </cell>
          <cell r="M555" t="str">
            <v>CNS RUBBER &amp; POLYMET SUPPLY CHAIN</v>
          </cell>
          <cell r="N555" t="str">
            <v xml:space="preserve">MOREANO VILLENA, ALDO </v>
          </cell>
        </row>
        <row r="556">
          <cell r="C556" t="str">
            <v>42934851</v>
          </cell>
          <cell r="D556">
            <v>2269</v>
          </cell>
          <cell r="E556">
            <v>459609</v>
          </cell>
          <cell r="F556" t="str">
            <v>CANAQUIRI</v>
          </cell>
          <cell r="G556" t="str">
            <v>CARITIMARI</v>
          </cell>
          <cell r="H556" t="str">
            <v>GUIDO</v>
          </cell>
          <cell r="I556" t="str">
            <v>CANAQUIRI CARITIMARI GUIDO</v>
          </cell>
          <cell r="J556" t="str">
            <v>PE011100</v>
          </cell>
          <cell r="K556" t="str">
            <v>MANUFACTURING</v>
          </cell>
          <cell r="L556" t="str">
            <v>COGS</v>
          </cell>
          <cell r="M556" t="str">
            <v>CNS RUBBER &amp; POLYMET SUPPLY CHAIN</v>
          </cell>
          <cell r="N556" t="str">
            <v>PANTOJA CASIMIRO, FRASSHER JESUS</v>
          </cell>
        </row>
        <row r="557">
          <cell r="C557" t="str">
            <v>45611064</v>
          </cell>
          <cell r="D557">
            <v>2270</v>
          </cell>
          <cell r="E557">
            <v>459608</v>
          </cell>
          <cell r="F557" t="str">
            <v>TAIPE</v>
          </cell>
          <cell r="G557" t="str">
            <v>PRADO</v>
          </cell>
          <cell r="H557" t="str">
            <v>LUIS</v>
          </cell>
          <cell r="I557" t="str">
            <v>TAIPE PRADO LUIS</v>
          </cell>
          <cell r="J557" t="str">
            <v>PE011100</v>
          </cell>
          <cell r="K557" t="str">
            <v>MANUFACTURING</v>
          </cell>
          <cell r="L557" t="str">
            <v>COGS</v>
          </cell>
          <cell r="M557" t="str">
            <v>CNS RUBBER &amp; POLYMET SUPPLY CHAIN</v>
          </cell>
          <cell r="N557" t="str">
            <v>PANTOJA CASIMIRO, FRASSHER JESUS</v>
          </cell>
        </row>
        <row r="558">
          <cell r="C558" t="str">
            <v>73938061</v>
          </cell>
          <cell r="D558">
            <v>2271</v>
          </cell>
          <cell r="E558">
            <v>459893</v>
          </cell>
          <cell r="F558" t="str">
            <v>MENDEZ</v>
          </cell>
          <cell r="G558" t="str">
            <v>ROJAS</v>
          </cell>
          <cell r="H558" t="str">
            <v>RELSON</v>
          </cell>
          <cell r="I558" t="str">
            <v>MENDEZ ROJAS RELSON</v>
          </cell>
          <cell r="J558" t="str">
            <v>PE011100</v>
          </cell>
          <cell r="K558" t="str">
            <v>MANUFACTURING</v>
          </cell>
          <cell r="L558" t="str">
            <v>COGS</v>
          </cell>
          <cell r="M558" t="str">
            <v>CNS RUBBER &amp; POLYMET SUPPLY CHAIN</v>
          </cell>
          <cell r="N558" t="str">
            <v>PANTOJA CASIMIRO, FRASSHER JESUS</v>
          </cell>
        </row>
        <row r="559">
          <cell r="C559" t="str">
            <v>48880328</v>
          </cell>
          <cell r="D559">
            <v>2272</v>
          </cell>
          <cell r="E559">
            <v>460484</v>
          </cell>
          <cell r="F559" t="str">
            <v>CORONADO</v>
          </cell>
          <cell r="G559" t="str">
            <v>MACA</v>
          </cell>
          <cell r="H559" t="str">
            <v>RAUL JOSEMAL</v>
          </cell>
          <cell r="I559" t="str">
            <v>CORONADO MACA RAUL JOSEMAL</v>
          </cell>
          <cell r="J559" t="str">
            <v>PE011100</v>
          </cell>
          <cell r="K559" t="str">
            <v>MANUFACTURING</v>
          </cell>
          <cell r="L559" t="str">
            <v>COGS</v>
          </cell>
          <cell r="M559" t="str">
            <v>CNS RUBBER &amp; POLYMET SUPPLY CHAIN</v>
          </cell>
          <cell r="N559" t="str">
            <v>PANTOJA CASIMIRO, FRASSHER JESUS</v>
          </cell>
        </row>
        <row r="560">
          <cell r="C560" t="str">
            <v>29650104</v>
          </cell>
          <cell r="D560">
            <v>3140</v>
          </cell>
          <cell r="E560">
            <v>334538</v>
          </cell>
          <cell r="F560" t="str">
            <v>ORTEGA</v>
          </cell>
          <cell r="G560" t="str">
            <v>ARANIBAR</v>
          </cell>
          <cell r="H560" t="str">
            <v>ALAN ERICK ROGGER</v>
          </cell>
          <cell r="I560" t="str">
            <v>ORTEGA ARANIBAR ALAN ERICK ROGGER</v>
          </cell>
          <cell r="J560" t="str">
            <v>PE013530</v>
          </cell>
          <cell r="K560" t="str">
            <v>WAREHOUSE SPCC</v>
          </cell>
          <cell r="L560" t="str">
            <v>COGS</v>
          </cell>
          <cell r="M560" t="str">
            <v>CONSIGNMENT &amp; OPA CONTRACTS</v>
          </cell>
          <cell r="N560" t="str">
            <v>POSTIGO MATTOS, VALERIA KAROLA</v>
          </cell>
        </row>
        <row r="561">
          <cell r="C561" t="str">
            <v>41440900</v>
          </cell>
          <cell r="D561">
            <v>3141</v>
          </cell>
          <cell r="E561">
            <v>334536</v>
          </cell>
          <cell r="F561" t="str">
            <v>FUENTES</v>
          </cell>
          <cell r="G561" t="str">
            <v>ARANIBAR</v>
          </cell>
          <cell r="H561" t="str">
            <v>JOSE BRANCO</v>
          </cell>
          <cell r="I561" t="str">
            <v>FUENTES ARANIBAR JOSE BRANCO</v>
          </cell>
          <cell r="J561" t="str">
            <v>PE013530</v>
          </cell>
          <cell r="K561" t="str">
            <v>WAREHOUSE SPCC</v>
          </cell>
          <cell r="L561" t="str">
            <v>COGS</v>
          </cell>
          <cell r="M561" t="str">
            <v>CONSIGNMENT &amp; OPA CONTRACTS</v>
          </cell>
          <cell r="N561" t="str">
            <v>POSTIGO MATTOS, VALERIA KAROLA</v>
          </cell>
        </row>
        <row r="562">
          <cell r="C562" t="str">
            <v>04434435</v>
          </cell>
          <cell r="D562">
            <v>3142</v>
          </cell>
          <cell r="E562">
            <v>334537</v>
          </cell>
          <cell r="F562" t="str">
            <v>LINARES</v>
          </cell>
          <cell r="G562" t="str">
            <v>RIOS</v>
          </cell>
          <cell r="H562" t="str">
            <v xml:space="preserve">MIGUEL JESUS </v>
          </cell>
          <cell r="I562" t="str">
            <v xml:space="preserve">LINARES RIOS MIGUEL JESUS </v>
          </cell>
          <cell r="J562" t="str">
            <v>PE013530</v>
          </cell>
          <cell r="K562" t="str">
            <v>WAREHOUSE SPCC</v>
          </cell>
          <cell r="L562" t="str">
            <v>COGS</v>
          </cell>
          <cell r="M562" t="str">
            <v>CONSIGNMENT &amp; OPA CONTRACTS</v>
          </cell>
          <cell r="N562" t="str">
            <v>POSTIGO MATTOS, VALERIA KAROLA</v>
          </cell>
        </row>
        <row r="563">
          <cell r="C563" t="str">
            <v>24719390</v>
          </cell>
          <cell r="D563">
            <v>3149</v>
          </cell>
          <cell r="E563">
            <v>504108</v>
          </cell>
          <cell r="F563" t="str">
            <v>TORRES</v>
          </cell>
          <cell r="G563" t="str">
            <v>NINA</v>
          </cell>
          <cell r="H563" t="str">
            <v>MARIO LEONEL</v>
          </cell>
          <cell r="I563" t="str">
            <v>TORRES NINA MARIO LEONEL</v>
          </cell>
          <cell r="J563" t="str">
            <v>PE012233</v>
          </cell>
          <cell r="K563" t="str">
            <v>REP SUPERVISION &amp; WAREHOUSE</v>
          </cell>
          <cell r="L563" t="str">
            <v>COGS</v>
          </cell>
          <cell r="M563" t="str">
            <v>MA SAM REPAIRS CENTER PE</v>
          </cell>
          <cell r="N563" t="str">
            <v>MORENO ROQUE, MARCO ANTONIO</v>
          </cell>
        </row>
        <row r="564">
          <cell r="C564" t="str">
            <v>40599572</v>
          </cell>
          <cell r="D564">
            <v>3155</v>
          </cell>
          <cell r="E564">
            <v>504114</v>
          </cell>
          <cell r="F564" t="str">
            <v>BENAVIDES</v>
          </cell>
          <cell r="G564" t="str">
            <v>LINARES</v>
          </cell>
          <cell r="H564" t="str">
            <v>CARLOS EFREN</v>
          </cell>
          <cell r="I564" t="str">
            <v>BENAVIDES LINARES CARLOS EFREN</v>
          </cell>
          <cell r="J564" t="str">
            <v>PE012230</v>
          </cell>
          <cell r="K564" t="str">
            <v>REP MECHANICS</v>
          </cell>
          <cell r="L564" t="str">
            <v>COGS</v>
          </cell>
          <cell r="M564" t="str">
            <v>MA SAM REPAIRS CENTER PE</v>
          </cell>
          <cell r="N564" t="str">
            <v>LOPEZ MACHACA, ABEL ALBERTO</v>
          </cell>
        </row>
        <row r="565">
          <cell r="C565" t="str">
            <v>42235199</v>
          </cell>
          <cell r="D565">
            <v>3156</v>
          </cell>
          <cell r="E565">
            <v>504115</v>
          </cell>
          <cell r="F565" t="str">
            <v>LINARES</v>
          </cell>
          <cell r="G565" t="str">
            <v>TICONA</v>
          </cell>
          <cell r="H565" t="str">
            <v>RAUL DUANE</v>
          </cell>
          <cell r="I565" t="str">
            <v>LINARES TICONA RAUL DUANE</v>
          </cell>
          <cell r="J565" t="str">
            <v>PE012230</v>
          </cell>
          <cell r="K565" t="str">
            <v>REP MECHANICS</v>
          </cell>
          <cell r="L565" t="str">
            <v>COGS</v>
          </cell>
          <cell r="M565" t="str">
            <v>MA SAM REPAIRS CENTER PE</v>
          </cell>
          <cell r="N565" t="str">
            <v>LOPEZ MACHACA, ABEL ALBERTO</v>
          </cell>
        </row>
        <row r="566">
          <cell r="C566" t="str">
            <v>29568060</v>
          </cell>
          <cell r="D566">
            <v>3159</v>
          </cell>
          <cell r="E566">
            <v>516719</v>
          </cell>
          <cell r="F566" t="str">
            <v>AYALA</v>
          </cell>
          <cell r="G566" t="str">
            <v>NINA</v>
          </cell>
          <cell r="H566" t="str">
            <v>ADRIAN ALEXANDER</v>
          </cell>
          <cell r="I566" t="str">
            <v>AYALA NINA ADRIAN ALEXANDER</v>
          </cell>
          <cell r="J566" t="str">
            <v>PE012234</v>
          </cell>
          <cell r="K566" t="str">
            <v>REP WELDING</v>
          </cell>
          <cell r="L566" t="str">
            <v>COGS</v>
          </cell>
          <cell r="M566" t="str">
            <v>MA SAM REPAIRS CENTER PE</v>
          </cell>
          <cell r="N566" t="str">
            <v>MARIN ANDRADE, WILFREDO</v>
          </cell>
        </row>
        <row r="567">
          <cell r="C567" t="str">
            <v>29384732</v>
          </cell>
          <cell r="D567">
            <v>3161</v>
          </cell>
          <cell r="E567">
            <v>523511</v>
          </cell>
          <cell r="F567" t="str">
            <v>GUTIERREZ</v>
          </cell>
          <cell r="G567" t="str">
            <v>MERMA</v>
          </cell>
          <cell r="H567" t="str">
            <v>LEON ISAIAS</v>
          </cell>
          <cell r="I567" t="str">
            <v>GUTIERREZ MERMA LEON ISAIAS</v>
          </cell>
          <cell r="J567" t="str">
            <v>PE012230</v>
          </cell>
          <cell r="K567" t="str">
            <v>REP MECHANICS</v>
          </cell>
          <cell r="L567" t="str">
            <v>COGS</v>
          </cell>
          <cell r="M567" t="str">
            <v>MA SAM REPAIRS CENTER PE</v>
          </cell>
          <cell r="N567" t="str">
            <v>LOPEZ MACHACA, ABEL ALBERTO</v>
          </cell>
        </row>
        <row r="568">
          <cell r="C568" t="str">
            <v>40123993</v>
          </cell>
          <cell r="D568">
            <v>3162</v>
          </cell>
          <cell r="E568">
            <v>528362</v>
          </cell>
          <cell r="F568" t="str">
            <v>UTANE</v>
          </cell>
          <cell r="G568" t="str">
            <v>MANTARI</v>
          </cell>
          <cell r="H568" t="str">
            <v>RUBEN DANY</v>
          </cell>
          <cell r="I568" t="str">
            <v>UTANE MANTARI RUBEN DANY</v>
          </cell>
          <cell r="J568" t="str">
            <v>PE012230</v>
          </cell>
          <cell r="K568" t="str">
            <v>REP MECHANICS</v>
          </cell>
          <cell r="L568" t="str">
            <v>COGS</v>
          </cell>
          <cell r="M568" t="str">
            <v>MA SAM REPAIRS CENTER PE</v>
          </cell>
          <cell r="N568" t="str">
            <v>LOPEZ MACHACA, ABEL ALBERTO</v>
          </cell>
        </row>
        <row r="569">
          <cell r="C569" t="str">
            <v>43450703</v>
          </cell>
          <cell r="D569">
            <v>3174</v>
          </cell>
          <cell r="E569">
            <v>336218</v>
          </cell>
          <cell r="F569" t="str">
            <v>VELASQUEZ</v>
          </cell>
          <cell r="G569" t="str">
            <v>CHAMBI</v>
          </cell>
          <cell r="H569" t="str">
            <v>RICHARD STEVE</v>
          </cell>
          <cell r="I569" t="str">
            <v>VELASQUEZ CHAMBI RICHARD STEVE</v>
          </cell>
          <cell r="J569" t="str">
            <v>PE012209</v>
          </cell>
          <cell r="K569" t="str">
            <v>FSE SUR</v>
          </cell>
          <cell r="L569" t="str">
            <v>COGS</v>
          </cell>
          <cell r="M569" t="str">
            <v>MA SAM FSE &amp; LCS PE</v>
          </cell>
          <cell r="N569" t="str">
            <v>POZO DIAZ, JASON</v>
          </cell>
        </row>
        <row r="570">
          <cell r="C570" t="str">
            <v>29352116</v>
          </cell>
          <cell r="D570">
            <v>3178</v>
          </cell>
          <cell r="E570">
            <v>537978</v>
          </cell>
          <cell r="F570" t="str">
            <v>CHAVEZ</v>
          </cell>
          <cell r="G570" t="str">
            <v>LINARES</v>
          </cell>
          <cell r="H570" t="str">
            <v>WALTER UBER</v>
          </cell>
          <cell r="I570" t="str">
            <v>CHAVEZ LINARES WALTER UBER</v>
          </cell>
          <cell r="J570" t="str">
            <v>PE012202</v>
          </cell>
          <cell r="K570" t="str">
            <v>FSE RELINING&amp;SHUTDOWN</v>
          </cell>
          <cell r="L570" t="str">
            <v>COGS</v>
          </cell>
          <cell r="M570" t="str">
            <v>MA SAM FSE &amp; LCS PE</v>
          </cell>
          <cell r="N570" t="str">
            <v>MENDOZA CALDERON, MARCO POLO</v>
          </cell>
        </row>
        <row r="571">
          <cell r="C571" t="str">
            <v>20906391</v>
          </cell>
          <cell r="D571">
            <v>3196</v>
          </cell>
          <cell r="E571">
            <v>419192</v>
          </cell>
          <cell r="F571" t="str">
            <v>CALLUPE</v>
          </cell>
          <cell r="G571" t="str">
            <v>RICALDI</v>
          </cell>
          <cell r="H571" t="str">
            <v>FRANCHECO CARLOS</v>
          </cell>
          <cell r="I571" t="str">
            <v>CALLUPE RICALDI FRANCHECO CARLOS</v>
          </cell>
          <cell r="J571" t="str">
            <v>PE012202</v>
          </cell>
          <cell r="K571" t="str">
            <v>FSE RELINING&amp;SHUTDOWN</v>
          </cell>
          <cell r="L571" t="str">
            <v>COGS</v>
          </cell>
          <cell r="M571" t="str">
            <v>MA SAM FSE &amp; LCS PE</v>
          </cell>
          <cell r="N571" t="str">
            <v>GILBERTI GALARZA, YOEL FRANCISCO</v>
          </cell>
        </row>
        <row r="572">
          <cell r="C572" t="str">
            <v>44784746</v>
          </cell>
          <cell r="D572">
            <v>3199</v>
          </cell>
          <cell r="E572">
            <v>419194</v>
          </cell>
          <cell r="F572" t="str">
            <v>GALLEGOS</v>
          </cell>
          <cell r="G572" t="str">
            <v>DE LA CRUZ</v>
          </cell>
          <cell r="H572" t="str">
            <v>MIGUEL ENRIQUE</v>
          </cell>
          <cell r="I572" t="str">
            <v>GALLEGOS DE LA CRUZ MIGUEL ENRIQUE</v>
          </cell>
          <cell r="J572" t="str">
            <v>PE012202</v>
          </cell>
          <cell r="K572" t="str">
            <v>FSE RELINING&amp;SHUTDOWN</v>
          </cell>
          <cell r="L572" t="str">
            <v>COGS</v>
          </cell>
          <cell r="M572" t="str">
            <v>MA SAM FSE &amp; LCS PE</v>
          </cell>
          <cell r="N572" t="str">
            <v>VERAMENDI VILLAORDUÑA, PERCY LUIS</v>
          </cell>
        </row>
        <row r="573">
          <cell r="C573" t="str">
            <v>47348050</v>
          </cell>
          <cell r="D573">
            <v>3203</v>
          </cell>
          <cell r="E573">
            <v>538748</v>
          </cell>
          <cell r="F573" t="str">
            <v>PUJAY</v>
          </cell>
          <cell r="G573" t="str">
            <v>ROJAS</v>
          </cell>
          <cell r="H573" t="str">
            <v>LUIS GUSTAVO</v>
          </cell>
          <cell r="I573" t="str">
            <v>PUJAY ROJAS LUIS GUSTAVO</v>
          </cell>
          <cell r="J573" t="str">
            <v>PE012202</v>
          </cell>
          <cell r="K573" t="str">
            <v>FSE RELINING&amp;SHUTDOWN</v>
          </cell>
          <cell r="L573" t="str">
            <v>COGS</v>
          </cell>
          <cell r="M573" t="str">
            <v>MA SAM FSE &amp; LCS PE</v>
          </cell>
          <cell r="N573" t="str">
            <v>VERAMENDI VILLAORDUÑA, PERCY LUIS</v>
          </cell>
        </row>
        <row r="574">
          <cell r="C574" t="str">
            <v>45539239</v>
          </cell>
          <cell r="D574">
            <v>3215</v>
          </cell>
          <cell r="E574">
            <v>422526</v>
          </cell>
          <cell r="F574" t="str">
            <v>AREVALO</v>
          </cell>
          <cell r="G574" t="str">
            <v>ESCALANTE</v>
          </cell>
          <cell r="H574" t="str">
            <v>ALEXANDER JOHAN</v>
          </cell>
          <cell r="I574" t="str">
            <v>AREVALO ESCALANTE ALEXANDER JOHAN</v>
          </cell>
          <cell r="J574" t="str">
            <v>PE012230</v>
          </cell>
          <cell r="K574" t="str">
            <v>REP MECHANICS</v>
          </cell>
          <cell r="L574" t="str">
            <v>COGS</v>
          </cell>
          <cell r="M574" t="str">
            <v>MA SAM REPAIRS CENTER PE</v>
          </cell>
          <cell r="N574" t="str">
            <v>LOPEZ MACHACA, ABEL ALBERTO</v>
          </cell>
        </row>
        <row r="575">
          <cell r="C575" t="str">
            <v>42218571</v>
          </cell>
          <cell r="D575">
            <v>3217</v>
          </cell>
          <cell r="E575">
            <v>424134</v>
          </cell>
          <cell r="F575" t="str">
            <v>ARONES</v>
          </cell>
          <cell r="G575" t="str">
            <v>CASILLA</v>
          </cell>
          <cell r="H575" t="str">
            <v>DENNIS JUAN</v>
          </cell>
          <cell r="I575" t="str">
            <v>ARONES CASILLA DENNIS JUAN</v>
          </cell>
          <cell r="J575" t="str">
            <v>PE012231</v>
          </cell>
          <cell r="K575" t="str">
            <v>REP OPERATORS</v>
          </cell>
          <cell r="L575" t="str">
            <v>COGS</v>
          </cell>
          <cell r="M575" t="str">
            <v>MA SAM REPAIRS CENTER PE</v>
          </cell>
          <cell r="N575" t="str">
            <v>TORRES NINA, MARIO LEONEL</v>
          </cell>
        </row>
        <row r="576">
          <cell r="C576" t="str">
            <v>41760883</v>
          </cell>
          <cell r="D576">
            <v>3218</v>
          </cell>
          <cell r="E576">
            <v>424667</v>
          </cell>
          <cell r="F576" t="str">
            <v>MIRANDA</v>
          </cell>
          <cell r="G576" t="str">
            <v>MAQUERA</v>
          </cell>
          <cell r="H576" t="str">
            <v>HELBERT</v>
          </cell>
          <cell r="I576" t="str">
            <v>MIRANDA MAQUERA HELBERT</v>
          </cell>
          <cell r="J576" t="str">
            <v>PE012231</v>
          </cell>
          <cell r="K576" t="str">
            <v>REP OPERATORS</v>
          </cell>
          <cell r="L576" t="str">
            <v>COGS</v>
          </cell>
          <cell r="M576" t="str">
            <v>MA SAM REPAIRS CENTER PE</v>
          </cell>
          <cell r="N576" t="str">
            <v>TORRES NINA, MARIO LEONEL</v>
          </cell>
        </row>
        <row r="577">
          <cell r="C577" t="str">
            <v>43060943</v>
          </cell>
          <cell r="D577">
            <v>3219</v>
          </cell>
          <cell r="E577">
            <v>425631</v>
          </cell>
          <cell r="F577" t="str">
            <v>TICONA</v>
          </cell>
          <cell r="G577" t="str">
            <v>MAMANI</v>
          </cell>
          <cell r="H577" t="str">
            <v>FREDY GERMAN</v>
          </cell>
          <cell r="I577" t="str">
            <v>TICONA MAMANI FREDY GERMAN</v>
          </cell>
          <cell r="J577" t="str">
            <v>PE012202</v>
          </cell>
          <cell r="K577" t="str">
            <v>FSE RELINING&amp;SHUTDOWN</v>
          </cell>
          <cell r="L577" t="str">
            <v>COGS</v>
          </cell>
          <cell r="M577" t="str">
            <v>MA SAM FSE &amp; LCS PE</v>
          </cell>
          <cell r="N577" t="str">
            <v>VERAMENDI VILLAORDUÑA, PERCY LUIS</v>
          </cell>
        </row>
        <row r="578">
          <cell r="C578" t="str">
            <v>43328077</v>
          </cell>
          <cell r="D578">
            <v>3221</v>
          </cell>
          <cell r="E578">
            <v>425748</v>
          </cell>
          <cell r="F578" t="str">
            <v>AGUADO</v>
          </cell>
          <cell r="G578" t="str">
            <v>ÑOPE</v>
          </cell>
          <cell r="H578" t="str">
            <v>CARLOS ENRIQUE</v>
          </cell>
          <cell r="I578" t="str">
            <v>AGUADO ÑOPE CARLOS ENRIQUE</v>
          </cell>
          <cell r="J578" t="str">
            <v>PE012202</v>
          </cell>
          <cell r="K578" t="str">
            <v>FSE RELINING&amp;SHUTDOWN</v>
          </cell>
          <cell r="L578" t="str">
            <v>COGS</v>
          </cell>
          <cell r="M578" t="str">
            <v>MA SAM FSE &amp; LCS PE</v>
          </cell>
          <cell r="N578" t="str">
            <v>VERAMENDI VILLAORDUÑA, PERCY LUIS</v>
          </cell>
        </row>
        <row r="579">
          <cell r="C579" t="str">
            <v>44093450</v>
          </cell>
          <cell r="D579">
            <v>3230</v>
          </cell>
          <cell r="E579">
            <v>426472</v>
          </cell>
          <cell r="F579" t="str">
            <v>CARHUAVILCA</v>
          </cell>
          <cell r="G579" t="str">
            <v>ALTAMIRANO</v>
          </cell>
          <cell r="H579" t="str">
            <v>VICTOR ANDRES</v>
          </cell>
          <cell r="I579" t="str">
            <v>CARHUAVILCA ALTAMIRANO VICTOR ANDRES</v>
          </cell>
          <cell r="J579" t="str">
            <v>PE012202</v>
          </cell>
          <cell r="K579" t="str">
            <v>FSE RELINING&amp;SHUTDOWN</v>
          </cell>
          <cell r="L579" t="str">
            <v>COGS</v>
          </cell>
          <cell r="M579" t="str">
            <v>MA SAM FSE &amp; LCS PE</v>
          </cell>
          <cell r="N579" t="str">
            <v>GILBERTI GALARZA, YOEL FRANCISCO</v>
          </cell>
        </row>
        <row r="580">
          <cell r="C580" t="str">
            <v>47057125</v>
          </cell>
          <cell r="D580">
            <v>3233</v>
          </cell>
          <cell r="E580">
            <v>428712</v>
          </cell>
          <cell r="F580" t="str">
            <v>MICHA</v>
          </cell>
          <cell r="G580" t="str">
            <v>TELLO</v>
          </cell>
          <cell r="H580" t="str">
            <v>MIGUEL ANGEL</v>
          </cell>
          <cell r="I580" t="str">
            <v>MICHA TELLO MIGUEL ANGEL</v>
          </cell>
          <cell r="J580" t="str">
            <v>PE012202</v>
          </cell>
          <cell r="K580" t="str">
            <v>FSE RELINING&amp;SHUTDOWN</v>
          </cell>
          <cell r="L580" t="str">
            <v>COGS</v>
          </cell>
          <cell r="M580" t="str">
            <v>MA SAM FSE &amp; LCS PE</v>
          </cell>
          <cell r="N580" t="str">
            <v>VERAMENDI VILLAORDUÑA, PERCY LUIS</v>
          </cell>
        </row>
        <row r="581">
          <cell r="C581" t="str">
            <v>07892550</v>
          </cell>
          <cell r="D581">
            <v>3242</v>
          </cell>
          <cell r="E581">
            <v>419473</v>
          </cell>
          <cell r="F581" t="str">
            <v>GALLO</v>
          </cell>
          <cell r="G581" t="str">
            <v>RAZZETO</v>
          </cell>
          <cell r="H581" t="str">
            <v>CHRISTIAN  ALONSO</v>
          </cell>
          <cell r="I581" t="str">
            <v>GALLO RAZZETO CHRISTIAN  ALONSO</v>
          </cell>
          <cell r="J581" t="str">
            <v>PE012208</v>
          </cell>
          <cell r="K581" t="str">
            <v>FSE CYN</v>
          </cell>
          <cell r="L581" t="str">
            <v>COGS</v>
          </cell>
          <cell r="M581" t="str">
            <v>MA SAM FSE &amp; LCS PE</v>
          </cell>
          <cell r="N581" t="str">
            <v>BUSTINZA SOTO, LUCIO ARTURO</v>
          </cell>
        </row>
        <row r="582">
          <cell r="C582" t="str">
            <v>40217408</v>
          </cell>
          <cell r="D582">
            <v>3243</v>
          </cell>
          <cell r="E582">
            <v>427966</v>
          </cell>
          <cell r="F582" t="str">
            <v>NINA</v>
          </cell>
          <cell r="G582" t="str">
            <v>CHAÑI</v>
          </cell>
          <cell r="H582" t="str">
            <v>JIMMY ANTONIO</v>
          </cell>
          <cell r="I582" t="str">
            <v>NINA CHAÑI JIMMY ANTONIO</v>
          </cell>
          <cell r="J582" t="str">
            <v>PE013530</v>
          </cell>
          <cell r="K582" t="str">
            <v>WAREHOUSE SPCC</v>
          </cell>
          <cell r="L582" t="str">
            <v>COGS</v>
          </cell>
          <cell r="M582" t="str">
            <v>CONSIGNMENT &amp; OPA CONTRACTS</v>
          </cell>
          <cell r="N582" t="str">
            <v>POSTIGO MATTOS, VALERIA KAROLA</v>
          </cell>
        </row>
        <row r="583">
          <cell r="C583" t="str">
            <v>71203177</v>
          </cell>
          <cell r="D583">
            <v>3254</v>
          </cell>
          <cell r="E583">
            <v>426541</v>
          </cell>
          <cell r="F583" t="str">
            <v>AGUIRRE</v>
          </cell>
          <cell r="G583" t="str">
            <v>TOMANGUILLA</v>
          </cell>
          <cell r="H583" t="str">
            <v>MIGUEL</v>
          </cell>
          <cell r="I583" t="str">
            <v>AGUIRRE TOMANGUILLA MIGUEL</v>
          </cell>
          <cell r="J583" t="str">
            <v>PE012202</v>
          </cell>
          <cell r="K583" t="str">
            <v>FSE RELINING&amp;SHUTDOWN</v>
          </cell>
          <cell r="L583" t="str">
            <v>COGS</v>
          </cell>
          <cell r="M583" t="str">
            <v>MA SAM FSE &amp; LCS PE</v>
          </cell>
          <cell r="N583" t="str">
            <v>JURADO LÓPEZ, CARLOS ARMANDO</v>
          </cell>
        </row>
        <row r="584">
          <cell r="C584" t="str">
            <v>42238738</v>
          </cell>
          <cell r="D584">
            <v>3255</v>
          </cell>
          <cell r="E584">
            <v>430809</v>
          </cell>
          <cell r="F584" t="str">
            <v>JACINTO</v>
          </cell>
          <cell r="G584" t="str">
            <v>CHAMPA</v>
          </cell>
          <cell r="H584" t="str">
            <v>JORGE LUIS</v>
          </cell>
          <cell r="I584" t="str">
            <v>JACINTO CHAMPA JORGE LUIS</v>
          </cell>
          <cell r="J584" t="str">
            <v>PE012202</v>
          </cell>
          <cell r="K584" t="str">
            <v>FSE RELINING&amp;SHUTDOWN</v>
          </cell>
          <cell r="L584" t="str">
            <v>COGS</v>
          </cell>
          <cell r="M584" t="str">
            <v>MA SAM FSE &amp; LCS PE</v>
          </cell>
          <cell r="N584" t="str">
            <v>JURADO LÓPEZ, CARLOS ARMANDO</v>
          </cell>
        </row>
        <row r="585">
          <cell r="C585" t="str">
            <v>41733094</v>
          </cell>
          <cell r="D585">
            <v>3256</v>
          </cell>
          <cell r="E585">
            <v>426351</v>
          </cell>
          <cell r="F585" t="str">
            <v>CUSI</v>
          </cell>
          <cell r="G585" t="str">
            <v>DE LA CRUZ</v>
          </cell>
          <cell r="H585" t="str">
            <v>JUAN</v>
          </cell>
          <cell r="I585" t="str">
            <v>CUSI DE LA CRUZ JUAN</v>
          </cell>
          <cell r="J585" t="str">
            <v>PE012202</v>
          </cell>
          <cell r="K585" t="str">
            <v>FSE RELINING&amp;SHUTDOWN</v>
          </cell>
          <cell r="L585" t="str">
            <v>COGS</v>
          </cell>
          <cell r="M585" t="str">
            <v>MA SAM FSE &amp; LCS PE</v>
          </cell>
          <cell r="N585" t="str">
            <v>JURADO LÓPEZ, CARLOS ARMANDO</v>
          </cell>
        </row>
        <row r="586">
          <cell r="C586" t="str">
            <v>43197815</v>
          </cell>
          <cell r="D586">
            <v>3257</v>
          </cell>
          <cell r="E586">
            <v>538758</v>
          </cell>
          <cell r="F586" t="str">
            <v>MEJIA</v>
          </cell>
          <cell r="G586" t="str">
            <v>LEON</v>
          </cell>
          <cell r="H586" t="str">
            <v>ZOSIMO</v>
          </cell>
          <cell r="I586" t="str">
            <v>MEJIA LEON ZOSIMO</v>
          </cell>
          <cell r="J586" t="str">
            <v>PE012202</v>
          </cell>
          <cell r="K586" t="str">
            <v>FSE RELINING&amp;SHUTDOWN</v>
          </cell>
          <cell r="L586" t="str">
            <v>COGS</v>
          </cell>
          <cell r="M586" t="str">
            <v>MA SAM FSE &amp; LCS PE</v>
          </cell>
          <cell r="N586" t="str">
            <v>JURADO LÓPEZ, CARLOS ARMANDO</v>
          </cell>
        </row>
        <row r="587">
          <cell r="C587" t="str">
            <v>46869458</v>
          </cell>
          <cell r="D587">
            <v>3261</v>
          </cell>
          <cell r="E587">
            <v>430894</v>
          </cell>
          <cell r="F587" t="str">
            <v>RODRIGUEZ</v>
          </cell>
          <cell r="G587" t="str">
            <v>RAMOS</v>
          </cell>
          <cell r="H587" t="str">
            <v>DARWIN ATILIO</v>
          </cell>
          <cell r="I587" t="str">
            <v>RODRIGUEZ RAMOS DARWIN ATILIO</v>
          </cell>
          <cell r="J587" t="str">
            <v>PE012202</v>
          </cell>
          <cell r="K587" t="str">
            <v>FSE RELINING&amp;SHUTDOWN</v>
          </cell>
          <cell r="L587" t="str">
            <v>COGS</v>
          </cell>
          <cell r="M587" t="str">
            <v>MA SAM FSE &amp; LCS PE</v>
          </cell>
          <cell r="N587" t="str">
            <v>JURADO LÓPEZ, CARLOS ARMANDO</v>
          </cell>
        </row>
        <row r="588">
          <cell r="C588" t="str">
            <v>41740313</v>
          </cell>
          <cell r="D588">
            <v>3262</v>
          </cell>
          <cell r="E588">
            <v>430895</v>
          </cell>
          <cell r="F588" t="str">
            <v>KRAUSE</v>
          </cell>
          <cell r="G588" t="str">
            <v>SIGNORI</v>
          </cell>
          <cell r="H588" t="str">
            <v>GIOVANNI STEVEN</v>
          </cell>
          <cell r="I588" t="str">
            <v>KRAUSE SIGNORI GIOVANNI STEVEN</v>
          </cell>
          <cell r="J588" t="str">
            <v>PE012202</v>
          </cell>
          <cell r="K588" t="str">
            <v>FSE RELINING&amp;SHUTDOWN</v>
          </cell>
          <cell r="L588" t="str">
            <v>COGS</v>
          </cell>
          <cell r="M588" t="str">
            <v>MA SAM FSE &amp; LCS PE</v>
          </cell>
          <cell r="N588" t="str">
            <v>JURADO LÓPEZ, CARLOS ARMANDO</v>
          </cell>
        </row>
        <row r="589">
          <cell r="C589" t="str">
            <v>43885353</v>
          </cell>
          <cell r="D589">
            <v>3263</v>
          </cell>
          <cell r="E589">
            <v>426355</v>
          </cell>
          <cell r="F589" t="str">
            <v>SANTIAGO</v>
          </cell>
          <cell r="G589" t="str">
            <v>LAVADO</v>
          </cell>
          <cell r="H589" t="str">
            <v>JORGE ARTURO</v>
          </cell>
          <cell r="I589" t="str">
            <v>SANTIAGO LAVADO JORGE ARTURO</v>
          </cell>
          <cell r="J589" t="str">
            <v>PE012202</v>
          </cell>
          <cell r="K589" t="str">
            <v>FSE RELINING&amp;SHUTDOWN</v>
          </cell>
          <cell r="L589" t="str">
            <v>COGS</v>
          </cell>
          <cell r="M589" t="str">
            <v>MA SAM FSE &amp; LCS PE</v>
          </cell>
          <cell r="N589" t="str">
            <v>JURADO LÓPEZ, CARLOS ARMANDO</v>
          </cell>
        </row>
        <row r="590">
          <cell r="C590" t="str">
            <v>42891755</v>
          </cell>
          <cell r="D590">
            <v>3264</v>
          </cell>
          <cell r="E590">
            <v>430896</v>
          </cell>
          <cell r="F590" t="str">
            <v>HITO</v>
          </cell>
          <cell r="G590" t="str">
            <v>PARI</v>
          </cell>
          <cell r="H590" t="str">
            <v>MARTHY FAUSTO</v>
          </cell>
          <cell r="I590" t="str">
            <v>HITO PARI MARTHY FAUSTO</v>
          </cell>
          <cell r="J590" t="str">
            <v>PE012202</v>
          </cell>
          <cell r="K590" t="str">
            <v>FSE RELINING&amp;SHUTDOWN</v>
          </cell>
          <cell r="L590" t="str">
            <v>COGS</v>
          </cell>
          <cell r="M590" t="str">
            <v>MA SAM FSE &amp; LCS PE</v>
          </cell>
          <cell r="N590" t="str">
            <v>VERAMENDI VILLAORDUÑA, PERCY LUIS</v>
          </cell>
        </row>
        <row r="591">
          <cell r="C591" t="str">
            <v>47452707</v>
          </cell>
          <cell r="D591">
            <v>3265</v>
          </cell>
          <cell r="E591">
            <v>430897</v>
          </cell>
          <cell r="F591" t="str">
            <v>IGNACIO</v>
          </cell>
          <cell r="G591" t="str">
            <v>PIÑAS</v>
          </cell>
          <cell r="H591" t="str">
            <v>FRANCO</v>
          </cell>
          <cell r="I591" t="str">
            <v>IGNACIO PIÑAS FRANCO</v>
          </cell>
          <cell r="J591" t="str">
            <v>PE012202</v>
          </cell>
          <cell r="K591" t="str">
            <v>FSE RELINING&amp;SHUTDOWN</v>
          </cell>
          <cell r="L591" t="str">
            <v>COGS</v>
          </cell>
          <cell r="M591" t="str">
            <v>MA SAM FSE &amp; LCS PE</v>
          </cell>
          <cell r="N591" t="str">
            <v>JURADO LÓPEZ, CARLOS ARMANDO</v>
          </cell>
        </row>
        <row r="592">
          <cell r="C592" t="str">
            <v>40451732</v>
          </cell>
          <cell r="D592">
            <v>3266</v>
          </cell>
          <cell r="E592">
            <v>426352</v>
          </cell>
          <cell r="F592" t="str">
            <v>SANTILLAN</v>
          </cell>
          <cell r="G592" t="str">
            <v>VARA</v>
          </cell>
          <cell r="H592" t="str">
            <v>ELI ANGEL</v>
          </cell>
          <cell r="I592" t="str">
            <v>SANTILLAN VARA ELI ANGEL</v>
          </cell>
          <cell r="J592" t="str">
            <v>PE012202</v>
          </cell>
          <cell r="K592" t="str">
            <v>FSE RELINING&amp;SHUTDOWN</v>
          </cell>
          <cell r="L592" t="str">
            <v>COGS</v>
          </cell>
          <cell r="M592" t="str">
            <v>MA SAM FSE &amp; LCS PE</v>
          </cell>
          <cell r="N592" t="str">
            <v>VERAMENDI VILLAORDUÑA, PERCY LUIS</v>
          </cell>
        </row>
        <row r="593">
          <cell r="C593" t="str">
            <v>72507716</v>
          </cell>
          <cell r="D593">
            <v>3269</v>
          </cell>
          <cell r="E593">
            <v>430899</v>
          </cell>
          <cell r="F593" t="str">
            <v>BLAS</v>
          </cell>
          <cell r="G593" t="str">
            <v xml:space="preserve"> LUCERO</v>
          </cell>
          <cell r="H593" t="str">
            <v>ELMER ENRIQUE</v>
          </cell>
          <cell r="I593" t="str">
            <v>BLAS  LUCERO ELMER ENRIQUE</v>
          </cell>
          <cell r="J593" t="str">
            <v>PE012202</v>
          </cell>
          <cell r="K593" t="str">
            <v>FSE RELINING&amp;SHUTDOWN</v>
          </cell>
          <cell r="L593" t="str">
            <v>COGS</v>
          </cell>
          <cell r="M593" t="str">
            <v>MA SAM FSE &amp; LCS PE</v>
          </cell>
          <cell r="N593" t="str">
            <v>JURADO LÓPEZ, CARLOS ARMANDO</v>
          </cell>
        </row>
        <row r="594">
          <cell r="C594" t="str">
            <v>45964156</v>
          </cell>
          <cell r="D594">
            <v>3270</v>
          </cell>
          <cell r="E594">
            <v>430900</v>
          </cell>
          <cell r="F594" t="str">
            <v>COAQUIRA</v>
          </cell>
          <cell r="G594" t="str">
            <v xml:space="preserve"> CAMA</v>
          </cell>
          <cell r="H594" t="str">
            <v>ELVIS ANIBAL</v>
          </cell>
          <cell r="I594" t="str">
            <v>COAQUIRA  CAMA ELVIS ANIBAL</v>
          </cell>
          <cell r="J594" t="str">
            <v>PE012202</v>
          </cell>
          <cell r="K594" t="str">
            <v>FSE RELINING&amp;SHUTDOWN</v>
          </cell>
          <cell r="L594" t="str">
            <v>COGS</v>
          </cell>
          <cell r="M594" t="str">
            <v>MA SAM FSE &amp; LCS PE</v>
          </cell>
          <cell r="N594" t="str">
            <v>VERAMENDI VILLAORDUÑA, PERCY LUIS</v>
          </cell>
        </row>
        <row r="595">
          <cell r="C595" t="str">
            <v>04437479</v>
          </cell>
          <cell r="D595">
            <v>3271</v>
          </cell>
          <cell r="E595">
            <v>430901</v>
          </cell>
          <cell r="F595" t="str">
            <v>CONTRERAS</v>
          </cell>
          <cell r="G595" t="str">
            <v>HUACHO</v>
          </cell>
          <cell r="H595" t="str">
            <v>PETER</v>
          </cell>
          <cell r="I595" t="str">
            <v>CONTRERAS HUACHO PETER</v>
          </cell>
          <cell r="J595" t="str">
            <v>PE012202</v>
          </cell>
          <cell r="K595" t="str">
            <v>FSE RELINING&amp;SHUTDOWN</v>
          </cell>
          <cell r="L595" t="str">
            <v>COGS</v>
          </cell>
          <cell r="M595" t="str">
            <v>MA SAM FSE &amp; LCS PE</v>
          </cell>
          <cell r="N595" t="str">
            <v>JURADO LÓPEZ, CARLOS ARMANDO</v>
          </cell>
        </row>
        <row r="596">
          <cell r="C596" t="str">
            <v>42273230</v>
          </cell>
          <cell r="D596">
            <v>3273</v>
          </cell>
          <cell r="E596">
            <v>432119</v>
          </cell>
          <cell r="F596" t="str">
            <v>LUNA</v>
          </cell>
          <cell r="G596" t="str">
            <v>OCHANTE</v>
          </cell>
          <cell r="H596" t="str">
            <v>RENAN ELIAS</v>
          </cell>
          <cell r="I596" t="str">
            <v>LUNA OCHANTE RENAN ELIAS</v>
          </cell>
          <cell r="J596" t="str">
            <v>PE012209</v>
          </cell>
          <cell r="K596" t="str">
            <v>FSE SUR</v>
          </cell>
          <cell r="L596" t="str">
            <v>COGS</v>
          </cell>
          <cell r="M596" t="str">
            <v>MA SAM FSE &amp; LCS PE</v>
          </cell>
          <cell r="N596" t="str">
            <v>BUSTINZA SOTO, LUCIO ARTURO</v>
          </cell>
        </row>
        <row r="597">
          <cell r="C597" t="str">
            <v>47198744</v>
          </cell>
          <cell r="D597">
            <v>3276</v>
          </cell>
          <cell r="E597">
            <v>434227</v>
          </cell>
          <cell r="F597" t="str">
            <v>MATOS</v>
          </cell>
          <cell r="G597" t="str">
            <v>YUPANQUI</v>
          </cell>
          <cell r="H597" t="str">
            <v>OSNAR IVAN</v>
          </cell>
          <cell r="I597" t="str">
            <v>MATOS YUPANQUI OSNAR IVAN</v>
          </cell>
          <cell r="J597" t="str">
            <v>PE012202</v>
          </cell>
          <cell r="K597" t="str">
            <v>FSE RELINING&amp;SHUTDOWN</v>
          </cell>
          <cell r="L597" t="str">
            <v>COGS</v>
          </cell>
          <cell r="M597" t="str">
            <v>MA SAM FSE &amp; LCS PE</v>
          </cell>
          <cell r="N597" t="str">
            <v>JURADO LÓPEZ, CARLOS ARMANDO</v>
          </cell>
        </row>
        <row r="598">
          <cell r="C598" t="str">
            <v>71749643</v>
          </cell>
          <cell r="D598">
            <v>3277</v>
          </cell>
          <cell r="E598">
            <v>434229</v>
          </cell>
          <cell r="F598" t="str">
            <v>SULLCA</v>
          </cell>
          <cell r="G598" t="str">
            <v>RAYMUNDO</v>
          </cell>
          <cell r="H598" t="str">
            <v>OLAF MOHAMET</v>
          </cell>
          <cell r="I598" t="str">
            <v>SULLCA RAYMUNDO OLAF MOHAMET</v>
          </cell>
          <cell r="J598" t="str">
            <v>PE012202</v>
          </cell>
          <cell r="K598" t="str">
            <v>FSE RELINING&amp;SHUTDOWN</v>
          </cell>
          <cell r="L598" t="str">
            <v>COGS</v>
          </cell>
          <cell r="M598" t="str">
            <v>MA SAM FSE &amp; LCS PE</v>
          </cell>
          <cell r="N598" t="str">
            <v>JURADO LÓPEZ, CARLOS ARMANDO</v>
          </cell>
        </row>
        <row r="599">
          <cell r="C599" t="str">
            <v>44692019</v>
          </cell>
          <cell r="D599">
            <v>3278</v>
          </cell>
          <cell r="E599">
            <v>434230</v>
          </cell>
          <cell r="F599" t="str">
            <v>AMASIFUEN</v>
          </cell>
          <cell r="G599" t="str">
            <v>SINTY</v>
          </cell>
          <cell r="H599" t="str">
            <v>GERSON MILLER</v>
          </cell>
          <cell r="I599" t="str">
            <v>AMASIFUEN SINTY GERSON MILLER</v>
          </cell>
          <cell r="J599" t="str">
            <v>PE012202</v>
          </cell>
          <cell r="K599" t="str">
            <v>FSE RELINING&amp;SHUTDOWN</v>
          </cell>
          <cell r="L599" t="str">
            <v>COGS</v>
          </cell>
          <cell r="M599" t="str">
            <v>MA SAM FSE &amp; LCS PE</v>
          </cell>
          <cell r="N599" t="str">
            <v>VERAMENDI VILLAORDUÑA, PERCY LUIS</v>
          </cell>
        </row>
        <row r="600">
          <cell r="C600" t="str">
            <v>47335503</v>
          </cell>
          <cell r="D600">
            <v>3279</v>
          </cell>
          <cell r="E600">
            <v>419196</v>
          </cell>
          <cell r="F600" t="str">
            <v>PICHILINGUE</v>
          </cell>
          <cell r="G600" t="str">
            <v>CARLOS</v>
          </cell>
          <cell r="H600" t="str">
            <v>MIGUEL ISAIAS</v>
          </cell>
          <cell r="I600" t="str">
            <v>PICHILINGUE CARLOS MIGUEL ISAIAS</v>
          </cell>
          <cell r="J600" t="str">
            <v>PE012202</v>
          </cell>
          <cell r="K600" t="str">
            <v>FSE RELINING&amp;SHUTDOWN</v>
          </cell>
          <cell r="L600" t="str">
            <v>COGS</v>
          </cell>
          <cell r="M600" t="str">
            <v>MA SAM FSE &amp; LCS PE</v>
          </cell>
          <cell r="N600" t="str">
            <v>JURADO LÓPEZ, CARLOS ARMANDO</v>
          </cell>
        </row>
        <row r="601">
          <cell r="C601" t="str">
            <v>71815820</v>
          </cell>
          <cell r="D601">
            <v>3281</v>
          </cell>
          <cell r="E601">
            <v>434284</v>
          </cell>
          <cell r="F601" t="str">
            <v>ROJAS</v>
          </cell>
          <cell r="G601" t="str">
            <v>SANCHEZ</v>
          </cell>
          <cell r="H601" t="str">
            <v>ROBINSON</v>
          </cell>
          <cell r="I601" t="str">
            <v>ROJAS SANCHEZ ROBINSON</v>
          </cell>
          <cell r="J601" t="str">
            <v>PE012202</v>
          </cell>
          <cell r="K601" t="str">
            <v>FSE RELINING&amp;SHUTDOWN</v>
          </cell>
          <cell r="L601" t="str">
            <v>COGS</v>
          </cell>
          <cell r="M601" t="str">
            <v>MA SAM FSE &amp; LCS PE</v>
          </cell>
          <cell r="N601" t="str">
            <v>VERAMENDI VILLAORDUÑA, PERCY LUIS</v>
          </cell>
        </row>
        <row r="602">
          <cell r="C602" t="str">
            <v>46661006</v>
          </cell>
          <cell r="D602">
            <v>3283</v>
          </cell>
          <cell r="E602">
            <v>434286</v>
          </cell>
          <cell r="F602" t="str">
            <v>FUSTAMANTE</v>
          </cell>
          <cell r="G602" t="str">
            <v>DIAZ</v>
          </cell>
          <cell r="H602" t="str">
            <v>OIMER</v>
          </cell>
          <cell r="I602" t="str">
            <v>FUSTAMANTE DIAZ OIMER</v>
          </cell>
          <cell r="J602" t="str">
            <v>PE012202</v>
          </cell>
          <cell r="K602" t="str">
            <v>FSE RELINING&amp;SHUTDOWN</v>
          </cell>
          <cell r="L602" t="str">
            <v>COGS</v>
          </cell>
          <cell r="M602" t="str">
            <v>MA SAM FSE &amp; LCS PE</v>
          </cell>
          <cell r="N602" t="str">
            <v>JURADO LÓPEZ, CARLOS ARMANDO</v>
          </cell>
        </row>
        <row r="603">
          <cell r="C603" t="str">
            <v>42034994</v>
          </cell>
          <cell r="D603">
            <v>3284</v>
          </cell>
          <cell r="E603">
            <v>434287</v>
          </cell>
          <cell r="F603" t="str">
            <v>OLORTEGUI</v>
          </cell>
          <cell r="G603" t="str">
            <v>ABANTO</v>
          </cell>
          <cell r="H603" t="str">
            <v>WILLIAM ALFREDO</v>
          </cell>
          <cell r="I603" t="str">
            <v>OLORTEGUI ABANTO WILLIAM ALFREDO</v>
          </cell>
          <cell r="J603" t="str">
            <v>PE012202</v>
          </cell>
          <cell r="K603" t="str">
            <v>FSE RELINING&amp;SHUTDOWN</v>
          </cell>
          <cell r="L603" t="str">
            <v>COGS</v>
          </cell>
          <cell r="M603" t="str">
            <v>MA SAM FSE &amp; LCS PE</v>
          </cell>
          <cell r="N603" t="str">
            <v>JURADO LÓPEZ, CARLOS ARMANDO</v>
          </cell>
        </row>
        <row r="604">
          <cell r="C604" t="str">
            <v>75083133</v>
          </cell>
          <cell r="D604">
            <v>3285</v>
          </cell>
          <cell r="E604">
            <v>434288</v>
          </cell>
          <cell r="F604" t="str">
            <v>MENDOZA</v>
          </cell>
          <cell r="G604" t="str">
            <v>VASQUEZ</v>
          </cell>
          <cell r="H604" t="str">
            <v>HARRY HUBERT</v>
          </cell>
          <cell r="I604" t="str">
            <v>MENDOZA VASQUEZ HARRY HUBERT</v>
          </cell>
          <cell r="J604" t="str">
            <v>PE012202</v>
          </cell>
          <cell r="K604" t="str">
            <v>FSE RELINING&amp;SHUTDOWN</v>
          </cell>
          <cell r="L604" t="str">
            <v>COGS</v>
          </cell>
          <cell r="M604" t="str">
            <v>MA SAM FSE &amp; LCS PE</v>
          </cell>
          <cell r="N604" t="str">
            <v>JURADO LÓPEZ, CARLOS ARMANDO</v>
          </cell>
        </row>
        <row r="605">
          <cell r="C605" t="str">
            <v>72088797</v>
          </cell>
          <cell r="D605">
            <v>3286</v>
          </cell>
          <cell r="E605">
            <v>434289</v>
          </cell>
          <cell r="F605" t="str">
            <v>IZARRA</v>
          </cell>
          <cell r="G605" t="str">
            <v>OCHOA</v>
          </cell>
          <cell r="H605" t="str">
            <v>KEVIN RICKY</v>
          </cell>
          <cell r="I605" t="str">
            <v>IZARRA OCHOA KEVIN RICKY</v>
          </cell>
          <cell r="J605" t="str">
            <v>PE012202</v>
          </cell>
          <cell r="K605" t="str">
            <v>FSE RELINING&amp;SHUTDOWN</v>
          </cell>
          <cell r="L605" t="str">
            <v>COGS</v>
          </cell>
          <cell r="M605" t="str">
            <v>MA SAM FSE &amp; LCS PE</v>
          </cell>
          <cell r="N605" t="str">
            <v>JURADO LÓPEZ, CARLOS ARMANDO</v>
          </cell>
        </row>
        <row r="606">
          <cell r="C606" t="str">
            <v>73983843</v>
          </cell>
          <cell r="D606">
            <v>3287</v>
          </cell>
          <cell r="E606">
            <v>434290</v>
          </cell>
          <cell r="F606" t="str">
            <v>PUJAY</v>
          </cell>
          <cell r="G606" t="str">
            <v>ROJAS</v>
          </cell>
          <cell r="H606" t="str">
            <v>GIANCARLO</v>
          </cell>
          <cell r="I606" t="str">
            <v>PUJAY ROJAS GIANCARLO</v>
          </cell>
          <cell r="J606" t="str">
            <v>PE012202</v>
          </cell>
          <cell r="K606" t="str">
            <v>FSE RELINING&amp;SHUTDOWN</v>
          </cell>
          <cell r="L606" t="str">
            <v>COGS</v>
          </cell>
          <cell r="M606" t="str">
            <v>MA SAM FSE &amp; LCS PE</v>
          </cell>
          <cell r="N606" t="str">
            <v>GILBERTI GALARZA, YOEL FRANCISCO</v>
          </cell>
        </row>
        <row r="607">
          <cell r="C607" t="str">
            <v>77214059</v>
          </cell>
          <cell r="D607">
            <v>3289</v>
          </cell>
          <cell r="E607">
            <v>434292</v>
          </cell>
          <cell r="F607" t="str">
            <v>HUZCO</v>
          </cell>
          <cell r="G607" t="str">
            <v>CANCHANYA</v>
          </cell>
          <cell r="H607" t="str">
            <v>JHON CRISTIAN</v>
          </cell>
          <cell r="I607" t="str">
            <v>HUZCO CANCHANYA JHON CRISTIAN</v>
          </cell>
          <cell r="J607" t="str">
            <v>PE012202</v>
          </cell>
          <cell r="K607" t="str">
            <v>FSE RELINING&amp;SHUTDOWN</v>
          </cell>
          <cell r="L607" t="str">
            <v>COGS</v>
          </cell>
          <cell r="M607" t="str">
            <v>MA SAM FSE &amp; LCS PE</v>
          </cell>
          <cell r="N607" t="str">
            <v>VERAMENDI VILLAORDUÑA, PERCY LUIS</v>
          </cell>
        </row>
        <row r="608">
          <cell r="C608" t="str">
            <v>42763240</v>
          </cell>
          <cell r="D608">
            <v>3293</v>
          </cell>
          <cell r="E608">
            <v>436849</v>
          </cell>
          <cell r="F608" t="str">
            <v>ZARATE</v>
          </cell>
          <cell r="G608" t="str">
            <v>SANTOS</v>
          </cell>
          <cell r="H608" t="str">
            <v>CARLOS</v>
          </cell>
          <cell r="I608" t="str">
            <v>ZARATE SANTOS CARLOS</v>
          </cell>
          <cell r="J608" t="str">
            <v>PE012200</v>
          </cell>
          <cell r="K608" t="str">
            <v>FSE WAREHOUSE</v>
          </cell>
          <cell r="L608" t="str">
            <v>COGS</v>
          </cell>
          <cell r="M608" t="str">
            <v>MA SAM FSE &amp; LCS PE</v>
          </cell>
          <cell r="N608" t="str">
            <v>PEREZ MALAGA, HECTOR ALONSO</v>
          </cell>
        </row>
        <row r="609">
          <cell r="C609" t="str">
            <v>45927062</v>
          </cell>
          <cell r="D609">
            <v>3294</v>
          </cell>
          <cell r="E609">
            <v>436851</v>
          </cell>
          <cell r="F609" t="str">
            <v>CAMONES</v>
          </cell>
          <cell r="G609" t="str">
            <v>PALACIOS</v>
          </cell>
          <cell r="H609" t="str">
            <v>ERICK BRAULIO</v>
          </cell>
          <cell r="I609" t="str">
            <v>CAMONES PALACIOS ERICK BRAULIO</v>
          </cell>
          <cell r="J609" t="str">
            <v>PE013530</v>
          </cell>
          <cell r="K609" t="str">
            <v>WAREHOUSE SPCC</v>
          </cell>
          <cell r="L609" t="str">
            <v>COGS</v>
          </cell>
          <cell r="M609" t="str">
            <v>CONSIGNMENT &amp; OPA CONTRACTS</v>
          </cell>
          <cell r="N609" t="str">
            <v>POSTIGO MATTOS, VALERIA KAROLA</v>
          </cell>
        </row>
        <row r="610">
          <cell r="C610" t="str">
            <v>40152985</v>
          </cell>
          <cell r="D610">
            <v>3297</v>
          </cell>
          <cell r="E610">
            <v>437107</v>
          </cell>
          <cell r="F610" t="str">
            <v>RAMIREZ</v>
          </cell>
          <cell r="G610" t="str">
            <v>CUETO</v>
          </cell>
          <cell r="H610" t="str">
            <v>MONICA MERIELE</v>
          </cell>
          <cell r="I610" t="str">
            <v>RAMIREZ CUETO MONICA MERIELE</v>
          </cell>
          <cell r="J610" t="str">
            <v>PE012202</v>
          </cell>
          <cell r="K610" t="str">
            <v>FSE RELINING&amp;SHUTDOWN</v>
          </cell>
          <cell r="L610" t="str">
            <v>COGS</v>
          </cell>
          <cell r="M610" t="str">
            <v>MA SAM FSE &amp; LCS PE</v>
          </cell>
          <cell r="N610" t="str">
            <v>VERAMENDI VILLAORDUÑA, PERCY LUIS</v>
          </cell>
        </row>
        <row r="611">
          <cell r="C611" t="str">
            <v>72259709</v>
          </cell>
          <cell r="D611">
            <v>3298</v>
          </cell>
          <cell r="E611">
            <v>437108</v>
          </cell>
          <cell r="F611" t="str">
            <v>JIMENEZ</v>
          </cell>
          <cell r="G611" t="str">
            <v>CHUQUICAÑA</v>
          </cell>
          <cell r="H611" t="str">
            <v>CESAR JOSSMEL</v>
          </cell>
          <cell r="I611" t="str">
            <v>JIMENEZ CHUQUICAÑA CESAR JOSSMEL</v>
          </cell>
          <cell r="J611" t="str">
            <v>PE012202</v>
          </cell>
          <cell r="K611" t="str">
            <v>FSE RELINING&amp;SHUTDOWN</v>
          </cell>
          <cell r="L611" t="str">
            <v>COGS</v>
          </cell>
          <cell r="M611" t="str">
            <v>MA SAM FSE &amp; LCS PE</v>
          </cell>
          <cell r="N611" t="str">
            <v>VERAMENDI VILLAORDUÑA, PERCY LUIS</v>
          </cell>
        </row>
        <row r="612">
          <cell r="C612" t="str">
            <v>47537345</v>
          </cell>
          <cell r="D612">
            <v>3308</v>
          </cell>
          <cell r="E612">
            <v>440669</v>
          </cell>
          <cell r="F612" t="str">
            <v>CHOQUELUQUE</v>
          </cell>
          <cell r="G612" t="str">
            <v>ROMAN</v>
          </cell>
          <cell r="H612" t="str">
            <v xml:space="preserve">JAVIER  </v>
          </cell>
          <cell r="I612" t="str">
            <v xml:space="preserve">CHOQUELUQUE ROMAN JAVIER  </v>
          </cell>
          <cell r="J612" t="str">
            <v>PE012232</v>
          </cell>
          <cell r="K612" t="str">
            <v>REP QUALITY &amp; ENGINEERING</v>
          </cell>
          <cell r="L612" t="str">
            <v>COGS</v>
          </cell>
          <cell r="M612" t="str">
            <v>MA SAM REPAIRS CENTER PE</v>
          </cell>
          <cell r="N612" t="str">
            <v>AYCHASI ROCA, MIGUEL ANGEL</v>
          </cell>
        </row>
        <row r="613">
          <cell r="C613" t="str">
            <v>43229360</v>
          </cell>
          <cell r="D613">
            <v>3309</v>
          </cell>
          <cell r="E613">
            <v>440633</v>
          </cell>
          <cell r="F613" t="str">
            <v>TAYA</v>
          </cell>
          <cell r="G613" t="str">
            <v>CHOQUE</v>
          </cell>
          <cell r="H613" t="str">
            <v xml:space="preserve">RICARDO ALONSO </v>
          </cell>
          <cell r="I613" t="str">
            <v xml:space="preserve">TAYA CHOQUE RICARDO ALONSO </v>
          </cell>
          <cell r="J613" t="str">
            <v>PE012230</v>
          </cell>
          <cell r="K613" t="str">
            <v>REP MECHANICS</v>
          </cell>
          <cell r="L613" t="str">
            <v>COGS</v>
          </cell>
          <cell r="M613" t="str">
            <v>MA SAM REPAIRS CENTER PE</v>
          </cell>
          <cell r="N613" t="str">
            <v>LOPEZ MACHACA, ABEL ALBERTO</v>
          </cell>
        </row>
        <row r="614">
          <cell r="C614" t="str">
            <v>44801521</v>
          </cell>
          <cell r="D614">
            <v>3310</v>
          </cell>
          <cell r="E614">
            <v>440634</v>
          </cell>
          <cell r="F614" t="str">
            <v>ARAPA</v>
          </cell>
          <cell r="G614" t="str">
            <v>HUANCA</v>
          </cell>
          <cell r="H614" t="str">
            <v xml:space="preserve">WILBER JAVIER </v>
          </cell>
          <cell r="I614" t="str">
            <v xml:space="preserve">ARAPA HUANCA WILBER JAVIER </v>
          </cell>
          <cell r="J614" t="str">
            <v>PE012230</v>
          </cell>
          <cell r="K614" t="str">
            <v>REP MECHANICS</v>
          </cell>
          <cell r="L614" t="str">
            <v>COGS</v>
          </cell>
          <cell r="M614" t="str">
            <v>MA SAM REPAIRS CENTER PE</v>
          </cell>
          <cell r="N614" t="str">
            <v>LOPEZ MACHACA, ABEL ALBERTO</v>
          </cell>
        </row>
        <row r="615">
          <cell r="C615" t="str">
            <v>48684202</v>
          </cell>
          <cell r="D615">
            <v>3311</v>
          </cell>
          <cell r="E615">
            <v>440635</v>
          </cell>
          <cell r="F615" t="str">
            <v>CHOQUE</v>
          </cell>
          <cell r="G615" t="str">
            <v>MAMANI</v>
          </cell>
          <cell r="H615" t="str">
            <v xml:space="preserve">JUAN ANTONIO </v>
          </cell>
          <cell r="I615" t="str">
            <v xml:space="preserve">CHOQUE MAMANI JUAN ANTONIO </v>
          </cell>
          <cell r="J615" t="str">
            <v>PE012230</v>
          </cell>
          <cell r="K615" t="str">
            <v>REP MECHANICS</v>
          </cell>
          <cell r="L615" t="str">
            <v>COGS</v>
          </cell>
          <cell r="M615" t="str">
            <v>MA SAM REPAIRS CENTER PE</v>
          </cell>
          <cell r="N615" t="str">
            <v>LOPEZ MACHACA, ABEL ALBERTO</v>
          </cell>
        </row>
        <row r="616">
          <cell r="C616" t="str">
            <v>70326613</v>
          </cell>
          <cell r="D616">
            <v>3312</v>
          </cell>
          <cell r="E616">
            <v>440636</v>
          </cell>
          <cell r="F616" t="str">
            <v>CORNEJO</v>
          </cell>
          <cell r="G616" t="str">
            <v>CONDORI</v>
          </cell>
          <cell r="H616" t="str">
            <v xml:space="preserve">AGUSTIN JHONATAN </v>
          </cell>
          <cell r="I616" t="str">
            <v xml:space="preserve">CORNEJO CONDORI AGUSTIN JHONATAN </v>
          </cell>
          <cell r="J616" t="str">
            <v>PE012230</v>
          </cell>
          <cell r="K616" t="str">
            <v>REP MECHANICS</v>
          </cell>
          <cell r="L616" t="str">
            <v>COGS</v>
          </cell>
          <cell r="M616" t="str">
            <v>MA SAM REPAIRS CENTER PE</v>
          </cell>
          <cell r="N616" t="str">
            <v>LOPEZ MACHACA, ABEL ALBERTO</v>
          </cell>
        </row>
        <row r="617">
          <cell r="C617" t="str">
            <v>47854723</v>
          </cell>
          <cell r="D617">
            <v>3313</v>
          </cell>
          <cell r="E617">
            <v>440639</v>
          </cell>
          <cell r="F617" t="str">
            <v>DEMANUEL</v>
          </cell>
          <cell r="G617" t="str">
            <v>LIMACHE</v>
          </cell>
          <cell r="H617" t="str">
            <v xml:space="preserve">ERICK JESUS </v>
          </cell>
          <cell r="I617" t="str">
            <v xml:space="preserve">DEMANUEL LIMACHE ERICK JESUS </v>
          </cell>
          <cell r="J617" t="str">
            <v>PE012234</v>
          </cell>
          <cell r="K617" t="str">
            <v>REP WELDING</v>
          </cell>
          <cell r="L617" t="str">
            <v>COGS</v>
          </cell>
          <cell r="M617" t="str">
            <v>MA SAM REPAIRS CENTER PE</v>
          </cell>
          <cell r="N617" t="str">
            <v>MARIN ANDRADE, WILFREDO</v>
          </cell>
        </row>
        <row r="618">
          <cell r="C618" t="str">
            <v>47590074</v>
          </cell>
          <cell r="D618">
            <v>3314</v>
          </cell>
          <cell r="E618">
            <v>440640</v>
          </cell>
          <cell r="F618" t="str">
            <v>RIVEROS</v>
          </cell>
          <cell r="G618" t="str">
            <v>CHAMBI</v>
          </cell>
          <cell r="H618" t="str">
            <v xml:space="preserve">EDWIN ALBERTO </v>
          </cell>
          <cell r="I618" t="str">
            <v xml:space="preserve">RIVEROS CHAMBI EDWIN ALBERTO </v>
          </cell>
          <cell r="J618" t="str">
            <v>PE012234</v>
          </cell>
          <cell r="K618" t="str">
            <v>REP WELDING</v>
          </cell>
          <cell r="L618" t="str">
            <v>COGS</v>
          </cell>
          <cell r="M618" t="str">
            <v>MA SAM REPAIRS CENTER PE</v>
          </cell>
          <cell r="N618" t="str">
            <v>MARIN ANDRADE, WILFREDO</v>
          </cell>
        </row>
        <row r="619">
          <cell r="C619" t="str">
            <v>48150944</v>
          </cell>
          <cell r="D619">
            <v>3315</v>
          </cell>
          <cell r="E619">
            <v>440641</v>
          </cell>
          <cell r="F619" t="str">
            <v>CARDENAS</v>
          </cell>
          <cell r="G619" t="str">
            <v>ASCUÑA</v>
          </cell>
          <cell r="H619" t="str">
            <v xml:space="preserve">LEIDEN ROLY </v>
          </cell>
          <cell r="I619" t="str">
            <v xml:space="preserve">CARDENAS ASCUÑA LEIDEN ROLY </v>
          </cell>
          <cell r="J619" t="str">
            <v>PE012234</v>
          </cell>
          <cell r="K619" t="str">
            <v>REP WELDING</v>
          </cell>
          <cell r="L619" t="str">
            <v>COGS</v>
          </cell>
          <cell r="M619" t="str">
            <v>MA SAM REPAIRS CENTER PE</v>
          </cell>
          <cell r="N619" t="str">
            <v>MARIN ANDRADE, WILFREDO</v>
          </cell>
        </row>
        <row r="620">
          <cell r="C620" t="str">
            <v>70996188</v>
          </cell>
          <cell r="D620">
            <v>3316</v>
          </cell>
          <cell r="E620">
            <v>440642</v>
          </cell>
          <cell r="F620" t="str">
            <v>GONZALES</v>
          </cell>
          <cell r="G620" t="str">
            <v>MAMANI</v>
          </cell>
          <cell r="H620" t="str">
            <v xml:space="preserve">ALAN VIANE </v>
          </cell>
          <cell r="I620" t="str">
            <v xml:space="preserve">GONZALES MAMANI ALAN VIANE </v>
          </cell>
          <cell r="J620" t="str">
            <v>PE012234</v>
          </cell>
          <cell r="K620" t="str">
            <v>REP WELDING</v>
          </cell>
          <cell r="L620" t="str">
            <v>COGS</v>
          </cell>
          <cell r="M620" t="str">
            <v>MA SAM REPAIRS CENTER PE</v>
          </cell>
          <cell r="N620" t="str">
            <v>MARIN ANDRADE, WILFREDO</v>
          </cell>
        </row>
        <row r="621">
          <cell r="C621" t="str">
            <v>72290857</v>
          </cell>
          <cell r="D621">
            <v>3317</v>
          </cell>
          <cell r="E621">
            <v>440643</v>
          </cell>
          <cell r="F621" t="str">
            <v>CHOQUEHUANCA</v>
          </cell>
          <cell r="G621" t="str">
            <v>CRUZ</v>
          </cell>
          <cell r="H621" t="str">
            <v xml:space="preserve">LUIS ALBERTO </v>
          </cell>
          <cell r="I621" t="str">
            <v xml:space="preserve">CHOQUEHUANCA CRUZ LUIS ALBERTO </v>
          </cell>
          <cell r="J621" t="str">
            <v>PE012234</v>
          </cell>
          <cell r="K621" t="str">
            <v>REP WELDING</v>
          </cell>
          <cell r="L621" t="str">
            <v>COGS</v>
          </cell>
          <cell r="M621" t="str">
            <v>MA SAM REPAIRS CENTER PE</v>
          </cell>
          <cell r="N621" t="str">
            <v>MARIN ANDRADE, WILFREDO</v>
          </cell>
        </row>
        <row r="622">
          <cell r="C622" t="str">
            <v>73605092</v>
          </cell>
          <cell r="D622">
            <v>3318</v>
          </cell>
          <cell r="E622">
            <v>440644</v>
          </cell>
          <cell r="F622" t="str">
            <v>CCAMA</v>
          </cell>
          <cell r="G622" t="str">
            <v>PAUCAR</v>
          </cell>
          <cell r="H622" t="str">
            <v xml:space="preserve">JHULINO  </v>
          </cell>
          <cell r="I622" t="str">
            <v xml:space="preserve">CCAMA PAUCAR JHULINO  </v>
          </cell>
          <cell r="J622" t="str">
            <v>PE012234</v>
          </cell>
          <cell r="K622" t="str">
            <v>REP WELDING</v>
          </cell>
          <cell r="L622" t="str">
            <v>COGS</v>
          </cell>
          <cell r="M622" t="str">
            <v>MA SAM REPAIRS CENTER PE</v>
          </cell>
          <cell r="N622" t="str">
            <v>MARIN ANDRADE, WILFREDO</v>
          </cell>
        </row>
        <row r="623">
          <cell r="C623" t="str">
            <v>48118630</v>
          </cell>
          <cell r="D623">
            <v>3319</v>
          </cell>
          <cell r="E623">
            <v>440645</v>
          </cell>
          <cell r="F623" t="str">
            <v>PAUCAR</v>
          </cell>
          <cell r="G623" t="str">
            <v>HILASACA</v>
          </cell>
          <cell r="H623" t="str">
            <v xml:space="preserve">KENNY DENIS </v>
          </cell>
          <cell r="I623" t="str">
            <v xml:space="preserve">PAUCAR HILASACA KENNY DENIS </v>
          </cell>
          <cell r="J623" t="str">
            <v>PE012234</v>
          </cell>
          <cell r="K623" t="str">
            <v>REP WELDING</v>
          </cell>
          <cell r="L623" t="str">
            <v>COGS</v>
          </cell>
          <cell r="M623" t="str">
            <v>MA SAM REPAIRS CENTER PE</v>
          </cell>
          <cell r="N623" t="str">
            <v>MARIN ANDRADE, WILFREDO</v>
          </cell>
        </row>
        <row r="624">
          <cell r="C624" t="str">
            <v>46761867</v>
          </cell>
          <cell r="D624">
            <v>3320</v>
          </cell>
          <cell r="E624">
            <v>440646</v>
          </cell>
          <cell r="F624" t="str">
            <v>CHOQUEMAQUI</v>
          </cell>
          <cell r="G624" t="str">
            <v>QUISPE</v>
          </cell>
          <cell r="H624" t="str">
            <v xml:space="preserve">WILY TITO </v>
          </cell>
          <cell r="I624" t="str">
            <v xml:space="preserve">CHOQUEMAQUI QUISPE WILY TITO </v>
          </cell>
          <cell r="J624" t="str">
            <v>PE012234</v>
          </cell>
          <cell r="K624" t="str">
            <v>REP WELDING</v>
          </cell>
          <cell r="L624" t="str">
            <v>COGS</v>
          </cell>
          <cell r="M624" t="str">
            <v>MA SAM REPAIRS CENTER PE</v>
          </cell>
          <cell r="N624" t="str">
            <v>MARIN ANDRADE, WILFREDO</v>
          </cell>
        </row>
        <row r="625">
          <cell r="C625" t="str">
            <v>47884552</v>
          </cell>
          <cell r="D625">
            <v>3321</v>
          </cell>
          <cell r="E625">
            <v>440647</v>
          </cell>
          <cell r="F625" t="str">
            <v>CRUZ</v>
          </cell>
          <cell r="G625" t="str">
            <v>HUAMAN</v>
          </cell>
          <cell r="H625" t="str">
            <v xml:space="preserve">IVAN PERCY </v>
          </cell>
          <cell r="I625" t="str">
            <v xml:space="preserve">CRUZ HUAMAN IVAN PERCY </v>
          </cell>
          <cell r="J625" t="str">
            <v>PE012234</v>
          </cell>
          <cell r="K625" t="str">
            <v>REP WELDING</v>
          </cell>
          <cell r="L625" t="str">
            <v>COGS</v>
          </cell>
          <cell r="M625" t="str">
            <v>MA SAM REPAIRS CENTER PE</v>
          </cell>
          <cell r="N625" t="str">
            <v>MARIN ANDRADE, WILFREDO</v>
          </cell>
        </row>
        <row r="626">
          <cell r="C626" t="str">
            <v>72809084</v>
          </cell>
          <cell r="D626">
            <v>3322</v>
          </cell>
          <cell r="E626">
            <v>440648</v>
          </cell>
          <cell r="F626" t="str">
            <v>CAHUANA</v>
          </cell>
          <cell r="G626" t="str">
            <v>ZELA</v>
          </cell>
          <cell r="H626" t="str">
            <v xml:space="preserve">MUNJHOR WASHINGTON </v>
          </cell>
          <cell r="I626" t="str">
            <v xml:space="preserve">CAHUANA ZELA MUNJHOR WASHINGTON </v>
          </cell>
          <cell r="J626" t="str">
            <v>PE012234</v>
          </cell>
          <cell r="K626" t="str">
            <v>REP WELDING</v>
          </cell>
          <cell r="L626" t="str">
            <v>COGS</v>
          </cell>
          <cell r="M626" t="str">
            <v>MA SAM REPAIRS CENTER PE</v>
          </cell>
          <cell r="N626" t="str">
            <v>MARIN ANDRADE, WILFREDO</v>
          </cell>
        </row>
        <row r="627">
          <cell r="C627" t="str">
            <v>72017268</v>
          </cell>
          <cell r="D627">
            <v>3323</v>
          </cell>
          <cell r="E627">
            <v>440649</v>
          </cell>
          <cell r="F627" t="str">
            <v>QUISPE</v>
          </cell>
          <cell r="G627" t="str">
            <v>CHALCO</v>
          </cell>
          <cell r="H627" t="str">
            <v xml:space="preserve">DARWIN HAROLD </v>
          </cell>
          <cell r="I627" t="str">
            <v xml:space="preserve">QUISPE CHALCO DARWIN HAROLD </v>
          </cell>
          <cell r="J627" t="str">
            <v>PE012234</v>
          </cell>
          <cell r="K627" t="str">
            <v>REP WELDING</v>
          </cell>
          <cell r="L627" t="str">
            <v>COGS</v>
          </cell>
          <cell r="M627" t="str">
            <v>MA SAM REPAIRS CENTER PE</v>
          </cell>
          <cell r="N627" t="str">
            <v>MARIN ANDRADE, WILFREDO</v>
          </cell>
        </row>
        <row r="628">
          <cell r="C628" t="str">
            <v>04636790</v>
          </cell>
          <cell r="D628">
            <v>3324</v>
          </cell>
          <cell r="E628">
            <v>440650</v>
          </cell>
          <cell r="F628" t="str">
            <v>CALLATA</v>
          </cell>
          <cell r="G628" t="str">
            <v>REJAS</v>
          </cell>
          <cell r="H628" t="str">
            <v xml:space="preserve">LUIS ALBERTO </v>
          </cell>
          <cell r="I628" t="str">
            <v xml:space="preserve">CALLATA REJAS LUIS ALBERTO </v>
          </cell>
          <cell r="J628" t="str">
            <v>PE012233</v>
          </cell>
          <cell r="K628" t="str">
            <v>REP SUPERVISION &amp; WAREHOUSE</v>
          </cell>
          <cell r="L628" t="str">
            <v>COGS</v>
          </cell>
          <cell r="M628" t="str">
            <v>MA SAM REPAIRS CENTER PE</v>
          </cell>
          <cell r="N628" t="str">
            <v>CANO OLIVARES, EDSON FERNANDO</v>
          </cell>
        </row>
        <row r="629">
          <cell r="C629" t="str">
            <v>44528260</v>
          </cell>
          <cell r="D629">
            <v>3325</v>
          </cell>
          <cell r="E629">
            <v>440875</v>
          </cell>
          <cell r="F629" t="str">
            <v>CHAMORRO</v>
          </cell>
          <cell r="G629" t="str">
            <v>ACOSTA</v>
          </cell>
          <cell r="H629" t="str">
            <v>CESAR JONATHAN</v>
          </cell>
          <cell r="I629" t="str">
            <v>CHAMORRO ACOSTA CESAR JONATHAN</v>
          </cell>
          <cell r="J629" t="str">
            <v>PE012202</v>
          </cell>
          <cell r="K629" t="str">
            <v>FSE RELINING&amp;SHUTDOWN</v>
          </cell>
          <cell r="L629" t="str">
            <v>COGS</v>
          </cell>
          <cell r="M629" t="str">
            <v>MA SAM FSE &amp; LCS PE</v>
          </cell>
          <cell r="N629" t="str">
            <v>JURADO LÓPEZ, CARLOS ARMANDO</v>
          </cell>
        </row>
        <row r="630">
          <cell r="C630" t="str">
            <v>44523382</v>
          </cell>
          <cell r="D630">
            <v>3327</v>
          </cell>
          <cell r="E630">
            <v>440917</v>
          </cell>
          <cell r="F630" t="str">
            <v>MENDOZA</v>
          </cell>
          <cell r="G630" t="str">
            <v>VALERO</v>
          </cell>
          <cell r="H630" t="str">
            <v>JUAN PEDRO</v>
          </cell>
          <cell r="I630" t="str">
            <v>MENDOZA VALERO JUAN PEDRO</v>
          </cell>
          <cell r="J630" t="str">
            <v>PE012202</v>
          </cell>
          <cell r="K630" t="str">
            <v>FSE RELINING&amp;SHUTDOWN</v>
          </cell>
          <cell r="L630" t="str">
            <v>COGS</v>
          </cell>
          <cell r="M630" t="str">
            <v>MA SAM FSE &amp; LCS PE</v>
          </cell>
          <cell r="N630" t="str">
            <v>MENDOZA CALDERON, MARCO POLO</v>
          </cell>
        </row>
        <row r="631">
          <cell r="C631" t="str">
            <v>47033465</v>
          </cell>
          <cell r="D631">
            <v>3328</v>
          </cell>
          <cell r="E631">
            <v>440909</v>
          </cell>
          <cell r="F631" t="str">
            <v>MACHACA</v>
          </cell>
          <cell r="G631" t="str">
            <v>APAZA</v>
          </cell>
          <cell r="H631" t="str">
            <v>EINER BRYAN</v>
          </cell>
          <cell r="I631" t="str">
            <v>MACHACA APAZA EINER BRYAN</v>
          </cell>
          <cell r="J631" t="str">
            <v>PE012202</v>
          </cell>
          <cell r="K631" t="str">
            <v>FSE RELINING&amp;SHUTDOWN</v>
          </cell>
          <cell r="L631" t="str">
            <v>COGS</v>
          </cell>
          <cell r="M631" t="str">
            <v>MA SAM FSE &amp; LCS PE</v>
          </cell>
          <cell r="N631" t="str">
            <v>VERAMENDI VILLAORDUÑA, PERCY LUIS</v>
          </cell>
        </row>
        <row r="632">
          <cell r="C632" t="str">
            <v>42523328</v>
          </cell>
          <cell r="D632">
            <v>3329</v>
          </cell>
          <cell r="E632">
            <v>440910</v>
          </cell>
          <cell r="F632" t="str">
            <v>CCAHUANA</v>
          </cell>
          <cell r="G632" t="str">
            <v>CHAUPI</v>
          </cell>
          <cell r="H632" t="str">
            <v>ERICK GONZALO</v>
          </cell>
          <cell r="I632" t="str">
            <v>CCAHUANA CHAUPI ERICK GONZALO</v>
          </cell>
          <cell r="J632" t="str">
            <v>PE012202</v>
          </cell>
          <cell r="K632" t="str">
            <v>FSE RELINING&amp;SHUTDOWN</v>
          </cell>
          <cell r="L632" t="str">
            <v>COGS</v>
          </cell>
          <cell r="M632" t="str">
            <v>MA SAM FSE &amp; LCS PE</v>
          </cell>
          <cell r="N632" t="str">
            <v>MENDOZA CALDERON, MARCO POLO</v>
          </cell>
        </row>
        <row r="633">
          <cell r="C633" t="str">
            <v>42191029</v>
          </cell>
          <cell r="D633">
            <v>3330</v>
          </cell>
          <cell r="E633">
            <v>440912</v>
          </cell>
          <cell r="F633" t="str">
            <v>CALCINA</v>
          </cell>
          <cell r="G633" t="str">
            <v>TUNQUE</v>
          </cell>
          <cell r="H633" t="str">
            <v>CESAR TONNY</v>
          </cell>
          <cell r="I633" t="str">
            <v>CALCINA TUNQUE CESAR TONNY</v>
          </cell>
          <cell r="J633" t="str">
            <v>PE012202</v>
          </cell>
          <cell r="K633" t="str">
            <v>FSE RELINING&amp;SHUTDOWN</v>
          </cell>
          <cell r="L633" t="str">
            <v>COGS</v>
          </cell>
          <cell r="M633" t="str">
            <v>MA SAM FSE &amp; LCS PE</v>
          </cell>
          <cell r="N633" t="str">
            <v>JURADO LÓPEZ, CARLOS ARMANDO</v>
          </cell>
        </row>
        <row r="634">
          <cell r="C634" t="str">
            <v>44352351</v>
          </cell>
          <cell r="D634">
            <v>3334</v>
          </cell>
          <cell r="E634">
            <v>441798</v>
          </cell>
          <cell r="F634" t="str">
            <v>COJOMA</v>
          </cell>
          <cell r="G634" t="str">
            <v>VILLALOBOS</v>
          </cell>
          <cell r="H634" t="str">
            <v>JUAN CARLOS</v>
          </cell>
          <cell r="I634" t="str">
            <v>COJOMA VILLALOBOS JUAN CARLOS</v>
          </cell>
          <cell r="J634" t="str">
            <v>PE012209</v>
          </cell>
          <cell r="K634" t="str">
            <v>FSE SUR</v>
          </cell>
          <cell r="L634" t="str">
            <v>COGS</v>
          </cell>
          <cell r="M634" t="str">
            <v>MA SAM FSE &amp; LCS PE</v>
          </cell>
          <cell r="N634" t="str">
            <v>GUTIERREZ VALENCIA, EDULFO RENAULT</v>
          </cell>
        </row>
        <row r="635">
          <cell r="C635" t="str">
            <v>70240495</v>
          </cell>
          <cell r="D635">
            <v>3335</v>
          </cell>
          <cell r="E635">
            <v>442339</v>
          </cell>
          <cell r="F635" t="str">
            <v>HUAMANI</v>
          </cell>
          <cell r="G635" t="str">
            <v>VARGAS</v>
          </cell>
          <cell r="H635" t="str">
            <v>ERIC ALEXANDR</v>
          </cell>
          <cell r="I635" t="str">
            <v>HUAMANI VARGAS ERIC ALEXANDR</v>
          </cell>
          <cell r="J635" t="str">
            <v>PE012230</v>
          </cell>
          <cell r="K635" t="str">
            <v>REP MECHANICS</v>
          </cell>
          <cell r="L635" t="str">
            <v>COGS</v>
          </cell>
          <cell r="M635" t="str">
            <v>MA SAM REPAIRS CENTER PE</v>
          </cell>
          <cell r="N635" t="str">
            <v>LOPEZ MACHACA, ABEL ALBERTO</v>
          </cell>
        </row>
        <row r="636">
          <cell r="C636" t="str">
            <v>41210078</v>
          </cell>
          <cell r="D636">
            <v>3336</v>
          </cell>
          <cell r="E636">
            <v>442338</v>
          </cell>
          <cell r="F636" t="str">
            <v>NINA</v>
          </cell>
          <cell r="G636" t="str">
            <v>PARICAHUA</v>
          </cell>
          <cell r="H636" t="str">
            <v>LUIS VICTOR</v>
          </cell>
          <cell r="I636" t="str">
            <v>NINA PARICAHUA LUIS VICTOR</v>
          </cell>
          <cell r="J636" t="str">
            <v>PE012209</v>
          </cell>
          <cell r="K636" t="str">
            <v>FSE SUR</v>
          </cell>
          <cell r="L636" t="str">
            <v>COGS</v>
          </cell>
          <cell r="M636" t="str">
            <v>MA SAM FSE &amp; LCS PE</v>
          </cell>
          <cell r="N636" t="str">
            <v>ARTICA BAZAN, FRANCISCO JAVIER</v>
          </cell>
        </row>
        <row r="637">
          <cell r="C637" t="str">
            <v>42253046</v>
          </cell>
          <cell r="D637">
            <v>3337</v>
          </cell>
          <cell r="E637">
            <v>442337</v>
          </cell>
          <cell r="F637" t="str">
            <v>CHURA</v>
          </cell>
          <cell r="G637" t="str">
            <v>CAIRA</v>
          </cell>
          <cell r="H637" t="str">
            <v>WILLE RICHAR</v>
          </cell>
          <cell r="I637" t="str">
            <v>CHURA CAIRA WILLE RICHAR</v>
          </cell>
          <cell r="J637" t="str">
            <v>PE012209</v>
          </cell>
          <cell r="K637" t="str">
            <v>FSE SUR</v>
          </cell>
          <cell r="L637" t="str">
            <v>COGS</v>
          </cell>
          <cell r="M637" t="str">
            <v>MA SAM FSE &amp; LCS PE</v>
          </cell>
          <cell r="N637" t="str">
            <v>POZO DIAZ, JASON</v>
          </cell>
        </row>
        <row r="638">
          <cell r="C638" t="str">
            <v>42444486</v>
          </cell>
          <cell r="D638">
            <v>3338</v>
          </cell>
          <cell r="E638">
            <v>442321</v>
          </cell>
          <cell r="F638" t="str">
            <v>CALSIN</v>
          </cell>
          <cell r="G638" t="str">
            <v>PUMA</v>
          </cell>
          <cell r="H638" t="str">
            <v xml:space="preserve">RAUL </v>
          </cell>
          <cell r="I638" t="str">
            <v xml:space="preserve">CALSIN PUMA RAUL </v>
          </cell>
          <cell r="J638" t="str">
            <v>PE012230</v>
          </cell>
          <cell r="K638" t="str">
            <v>REP MECHANICS</v>
          </cell>
          <cell r="L638" t="str">
            <v>COGS</v>
          </cell>
          <cell r="M638" t="str">
            <v>MA SAM REPAIRS CENTER PE</v>
          </cell>
          <cell r="N638" t="str">
            <v>LOPEZ MACHACA, ABEL ALBERTO</v>
          </cell>
        </row>
        <row r="639">
          <cell r="C639" t="str">
            <v>40407133</v>
          </cell>
          <cell r="D639">
            <v>3342</v>
          </cell>
          <cell r="E639">
            <v>445480</v>
          </cell>
          <cell r="F639" t="str">
            <v>MIRANDA</v>
          </cell>
          <cell r="G639" t="str">
            <v>SALGUERO</v>
          </cell>
          <cell r="H639" t="str">
            <v>DUANER YOSEPH</v>
          </cell>
          <cell r="I639" t="str">
            <v>MIRANDA SALGUERO DUANER YOSEPH</v>
          </cell>
          <cell r="J639" t="str">
            <v>PE012230</v>
          </cell>
          <cell r="K639" t="str">
            <v>REP MECHANICS</v>
          </cell>
          <cell r="L639" t="str">
            <v>COGS</v>
          </cell>
          <cell r="M639" t="str">
            <v>MA SAM REPAIRS CENTER PE</v>
          </cell>
          <cell r="N639" t="str">
            <v>LOPEZ MACHACA, ABEL ALBERTO</v>
          </cell>
        </row>
        <row r="640">
          <cell r="C640" t="str">
            <v>42459390</v>
          </cell>
          <cell r="D640">
            <v>3343</v>
          </cell>
          <cell r="E640">
            <v>445479</v>
          </cell>
          <cell r="F640" t="str">
            <v>CALCINA</v>
          </cell>
          <cell r="G640" t="str">
            <v>QUISPE</v>
          </cell>
          <cell r="H640" t="str">
            <v>CARLOS  MANUEL</v>
          </cell>
          <cell r="I640" t="str">
            <v>CALCINA QUISPE CARLOS  MANUEL</v>
          </cell>
          <cell r="J640" t="str">
            <v>PE012230</v>
          </cell>
          <cell r="K640" t="str">
            <v>REP MECHANICS</v>
          </cell>
          <cell r="L640" t="str">
            <v>COGS</v>
          </cell>
          <cell r="M640" t="str">
            <v>MA SAM REPAIRS CENTER PE</v>
          </cell>
          <cell r="N640" t="str">
            <v>LOPEZ MACHACA, ABEL ALBERTO</v>
          </cell>
        </row>
        <row r="641">
          <cell r="C641" t="str">
            <v>43570428</v>
          </cell>
          <cell r="D641">
            <v>3344</v>
          </cell>
          <cell r="E641">
            <v>445478</v>
          </cell>
          <cell r="F641" t="str">
            <v>NINA</v>
          </cell>
          <cell r="G641" t="str">
            <v>CANAZA</v>
          </cell>
          <cell r="H641" t="str">
            <v>WILBER</v>
          </cell>
          <cell r="I641" t="str">
            <v>NINA CANAZA WILBER</v>
          </cell>
          <cell r="J641" t="str">
            <v>PE012232</v>
          </cell>
          <cell r="K641" t="str">
            <v>REP QUALITY &amp; ENGINEERING</v>
          </cell>
          <cell r="L641" t="str">
            <v>COGS</v>
          </cell>
          <cell r="M641" t="str">
            <v>MA SAM REPAIRS CENTER PE</v>
          </cell>
          <cell r="N641" t="str">
            <v>AYCHASI ROCA, MIGUEL ANGEL</v>
          </cell>
        </row>
        <row r="642">
          <cell r="C642" t="str">
            <v>48302482</v>
          </cell>
          <cell r="D642">
            <v>3345</v>
          </cell>
          <cell r="E642">
            <v>445585</v>
          </cell>
          <cell r="F642" t="str">
            <v xml:space="preserve">CHAÑI </v>
          </cell>
          <cell r="G642" t="str">
            <v>BACA</v>
          </cell>
          <cell r="H642" t="str">
            <v>JUAN</v>
          </cell>
          <cell r="I642" t="str">
            <v>CHAÑI  BACA JUAN</v>
          </cell>
          <cell r="J642" t="str">
            <v>PE012234</v>
          </cell>
          <cell r="K642" t="str">
            <v>REP WELDING</v>
          </cell>
          <cell r="L642" t="str">
            <v>COGS</v>
          </cell>
          <cell r="M642" t="str">
            <v>MA SAM REPAIRS CENTER PE</v>
          </cell>
          <cell r="N642" t="str">
            <v>MARIN ANDRADE, WILFREDO</v>
          </cell>
        </row>
        <row r="643">
          <cell r="C643" t="str">
            <v>47917232</v>
          </cell>
          <cell r="D643">
            <v>3346</v>
          </cell>
          <cell r="E643">
            <v>446661</v>
          </cell>
          <cell r="F643" t="str">
            <v>VERGARA</v>
          </cell>
          <cell r="G643" t="str">
            <v>HUILLCA</v>
          </cell>
          <cell r="H643" t="str">
            <v>LUIS ALBERTO</v>
          </cell>
          <cell r="I643" t="str">
            <v>VERGARA HUILLCA LUIS ALBERTO</v>
          </cell>
          <cell r="J643" t="str">
            <v>PE012234</v>
          </cell>
          <cell r="K643" t="str">
            <v>REP WELDING</v>
          </cell>
          <cell r="L643" t="str">
            <v>COGS</v>
          </cell>
          <cell r="M643" t="str">
            <v>MA SAM REPAIRS CENTER PE</v>
          </cell>
          <cell r="N643" t="str">
            <v>MARIN ANDRADE, WILFREDO</v>
          </cell>
        </row>
        <row r="644">
          <cell r="C644" t="str">
            <v>43768876</v>
          </cell>
          <cell r="D644">
            <v>3347</v>
          </cell>
          <cell r="E644">
            <v>446662</v>
          </cell>
          <cell r="F644" t="str">
            <v>PFOCCORI</v>
          </cell>
          <cell r="G644" t="str">
            <v>COILA</v>
          </cell>
          <cell r="H644" t="str">
            <v xml:space="preserve">JULIO CESAR </v>
          </cell>
          <cell r="I644" t="str">
            <v xml:space="preserve">PFOCCORI COILA JULIO CESAR </v>
          </cell>
          <cell r="J644" t="str">
            <v>PE012234</v>
          </cell>
          <cell r="K644" t="str">
            <v>REP WELDING</v>
          </cell>
          <cell r="L644" t="str">
            <v>COGS</v>
          </cell>
          <cell r="M644" t="str">
            <v>MA SAM REPAIRS CENTER PE</v>
          </cell>
          <cell r="N644" t="str">
            <v>MARIN ANDRADE, WILFREDO</v>
          </cell>
        </row>
        <row r="645">
          <cell r="C645" t="str">
            <v>72017267</v>
          </cell>
          <cell r="D645">
            <v>3348</v>
          </cell>
          <cell r="E645">
            <v>446663</v>
          </cell>
          <cell r="F645" t="str">
            <v>QUISPE</v>
          </cell>
          <cell r="G645" t="str">
            <v>CHALCO</v>
          </cell>
          <cell r="H645" t="str">
            <v>BRYAN JHOSEP</v>
          </cell>
          <cell r="I645" t="str">
            <v>QUISPE CHALCO BRYAN JHOSEP</v>
          </cell>
          <cell r="J645" t="str">
            <v>PE012234</v>
          </cell>
          <cell r="K645" t="str">
            <v>REP WELDING</v>
          </cell>
          <cell r="L645" t="str">
            <v>COGS</v>
          </cell>
          <cell r="M645" t="str">
            <v>MA SAM REPAIRS CENTER PE</v>
          </cell>
          <cell r="N645" t="str">
            <v>MARIN ANDRADE, WILFREDO</v>
          </cell>
        </row>
        <row r="646">
          <cell r="C646" t="str">
            <v>29721687</v>
          </cell>
          <cell r="D646">
            <v>3349</v>
          </cell>
          <cell r="E646">
            <v>446835</v>
          </cell>
          <cell r="F646" t="str">
            <v>QUISPE</v>
          </cell>
          <cell r="G646" t="str">
            <v>LOPEZ</v>
          </cell>
          <cell r="H646" t="str">
            <v>ARNALDO VIRGILIO</v>
          </cell>
          <cell r="I646" t="str">
            <v>QUISPE LOPEZ ARNALDO VIRGILIO</v>
          </cell>
          <cell r="J646" t="str">
            <v>PE012231</v>
          </cell>
          <cell r="K646" t="str">
            <v>REP OPERATORS</v>
          </cell>
          <cell r="L646" t="str">
            <v>COGS</v>
          </cell>
          <cell r="M646" t="str">
            <v>MA SAM REPAIRS CENTER PE</v>
          </cell>
          <cell r="N646" t="str">
            <v>TORRES NINA, MARIO LEONEL</v>
          </cell>
        </row>
        <row r="647">
          <cell r="C647" t="str">
            <v>47323803</v>
          </cell>
          <cell r="D647">
            <v>3350</v>
          </cell>
          <cell r="E647">
            <v>447194</v>
          </cell>
          <cell r="F647" t="str">
            <v>CABRERA</v>
          </cell>
          <cell r="G647" t="str">
            <v>CONDO</v>
          </cell>
          <cell r="H647" t="str">
            <v>PAUL IVAN</v>
          </cell>
          <cell r="I647" t="str">
            <v>CABRERA CONDO PAUL IVAN</v>
          </cell>
          <cell r="J647" t="str">
            <v>PE012232</v>
          </cell>
          <cell r="K647" t="str">
            <v>REP QUALITY &amp; ENGINEERING</v>
          </cell>
          <cell r="L647" t="str">
            <v>COGS</v>
          </cell>
          <cell r="M647" t="str">
            <v>MA SAM REPAIRS CENTER PE</v>
          </cell>
          <cell r="N647" t="str">
            <v>AYCHASI ROCA, MIGUEL ANGEL</v>
          </cell>
        </row>
        <row r="648">
          <cell r="C648" t="str">
            <v>70163943</v>
          </cell>
          <cell r="D648">
            <v>3351</v>
          </cell>
          <cell r="E648">
            <v>447200</v>
          </cell>
          <cell r="F648" t="str">
            <v>CUTIPA</v>
          </cell>
          <cell r="G648" t="str">
            <v>ANCO</v>
          </cell>
          <cell r="H648" t="str">
            <v>ELMER LEONARDO</v>
          </cell>
          <cell r="I648" t="str">
            <v>CUTIPA ANCO ELMER LEONARDO</v>
          </cell>
          <cell r="J648" t="str">
            <v>PE012232</v>
          </cell>
          <cell r="K648" t="str">
            <v>REP QUALITY &amp; ENGINEERING</v>
          </cell>
          <cell r="L648" t="str">
            <v>COGS</v>
          </cell>
          <cell r="M648" t="str">
            <v>MA SAM REPAIRS CENTER PE</v>
          </cell>
          <cell r="N648" t="str">
            <v>AYCHASI ROCA, MIGUEL ANGEL</v>
          </cell>
        </row>
        <row r="649">
          <cell r="C649" t="str">
            <v>41785463</v>
          </cell>
          <cell r="D649">
            <v>3352</v>
          </cell>
          <cell r="E649">
            <v>447201</v>
          </cell>
          <cell r="F649" t="str">
            <v>MARIN</v>
          </cell>
          <cell r="G649" t="str">
            <v>ANDRADE</v>
          </cell>
          <cell r="H649" t="str">
            <v>WILFREDO</v>
          </cell>
          <cell r="I649" t="str">
            <v>MARIN ANDRADE WILFREDO</v>
          </cell>
          <cell r="J649" t="str">
            <v>PE012233</v>
          </cell>
          <cell r="K649" t="str">
            <v>REP SUPERVISION &amp; WAREHOUSE</v>
          </cell>
          <cell r="L649" t="str">
            <v>COGS</v>
          </cell>
          <cell r="M649" t="str">
            <v>MA SAM REPAIRS CENTER PE</v>
          </cell>
          <cell r="N649" t="str">
            <v>MORENO ROQUE, MARCO ANTONIO</v>
          </cell>
        </row>
        <row r="650">
          <cell r="C650" t="str">
            <v>61585623</v>
          </cell>
          <cell r="D650">
            <v>3353</v>
          </cell>
          <cell r="E650">
            <v>447456</v>
          </cell>
          <cell r="F650" t="str">
            <v>HUAYHUA</v>
          </cell>
          <cell r="G650" t="str">
            <v>LLAMOCA</v>
          </cell>
          <cell r="H650" t="str">
            <v>GREGORIO</v>
          </cell>
          <cell r="I650" t="str">
            <v>HUAYHUA LLAMOCA GREGORIO</v>
          </cell>
          <cell r="J650" t="str">
            <v>PE012231</v>
          </cell>
          <cell r="K650" t="str">
            <v>REP OPERATORS</v>
          </cell>
          <cell r="L650" t="str">
            <v>COGS</v>
          </cell>
          <cell r="M650" t="str">
            <v>MA SAM REPAIRS CENTER PE</v>
          </cell>
          <cell r="N650" t="str">
            <v>TORRES NINA, MARIO LEONEL</v>
          </cell>
        </row>
        <row r="651">
          <cell r="C651" t="str">
            <v>48276845</v>
          </cell>
          <cell r="D651">
            <v>3354</v>
          </cell>
          <cell r="E651">
            <v>447461</v>
          </cell>
          <cell r="F651" t="str">
            <v>HALANOCA</v>
          </cell>
          <cell r="G651" t="str">
            <v>CACERES</v>
          </cell>
          <cell r="H651" t="str">
            <v>JOSE LUIS</v>
          </cell>
          <cell r="I651" t="str">
            <v>HALANOCA CACERES JOSE LUIS</v>
          </cell>
          <cell r="J651" t="str">
            <v>PE012230</v>
          </cell>
          <cell r="K651" t="str">
            <v>REP MECHANICS</v>
          </cell>
          <cell r="L651" t="str">
            <v>COGS</v>
          </cell>
          <cell r="M651" t="str">
            <v>MA SAM REPAIRS CENTER PE</v>
          </cell>
          <cell r="N651" t="str">
            <v>LOPEZ MACHACA, ABEL ALBERTO</v>
          </cell>
        </row>
        <row r="652">
          <cell r="C652" t="str">
            <v>45022147</v>
          </cell>
          <cell r="D652">
            <v>3355</v>
          </cell>
          <cell r="E652">
            <v>447460</v>
          </cell>
          <cell r="F652" t="str">
            <v>ORDIALES</v>
          </cell>
          <cell r="G652" t="str">
            <v>ALVAREZ</v>
          </cell>
          <cell r="H652" t="str">
            <v>JOSE ALONSO</v>
          </cell>
          <cell r="I652" t="str">
            <v>ORDIALES ALVAREZ JOSE ALONSO</v>
          </cell>
          <cell r="J652" t="str">
            <v>PE012234</v>
          </cell>
          <cell r="K652" t="str">
            <v>REP WELDING</v>
          </cell>
          <cell r="L652" t="str">
            <v>COGS</v>
          </cell>
          <cell r="M652" t="str">
            <v>MA SAM REPAIRS CENTER PE</v>
          </cell>
          <cell r="N652" t="str">
            <v>MARIN ANDRADE, WILFREDO</v>
          </cell>
        </row>
        <row r="653">
          <cell r="C653" t="str">
            <v>41526344</v>
          </cell>
          <cell r="D653">
            <v>3356</v>
          </cell>
          <cell r="E653">
            <v>447457</v>
          </cell>
          <cell r="F653" t="str">
            <v>CHILLCA</v>
          </cell>
          <cell r="G653" t="str">
            <v>MAMANI</v>
          </cell>
          <cell r="H653" t="str">
            <v>RAUL</v>
          </cell>
          <cell r="I653" t="str">
            <v>CHILLCA MAMANI RAUL</v>
          </cell>
          <cell r="J653" t="str">
            <v>PE012234</v>
          </cell>
          <cell r="K653" t="str">
            <v>REP WELDING</v>
          </cell>
          <cell r="L653" t="str">
            <v>COGS</v>
          </cell>
          <cell r="M653" t="str">
            <v>MA SAM REPAIRS CENTER PE</v>
          </cell>
          <cell r="N653" t="str">
            <v>MARIN ANDRADE, WILFREDO</v>
          </cell>
        </row>
        <row r="654">
          <cell r="C654" t="str">
            <v>80219300</v>
          </cell>
          <cell r="D654">
            <v>3357</v>
          </cell>
          <cell r="E654">
            <v>447467</v>
          </cell>
          <cell r="F654" t="str">
            <v>HUANACUNI</v>
          </cell>
          <cell r="G654" t="str">
            <v>PACO</v>
          </cell>
          <cell r="H654" t="str">
            <v>MANUEL PEDRO</v>
          </cell>
          <cell r="I654" t="str">
            <v>HUANACUNI PACO MANUEL PEDRO</v>
          </cell>
          <cell r="J654" t="str">
            <v>PE012230</v>
          </cell>
          <cell r="K654" t="str">
            <v>REP MECHANICS</v>
          </cell>
          <cell r="L654" t="str">
            <v>COGS</v>
          </cell>
          <cell r="M654" t="str">
            <v>MA SAM REPAIRS CENTER PE</v>
          </cell>
          <cell r="N654" t="str">
            <v>LOPEZ MACHACA, ABEL ALBERTO</v>
          </cell>
        </row>
        <row r="655">
          <cell r="C655" t="str">
            <v>70223702</v>
          </cell>
          <cell r="D655">
            <v>3358</v>
          </cell>
          <cell r="E655">
            <v>447705</v>
          </cell>
          <cell r="F655" t="str">
            <v>NEGREROS</v>
          </cell>
          <cell r="G655" t="str">
            <v>RUIZ</v>
          </cell>
          <cell r="H655" t="str">
            <v>OSCAR FELIPE</v>
          </cell>
          <cell r="I655" t="str">
            <v>NEGREROS RUIZ OSCAR FELIPE</v>
          </cell>
          <cell r="J655" t="str">
            <v>PE012234</v>
          </cell>
          <cell r="K655" t="str">
            <v>REP WELDING</v>
          </cell>
          <cell r="L655" t="str">
            <v>COGS</v>
          </cell>
          <cell r="M655" t="str">
            <v>MA SAM REPAIRS CENTER PE</v>
          </cell>
          <cell r="N655" t="str">
            <v>MARIN ANDRADE, WILFREDO</v>
          </cell>
        </row>
        <row r="656">
          <cell r="C656" t="str">
            <v>44639126</v>
          </cell>
          <cell r="D656">
            <v>3359</v>
          </cell>
          <cell r="E656">
            <v>447934</v>
          </cell>
          <cell r="F656" t="str">
            <v>MANTILLA</v>
          </cell>
          <cell r="G656" t="str">
            <v>ALCANTARA</v>
          </cell>
          <cell r="H656" t="str">
            <v>ENRIQUE</v>
          </cell>
          <cell r="I656" t="str">
            <v>MANTILLA ALCANTARA ENRIQUE</v>
          </cell>
          <cell r="J656" t="str">
            <v>PE012202</v>
          </cell>
          <cell r="K656" t="str">
            <v>FSE RELINING&amp;SHUTDOWN</v>
          </cell>
          <cell r="L656" t="str">
            <v>COGS</v>
          </cell>
          <cell r="M656" t="str">
            <v>MA SAM FSE &amp; LCS PE</v>
          </cell>
          <cell r="N656" t="str">
            <v>GILBERTI GALARZA, YOEL FRANCISCO</v>
          </cell>
        </row>
        <row r="657">
          <cell r="C657" t="str">
            <v>71397017</v>
          </cell>
          <cell r="D657">
            <v>3360</v>
          </cell>
          <cell r="E657">
            <v>448625</v>
          </cell>
          <cell r="F657" t="str">
            <v>CORI</v>
          </cell>
          <cell r="G657" t="str">
            <v>DEL POMAR</v>
          </cell>
          <cell r="H657" t="str">
            <v>JHOSEP ANTONY</v>
          </cell>
          <cell r="I657" t="str">
            <v>CORI DEL POMAR JHOSEP ANTONY</v>
          </cell>
          <cell r="J657" t="str">
            <v>PE012202</v>
          </cell>
          <cell r="K657" t="str">
            <v>FSE RELINING&amp;SHUTDOWN</v>
          </cell>
          <cell r="L657" t="str">
            <v>COGS</v>
          </cell>
          <cell r="M657" t="str">
            <v>MA SAM FSE &amp; LCS PE</v>
          </cell>
          <cell r="N657" t="str">
            <v>GILBERTI GALARZA, YOEL FRANCISCO</v>
          </cell>
        </row>
        <row r="658">
          <cell r="C658" t="str">
            <v>29622763</v>
          </cell>
          <cell r="D658">
            <v>3361</v>
          </cell>
          <cell r="E658">
            <v>448578</v>
          </cell>
          <cell r="F658" t="str">
            <v xml:space="preserve">GUZMAN </v>
          </cell>
          <cell r="G658" t="str">
            <v>MIRANDA</v>
          </cell>
          <cell r="H658" t="str">
            <v>MIGUEL ANGEL</v>
          </cell>
          <cell r="I658" t="str">
            <v>GUZMAN  MIRANDA MIGUEL ANGEL</v>
          </cell>
          <cell r="J658" t="str">
            <v>PE012200</v>
          </cell>
          <cell r="K658" t="str">
            <v>FSE WAREHOUSE</v>
          </cell>
          <cell r="L658" t="str">
            <v>COGS</v>
          </cell>
          <cell r="M658" t="str">
            <v>MA SAM FSE &amp; LCS PE</v>
          </cell>
          <cell r="N658" t="str">
            <v>PEREZ MALAGA, HECTOR ALONSO</v>
          </cell>
        </row>
        <row r="659">
          <cell r="C659" t="str">
            <v>46386447</v>
          </cell>
          <cell r="D659">
            <v>3364</v>
          </cell>
          <cell r="E659">
            <v>448949</v>
          </cell>
          <cell r="F659" t="str">
            <v>ENRIQUEZ</v>
          </cell>
          <cell r="G659" t="str">
            <v>HINOJOSA</v>
          </cell>
          <cell r="H659" t="str">
            <v>CRISTIAN</v>
          </cell>
          <cell r="I659" t="str">
            <v>ENRIQUEZ HINOJOSA CRISTIAN</v>
          </cell>
          <cell r="J659" t="str">
            <v>PE012204</v>
          </cell>
          <cell r="K659" t="str">
            <v>FSE EIC</v>
          </cell>
          <cell r="L659" t="str">
            <v>COGS</v>
          </cell>
          <cell r="M659" t="str">
            <v>MA SAM FSE &amp; LCS PE</v>
          </cell>
          <cell r="N659" t="str">
            <v>AVALOS ROSAS, MANUEL ANTONIO</v>
          </cell>
        </row>
        <row r="660">
          <cell r="C660" t="str">
            <v>47077206</v>
          </cell>
          <cell r="D660">
            <v>3367</v>
          </cell>
          <cell r="E660">
            <v>449484</v>
          </cell>
          <cell r="F660" t="str">
            <v>CHALLCO</v>
          </cell>
          <cell r="G660" t="str">
            <v>CABALLERO</v>
          </cell>
          <cell r="H660" t="str">
            <v>FERNANDO</v>
          </cell>
          <cell r="I660" t="str">
            <v>CHALLCO CABALLERO FERNANDO</v>
          </cell>
          <cell r="J660" t="str">
            <v>PE012232</v>
          </cell>
          <cell r="K660" t="str">
            <v>REP QUALITY &amp; ENGINEERING</v>
          </cell>
          <cell r="L660" t="str">
            <v>COGS</v>
          </cell>
          <cell r="M660" t="str">
            <v>MA SAM REPAIRS CENTER PE</v>
          </cell>
          <cell r="N660" t="str">
            <v>AYCHASI ROCA, MIGUEL ANGEL</v>
          </cell>
        </row>
        <row r="661">
          <cell r="C661" t="str">
            <v>29598044</v>
          </cell>
          <cell r="D661">
            <v>3368</v>
          </cell>
          <cell r="E661">
            <v>449483</v>
          </cell>
          <cell r="F661" t="str">
            <v>SUCARI</v>
          </cell>
          <cell r="G661" t="str">
            <v>HUARICACHA</v>
          </cell>
          <cell r="H661" t="str">
            <v>ROSENDO</v>
          </cell>
          <cell r="I661" t="str">
            <v>SUCARI HUARICACHA ROSENDO</v>
          </cell>
          <cell r="J661" t="str">
            <v>PE012231</v>
          </cell>
          <cell r="K661" t="str">
            <v>REP OPERATORS</v>
          </cell>
          <cell r="L661" t="str">
            <v>COGS</v>
          </cell>
          <cell r="M661" t="str">
            <v>MA SAM REPAIRS CENTER PE</v>
          </cell>
          <cell r="N661" t="str">
            <v>TORRES NINA, MARIO LEONEL</v>
          </cell>
        </row>
        <row r="662">
          <cell r="C662" t="str">
            <v>70326249</v>
          </cell>
          <cell r="D662">
            <v>3433</v>
          </cell>
          <cell r="E662">
            <v>450256</v>
          </cell>
          <cell r="F662" t="str">
            <v>VARGAS</v>
          </cell>
          <cell r="G662" t="str">
            <v>VILLANUEVA</v>
          </cell>
          <cell r="H662" t="str">
            <v>JEAN PIERRE YOEL</v>
          </cell>
          <cell r="I662" t="str">
            <v>VARGAS VILLANUEVA JEAN PIERRE YOEL</v>
          </cell>
          <cell r="J662" t="str">
            <v>PE012230</v>
          </cell>
          <cell r="K662" t="str">
            <v>REP MECHANICS</v>
          </cell>
          <cell r="L662" t="str">
            <v>COGS</v>
          </cell>
          <cell r="M662" t="str">
            <v>MA SAM REPAIRS CENTER PE</v>
          </cell>
          <cell r="N662" t="str">
            <v>LOPEZ MACHACA, ABEL ALBERTO</v>
          </cell>
        </row>
        <row r="663">
          <cell r="C663" t="str">
            <v>76516170</v>
          </cell>
          <cell r="D663">
            <v>3434</v>
          </cell>
          <cell r="E663">
            <v>450255</v>
          </cell>
          <cell r="F663" t="str">
            <v>ATALAYA</v>
          </cell>
          <cell r="G663" t="str">
            <v>VARGAS</v>
          </cell>
          <cell r="H663" t="str">
            <v>ELIS</v>
          </cell>
          <cell r="I663" t="str">
            <v>ATALAYA VARGAS ELIS</v>
          </cell>
          <cell r="J663" t="str">
            <v>PE012230</v>
          </cell>
          <cell r="K663" t="str">
            <v>REP MECHANICS</v>
          </cell>
          <cell r="L663" t="str">
            <v>COGS</v>
          </cell>
          <cell r="M663" t="str">
            <v>MA SAM REPAIRS CENTER PE</v>
          </cell>
          <cell r="N663" t="str">
            <v>LOPEZ MACHACA, ABEL ALBERTO</v>
          </cell>
        </row>
        <row r="664">
          <cell r="C664" t="str">
            <v>42911228</v>
          </cell>
          <cell r="D664">
            <v>3435</v>
          </cell>
          <cell r="E664">
            <v>450254</v>
          </cell>
          <cell r="F664" t="str">
            <v>MAMANI</v>
          </cell>
          <cell r="G664" t="str">
            <v>HUANCA</v>
          </cell>
          <cell r="H664" t="str">
            <v>CESAR</v>
          </cell>
          <cell r="I664" t="str">
            <v>MAMANI HUANCA CESAR</v>
          </cell>
          <cell r="J664" t="str">
            <v>PE012230</v>
          </cell>
          <cell r="K664" t="str">
            <v>REP MECHANICS</v>
          </cell>
          <cell r="L664" t="str">
            <v>COGS</v>
          </cell>
          <cell r="M664" t="str">
            <v>MA SAM REPAIRS CENTER PE</v>
          </cell>
          <cell r="N664" t="str">
            <v>LOPEZ MACHACA, ABEL ALBERTO</v>
          </cell>
        </row>
        <row r="665">
          <cell r="C665" t="str">
            <v>44507696</v>
          </cell>
          <cell r="D665">
            <v>3436</v>
          </cell>
          <cell r="E665">
            <v>450253</v>
          </cell>
          <cell r="F665" t="str">
            <v>HUAYLLA</v>
          </cell>
          <cell r="G665" t="str">
            <v>LOZANO</v>
          </cell>
          <cell r="H665" t="str">
            <v>LUIS ALBERTO</v>
          </cell>
          <cell r="I665" t="str">
            <v>HUAYLLA LOZANO LUIS ALBERTO</v>
          </cell>
          <cell r="J665" t="str">
            <v>PE012233</v>
          </cell>
          <cell r="K665" t="str">
            <v>REP SUPERVISION &amp; WAREHOUSE</v>
          </cell>
          <cell r="L665" t="str">
            <v>COGS</v>
          </cell>
          <cell r="M665" t="str">
            <v>MA SAM REPAIRS CENTER PE</v>
          </cell>
          <cell r="N665" t="str">
            <v>CANO OLIVARES, EDSON FERNANDO</v>
          </cell>
        </row>
        <row r="666">
          <cell r="C666" t="str">
            <v>71889961</v>
          </cell>
          <cell r="D666">
            <v>3441</v>
          </cell>
          <cell r="E666">
            <v>450455</v>
          </cell>
          <cell r="F666" t="str">
            <v>GONZALES</v>
          </cell>
          <cell r="G666" t="str">
            <v>AYAHUANA</v>
          </cell>
          <cell r="H666" t="str">
            <v>VICTOR ALONZO</v>
          </cell>
          <cell r="I666" t="str">
            <v>GONZALES AYAHUANA VICTOR ALONZO</v>
          </cell>
          <cell r="J666" t="str">
            <v>PE012222</v>
          </cell>
          <cell r="K666" t="str">
            <v>FSE PROJECTS EXECUTION</v>
          </cell>
          <cell r="L666" t="str">
            <v>COGS</v>
          </cell>
          <cell r="M666" t="str">
            <v>MA SAM FSE &amp; LCS PE</v>
          </cell>
          <cell r="N666" t="str">
            <v>BASAURI CUEVA, CARLOS ALBERTO</v>
          </cell>
        </row>
        <row r="667">
          <cell r="C667" t="str">
            <v>07209104</v>
          </cell>
          <cell r="D667">
            <v>3443</v>
          </cell>
          <cell r="E667">
            <v>450716</v>
          </cell>
          <cell r="F667" t="str">
            <v>MERZTHAL</v>
          </cell>
          <cell r="G667" t="str">
            <v>TORANZO</v>
          </cell>
          <cell r="H667" t="str">
            <v>WILLIAMS FEDERICO</v>
          </cell>
          <cell r="I667" t="str">
            <v>MERZTHAL TORANZO WILLIAMS FEDERICO</v>
          </cell>
          <cell r="J667" t="str">
            <v>PE012222</v>
          </cell>
          <cell r="K667" t="str">
            <v>FSE PROJECTS EXECUTION</v>
          </cell>
          <cell r="L667" t="str">
            <v>COGS</v>
          </cell>
          <cell r="M667" t="str">
            <v>MA SAM FSE &amp; LCS PE</v>
          </cell>
          <cell r="N667" t="str">
            <v>BASAURI CUEVA, CARLOS ALBERTO</v>
          </cell>
        </row>
        <row r="668">
          <cell r="C668" t="str">
            <v>80199738</v>
          </cell>
          <cell r="D668">
            <v>3445</v>
          </cell>
          <cell r="E668">
            <v>364292</v>
          </cell>
          <cell r="F668" t="str">
            <v>VIZCARRA</v>
          </cell>
          <cell r="G668" t="str">
            <v>RODRIGUEZ</v>
          </cell>
          <cell r="H668" t="str">
            <v>JAIME ALBERTO</v>
          </cell>
          <cell r="I668" t="str">
            <v>VIZCARRA RODRIGUEZ JAIME ALBERTO</v>
          </cell>
          <cell r="J668" t="str">
            <v>PE012209</v>
          </cell>
          <cell r="K668" t="str">
            <v>FSE SUR</v>
          </cell>
          <cell r="L668" t="str">
            <v>COGS</v>
          </cell>
          <cell r="M668" t="str">
            <v>MA SAM FSE &amp; LCS PE</v>
          </cell>
          <cell r="N668" t="str">
            <v>ARTICA BAZAN, FRANCISCO JAVIER</v>
          </cell>
        </row>
        <row r="669">
          <cell r="C669" t="str">
            <v>73526314</v>
          </cell>
          <cell r="D669">
            <v>3447</v>
          </cell>
          <cell r="E669">
            <v>425697</v>
          </cell>
          <cell r="F669" t="str">
            <v>DIAZ</v>
          </cell>
          <cell r="G669" t="str">
            <v>GUEVARA</v>
          </cell>
          <cell r="H669" t="str">
            <v>JESUS</v>
          </cell>
          <cell r="I669" t="str">
            <v>DIAZ GUEVARA JESUS</v>
          </cell>
          <cell r="J669" t="str">
            <v>PE012202</v>
          </cell>
          <cell r="K669" t="str">
            <v>FSE RELINING&amp;SHUTDOWN</v>
          </cell>
          <cell r="L669" t="str">
            <v>COGS</v>
          </cell>
          <cell r="M669" t="str">
            <v>MA SAM FSE &amp; LCS PE</v>
          </cell>
          <cell r="N669" t="str">
            <v>GILBERTI GALARZA, YOEL FRANCISCO</v>
          </cell>
        </row>
        <row r="670">
          <cell r="C670" t="str">
            <v>45059198</v>
          </cell>
          <cell r="D670">
            <v>3450</v>
          </cell>
          <cell r="E670">
            <v>451485</v>
          </cell>
          <cell r="F670" t="str">
            <v>CADILLO</v>
          </cell>
          <cell r="G670" t="str">
            <v>PAUCAR</v>
          </cell>
          <cell r="H670" t="str">
            <v>JUAN MANUEL</v>
          </cell>
          <cell r="I670" t="str">
            <v>CADILLO PAUCAR JUAN MANUEL</v>
          </cell>
          <cell r="J670" t="str">
            <v>PE012202</v>
          </cell>
          <cell r="K670" t="str">
            <v>FSE RELINING&amp;SHUTDOWN</v>
          </cell>
          <cell r="L670" t="str">
            <v>COGS</v>
          </cell>
          <cell r="M670" t="str">
            <v>MA SAM FSE &amp; LCS PE</v>
          </cell>
          <cell r="N670" t="str">
            <v>GILBERTI GALARZA, YOEL FRANCISCO</v>
          </cell>
        </row>
        <row r="671">
          <cell r="C671" t="str">
            <v>42800716</v>
          </cell>
          <cell r="D671">
            <v>3451</v>
          </cell>
          <cell r="E671">
            <v>451484</v>
          </cell>
          <cell r="F671" t="str">
            <v>MACHACA</v>
          </cell>
          <cell r="G671" t="str">
            <v>ESPINOZA</v>
          </cell>
          <cell r="H671" t="str">
            <v>DANIEL</v>
          </cell>
          <cell r="I671" t="str">
            <v>MACHACA ESPINOZA DANIEL</v>
          </cell>
          <cell r="J671" t="str">
            <v>PE012202</v>
          </cell>
          <cell r="K671" t="str">
            <v>FSE RELINING&amp;SHUTDOWN</v>
          </cell>
          <cell r="L671" t="str">
            <v>COGS</v>
          </cell>
          <cell r="M671" t="str">
            <v>MA SAM FSE &amp; LCS PE</v>
          </cell>
          <cell r="N671" t="str">
            <v>GILBERTI GALARZA, YOEL FRANCISCO</v>
          </cell>
        </row>
        <row r="672">
          <cell r="C672" t="str">
            <v>47490046</v>
          </cell>
          <cell r="D672">
            <v>3452</v>
          </cell>
          <cell r="E672">
            <v>440913</v>
          </cell>
          <cell r="F672" t="str">
            <v>HUAHUALA</v>
          </cell>
          <cell r="G672" t="str">
            <v>VALDEZ</v>
          </cell>
          <cell r="H672" t="str">
            <v>HECTOR JESUS</v>
          </cell>
          <cell r="I672" t="str">
            <v>HUAHUALA VALDEZ HECTOR JESUS</v>
          </cell>
          <cell r="J672" t="str">
            <v>PE012202</v>
          </cell>
          <cell r="K672" t="str">
            <v>FSE RELINING&amp;SHUTDOWN</v>
          </cell>
          <cell r="L672" t="str">
            <v>COGS</v>
          </cell>
          <cell r="M672" t="str">
            <v>MA SAM FSE &amp; LCS PE</v>
          </cell>
          <cell r="N672" t="str">
            <v>GILBERTI GALARZA, YOEL FRANCISCO</v>
          </cell>
        </row>
        <row r="673">
          <cell r="C673" t="str">
            <v>76404593</v>
          </cell>
          <cell r="D673">
            <v>3453</v>
          </cell>
          <cell r="E673">
            <v>451483</v>
          </cell>
          <cell r="F673" t="str">
            <v>HERRERA</v>
          </cell>
          <cell r="G673" t="str">
            <v>CALSIN</v>
          </cell>
          <cell r="H673" t="str">
            <v>WALTER</v>
          </cell>
          <cell r="I673" t="str">
            <v>HERRERA CALSIN WALTER</v>
          </cell>
          <cell r="J673" t="str">
            <v>PE012202</v>
          </cell>
          <cell r="K673" t="str">
            <v>FSE RELINING&amp;SHUTDOWN</v>
          </cell>
          <cell r="L673" t="str">
            <v>COGS</v>
          </cell>
          <cell r="M673" t="str">
            <v>MA SAM FSE &amp; LCS PE</v>
          </cell>
          <cell r="N673" t="str">
            <v>GILBERTI GALARZA, YOEL FRANCISCO</v>
          </cell>
        </row>
        <row r="674">
          <cell r="C674" t="str">
            <v>46780337</v>
          </cell>
          <cell r="D674">
            <v>3454</v>
          </cell>
          <cell r="E674">
            <v>451482</v>
          </cell>
          <cell r="F674" t="str">
            <v>CORRALES</v>
          </cell>
          <cell r="G674" t="str">
            <v>CARRASCO</v>
          </cell>
          <cell r="H674" t="str">
            <v>JOHN MAKEY</v>
          </cell>
          <cell r="I674" t="str">
            <v>CORRALES CARRASCO JOHN MAKEY</v>
          </cell>
          <cell r="J674" t="str">
            <v>PE012202</v>
          </cell>
          <cell r="K674" t="str">
            <v>FSE RELINING&amp;SHUTDOWN</v>
          </cell>
          <cell r="L674" t="str">
            <v>COGS</v>
          </cell>
          <cell r="M674" t="str">
            <v>MA SAM FSE &amp; LCS PE</v>
          </cell>
          <cell r="N674" t="str">
            <v>GILBERTI GALARZA, YOEL FRANCISCO</v>
          </cell>
        </row>
        <row r="675">
          <cell r="C675" t="str">
            <v>46687773</v>
          </cell>
          <cell r="D675">
            <v>3455</v>
          </cell>
          <cell r="E675">
            <v>451481</v>
          </cell>
          <cell r="F675" t="str">
            <v>VALERIANO</v>
          </cell>
          <cell r="G675" t="str">
            <v>CALLO</v>
          </cell>
          <cell r="H675" t="str">
            <v>JOSE LUIS</v>
          </cell>
          <cell r="I675" t="str">
            <v>VALERIANO CALLO JOSE LUIS</v>
          </cell>
          <cell r="J675" t="str">
            <v>PE012201</v>
          </cell>
          <cell r="K675" t="str">
            <v>FSE TASK FORCE</v>
          </cell>
          <cell r="L675" t="str">
            <v>COGS</v>
          </cell>
          <cell r="M675" t="str">
            <v>MA SAM FSE &amp; LCS PE</v>
          </cell>
          <cell r="N675" t="str">
            <v>GONZALEZ RIVASPLATA, JONATAN</v>
          </cell>
        </row>
        <row r="676">
          <cell r="C676" t="str">
            <v>42015335</v>
          </cell>
          <cell r="D676">
            <v>3456</v>
          </cell>
          <cell r="E676">
            <v>451641</v>
          </cell>
          <cell r="F676" t="str">
            <v>ACOSTA</v>
          </cell>
          <cell r="G676" t="str">
            <v>FERNANDEZ</v>
          </cell>
          <cell r="H676" t="str">
            <v>EGNER</v>
          </cell>
          <cell r="I676" t="str">
            <v>ACOSTA FERNANDEZ EGNER</v>
          </cell>
          <cell r="J676" t="str">
            <v>PE012202</v>
          </cell>
          <cell r="K676" t="str">
            <v>FSE RELINING&amp;SHUTDOWN</v>
          </cell>
          <cell r="L676" t="str">
            <v>COGS</v>
          </cell>
          <cell r="M676" t="str">
            <v>MA SAM FSE &amp; LCS PE</v>
          </cell>
          <cell r="N676" t="str">
            <v>GILBERTI GALARZA, YOEL FRANCISCO</v>
          </cell>
        </row>
        <row r="677">
          <cell r="C677" t="str">
            <v>72693287</v>
          </cell>
          <cell r="D677">
            <v>3461</v>
          </cell>
          <cell r="E677">
            <v>452344</v>
          </cell>
          <cell r="F677" t="str">
            <v>NAVARRO</v>
          </cell>
          <cell r="G677" t="str">
            <v>MANOSALVA</v>
          </cell>
          <cell r="H677" t="str">
            <v>ROBERT MANUEL</v>
          </cell>
          <cell r="I677" t="str">
            <v>NAVARRO MANOSALVA ROBERT MANUEL</v>
          </cell>
          <cell r="J677" t="str">
            <v>PE012201</v>
          </cell>
          <cell r="K677" t="str">
            <v>FSE TASK FORCE</v>
          </cell>
          <cell r="L677" t="str">
            <v>COGS</v>
          </cell>
          <cell r="M677" t="str">
            <v>MA SAM FSE &amp; LCS PE</v>
          </cell>
          <cell r="N677" t="str">
            <v>GONZALEZ RIVASPLATA, JONATAN</v>
          </cell>
        </row>
        <row r="678">
          <cell r="C678" t="str">
            <v>43353975</v>
          </cell>
          <cell r="D678">
            <v>3462</v>
          </cell>
          <cell r="E678">
            <v>452672</v>
          </cell>
          <cell r="F678" t="str">
            <v>CERVANTES</v>
          </cell>
          <cell r="G678" t="str">
            <v>CACERES</v>
          </cell>
          <cell r="H678" t="str">
            <v>JOSE ROLANDO</v>
          </cell>
          <cell r="I678" t="str">
            <v>CERVANTES CACERES JOSE ROLANDO</v>
          </cell>
          <cell r="J678" t="str">
            <v>PE012234</v>
          </cell>
          <cell r="K678" t="str">
            <v>REP WELDING</v>
          </cell>
          <cell r="L678" t="str">
            <v>COGS</v>
          </cell>
          <cell r="M678" t="str">
            <v>MA SAM REPAIRS CENTER PE</v>
          </cell>
          <cell r="N678" t="str">
            <v>MARIN ANDRADE, WILFREDO</v>
          </cell>
        </row>
        <row r="679">
          <cell r="C679" t="str">
            <v>43893319</v>
          </cell>
          <cell r="D679">
            <v>3463</v>
          </cell>
          <cell r="E679">
            <v>452671</v>
          </cell>
          <cell r="F679" t="str">
            <v>ESCALANTE</v>
          </cell>
          <cell r="G679" t="str">
            <v>HUAMAN</v>
          </cell>
          <cell r="H679" t="str">
            <v>ERNAN</v>
          </cell>
          <cell r="I679" t="str">
            <v>ESCALANTE HUAMAN ERNAN</v>
          </cell>
          <cell r="J679" t="str">
            <v>PE012234</v>
          </cell>
          <cell r="K679" t="str">
            <v>REP WELDING</v>
          </cell>
          <cell r="L679" t="str">
            <v>COGS</v>
          </cell>
          <cell r="M679" t="str">
            <v>MA SAM REPAIRS CENTER PE</v>
          </cell>
          <cell r="N679" t="str">
            <v>MARIN ANDRADE, WILFREDO</v>
          </cell>
        </row>
        <row r="680">
          <cell r="C680" t="str">
            <v>48600997</v>
          </cell>
          <cell r="D680">
            <v>3464</v>
          </cell>
          <cell r="E680">
            <v>452670</v>
          </cell>
          <cell r="F680" t="str">
            <v>CCALLO</v>
          </cell>
          <cell r="G680" t="str">
            <v>LACACTA</v>
          </cell>
          <cell r="H680" t="str">
            <v>JUAN CARLOS</v>
          </cell>
          <cell r="I680" t="str">
            <v>CCALLO LACACTA JUAN CARLOS</v>
          </cell>
          <cell r="J680" t="str">
            <v>PE012234</v>
          </cell>
          <cell r="K680" t="str">
            <v>REP WELDING</v>
          </cell>
          <cell r="L680" t="str">
            <v>COGS</v>
          </cell>
          <cell r="M680" t="str">
            <v>MA SAM REPAIRS CENTER PE</v>
          </cell>
          <cell r="N680" t="str">
            <v>MARIN ANDRADE, WILFREDO</v>
          </cell>
        </row>
        <row r="681">
          <cell r="C681" t="str">
            <v>47014231</v>
          </cell>
          <cell r="D681">
            <v>3466</v>
          </cell>
          <cell r="E681">
            <v>452668</v>
          </cell>
          <cell r="F681" t="str">
            <v>MERMA</v>
          </cell>
          <cell r="G681" t="str">
            <v>OLARTE</v>
          </cell>
          <cell r="H681" t="str">
            <v>ALEX YOVAN</v>
          </cell>
          <cell r="I681" t="str">
            <v>MERMA OLARTE ALEX YOVAN</v>
          </cell>
          <cell r="J681" t="str">
            <v>PE012202</v>
          </cell>
          <cell r="K681" t="str">
            <v>FSE RELINING&amp;SHUTDOWN</v>
          </cell>
          <cell r="L681" t="str">
            <v>COGS</v>
          </cell>
          <cell r="M681" t="str">
            <v>MA SAM FSE &amp; LCS PE</v>
          </cell>
          <cell r="N681" t="str">
            <v>GILBERTI GALARZA, YOEL FRANCISCO</v>
          </cell>
        </row>
        <row r="682">
          <cell r="C682" t="str">
            <v>77486157</v>
          </cell>
          <cell r="D682">
            <v>3467</v>
          </cell>
          <cell r="E682">
            <v>452741</v>
          </cell>
          <cell r="F682" t="str">
            <v>QUINTASI</v>
          </cell>
          <cell r="G682" t="str">
            <v>CUEVA</v>
          </cell>
          <cell r="H682" t="str">
            <v>RUIZ ABNER</v>
          </cell>
          <cell r="I682" t="str">
            <v>QUINTASI CUEVA RUIZ ABNER</v>
          </cell>
          <cell r="J682" t="str">
            <v>PE012234</v>
          </cell>
          <cell r="K682" t="str">
            <v>REP WELDING</v>
          </cell>
          <cell r="L682" t="str">
            <v>COGS</v>
          </cell>
          <cell r="M682" t="str">
            <v>MA SAM REPAIRS CENTER PE</v>
          </cell>
          <cell r="N682" t="str">
            <v>MARIN ANDRADE, WILFREDO</v>
          </cell>
        </row>
        <row r="683">
          <cell r="C683" t="str">
            <v>74078100</v>
          </cell>
          <cell r="D683">
            <v>3470</v>
          </cell>
          <cell r="E683">
            <v>445342</v>
          </cell>
          <cell r="F683" t="str">
            <v>PINEDA</v>
          </cell>
          <cell r="G683" t="str">
            <v>VILLANUEVA</v>
          </cell>
          <cell r="H683" t="str">
            <v>ROBERTO  CARLOS</v>
          </cell>
          <cell r="I683" t="str">
            <v>PINEDA VILLANUEVA ROBERTO  CARLOS</v>
          </cell>
          <cell r="J683" t="str">
            <v>PE012232</v>
          </cell>
          <cell r="K683" t="str">
            <v>REP QUALITY &amp; ENGINEERING</v>
          </cell>
          <cell r="L683" t="str">
            <v>COGS</v>
          </cell>
          <cell r="M683" t="str">
            <v>MA SAM REPAIRS CENTER PE</v>
          </cell>
          <cell r="N683" t="str">
            <v>AYCHASI ROCA, MIGUEL ANGEL</v>
          </cell>
        </row>
        <row r="684">
          <cell r="C684" t="str">
            <v>75466701</v>
          </cell>
          <cell r="D684">
            <v>3471</v>
          </cell>
          <cell r="E684">
            <v>454009</v>
          </cell>
          <cell r="F684" t="str">
            <v>HUANACCHIRI</v>
          </cell>
          <cell r="G684" t="str">
            <v>GUTIERREZ</v>
          </cell>
          <cell r="H684" t="str">
            <v>STANLEY RANDY</v>
          </cell>
          <cell r="I684" t="str">
            <v>HUANACCHIRI GUTIERREZ STANLEY RANDY</v>
          </cell>
          <cell r="J684" t="str">
            <v>PE012222</v>
          </cell>
          <cell r="K684" t="str">
            <v>FSE PROJECTS EXECUTION</v>
          </cell>
          <cell r="L684" t="str">
            <v>COGS</v>
          </cell>
          <cell r="M684" t="str">
            <v>MA SAM FSE &amp; LCS PE</v>
          </cell>
          <cell r="N684" t="str">
            <v>BASAURI CUEVA, CARLOS ALBERTO</v>
          </cell>
        </row>
        <row r="685">
          <cell r="C685" t="str">
            <v>74389488</v>
          </cell>
          <cell r="D685">
            <v>3473</v>
          </cell>
          <cell r="E685">
            <v>454217</v>
          </cell>
          <cell r="F685" t="str">
            <v>CRUZ</v>
          </cell>
          <cell r="G685" t="str">
            <v>CRUZ</v>
          </cell>
          <cell r="H685" t="str">
            <v>RONALDO</v>
          </cell>
          <cell r="I685" t="str">
            <v>CRUZ CRUZ RONALDO</v>
          </cell>
          <cell r="J685" t="str">
            <v>PE013267</v>
          </cell>
          <cell r="K685" t="str">
            <v>PERU LABORATORY</v>
          </cell>
          <cell r="L685" t="str">
            <v>COGS</v>
          </cell>
          <cell r="M685" t="str">
            <v>MA SAM SALES &amp; SERVICE PERU AND NORTH</v>
          </cell>
          <cell r="N685" t="str">
            <v>GORVENIA GORVENIA, HILARIO DAMASO</v>
          </cell>
        </row>
        <row r="686">
          <cell r="C686" t="str">
            <v>73299091</v>
          </cell>
          <cell r="D686">
            <v>3475</v>
          </cell>
          <cell r="E686">
            <v>455069</v>
          </cell>
          <cell r="F686" t="str">
            <v>ACERO</v>
          </cell>
          <cell r="G686" t="str">
            <v>FLORES</v>
          </cell>
          <cell r="H686" t="str">
            <v>FREDY RONALD</v>
          </cell>
          <cell r="I686" t="str">
            <v>ACERO FLORES FREDY RONALD</v>
          </cell>
          <cell r="J686" t="str">
            <v>PE012230</v>
          </cell>
          <cell r="K686" t="str">
            <v>REP MECHANICS</v>
          </cell>
          <cell r="L686" t="str">
            <v>COGS</v>
          </cell>
          <cell r="M686" t="str">
            <v>MA SAM REPAIRS CENTER PE</v>
          </cell>
          <cell r="N686" t="str">
            <v>LOPEZ MACHACA, ABEL ALBERTO</v>
          </cell>
        </row>
        <row r="687">
          <cell r="C687" t="str">
            <v>47154716</v>
          </cell>
          <cell r="D687">
            <v>3476</v>
          </cell>
          <cell r="E687">
            <v>442838</v>
          </cell>
          <cell r="F687" t="str">
            <v>GONZALES</v>
          </cell>
          <cell r="G687" t="str">
            <v>GONZALES</v>
          </cell>
          <cell r="H687" t="str">
            <v>ABEL JOSE</v>
          </cell>
          <cell r="I687" t="str">
            <v>GONZALES GONZALES ABEL JOSE</v>
          </cell>
          <cell r="J687" t="str">
            <v>PE012230</v>
          </cell>
          <cell r="K687" t="str">
            <v>REP MECHANICS</v>
          </cell>
          <cell r="L687" t="str">
            <v>COGS</v>
          </cell>
          <cell r="M687" t="str">
            <v>MA SAM REPAIRS CENTER PE</v>
          </cell>
          <cell r="N687" t="str">
            <v>LOPEZ MACHACA, ABEL ALBERTO</v>
          </cell>
        </row>
        <row r="688">
          <cell r="C688" t="str">
            <v>45236240</v>
          </cell>
          <cell r="D688">
            <v>3477</v>
          </cell>
          <cell r="E688">
            <v>455068</v>
          </cell>
          <cell r="F688" t="str">
            <v>LOBON</v>
          </cell>
          <cell r="G688" t="str">
            <v>QUISOCCAPA</v>
          </cell>
          <cell r="H688" t="str">
            <v>MACGIVER</v>
          </cell>
          <cell r="I688" t="str">
            <v>LOBON QUISOCCAPA MACGIVER</v>
          </cell>
          <cell r="J688" t="str">
            <v>PE012231</v>
          </cell>
          <cell r="K688" t="str">
            <v>REP OPERATORS</v>
          </cell>
          <cell r="L688" t="str">
            <v>COGS</v>
          </cell>
          <cell r="M688" t="str">
            <v>MA SAM REPAIRS CENTER PE</v>
          </cell>
          <cell r="N688" t="str">
            <v>TORRES NINA, MARIO LEONEL</v>
          </cell>
        </row>
        <row r="689">
          <cell r="C689" t="str">
            <v>70147393</v>
          </cell>
          <cell r="D689">
            <v>3478</v>
          </cell>
          <cell r="E689">
            <v>456262</v>
          </cell>
          <cell r="F689" t="str">
            <v>PAZ</v>
          </cell>
          <cell r="G689" t="str">
            <v>URBIZAGASTEGUI</v>
          </cell>
          <cell r="H689" t="str">
            <v>YOSMELL FRITZAN</v>
          </cell>
          <cell r="I689" t="str">
            <v>PAZ URBIZAGASTEGUI YOSMELL FRITZAN</v>
          </cell>
          <cell r="J689" t="str">
            <v>PE012202</v>
          </cell>
          <cell r="K689" t="str">
            <v>FSE RELINING&amp;SHUTDOWN</v>
          </cell>
          <cell r="L689" t="str">
            <v>COGS</v>
          </cell>
          <cell r="M689" t="str">
            <v>MA SAM FSE &amp; LCS PE</v>
          </cell>
          <cell r="N689" t="str">
            <v>GILBERTI GALARZA, YOEL FRANCISCO</v>
          </cell>
        </row>
        <row r="690">
          <cell r="C690" t="str">
            <v>43526550</v>
          </cell>
          <cell r="D690">
            <v>3479</v>
          </cell>
          <cell r="E690">
            <v>456263</v>
          </cell>
          <cell r="F690" t="str">
            <v xml:space="preserve">MAQUERA </v>
          </cell>
          <cell r="G690" t="str">
            <v xml:space="preserve">FRISANCHO </v>
          </cell>
          <cell r="H690" t="str">
            <v>MARCO ANTONIO</v>
          </cell>
          <cell r="I690" t="str">
            <v>MAQUERA  FRISANCHO  MARCO ANTONIO</v>
          </cell>
          <cell r="J690" t="str">
            <v>PE012202</v>
          </cell>
          <cell r="K690" t="str">
            <v>FSE RELINING&amp;SHUTDOWN</v>
          </cell>
          <cell r="L690" t="str">
            <v>COGS</v>
          </cell>
          <cell r="M690" t="str">
            <v>MA SAM FSE &amp; LCS PE</v>
          </cell>
          <cell r="N690" t="str">
            <v>GILBERTI GALARZA, YOEL FRANCISCO</v>
          </cell>
        </row>
        <row r="691">
          <cell r="C691" t="str">
            <v>46263124</v>
          </cell>
          <cell r="D691">
            <v>3480</v>
          </cell>
          <cell r="E691">
            <v>456480</v>
          </cell>
          <cell r="F691" t="str">
            <v>APAZA</v>
          </cell>
          <cell r="G691" t="str">
            <v>CHOQUE</v>
          </cell>
          <cell r="H691" t="str">
            <v>ALEX</v>
          </cell>
          <cell r="I691" t="str">
            <v>APAZA CHOQUE ALEX</v>
          </cell>
          <cell r="J691" t="str">
            <v>PE012202</v>
          </cell>
          <cell r="K691" t="str">
            <v>FSE RELINING&amp;SHUTDOWN</v>
          </cell>
          <cell r="L691" t="str">
            <v>COGS</v>
          </cell>
          <cell r="M691" t="str">
            <v>MA SAM FSE &amp; LCS PE</v>
          </cell>
          <cell r="N691" t="str">
            <v>GILBERTI GALARZA, YOEL FRANCISCO</v>
          </cell>
        </row>
        <row r="692">
          <cell r="C692" t="str">
            <v>74803245</v>
          </cell>
          <cell r="D692">
            <v>3482</v>
          </cell>
          <cell r="E692">
            <v>456724</v>
          </cell>
          <cell r="F692" t="str">
            <v>MAMANI</v>
          </cell>
          <cell r="G692" t="str">
            <v>VALENZUELA</v>
          </cell>
          <cell r="H692" t="str">
            <v>PERCY</v>
          </cell>
          <cell r="I692" t="str">
            <v>MAMANI VALENZUELA PERCY</v>
          </cell>
          <cell r="J692" t="str">
            <v>PE012230</v>
          </cell>
          <cell r="K692" t="str">
            <v>REP MECHANICS</v>
          </cell>
          <cell r="L692" t="str">
            <v>COGS</v>
          </cell>
          <cell r="M692" t="str">
            <v>MA SAM REPAIRS CENTER PE</v>
          </cell>
          <cell r="N692" t="str">
            <v>LOPEZ MACHACA, ABEL ALBERTO</v>
          </cell>
        </row>
        <row r="693">
          <cell r="C693" t="str">
            <v>44008830</v>
          </cell>
          <cell r="D693">
            <v>3483</v>
          </cell>
          <cell r="E693">
            <v>456723</v>
          </cell>
          <cell r="F693" t="str">
            <v xml:space="preserve">HUALLPA </v>
          </cell>
          <cell r="G693" t="str">
            <v>ALARCON</v>
          </cell>
          <cell r="H693" t="str">
            <v>DAIGOR MAX</v>
          </cell>
          <cell r="I693" t="str">
            <v>HUALLPA  ALARCON DAIGOR MAX</v>
          </cell>
          <cell r="J693" t="str">
            <v>PE013690</v>
          </cell>
          <cell r="K693" t="str">
            <v>PUMPS MANAGEMENT</v>
          </cell>
          <cell r="L693" t="str">
            <v>SGA</v>
          </cell>
          <cell r="M693" t="str">
            <v>MA SAM PUMPS SALES</v>
          </cell>
          <cell r="N693" t="str">
            <v>CORTEZ RODRIGUEZ, WILMAN RAFAEL</v>
          </cell>
        </row>
        <row r="694">
          <cell r="C694" t="str">
            <v>46985219</v>
          </cell>
          <cell r="D694">
            <v>3484</v>
          </cell>
          <cell r="E694">
            <v>456725</v>
          </cell>
          <cell r="F694" t="str">
            <v>HUAYNA</v>
          </cell>
          <cell r="G694" t="str">
            <v>RODRIGUEZ</v>
          </cell>
          <cell r="H694" t="str">
            <v>CESARIN JESUS</v>
          </cell>
          <cell r="I694" t="str">
            <v>HUAYNA RODRIGUEZ CESARIN JESUS</v>
          </cell>
          <cell r="J694" t="str">
            <v>PE012230</v>
          </cell>
          <cell r="K694" t="str">
            <v>REP MECHANICS</v>
          </cell>
          <cell r="L694" t="str">
            <v>COGS</v>
          </cell>
          <cell r="M694" t="str">
            <v>MA SAM REPAIRS CENTER PE</v>
          </cell>
          <cell r="N694" t="str">
            <v>LOPEZ MACHACA, ABEL ALBERTO</v>
          </cell>
        </row>
        <row r="695">
          <cell r="C695" t="str">
            <v>46230378</v>
          </cell>
          <cell r="D695">
            <v>3485</v>
          </cell>
          <cell r="E695">
            <v>456936</v>
          </cell>
          <cell r="F695" t="str">
            <v>SANCHEZ</v>
          </cell>
          <cell r="G695" t="str">
            <v>PILLACA</v>
          </cell>
          <cell r="H695" t="str">
            <v>JERSSON SMITH</v>
          </cell>
          <cell r="I695" t="str">
            <v>SANCHEZ PILLACA JERSSON SMITH</v>
          </cell>
          <cell r="J695" t="str">
            <v>PE012209</v>
          </cell>
          <cell r="K695" t="str">
            <v>FSE SUR</v>
          </cell>
          <cell r="L695" t="str">
            <v>COGS</v>
          </cell>
          <cell r="M695" t="str">
            <v>MA SAM FSE &amp; LCS PE</v>
          </cell>
          <cell r="N695" t="str">
            <v>POZO DIAZ, JASON</v>
          </cell>
        </row>
        <row r="696">
          <cell r="C696" t="str">
            <v>73056034</v>
          </cell>
          <cell r="D696">
            <v>3486</v>
          </cell>
          <cell r="E696">
            <v>448503</v>
          </cell>
          <cell r="F696" t="str">
            <v>YUPANQUI</v>
          </cell>
          <cell r="G696" t="str">
            <v>MERA</v>
          </cell>
          <cell r="H696" t="str">
            <v>LEONARDO FABRICIO</v>
          </cell>
          <cell r="I696" t="str">
            <v>YUPANQUI MERA LEONARDO FABRICIO</v>
          </cell>
          <cell r="J696" t="str">
            <v>PE012500</v>
          </cell>
          <cell r="K696" t="str">
            <v>TECH SUPPORT PE &amp; NORTH</v>
          </cell>
          <cell r="L696" t="str">
            <v>COGS</v>
          </cell>
          <cell r="M696" t="str">
            <v>TECHNICAL SUPPORT</v>
          </cell>
          <cell r="N696" t="str">
            <v>GALLEGOS PAREDES, ROGELIO ALAN</v>
          </cell>
        </row>
        <row r="697">
          <cell r="C697" t="str">
            <v>41781277</v>
          </cell>
          <cell r="D697">
            <v>3487</v>
          </cell>
          <cell r="E697">
            <v>457617</v>
          </cell>
          <cell r="F697" t="str">
            <v xml:space="preserve">VIVEROS </v>
          </cell>
          <cell r="G697" t="str">
            <v>LIMACHE</v>
          </cell>
          <cell r="H697" t="str">
            <v>RENATO</v>
          </cell>
          <cell r="I697" t="str">
            <v>VIVEROS  LIMACHE RENATO</v>
          </cell>
          <cell r="J697" t="str">
            <v>PE012209</v>
          </cell>
          <cell r="K697" t="str">
            <v>FSE SUR</v>
          </cell>
          <cell r="L697" t="str">
            <v>COGS</v>
          </cell>
          <cell r="M697" t="str">
            <v>MA SAM FSE &amp; LCS PE</v>
          </cell>
          <cell r="N697" t="str">
            <v>POZO DIAZ, JASON</v>
          </cell>
        </row>
        <row r="698">
          <cell r="C698" t="str">
            <v xml:space="preserve">44667866 </v>
          </cell>
          <cell r="D698">
            <v>3489</v>
          </cell>
          <cell r="E698">
            <v>457805</v>
          </cell>
          <cell r="F698" t="str">
            <v>MALLQUI</v>
          </cell>
          <cell r="G698" t="str">
            <v>MENDEZ</v>
          </cell>
          <cell r="H698" t="str">
            <v>VICTORIA ROSA</v>
          </cell>
          <cell r="I698" t="str">
            <v>MALLQUI MENDEZ VICTORIA ROSA</v>
          </cell>
          <cell r="J698" t="str">
            <v>PE012201</v>
          </cell>
          <cell r="K698" t="str">
            <v>FSE TASK FORCE</v>
          </cell>
          <cell r="L698" t="str">
            <v>COGS</v>
          </cell>
          <cell r="M698" t="str">
            <v>MA SAM FSE &amp; LCS PE</v>
          </cell>
          <cell r="N698" t="str">
            <v>GONZALEZ RIVASPLATA, JONATAN</v>
          </cell>
        </row>
        <row r="699">
          <cell r="C699" t="str">
            <v>07482699</v>
          </cell>
          <cell r="D699">
            <v>3490</v>
          </cell>
          <cell r="E699">
            <v>458359</v>
          </cell>
          <cell r="F699" t="str">
            <v>CASTILLO</v>
          </cell>
          <cell r="G699" t="str">
            <v>MUÑOZ</v>
          </cell>
          <cell r="H699" t="str">
            <v>WILFREDO MOISES</v>
          </cell>
          <cell r="I699" t="str">
            <v>CASTILLO MUÑOZ WILFREDO MOISES</v>
          </cell>
          <cell r="J699" t="str">
            <v>PE012222</v>
          </cell>
          <cell r="K699" t="str">
            <v>FSE PROJECTS EXECUTION</v>
          </cell>
          <cell r="L699" t="str">
            <v>COGS</v>
          </cell>
          <cell r="M699" t="str">
            <v>MA SAM FSE &amp; LCS PE</v>
          </cell>
          <cell r="N699" t="str">
            <v>MACHACA SUCNO, GINO OMAR</v>
          </cell>
        </row>
        <row r="700">
          <cell r="C700" t="str">
            <v>09929907</v>
          </cell>
          <cell r="D700">
            <v>3494</v>
          </cell>
          <cell r="E700">
            <v>450911</v>
          </cell>
          <cell r="F700" t="str">
            <v xml:space="preserve">GIRALDO </v>
          </cell>
          <cell r="G700" t="str">
            <v>BOLAÑOS</v>
          </cell>
          <cell r="H700" t="str">
            <v>FREDY MARTIN</v>
          </cell>
          <cell r="I700" t="str">
            <v>GIRALDO  BOLAÑOS FREDY MARTIN</v>
          </cell>
          <cell r="J700" t="str">
            <v>PE012223</v>
          </cell>
          <cell r="K700" t="str">
            <v>CAAS PEBBLES CHINALCO</v>
          </cell>
          <cell r="L700" t="str">
            <v>COGS</v>
          </cell>
          <cell r="M700" t="str">
            <v>MA SAM FSE &amp; LCS PE</v>
          </cell>
          <cell r="N700" t="str">
            <v>MACHACA SUCNO, GINO OMAR</v>
          </cell>
        </row>
        <row r="701">
          <cell r="C701" t="str">
            <v>47354636</v>
          </cell>
          <cell r="D701">
            <v>3495</v>
          </cell>
          <cell r="E701">
            <v>459013</v>
          </cell>
          <cell r="F701" t="str">
            <v>PANDURO</v>
          </cell>
          <cell r="G701" t="str">
            <v>PACAYA</v>
          </cell>
          <cell r="H701" t="str">
            <v>LITER</v>
          </cell>
          <cell r="I701" t="str">
            <v>PANDURO PACAYA LITER</v>
          </cell>
          <cell r="J701" t="str">
            <v>PE012223</v>
          </cell>
          <cell r="K701" t="str">
            <v>CAAS PEBBLES CHINALCO</v>
          </cell>
          <cell r="L701" t="str">
            <v>COGS</v>
          </cell>
          <cell r="M701" t="str">
            <v>MA SAM FSE &amp; LCS PE</v>
          </cell>
          <cell r="N701" t="str">
            <v>MACHACA SUCNO, GINO OMAR</v>
          </cell>
        </row>
        <row r="702">
          <cell r="C702" t="str">
            <v>73081636</v>
          </cell>
          <cell r="D702">
            <v>3496</v>
          </cell>
          <cell r="E702">
            <v>459015</v>
          </cell>
          <cell r="F702" t="str">
            <v>PITTMAN</v>
          </cell>
          <cell r="G702" t="str">
            <v>VICENCIO</v>
          </cell>
          <cell r="H702" t="str">
            <v>VIERI</v>
          </cell>
          <cell r="I702" t="str">
            <v>PITTMAN VICENCIO VIERI</v>
          </cell>
          <cell r="J702" t="str">
            <v>PE012223</v>
          </cell>
          <cell r="K702" t="str">
            <v>CAAS PEBBLES CHINALCO</v>
          </cell>
          <cell r="L702" t="str">
            <v>COGS</v>
          </cell>
          <cell r="M702" t="str">
            <v>MA SAM FSE &amp; LCS PE</v>
          </cell>
          <cell r="N702" t="str">
            <v>MACHACA SUCNO, GINO OMAR</v>
          </cell>
        </row>
        <row r="703">
          <cell r="C703" t="str">
            <v>71372919</v>
          </cell>
          <cell r="D703">
            <v>3498</v>
          </cell>
          <cell r="E703">
            <v>459028</v>
          </cell>
          <cell r="F703" t="str">
            <v>ROJAS</v>
          </cell>
          <cell r="G703" t="str">
            <v>TAIPE</v>
          </cell>
          <cell r="H703" t="str">
            <v>EDWIN</v>
          </cell>
          <cell r="I703" t="str">
            <v>ROJAS TAIPE EDWIN</v>
          </cell>
          <cell r="J703" t="str">
            <v>PE012223</v>
          </cell>
          <cell r="K703" t="str">
            <v>CAAS PEBBLES CHINALCO</v>
          </cell>
          <cell r="L703" t="str">
            <v>COGS</v>
          </cell>
          <cell r="M703" t="str">
            <v>MA SAM FSE &amp; LCS PE</v>
          </cell>
          <cell r="N703" t="str">
            <v>MACHACA SUCNO, GINO OMAR</v>
          </cell>
        </row>
        <row r="704">
          <cell r="C704" t="str">
            <v>41475920</v>
          </cell>
          <cell r="D704">
            <v>3499</v>
          </cell>
          <cell r="E704">
            <v>459165</v>
          </cell>
          <cell r="F704" t="str">
            <v>RUIZ </v>
          </cell>
          <cell r="G704" t="str">
            <v>LAURA</v>
          </cell>
          <cell r="H704" t="str">
            <v>JOHAO HAMILTON</v>
          </cell>
          <cell r="I704" t="str">
            <v>RUIZ  LAURA JOHAO HAMILTON</v>
          </cell>
          <cell r="J704" t="str">
            <v>PE012203</v>
          </cell>
          <cell r="K704" t="str">
            <v>FSE STRATEGIC PLANNING</v>
          </cell>
          <cell r="L704" t="str">
            <v>COGS</v>
          </cell>
          <cell r="M704" t="str">
            <v>MA SAM FSE &amp; LCS PE</v>
          </cell>
          <cell r="N704" t="str">
            <v>PEREZ MALAGA, HECTOR ALONSO</v>
          </cell>
        </row>
        <row r="705">
          <cell r="C705" t="str">
            <v>48000749</v>
          </cell>
          <cell r="D705">
            <v>3500</v>
          </cell>
          <cell r="E705">
            <v>459128</v>
          </cell>
          <cell r="F705" t="str">
            <v>ALHUAY</v>
          </cell>
          <cell r="G705" t="str">
            <v>MENDOZA</v>
          </cell>
          <cell r="H705" t="str">
            <v>ROLANDO ADEMILTON</v>
          </cell>
          <cell r="I705" t="str">
            <v>ALHUAY MENDOZA ROLANDO ADEMILTON</v>
          </cell>
          <cell r="J705" t="str">
            <v>PE012223</v>
          </cell>
          <cell r="K705" t="str">
            <v>CAAS PEBBLES CHINALCO</v>
          </cell>
          <cell r="L705" t="str">
            <v>COGS</v>
          </cell>
          <cell r="M705" t="str">
            <v>MA SAM FSE &amp; LCS PE</v>
          </cell>
          <cell r="N705" t="str">
            <v>MACHACA SUCNO, GINO OMAR</v>
          </cell>
        </row>
        <row r="706">
          <cell r="C706" t="str">
            <v>42840915</v>
          </cell>
          <cell r="D706">
            <v>3506</v>
          </cell>
          <cell r="E706">
            <v>459164</v>
          </cell>
          <cell r="F706" t="str">
            <v>ZAMBRANO</v>
          </cell>
          <cell r="G706" t="str">
            <v>CAUSHI</v>
          </cell>
          <cell r="H706" t="str">
            <v>WALTER ROLANDO</v>
          </cell>
          <cell r="I706" t="str">
            <v>ZAMBRANO CAUSHI WALTER ROLANDO</v>
          </cell>
          <cell r="J706" t="str">
            <v>PE012223</v>
          </cell>
          <cell r="K706" t="str">
            <v>CAAS PEBBLES CHINALCO</v>
          </cell>
          <cell r="L706" t="str">
            <v>COGS</v>
          </cell>
          <cell r="M706" t="str">
            <v>MA SAM FSE &amp; LCS PE</v>
          </cell>
          <cell r="N706" t="str">
            <v>MACHACA SUCNO, GINO OMAR</v>
          </cell>
        </row>
        <row r="707">
          <cell r="C707" t="str">
            <v>45998773</v>
          </cell>
          <cell r="D707">
            <v>3512</v>
          </cell>
          <cell r="E707">
            <v>459532</v>
          </cell>
          <cell r="F707" t="str">
            <v>BRAVO</v>
          </cell>
          <cell r="G707" t="str">
            <v>CORDOBA</v>
          </cell>
          <cell r="H707" t="str">
            <v>MILAGROS AURELIA</v>
          </cell>
          <cell r="I707" t="str">
            <v>BRAVO CORDOBA MILAGROS AURELIA</v>
          </cell>
          <cell r="J707" t="str">
            <v>PE012223</v>
          </cell>
          <cell r="K707" t="str">
            <v>CAAS PEBBLES CHINALCO</v>
          </cell>
          <cell r="L707" t="str">
            <v>COGS</v>
          </cell>
          <cell r="M707" t="str">
            <v>MA SAM FSE &amp; LCS PE</v>
          </cell>
          <cell r="N707" t="str">
            <v>MACHACA SUCNO, GINO OMAR</v>
          </cell>
        </row>
        <row r="708">
          <cell r="C708" t="str">
            <v>42248163</v>
          </cell>
          <cell r="D708">
            <v>3514</v>
          </cell>
          <cell r="E708">
            <v>449480</v>
          </cell>
          <cell r="F708" t="str">
            <v>DE LA CRUZ</v>
          </cell>
          <cell r="G708" t="str">
            <v>CAMA</v>
          </cell>
          <cell r="H708" t="str">
            <v>GERARDO GALEXIS</v>
          </cell>
          <cell r="I708" t="str">
            <v>DE LA CRUZ CAMA GERARDO GALEXIS</v>
          </cell>
          <cell r="J708" t="str">
            <v>PE012223</v>
          </cell>
          <cell r="K708" t="str">
            <v>CAAS PEBBLES CHINALCO</v>
          </cell>
          <cell r="L708" t="str">
            <v>COGS</v>
          </cell>
          <cell r="M708" t="str">
            <v>MA SAM FSE &amp; LCS PE</v>
          </cell>
          <cell r="N708" t="str">
            <v>MACHACA SUCNO, GINO OMAR</v>
          </cell>
        </row>
        <row r="709">
          <cell r="C709" t="str">
            <v>72870958</v>
          </cell>
          <cell r="D709">
            <v>3517</v>
          </cell>
          <cell r="E709">
            <v>459541</v>
          </cell>
          <cell r="F709" t="str">
            <v>LLANOS</v>
          </cell>
          <cell r="G709" t="str">
            <v>LLANOS</v>
          </cell>
          <cell r="H709" t="str">
            <v>DIEGO FERNANDO</v>
          </cell>
          <cell r="I709" t="str">
            <v>LLANOS LLANOS DIEGO FERNANDO</v>
          </cell>
          <cell r="J709" t="str">
            <v>PE012223</v>
          </cell>
          <cell r="K709" t="str">
            <v>CAAS PEBBLES CHINALCO</v>
          </cell>
          <cell r="L709" t="str">
            <v>COGS</v>
          </cell>
          <cell r="M709" t="str">
            <v>MA SAM FSE &amp; LCS PE</v>
          </cell>
          <cell r="N709" t="str">
            <v>MACHACA SUCNO, GINO OMAR</v>
          </cell>
        </row>
        <row r="710">
          <cell r="C710" t="str">
            <v>42363478</v>
          </cell>
          <cell r="D710">
            <v>3521</v>
          </cell>
          <cell r="E710">
            <v>459536</v>
          </cell>
          <cell r="F710" t="str">
            <v>ARO</v>
          </cell>
          <cell r="G710" t="str">
            <v>ESQUIVEL</v>
          </cell>
          <cell r="H710" t="str">
            <v>JOEL</v>
          </cell>
          <cell r="I710" t="str">
            <v>ARO ESQUIVEL JOEL</v>
          </cell>
          <cell r="J710" t="str">
            <v>PE012223</v>
          </cell>
          <cell r="K710" t="str">
            <v>CAAS PEBBLES CHINALCO</v>
          </cell>
          <cell r="L710" t="str">
            <v>COGS</v>
          </cell>
          <cell r="M710" t="str">
            <v>MA SAM FSE &amp; LCS PE</v>
          </cell>
          <cell r="N710" t="str">
            <v>MACHACA SUCNO, GINO OMAR</v>
          </cell>
        </row>
        <row r="711">
          <cell r="C711" t="str">
            <v>41763496</v>
          </cell>
          <cell r="D711">
            <v>3522</v>
          </cell>
          <cell r="E711">
            <v>459535</v>
          </cell>
          <cell r="F711" t="str">
            <v>MEZA</v>
          </cell>
          <cell r="G711" t="str">
            <v>SOLIS</v>
          </cell>
          <cell r="H711" t="str">
            <v>ROBERTO CARLOS</v>
          </cell>
          <cell r="I711" t="str">
            <v>MEZA SOLIS ROBERTO CARLOS</v>
          </cell>
          <cell r="J711" t="str">
            <v>PE012223</v>
          </cell>
          <cell r="K711" t="str">
            <v>CAAS PEBBLES CHINALCO</v>
          </cell>
          <cell r="L711" t="str">
            <v>COGS</v>
          </cell>
          <cell r="M711" t="str">
            <v>MA SAM FSE &amp; LCS PE</v>
          </cell>
          <cell r="N711" t="str">
            <v>MACHACA SUCNO, GINO OMAR</v>
          </cell>
        </row>
        <row r="712">
          <cell r="C712" t="str">
            <v>44362682</v>
          </cell>
          <cell r="D712">
            <v>3523</v>
          </cell>
          <cell r="E712">
            <v>459533</v>
          </cell>
          <cell r="F712" t="str">
            <v>ZAVALETA</v>
          </cell>
          <cell r="G712" t="str">
            <v>PINEDO</v>
          </cell>
          <cell r="H712" t="str">
            <v>NESTOR JOSSIMAR</v>
          </cell>
          <cell r="I712" t="str">
            <v>ZAVALETA PINEDO NESTOR JOSSIMAR</v>
          </cell>
          <cell r="J712" t="str">
            <v>PE012223</v>
          </cell>
          <cell r="K712" t="str">
            <v>CAAS PEBBLES CHINALCO</v>
          </cell>
          <cell r="L712" t="str">
            <v>COGS</v>
          </cell>
          <cell r="M712" t="str">
            <v>MA SAM FSE &amp; LCS PE</v>
          </cell>
          <cell r="N712" t="str">
            <v>MACHACA SUCNO, GINO OMAR</v>
          </cell>
        </row>
        <row r="713">
          <cell r="C713" t="str">
            <v>43392118</v>
          </cell>
          <cell r="D713">
            <v>3526</v>
          </cell>
          <cell r="E713">
            <v>459625</v>
          </cell>
          <cell r="F713" t="str">
            <v>PORRAS</v>
          </cell>
          <cell r="G713" t="str">
            <v>HUAMAN</v>
          </cell>
          <cell r="H713" t="str">
            <v>RODRIGO ALONSO</v>
          </cell>
          <cell r="I713" t="str">
            <v>PORRAS HUAMAN RODRIGO ALONSO</v>
          </cell>
          <cell r="J713" t="str">
            <v>PE012223</v>
          </cell>
          <cell r="K713" t="str">
            <v>CAAS PEBBLES CHINALCO</v>
          </cell>
          <cell r="L713" t="str">
            <v>COGS</v>
          </cell>
          <cell r="M713" t="str">
            <v>MA SAM FSE &amp; LCS PE</v>
          </cell>
          <cell r="N713" t="str">
            <v>ARANA  RABANAL, WILLIAMS GILBERTO</v>
          </cell>
        </row>
        <row r="714">
          <cell r="C714" t="str">
            <v>74070932</v>
          </cell>
          <cell r="D714">
            <v>3531</v>
          </cell>
          <cell r="E714">
            <v>449939</v>
          </cell>
          <cell r="F714" t="str">
            <v>CONDOR</v>
          </cell>
          <cell r="G714" t="str">
            <v>VASQUEZ</v>
          </cell>
          <cell r="H714" t="str">
            <v>LUIS WALTER</v>
          </cell>
          <cell r="I714" t="str">
            <v>CONDOR VASQUEZ LUIS WALTER</v>
          </cell>
          <cell r="J714" t="str">
            <v>PE012223</v>
          </cell>
          <cell r="K714" t="str">
            <v>CAAS PEBBLES CHINALCO</v>
          </cell>
          <cell r="L714" t="str">
            <v>COGS</v>
          </cell>
          <cell r="M714" t="str">
            <v>MA SAM FSE &amp; LCS PE</v>
          </cell>
          <cell r="N714" t="str">
            <v>MACHACA SUCNO, GINO OMAR</v>
          </cell>
        </row>
        <row r="715">
          <cell r="C715" t="str">
            <v>47048877</v>
          </cell>
          <cell r="D715">
            <v>3533</v>
          </cell>
          <cell r="E715">
            <v>449763</v>
          </cell>
          <cell r="F715" t="str">
            <v xml:space="preserve">MAMANI </v>
          </cell>
          <cell r="G715" t="str">
            <v>GUTIERREZ</v>
          </cell>
          <cell r="H715" t="str">
            <v>KEPLER ROSSINI</v>
          </cell>
          <cell r="I715" t="str">
            <v>MAMANI  GUTIERREZ KEPLER ROSSINI</v>
          </cell>
          <cell r="J715" t="str">
            <v>PE012223</v>
          </cell>
          <cell r="K715" t="str">
            <v>CAAS PEBBLES CHINALCO</v>
          </cell>
          <cell r="L715" t="str">
            <v>COGS</v>
          </cell>
          <cell r="M715" t="str">
            <v>MA SAM FSE &amp; LCS PE</v>
          </cell>
          <cell r="N715" t="str">
            <v>MACHACA SUCNO, GINO OMAR</v>
          </cell>
        </row>
        <row r="716">
          <cell r="C716" t="str">
            <v>46505960</v>
          </cell>
          <cell r="D716">
            <v>3537</v>
          </cell>
          <cell r="E716">
            <v>459802</v>
          </cell>
          <cell r="F716" t="str">
            <v>JORA</v>
          </cell>
          <cell r="G716" t="str">
            <v>POMALAZO</v>
          </cell>
          <cell r="H716" t="str">
            <v>AARON ELIESER</v>
          </cell>
          <cell r="I716" t="str">
            <v>JORA POMALAZO AARON ELIESER</v>
          </cell>
          <cell r="J716" t="str">
            <v>PE012223</v>
          </cell>
          <cell r="K716" t="str">
            <v>CAAS PEBBLES CHINALCO</v>
          </cell>
          <cell r="L716" t="str">
            <v>COGS</v>
          </cell>
          <cell r="M716" t="str">
            <v>MA SAM FSE &amp; LCS PE</v>
          </cell>
          <cell r="N716" t="str">
            <v>MACHACA SUCNO, GINO OMAR</v>
          </cell>
        </row>
        <row r="717">
          <cell r="C717" t="str">
            <v>47688666</v>
          </cell>
          <cell r="D717">
            <v>3538</v>
          </cell>
          <cell r="E717">
            <v>459803</v>
          </cell>
          <cell r="F717" t="str">
            <v>YARANGA</v>
          </cell>
          <cell r="G717" t="str">
            <v>PEÑA</v>
          </cell>
          <cell r="H717" t="str">
            <v>LUIS CRISTIAN</v>
          </cell>
          <cell r="I717" t="str">
            <v>YARANGA PEÑA LUIS CRISTIAN</v>
          </cell>
          <cell r="J717" t="str">
            <v>PE012223</v>
          </cell>
          <cell r="K717" t="str">
            <v>CAAS PEBBLES CHINALCO</v>
          </cell>
          <cell r="L717" t="str">
            <v>COGS</v>
          </cell>
          <cell r="M717" t="str">
            <v>MA SAM FSE &amp; LCS PE</v>
          </cell>
          <cell r="N717" t="str">
            <v>MACHACA SUCNO, GINO OMAR</v>
          </cell>
        </row>
        <row r="718">
          <cell r="C718" t="str">
            <v>40713653</v>
          </cell>
          <cell r="D718">
            <v>3539</v>
          </cell>
          <cell r="E718">
            <v>459804</v>
          </cell>
          <cell r="F718" t="str">
            <v xml:space="preserve">TRUJILLO </v>
          </cell>
          <cell r="G718" t="str">
            <v>FELIZ</v>
          </cell>
          <cell r="H718" t="str">
            <v>HENRY DANIEL</v>
          </cell>
          <cell r="I718" t="str">
            <v>TRUJILLO  FELIZ HENRY DANIEL</v>
          </cell>
          <cell r="J718" t="str">
            <v>PE012223</v>
          </cell>
          <cell r="K718" t="str">
            <v>CAAS PEBBLES CHINALCO</v>
          </cell>
          <cell r="L718" t="str">
            <v>COGS</v>
          </cell>
          <cell r="M718" t="str">
            <v>MA SAM FSE &amp; LCS PE</v>
          </cell>
          <cell r="N718" t="str">
            <v>MACHACA SUCNO, GINO OMAR</v>
          </cell>
        </row>
        <row r="719">
          <cell r="C719" t="str">
            <v>46514012</v>
          </cell>
          <cell r="D719">
            <v>3542</v>
          </cell>
          <cell r="E719">
            <v>459807</v>
          </cell>
          <cell r="F719" t="str">
            <v xml:space="preserve">CASAS </v>
          </cell>
          <cell r="G719" t="str">
            <v>SEDANO</v>
          </cell>
          <cell r="H719" t="str">
            <v>VICENTE  IVAN</v>
          </cell>
          <cell r="I719" t="str">
            <v>CASAS  SEDANO VICENTE  IVAN</v>
          </cell>
          <cell r="J719" t="str">
            <v>PE012223</v>
          </cell>
          <cell r="K719" t="str">
            <v>CAAS PEBBLES CHINALCO</v>
          </cell>
          <cell r="L719" t="str">
            <v>COGS</v>
          </cell>
          <cell r="M719" t="str">
            <v>MA SAM FSE &amp; LCS PE</v>
          </cell>
          <cell r="N719" t="str">
            <v>MACHACA SUCNO, GINO OMAR</v>
          </cell>
        </row>
        <row r="720">
          <cell r="C720" t="str">
            <v>16793225</v>
          </cell>
          <cell r="D720">
            <v>3544</v>
          </cell>
          <cell r="E720">
            <v>459809</v>
          </cell>
          <cell r="F720" t="str">
            <v>SANCHEZ</v>
          </cell>
          <cell r="G720" t="str">
            <v>VALIENTE</v>
          </cell>
          <cell r="H720" t="str">
            <v>ALBERT MAX</v>
          </cell>
          <cell r="I720" t="str">
            <v>SANCHEZ VALIENTE ALBERT MAX</v>
          </cell>
          <cell r="J720" t="str">
            <v>PE012223</v>
          </cell>
          <cell r="K720" t="str">
            <v>CAAS PEBBLES CHINALCO</v>
          </cell>
          <cell r="L720" t="str">
            <v>COGS</v>
          </cell>
          <cell r="M720" t="str">
            <v>MA SAM FSE &amp; LCS PE</v>
          </cell>
          <cell r="N720" t="str">
            <v>MACHACA SUCNO, GINO OMAR</v>
          </cell>
        </row>
        <row r="721">
          <cell r="C721" t="str">
            <v>45657540</v>
          </cell>
          <cell r="D721">
            <v>3547</v>
          </cell>
          <cell r="E721">
            <v>459875</v>
          </cell>
          <cell r="F721" t="str">
            <v>BOBADILLA</v>
          </cell>
          <cell r="G721" t="str">
            <v>LEON</v>
          </cell>
          <cell r="H721" t="str">
            <v>OLIVERIO LIZARDO</v>
          </cell>
          <cell r="I721" t="str">
            <v>BOBADILLA LEON OLIVERIO LIZARDO</v>
          </cell>
          <cell r="J721" t="str">
            <v>PE012223</v>
          </cell>
          <cell r="K721" t="str">
            <v>CAAS PEBBLES CHINALCO</v>
          </cell>
          <cell r="L721" t="str">
            <v>COGS</v>
          </cell>
          <cell r="M721" t="str">
            <v>MA SAM FSE &amp; LCS PE</v>
          </cell>
          <cell r="N721" t="str">
            <v>MACHACA SUCNO, GINO OMAR</v>
          </cell>
        </row>
        <row r="722">
          <cell r="C722" t="str">
            <v>46972223</v>
          </cell>
          <cell r="D722">
            <v>3550</v>
          </cell>
          <cell r="E722">
            <v>459878</v>
          </cell>
          <cell r="F722" t="str">
            <v>AMASIFEN</v>
          </cell>
          <cell r="G722" t="str">
            <v>VALLES</v>
          </cell>
          <cell r="H722" t="str">
            <v>RIQUER ELMER</v>
          </cell>
          <cell r="I722" t="str">
            <v>AMASIFEN VALLES RIQUER ELMER</v>
          </cell>
          <cell r="J722" t="str">
            <v>PE012223</v>
          </cell>
          <cell r="K722" t="str">
            <v>CAAS PEBBLES CHINALCO</v>
          </cell>
          <cell r="L722" t="str">
            <v>COGS</v>
          </cell>
          <cell r="M722" t="str">
            <v>MA SAM FSE &amp; LCS PE</v>
          </cell>
          <cell r="N722" t="str">
            <v>MACHACA SUCNO, GINO OMAR</v>
          </cell>
        </row>
        <row r="723">
          <cell r="C723" t="str">
            <v>03899519</v>
          </cell>
          <cell r="D723">
            <v>3551</v>
          </cell>
          <cell r="E723">
            <v>459879</v>
          </cell>
          <cell r="F723" t="str">
            <v>NEYRA</v>
          </cell>
          <cell r="G723" t="str">
            <v>MERCADO</v>
          </cell>
          <cell r="H723" t="str">
            <v xml:space="preserve">MANUEL  JAVIER </v>
          </cell>
          <cell r="I723" t="str">
            <v xml:space="preserve">NEYRA MERCADO MANUEL  JAVIER </v>
          </cell>
          <cell r="J723" t="str">
            <v>PE012223</v>
          </cell>
          <cell r="K723" t="str">
            <v>CAAS PEBBLES CHINALCO</v>
          </cell>
          <cell r="L723" t="str">
            <v>COGS</v>
          </cell>
          <cell r="M723" t="str">
            <v>MA SAM FSE &amp; LCS PE</v>
          </cell>
          <cell r="N723" t="str">
            <v>MACHACA SUCNO, GINO OMAR</v>
          </cell>
        </row>
        <row r="724">
          <cell r="C724" t="str">
            <v>77349550</v>
          </cell>
          <cell r="D724">
            <v>3553</v>
          </cell>
          <cell r="E724">
            <v>459881</v>
          </cell>
          <cell r="F724" t="str">
            <v>VILELA</v>
          </cell>
          <cell r="G724" t="str">
            <v>SALDARRIAGA</v>
          </cell>
          <cell r="H724" t="str">
            <v>RICARDO CALET</v>
          </cell>
          <cell r="I724" t="str">
            <v>VILELA SALDARRIAGA RICARDO CALET</v>
          </cell>
          <cell r="J724" t="str">
            <v>PE012223</v>
          </cell>
          <cell r="K724" t="str">
            <v>CAAS PEBBLES CHINALCO</v>
          </cell>
          <cell r="L724" t="str">
            <v>COGS</v>
          </cell>
          <cell r="M724" t="str">
            <v>MA SAM FSE &amp; LCS PE</v>
          </cell>
          <cell r="N724" t="str">
            <v>MACHACA SUCNO, GINO OMAR</v>
          </cell>
        </row>
        <row r="725">
          <cell r="C725" t="str">
            <v>44205746</v>
          </cell>
          <cell r="D725">
            <v>3554</v>
          </cell>
          <cell r="E725">
            <v>459882</v>
          </cell>
          <cell r="F725" t="str">
            <v>RAMOS</v>
          </cell>
          <cell r="G725" t="str">
            <v>TALLEDO</v>
          </cell>
          <cell r="H725" t="str">
            <v>RALPH  JACOB</v>
          </cell>
          <cell r="I725" t="str">
            <v>RAMOS TALLEDO RALPH  JACOB</v>
          </cell>
          <cell r="J725" t="str">
            <v>PE012223</v>
          </cell>
          <cell r="K725" t="str">
            <v>CAAS PEBBLES CHINALCO</v>
          </cell>
          <cell r="L725" t="str">
            <v>COGS</v>
          </cell>
          <cell r="M725" t="str">
            <v>MA SAM FSE &amp; LCS PE</v>
          </cell>
          <cell r="N725" t="str">
            <v>MACHACA SUCNO, GINO OMAR</v>
          </cell>
        </row>
        <row r="726">
          <cell r="C726" t="str">
            <v>45050518</v>
          </cell>
          <cell r="D726">
            <v>3555</v>
          </cell>
          <cell r="E726">
            <v>459883</v>
          </cell>
          <cell r="F726" t="str">
            <v>CASTILLO</v>
          </cell>
          <cell r="G726" t="str">
            <v>NUREÑA</v>
          </cell>
          <cell r="H726" t="str">
            <v>LUIS NESGAR</v>
          </cell>
          <cell r="I726" t="str">
            <v>CASTILLO NUREÑA LUIS NESGAR</v>
          </cell>
          <cell r="J726" t="str">
            <v>PE012223</v>
          </cell>
          <cell r="K726" t="str">
            <v>CAAS PEBBLES CHINALCO</v>
          </cell>
          <cell r="L726" t="str">
            <v>COGS</v>
          </cell>
          <cell r="M726" t="str">
            <v>MA SAM FSE &amp; LCS PE</v>
          </cell>
          <cell r="N726" t="str">
            <v>MACHACA SUCNO, GINO OMAR</v>
          </cell>
        </row>
        <row r="727">
          <cell r="C727" t="str">
            <v>43016893</v>
          </cell>
          <cell r="D727">
            <v>3561</v>
          </cell>
          <cell r="E727">
            <v>459913</v>
          </cell>
          <cell r="F727" t="str">
            <v>YUCRA</v>
          </cell>
          <cell r="G727" t="str">
            <v>AYAMAMANI</v>
          </cell>
          <cell r="H727" t="str">
            <v>JULIO ABAD</v>
          </cell>
          <cell r="I727" t="str">
            <v>YUCRA AYAMAMANI JULIO ABAD</v>
          </cell>
          <cell r="J727" t="str">
            <v>PE012209</v>
          </cell>
          <cell r="K727" t="str">
            <v>FSE SUR</v>
          </cell>
          <cell r="L727" t="str">
            <v>COGS</v>
          </cell>
          <cell r="M727" t="str">
            <v>MA SAM FSE &amp; LCS PE</v>
          </cell>
          <cell r="N727" t="str">
            <v>CARDENAS HUAMAN, RAUL</v>
          </cell>
        </row>
        <row r="728">
          <cell r="C728" t="str">
            <v>45747595</v>
          </cell>
          <cell r="D728">
            <v>3562</v>
          </cell>
          <cell r="E728">
            <v>459912</v>
          </cell>
          <cell r="F728" t="str">
            <v>ESCOBEDO</v>
          </cell>
          <cell r="G728" t="str">
            <v>JIMENEZ</v>
          </cell>
          <cell r="H728" t="str">
            <v>OSCAR YTALIER</v>
          </cell>
          <cell r="I728" t="str">
            <v>ESCOBEDO JIMENEZ OSCAR YTALIER</v>
          </cell>
          <cell r="J728" t="str">
            <v>PE012209</v>
          </cell>
          <cell r="K728" t="str">
            <v>FSE SUR</v>
          </cell>
          <cell r="L728" t="str">
            <v>COGS</v>
          </cell>
          <cell r="M728" t="str">
            <v>MA SAM FSE &amp; LCS PE</v>
          </cell>
          <cell r="N728" t="str">
            <v>CARDENAS HUAMAN, RAUL</v>
          </cell>
        </row>
        <row r="729">
          <cell r="C729" t="str">
            <v>80625110</v>
          </cell>
          <cell r="D729">
            <v>3563</v>
          </cell>
          <cell r="E729">
            <v>459911</v>
          </cell>
          <cell r="F729" t="str">
            <v>BARRIGA</v>
          </cell>
          <cell r="G729" t="str">
            <v>BARRIGA</v>
          </cell>
          <cell r="H729" t="str">
            <v>DAVID OCTAVIO</v>
          </cell>
          <cell r="I729" t="str">
            <v>BARRIGA BARRIGA DAVID OCTAVIO</v>
          </cell>
          <cell r="J729" t="str">
            <v>PE012209</v>
          </cell>
          <cell r="K729" t="str">
            <v>FSE SUR</v>
          </cell>
          <cell r="L729" t="str">
            <v>COGS</v>
          </cell>
          <cell r="M729" t="str">
            <v>MA SAM FSE &amp; LCS PE</v>
          </cell>
          <cell r="N729" t="str">
            <v>CARDENAS HUAMAN, RAUL</v>
          </cell>
        </row>
        <row r="730">
          <cell r="C730" t="str">
            <v>43617025</v>
          </cell>
          <cell r="D730">
            <v>3565</v>
          </cell>
          <cell r="E730">
            <v>459909</v>
          </cell>
          <cell r="F730" t="str">
            <v>CUTIRE</v>
          </cell>
          <cell r="G730" t="str">
            <v>CUTI</v>
          </cell>
          <cell r="H730" t="str">
            <v>LADISLAO</v>
          </cell>
          <cell r="I730" t="str">
            <v>CUTIRE CUTI LADISLAO</v>
          </cell>
          <cell r="J730" t="str">
            <v>PE012209</v>
          </cell>
          <cell r="K730" t="str">
            <v>FSE SUR</v>
          </cell>
          <cell r="L730" t="str">
            <v>COGS</v>
          </cell>
          <cell r="M730" t="str">
            <v>MA SAM FSE &amp; LCS PE</v>
          </cell>
          <cell r="N730" t="str">
            <v>CARDENAS HUAMAN, RAUL</v>
          </cell>
        </row>
        <row r="731">
          <cell r="C731" t="str">
            <v>40685375</v>
          </cell>
          <cell r="D731">
            <v>3568</v>
          </cell>
          <cell r="E731">
            <v>459915</v>
          </cell>
          <cell r="F731" t="str">
            <v xml:space="preserve">PEREZ </v>
          </cell>
          <cell r="G731" t="str">
            <v xml:space="preserve">TINOCO </v>
          </cell>
          <cell r="H731" t="str">
            <v>JONNY YOEL</v>
          </cell>
          <cell r="I731" t="str">
            <v>PEREZ  TINOCO  JONNY YOEL</v>
          </cell>
          <cell r="J731" t="str">
            <v>PE012223</v>
          </cell>
          <cell r="K731" t="str">
            <v>CAAS PEBBLES CHINALCO</v>
          </cell>
          <cell r="L731" t="str">
            <v>COGS</v>
          </cell>
          <cell r="M731" t="str">
            <v>MA SAM FSE &amp; LCS PE</v>
          </cell>
          <cell r="N731" t="str">
            <v>MERZTHAL TORANZO, WILLIAMS FEDERICO</v>
          </cell>
        </row>
        <row r="732">
          <cell r="C732" t="str">
            <v>26697131</v>
          </cell>
          <cell r="D732">
            <v>3569</v>
          </cell>
          <cell r="E732">
            <v>459949</v>
          </cell>
          <cell r="F732" t="str">
            <v xml:space="preserve">ARANA </v>
          </cell>
          <cell r="G732" t="str">
            <v>RABANAL</v>
          </cell>
          <cell r="H732" t="str">
            <v>WILLIAMS GILBERTO</v>
          </cell>
          <cell r="I732" t="str">
            <v>ARANA  RABANAL WILLIAMS GILBERTO</v>
          </cell>
          <cell r="J732" t="str">
            <v>PE012223</v>
          </cell>
          <cell r="K732" t="str">
            <v>CAAS PEBBLES CHINALCO</v>
          </cell>
          <cell r="L732" t="str">
            <v>COGS</v>
          </cell>
          <cell r="M732" t="str">
            <v>MA SAM FSE &amp; LCS PE</v>
          </cell>
          <cell r="N732" t="str">
            <v>CHERRES FIESTAS, MARCO ANTONIO</v>
          </cell>
        </row>
        <row r="733">
          <cell r="C733" t="str">
            <v>47455958</v>
          </cell>
          <cell r="D733">
            <v>3570</v>
          </cell>
          <cell r="E733">
            <v>449772</v>
          </cell>
          <cell r="F733" t="str">
            <v>GUILLEN</v>
          </cell>
          <cell r="G733" t="str">
            <v>CABANILLAS</v>
          </cell>
          <cell r="H733" t="str">
            <v>JOSE LUIS</v>
          </cell>
          <cell r="I733" t="str">
            <v>GUILLEN CABANILLAS JOSE LUIS</v>
          </cell>
          <cell r="J733" t="str">
            <v>PE012223</v>
          </cell>
          <cell r="K733" t="str">
            <v>CAAS PEBBLES CHINALCO</v>
          </cell>
          <cell r="L733" t="str">
            <v>COGS</v>
          </cell>
          <cell r="M733" t="str">
            <v>MA SAM FSE &amp; LCS PE</v>
          </cell>
          <cell r="N733" t="str">
            <v>MACHACA SUCNO, GINO OMAR</v>
          </cell>
        </row>
        <row r="734">
          <cell r="C734" t="str">
            <v>45694080</v>
          </cell>
          <cell r="D734">
            <v>3572</v>
          </cell>
          <cell r="E734">
            <v>430526</v>
          </cell>
          <cell r="F734" t="str">
            <v>QUISPE</v>
          </cell>
          <cell r="G734" t="str">
            <v>GRANADOS</v>
          </cell>
          <cell r="H734" t="str">
            <v>EDER MANFRED</v>
          </cell>
          <cell r="I734" t="str">
            <v>QUISPE GRANADOS EDER MANFRED</v>
          </cell>
          <cell r="J734" t="str">
            <v>PE012223</v>
          </cell>
          <cell r="K734" t="str">
            <v>CAAS PEBBLES CHINALCO</v>
          </cell>
          <cell r="L734" t="str">
            <v>COGS</v>
          </cell>
          <cell r="M734" t="str">
            <v>MA SAM FSE &amp; LCS PE</v>
          </cell>
          <cell r="N734" t="str">
            <v>MACHACA SUCNO, GINO OMAR</v>
          </cell>
        </row>
        <row r="735">
          <cell r="C735" t="str">
            <v>60359840</v>
          </cell>
          <cell r="D735">
            <v>3574</v>
          </cell>
          <cell r="E735">
            <v>460015</v>
          </cell>
          <cell r="F735" t="str">
            <v>PAREJAS</v>
          </cell>
          <cell r="G735" t="str">
            <v>ALHUA</v>
          </cell>
          <cell r="H735" t="str">
            <v>SMITH JAVIER</v>
          </cell>
          <cell r="I735" t="str">
            <v>PAREJAS ALHUA SMITH JAVIER</v>
          </cell>
          <cell r="J735" t="str">
            <v>PE012223</v>
          </cell>
          <cell r="K735" t="str">
            <v>CAAS PEBBLES CHINALCO</v>
          </cell>
          <cell r="L735" t="str">
            <v>COGS</v>
          </cell>
          <cell r="M735" t="str">
            <v>MA SAM FSE &amp; LCS PE</v>
          </cell>
          <cell r="N735" t="str">
            <v>MACHACA SUCNO, GINO OMAR</v>
          </cell>
        </row>
        <row r="736">
          <cell r="C736" t="str">
            <v>73521345</v>
          </cell>
          <cell r="D736">
            <v>3575</v>
          </cell>
          <cell r="E736">
            <v>460014</v>
          </cell>
          <cell r="F736" t="str">
            <v>QUISPE</v>
          </cell>
          <cell r="G736" t="str">
            <v>HUAMAN</v>
          </cell>
          <cell r="H736" t="str">
            <v>JOEL MAYCON</v>
          </cell>
          <cell r="I736" t="str">
            <v>QUISPE HUAMAN JOEL MAYCON</v>
          </cell>
          <cell r="J736" t="str">
            <v>PE012223</v>
          </cell>
          <cell r="K736" t="str">
            <v>CAAS PEBBLES CHINALCO</v>
          </cell>
          <cell r="L736" t="str">
            <v>COGS</v>
          </cell>
          <cell r="M736" t="str">
            <v>MA SAM FSE &amp; LCS PE</v>
          </cell>
          <cell r="N736" t="str">
            <v>MACHACA SUCNO, GINO OMAR</v>
          </cell>
        </row>
        <row r="737">
          <cell r="C737" t="str">
            <v>10184853</v>
          </cell>
          <cell r="D737">
            <v>3579</v>
          </cell>
          <cell r="E737">
            <v>460052</v>
          </cell>
          <cell r="F737" t="str">
            <v xml:space="preserve">ESPINOZA </v>
          </cell>
          <cell r="G737" t="str">
            <v xml:space="preserve">CABALLERO </v>
          </cell>
          <cell r="H737" t="str">
            <v>RAUL FERNANDO</v>
          </cell>
          <cell r="I737" t="str">
            <v>ESPINOZA  CABALLERO  RAUL FERNANDO</v>
          </cell>
          <cell r="J737" t="str">
            <v>PE012223</v>
          </cell>
          <cell r="K737" t="str">
            <v>CAAS PEBBLES CHINALCO</v>
          </cell>
          <cell r="L737" t="str">
            <v>COGS</v>
          </cell>
          <cell r="M737" t="str">
            <v>MA SAM FSE &amp; LCS PE</v>
          </cell>
          <cell r="N737" t="str">
            <v>MACHACA SUCNO, GINO OMAR</v>
          </cell>
        </row>
        <row r="738">
          <cell r="C738" t="str">
            <v>46320957</v>
          </cell>
          <cell r="D738">
            <v>3581</v>
          </cell>
          <cell r="E738">
            <v>460078</v>
          </cell>
          <cell r="F738" t="str">
            <v xml:space="preserve">MENDOZA </v>
          </cell>
          <cell r="G738" t="str">
            <v>SALAS</v>
          </cell>
          <cell r="H738" t="str">
            <v>ROBERTO EDON</v>
          </cell>
          <cell r="I738" t="str">
            <v>MENDOZA  SALAS ROBERTO EDON</v>
          </cell>
          <cell r="J738" t="str">
            <v>PE012223</v>
          </cell>
          <cell r="K738" t="str">
            <v>CAAS PEBBLES CHINALCO</v>
          </cell>
          <cell r="L738" t="str">
            <v>COGS</v>
          </cell>
          <cell r="M738" t="str">
            <v>MA SAM FSE &amp; LCS PE</v>
          </cell>
          <cell r="N738" t="str">
            <v>MACHACA SUCNO, GINO OMAR</v>
          </cell>
        </row>
        <row r="739">
          <cell r="C739" t="str">
            <v>46071413</v>
          </cell>
          <cell r="D739">
            <v>3582</v>
          </cell>
          <cell r="E739">
            <v>460077</v>
          </cell>
          <cell r="F739" t="str">
            <v>NOA</v>
          </cell>
          <cell r="G739" t="str">
            <v>ESCOBEDO</v>
          </cell>
          <cell r="H739" t="str">
            <v>ROGER</v>
          </cell>
          <cell r="I739" t="str">
            <v>NOA ESCOBEDO ROGER</v>
          </cell>
          <cell r="J739" t="str">
            <v>PE012223</v>
          </cell>
          <cell r="K739" t="str">
            <v>CAAS PEBBLES CHINALCO</v>
          </cell>
          <cell r="L739" t="str">
            <v>COGS</v>
          </cell>
          <cell r="M739" t="str">
            <v>MA SAM FSE &amp; LCS PE</v>
          </cell>
          <cell r="N739" t="str">
            <v>MACHACA SUCNO, GINO OMAR</v>
          </cell>
        </row>
        <row r="740">
          <cell r="C740" t="str">
            <v>70147506</v>
          </cell>
          <cell r="D740">
            <v>3583</v>
          </cell>
          <cell r="E740">
            <v>460098</v>
          </cell>
          <cell r="F740" t="str">
            <v xml:space="preserve">CHIQUE </v>
          </cell>
          <cell r="G740" t="str">
            <v xml:space="preserve">SILVA </v>
          </cell>
          <cell r="H740" t="str">
            <v>KELVIN RICKY</v>
          </cell>
          <cell r="I740" t="str">
            <v>CHIQUE  SILVA  KELVIN RICKY</v>
          </cell>
          <cell r="J740" t="str">
            <v>PE012223</v>
          </cell>
          <cell r="K740" t="str">
            <v>CAAS PEBBLES CHINALCO</v>
          </cell>
          <cell r="L740" t="str">
            <v>COGS</v>
          </cell>
          <cell r="M740" t="str">
            <v>MA SAM FSE &amp; LCS PE</v>
          </cell>
          <cell r="N740" t="str">
            <v>MACHACA SUCNO, GINO OMAR</v>
          </cell>
        </row>
        <row r="741">
          <cell r="C741" t="str">
            <v>71001246</v>
          </cell>
          <cell r="D741">
            <v>3584</v>
          </cell>
          <cell r="E741">
            <v>430596</v>
          </cell>
          <cell r="F741" t="str">
            <v>IZAGUIRRE</v>
          </cell>
          <cell r="G741" t="str">
            <v>RICALDI</v>
          </cell>
          <cell r="H741" t="str">
            <v>SAUL RAFAEL</v>
          </cell>
          <cell r="I741" t="str">
            <v>IZAGUIRRE RICALDI SAUL RAFAEL</v>
          </cell>
          <cell r="J741" t="str">
            <v>PE012223</v>
          </cell>
          <cell r="K741" t="str">
            <v>CAAS PEBBLES CHINALCO</v>
          </cell>
          <cell r="L741" t="str">
            <v>COGS</v>
          </cell>
          <cell r="M741" t="str">
            <v>MA SAM FSE &amp; LCS PE</v>
          </cell>
          <cell r="N741" t="str">
            <v>MACHACA SUCNO, GINO OMAR</v>
          </cell>
        </row>
        <row r="742">
          <cell r="C742" t="str">
            <v>47193712</v>
          </cell>
          <cell r="D742">
            <v>3586</v>
          </cell>
          <cell r="E742">
            <v>460080</v>
          </cell>
          <cell r="F742" t="str">
            <v xml:space="preserve">LEON </v>
          </cell>
          <cell r="G742" t="str">
            <v>CASTILLO</v>
          </cell>
          <cell r="H742" t="str">
            <v>JORGE ROLY</v>
          </cell>
          <cell r="I742" t="str">
            <v>LEON  CASTILLO JORGE ROLY</v>
          </cell>
          <cell r="J742" t="str">
            <v>PE012223</v>
          </cell>
          <cell r="K742" t="str">
            <v>CAAS PEBBLES CHINALCO</v>
          </cell>
          <cell r="L742" t="str">
            <v>COGS</v>
          </cell>
          <cell r="M742" t="str">
            <v>MA SAM FSE &amp; LCS PE</v>
          </cell>
          <cell r="N742" t="str">
            <v>MACHACA SUCNO, GINO OMAR</v>
          </cell>
        </row>
        <row r="743">
          <cell r="C743" t="str">
            <v>40215134</v>
          </cell>
          <cell r="D743">
            <v>3587</v>
          </cell>
          <cell r="E743">
            <v>460115</v>
          </cell>
          <cell r="F743" t="str">
            <v>MACHACA</v>
          </cell>
          <cell r="G743" t="str">
            <v>SUCNO</v>
          </cell>
          <cell r="H743" t="str">
            <v>GINO OMAR</v>
          </cell>
          <cell r="I743" t="str">
            <v>MACHACA SUCNO GINO OMAR</v>
          </cell>
          <cell r="J743" t="str">
            <v>PE012222</v>
          </cell>
          <cell r="K743" t="str">
            <v>FSE PROJECTS EXECUTION</v>
          </cell>
          <cell r="L743" t="str">
            <v>COGS</v>
          </cell>
          <cell r="M743" t="str">
            <v>MA SAM FSE &amp; LCS PE</v>
          </cell>
          <cell r="N743" t="str">
            <v>BASAURI CUEVA, CARLOS ALBERTO</v>
          </cell>
        </row>
        <row r="744">
          <cell r="C744" t="str">
            <v>74154427</v>
          </cell>
          <cell r="D744">
            <v>3588</v>
          </cell>
          <cell r="E744">
            <v>451211</v>
          </cell>
          <cell r="F744" t="str">
            <v>VALLADARES</v>
          </cell>
          <cell r="G744" t="str">
            <v>ARBIETO</v>
          </cell>
          <cell r="H744" t="str">
            <v>DOUGLAS GIOVANNI</v>
          </cell>
          <cell r="I744" t="str">
            <v>VALLADARES ARBIETO DOUGLAS GIOVANNI</v>
          </cell>
          <cell r="J744" t="str">
            <v>PE012223</v>
          </cell>
          <cell r="K744" t="str">
            <v>CAAS PEBBLES CHINALCO</v>
          </cell>
          <cell r="L744" t="str">
            <v>COGS</v>
          </cell>
          <cell r="M744" t="str">
            <v>MA SAM FSE &amp; LCS PE</v>
          </cell>
          <cell r="N744" t="str">
            <v>MACHACA SUCNO, GINO OMAR</v>
          </cell>
        </row>
        <row r="745">
          <cell r="C745" t="str">
            <v>75587653</v>
          </cell>
          <cell r="D745">
            <v>3589</v>
          </cell>
          <cell r="E745">
            <v>460211</v>
          </cell>
          <cell r="F745" t="str">
            <v>DAMIAN</v>
          </cell>
          <cell r="G745" t="str">
            <v>CRUZ</v>
          </cell>
          <cell r="H745" t="str">
            <v>JACK LENIN</v>
          </cell>
          <cell r="I745" t="str">
            <v>DAMIAN CRUZ JACK LENIN</v>
          </cell>
          <cell r="J745" t="str">
            <v>PE012223</v>
          </cell>
          <cell r="K745" t="str">
            <v>CAAS PEBBLES CHINALCO</v>
          </cell>
          <cell r="L745" t="str">
            <v>COGS</v>
          </cell>
          <cell r="M745" t="str">
            <v>MA SAM FSE &amp; LCS PE</v>
          </cell>
          <cell r="N745" t="str">
            <v>MACHACA SUCNO, GINO OMAR</v>
          </cell>
        </row>
        <row r="746">
          <cell r="C746" t="str">
            <v>48809436</v>
          </cell>
          <cell r="D746">
            <v>3590</v>
          </cell>
          <cell r="E746">
            <v>460213</v>
          </cell>
          <cell r="F746" t="str">
            <v xml:space="preserve">VALDIVIEZO </v>
          </cell>
          <cell r="G746" t="str">
            <v>ONTON</v>
          </cell>
          <cell r="H746" t="str">
            <v>DOLFI CESAR</v>
          </cell>
          <cell r="I746" t="str">
            <v>VALDIVIEZO  ONTON DOLFI CESAR</v>
          </cell>
          <cell r="J746" t="str">
            <v>PE012223</v>
          </cell>
          <cell r="K746" t="str">
            <v>CAAS PEBBLES CHINALCO</v>
          </cell>
          <cell r="L746" t="str">
            <v>COGS</v>
          </cell>
          <cell r="M746" t="str">
            <v>MA SAM FSE &amp; LCS PE</v>
          </cell>
          <cell r="N746" t="str">
            <v>MACHACA SUCNO, GINO OMAR</v>
          </cell>
        </row>
        <row r="747">
          <cell r="C747" t="str">
            <v>46783466</v>
          </cell>
          <cell r="D747">
            <v>3591</v>
          </cell>
          <cell r="E747">
            <v>460215</v>
          </cell>
          <cell r="F747" t="str">
            <v>MONTELUIS</v>
          </cell>
          <cell r="G747" t="str">
            <v>CARDOSO</v>
          </cell>
          <cell r="H747" t="str">
            <v>SIMON</v>
          </cell>
          <cell r="I747" t="str">
            <v>MONTELUIS CARDOSO SIMON</v>
          </cell>
          <cell r="J747" t="str">
            <v>PE012223</v>
          </cell>
          <cell r="K747" t="str">
            <v>CAAS PEBBLES CHINALCO</v>
          </cell>
          <cell r="L747" t="str">
            <v>COGS</v>
          </cell>
          <cell r="M747" t="str">
            <v>MA SAM FSE &amp; LCS PE</v>
          </cell>
          <cell r="N747" t="str">
            <v>MACHACA SUCNO, GINO OMAR</v>
          </cell>
        </row>
        <row r="748">
          <cell r="C748" t="str">
            <v>72497249</v>
          </cell>
          <cell r="D748">
            <v>3592</v>
          </cell>
          <cell r="E748">
            <v>460218</v>
          </cell>
          <cell r="F748" t="str">
            <v xml:space="preserve">RIVAS </v>
          </cell>
          <cell r="G748" t="str">
            <v>LOPEZ</v>
          </cell>
          <cell r="H748" t="str">
            <v>DIEGO ARTURO</v>
          </cell>
          <cell r="I748" t="str">
            <v>RIVAS  LOPEZ DIEGO ARTURO</v>
          </cell>
          <cell r="J748" t="str">
            <v>PE012223</v>
          </cell>
          <cell r="K748" t="str">
            <v>CAAS PEBBLES CHINALCO</v>
          </cell>
          <cell r="L748" t="str">
            <v>COGS</v>
          </cell>
          <cell r="M748" t="str">
            <v>MA SAM FSE &amp; LCS PE</v>
          </cell>
          <cell r="N748" t="str">
            <v>MACHACA SUCNO, GINO OMAR</v>
          </cell>
        </row>
        <row r="749">
          <cell r="C749" t="str">
            <v>71544206</v>
          </cell>
          <cell r="D749">
            <v>3593</v>
          </cell>
          <cell r="E749">
            <v>460219</v>
          </cell>
          <cell r="F749" t="str">
            <v>BENDEZU</v>
          </cell>
          <cell r="G749" t="str">
            <v xml:space="preserve">CRUZADA </v>
          </cell>
          <cell r="H749" t="str">
            <v>GEYNER DEMETRIO</v>
          </cell>
          <cell r="I749" t="str">
            <v>BENDEZU CRUZADA  GEYNER DEMETRIO</v>
          </cell>
          <cell r="J749" t="str">
            <v>PE012223</v>
          </cell>
          <cell r="K749" t="str">
            <v>CAAS PEBBLES CHINALCO</v>
          </cell>
          <cell r="L749" t="str">
            <v>COGS</v>
          </cell>
          <cell r="M749" t="str">
            <v>MA SAM FSE &amp; LCS PE</v>
          </cell>
          <cell r="N749" t="str">
            <v>MACHACA SUCNO, GINO OMAR</v>
          </cell>
        </row>
        <row r="750">
          <cell r="C750" t="str">
            <v>42176771</v>
          </cell>
          <cell r="D750">
            <v>3597</v>
          </cell>
          <cell r="E750">
            <v>460222</v>
          </cell>
          <cell r="F750" t="str">
            <v xml:space="preserve">CRUZ </v>
          </cell>
          <cell r="G750" t="str">
            <v>AYSA</v>
          </cell>
          <cell r="H750" t="str">
            <v>JAIME ENRIQUE</v>
          </cell>
          <cell r="I750" t="str">
            <v>CRUZ  AYSA JAIME ENRIQUE</v>
          </cell>
          <cell r="J750" t="str">
            <v>PE012223</v>
          </cell>
          <cell r="K750" t="str">
            <v>CAAS PEBBLES CHINALCO</v>
          </cell>
          <cell r="L750" t="str">
            <v>COGS</v>
          </cell>
          <cell r="M750" t="str">
            <v>MA SAM FSE &amp; LCS PE</v>
          </cell>
          <cell r="N750" t="str">
            <v>MACHACA SUCNO, GINO OMAR</v>
          </cell>
        </row>
        <row r="751">
          <cell r="C751" t="str">
            <v>06284871</v>
          </cell>
          <cell r="D751">
            <v>3598</v>
          </cell>
          <cell r="E751">
            <v>460223</v>
          </cell>
          <cell r="F751" t="str">
            <v xml:space="preserve">GÓMEZ </v>
          </cell>
          <cell r="G751" t="str">
            <v>PRADA</v>
          </cell>
          <cell r="H751" t="str">
            <v>FIDEL ENRIQUE</v>
          </cell>
          <cell r="I751" t="str">
            <v>GÓMEZ  PRADA FIDEL ENRIQUE</v>
          </cell>
          <cell r="J751" t="str">
            <v>PE012223</v>
          </cell>
          <cell r="K751" t="str">
            <v>CAAS PEBBLES CHINALCO</v>
          </cell>
          <cell r="L751" t="str">
            <v>COGS</v>
          </cell>
          <cell r="M751" t="str">
            <v>MA SAM FSE &amp; LCS PE</v>
          </cell>
          <cell r="N751" t="str">
            <v>MACHACA SUCNO, GINO OMAR</v>
          </cell>
        </row>
        <row r="752">
          <cell r="C752" t="str">
            <v>47935463</v>
          </cell>
          <cell r="D752">
            <v>3599</v>
          </cell>
          <cell r="E752">
            <v>460224</v>
          </cell>
          <cell r="F752" t="str">
            <v xml:space="preserve">NAVARRO </v>
          </cell>
          <cell r="G752" t="str">
            <v xml:space="preserve">PANDURO </v>
          </cell>
          <cell r="H752" t="str">
            <v xml:space="preserve">PEDRO </v>
          </cell>
          <cell r="I752" t="str">
            <v xml:space="preserve">NAVARRO  PANDURO  PEDRO </v>
          </cell>
          <cell r="J752" t="str">
            <v>PE012223</v>
          </cell>
          <cell r="K752" t="str">
            <v>CAAS PEBBLES CHINALCO</v>
          </cell>
          <cell r="L752" t="str">
            <v>COGS</v>
          </cell>
          <cell r="M752" t="str">
            <v>MA SAM FSE &amp; LCS PE</v>
          </cell>
          <cell r="N752" t="str">
            <v>MACHACA SUCNO, GINO OMAR</v>
          </cell>
        </row>
        <row r="753">
          <cell r="C753" t="str">
            <v>43596777</v>
          </cell>
          <cell r="D753">
            <v>3600</v>
          </cell>
          <cell r="E753">
            <v>460225</v>
          </cell>
          <cell r="F753" t="str">
            <v xml:space="preserve">LIZARRAGA </v>
          </cell>
          <cell r="G753" t="str">
            <v>SEPULVEDA</v>
          </cell>
          <cell r="H753" t="str">
            <v>MARCO ANTONIO</v>
          </cell>
          <cell r="I753" t="str">
            <v>LIZARRAGA  SEPULVEDA MARCO ANTONIO</v>
          </cell>
          <cell r="J753" t="str">
            <v>PE012223</v>
          </cell>
          <cell r="K753" t="str">
            <v>CAAS PEBBLES CHINALCO</v>
          </cell>
          <cell r="L753" t="str">
            <v>COGS</v>
          </cell>
          <cell r="M753" t="str">
            <v>MA SAM FSE &amp; LCS PE</v>
          </cell>
          <cell r="N753" t="str">
            <v>MACHACA SUCNO, GINO OMAR</v>
          </cell>
        </row>
        <row r="754">
          <cell r="C754" t="str">
            <v>44573088</v>
          </cell>
          <cell r="D754">
            <v>3603</v>
          </cell>
          <cell r="E754">
            <v>460212</v>
          </cell>
          <cell r="F754" t="str">
            <v>GARCIA</v>
          </cell>
          <cell r="G754" t="str">
            <v>YAÑEZ</v>
          </cell>
          <cell r="H754" t="str">
            <v>CARLOS EDUARDO</v>
          </cell>
          <cell r="I754" t="str">
            <v>GARCIA YAÑEZ CARLOS EDUARDO</v>
          </cell>
          <cell r="J754" t="str">
            <v>PE012223</v>
          </cell>
          <cell r="K754" t="str">
            <v>CAAS PEBBLES CHINALCO</v>
          </cell>
          <cell r="L754" t="str">
            <v>COGS</v>
          </cell>
          <cell r="M754" t="str">
            <v>MA SAM FSE &amp; LCS PE</v>
          </cell>
          <cell r="N754" t="str">
            <v>MACHACA SUCNO, GINO OMAR</v>
          </cell>
        </row>
        <row r="755">
          <cell r="C755" t="str">
            <v>42631951</v>
          </cell>
          <cell r="D755">
            <v>3606</v>
          </cell>
          <cell r="E755">
            <v>460229</v>
          </cell>
          <cell r="F755" t="str">
            <v>ELECTO</v>
          </cell>
          <cell r="G755" t="str">
            <v>LUNA</v>
          </cell>
          <cell r="H755" t="str">
            <v>DAVID ALEJANDRO</v>
          </cell>
          <cell r="I755" t="str">
            <v>ELECTO LUNA DAVID ALEJANDRO</v>
          </cell>
          <cell r="J755" t="str">
            <v>PE012223</v>
          </cell>
          <cell r="K755" t="str">
            <v>CAAS PEBBLES CHINALCO</v>
          </cell>
          <cell r="L755" t="str">
            <v>COGS</v>
          </cell>
          <cell r="M755" t="str">
            <v>MA SAM FSE &amp; LCS PE</v>
          </cell>
          <cell r="N755" t="str">
            <v>MACHACA SUCNO, GINO OMAR</v>
          </cell>
        </row>
        <row r="756">
          <cell r="C756" t="str">
            <v>46140752</v>
          </cell>
          <cell r="D756">
            <v>3607</v>
          </cell>
          <cell r="E756">
            <v>460178</v>
          </cell>
          <cell r="F756" t="str">
            <v xml:space="preserve">CCALLA </v>
          </cell>
          <cell r="G756" t="str">
            <v>QUISPE</v>
          </cell>
          <cell r="H756" t="str">
            <v>WILLIAM NICOLAS</v>
          </cell>
          <cell r="I756" t="str">
            <v>CCALLA  QUISPE WILLIAM NICOLAS</v>
          </cell>
          <cell r="J756" t="str">
            <v>PE012209</v>
          </cell>
          <cell r="K756" t="str">
            <v>FSE SUR</v>
          </cell>
          <cell r="L756" t="str">
            <v>COGS</v>
          </cell>
          <cell r="M756" t="str">
            <v>MA SAM FSE &amp; LCS PE</v>
          </cell>
          <cell r="N756" t="str">
            <v>CARDENAS HUAMAN, RAUL</v>
          </cell>
        </row>
        <row r="757">
          <cell r="C757" t="str">
            <v>80623597</v>
          </cell>
          <cell r="D757">
            <v>3608</v>
          </cell>
          <cell r="E757">
            <v>460177</v>
          </cell>
          <cell r="F757" t="str">
            <v>REYES</v>
          </cell>
          <cell r="G757" t="str">
            <v>MENDOZA</v>
          </cell>
          <cell r="H757" t="str">
            <v>DENIS</v>
          </cell>
          <cell r="I757" t="str">
            <v>REYES MENDOZA DENIS</v>
          </cell>
          <cell r="J757" t="str">
            <v>PE012209</v>
          </cell>
          <cell r="K757" t="str">
            <v>FSE SUR</v>
          </cell>
          <cell r="L757" t="str">
            <v>COGS</v>
          </cell>
          <cell r="M757" t="str">
            <v>MA SAM FSE &amp; LCS PE</v>
          </cell>
          <cell r="N757" t="str">
            <v>CARDENAS HUAMAN, RAUL</v>
          </cell>
        </row>
        <row r="758">
          <cell r="C758" t="str">
            <v>45733475</v>
          </cell>
          <cell r="D758">
            <v>3609</v>
          </cell>
          <cell r="E758">
            <v>460176</v>
          </cell>
          <cell r="F758" t="str">
            <v>VALDIVIA</v>
          </cell>
          <cell r="G758" t="str">
            <v>GALLEGOS</v>
          </cell>
          <cell r="H758" t="str">
            <v>ELVIS JORGE</v>
          </cell>
          <cell r="I758" t="str">
            <v>VALDIVIA GALLEGOS ELVIS JORGE</v>
          </cell>
          <cell r="J758" t="str">
            <v>PE012209</v>
          </cell>
          <cell r="K758" t="str">
            <v>FSE SUR</v>
          </cell>
          <cell r="L758" t="str">
            <v>COGS</v>
          </cell>
          <cell r="M758" t="str">
            <v>MA SAM FSE &amp; LCS PE</v>
          </cell>
          <cell r="N758" t="str">
            <v>CARDENAS HUAMAN, RAUL</v>
          </cell>
        </row>
        <row r="759">
          <cell r="C759" t="str">
            <v>41583879</v>
          </cell>
          <cell r="D759">
            <v>3610</v>
          </cell>
          <cell r="E759">
            <v>460357</v>
          </cell>
          <cell r="F759" t="str">
            <v>GARCIA</v>
          </cell>
          <cell r="G759" t="str">
            <v>PEÑA</v>
          </cell>
          <cell r="H759" t="str">
            <v>EDER PAOLO</v>
          </cell>
          <cell r="I759" t="str">
            <v>GARCIA PEÑA EDER PAOLO</v>
          </cell>
          <cell r="J759" t="str">
            <v>PE012223</v>
          </cell>
          <cell r="K759" t="str">
            <v>CAAS PEBBLES CHINALCO</v>
          </cell>
          <cell r="L759" t="str">
            <v>COGS</v>
          </cell>
          <cell r="M759" t="str">
            <v>MA SAM FSE &amp; LCS PE</v>
          </cell>
          <cell r="N759" t="str">
            <v>MACHACA SUCNO, GINO OMAR</v>
          </cell>
        </row>
        <row r="760">
          <cell r="C760" t="str">
            <v>32405259</v>
          </cell>
          <cell r="D760">
            <v>3611</v>
          </cell>
          <cell r="E760">
            <v>460358</v>
          </cell>
          <cell r="F760" t="str">
            <v xml:space="preserve">CAMPOMANES </v>
          </cell>
          <cell r="G760" t="str">
            <v>CASTILLO</v>
          </cell>
          <cell r="H760" t="str">
            <v xml:space="preserve">LUIS  BERNARDO </v>
          </cell>
          <cell r="I760" t="str">
            <v xml:space="preserve">CAMPOMANES  CASTILLO LUIS  BERNARDO </v>
          </cell>
          <cell r="J760" t="str">
            <v>PE012223</v>
          </cell>
          <cell r="K760" t="str">
            <v>CAAS PEBBLES CHINALCO</v>
          </cell>
          <cell r="L760" t="str">
            <v>COGS</v>
          </cell>
          <cell r="M760" t="str">
            <v>MA SAM FSE &amp; LCS PE</v>
          </cell>
          <cell r="N760" t="str">
            <v>MACHACA SUCNO, GINO OMAR</v>
          </cell>
        </row>
        <row r="761">
          <cell r="C761" t="str">
            <v>33349016</v>
          </cell>
          <cell r="D761">
            <v>3613</v>
          </cell>
          <cell r="E761">
            <v>460360</v>
          </cell>
          <cell r="F761" t="str">
            <v>TAMARA</v>
          </cell>
          <cell r="G761" t="str">
            <v>MACSHA</v>
          </cell>
          <cell r="H761" t="str">
            <v>EDINSON ADRIAN</v>
          </cell>
          <cell r="I761" t="str">
            <v>TAMARA MACSHA EDINSON ADRIAN</v>
          </cell>
          <cell r="J761" t="str">
            <v>PE012223</v>
          </cell>
          <cell r="K761" t="str">
            <v>CAAS PEBBLES CHINALCO</v>
          </cell>
          <cell r="L761" t="str">
            <v>COGS</v>
          </cell>
          <cell r="M761" t="str">
            <v>MA SAM FSE &amp; LCS PE</v>
          </cell>
          <cell r="N761" t="str">
            <v>MACHACA SUCNO, GINO OMAR</v>
          </cell>
        </row>
        <row r="762">
          <cell r="C762" t="str">
            <v>40401162</v>
          </cell>
          <cell r="D762">
            <v>3615</v>
          </cell>
          <cell r="E762">
            <v>460362</v>
          </cell>
          <cell r="F762" t="str">
            <v>CASAS</v>
          </cell>
          <cell r="G762" t="str">
            <v>SEDANO</v>
          </cell>
          <cell r="H762" t="str">
            <v>CESAR JESUS</v>
          </cell>
          <cell r="I762" t="str">
            <v>CASAS SEDANO CESAR JESUS</v>
          </cell>
          <cell r="J762" t="str">
            <v>PE012223</v>
          </cell>
          <cell r="K762" t="str">
            <v>CAAS PEBBLES CHINALCO</v>
          </cell>
          <cell r="L762" t="str">
            <v>COGS</v>
          </cell>
          <cell r="M762" t="str">
            <v>MA SAM FSE &amp; LCS PE</v>
          </cell>
          <cell r="N762" t="str">
            <v>MACHACA SUCNO, GINO OMAR</v>
          </cell>
        </row>
        <row r="763">
          <cell r="C763" t="str">
            <v>48416505</v>
          </cell>
          <cell r="D763">
            <v>3623</v>
          </cell>
          <cell r="E763">
            <v>460370</v>
          </cell>
          <cell r="F763" t="str">
            <v>PINTADO</v>
          </cell>
          <cell r="G763" t="str">
            <v xml:space="preserve">JOAQUIN </v>
          </cell>
          <cell r="H763" t="str">
            <v xml:space="preserve">ADEMIR FERNANDO </v>
          </cell>
          <cell r="I763" t="str">
            <v xml:space="preserve">PINTADO JOAQUIN  ADEMIR FERNANDO </v>
          </cell>
          <cell r="J763" t="str">
            <v>PE012223</v>
          </cell>
          <cell r="K763" t="str">
            <v>CAAS PEBBLES CHINALCO</v>
          </cell>
          <cell r="L763" t="str">
            <v>COGS</v>
          </cell>
          <cell r="M763" t="str">
            <v>MA SAM FSE &amp; LCS PE</v>
          </cell>
          <cell r="N763" t="str">
            <v>MACHACA SUCNO, GINO OMAR</v>
          </cell>
        </row>
        <row r="764">
          <cell r="C764" t="str">
            <v>80222832</v>
          </cell>
          <cell r="D764">
            <v>3624</v>
          </cell>
          <cell r="E764">
            <v>460371</v>
          </cell>
          <cell r="F764" t="str">
            <v xml:space="preserve">VERA </v>
          </cell>
          <cell r="G764" t="str">
            <v>GARCIA</v>
          </cell>
          <cell r="H764" t="str">
            <v xml:space="preserve">HENRY </v>
          </cell>
          <cell r="I764" t="str">
            <v xml:space="preserve">VERA  GARCIA HENRY </v>
          </cell>
          <cell r="J764" t="str">
            <v>PE012223</v>
          </cell>
          <cell r="K764" t="str">
            <v>CAAS PEBBLES CHINALCO</v>
          </cell>
          <cell r="L764" t="str">
            <v>COGS</v>
          </cell>
          <cell r="M764" t="str">
            <v>MA SAM FSE &amp; LCS PE</v>
          </cell>
          <cell r="N764" t="str">
            <v>MACHACA SUCNO, GINO OMAR</v>
          </cell>
        </row>
        <row r="765">
          <cell r="C765" t="str">
            <v>46083091</v>
          </cell>
          <cell r="D765">
            <v>3630</v>
          </cell>
          <cell r="E765">
            <v>460477</v>
          </cell>
          <cell r="F765" t="str">
            <v>GOMEZ</v>
          </cell>
          <cell r="G765" t="str">
            <v>CABELLO</v>
          </cell>
          <cell r="H765" t="str">
            <v>GIANCARLO JESUS</v>
          </cell>
          <cell r="I765" t="str">
            <v>GOMEZ CABELLO GIANCARLO JESUS</v>
          </cell>
          <cell r="J765" t="str">
            <v>PE012223</v>
          </cell>
          <cell r="K765" t="str">
            <v>CAAS PEBBLES CHINALCO</v>
          </cell>
          <cell r="L765" t="str">
            <v>COGS</v>
          </cell>
          <cell r="M765" t="str">
            <v>MA SAM FSE &amp; LCS PE</v>
          </cell>
          <cell r="N765" t="str">
            <v>MACHACA SUCNO, GINO OMAR</v>
          </cell>
        </row>
        <row r="766">
          <cell r="C766" t="str">
            <v>72884296</v>
          </cell>
          <cell r="D766">
            <v>3631</v>
          </cell>
          <cell r="E766">
            <v>460476</v>
          </cell>
          <cell r="F766" t="str">
            <v>CALDERON</v>
          </cell>
          <cell r="G766" t="str">
            <v>ANAYA</v>
          </cell>
          <cell r="H766" t="str">
            <v>ROBERTO EUGENIO</v>
          </cell>
          <cell r="I766" t="str">
            <v>CALDERON ANAYA ROBERTO EUGENIO</v>
          </cell>
          <cell r="J766" t="str">
            <v>PE012223</v>
          </cell>
          <cell r="K766" t="str">
            <v>CAAS PEBBLES CHINALCO</v>
          </cell>
          <cell r="L766" t="str">
            <v>COGS</v>
          </cell>
          <cell r="M766" t="str">
            <v>MA SAM FSE &amp; LCS PE</v>
          </cell>
          <cell r="N766" t="str">
            <v>MACHACA SUCNO, GINO OMAR</v>
          </cell>
        </row>
        <row r="767">
          <cell r="C767" t="str">
            <v>43643268</v>
          </cell>
          <cell r="D767">
            <v>3633</v>
          </cell>
          <cell r="E767">
            <v>460474</v>
          </cell>
          <cell r="F767" t="str">
            <v xml:space="preserve">CABREJOS </v>
          </cell>
          <cell r="G767" t="str">
            <v xml:space="preserve">CHAPOÑAN </v>
          </cell>
          <cell r="H767" t="str">
            <v>DINER JONATAN</v>
          </cell>
          <cell r="I767" t="str">
            <v>CABREJOS  CHAPOÑAN  DINER JONATAN</v>
          </cell>
          <cell r="J767" t="str">
            <v>PE012223</v>
          </cell>
          <cell r="K767" t="str">
            <v>CAAS PEBBLES CHINALCO</v>
          </cell>
          <cell r="L767" t="str">
            <v>COGS</v>
          </cell>
          <cell r="M767" t="str">
            <v>MA SAM FSE &amp; LCS PE</v>
          </cell>
          <cell r="N767" t="str">
            <v>MACHACA SUCNO, GINO OMAR</v>
          </cell>
        </row>
        <row r="768">
          <cell r="C768" t="str">
            <v>08660103</v>
          </cell>
          <cell r="D768">
            <v>3634</v>
          </cell>
          <cell r="E768">
            <v>460472</v>
          </cell>
          <cell r="F768" t="str">
            <v xml:space="preserve">VÁSQUEZ </v>
          </cell>
          <cell r="G768" t="str">
            <v>CARRANZA</v>
          </cell>
          <cell r="H768" t="str">
            <v>JOSÉ HILIBAN</v>
          </cell>
          <cell r="I768" t="str">
            <v>VÁSQUEZ  CARRANZA JOSÉ HILIBAN</v>
          </cell>
          <cell r="J768" t="str">
            <v>PE012223</v>
          </cell>
          <cell r="K768" t="str">
            <v>CAAS PEBBLES CHINALCO</v>
          </cell>
          <cell r="L768" t="str">
            <v>COGS</v>
          </cell>
          <cell r="M768" t="str">
            <v>MA SAM FSE &amp; LCS PE</v>
          </cell>
          <cell r="N768" t="str">
            <v>MACHACA SUCNO, GINO OMAR</v>
          </cell>
        </row>
        <row r="769">
          <cell r="C769" t="str">
            <v>29570698</v>
          </cell>
          <cell r="D769">
            <v>3637</v>
          </cell>
          <cell r="E769">
            <v>460431</v>
          </cell>
          <cell r="F769" t="str">
            <v>NUE</v>
          </cell>
          <cell r="G769" t="str">
            <v>GONZALEZ</v>
          </cell>
          <cell r="H769" t="str">
            <v>EDY JAVIER</v>
          </cell>
          <cell r="I769" t="str">
            <v>NUE GONZALEZ EDY JAVIER</v>
          </cell>
          <cell r="J769" t="str">
            <v>PE013267</v>
          </cell>
          <cell r="K769" t="str">
            <v>PERU LABORATORY</v>
          </cell>
          <cell r="L769" t="str">
            <v>COGS</v>
          </cell>
          <cell r="M769" t="str">
            <v>MA SAM SALES &amp; SERVICE PERU AND NORTH</v>
          </cell>
          <cell r="N769" t="str">
            <v>VILLANUEVA  CARBAJAL, JULIANO JOSE</v>
          </cell>
        </row>
        <row r="770">
          <cell r="C770" t="str">
            <v>48165505</v>
          </cell>
          <cell r="D770">
            <v>3639</v>
          </cell>
          <cell r="E770">
            <v>460427</v>
          </cell>
          <cell r="F770" t="str">
            <v>TORRES</v>
          </cell>
          <cell r="G770" t="str">
            <v>JACOBO</v>
          </cell>
          <cell r="H770" t="str">
            <v>RICHARD ANDERSON</v>
          </cell>
          <cell r="I770" t="str">
            <v>TORRES JACOBO RICHARD ANDERSON</v>
          </cell>
          <cell r="J770" t="str">
            <v>PE013267</v>
          </cell>
          <cell r="K770" t="str">
            <v>PERU LABORATORY</v>
          </cell>
          <cell r="L770" t="str">
            <v>COGS</v>
          </cell>
          <cell r="M770" t="str">
            <v>MA SAM SALES &amp; SERVICE PERU AND NORTH</v>
          </cell>
          <cell r="N770" t="str">
            <v>GORVENIA GORVENIA, HILARIO DAMASO</v>
          </cell>
        </row>
        <row r="771">
          <cell r="C771" t="str">
            <v>75790643</v>
          </cell>
          <cell r="D771">
            <v>3640</v>
          </cell>
          <cell r="E771">
            <v>460550</v>
          </cell>
          <cell r="F771" t="str">
            <v>BARDALES</v>
          </cell>
          <cell r="G771" t="str">
            <v>MESTANZA</v>
          </cell>
          <cell r="H771" t="str">
            <v>ANITA MARY</v>
          </cell>
          <cell r="I771" t="str">
            <v>BARDALES MESTANZA ANITA MARY</v>
          </cell>
          <cell r="J771" t="str">
            <v>PE012223</v>
          </cell>
          <cell r="K771" t="str">
            <v>CAAS PEBBLES CHINALCO</v>
          </cell>
          <cell r="L771" t="str">
            <v>COGS</v>
          </cell>
          <cell r="M771" t="str">
            <v>MA SAM HR</v>
          </cell>
          <cell r="N771" t="str">
            <v>BASAURI CUEVA, CARLOS ALBERTO</v>
          </cell>
        </row>
        <row r="772">
          <cell r="C772" t="str">
            <v>41874988</v>
          </cell>
          <cell r="D772">
            <v>3642</v>
          </cell>
          <cell r="E772">
            <v>460572</v>
          </cell>
          <cell r="F772" t="str">
            <v xml:space="preserve">CARHUAMACA </v>
          </cell>
          <cell r="G772" t="str">
            <v xml:space="preserve">FLORES </v>
          </cell>
          <cell r="H772" t="str">
            <v>CIRO ORLANDO</v>
          </cell>
          <cell r="I772" t="str">
            <v>CARHUAMACA  FLORES  CIRO ORLANDO</v>
          </cell>
          <cell r="J772" t="str">
            <v>PE012223</v>
          </cell>
          <cell r="K772" t="str">
            <v>CAAS PEBBLES CHINALCO</v>
          </cell>
          <cell r="L772" t="str">
            <v>COGS</v>
          </cell>
          <cell r="M772" t="str">
            <v>MA SAM FSE &amp; LCS PE</v>
          </cell>
          <cell r="N772" t="str">
            <v>MACHACA SUCNO, GINO OMAR</v>
          </cell>
        </row>
        <row r="773">
          <cell r="C773" t="str">
            <v>42640649</v>
          </cell>
          <cell r="D773">
            <v>3646</v>
          </cell>
          <cell r="E773">
            <v>460575</v>
          </cell>
          <cell r="F773" t="str">
            <v>SANCHEZ</v>
          </cell>
          <cell r="G773" t="str">
            <v>FLORES</v>
          </cell>
          <cell r="H773" t="str">
            <v>WILFREDO</v>
          </cell>
          <cell r="I773" t="str">
            <v>SANCHEZ FLORES WILFREDO</v>
          </cell>
          <cell r="J773" t="str">
            <v>PE012223</v>
          </cell>
          <cell r="K773" t="str">
            <v>CAAS PEBBLES CHINALCO</v>
          </cell>
          <cell r="L773" t="str">
            <v>COGS</v>
          </cell>
          <cell r="M773" t="str">
            <v>MA SAM FSE &amp; LCS PE</v>
          </cell>
          <cell r="N773" t="str">
            <v>MACHACA SUCNO, GINO OMAR</v>
          </cell>
        </row>
        <row r="774">
          <cell r="C774" t="str">
            <v>41449480</v>
          </cell>
          <cell r="D774">
            <v>3647</v>
          </cell>
          <cell r="E774">
            <v>460570</v>
          </cell>
          <cell r="F774" t="str">
            <v xml:space="preserve">LAURA </v>
          </cell>
          <cell r="G774" t="str">
            <v xml:space="preserve">OCHOA </v>
          </cell>
          <cell r="H774" t="str">
            <v xml:space="preserve">ISAAC </v>
          </cell>
          <cell r="I774" t="str">
            <v xml:space="preserve">LAURA  OCHOA  ISAAC </v>
          </cell>
          <cell r="J774" t="str">
            <v>PE012223</v>
          </cell>
          <cell r="K774" t="str">
            <v>CAAS PEBBLES CHINALCO</v>
          </cell>
          <cell r="L774" t="str">
            <v>COGS</v>
          </cell>
          <cell r="M774" t="str">
            <v>MA SAM FSE &amp; LCS PE</v>
          </cell>
          <cell r="N774" t="str">
            <v>MACHACA SUCNO, GINO OMAR</v>
          </cell>
        </row>
        <row r="775">
          <cell r="C775" t="str">
            <v>42551363</v>
          </cell>
          <cell r="D775">
            <v>3648</v>
          </cell>
          <cell r="E775">
            <v>460569</v>
          </cell>
          <cell r="F775" t="str">
            <v>UZURIAGA</v>
          </cell>
          <cell r="G775" t="str">
            <v>BEJAR</v>
          </cell>
          <cell r="H775" t="str">
            <v>ANDRES ANTONIO</v>
          </cell>
          <cell r="I775" t="str">
            <v>UZURIAGA BEJAR ANDRES ANTONIO</v>
          </cell>
          <cell r="J775" t="str">
            <v>PE012223</v>
          </cell>
          <cell r="K775" t="str">
            <v>CAAS PEBBLES CHINALCO</v>
          </cell>
          <cell r="L775" t="str">
            <v>COGS</v>
          </cell>
          <cell r="M775" t="str">
            <v>MA SAM FSE &amp; LCS PE</v>
          </cell>
          <cell r="N775" t="str">
            <v>MACHACA SUCNO, GINO OMAR</v>
          </cell>
        </row>
        <row r="776">
          <cell r="C776" t="str">
            <v>47071442</v>
          </cell>
          <cell r="D776">
            <v>3650</v>
          </cell>
          <cell r="E776">
            <v>449767</v>
          </cell>
          <cell r="F776" t="str">
            <v xml:space="preserve">DE LA CRUZ </v>
          </cell>
          <cell r="G776" t="str">
            <v>HILARIO</v>
          </cell>
          <cell r="H776" t="str">
            <v>HECTOR LUIS</v>
          </cell>
          <cell r="I776" t="str">
            <v>DE LA CRUZ  HILARIO HECTOR LUIS</v>
          </cell>
          <cell r="J776" t="str">
            <v>PE012223</v>
          </cell>
          <cell r="K776" t="str">
            <v>CAAS PEBBLES CHINALCO</v>
          </cell>
          <cell r="L776" t="str">
            <v>COGS</v>
          </cell>
          <cell r="M776" t="str">
            <v>MA SAM FSE &amp; LCS PE</v>
          </cell>
          <cell r="N776" t="str">
            <v>MACHACA SUCNO, GINO OMAR</v>
          </cell>
        </row>
        <row r="777">
          <cell r="C777" t="str">
            <v>71314527</v>
          </cell>
          <cell r="D777">
            <v>3655</v>
          </cell>
          <cell r="E777">
            <v>460630</v>
          </cell>
          <cell r="F777" t="str">
            <v>MONTOYA</v>
          </cell>
          <cell r="G777" t="str">
            <v>YUPANQUI</v>
          </cell>
          <cell r="H777" t="str">
            <v>MILAGROS GUADALUPE</v>
          </cell>
          <cell r="I777" t="str">
            <v>MONTOYA YUPANQUI MILAGROS GUADALUPE</v>
          </cell>
          <cell r="J777" t="str">
            <v>PE012223</v>
          </cell>
          <cell r="K777" t="str">
            <v>CAAS PEBBLES CHINALCO</v>
          </cell>
          <cell r="L777" t="str">
            <v>COGS</v>
          </cell>
          <cell r="M777" t="str">
            <v>MA SAM FSE &amp; LCS PE</v>
          </cell>
          <cell r="N777" t="str">
            <v>ARANA  RABANAL, WILLIAMS GILBERTO</v>
          </cell>
        </row>
        <row r="778">
          <cell r="C778" t="str">
            <v>45277588</v>
          </cell>
          <cell r="D778">
            <v>3658</v>
          </cell>
          <cell r="E778">
            <v>450713</v>
          </cell>
          <cell r="F778" t="str">
            <v>TORRES</v>
          </cell>
          <cell r="G778" t="str">
            <v>CHOQUECAHUANA</v>
          </cell>
          <cell r="H778" t="str">
            <v>DARWIN JUNIOR</v>
          </cell>
          <cell r="I778" t="str">
            <v>TORRES CHOQUECAHUANA DARWIN JUNIOR</v>
          </cell>
          <cell r="J778" t="str">
            <v>PE012209</v>
          </cell>
          <cell r="K778" t="str">
            <v>FSE SUR</v>
          </cell>
          <cell r="L778" t="str">
            <v>COGS</v>
          </cell>
          <cell r="M778" t="str">
            <v>MA SAM FSE &amp; LCS PE</v>
          </cell>
          <cell r="N778" t="str">
            <v>CARDENAS HUAMAN, RAUL</v>
          </cell>
        </row>
        <row r="779">
          <cell r="C779" t="str">
            <v>45288917</v>
          </cell>
          <cell r="D779">
            <v>3659</v>
          </cell>
          <cell r="E779">
            <v>460791</v>
          </cell>
          <cell r="F779" t="str">
            <v>MACAVILCA</v>
          </cell>
          <cell r="G779" t="str">
            <v xml:space="preserve">PAULINO </v>
          </cell>
          <cell r="H779" t="str">
            <v>JAN PIER</v>
          </cell>
          <cell r="I779" t="str">
            <v>MACAVILCA PAULINO  JAN PIER</v>
          </cell>
          <cell r="J779" t="str">
            <v>PE012223</v>
          </cell>
          <cell r="K779" t="str">
            <v>CAAS PEBBLES CHINALCO</v>
          </cell>
          <cell r="L779" t="str">
            <v>COGS</v>
          </cell>
          <cell r="M779" t="str">
            <v>MA SAM FSE &amp; LCS PE</v>
          </cell>
          <cell r="N779" t="str">
            <v>MACHACA SUCNO, GINO OMAR</v>
          </cell>
        </row>
        <row r="780">
          <cell r="C780" t="str">
            <v>72695099</v>
          </cell>
          <cell r="D780">
            <v>3660</v>
          </cell>
          <cell r="E780">
            <v>460788</v>
          </cell>
          <cell r="F780" t="str">
            <v xml:space="preserve">RAMOS </v>
          </cell>
          <cell r="G780" t="str">
            <v>RAMOS</v>
          </cell>
          <cell r="H780" t="str">
            <v>DENIS ANDERSON</v>
          </cell>
          <cell r="I780" t="str">
            <v>RAMOS  RAMOS DENIS ANDERSON</v>
          </cell>
          <cell r="J780" t="str">
            <v>PE012223</v>
          </cell>
          <cell r="K780" t="str">
            <v>CAAS PEBBLES CHINALCO</v>
          </cell>
          <cell r="L780" t="str">
            <v>COGS</v>
          </cell>
          <cell r="M780" t="str">
            <v>MA SAM FSE &amp; LCS PE</v>
          </cell>
          <cell r="N780" t="str">
            <v>MACHACA SUCNO, GINO OMAR</v>
          </cell>
        </row>
        <row r="781">
          <cell r="C781" t="str">
            <v>45362010</v>
          </cell>
          <cell r="D781">
            <v>3662</v>
          </cell>
          <cell r="E781">
            <v>460790</v>
          </cell>
          <cell r="F781" t="str">
            <v xml:space="preserve">ARAUCO </v>
          </cell>
          <cell r="G781" t="str">
            <v xml:space="preserve">WONG </v>
          </cell>
          <cell r="H781" t="str">
            <v>CARLOS MANUEL</v>
          </cell>
          <cell r="I781" t="str">
            <v>ARAUCO  WONG  CARLOS MANUEL</v>
          </cell>
          <cell r="J781" t="str">
            <v>PE012223</v>
          </cell>
          <cell r="K781" t="str">
            <v>CAAS PEBBLES CHINALCO</v>
          </cell>
          <cell r="L781" t="str">
            <v>COGS</v>
          </cell>
          <cell r="M781" t="str">
            <v>MA SAM FSE &amp; LCS PE</v>
          </cell>
          <cell r="N781" t="str">
            <v>MACHACA SUCNO, GINO OMAR</v>
          </cell>
        </row>
        <row r="782">
          <cell r="C782" t="str">
            <v>74361787</v>
          </cell>
          <cell r="D782">
            <v>3663</v>
          </cell>
          <cell r="E782">
            <v>460889</v>
          </cell>
          <cell r="F782" t="str">
            <v>MAYTA</v>
          </cell>
          <cell r="G782" t="str">
            <v>QUISPE</v>
          </cell>
          <cell r="H782" t="str">
            <v>OMAR MARCO</v>
          </cell>
          <cell r="I782" t="str">
            <v>MAYTA QUISPE OMAR MARCO</v>
          </cell>
          <cell r="J782" t="str">
            <v>PE012223</v>
          </cell>
          <cell r="K782" t="str">
            <v>CAAS PEBBLES CHINALCO</v>
          </cell>
          <cell r="L782" t="str">
            <v>COGS</v>
          </cell>
          <cell r="M782" t="str">
            <v>MA SAM FSE &amp; LCS PE</v>
          </cell>
          <cell r="N782" t="str">
            <v>MACHACA SUCNO, GINO OMAR</v>
          </cell>
        </row>
        <row r="783">
          <cell r="C783" t="str">
            <v>45248739</v>
          </cell>
          <cell r="D783">
            <v>3664</v>
          </cell>
          <cell r="E783">
            <v>460920</v>
          </cell>
          <cell r="F783" t="str">
            <v xml:space="preserve">QUILCA </v>
          </cell>
          <cell r="G783" t="str">
            <v xml:space="preserve">ESCOBAR </v>
          </cell>
          <cell r="H783" t="str">
            <v xml:space="preserve">ALEXANDER </v>
          </cell>
          <cell r="I783" t="str">
            <v xml:space="preserve">QUILCA  ESCOBAR  ALEXANDER </v>
          </cell>
          <cell r="J783" t="str">
            <v>PE012223</v>
          </cell>
          <cell r="K783" t="str">
            <v>CAAS PEBBLES CHINALCO</v>
          </cell>
          <cell r="L783" t="str">
            <v>COGS</v>
          </cell>
          <cell r="M783" t="str">
            <v>MA SAM FSE &amp; LCS PE</v>
          </cell>
          <cell r="N783" t="str">
            <v>MACHACA SUCNO, GINO OMAR</v>
          </cell>
        </row>
        <row r="784">
          <cell r="C784" t="str">
            <v>74835022</v>
          </cell>
          <cell r="D784">
            <v>3667</v>
          </cell>
          <cell r="E784">
            <v>460989</v>
          </cell>
          <cell r="F784" t="str">
            <v xml:space="preserve">COLAN </v>
          </cell>
          <cell r="G784" t="str">
            <v>PEÑA</v>
          </cell>
          <cell r="H784" t="str">
            <v>FATIMA MERCEDES</v>
          </cell>
          <cell r="I784" t="str">
            <v>COLAN  PEÑA FATIMA MERCEDES</v>
          </cell>
          <cell r="J784" t="str">
            <v>PE012223</v>
          </cell>
          <cell r="K784" t="str">
            <v>CAAS PEBBLES CHINALCO</v>
          </cell>
          <cell r="L784" t="str">
            <v>COGS</v>
          </cell>
          <cell r="M784" t="str">
            <v>MA SAM FSE &amp; LCS PE</v>
          </cell>
          <cell r="N784" t="str">
            <v>MACHACA SUCNO, GINO OMAR</v>
          </cell>
        </row>
        <row r="785">
          <cell r="C785" t="str">
            <v>42998170</v>
          </cell>
          <cell r="D785">
            <v>3668</v>
          </cell>
          <cell r="E785">
            <v>460990</v>
          </cell>
          <cell r="F785" t="str">
            <v>HUARACHI</v>
          </cell>
          <cell r="G785" t="str">
            <v>MACHACA</v>
          </cell>
          <cell r="H785" t="str">
            <v>FELIPE</v>
          </cell>
          <cell r="I785" t="str">
            <v>HUARACHI MACHACA FELIPE</v>
          </cell>
          <cell r="J785" t="str">
            <v>PE012223</v>
          </cell>
          <cell r="K785" t="str">
            <v>CAAS PEBBLES CHINALCO</v>
          </cell>
          <cell r="L785" t="str">
            <v>COGS</v>
          </cell>
          <cell r="M785" t="str">
            <v>MA SAM FSE &amp; LCS PE</v>
          </cell>
          <cell r="N785" t="str">
            <v>MACHACA SUCNO, GINO OMAR</v>
          </cell>
        </row>
        <row r="786">
          <cell r="C786" t="str">
            <v>48000091</v>
          </cell>
          <cell r="D786">
            <v>3669</v>
          </cell>
          <cell r="E786">
            <v>460991</v>
          </cell>
          <cell r="F786" t="str">
            <v xml:space="preserve">ALAYA </v>
          </cell>
          <cell r="G786" t="str">
            <v xml:space="preserve">MISAHUAMAN </v>
          </cell>
          <cell r="H786" t="str">
            <v>JEANPIERRE JHANMARCO</v>
          </cell>
          <cell r="I786" t="str">
            <v>ALAYA  MISAHUAMAN  JEANPIERRE JHANMARCO</v>
          </cell>
          <cell r="J786" t="str">
            <v>PE012223</v>
          </cell>
          <cell r="K786" t="str">
            <v>CAAS PEBBLES CHINALCO</v>
          </cell>
          <cell r="L786" t="str">
            <v>COGS</v>
          </cell>
          <cell r="M786" t="str">
            <v>MA SAM FSE &amp; LCS PE</v>
          </cell>
          <cell r="N786" t="str">
            <v>MACHACA SUCNO, GINO OMAR</v>
          </cell>
        </row>
        <row r="787">
          <cell r="C787" t="str">
            <v>18159416</v>
          </cell>
          <cell r="D787">
            <v>3671</v>
          </cell>
          <cell r="E787">
            <v>461079</v>
          </cell>
          <cell r="F787" t="str">
            <v xml:space="preserve">ESCALANTE </v>
          </cell>
          <cell r="G787" t="str">
            <v xml:space="preserve">RUIZ </v>
          </cell>
          <cell r="H787" t="str">
            <v>WILLIAM ALBERTO</v>
          </cell>
          <cell r="I787" t="str">
            <v>ESCALANTE  RUIZ  WILLIAM ALBERTO</v>
          </cell>
          <cell r="J787" t="str">
            <v>PE012223</v>
          </cell>
          <cell r="K787" t="str">
            <v>CAAS PEBBLES CHINALCO</v>
          </cell>
          <cell r="L787" t="str">
            <v>COGS</v>
          </cell>
          <cell r="M787" t="str">
            <v>MA SAM FSE &amp; LCS PE</v>
          </cell>
          <cell r="N787" t="str">
            <v>MACHACA SUCNO, GINO OMAR</v>
          </cell>
        </row>
        <row r="788">
          <cell r="C788" t="str">
            <v>46045385</v>
          </cell>
          <cell r="D788">
            <v>3672</v>
          </cell>
          <cell r="E788">
            <v>461081</v>
          </cell>
          <cell r="F788" t="str">
            <v xml:space="preserve">HUAMAN </v>
          </cell>
          <cell r="G788" t="str">
            <v xml:space="preserve">ROSALES </v>
          </cell>
          <cell r="H788" t="str">
            <v>GERSON DANILO</v>
          </cell>
          <cell r="I788" t="str">
            <v>HUAMAN  ROSALES  GERSON DANILO</v>
          </cell>
          <cell r="J788" t="str">
            <v>PE012223</v>
          </cell>
          <cell r="K788" t="str">
            <v>CAAS PEBBLES CHINALCO</v>
          </cell>
          <cell r="L788" t="str">
            <v>COGS</v>
          </cell>
          <cell r="M788" t="str">
            <v>MA SAM FSE &amp; LCS PE</v>
          </cell>
          <cell r="N788" t="str">
            <v>MACHACA SUCNO, GINO OMAR</v>
          </cell>
        </row>
        <row r="789">
          <cell r="C789" t="str">
            <v>74578104</v>
          </cell>
          <cell r="D789">
            <v>3673</v>
          </cell>
          <cell r="E789">
            <v>461077</v>
          </cell>
          <cell r="F789" t="str">
            <v>MAGAÑO</v>
          </cell>
          <cell r="G789" t="str">
            <v>ALA</v>
          </cell>
          <cell r="H789" t="str">
            <v>CRISTIAN ELVIS</v>
          </cell>
          <cell r="I789" t="str">
            <v>MAGAÑO ALA CRISTIAN ELVIS</v>
          </cell>
          <cell r="J789" t="str">
            <v>PE013267</v>
          </cell>
          <cell r="K789" t="str">
            <v>PERU LABORATORY</v>
          </cell>
          <cell r="L789" t="str">
            <v>COGS</v>
          </cell>
          <cell r="M789" t="str">
            <v>MA SAM SALES &amp; SERVICE PERU AND NORTH</v>
          </cell>
          <cell r="N789" t="str">
            <v>GORVENIA GORVENIA, HILARIO DAMASO</v>
          </cell>
        </row>
        <row r="790">
          <cell r="C790" t="str">
            <v>73615788</v>
          </cell>
          <cell r="D790">
            <v>3674</v>
          </cell>
          <cell r="E790">
            <v>461074</v>
          </cell>
          <cell r="F790" t="str">
            <v>QUISPE</v>
          </cell>
          <cell r="G790" t="str">
            <v>ESTAÑA</v>
          </cell>
          <cell r="H790" t="str">
            <v>RODRIGO EDGAR</v>
          </cell>
          <cell r="I790" t="str">
            <v>QUISPE ESTAÑA RODRIGO EDGAR</v>
          </cell>
          <cell r="J790" t="str">
            <v>PE012209</v>
          </cell>
          <cell r="K790" t="str">
            <v>FSE SUR</v>
          </cell>
          <cell r="L790" t="str">
            <v>COGS</v>
          </cell>
          <cell r="M790" t="str">
            <v>MA SAM FSE &amp; LCS PE</v>
          </cell>
          <cell r="N790" t="str">
            <v>CARDENAS HUAMAN, RAUL</v>
          </cell>
        </row>
        <row r="791">
          <cell r="C791" t="str">
            <v>72237535</v>
          </cell>
          <cell r="D791">
            <v>3675</v>
          </cell>
          <cell r="E791">
            <v>461078</v>
          </cell>
          <cell r="F791" t="str">
            <v>ALVAREZ</v>
          </cell>
          <cell r="G791" t="str">
            <v>CHUMBES</v>
          </cell>
          <cell r="H791" t="str">
            <v>ALEXANDER JHON</v>
          </cell>
          <cell r="I791" t="str">
            <v>ALVAREZ CHUMBES ALEXANDER JHON</v>
          </cell>
          <cell r="J791" t="str">
            <v>PE012209</v>
          </cell>
          <cell r="K791" t="str">
            <v>FSE SUR</v>
          </cell>
          <cell r="L791" t="str">
            <v>COGS</v>
          </cell>
          <cell r="M791" t="str">
            <v>MA SAM FSE &amp; LCS PE</v>
          </cell>
          <cell r="N791" t="str">
            <v>CARDENAS HUAMAN, RAUL</v>
          </cell>
        </row>
        <row r="792">
          <cell r="C792" t="str">
            <v>42420163</v>
          </cell>
          <cell r="D792">
            <v>3676</v>
          </cell>
          <cell r="E792">
            <v>461075</v>
          </cell>
          <cell r="F792" t="str">
            <v xml:space="preserve">OROSCO </v>
          </cell>
          <cell r="G792" t="str">
            <v>HOLGUINO</v>
          </cell>
          <cell r="H792" t="str">
            <v>ALVARO RAUL</v>
          </cell>
          <cell r="I792" t="str">
            <v>OROSCO  HOLGUINO ALVARO RAUL</v>
          </cell>
          <cell r="J792" t="str">
            <v>PE012209</v>
          </cell>
          <cell r="K792" t="str">
            <v>FSE SUR</v>
          </cell>
          <cell r="L792" t="str">
            <v>COGS</v>
          </cell>
          <cell r="M792" t="str">
            <v>MA SAM FSE &amp; LCS PE</v>
          </cell>
          <cell r="N792" t="str">
            <v>CARDENAS HUAMAN, RAUL</v>
          </cell>
        </row>
        <row r="793">
          <cell r="C793" t="str">
            <v>72259548</v>
          </cell>
          <cell r="D793">
            <v>3677</v>
          </cell>
          <cell r="E793">
            <v>461076</v>
          </cell>
          <cell r="F793" t="str">
            <v>SALINAS</v>
          </cell>
          <cell r="G793" t="str">
            <v>CARRERA</v>
          </cell>
          <cell r="H793" t="str">
            <v>LUIS FERNANDO</v>
          </cell>
          <cell r="I793" t="str">
            <v>SALINAS CARRERA LUIS FERNANDO</v>
          </cell>
          <cell r="J793" t="str">
            <v>PE012209</v>
          </cell>
          <cell r="K793" t="str">
            <v>FSE SUR</v>
          </cell>
          <cell r="L793" t="str">
            <v>COGS</v>
          </cell>
          <cell r="M793" t="str">
            <v>MA SAM FSE &amp; LCS PE</v>
          </cell>
          <cell r="N793" t="str">
            <v>CARDENAS HUAMAN, RAUL</v>
          </cell>
        </row>
        <row r="794">
          <cell r="C794" t="str">
            <v>76329064</v>
          </cell>
          <cell r="D794">
            <v>3679</v>
          </cell>
          <cell r="E794">
            <v>461260</v>
          </cell>
          <cell r="F794" t="str">
            <v>DURAN</v>
          </cell>
          <cell r="G794" t="str">
            <v>PACHO</v>
          </cell>
          <cell r="H794" t="str">
            <v>DANIEL GIORDY</v>
          </cell>
          <cell r="I794" t="str">
            <v>DURAN PACHO DANIEL GIORDY</v>
          </cell>
          <cell r="J794" t="str">
            <v>PE012209</v>
          </cell>
          <cell r="K794" t="str">
            <v>FSE SUR</v>
          </cell>
          <cell r="L794" t="str">
            <v>COGS</v>
          </cell>
          <cell r="M794" t="str">
            <v>MA SAM FSE &amp; LCS PE</v>
          </cell>
          <cell r="N794" t="str">
            <v>CARDENAS HUAMAN, RAUL</v>
          </cell>
        </row>
        <row r="795">
          <cell r="C795" t="str">
            <v>75981671</v>
          </cell>
          <cell r="D795">
            <v>3680</v>
          </cell>
          <cell r="E795">
            <v>461261</v>
          </cell>
          <cell r="F795" t="str">
            <v>SILVA</v>
          </cell>
          <cell r="G795" t="str">
            <v>ROSAS</v>
          </cell>
          <cell r="H795" t="str">
            <v>CHRISTIAN GIORDY</v>
          </cell>
          <cell r="I795" t="str">
            <v>SILVA ROSAS CHRISTIAN GIORDY</v>
          </cell>
          <cell r="J795" t="str">
            <v>PE012209</v>
          </cell>
          <cell r="K795" t="str">
            <v>FSE SUR</v>
          </cell>
          <cell r="L795" t="str">
            <v>COGS</v>
          </cell>
          <cell r="M795" t="str">
            <v>MA SAM FSE &amp; LCS PE</v>
          </cell>
          <cell r="N795" t="str">
            <v>CARDENAS HUAMAN, RAUL</v>
          </cell>
        </row>
        <row r="796">
          <cell r="C796" t="str">
            <v>73614218</v>
          </cell>
          <cell r="D796">
            <v>3681</v>
          </cell>
          <cell r="E796">
            <v>461262</v>
          </cell>
          <cell r="F796" t="str">
            <v>ALVA</v>
          </cell>
          <cell r="G796" t="str">
            <v>MENDOZA</v>
          </cell>
          <cell r="H796" t="str">
            <v>DIEGO ALONSO</v>
          </cell>
          <cell r="I796" t="str">
            <v>ALVA MENDOZA DIEGO ALONSO</v>
          </cell>
          <cell r="J796" t="str">
            <v>PE012209</v>
          </cell>
          <cell r="K796" t="str">
            <v>FSE SUR</v>
          </cell>
          <cell r="L796" t="str">
            <v>COGS</v>
          </cell>
          <cell r="M796" t="str">
            <v>MA SAM FSE &amp; LCS PE</v>
          </cell>
          <cell r="N796" t="str">
            <v>CARDENAS HUAMAN, RAUL</v>
          </cell>
        </row>
        <row r="797">
          <cell r="C797" t="str">
            <v>73880358</v>
          </cell>
          <cell r="D797">
            <v>3682</v>
          </cell>
          <cell r="E797">
            <v>461263</v>
          </cell>
          <cell r="F797" t="str">
            <v>ZEGARRA</v>
          </cell>
          <cell r="G797" t="str">
            <v>DEL CARPIO</v>
          </cell>
          <cell r="H797" t="str">
            <v>MIGUEL ALEJANDRO</v>
          </cell>
          <cell r="I797" t="str">
            <v>ZEGARRA DEL CARPIO MIGUEL ALEJANDRO</v>
          </cell>
          <cell r="J797" t="str">
            <v>PE012209</v>
          </cell>
          <cell r="K797" t="str">
            <v>FSE SUR</v>
          </cell>
          <cell r="L797" t="str">
            <v>COGS</v>
          </cell>
          <cell r="M797" t="str">
            <v>MA SAM FSE &amp; LCS PE</v>
          </cell>
          <cell r="N797" t="str">
            <v>CARDENAS HUAMAN, RAUL</v>
          </cell>
        </row>
        <row r="798">
          <cell r="C798" t="str">
            <v>75974946</v>
          </cell>
          <cell r="D798">
            <v>3683</v>
          </cell>
          <cell r="E798">
            <v>461388</v>
          </cell>
          <cell r="F798" t="str">
            <v>CONDORI</v>
          </cell>
          <cell r="G798" t="str">
            <v>BARRIOS</v>
          </cell>
          <cell r="H798" t="str">
            <v>RICHARD</v>
          </cell>
          <cell r="I798" t="str">
            <v>CONDORI BARRIOS RICHARD</v>
          </cell>
          <cell r="J798" t="str">
            <v>PE013267</v>
          </cell>
          <cell r="K798" t="str">
            <v>PERU LABORATORY</v>
          </cell>
          <cell r="L798" t="str">
            <v>COGS</v>
          </cell>
          <cell r="M798" t="str">
            <v>MA SAM SALES &amp; SERVICE PERU AND NORTH</v>
          </cell>
          <cell r="N798" t="str">
            <v>GORVENIA GORVENIA, HILARIO DAMASO</v>
          </cell>
        </row>
        <row r="799">
          <cell r="C799" t="str">
            <v>47235966</v>
          </cell>
          <cell r="D799">
            <v>3684</v>
          </cell>
          <cell r="E799">
            <v>461738</v>
          </cell>
          <cell r="F799" t="str">
            <v>LOAYZA</v>
          </cell>
          <cell r="G799" t="str">
            <v>ARIAS</v>
          </cell>
          <cell r="H799" t="str">
            <v>EMMANUEL BENJAMIN</v>
          </cell>
          <cell r="I799" t="str">
            <v>LOAYZA ARIAS EMMANUEL BENJAMIN</v>
          </cell>
          <cell r="J799" t="str">
            <v>PE012223</v>
          </cell>
          <cell r="K799" t="str">
            <v>CAAS PEBBLES CHINALCO</v>
          </cell>
          <cell r="L799" t="str">
            <v>COGS</v>
          </cell>
          <cell r="M799" t="str">
            <v>MA SAM FSE &amp; LCS PE</v>
          </cell>
          <cell r="N799" t="str">
            <v>MACHACA SUCNO, GINO OMAR</v>
          </cell>
        </row>
        <row r="800">
          <cell r="C800" t="str">
            <v>73050655</v>
          </cell>
          <cell r="D800">
            <v>3685</v>
          </cell>
          <cell r="E800">
            <v>461787</v>
          </cell>
          <cell r="F800" t="str">
            <v>SOTACURO</v>
          </cell>
          <cell r="G800" t="str">
            <v xml:space="preserve"> ENCISO</v>
          </cell>
          <cell r="H800" t="str">
            <v>WILFREDO</v>
          </cell>
          <cell r="I800" t="str">
            <v>SOTACURO  ENCISO WILFREDO</v>
          </cell>
          <cell r="J800" t="str">
            <v>PE012223</v>
          </cell>
          <cell r="K800" t="str">
            <v>CAAS PEBBLES CHINALCO</v>
          </cell>
          <cell r="L800" t="str">
            <v>COGS</v>
          </cell>
          <cell r="M800" t="str">
            <v>MA SAM FSE &amp; LCS PE</v>
          </cell>
          <cell r="N800" t="str">
            <v>MACHACA SUCNO, GINO OMAR</v>
          </cell>
        </row>
        <row r="801">
          <cell r="C801" t="str">
            <v>73202107</v>
          </cell>
          <cell r="D801">
            <v>3686</v>
          </cell>
          <cell r="E801">
            <v>461792</v>
          </cell>
          <cell r="F801" t="str">
            <v>TAIPE</v>
          </cell>
          <cell r="G801" t="str">
            <v>TUNQUI</v>
          </cell>
          <cell r="H801" t="str">
            <v>JONATAN BERNARDO</v>
          </cell>
          <cell r="I801" t="str">
            <v>TAIPE TUNQUI JONATAN BERNARDO</v>
          </cell>
          <cell r="J801" t="str">
            <v>PE012223</v>
          </cell>
          <cell r="K801" t="str">
            <v>CAAS PEBBLES CHINALCO</v>
          </cell>
          <cell r="L801" t="str">
            <v>COGS</v>
          </cell>
          <cell r="M801" t="str">
            <v>MA SAM FSE &amp; LCS PE</v>
          </cell>
          <cell r="N801" t="str">
            <v>MACHACA SUCNO, GINO OMAR</v>
          </cell>
        </row>
        <row r="802">
          <cell r="C802" t="str">
            <v>71300211</v>
          </cell>
          <cell r="D802">
            <v>3687</v>
          </cell>
          <cell r="E802">
            <v>461791</v>
          </cell>
          <cell r="F802" t="str">
            <v>CARREÑO</v>
          </cell>
          <cell r="G802" t="str">
            <v>QUISPE</v>
          </cell>
          <cell r="H802" t="str">
            <v>SANDY ALISSON</v>
          </cell>
          <cell r="I802" t="str">
            <v>CARREÑO QUISPE SANDY ALISSON</v>
          </cell>
          <cell r="J802" t="str">
            <v>PE012223</v>
          </cell>
          <cell r="K802" t="str">
            <v>CAAS PEBBLES CHINALCO</v>
          </cell>
          <cell r="L802" t="str">
            <v>COGS</v>
          </cell>
          <cell r="M802" t="str">
            <v>MA SAM FSE &amp; LCS PE</v>
          </cell>
          <cell r="N802" t="str">
            <v>MACHACA SUCNO, GINO OMAR</v>
          </cell>
        </row>
        <row r="803">
          <cell r="C803" t="str">
            <v>76221822</v>
          </cell>
          <cell r="D803">
            <v>3688</v>
          </cell>
          <cell r="E803">
            <v>461790</v>
          </cell>
          <cell r="F803" t="str">
            <v>NUÑEZ</v>
          </cell>
          <cell r="G803" t="str">
            <v>CARBAJAL</v>
          </cell>
          <cell r="H803" t="str">
            <v>FREDDY GIANCARLO</v>
          </cell>
          <cell r="I803" t="str">
            <v>NUÑEZ CARBAJAL FREDDY GIANCARLO</v>
          </cell>
          <cell r="J803" t="str">
            <v>PE012223</v>
          </cell>
          <cell r="K803" t="str">
            <v>CAAS PEBBLES CHINALCO</v>
          </cell>
          <cell r="L803" t="str">
            <v>COGS</v>
          </cell>
          <cell r="M803" t="str">
            <v>MA SAM FSE &amp; LCS PE</v>
          </cell>
          <cell r="N803" t="str">
            <v>MACHACA SUCNO, GINO OMAR</v>
          </cell>
        </row>
        <row r="804">
          <cell r="C804" t="str">
            <v>45301984</v>
          </cell>
          <cell r="D804">
            <v>3690</v>
          </cell>
          <cell r="E804">
            <v>461788</v>
          </cell>
          <cell r="F804" t="str">
            <v>RODRIGUEZ</v>
          </cell>
          <cell r="G804" t="str">
            <v>VALDIVIA</v>
          </cell>
          <cell r="H804" t="str">
            <v>CONNIE ALEJANDRA</v>
          </cell>
          <cell r="I804" t="str">
            <v>RODRIGUEZ VALDIVIA CONNIE ALEJANDRA</v>
          </cell>
          <cell r="J804" t="str">
            <v>PE012223</v>
          </cell>
          <cell r="K804" t="str">
            <v>CAAS PEBBLES CHINALCO</v>
          </cell>
          <cell r="L804" t="str">
            <v>COGS</v>
          </cell>
          <cell r="M804" t="str">
            <v>MA SAM FSE &amp; LCS PE</v>
          </cell>
          <cell r="N804" t="str">
            <v>MACHACA SUCNO, GINO OMAR</v>
          </cell>
        </row>
        <row r="805">
          <cell r="C805" t="str">
            <v>48085320</v>
          </cell>
          <cell r="D805">
            <v>3691</v>
          </cell>
          <cell r="E805">
            <v>461779</v>
          </cell>
          <cell r="F805" t="str">
            <v>VELASQUEZ</v>
          </cell>
          <cell r="G805" t="str">
            <v>GUTARRA</v>
          </cell>
          <cell r="H805" t="str">
            <v>LAURO DE JESUS</v>
          </cell>
          <cell r="I805" t="str">
            <v>VELASQUEZ GUTARRA LAURO DE JESUS</v>
          </cell>
          <cell r="J805" t="str">
            <v>PE013267</v>
          </cell>
          <cell r="K805" t="str">
            <v>PERU LABORATORY</v>
          </cell>
          <cell r="L805" t="str">
            <v>COGS</v>
          </cell>
          <cell r="M805" t="str">
            <v>MA SAM SALES &amp; SERVICE PERU AND NORTH</v>
          </cell>
          <cell r="N805" t="str">
            <v>GORVENIA GORVENIA, HILARIO DAMASO</v>
          </cell>
        </row>
        <row r="806">
          <cell r="C806" t="str">
            <v>42213567</v>
          </cell>
          <cell r="D806">
            <v>3692</v>
          </cell>
          <cell r="E806">
            <v>445469</v>
          </cell>
          <cell r="F806" t="str">
            <v xml:space="preserve">MONTESINOS </v>
          </cell>
          <cell r="G806" t="str">
            <v>CHAYÑA</v>
          </cell>
          <cell r="H806" t="str">
            <v>LUIS ABRAHAM</v>
          </cell>
          <cell r="I806" t="str">
            <v>MONTESINOS  CHAYÑA LUIS ABRAHAM</v>
          </cell>
          <cell r="J806" t="str">
            <v>PE012209</v>
          </cell>
          <cell r="K806" t="str">
            <v>FSE SUR</v>
          </cell>
          <cell r="L806" t="str">
            <v>COGS</v>
          </cell>
          <cell r="M806" t="str">
            <v>MA SAM FSE &amp; LCS PE</v>
          </cell>
          <cell r="N806" t="str">
            <v>CARDENAS HUAMAN, RAUL</v>
          </cell>
        </row>
        <row r="807">
          <cell r="C807" t="str">
            <v>45504520</v>
          </cell>
          <cell r="D807">
            <v>3693</v>
          </cell>
          <cell r="E807">
            <v>461824</v>
          </cell>
          <cell r="F807" t="str">
            <v>MAMANI</v>
          </cell>
          <cell r="G807" t="str">
            <v>MAMANI</v>
          </cell>
          <cell r="H807" t="str">
            <v>ANGEL ALFREDO</v>
          </cell>
          <cell r="I807" t="str">
            <v>MAMANI MAMANI ANGEL ALFREDO</v>
          </cell>
          <cell r="J807" t="str">
            <v>PE012209</v>
          </cell>
          <cell r="K807" t="str">
            <v>FSE SUR</v>
          </cell>
          <cell r="L807" t="str">
            <v>COGS</v>
          </cell>
          <cell r="M807" t="str">
            <v>MA SAM FSE &amp; LCS PE</v>
          </cell>
          <cell r="N807" t="str">
            <v>CARDENAS HUAMAN, RAUL</v>
          </cell>
        </row>
        <row r="808">
          <cell r="C808" t="str">
            <v>46735971</v>
          </cell>
          <cell r="D808">
            <v>3694</v>
          </cell>
          <cell r="E808">
            <v>461907</v>
          </cell>
          <cell r="F808" t="str">
            <v>CUARITE</v>
          </cell>
          <cell r="G808" t="str">
            <v>DELGADO</v>
          </cell>
          <cell r="H808" t="str">
            <v>IVAN JOEL</v>
          </cell>
          <cell r="I808" t="str">
            <v>CUARITE DELGADO IVAN JOEL</v>
          </cell>
          <cell r="J808" t="str">
            <v>PE012209</v>
          </cell>
          <cell r="K808" t="str">
            <v>FSE SUR</v>
          </cell>
          <cell r="L808" t="str">
            <v>COGS</v>
          </cell>
          <cell r="M808" t="str">
            <v>MA SAM FSE &amp; LCS PE</v>
          </cell>
          <cell r="N808" t="str">
            <v>CARDENAS HUAMAN, RAUL</v>
          </cell>
        </row>
        <row r="809">
          <cell r="C809" t="str">
            <v>72015268</v>
          </cell>
          <cell r="D809">
            <v>3695</v>
          </cell>
          <cell r="E809">
            <v>459637</v>
          </cell>
          <cell r="F809" t="str">
            <v>ECHEVARRIA</v>
          </cell>
          <cell r="G809" t="str">
            <v>QUISPE</v>
          </cell>
          <cell r="H809" t="str">
            <v>YANINA</v>
          </cell>
          <cell r="I809" t="str">
            <v>ECHEVARRIA QUISPE YANINA</v>
          </cell>
          <cell r="J809" t="str">
            <v>PE012205</v>
          </cell>
          <cell r="K809" t="str">
            <v>FSE RECLUTAMIENTO + ACREDITACIÓN</v>
          </cell>
          <cell r="L809" t="str">
            <v>COGS</v>
          </cell>
          <cell r="M809" t="str">
            <v>MA SAM HR</v>
          </cell>
          <cell r="N809" t="str">
            <v>PEREA ARNAO, DIANA MARIA</v>
          </cell>
        </row>
        <row r="810">
          <cell r="C810" t="str">
            <v>72357481</v>
          </cell>
          <cell r="D810">
            <v>3696</v>
          </cell>
          <cell r="E810">
            <v>461973</v>
          </cell>
          <cell r="F810" t="str">
            <v>MARCELO</v>
          </cell>
          <cell r="G810" t="str">
            <v>MEDINA</v>
          </cell>
          <cell r="H810" t="str">
            <v>LUIS ALEJANDRO</v>
          </cell>
          <cell r="I810" t="str">
            <v>MARCELO MEDINA LUIS ALEJANDRO</v>
          </cell>
          <cell r="J810" t="str">
            <v>PE012223</v>
          </cell>
          <cell r="K810" t="str">
            <v>CAAS PEBBLES CHINALCO</v>
          </cell>
          <cell r="L810" t="str">
            <v>COGS</v>
          </cell>
          <cell r="M810" t="str">
            <v>MA SAM FSE &amp; LCS PE</v>
          </cell>
          <cell r="N810" t="str">
            <v>PEREA ARNAO, DIANA MARIA</v>
          </cell>
        </row>
        <row r="811">
          <cell r="C811" t="str">
            <v>73659454</v>
          </cell>
          <cell r="D811">
            <v>3697</v>
          </cell>
          <cell r="E811">
            <v>462009</v>
          </cell>
          <cell r="F811" t="str">
            <v>URETA</v>
          </cell>
          <cell r="G811" t="str">
            <v>HUANUQUEÑO</v>
          </cell>
          <cell r="H811" t="str">
            <v>OBER</v>
          </cell>
          <cell r="I811" t="str">
            <v>URETA HUANUQUEÑO OBER</v>
          </cell>
          <cell r="J811" t="str">
            <v>PE012223</v>
          </cell>
          <cell r="K811" t="str">
            <v>CAAS PEBBLES CHINALCO</v>
          </cell>
          <cell r="L811" t="str">
            <v>COGS</v>
          </cell>
          <cell r="M811" t="str">
            <v>MA SAM FSE &amp; LCS PE</v>
          </cell>
          <cell r="N811" t="str">
            <v>MACHACA SUCNO, GINO OMAR</v>
          </cell>
        </row>
        <row r="812">
          <cell r="C812" t="str">
            <v>71255354</v>
          </cell>
          <cell r="D812">
            <v>3698</v>
          </cell>
          <cell r="E812">
            <v>462008</v>
          </cell>
          <cell r="F812" t="str">
            <v>PINEDO</v>
          </cell>
          <cell r="G812" t="str">
            <v>ORELLANA</v>
          </cell>
          <cell r="H812" t="str">
            <v>GABRIELA ROSARIO</v>
          </cell>
          <cell r="I812" t="str">
            <v>PINEDO ORELLANA GABRIELA ROSARIO</v>
          </cell>
          <cell r="J812" t="str">
            <v>PE012223</v>
          </cell>
          <cell r="K812" t="str">
            <v>CAAS PEBBLES CHINALCO</v>
          </cell>
          <cell r="L812" t="str">
            <v>COGS</v>
          </cell>
          <cell r="M812" t="str">
            <v>MA SAM FSE &amp; LCS PE</v>
          </cell>
          <cell r="N812" t="str">
            <v>MERZTHAL TORANZO, WILLIAMS FEDERICO</v>
          </cell>
        </row>
        <row r="813">
          <cell r="C813" t="str">
            <v>48150762</v>
          </cell>
          <cell r="D813">
            <v>3699</v>
          </cell>
          <cell r="F813" t="str">
            <v>MEZA</v>
          </cell>
          <cell r="G813" t="str">
            <v>QUISPE</v>
          </cell>
          <cell r="H813" t="str">
            <v>YHOSER</v>
          </cell>
          <cell r="I813" t="str">
            <v>MEZA QUISPE YHOSER</v>
          </cell>
          <cell r="J813" t="str">
            <v>PE012223</v>
          </cell>
          <cell r="K813" t="str">
            <v>CAAS PEBBLES CHINALCO</v>
          </cell>
          <cell r="L813" t="str">
            <v>COGS</v>
          </cell>
          <cell r="M813" t="str">
            <v>MA SAM FSE &amp; LCS PE</v>
          </cell>
          <cell r="N813" t="str">
            <v>MACHACA SUCNO, GINO OMAR</v>
          </cell>
        </row>
        <row r="814">
          <cell r="C814" t="str">
            <v>04648625</v>
          </cell>
          <cell r="D814">
            <v>4007</v>
          </cell>
          <cell r="E814">
            <v>336095</v>
          </cell>
          <cell r="F814" t="str">
            <v>ATIQUIPA</v>
          </cell>
          <cell r="G814" t="str">
            <v>RAMOS</v>
          </cell>
          <cell r="H814" t="str">
            <v>PEDRO</v>
          </cell>
          <cell r="I814" t="str">
            <v>ATIQUIPA RAMOS PEDRO</v>
          </cell>
          <cell r="J814" t="str">
            <v>PE012209</v>
          </cell>
          <cell r="K814" t="str">
            <v>FSE SUR</v>
          </cell>
          <cell r="L814" t="str">
            <v>COGS</v>
          </cell>
          <cell r="M814" t="str">
            <v>MA SAM FSE &amp; LCS PE</v>
          </cell>
          <cell r="N814" t="str">
            <v>POZO DIAZ, JASON</v>
          </cell>
        </row>
        <row r="815">
          <cell r="C815" t="str">
            <v>04648760</v>
          </cell>
          <cell r="D815">
            <v>4328</v>
          </cell>
          <cell r="E815">
            <v>501270</v>
          </cell>
          <cell r="F815" t="str">
            <v>VIZCARRA</v>
          </cell>
          <cell r="G815" t="str">
            <v>ASCAÑO</v>
          </cell>
          <cell r="H815" t="str">
            <v>OSCAR ALFREDO</v>
          </cell>
          <cell r="I815" t="str">
            <v>VIZCARRA ASCAÑO OSCAR ALFREDO</v>
          </cell>
          <cell r="J815" t="str">
            <v>PE012202</v>
          </cell>
          <cell r="K815" t="str">
            <v>FSE RELINING&amp;SHUTDOWN</v>
          </cell>
          <cell r="L815" t="str">
            <v>COGS</v>
          </cell>
          <cell r="M815" t="str">
            <v>MA SAM FSE &amp; LCS PE</v>
          </cell>
          <cell r="N815" t="str">
            <v>VERAMENDI VILLAORDUÑA, PERCY LUIS</v>
          </cell>
        </row>
        <row r="816">
          <cell r="C816" t="str">
            <v>45219419</v>
          </cell>
          <cell r="D816">
            <v>6001</v>
          </cell>
          <cell r="E816">
            <v>439776</v>
          </cell>
          <cell r="F816" t="str">
            <v>AQUINO</v>
          </cell>
          <cell r="G816" t="str">
            <v>PEREZ</v>
          </cell>
          <cell r="H816" t="str">
            <v>EDSON</v>
          </cell>
          <cell r="I816" t="str">
            <v>AQUINO PEREZ EDSON</v>
          </cell>
          <cell r="J816" t="str">
            <v>PE011365</v>
          </cell>
          <cell r="K816" t="str">
            <v xml:space="preserve">FACTORY QUALITY - PUMPS </v>
          </cell>
          <cell r="L816" t="str">
            <v>COGS</v>
          </cell>
          <cell r="M816" t="str">
            <v>MIN PUMPS OPERATIONS</v>
          </cell>
          <cell r="N816" t="str">
            <v>LOAYZA LOPEZ, JORGE MARTIN</v>
          </cell>
        </row>
        <row r="817">
          <cell r="C817" t="str">
            <v>46565956</v>
          </cell>
          <cell r="D817">
            <v>6003</v>
          </cell>
          <cell r="E817">
            <v>440915</v>
          </cell>
          <cell r="F817" t="str">
            <v>SILLOCA</v>
          </cell>
          <cell r="G817" t="str">
            <v>PACHECO</v>
          </cell>
          <cell r="H817" t="str">
            <v>CIRO JAVIER</v>
          </cell>
          <cell r="I817" t="str">
            <v>SILLOCA PACHECO CIRO JAVIER</v>
          </cell>
          <cell r="J817" t="str">
            <v>PE011303</v>
          </cell>
          <cell r="K817" t="str">
            <v>ASSEMBLY 1 - PUMPS</v>
          </cell>
          <cell r="L817" t="str">
            <v>COGS</v>
          </cell>
          <cell r="M817" t="str">
            <v>MIN PUMPS OPERATIONS</v>
          </cell>
          <cell r="N817" t="str">
            <v>LOA ESPINOZA, GONZALO ALONSO</v>
          </cell>
        </row>
        <row r="818">
          <cell r="C818" t="str">
            <v>40495405</v>
          </cell>
          <cell r="D818">
            <v>6006</v>
          </cell>
          <cell r="E818">
            <v>444277</v>
          </cell>
          <cell r="F818" t="str">
            <v>SOLANO</v>
          </cell>
          <cell r="G818" t="str">
            <v>TAPIA</v>
          </cell>
          <cell r="H818" t="str">
            <v>JOSE LUIS</v>
          </cell>
          <cell r="I818" t="str">
            <v>SOLANO TAPIA JOSE LUIS</v>
          </cell>
          <cell r="J818" t="str">
            <v>PE011303</v>
          </cell>
          <cell r="K818" t="str">
            <v>ASSEMBLY 1 - PUMPS</v>
          </cell>
          <cell r="L818" t="str">
            <v>COGS</v>
          </cell>
          <cell r="M818" t="str">
            <v>MIN PUMPS OPERATIONS</v>
          </cell>
          <cell r="N818" t="str">
            <v>LOA ESPINOZA, GONZALO ALONSO</v>
          </cell>
        </row>
        <row r="819">
          <cell r="C819" t="str">
            <v>77504707</v>
          </cell>
          <cell r="D819">
            <v>6011</v>
          </cell>
          <cell r="E819">
            <v>453567</v>
          </cell>
          <cell r="F819" t="str">
            <v>PUSCAN</v>
          </cell>
          <cell r="G819" t="str">
            <v>JARA</v>
          </cell>
          <cell r="H819" t="str">
            <v>HERLIN EDINSSON</v>
          </cell>
          <cell r="I819" t="str">
            <v>PUSCAN JARA HERLIN EDINSSON</v>
          </cell>
          <cell r="J819" t="str">
            <v>PE011365</v>
          </cell>
          <cell r="K819" t="str">
            <v>FACTORY QUALITY - PUMPS</v>
          </cell>
          <cell r="L819" t="str">
            <v>COGS</v>
          </cell>
          <cell r="M819" t="str">
            <v>MIN PUMPS OPERATIONS</v>
          </cell>
          <cell r="N819" t="str">
            <v>LOAYZA LOPEZ, JORGE MARTIN</v>
          </cell>
        </row>
        <row r="820">
          <cell r="C820" t="str">
            <v>70003100</v>
          </cell>
          <cell r="D820">
            <v>6013</v>
          </cell>
          <cell r="E820">
            <v>455985</v>
          </cell>
          <cell r="F820" t="str">
            <v xml:space="preserve">LOA </v>
          </cell>
          <cell r="G820" t="str">
            <v>ESPINOZA</v>
          </cell>
          <cell r="H820" t="str">
            <v>GONZALO ALONSO</v>
          </cell>
          <cell r="I820" t="str">
            <v>LOA  ESPINOZA GONZALO ALONSO</v>
          </cell>
          <cell r="J820" t="str">
            <v>PE011303</v>
          </cell>
          <cell r="K820" t="str">
            <v>ASSEMBLY 1 - PUMPS</v>
          </cell>
          <cell r="L820" t="str">
            <v>COGS</v>
          </cell>
          <cell r="M820" t="str">
            <v>MIN PUMPS OPERATIONS</v>
          </cell>
          <cell r="N820" t="str">
            <v>MARTEL ACHING, LUIGI JOSEPH</v>
          </cell>
        </row>
        <row r="821">
          <cell r="C821" t="str">
            <v>25831007</v>
          </cell>
          <cell r="D821">
            <v>6014</v>
          </cell>
          <cell r="E821">
            <v>457264</v>
          </cell>
          <cell r="F821" t="str">
            <v>FIESTAS</v>
          </cell>
          <cell r="G821" t="str">
            <v>FIESTAS</v>
          </cell>
          <cell r="H821" t="str">
            <v>JOSE GUADALUPE</v>
          </cell>
          <cell r="I821" t="str">
            <v>FIESTAS FIESTAS JOSE GUADALUPE</v>
          </cell>
          <cell r="J821" t="str">
            <v>PE011380</v>
          </cell>
          <cell r="K821" t="str">
            <v>WAREHOUSE - PUMPS</v>
          </cell>
          <cell r="L821" t="str">
            <v>COGS</v>
          </cell>
          <cell r="M821" t="str">
            <v>MIN PUMPS OPERATIONS</v>
          </cell>
          <cell r="N821" t="str">
            <v>SALGADO EGUSQUIZA, ANGELA THAIS</v>
          </cell>
        </row>
        <row r="822">
          <cell r="C822" t="str">
            <v>47566210</v>
          </cell>
          <cell r="D822">
            <v>6015</v>
          </cell>
          <cell r="E822">
            <v>457443</v>
          </cell>
          <cell r="F822" t="str">
            <v xml:space="preserve">CUEVA </v>
          </cell>
          <cell r="G822" t="str">
            <v>ZANABRIA</v>
          </cell>
          <cell r="H822" t="str">
            <v>GUSTAVO ADOLFO</v>
          </cell>
          <cell r="I822" t="str">
            <v>CUEVA  ZANABRIA GUSTAVO ADOLFO</v>
          </cell>
          <cell r="J822" t="str">
            <v>PE011303</v>
          </cell>
          <cell r="K822" t="str">
            <v>ASSEMBLY 1 - PUMPS</v>
          </cell>
          <cell r="L822" t="str">
            <v>COGS</v>
          </cell>
          <cell r="M822" t="str">
            <v>MIN PUMPS OPERATIONS</v>
          </cell>
          <cell r="N822" t="str">
            <v>LOA ESPINOZA, GONZALO ALONSO</v>
          </cell>
        </row>
        <row r="823">
          <cell r="C823" t="str">
            <v>43034784</v>
          </cell>
          <cell r="D823">
            <v>6016</v>
          </cell>
          <cell r="E823">
            <v>440665</v>
          </cell>
          <cell r="F823" t="str">
            <v>MEDINA</v>
          </cell>
          <cell r="G823" t="str">
            <v>ASENCIOS</v>
          </cell>
          <cell r="H823" t="str">
            <v>JOSE GINO</v>
          </cell>
          <cell r="I823" t="str">
            <v>MEDINA ASENCIOS JOSE GINO</v>
          </cell>
          <cell r="J823" t="str">
            <v>PE011380</v>
          </cell>
          <cell r="K823" t="str">
            <v>WAREHOUSE - PUMPS</v>
          </cell>
          <cell r="L823" t="str">
            <v>COGS</v>
          </cell>
          <cell r="M823" t="str">
            <v>MIN PUMPS OPERATIONS</v>
          </cell>
          <cell r="N823" t="str">
            <v>SALGADO EGUSQUIZA, ANGELA THAIS</v>
          </cell>
        </row>
        <row r="824">
          <cell r="C824" t="str">
            <v>72390007</v>
          </cell>
          <cell r="D824">
            <v>6017</v>
          </cell>
          <cell r="E824">
            <v>461804</v>
          </cell>
          <cell r="F824" t="str">
            <v>SALGADO</v>
          </cell>
          <cell r="G824" t="str">
            <v>EGUSQUIZA</v>
          </cell>
          <cell r="H824" t="str">
            <v>ANGELA THAIS</v>
          </cell>
          <cell r="I824" t="str">
            <v>SALGADO EGUSQUIZA ANGELA THAIS</v>
          </cell>
          <cell r="J824" t="str">
            <v>PE011380</v>
          </cell>
          <cell r="K824" t="str">
            <v>WAREHOUSE - PUMPS</v>
          </cell>
          <cell r="L824" t="str">
            <v>COGS</v>
          </cell>
          <cell r="M824" t="str">
            <v>CNSPM OPERATIONS PERU</v>
          </cell>
          <cell r="N824" t="str">
            <v>MARTEL ACHING, LUIGI JOSEPH</v>
          </cell>
        </row>
        <row r="825">
          <cell r="C825" t="str">
            <v>74985729</v>
          </cell>
          <cell r="D825">
            <v>7005</v>
          </cell>
          <cell r="E825">
            <v>445121</v>
          </cell>
          <cell r="F825" t="str">
            <v>GUADALUPE</v>
          </cell>
          <cell r="G825" t="str">
            <v>DIAZ</v>
          </cell>
          <cell r="H825" t="str">
            <v>MARCO ANTONIO</v>
          </cell>
          <cell r="I825" t="str">
            <v>GUADALUPE DIAZ MARCO ANTONIO</v>
          </cell>
          <cell r="J825" t="str">
            <v>PE012201</v>
          </cell>
          <cell r="K825" t="str">
            <v>FSE TASK FORCE</v>
          </cell>
          <cell r="L825" t="str">
            <v>COGS</v>
          </cell>
          <cell r="M825" t="str">
            <v>MA SAM FSE &amp; LCS PE</v>
          </cell>
          <cell r="N825" t="str">
            <v>GONZALEZ RIVASPLATA, JONATAN</v>
          </cell>
        </row>
        <row r="826">
          <cell r="C826" t="str">
            <v>46890082</v>
          </cell>
          <cell r="D826">
            <v>7006</v>
          </cell>
          <cell r="E826">
            <v>445122</v>
          </cell>
          <cell r="F826" t="str">
            <v>CALCIN</v>
          </cell>
          <cell r="G826" t="str">
            <v>SURCO</v>
          </cell>
          <cell r="H826" t="str">
            <v>JEAN CARLO</v>
          </cell>
          <cell r="I826" t="str">
            <v>CALCIN SURCO JEAN CARLO</v>
          </cell>
          <cell r="J826" t="str">
            <v>PE012201</v>
          </cell>
          <cell r="K826" t="str">
            <v>FSE TASK FORCE</v>
          </cell>
          <cell r="L826" t="str">
            <v>COGS</v>
          </cell>
          <cell r="M826" t="str">
            <v>MA SAM FSE &amp; LCS PE</v>
          </cell>
          <cell r="N826" t="str">
            <v>GONZALEZ RIVASPLATA, JONATAN</v>
          </cell>
        </row>
        <row r="827">
          <cell r="C827" t="str">
            <v>40946923</v>
          </cell>
          <cell r="D827">
            <v>7009</v>
          </cell>
          <cell r="E827">
            <v>445144</v>
          </cell>
          <cell r="F827" t="str">
            <v>CANSAYA</v>
          </cell>
          <cell r="G827" t="str">
            <v>ROMERO</v>
          </cell>
          <cell r="H827" t="str">
            <v>ALDO GINO</v>
          </cell>
          <cell r="I827" t="str">
            <v>CANSAYA ROMERO ALDO GINO</v>
          </cell>
          <cell r="J827" t="str">
            <v>PE012201</v>
          </cell>
          <cell r="K827" t="str">
            <v>FSE TASK FORCE</v>
          </cell>
          <cell r="L827" t="str">
            <v>COGS</v>
          </cell>
          <cell r="M827" t="str">
            <v>MA SAM FSE &amp; LCS PE</v>
          </cell>
          <cell r="N827" t="str">
            <v>GONZALEZ RIVASPLATA, JONATAN</v>
          </cell>
        </row>
        <row r="828">
          <cell r="C828" t="str">
            <v>47801065</v>
          </cell>
          <cell r="D828">
            <v>7011</v>
          </cell>
          <cell r="E828">
            <v>445119</v>
          </cell>
          <cell r="F828" t="str">
            <v>MAMANI</v>
          </cell>
          <cell r="G828" t="str">
            <v>VILCA</v>
          </cell>
          <cell r="H828" t="str">
            <v>JUAN CESAR</v>
          </cell>
          <cell r="I828" t="str">
            <v>MAMANI VILCA JUAN CESAR</v>
          </cell>
          <cell r="J828" t="str">
            <v>PE012201</v>
          </cell>
          <cell r="K828" t="str">
            <v>FSE TASK FORCE</v>
          </cell>
          <cell r="L828" t="str">
            <v>COGS</v>
          </cell>
          <cell r="M828" t="str">
            <v>MA SAM FSE &amp; LCS PE</v>
          </cell>
          <cell r="N828" t="str">
            <v>GONZALEZ RIVASPLATA, JONATAN</v>
          </cell>
        </row>
        <row r="829">
          <cell r="C829" t="str">
            <v>42748830</v>
          </cell>
          <cell r="D829">
            <v>7012</v>
          </cell>
          <cell r="E829">
            <v>445120</v>
          </cell>
          <cell r="F829" t="str">
            <v>BERNAL</v>
          </cell>
          <cell r="G829" t="str">
            <v>MAMANI</v>
          </cell>
          <cell r="H829" t="str">
            <v>JUAN DAVID</v>
          </cell>
          <cell r="I829" t="str">
            <v>BERNAL MAMANI JUAN DAVID</v>
          </cell>
          <cell r="J829" t="str">
            <v>PE012201</v>
          </cell>
          <cell r="K829" t="str">
            <v>FSE TASK FORCE</v>
          </cell>
          <cell r="L829" t="str">
            <v>COGS</v>
          </cell>
          <cell r="M829" t="str">
            <v>MA SAM FSE &amp; LCS PE</v>
          </cell>
          <cell r="N829" t="str">
            <v>GONZALEZ RIVASPLATA, JONATAN</v>
          </cell>
        </row>
        <row r="830">
          <cell r="C830" t="str">
            <v>47174175</v>
          </cell>
          <cell r="D830">
            <v>7013</v>
          </cell>
          <cell r="E830">
            <v>445115</v>
          </cell>
          <cell r="F830" t="str">
            <v>QUISPE</v>
          </cell>
          <cell r="G830" t="str">
            <v>ARAPA</v>
          </cell>
          <cell r="H830" t="str">
            <v>LUIS ANGEL</v>
          </cell>
          <cell r="I830" t="str">
            <v>QUISPE ARAPA LUIS ANGEL</v>
          </cell>
          <cell r="J830" t="str">
            <v>PE012201</v>
          </cell>
          <cell r="K830" t="str">
            <v>FSE TASK FORCE</v>
          </cell>
          <cell r="L830" t="str">
            <v>COGS</v>
          </cell>
          <cell r="M830" t="str">
            <v>MA SAM FSE &amp; LCS PE</v>
          </cell>
          <cell r="N830" t="str">
            <v>GONZALEZ RIVASPLATA, JONATAN</v>
          </cell>
        </row>
        <row r="831">
          <cell r="C831" t="str">
            <v>80023546</v>
          </cell>
          <cell r="D831">
            <v>7016</v>
          </cell>
          <cell r="E831">
            <v>445116</v>
          </cell>
          <cell r="F831" t="str">
            <v>CASTILLO</v>
          </cell>
          <cell r="G831" t="str">
            <v>PARI</v>
          </cell>
          <cell r="H831" t="str">
            <v>RIVELINO</v>
          </cell>
          <cell r="I831" t="str">
            <v>CASTILLO PARI RIVELINO</v>
          </cell>
          <cell r="J831" t="str">
            <v>PE012201</v>
          </cell>
          <cell r="K831" t="str">
            <v>FSE TASK FORCE</v>
          </cell>
          <cell r="L831" t="str">
            <v>COGS</v>
          </cell>
          <cell r="M831" t="str">
            <v>MA SAM FSE &amp; LCS PE</v>
          </cell>
          <cell r="N831" t="str">
            <v>GONZALEZ RIVASPLATA, JONATAN</v>
          </cell>
        </row>
        <row r="832">
          <cell r="C832" t="str">
            <v>70501359</v>
          </cell>
          <cell r="D832">
            <v>7020</v>
          </cell>
          <cell r="E832">
            <v>445477</v>
          </cell>
          <cell r="F832" t="str">
            <v>BENDEZÚ</v>
          </cell>
          <cell r="G832" t="str">
            <v>HERRERA</v>
          </cell>
          <cell r="H832" t="str">
            <v>HECTOR JOSUÉ JOVINO</v>
          </cell>
          <cell r="I832" t="str">
            <v>BENDEZÚ HERRERA HECTOR JOSUÉ JOVINO</v>
          </cell>
          <cell r="J832" t="str">
            <v>PE012201</v>
          </cell>
          <cell r="K832" t="str">
            <v>FSE TASK FORCE</v>
          </cell>
          <cell r="L832" t="str">
            <v>COGS</v>
          </cell>
          <cell r="M832" t="str">
            <v>MA SAM FSE &amp; LCS PE</v>
          </cell>
          <cell r="N832" t="str">
            <v>GONZALEZ RIVASPLATA, JONATAN</v>
          </cell>
        </row>
        <row r="833">
          <cell r="C833" t="str">
            <v>42762991</v>
          </cell>
          <cell r="D833">
            <v>7032</v>
          </cell>
          <cell r="E833">
            <v>445581</v>
          </cell>
          <cell r="F833" t="str">
            <v>MORE</v>
          </cell>
          <cell r="G833" t="str">
            <v>AQUINO</v>
          </cell>
          <cell r="H833" t="str">
            <v>MARIO ENRIQUE</v>
          </cell>
          <cell r="I833" t="str">
            <v>MORE AQUINO MARIO ENRIQUE</v>
          </cell>
          <cell r="J833" t="str">
            <v>PE012201</v>
          </cell>
          <cell r="K833" t="str">
            <v>FSE TASK FORCE</v>
          </cell>
          <cell r="L833" t="str">
            <v>COGS</v>
          </cell>
          <cell r="M833" t="str">
            <v>MA SAM FSE &amp; LCS PE</v>
          </cell>
          <cell r="N833" t="str">
            <v>GONZALEZ RIVASPLATA, JONATAN</v>
          </cell>
        </row>
        <row r="834">
          <cell r="C834" t="str">
            <v>71984490</v>
          </cell>
          <cell r="D834">
            <v>7039</v>
          </cell>
          <cell r="E834">
            <v>446011</v>
          </cell>
          <cell r="F834" t="str">
            <v>LAZARO</v>
          </cell>
          <cell r="G834" t="str">
            <v>MAQUITO</v>
          </cell>
          <cell r="H834" t="str">
            <v>FRANZ EDWARD</v>
          </cell>
          <cell r="I834" t="str">
            <v>LAZARO MAQUITO FRANZ EDWARD</v>
          </cell>
          <cell r="J834" t="str">
            <v>PE012201</v>
          </cell>
          <cell r="K834" t="str">
            <v>FSE TASK FORCE</v>
          </cell>
          <cell r="L834" t="str">
            <v>COGS</v>
          </cell>
          <cell r="M834" t="str">
            <v>MA SAM FSE &amp; LCS PE</v>
          </cell>
          <cell r="N834" t="str">
            <v>GONZALEZ RIVASPLATA, JONATAN</v>
          </cell>
        </row>
        <row r="835">
          <cell r="C835" t="str">
            <v>29709018</v>
          </cell>
          <cell r="D835">
            <v>7034</v>
          </cell>
          <cell r="E835">
            <v>446012</v>
          </cell>
          <cell r="F835" t="str">
            <v xml:space="preserve">QUISPE </v>
          </cell>
          <cell r="G835" t="str">
            <v>SUASACA</v>
          </cell>
          <cell r="H835" t="str">
            <v>SANTOS FROILAN</v>
          </cell>
          <cell r="I835" t="str">
            <v>QUISPE  SUASACA SANTOS FROILAN</v>
          </cell>
          <cell r="J835" t="str">
            <v>PE012201</v>
          </cell>
          <cell r="K835" t="str">
            <v>FSE TASK FORCE</v>
          </cell>
          <cell r="L835" t="str">
            <v>COGS</v>
          </cell>
          <cell r="M835" t="str">
            <v>MA SAM FSE &amp; LCS PE</v>
          </cell>
          <cell r="N835" t="str">
            <v>GONZALEZ RIVASPLATA, JONATAN</v>
          </cell>
        </row>
        <row r="836">
          <cell r="C836" t="str">
            <v>47745158</v>
          </cell>
          <cell r="D836">
            <v>7043</v>
          </cell>
          <cell r="E836">
            <v>449452</v>
          </cell>
          <cell r="F836" t="str">
            <v xml:space="preserve">ZAVALETA </v>
          </cell>
          <cell r="G836" t="str">
            <v>CUEVA</v>
          </cell>
          <cell r="H836" t="str">
            <v>RENATO ANDRE</v>
          </cell>
          <cell r="I836" t="str">
            <v>ZAVALETA  CUEVA RENATO ANDRE</v>
          </cell>
          <cell r="J836" t="str">
            <v>PE012201</v>
          </cell>
          <cell r="K836" t="str">
            <v>FSE TASK FORCE</v>
          </cell>
          <cell r="L836" t="str">
            <v>COGS</v>
          </cell>
          <cell r="M836" t="str">
            <v>MA SAM FSE &amp; LCS PE</v>
          </cell>
          <cell r="N836" t="str">
            <v>GONZALEZ RIVASPLATA, JONATAN</v>
          </cell>
        </row>
        <row r="837">
          <cell r="C837" t="str">
            <v>46200189</v>
          </cell>
          <cell r="D837">
            <v>7048</v>
          </cell>
          <cell r="E837">
            <v>449987</v>
          </cell>
          <cell r="F837" t="str">
            <v xml:space="preserve">TICONA </v>
          </cell>
          <cell r="G837" t="str">
            <v>LUQUE</v>
          </cell>
          <cell r="H837" t="str">
            <v>MAURO ALEJANDRO</v>
          </cell>
          <cell r="I837" t="str">
            <v>TICONA  LUQUE MAURO ALEJANDRO</v>
          </cell>
          <cell r="J837" t="str">
            <v>PE012201</v>
          </cell>
          <cell r="K837" t="str">
            <v>FSE TASK FORCE</v>
          </cell>
          <cell r="L837" t="str">
            <v>COGS</v>
          </cell>
          <cell r="M837" t="str">
            <v>MA SAM FSE &amp; LCS PE</v>
          </cell>
          <cell r="N837" t="str">
            <v>GONZALEZ RIVASPLATA, JONATAN</v>
          </cell>
        </row>
        <row r="838">
          <cell r="C838" t="str">
            <v>47206370</v>
          </cell>
          <cell r="D838">
            <v>7050</v>
          </cell>
          <cell r="E838">
            <v>450080</v>
          </cell>
          <cell r="F838" t="str">
            <v>LAURA</v>
          </cell>
          <cell r="G838" t="str">
            <v>QUISPE</v>
          </cell>
          <cell r="H838" t="str">
            <v>JOSE LUIS</v>
          </cell>
          <cell r="I838" t="str">
            <v>LAURA QUISPE JOSE LUIS</v>
          </cell>
          <cell r="J838" t="str">
            <v>PE012201</v>
          </cell>
          <cell r="K838" t="str">
            <v>FSE TASK FORCE</v>
          </cell>
          <cell r="L838" t="str">
            <v>COGS</v>
          </cell>
          <cell r="M838" t="str">
            <v>MA SAM FSE &amp; LCS PE</v>
          </cell>
          <cell r="N838" t="str">
            <v>GONZALEZ RIVASPLATA, JONATAN</v>
          </cell>
        </row>
        <row r="839">
          <cell r="C839" t="str">
            <v>45470404</v>
          </cell>
          <cell r="D839">
            <v>7051</v>
          </cell>
          <cell r="E839">
            <v>450079</v>
          </cell>
          <cell r="F839" t="str">
            <v>NINA</v>
          </cell>
          <cell r="G839" t="str">
            <v>HAÑARI</v>
          </cell>
          <cell r="H839" t="str">
            <v>MIGUEL ANGEL</v>
          </cell>
          <cell r="I839" t="str">
            <v>NINA HAÑARI MIGUEL ANGEL</v>
          </cell>
          <cell r="J839" t="str">
            <v>PE012201</v>
          </cell>
          <cell r="K839" t="str">
            <v>FSE TASK FORCE</v>
          </cell>
          <cell r="L839" t="str">
            <v>COGS</v>
          </cell>
          <cell r="M839" t="str">
            <v>MA SAM FSE &amp; LCS PE</v>
          </cell>
          <cell r="N839" t="str">
            <v>GONZALEZ RIVASPLATA, JONATAN</v>
          </cell>
        </row>
        <row r="840">
          <cell r="C840" t="str">
            <v>45482895</v>
          </cell>
          <cell r="D840">
            <v>7053</v>
          </cell>
          <cell r="E840">
            <v>450077</v>
          </cell>
          <cell r="F840" t="str">
            <v>QUIÑONES</v>
          </cell>
          <cell r="G840" t="str">
            <v>SENCCA</v>
          </cell>
          <cell r="H840" t="str">
            <v>GERMAN</v>
          </cell>
          <cell r="I840" t="str">
            <v>QUIÑONES SENCCA GERMAN</v>
          </cell>
          <cell r="J840" t="str">
            <v>PE012201</v>
          </cell>
          <cell r="K840" t="str">
            <v>FSE TASK FORCE</v>
          </cell>
          <cell r="L840" t="str">
            <v>COGS</v>
          </cell>
          <cell r="M840" t="str">
            <v>MA SAM FSE &amp; LCS PE</v>
          </cell>
          <cell r="N840" t="str">
            <v>GONZALEZ RIVASPLATA, JONATAN</v>
          </cell>
        </row>
        <row r="841">
          <cell r="C841" t="str">
            <v>71979007</v>
          </cell>
          <cell r="D841">
            <v>7054</v>
          </cell>
          <cell r="E841">
            <v>450120</v>
          </cell>
          <cell r="F841" t="str">
            <v>MAMANI</v>
          </cell>
          <cell r="G841" t="str">
            <v xml:space="preserve">CHOQUE  </v>
          </cell>
          <cell r="H841" t="str">
            <v>DAMMER VALENTIN</v>
          </cell>
          <cell r="I841" t="str">
            <v>MAMANI CHOQUE   DAMMER VALENTIN</v>
          </cell>
          <cell r="J841" t="str">
            <v>PE012201</v>
          </cell>
          <cell r="K841" t="str">
            <v>FSE TASK FORCE</v>
          </cell>
          <cell r="L841" t="str">
            <v>COGS</v>
          </cell>
          <cell r="M841" t="str">
            <v>MA SAM FSE &amp; LCS PE</v>
          </cell>
          <cell r="N841" t="str">
            <v>GONZALEZ RIVASPLATA, JONATAN</v>
          </cell>
        </row>
        <row r="842">
          <cell r="C842" t="str">
            <v>04745851</v>
          </cell>
          <cell r="D842">
            <v>7057</v>
          </cell>
          <cell r="E842">
            <v>450123</v>
          </cell>
          <cell r="F842" t="str">
            <v>FELICIANO</v>
          </cell>
          <cell r="G842" t="str">
            <v>FLORES</v>
          </cell>
          <cell r="H842" t="str">
            <v>SIMON EPISMENIO</v>
          </cell>
          <cell r="I842" t="str">
            <v>FELICIANO FLORES SIMON EPISMENIO</v>
          </cell>
          <cell r="J842" t="str">
            <v>PE012201</v>
          </cell>
          <cell r="K842" t="str">
            <v>FSE TASK FORCE</v>
          </cell>
          <cell r="L842" t="str">
            <v>COGS</v>
          </cell>
          <cell r="M842" t="str">
            <v>MA SAM FSE &amp; LCS PE</v>
          </cell>
          <cell r="N842" t="str">
            <v>GONZALEZ RIVASPLATA, JONATAN</v>
          </cell>
        </row>
        <row r="843">
          <cell r="C843" t="str">
            <v>47414763</v>
          </cell>
          <cell r="D843">
            <v>7058</v>
          </cell>
          <cell r="E843">
            <v>450124</v>
          </cell>
          <cell r="F843" t="str">
            <v>NEIRA</v>
          </cell>
          <cell r="G843" t="str">
            <v>PACHECO</v>
          </cell>
          <cell r="H843" t="str">
            <v>YOVANI STIF</v>
          </cell>
          <cell r="I843" t="str">
            <v>NEIRA PACHECO YOVANI STIF</v>
          </cell>
          <cell r="J843" t="str">
            <v>PE012201</v>
          </cell>
          <cell r="K843" t="str">
            <v>FSE TASK FORCE</v>
          </cell>
          <cell r="L843" t="str">
            <v>COGS</v>
          </cell>
          <cell r="M843" t="str">
            <v>MA SAM FSE &amp; LCS PE</v>
          </cell>
          <cell r="N843" t="str">
            <v>GONZALEZ RIVASPLATA, JONATAN</v>
          </cell>
        </row>
        <row r="844">
          <cell r="C844" t="str">
            <v>47554972</v>
          </cell>
          <cell r="D844">
            <v>7059</v>
          </cell>
          <cell r="E844">
            <v>450252</v>
          </cell>
          <cell r="F844" t="str">
            <v>ORDOÑEZ</v>
          </cell>
          <cell r="G844" t="str">
            <v>PAZ</v>
          </cell>
          <cell r="H844" t="str">
            <v>JAYDERN IRVIN</v>
          </cell>
          <cell r="I844" t="str">
            <v>ORDOÑEZ PAZ JAYDERN IRVIN</v>
          </cell>
          <cell r="J844" t="str">
            <v>PE012201</v>
          </cell>
          <cell r="K844" t="str">
            <v>FSE TASK FORCE</v>
          </cell>
          <cell r="L844" t="str">
            <v>COGS</v>
          </cell>
          <cell r="M844" t="str">
            <v>MA SAM FSE &amp; LCS PE</v>
          </cell>
          <cell r="N844" t="str">
            <v>GONZALEZ RIVASPLATA, JONATAN</v>
          </cell>
        </row>
        <row r="845">
          <cell r="C845" t="str">
            <v>71044473</v>
          </cell>
          <cell r="D845">
            <v>7060</v>
          </cell>
          <cell r="E845">
            <v>450251</v>
          </cell>
          <cell r="F845" t="str">
            <v>TUNQUIPA</v>
          </cell>
          <cell r="G845" t="str">
            <v>HUICHO</v>
          </cell>
          <cell r="H845" t="str">
            <v>PAULO CESAR</v>
          </cell>
          <cell r="I845" t="str">
            <v>TUNQUIPA HUICHO PAULO CESAR</v>
          </cell>
          <cell r="J845" t="str">
            <v>PE012201</v>
          </cell>
          <cell r="K845" t="str">
            <v>FSE TASK FORCE</v>
          </cell>
          <cell r="L845" t="str">
            <v>COGS</v>
          </cell>
          <cell r="M845" t="str">
            <v>MA SAM FSE &amp; LCS PE</v>
          </cell>
          <cell r="N845" t="str">
            <v>GONZALEZ RIVASPLATA, JONATAN</v>
          </cell>
        </row>
        <row r="846">
          <cell r="C846" t="str">
            <v>72851428</v>
          </cell>
          <cell r="D846">
            <v>7061</v>
          </cell>
          <cell r="E846">
            <v>450250</v>
          </cell>
          <cell r="F846" t="str">
            <v>PILCO</v>
          </cell>
          <cell r="G846" t="str">
            <v>PILCO</v>
          </cell>
          <cell r="H846" t="str">
            <v>JOSE LUIS</v>
          </cell>
          <cell r="I846" t="str">
            <v>PILCO PILCO JOSE LUIS</v>
          </cell>
          <cell r="J846" t="str">
            <v>PE012201</v>
          </cell>
          <cell r="K846" t="str">
            <v>FSE TASK FORCE</v>
          </cell>
          <cell r="L846" t="str">
            <v>COGS</v>
          </cell>
          <cell r="M846" t="str">
            <v>MA SAM FSE &amp; LCS PE</v>
          </cell>
          <cell r="N846" t="str">
            <v>GONZALEZ RIVASPLATA, JONATAN</v>
          </cell>
        </row>
        <row r="847">
          <cell r="C847" t="str">
            <v>45595921</v>
          </cell>
          <cell r="D847">
            <v>7062</v>
          </cell>
          <cell r="E847">
            <v>450249</v>
          </cell>
          <cell r="F847" t="str">
            <v xml:space="preserve">TICONA </v>
          </cell>
          <cell r="G847" t="str">
            <v>QUISPE</v>
          </cell>
          <cell r="H847" t="str">
            <v>OMAR PAUL</v>
          </cell>
          <cell r="I847" t="str">
            <v>TICONA  QUISPE OMAR PAUL</v>
          </cell>
          <cell r="J847" t="str">
            <v>PE012201</v>
          </cell>
          <cell r="K847" t="str">
            <v>FSE TASK FORCE</v>
          </cell>
          <cell r="L847" t="str">
            <v>COGS</v>
          </cell>
          <cell r="M847" t="str">
            <v>MA SAM FSE &amp; LCS PE</v>
          </cell>
          <cell r="N847" t="str">
            <v>GONZALEZ RIVASPLATA, JONATAN</v>
          </cell>
        </row>
        <row r="848">
          <cell r="C848" t="str">
            <v>70083595</v>
          </cell>
          <cell r="D848">
            <v>7065</v>
          </cell>
          <cell r="E848">
            <v>450460</v>
          </cell>
          <cell r="F848" t="str">
            <v>CORDOVA</v>
          </cell>
          <cell r="G848" t="str">
            <v>VENTURO</v>
          </cell>
          <cell r="H848" t="str">
            <v>ELDER JESUS</v>
          </cell>
          <cell r="I848" t="str">
            <v>CORDOVA VENTURO ELDER JESUS</v>
          </cell>
          <cell r="J848" t="str">
            <v>PE012201</v>
          </cell>
          <cell r="K848" t="str">
            <v>FSE TASK FORCE</v>
          </cell>
          <cell r="L848" t="str">
            <v>COGS</v>
          </cell>
          <cell r="M848" t="str">
            <v>MA SAM FSE &amp; LCS PE</v>
          </cell>
          <cell r="N848" t="str">
            <v>GONZALEZ RIVASPLATA, JONATAN</v>
          </cell>
        </row>
        <row r="849">
          <cell r="C849" t="str">
            <v>29655708</v>
          </cell>
          <cell r="D849">
            <v>7066</v>
          </cell>
          <cell r="E849">
            <v>450459</v>
          </cell>
          <cell r="F849" t="str">
            <v>GIL</v>
          </cell>
          <cell r="G849" t="str">
            <v>PARRA</v>
          </cell>
          <cell r="H849" t="str">
            <v>WILBERT</v>
          </cell>
          <cell r="I849" t="str">
            <v>GIL PARRA WILBERT</v>
          </cell>
          <cell r="J849" t="str">
            <v>PE012201</v>
          </cell>
          <cell r="K849" t="str">
            <v>FSE TASK FORCE</v>
          </cell>
          <cell r="L849" t="str">
            <v>COGS</v>
          </cell>
          <cell r="M849" t="str">
            <v>MA SAM FSE &amp; LCS PE</v>
          </cell>
          <cell r="N849" t="str">
            <v>GONZALEZ RIVASPLATA, JONATAN</v>
          </cell>
        </row>
        <row r="850">
          <cell r="C850" t="str">
            <v>80199756</v>
          </cell>
          <cell r="D850">
            <v>7067</v>
          </cell>
          <cell r="E850">
            <v>450458</v>
          </cell>
          <cell r="F850" t="str">
            <v>GUTIERREZ</v>
          </cell>
          <cell r="G850" t="str">
            <v>HUAYHUA</v>
          </cell>
          <cell r="H850" t="str">
            <v>ARTURO EDGAR</v>
          </cell>
          <cell r="I850" t="str">
            <v>GUTIERREZ HUAYHUA ARTURO EDGAR</v>
          </cell>
          <cell r="J850" t="str">
            <v>PE012201</v>
          </cell>
          <cell r="K850" t="str">
            <v>FSE TASK FORCE</v>
          </cell>
          <cell r="L850" t="str">
            <v>COGS</v>
          </cell>
          <cell r="M850" t="str">
            <v>MA SAM FSE &amp; LCS PE</v>
          </cell>
          <cell r="N850" t="str">
            <v>GONZALEZ RIVASPLATA, JONATAN</v>
          </cell>
        </row>
        <row r="851">
          <cell r="C851" t="str">
            <v>73944935</v>
          </cell>
          <cell r="D851">
            <v>7074</v>
          </cell>
          <cell r="E851">
            <v>452126</v>
          </cell>
          <cell r="F851" t="str">
            <v>MAGAÑO</v>
          </cell>
          <cell r="G851" t="str">
            <v>CRUZ</v>
          </cell>
          <cell r="H851" t="str">
            <v>BRAYAN MARTIN</v>
          </cell>
          <cell r="I851" t="str">
            <v>MAGAÑO CRUZ BRAYAN MARTIN</v>
          </cell>
          <cell r="J851" t="str">
            <v>PE012209</v>
          </cell>
          <cell r="K851" t="str">
            <v>FSE SUR</v>
          </cell>
          <cell r="L851" t="str">
            <v>COGS</v>
          </cell>
          <cell r="M851" t="str">
            <v>MA SAM FSE &amp; LCS PE</v>
          </cell>
          <cell r="N851" t="str">
            <v>GUTIERREZ VALENCIA, EDULFO RENAULT</v>
          </cell>
        </row>
        <row r="852">
          <cell r="C852" t="str">
            <v>45252652</v>
          </cell>
          <cell r="D852">
            <v>7075</v>
          </cell>
          <cell r="E852">
            <v>452991</v>
          </cell>
          <cell r="F852" t="str">
            <v>CCALAHUILLE</v>
          </cell>
          <cell r="G852" t="str">
            <v>VILCA</v>
          </cell>
          <cell r="H852" t="str">
            <v>EDILBERTO RUIS</v>
          </cell>
          <cell r="I852" t="str">
            <v>CCALAHUILLE VILCA EDILBERTO RUIS</v>
          </cell>
          <cell r="J852" t="str">
            <v>PE012201</v>
          </cell>
          <cell r="K852" t="str">
            <v>FSE TASK FORCE</v>
          </cell>
          <cell r="L852" t="str">
            <v>COGS</v>
          </cell>
          <cell r="M852" t="str">
            <v>MA SAM FSE &amp; LCS PE</v>
          </cell>
          <cell r="N852" t="str">
            <v>GONZALEZ RIVASPLATA, JONATAN</v>
          </cell>
        </row>
        <row r="853">
          <cell r="C853" t="str">
            <v>43512697</v>
          </cell>
          <cell r="D853">
            <v>7076</v>
          </cell>
          <cell r="E853">
            <v>453120</v>
          </cell>
          <cell r="F853" t="str">
            <v>CYRAN</v>
          </cell>
          <cell r="G853" t="str">
            <v>PEREZ</v>
          </cell>
          <cell r="H853" t="str">
            <v>JONATHAN ROLANDO</v>
          </cell>
          <cell r="I853" t="str">
            <v>CYRAN PEREZ JONATHAN ROLANDO</v>
          </cell>
          <cell r="J853" t="str">
            <v>PE012201</v>
          </cell>
          <cell r="K853" t="str">
            <v>FSE TASK FORCE</v>
          </cell>
          <cell r="L853" t="str">
            <v>COGS</v>
          </cell>
          <cell r="M853" t="str">
            <v>MA SAM FSE &amp; LCS PE</v>
          </cell>
          <cell r="N853" t="str">
            <v>GONZALEZ RIVASPLATA, JONATAN</v>
          </cell>
        </row>
        <row r="854">
          <cell r="C854" t="str">
            <v>48599856</v>
          </cell>
          <cell r="D854">
            <v>7077</v>
          </cell>
          <cell r="E854">
            <v>453116</v>
          </cell>
          <cell r="F854" t="str">
            <v>YUPANQUI</v>
          </cell>
          <cell r="G854" t="str">
            <v>CAÑA</v>
          </cell>
          <cell r="H854" t="str">
            <v>RODOLFO</v>
          </cell>
          <cell r="I854" t="str">
            <v>YUPANQUI CAÑA RODOLFO</v>
          </cell>
          <cell r="J854" t="str">
            <v>PE012201</v>
          </cell>
          <cell r="K854" t="str">
            <v>FSE TASK FORCE</v>
          </cell>
          <cell r="L854" t="str">
            <v>COGS</v>
          </cell>
          <cell r="M854" t="str">
            <v>MA SAM FSE &amp; LCS PE</v>
          </cell>
          <cell r="N854" t="str">
            <v>GONZALEZ RIVASPLATA, JONATAN</v>
          </cell>
        </row>
        <row r="855">
          <cell r="C855" t="str">
            <v>47005089</v>
          </cell>
          <cell r="D855">
            <v>7078</v>
          </cell>
          <cell r="E855">
            <v>453115</v>
          </cell>
          <cell r="F855" t="str">
            <v>LAZARO</v>
          </cell>
          <cell r="G855" t="str">
            <v>FLORES</v>
          </cell>
          <cell r="H855" t="str">
            <v>JHOLMAN WILLIAN</v>
          </cell>
          <cell r="I855" t="str">
            <v>LAZARO FLORES JHOLMAN WILLIAN</v>
          </cell>
          <cell r="J855" t="str">
            <v>PE012201</v>
          </cell>
          <cell r="K855" t="str">
            <v>FSE TASK FORCE</v>
          </cell>
          <cell r="L855" t="str">
            <v>COGS</v>
          </cell>
          <cell r="M855" t="str">
            <v>MA SAM FSE &amp; LCS PE</v>
          </cell>
          <cell r="N855" t="str">
            <v>GONZALEZ RIVASPLATA, JONATAN</v>
          </cell>
        </row>
        <row r="856">
          <cell r="C856" t="str">
            <v>46565336</v>
          </cell>
          <cell r="D856">
            <v>7079</v>
          </cell>
          <cell r="E856">
            <v>453114</v>
          </cell>
          <cell r="F856" t="str">
            <v>APAZA</v>
          </cell>
          <cell r="G856" t="str">
            <v>ALFARO</v>
          </cell>
          <cell r="H856" t="str">
            <v>JOHN EDER</v>
          </cell>
          <cell r="I856" t="str">
            <v>APAZA ALFARO JOHN EDER</v>
          </cell>
          <cell r="J856" t="str">
            <v>PE012201</v>
          </cell>
          <cell r="K856" t="str">
            <v>FSE TASK FORCE</v>
          </cell>
          <cell r="L856" t="str">
            <v>COGS</v>
          </cell>
          <cell r="M856" t="str">
            <v>MA SAM FSE &amp; LCS PE</v>
          </cell>
          <cell r="N856" t="str">
            <v>GONZALEZ RIVASPLATA, JONATAN</v>
          </cell>
        </row>
        <row r="857">
          <cell r="C857" t="str">
            <v>73479941</v>
          </cell>
          <cell r="D857">
            <v>7080</v>
          </cell>
          <cell r="E857">
            <v>453112</v>
          </cell>
          <cell r="F857" t="str">
            <v>MEDINA</v>
          </cell>
          <cell r="G857" t="str">
            <v>MAMANI</v>
          </cell>
          <cell r="H857" t="str">
            <v>KATHERINE JESSENIA</v>
          </cell>
          <cell r="I857" t="str">
            <v>MEDINA MAMANI KATHERINE JESSENIA</v>
          </cell>
          <cell r="J857" t="str">
            <v>PE012201</v>
          </cell>
          <cell r="K857" t="str">
            <v>FSE TASK FORCE</v>
          </cell>
          <cell r="L857" t="str">
            <v>COGS</v>
          </cell>
          <cell r="M857" t="str">
            <v>MA SAM FSE &amp; LCS PE</v>
          </cell>
          <cell r="N857" t="str">
            <v>GONZALEZ RIVASPLATA, JONATAN</v>
          </cell>
        </row>
        <row r="858">
          <cell r="C858" t="str">
            <v>70894010</v>
          </cell>
          <cell r="D858">
            <v>7081</v>
          </cell>
          <cell r="E858">
            <v>453190</v>
          </cell>
          <cell r="F858" t="str">
            <v>CARRERA</v>
          </cell>
          <cell r="G858" t="str">
            <v>FERNANDEZ</v>
          </cell>
          <cell r="H858" t="str">
            <v>LUIS ALBERTO</v>
          </cell>
          <cell r="I858" t="str">
            <v>CARRERA FERNANDEZ LUIS ALBERTO</v>
          </cell>
          <cell r="J858" t="str">
            <v>PE012201</v>
          </cell>
          <cell r="K858" t="str">
            <v>FSE TASK FORCE</v>
          </cell>
          <cell r="L858" t="str">
            <v>COGS</v>
          </cell>
          <cell r="M858" t="str">
            <v>MA SAM FSE &amp; LCS PE</v>
          </cell>
          <cell r="N858" t="str">
            <v>GONZALEZ RIVASPLATA, JONATAN</v>
          </cell>
        </row>
        <row r="859">
          <cell r="C859" t="str">
            <v>73511328</v>
          </cell>
          <cell r="D859">
            <v>7082</v>
          </cell>
          <cell r="E859">
            <v>453189</v>
          </cell>
          <cell r="F859" t="str">
            <v>MAMANI</v>
          </cell>
          <cell r="G859" t="str">
            <v>HUANCA</v>
          </cell>
          <cell r="H859" t="str">
            <v>ELMER</v>
          </cell>
          <cell r="I859" t="str">
            <v>MAMANI HUANCA ELMER</v>
          </cell>
          <cell r="J859" t="str">
            <v>PE012201</v>
          </cell>
          <cell r="K859" t="str">
            <v>FSE TASK FORCE</v>
          </cell>
          <cell r="L859" t="str">
            <v>COGS</v>
          </cell>
          <cell r="M859" t="str">
            <v>MA SAM FSE &amp; LCS PE</v>
          </cell>
          <cell r="N859" t="str">
            <v>GONZALEZ RIVASPLATA, JONATAN</v>
          </cell>
        </row>
        <row r="860">
          <cell r="C860" t="str">
            <v>73053605</v>
          </cell>
          <cell r="D860">
            <v>7083</v>
          </cell>
          <cell r="E860">
            <v>453188</v>
          </cell>
          <cell r="F860" t="str">
            <v>RONDON</v>
          </cell>
          <cell r="G860" t="str">
            <v>LINARES</v>
          </cell>
          <cell r="H860" t="str">
            <v>RUDDY MARILYA</v>
          </cell>
          <cell r="I860" t="str">
            <v>RONDON LINARES RUDDY MARILYA</v>
          </cell>
          <cell r="J860" t="str">
            <v>PE012201</v>
          </cell>
          <cell r="K860" t="str">
            <v>FSE TASK FORCE</v>
          </cell>
          <cell r="L860" t="str">
            <v>COGS</v>
          </cell>
          <cell r="M860" t="str">
            <v>MA SAM FSE &amp; LCS PE</v>
          </cell>
          <cell r="N860" t="str">
            <v>GONZALEZ RIVASPLATA, JONATAN</v>
          </cell>
        </row>
        <row r="861">
          <cell r="C861" t="str">
            <v>48328173</v>
          </cell>
          <cell r="D861">
            <v>7086</v>
          </cell>
          <cell r="E861">
            <v>453568</v>
          </cell>
          <cell r="F861" t="str">
            <v xml:space="preserve">QUISPE </v>
          </cell>
          <cell r="G861" t="str">
            <v>SUNI</v>
          </cell>
          <cell r="H861" t="str">
            <v>CRISTIAN JHON</v>
          </cell>
          <cell r="I861" t="str">
            <v>QUISPE  SUNI CRISTIAN JHON</v>
          </cell>
          <cell r="J861" t="str">
            <v>PE012201</v>
          </cell>
          <cell r="K861" t="str">
            <v>FSE TASK FORCE</v>
          </cell>
          <cell r="L861" t="str">
            <v>COGS</v>
          </cell>
          <cell r="M861" t="str">
            <v>MA SAM FSE &amp; LCS PE</v>
          </cell>
          <cell r="N861" t="str">
            <v>GONZALEZ RIVASPLATA, JONATAN</v>
          </cell>
        </row>
        <row r="862">
          <cell r="C862" t="str">
            <v>47492430</v>
          </cell>
          <cell r="D862">
            <v>7087</v>
          </cell>
          <cell r="E862">
            <v>453569</v>
          </cell>
          <cell r="F862" t="str">
            <v>QUEHUE</v>
          </cell>
          <cell r="G862" t="str">
            <v>LLAZA</v>
          </cell>
          <cell r="H862" t="str">
            <v>MOISES</v>
          </cell>
          <cell r="I862" t="str">
            <v>QUEHUE LLAZA MOISES</v>
          </cell>
          <cell r="J862" t="str">
            <v>PE012201</v>
          </cell>
          <cell r="K862" t="str">
            <v>FSE TASK FORCE</v>
          </cell>
          <cell r="L862" t="str">
            <v>COGS</v>
          </cell>
          <cell r="M862" t="str">
            <v>MA SAM FSE &amp; LCS PE</v>
          </cell>
          <cell r="N862" t="str">
            <v>GONZALEZ RIVASPLATA, JONATAN</v>
          </cell>
        </row>
        <row r="863">
          <cell r="C863" t="str">
            <v>43372652</v>
          </cell>
          <cell r="D863">
            <v>7089</v>
          </cell>
          <cell r="E863">
            <v>453571</v>
          </cell>
          <cell r="F863" t="str">
            <v>ALVAREZ</v>
          </cell>
          <cell r="G863" t="str">
            <v>PEREZ</v>
          </cell>
          <cell r="H863" t="str">
            <v>MARTIN WESLI</v>
          </cell>
          <cell r="I863" t="str">
            <v>ALVAREZ PEREZ MARTIN WESLI</v>
          </cell>
          <cell r="J863" t="str">
            <v>PE012201</v>
          </cell>
          <cell r="K863" t="str">
            <v>FSE TASK FORCE</v>
          </cell>
          <cell r="L863" t="str">
            <v>COGS</v>
          </cell>
          <cell r="M863" t="str">
            <v>MA SAM FSE &amp; LCS PE</v>
          </cell>
          <cell r="N863" t="str">
            <v>GONZALEZ RIVASPLATA, JONATAN</v>
          </cell>
        </row>
        <row r="864">
          <cell r="C864" t="str">
            <v>46858246</v>
          </cell>
          <cell r="D864">
            <v>7091</v>
          </cell>
          <cell r="E864">
            <v>453573</v>
          </cell>
          <cell r="F864" t="str">
            <v>MAMANI</v>
          </cell>
          <cell r="G864" t="str">
            <v>ITO</v>
          </cell>
          <cell r="H864" t="str">
            <v>JOSE VICENTE</v>
          </cell>
          <cell r="I864" t="str">
            <v>MAMANI ITO JOSE VICENTE</v>
          </cell>
          <cell r="J864" t="str">
            <v>PE012201</v>
          </cell>
          <cell r="K864" t="str">
            <v>FSE TASK FORCE</v>
          </cell>
          <cell r="L864" t="str">
            <v>COGS</v>
          </cell>
          <cell r="M864" t="str">
            <v>MA SAM FSE &amp; LCS PE</v>
          </cell>
          <cell r="N864" t="str">
            <v>GONZALEZ RIVASPLATA, JONATAN</v>
          </cell>
        </row>
        <row r="865">
          <cell r="C865" t="str">
            <v>46675958</v>
          </cell>
          <cell r="D865">
            <v>7093</v>
          </cell>
          <cell r="E865">
            <v>453585</v>
          </cell>
          <cell r="F865" t="str">
            <v>TICONA</v>
          </cell>
          <cell r="G865" t="str">
            <v>SOSA</v>
          </cell>
          <cell r="H865" t="str">
            <v>JUAN CARLOS</v>
          </cell>
          <cell r="I865" t="str">
            <v>TICONA SOSA JUAN CARLOS</v>
          </cell>
          <cell r="J865" t="str">
            <v>PE012201</v>
          </cell>
          <cell r="K865" t="str">
            <v>FSE TASK FORCE</v>
          </cell>
          <cell r="L865" t="str">
            <v>COGS</v>
          </cell>
          <cell r="M865" t="str">
            <v>MA SAM FSE &amp; LCS PE</v>
          </cell>
          <cell r="N865" t="str">
            <v>GONZALEZ RIVASPLATA, JONATAN</v>
          </cell>
        </row>
        <row r="866">
          <cell r="C866" t="str">
            <v>44571371</v>
          </cell>
          <cell r="D866">
            <v>7095</v>
          </cell>
          <cell r="E866">
            <v>453891</v>
          </cell>
          <cell r="F866" t="str">
            <v>CCAHUANA</v>
          </cell>
          <cell r="G866" t="str">
            <v>FERNANDEZ</v>
          </cell>
          <cell r="H866" t="str">
            <v>PEDRO ALBERTO</v>
          </cell>
          <cell r="I866" t="str">
            <v>CCAHUANA FERNANDEZ PEDRO ALBERTO</v>
          </cell>
          <cell r="J866" t="str">
            <v>PE012201</v>
          </cell>
          <cell r="K866" t="str">
            <v>FSE TASK FORCE</v>
          </cell>
          <cell r="L866" t="str">
            <v>COGS</v>
          </cell>
          <cell r="M866" t="str">
            <v>MA SAM FSE &amp; LCS PE</v>
          </cell>
          <cell r="N866" t="str">
            <v>GONZALEZ RIVASPLATA, JONATAN</v>
          </cell>
        </row>
        <row r="867">
          <cell r="C867" t="str">
            <v>45145147</v>
          </cell>
          <cell r="D867">
            <v>7096</v>
          </cell>
          <cell r="E867">
            <v>453890</v>
          </cell>
          <cell r="F867" t="str">
            <v>CAHUARI</v>
          </cell>
          <cell r="G867" t="str">
            <v>MARQUEZ</v>
          </cell>
          <cell r="H867" t="str">
            <v>TEYSON PERCY</v>
          </cell>
          <cell r="I867" t="str">
            <v>CAHUARI MARQUEZ TEYSON PERCY</v>
          </cell>
          <cell r="J867" t="str">
            <v>PE012201</v>
          </cell>
          <cell r="K867" t="str">
            <v>FSE TASK FORCE</v>
          </cell>
          <cell r="L867" t="str">
            <v>COGS</v>
          </cell>
          <cell r="M867" t="str">
            <v>MA SAM FSE &amp; LCS PE</v>
          </cell>
          <cell r="N867" t="str">
            <v>GONZALEZ RIVASPLATA, JONATAN</v>
          </cell>
        </row>
        <row r="868">
          <cell r="C868" t="str">
            <v>44545401</v>
          </cell>
          <cell r="D868">
            <v>7097</v>
          </cell>
          <cell r="E868">
            <v>451532</v>
          </cell>
          <cell r="F868" t="str">
            <v>HERACLES</v>
          </cell>
          <cell r="G868" t="str">
            <v>PINO</v>
          </cell>
          <cell r="H868" t="str">
            <v xml:space="preserve">LUIS ALFREDO  </v>
          </cell>
          <cell r="I868" t="str">
            <v xml:space="preserve">HERACLES PINO LUIS ALFREDO  </v>
          </cell>
          <cell r="J868" t="str">
            <v>PE012201</v>
          </cell>
          <cell r="K868" t="str">
            <v>FSE TASK FORCE</v>
          </cell>
          <cell r="L868" t="str">
            <v>COGS</v>
          </cell>
          <cell r="M868" t="str">
            <v>MA SAM FSE &amp; LCS PE</v>
          </cell>
          <cell r="N868" t="str">
            <v>GONZALEZ RIVASPLATA, JONATAN</v>
          </cell>
        </row>
        <row r="869">
          <cell r="C869" t="str">
            <v>71902665</v>
          </cell>
          <cell r="D869">
            <v>7098</v>
          </cell>
          <cell r="E869">
            <v>454216</v>
          </cell>
          <cell r="F869" t="str">
            <v>ZEVALLOS</v>
          </cell>
          <cell r="G869" t="str">
            <v>LAZO</v>
          </cell>
          <cell r="H869" t="str">
            <v>EDSON ALBERTO</v>
          </cell>
          <cell r="I869" t="str">
            <v>ZEVALLOS LAZO EDSON ALBERTO</v>
          </cell>
          <cell r="J869" t="str">
            <v>PE012202</v>
          </cell>
          <cell r="K869" t="str">
            <v>FSE RELINING&amp;SHUTDOWN</v>
          </cell>
          <cell r="L869" t="str">
            <v>COGS</v>
          </cell>
          <cell r="M869" t="str">
            <v>MA SAM FSE &amp; LCS PE</v>
          </cell>
          <cell r="N869" t="str">
            <v>GONZALEZ RIVASPLATA, JONATAN</v>
          </cell>
        </row>
        <row r="870">
          <cell r="C870" t="str">
            <v>43862216</v>
          </cell>
          <cell r="D870">
            <v>7099</v>
          </cell>
          <cell r="E870">
            <v>454218</v>
          </cell>
          <cell r="F870" t="str">
            <v>AROSTEGUI</v>
          </cell>
          <cell r="G870" t="str">
            <v>CARRERA</v>
          </cell>
          <cell r="H870" t="str">
            <v>DUSSAN</v>
          </cell>
          <cell r="I870" t="str">
            <v>AROSTEGUI CARRERA DUSSAN</v>
          </cell>
          <cell r="J870" t="str">
            <v>PE012201</v>
          </cell>
          <cell r="K870" t="str">
            <v>FSE TASK FORCE</v>
          </cell>
          <cell r="L870" t="str">
            <v>COGS</v>
          </cell>
          <cell r="M870" t="str">
            <v>MA SAM FSE &amp; LCS PE</v>
          </cell>
          <cell r="N870" t="str">
            <v>GONZALEZ RIVASPLATA, JONATAN</v>
          </cell>
        </row>
        <row r="871">
          <cell r="C871" t="str">
            <v>70162950</v>
          </cell>
          <cell r="D871">
            <v>7100</v>
          </cell>
          <cell r="E871">
            <v>454497</v>
          </cell>
          <cell r="F871" t="str">
            <v>MACHACA</v>
          </cell>
          <cell r="G871" t="str">
            <v>ESCOBAR</v>
          </cell>
          <cell r="H871" t="str">
            <v>JUDITH VALIA</v>
          </cell>
          <cell r="I871" t="str">
            <v>MACHACA ESCOBAR JUDITH VALIA</v>
          </cell>
          <cell r="J871" t="str">
            <v>PE012201</v>
          </cell>
          <cell r="K871" t="str">
            <v>FSE TASK FORCE</v>
          </cell>
          <cell r="L871" t="str">
            <v>COGS</v>
          </cell>
          <cell r="M871" t="str">
            <v>MA SAM FSE &amp; LCS PE</v>
          </cell>
          <cell r="N871" t="str">
            <v>GONZALEZ RIVASPLATA, JONATAN</v>
          </cell>
        </row>
        <row r="872">
          <cell r="C872" t="str">
            <v>70603650</v>
          </cell>
          <cell r="D872">
            <v>7102</v>
          </cell>
          <cell r="E872">
            <v>455063</v>
          </cell>
          <cell r="F872" t="str">
            <v>MAMANI</v>
          </cell>
          <cell r="G872" t="str">
            <v>PUMA</v>
          </cell>
          <cell r="H872" t="str">
            <v>LIZBETH JACKELINE</v>
          </cell>
          <cell r="I872" t="str">
            <v>MAMANI PUMA LIZBETH JACKELINE</v>
          </cell>
          <cell r="J872" t="str">
            <v>PE012201</v>
          </cell>
          <cell r="K872" t="str">
            <v>FSE TASK FORCE</v>
          </cell>
          <cell r="L872" t="str">
            <v>COGS</v>
          </cell>
          <cell r="M872" t="str">
            <v>MA SAM FSE &amp; LCS PE</v>
          </cell>
          <cell r="N872" t="str">
            <v>GONZALEZ RIVASPLATA, JONATAN</v>
          </cell>
        </row>
        <row r="873">
          <cell r="C873" t="str">
            <v>72930628</v>
          </cell>
          <cell r="D873">
            <v>7105</v>
          </cell>
          <cell r="E873">
            <v>455430</v>
          </cell>
          <cell r="F873" t="str">
            <v>CASTILLO</v>
          </cell>
          <cell r="G873" t="str">
            <v>DENEGRI</v>
          </cell>
          <cell r="H873" t="str">
            <v>JUAN DIEGO</v>
          </cell>
          <cell r="I873" t="str">
            <v>CASTILLO DENEGRI JUAN DIEGO</v>
          </cell>
          <cell r="J873" t="str">
            <v>PE012201</v>
          </cell>
          <cell r="K873" t="str">
            <v>FSE TASK FORCE</v>
          </cell>
          <cell r="L873" t="str">
            <v>COGS</v>
          </cell>
          <cell r="M873" t="str">
            <v>MA SAM FSE &amp; LCS PE</v>
          </cell>
          <cell r="N873" t="str">
            <v>GONZALEZ RIVASPLATA, JONATAN</v>
          </cell>
        </row>
        <row r="874">
          <cell r="C874" t="str">
            <v>44095924</v>
          </cell>
          <cell r="D874">
            <v>7106</v>
          </cell>
          <cell r="E874">
            <v>455427</v>
          </cell>
          <cell r="F874" t="str">
            <v>QUISPE</v>
          </cell>
          <cell r="G874" t="str">
            <v>CORONEL</v>
          </cell>
          <cell r="H874" t="str">
            <v>FREDDY</v>
          </cell>
          <cell r="I874" t="str">
            <v>QUISPE CORONEL FREDDY</v>
          </cell>
          <cell r="J874" t="str">
            <v>PE012201</v>
          </cell>
          <cell r="K874" t="str">
            <v>FSE TASK FORCE</v>
          </cell>
          <cell r="L874" t="str">
            <v>COGS</v>
          </cell>
          <cell r="M874" t="str">
            <v>MA SAM FSE &amp; LCS PE</v>
          </cell>
          <cell r="N874" t="str">
            <v>GONZALEZ RIVASPLATA, JONATAN</v>
          </cell>
        </row>
        <row r="875">
          <cell r="C875" t="str">
            <v>70500827</v>
          </cell>
          <cell r="D875">
            <v>7107</v>
          </cell>
          <cell r="E875">
            <v>455730</v>
          </cell>
          <cell r="F875" t="str">
            <v>CHACON</v>
          </cell>
          <cell r="G875" t="str">
            <v>MENDIOLA</v>
          </cell>
          <cell r="H875" t="str">
            <v>CLAUDIA MONSERRATTE</v>
          </cell>
          <cell r="I875" t="str">
            <v>CHACON MENDIOLA CLAUDIA MONSERRATTE</v>
          </cell>
          <cell r="J875" t="str">
            <v>PE012201</v>
          </cell>
          <cell r="K875" t="str">
            <v>FSE TASK FORCE</v>
          </cell>
          <cell r="L875" t="str">
            <v>COGS</v>
          </cell>
          <cell r="M875" t="str">
            <v>MA SAM FSE &amp; LCS PE</v>
          </cell>
          <cell r="N875" t="str">
            <v>GONZALEZ RIVASPLATA, JONATAN</v>
          </cell>
        </row>
        <row r="876">
          <cell r="C876" t="str">
            <v>72417493</v>
          </cell>
          <cell r="D876">
            <v>7108</v>
          </cell>
          <cell r="E876">
            <v>456149</v>
          </cell>
          <cell r="F876" t="str">
            <v>HUAMANI</v>
          </cell>
          <cell r="G876" t="str">
            <v>MEJIA</v>
          </cell>
          <cell r="H876" t="str">
            <v>ALVARO DE JESUS</v>
          </cell>
          <cell r="I876" t="str">
            <v>HUAMANI MEJIA ALVARO DE JESUS</v>
          </cell>
          <cell r="J876" t="str">
            <v>PE012201</v>
          </cell>
          <cell r="K876" t="str">
            <v>FSE TASK FORCE</v>
          </cell>
          <cell r="L876" t="str">
            <v>COGS</v>
          </cell>
          <cell r="M876" t="str">
            <v>MA SAM FSE &amp; LCS PE</v>
          </cell>
          <cell r="N876" t="str">
            <v>GONZALEZ RIVASPLATA, JONATAN</v>
          </cell>
        </row>
        <row r="877">
          <cell r="C877" t="str">
            <v>72156131</v>
          </cell>
          <cell r="D877">
            <v>7109</v>
          </cell>
          <cell r="E877">
            <v>456151</v>
          </cell>
          <cell r="F877" t="str">
            <v>ARENAS</v>
          </cell>
          <cell r="G877" t="str">
            <v>HERRERA</v>
          </cell>
          <cell r="H877" t="str">
            <v>ANTHONY JOEL</v>
          </cell>
          <cell r="I877" t="str">
            <v>ARENAS HERRERA ANTHONY JOEL</v>
          </cell>
          <cell r="J877" t="str">
            <v>PE012201</v>
          </cell>
          <cell r="K877" t="str">
            <v>FSE TASK FORCE</v>
          </cell>
          <cell r="L877" t="str">
            <v>COGS</v>
          </cell>
          <cell r="M877" t="str">
            <v>MA SAM FSE &amp; LCS PE</v>
          </cell>
          <cell r="N877" t="str">
            <v>GONZALEZ RIVASPLATA, JONATAN</v>
          </cell>
        </row>
        <row r="878">
          <cell r="C878" t="str">
            <v>72306823</v>
          </cell>
          <cell r="D878">
            <v>7113</v>
          </cell>
          <cell r="E878">
            <v>456901</v>
          </cell>
          <cell r="F878" t="str">
            <v>COLLACSO</v>
          </cell>
          <cell r="G878" t="str">
            <v>VILLAFUERTE</v>
          </cell>
          <cell r="H878" t="str">
            <v>ANGEL FRANCO</v>
          </cell>
          <cell r="I878" t="str">
            <v>COLLACSO VILLAFUERTE ANGEL FRANCO</v>
          </cell>
          <cell r="J878" t="str">
            <v>PE012201</v>
          </cell>
          <cell r="K878" t="str">
            <v>FSE TASK FORCE</v>
          </cell>
          <cell r="L878" t="str">
            <v>COGS</v>
          </cell>
          <cell r="M878" t="str">
            <v>MA SAM FSE &amp; LCS PE</v>
          </cell>
          <cell r="N878" t="str">
            <v>GONZALEZ RIVASPLATA, JONATAN</v>
          </cell>
        </row>
        <row r="879">
          <cell r="C879" t="str">
            <v>42813534</v>
          </cell>
          <cell r="D879">
            <v>7114</v>
          </cell>
          <cell r="E879">
            <v>458134</v>
          </cell>
          <cell r="F879" t="str">
            <v>GUTIERREZ</v>
          </cell>
          <cell r="G879" t="str">
            <v>MEDINA</v>
          </cell>
          <cell r="H879" t="str">
            <v>MIGUEL ANGEL</v>
          </cell>
          <cell r="I879" t="str">
            <v>GUTIERREZ MEDINA MIGUEL ANGEL</v>
          </cell>
          <cell r="J879" t="str">
            <v>PE012201</v>
          </cell>
          <cell r="K879" t="str">
            <v>FSE TASK FORCE</v>
          </cell>
          <cell r="L879" t="str">
            <v>COGS</v>
          </cell>
          <cell r="M879" t="str">
            <v>MA SAM FSE &amp; LCS PE</v>
          </cell>
          <cell r="N879" t="str">
            <v>GONZALEZ RIVASPLATA, JONATAN</v>
          </cell>
        </row>
        <row r="880">
          <cell r="C880" t="str">
            <v>43559733</v>
          </cell>
          <cell r="D880">
            <v>7115</v>
          </cell>
          <cell r="E880">
            <v>458500</v>
          </cell>
          <cell r="F880" t="str">
            <v>PRADO</v>
          </cell>
          <cell r="G880" t="str">
            <v>MALABRIGO</v>
          </cell>
          <cell r="H880" t="str">
            <v>HERBERT GABRIEL</v>
          </cell>
          <cell r="I880" t="str">
            <v>PRADO MALABRIGO HERBERT GABRIEL</v>
          </cell>
          <cell r="J880" t="str">
            <v>PE012201</v>
          </cell>
          <cell r="K880" t="str">
            <v>FSE TASK FORCE</v>
          </cell>
          <cell r="L880" t="str">
            <v>COGS</v>
          </cell>
          <cell r="M880" t="str">
            <v>MA SAM FSE &amp; LCS PE</v>
          </cell>
          <cell r="N880" t="str">
            <v>GONZALEZ RIVASPLATA, JONATAN</v>
          </cell>
        </row>
        <row r="881">
          <cell r="C881" t="str">
            <v>45787730</v>
          </cell>
          <cell r="D881">
            <v>7116</v>
          </cell>
          <cell r="E881">
            <v>458608</v>
          </cell>
          <cell r="F881" t="str">
            <v>MENDOZA</v>
          </cell>
          <cell r="G881" t="str">
            <v>COLQUEHUANCA</v>
          </cell>
          <cell r="H881" t="str">
            <v>MARIELA ANGELA</v>
          </cell>
          <cell r="I881" t="str">
            <v>MENDOZA COLQUEHUANCA MARIELA ANGELA</v>
          </cell>
          <cell r="J881" t="str">
            <v>PE012201</v>
          </cell>
          <cell r="K881" t="str">
            <v>FSE TASK FORCE</v>
          </cell>
          <cell r="L881" t="str">
            <v>COGS</v>
          </cell>
          <cell r="M881" t="str">
            <v>MA SAM FSE &amp; LCS PE</v>
          </cell>
          <cell r="N881" t="str">
            <v>GONZALEZ RIVASPLATA, JONATAN</v>
          </cell>
        </row>
        <row r="882">
          <cell r="C882" t="str">
            <v>70424893</v>
          </cell>
          <cell r="D882">
            <v>7117</v>
          </cell>
          <cell r="E882">
            <v>458609</v>
          </cell>
          <cell r="F882" t="str">
            <v>TICONA</v>
          </cell>
          <cell r="G882" t="str">
            <v>ROSAS</v>
          </cell>
          <cell r="H882" t="str">
            <v>ANDRE JOAO</v>
          </cell>
          <cell r="I882" t="str">
            <v>TICONA ROSAS ANDRE JOAO</v>
          </cell>
          <cell r="J882" t="str">
            <v>PE012201</v>
          </cell>
          <cell r="K882" t="str">
            <v>FSE TASK FORCE</v>
          </cell>
          <cell r="L882" t="str">
            <v>COGS</v>
          </cell>
          <cell r="M882" t="str">
            <v>MA SAM FSE &amp; LCS PE</v>
          </cell>
          <cell r="N882" t="str">
            <v>BUTRON ZUÑIGA, BARRY GABRIEL</v>
          </cell>
        </row>
        <row r="883">
          <cell r="C883" t="str">
            <v>70189364</v>
          </cell>
          <cell r="D883">
            <v>7118</v>
          </cell>
          <cell r="E883">
            <v>459401</v>
          </cell>
          <cell r="F883" t="str">
            <v xml:space="preserve">CCALA </v>
          </cell>
          <cell r="G883" t="str">
            <v>LLAVILLA</v>
          </cell>
          <cell r="H883" t="str">
            <v>ROGER</v>
          </cell>
          <cell r="I883" t="str">
            <v>CCALA  LLAVILLA ROGER</v>
          </cell>
          <cell r="J883" t="str">
            <v>PE012201</v>
          </cell>
          <cell r="K883" t="str">
            <v>FSE TASK FORCE</v>
          </cell>
          <cell r="L883" t="str">
            <v>COGS</v>
          </cell>
          <cell r="M883" t="str">
            <v>MA SAM FSE &amp; LCS PE</v>
          </cell>
          <cell r="N883" t="str">
            <v>GONZALEZ RIVASPLATA, JONATAN</v>
          </cell>
        </row>
        <row r="884">
          <cell r="C884" t="str">
            <v>73237883</v>
          </cell>
          <cell r="D884">
            <v>7119</v>
          </cell>
          <cell r="E884">
            <v>459402</v>
          </cell>
          <cell r="F884" t="str">
            <v>PUMA</v>
          </cell>
          <cell r="G884" t="str">
            <v>PUMA</v>
          </cell>
          <cell r="H884" t="str">
            <v>GABRIEL</v>
          </cell>
          <cell r="I884" t="str">
            <v>PUMA PUMA GABRIEL</v>
          </cell>
          <cell r="J884" t="str">
            <v>PE012201</v>
          </cell>
          <cell r="K884" t="str">
            <v>FSE TASK FORCE</v>
          </cell>
          <cell r="L884" t="str">
            <v>COGS</v>
          </cell>
          <cell r="M884" t="str">
            <v>MA SAM FSE &amp; LCS PE</v>
          </cell>
          <cell r="N884" t="str">
            <v>GONZALEZ RIVASPLATA, JONATAN</v>
          </cell>
        </row>
        <row r="885">
          <cell r="C885" t="str">
            <v>46803331</v>
          </cell>
          <cell r="D885">
            <v>7120</v>
          </cell>
          <cell r="E885">
            <v>459403</v>
          </cell>
          <cell r="F885" t="str">
            <v xml:space="preserve">TORRES </v>
          </cell>
          <cell r="G885" t="str">
            <v>AGUILAR</v>
          </cell>
          <cell r="H885" t="str">
            <v>AVELARDO</v>
          </cell>
          <cell r="I885" t="str">
            <v>TORRES  AGUILAR AVELARDO</v>
          </cell>
          <cell r="J885" t="str">
            <v>PE012201</v>
          </cell>
          <cell r="K885" t="str">
            <v>FSE TASK FORCE</v>
          </cell>
          <cell r="L885" t="str">
            <v>COGS</v>
          </cell>
          <cell r="M885" t="str">
            <v>MA SAM FSE &amp; LCS PE</v>
          </cell>
          <cell r="N885" t="str">
            <v>GONZALEZ RIVASPLATA, JONATAN</v>
          </cell>
        </row>
        <row r="886">
          <cell r="C886" t="str">
            <v>46969292</v>
          </cell>
          <cell r="D886">
            <v>7121</v>
          </cell>
          <cell r="E886">
            <v>459399</v>
          </cell>
          <cell r="F886" t="str">
            <v>CABALLERO</v>
          </cell>
          <cell r="G886" t="str">
            <v>CACYAVILCA</v>
          </cell>
          <cell r="H886" t="str">
            <v>HENRY CLIVE</v>
          </cell>
          <cell r="I886" t="str">
            <v>CABALLERO CACYAVILCA HENRY CLIVE</v>
          </cell>
          <cell r="J886" t="str">
            <v>PE012201</v>
          </cell>
          <cell r="K886" t="str">
            <v>FSE TASK FORCE</v>
          </cell>
          <cell r="L886" t="str">
            <v>COGS</v>
          </cell>
          <cell r="M886" t="str">
            <v>MA SAM FSE &amp; LCS PE</v>
          </cell>
          <cell r="N886" t="str">
            <v>GONZALEZ RIVASPLATA, JONATAN</v>
          </cell>
        </row>
        <row r="887">
          <cell r="C887" t="str">
            <v>29707822</v>
          </cell>
          <cell r="D887">
            <v>7122</v>
          </cell>
          <cell r="E887">
            <v>459398</v>
          </cell>
          <cell r="F887" t="str">
            <v>BRICEÑO</v>
          </cell>
          <cell r="G887" t="str">
            <v>CHOQUE</v>
          </cell>
          <cell r="H887" t="str">
            <v>CARLOS JAVIER</v>
          </cell>
          <cell r="I887" t="str">
            <v>BRICEÑO CHOQUE CARLOS JAVIER</v>
          </cell>
          <cell r="J887" t="str">
            <v>PE012201</v>
          </cell>
          <cell r="K887" t="str">
            <v>FSE TASK FORCE</v>
          </cell>
          <cell r="L887" t="str">
            <v>COGS</v>
          </cell>
          <cell r="M887" t="str">
            <v>MA SAM FSE &amp; LCS PE</v>
          </cell>
          <cell r="N887" t="str">
            <v>GONZALEZ RIVASPLATA, JONATAN</v>
          </cell>
        </row>
        <row r="888">
          <cell r="C888" t="str">
            <v>47230967</v>
          </cell>
          <cell r="D888">
            <v>7123</v>
          </cell>
          <cell r="E888">
            <v>459400</v>
          </cell>
          <cell r="F888" t="str">
            <v>SUPO</v>
          </cell>
          <cell r="G888" t="str">
            <v>TORRES</v>
          </cell>
          <cell r="H888" t="str">
            <v>JOSE GABRIEL</v>
          </cell>
          <cell r="I888" t="str">
            <v>SUPO TORRES JOSE GABRIEL</v>
          </cell>
          <cell r="J888" t="str">
            <v>PE012201</v>
          </cell>
          <cell r="K888" t="str">
            <v>FSE TASK FORCE</v>
          </cell>
          <cell r="L888" t="str">
            <v>COGS</v>
          </cell>
          <cell r="M888" t="str">
            <v>MA SAM FSE &amp; LCS PE</v>
          </cell>
          <cell r="N888" t="str">
            <v>GONZALEZ RIVASPLATA, JONATAN</v>
          </cell>
        </row>
        <row r="889">
          <cell r="C889" t="str">
            <v>43094130</v>
          </cell>
          <cell r="D889">
            <v>7124</v>
          </cell>
          <cell r="E889">
            <v>459501</v>
          </cell>
          <cell r="F889" t="str">
            <v>HUALLPA</v>
          </cell>
          <cell r="G889" t="str">
            <v>TARQUI</v>
          </cell>
          <cell r="H889" t="str">
            <v>JUAN</v>
          </cell>
          <cell r="I889" t="str">
            <v>HUALLPA TARQUI JUAN</v>
          </cell>
          <cell r="J889" t="str">
            <v>PE012201</v>
          </cell>
          <cell r="K889" t="str">
            <v>FSE TASK FORCE</v>
          </cell>
          <cell r="L889" t="str">
            <v>COGS</v>
          </cell>
          <cell r="M889" t="str">
            <v>MA SAM FSE &amp; LCS PE</v>
          </cell>
          <cell r="N889" t="str">
            <v>GONZALEZ RIVASPLATA, JONATAN</v>
          </cell>
        </row>
        <row r="890">
          <cell r="C890" t="str">
            <v>47624590</v>
          </cell>
          <cell r="D890">
            <v>7126</v>
          </cell>
          <cell r="E890">
            <v>459405</v>
          </cell>
          <cell r="F890" t="str">
            <v>ROQUE</v>
          </cell>
          <cell r="G890" t="str">
            <v>CHERO</v>
          </cell>
          <cell r="H890" t="str">
            <v>DAVIS YORLANDO</v>
          </cell>
          <cell r="I890" t="str">
            <v>ROQUE CHERO DAVIS YORLANDO</v>
          </cell>
          <cell r="J890" t="str">
            <v>PE012201</v>
          </cell>
          <cell r="K890" t="str">
            <v>FSE TASK FORCE</v>
          </cell>
          <cell r="L890" t="str">
            <v>COGS</v>
          </cell>
          <cell r="M890" t="str">
            <v>MA SAM FSE &amp; LCS PE</v>
          </cell>
          <cell r="N890" t="str">
            <v>GONZALEZ RIVASPLATA, JONATAN</v>
          </cell>
        </row>
        <row r="891">
          <cell r="C891" t="str">
            <v>48594120</v>
          </cell>
          <cell r="D891">
            <v>7127</v>
          </cell>
          <cell r="E891">
            <v>459453</v>
          </cell>
          <cell r="F891" t="str">
            <v>ANTALLACA</v>
          </cell>
          <cell r="G891" t="str">
            <v>MAMANI</v>
          </cell>
          <cell r="H891" t="str">
            <v>ERICK FRANCK</v>
          </cell>
          <cell r="I891" t="str">
            <v>ANTALLACA MAMANI ERICK FRANCK</v>
          </cell>
          <cell r="J891" t="str">
            <v>PE012201</v>
          </cell>
          <cell r="K891" t="str">
            <v>FSE TASK FORCE</v>
          </cell>
          <cell r="L891" t="str">
            <v>COGS</v>
          </cell>
          <cell r="M891" t="str">
            <v>MA SAM FSE &amp; LCS PE</v>
          </cell>
          <cell r="N891" t="str">
            <v>GONZALEZ RIVASPLATA, JONATAN</v>
          </cell>
        </row>
        <row r="892">
          <cell r="C892" t="str">
            <v>74227226</v>
          </cell>
          <cell r="D892">
            <v>7128</v>
          </cell>
          <cell r="E892">
            <v>459452</v>
          </cell>
          <cell r="F892" t="str">
            <v>ANAHUE</v>
          </cell>
          <cell r="G892" t="str">
            <v>CCALLOQUISPE</v>
          </cell>
          <cell r="H892" t="str">
            <v>FRANKLIN ANDRES</v>
          </cell>
          <cell r="I892" t="str">
            <v>ANAHUE CCALLOQUISPE FRANKLIN ANDRES</v>
          </cell>
          <cell r="J892" t="str">
            <v>PE012201</v>
          </cell>
          <cell r="K892" t="str">
            <v>FSE TASK FORCE</v>
          </cell>
          <cell r="L892" t="str">
            <v>COGS</v>
          </cell>
          <cell r="M892" t="str">
            <v>MA SAM FSE &amp; LCS PE</v>
          </cell>
          <cell r="N892" t="str">
            <v>GONZALEZ RIVASPLATA, JONATAN</v>
          </cell>
        </row>
        <row r="893">
          <cell r="C893" t="str">
            <v>45930480</v>
          </cell>
          <cell r="D893">
            <v>7129</v>
          </cell>
          <cell r="E893">
            <v>459500</v>
          </cell>
          <cell r="F893" t="str">
            <v xml:space="preserve">CUADROS </v>
          </cell>
          <cell r="G893" t="str">
            <v>DURAND</v>
          </cell>
          <cell r="H893" t="str">
            <v>HEMBERTH HEALTHY</v>
          </cell>
          <cell r="I893" t="str">
            <v>CUADROS  DURAND HEMBERTH HEALTHY</v>
          </cell>
          <cell r="J893" t="str">
            <v>PE012201</v>
          </cell>
          <cell r="K893" t="str">
            <v>FSE TASK FORCE</v>
          </cell>
          <cell r="L893" t="str">
            <v>COGS</v>
          </cell>
          <cell r="M893" t="str">
            <v>MA SAM FSE &amp; LCS PE</v>
          </cell>
          <cell r="N893" t="str">
            <v>GONZALEZ RIVASPLATA, JONATAN</v>
          </cell>
        </row>
        <row r="894">
          <cell r="C894" t="str">
            <v>46834519</v>
          </cell>
          <cell r="D894">
            <v>7130</v>
          </cell>
          <cell r="E894">
            <v>459454</v>
          </cell>
          <cell r="F894" t="str">
            <v>CRUZ</v>
          </cell>
          <cell r="G894" t="str">
            <v>ILAQUITA</v>
          </cell>
          <cell r="H894" t="str">
            <v>EDGAR DEIVI</v>
          </cell>
          <cell r="I894" t="str">
            <v>CRUZ ILAQUITA EDGAR DEIVI</v>
          </cell>
          <cell r="J894" t="str">
            <v>PE012201</v>
          </cell>
          <cell r="K894" t="str">
            <v>FSE TASK FORCE</v>
          </cell>
          <cell r="L894" t="str">
            <v>COGS</v>
          </cell>
          <cell r="M894" t="str">
            <v>MA SAM FSE &amp; LCS PE</v>
          </cell>
          <cell r="N894" t="str">
            <v>GONZALEZ RIVASPLATA, JONATAN</v>
          </cell>
        </row>
        <row r="895">
          <cell r="C895" t="str">
            <v>41720445</v>
          </cell>
          <cell r="D895">
            <v>7131</v>
          </cell>
          <cell r="E895">
            <v>459504</v>
          </cell>
          <cell r="F895" t="str">
            <v>VELAZCO</v>
          </cell>
          <cell r="G895" t="str">
            <v>TORRES</v>
          </cell>
          <cell r="H895" t="str">
            <v>FRANK ANGELO</v>
          </cell>
          <cell r="I895" t="str">
            <v>VELAZCO TORRES FRANK ANGELO</v>
          </cell>
          <cell r="J895" t="str">
            <v>PE012201</v>
          </cell>
          <cell r="K895" t="str">
            <v>FSE TASK FORCE</v>
          </cell>
          <cell r="L895" t="str">
            <v>COGS</v>
          </cell>
          <cell r="M895" t="str">
            <v>MA SAM FSE &amp; LCS PE</v>
          </cell>
          <cell r="N895" t="str">
            <v>GONZALEZ RIVASPLATA, JONATAN</v>
          </cell>
        </row>
        <row r="896">
          <cell r="C896" t="str">
            <v>62178572</v>
          </cell>
          <cell r="D896">
            <v>7132</v>
          </cell>
          <cell r="E896">
            <v>459503</v>
          </cell>
          <cell r="F896" t="str">
            <v>CALSINA</v>
          </cell>
          <cell r="G896" t="str">
            <v>SONCCO</v>
          </cell>
          <cell r="H896" t="str">
            <v>JESUS</v>
          </cell>
          <cell r="I896" t="str">
            <v>CALSINA SONCCO JESUS</v>
          </cell>
          <cell r="J896" t="str">
            <v>PE012201</v>
          </cell>
          <cell r="K896" t="str">
            <v>FSE TASK FORCE</v>
          </cell>
          <cell r="L896" t="str">
            <v>COGS</v>
          </cell>
          <cell r="M896" t="str">
            <v>MA SAM FSE &amp; LCS PE</v>
          </cell>
          <cell r="N896" t="str">
            <v>GONZALEZ RIVASPLATA, JONATAN</v>
          </cell>
        </row>
        <row r="897">
          <cell r="C897" t="str">
            <v>76444266</v>
          </cell>
          <cell r="D897">
            <v>7133</v>
          </cell>
          <cell r="E897">
            <v>459502</v>
          </cell>
          <cell r="F897" t="str">
            <v>ASQUI</v>
          </cell>
          <cell r="G897" t="str">
            <v>CIRIACO</v>
          </cell>
          <cell r="H897" t="str">
            <v>DIEGO FRANCISCO</v>
          </cell>
          <cell r="I897" t="str">
            <v>ASQUI CIRIACO DIEGO FRANCISCO</v>
          </cell>
          <cell r="J897" t="str">
            <v>PE012201</v>
          </cell>
          <cell r="K897" t="str">
            <v>FSE TASK FORCE</v>
          </cell>
          <cell r="L897" t="str">
            <v>COGS</v>
          </cell>
          <cell r="M897" t="str">
            <v>MA SAM FSE &amp; LCS PE</v>
          </cell>
          <cell r="N897" t="str">
            <v>GONZALEZ RIVASPLATA, JONATAN</v>
          </cell>
        </row>
        <row r="898">
          <cell r="C898" t="str">
            <v>46884420</v>
          </cell>
          <cell r="D898">
            <v>7134</v>
          </cell>
          <cell r="E898">
            <v>459891</v>
          </cell>
          <cell r="F898" t="str">
            <v>PUMA</v>
          </cell>
          <cell r="G898" t="str">
            <v>RIVERA</v>
          </cell>
          <cell r="H898" t="str">
            <v>FERNANDO DANILO</v>
          </cell>
          <cell r="I898" t="str">
            <v>PUMA RIVERA FERNANDO DANILO</v>
          </cell>
          <cell r="J898" t="str">
            <v>PE012201</v>
          </cell>
          <cell r="K898" t="str">
            <v>FSE TASK FORCE</v>
          </cell>
          <cell r="L898" t="str">
            <v>COGS</v>
          </cell>
          <cell r="M898" t="str">
            <v>MA SAM FSE &amp; LCS PE</v>
          </cell>
          <cell r="N898" t="str">
            <v>GONZALEZ RIVASPLATA, JONATAN</v>
          </cell>
        </row>
        <row r="899">
          <cell r="C899" t="str">
            <v>47489948</v>
          </cell>
          <cell r="D899">
            <v>7135</v>
          </cell>
          <cell r="E899">
            <v>460231</v>
          </cell>
          <cell r="F899" t="str">
            <v>YANA</v>
          </cell>
          <cell r="G899" t="str">
            <v>MIRANDA</v>
          </cell>
          <cell r="H899" t="str">
            <v>KARLA KATHERINE</v>
          </cell>
          <cell r="I899" t="str">
            <v>YANA MIRANDA KARLA KATHERINE</v>
          </cell>
          <cell r="J899" t="str">
            <v>PE012201</v>
          </cell>
          <cell r="K899" t="str">
            <v>FSE TASK FORCE</v>
          </cell>
          <cell r="L899" t="str">
            <v>COGS</v>
          </cell>
          <cell r="M899" t="str">
            <v>MA SAM FSE &amp; LCS PE</v>
          </cell>
          <cell r="N899" t="str">
            <v>GONZALEZ RIVASPLATA, JONATAN</v>
          </cell>
        </row>
        <row r="900">
          <cell r="C900" t="str">
            <v>46960622</v>
          </cell>
          <cell r="D900">
            <v>7136</v>
          </cell>
          <cell r="E900">
            <v>460232</v>
          </cell>
          <cell r="F900" t="str">
            <v>DELGADO</v>
          </cell>
          <cell r="G900" t="str">
            <v>ROSAS</v>
          </cell>
          <cell r="H900" t="str">
            <v>KATHERINE PATRICIA</v>
          </cell>
          <cell r="I900" t="str">
            <v>DELGADO ROSAS KATHERINE PATRICIA</v>
          </cell>
          <cell r="J900" t="str">
            <v>PE012201</v>
          </cell>
          <cell r="K900" t="str">
            <v>FSE TASK FORCE</v>
          </cell>
          <cell r="L900" t="str">
            <v>COGS</v>
          </cell>
          <cell r="M900" t="str">
            <v>MA SAM FSE &amp; LCS PE</v>
          </cell>
          <cell r="N900" t="str">
            <v>MACEDO CHEVARRIA, GUILLERMO</v>
          </cell>
        </row>
        <row r="901">
          <cell r="C901" t="str">
            <v>71498603</v>
          </cell>
          <cell r="D901">
            <v>7137</v>
          </cell>
          <cell r="E901">
            <v>460233</v>
          </cell>
          <cell r="F901" t="str">
            <v>SOTO</v>
          </cell>
          <cell r="G901" t="str">
            <v>QUISPE</v>
          </cell>
          <cell r="H901" t="str">
            <v>NICOLE ISABEL</v>
          </cell>
          <cell r="I901" t="str">
            <v>SOTO QUISPE NICOLE ISABEL</v>
          </cell>
          <cell r="J901" t="str">
            <v>PE012201</v>
          </cell>
          <cell r="K901" t="str">
            <v>FSE TASK FORCE</v>
          </cell>
          <cell r="L901" t="str">
            <v>COGS</v>
          </cell>
          <cell r="M901" t="str">
            <v>MA SAM FSE &amp; LCS PE</v>
          </cell>
          <cell r="N901" t="str">
            <v>GONZALEZ RIVASPLATA, JONATAN</v>
          </cell>
        </row>
        <row r="902">
          <cell r="C902" t="str">
            <v>71079729</v>
          </cell>
          <cell r="D902">
            <v>7138</v>
          </cell>
          <cell r="E902">
            <v>460234</v>
          </cell>
          <cell r="F902" t="str">
            <v>FERNANDEZ</v>
          </cell>
          <cell r="G902" t="str">
            <v>FERNANDEZ</v>
          </cell>
          <cell r="H902" t="str">
            <v>PIERINA SAID</v>
          </cell>
          <cell r="I902" t="str">
            <v>FERNANDEZ FERNANDEZ PIERINA SAID</v>
          </cell>
          <cell r="J902" t="str">
            <v>PE012201</v>
          </cell>
          <cell r="K902" t="str">
            <v>FSE TASK FORCE</v>
          </cell>
          <cell r="L902" t="str">
            <v>COGS</v>
          </cell>
          <cell r="M902" t="str">
            <v>MA SAM FSE &amp; LCS PE</v>
          </cell>
          <cell r="N902" t="str">
            <v>GONZALEZ RIVASPLATA, JONATAN</v>
          </cell>
        </row>
        <row r="903">
          <cell r="C903" t="str">
            <v>71241745</v>
          </cell>
          <cell r="D903">
            <v>7139</v>
          </cell>
          <cell r="E903">
            <v>460430</v>
          </cell>
          <cell r="F903" t="str">
            <v>ROMERO</v>
          </cell>
          <cell r="G903" t="str">
            <v>ROJAS</v>
          </cell>
          <cell r="H903" t="str">
            <v>MIGUEL ANGEL</v>
          </cell>
          <cell r="I903" t="str">
            <v>ROMERO ROJAS MIGUEL ANGEL</v>
          </cell>
          <cell r="J903" t="str">
            <v>PE012201</v>
          </cell>
          <cell r="K903" t="str">
            <v>FSE TASK FORCE</v>
          </cell>
          <cell r="L903" t="str">
            <v>COGS</v>
          </cell>
          <cell r="M903" t="str">
            <v>MA SAM FSE &amp; LCS PE</v>
          </cell>
          <cell r="N903" t="str">
            <v>GONZALEZ RIVASPLATA, JONATAN</v>
          </cell>
        </row>
        <row r="904">
          <cell r="C904" t="str">
            <v>45371598</v>
          </cell>
          <cell r="D904">
            <v>7140</v>
          </cell>
          <cell r="E904">
            <v>460429</v>
          </cell>
          <cell r="F904" t="str">
            <v>MEZA</v>
          </cell>
          <cell r="G904" t="str">
            <v>RAMIREZ</v>
          </cell>
          <cell r="H904" t="str">
            <v>ANTONY GUILLERMO</v>
          </cell>
          <cell r="I904" t="str">
            <v>MEZA RAMIREZ ANTONY GUILLERMO</v>
          </cell>
          <cell r="J904" t="str">
            <v>PE012201</v>
          </cell>
          <cell r="K904" t="str">
            <v>FSE TASK FORCE</v>
          </cell>
          <cell r="L904" t="str">
            <v>COGS</v>
          </cell>
          <cell r="M904" t="str">
            <v>MA SAM FSE &amp; LCS PE</v>
          </cell>
          <cell r="N904" t="str">
            <v>GONZALEZ RIVASPLATA, JONATAN</v>
          </cell>
        </row>
        <row r="905">
          <cell r="C905" t="str">
            <v>29550648</v>
          </cell>
          <cell r="D905">
            <v>7141</v>
          </cell>
          <cell r="E905">
            <v>460549</v>
          </cell>
          <cell r="F905" t="str">
            <v>CARDENAS</v>
          </cell>
          <cell r="G905" t="str">
            <v>SANTISTEBAN</v>
          </cell>
          <cell r="H905" t="str">
            <v>JUAN ANTONIO</v>
          </cell>
          <cell r="I905" t="str">
            <v>CARDENAS SANTISTEBAN JUAN ANTONIO</v>
          </cell>
          <cell r="J905" t="str">
            <v>PE012201</v>
          </cell>
          <cell r="K905" t="str">
            <v>FSE TASK FORCE</v>
          </cell>
          <cell r="L905" t="str">
            <v>COGS</v>
          </cell>
          <cell r="M905" t="str">
            <v>MA SAM FSE &amp; LCS PE</v>
          </cell>
          <cell r="N905" t="str">
            <v>GONZALEZ RIVASPLATA, JONATAN</v>
          </cell>
        </row>
        <row r="906">
          <cell r="C906" t="str">
            <v>70344045</v>
          </cell>
          <cell r="D906">
            <v>7142</v>
          </cell>
          <cell r="E906">
            <v>460753</v>
          </cell>
          <cell r="F906" t="str">
            <v>ARAUCO</v>
          </cell>
          <cell r="G906" t="str">
            <v>CAMARGO</v>
          </cell>
          <cell r="H906" t="str">
            <v>ESTEFANY ANDREA</v>
          </cell>
          <cell r="I906" t="str">
            <v>ARAUCO CAMARGO ESTEFANY ANDREA</v>
          </cell>
          <cell r="J906" t="str">
            <v>PE012201</v>
          </cell>
          <cell r="K906" t="str">
            <v>FSE TASK FORCE</v>
          </cell>
          <cell r="L906" t="str">
            <v>COGS</v>
          </cell>
          <cell r="M906" t="str">
            <v>MA SAM FSE &amp; LCS PE</v>
          </cell>
          <cell r="N906" t="str">
            <v>GONZALEZ RIVASPLATA, JONATAN</v>
          </cell>
        </row>
        <row r="907">
          <cell r="C907" t="str">
            <v>70175999</v>
          </cell>
          <cell r="D907">
            <v>7143</v>
          </cell>
          <cell r="E907">
            <v>460754</v>
          </cell>
          <cell r="F907" t="str">
            <v>CRUZ</v>
          </cell>
          <cell r="G907" t="str">
            <v>MIRANDA</v>
          </cell>
          <cell r="H907" t="str">
            <v>JONATHAN NELSON</v>
          </cell>
          <cell r="I907" t="str">
            <v>CRUZ MIRANDA JONATHAN NELSON</v>
          </cell>
          <cell r="J907" t="str">
            <v>PE012201</v>
          </cell>
          <cell r="K907" t="str">
            <v>FSE TASK FORCE</v>
          </cell>
          <cell r="L907" t="str">
            <v>COGS</v>
          </cell>
          <cell r="M907" t="str">
            <v>MA SAM FSE &amp; LCS PE</v>
          </cell>
          <cell r="N907" t="str">
            <v>GONZALEZ RIVASPLATA, JONATAN</v>
          </cell>
        </row>
        <row r="908">
          <cell r="C908" t="str">
            <v>46712276</v>
          </cell>
          <cell r="D908">
            <v>7144</v>
          </cell>
          <cell r="E908">
            <v>445143</v>
          </cell>
          <cell r="F908" t="str">
            <v>OSORIO</v>
          </cell>
          <cell r="G908" t="str">
            <v>NAJAR</v>
          </cell>
          <cell r="H908" t="str">
            <v>JONATHAN GASTON</v>
          </cell>
          <cell r="I908" t="str">
            <v>OSORIO NAJAR JONATHAN GASTON</v>
          </cell>
          <cell r="J908" t="str">
            <v>PE012201</v>
          </cell>
          <cell r="K908" t="str">
            <v>FSE TASK FORCE</v>
          </cell>
          <cell r="L908" t="str">
            <v>COGS</v>
          </cell>
          <cell r="M908" t="str">
            <v>MA SAM FSE &amp; LCS PE</v>
          </cell>
          <cell r="N908" t="str">
            <v>GONZALEZ RIVASPLATA, JONATAN</v>
          </cell>
        </row>
        <row r="909">
          <cell r="C909" t="str">
            <v>45410697</v>
          </cell>
          <cell r="D909">
            <v>7145</v>
          </cell>
          <cell r="E909">
            <v>461070</v>
          </cell>
          <cell r="F909" t="str">
            <v>BENITES</v>
          </cell>
          <cell r="G909" t="str">
            <v>VILCHEZ</v>
          </cell>
          <cell r="H909" t="str">
            <v>MARIANO ALFREDO</v>
          </cell>
          <cell r="I909" t="str">
            <v>BENITES VILCHEZ MARIANO ALFREDO</v>
          </cell>
          <cell r="J909" t="str">
            <v>PE012201</v>
          </cell>
          <cell r="K909" t="str">
            <v>FSE TASK FORCE</v>
          </cell>
          <cell r="L909" t="str">
            <v>COGS</v>
          </cell>
          <cell r="M909" t="str">
            <v>MA SAM FSE &amp; LCS PE</v>
          </cell>
          <cell r="N909" t="str">
            <v>GONZALEZ RIVASPLATA, JONATAN</v>
          </cell>
        </row>
        <row r="910">
          <cell r="C910" t="str">
            <v>73641321</v>
          </cell>
          <cell r="D910">
            <v>7146</v>
          </cell>
          <cell r="E910">
            <v>445147</v>
          </cell>
          <cell r="F910" t="str">
            <v>HUANCA</v>
          </cell>
          <cell r="G910" t="str">
            <v>RAMOS</v>
          </cell>
          <cell r="H910" t="str">
            <v>LUIS ALBERTO</v>
          </cell>
          <cell r="I910" t="str">
            <v>HUANCA RAMOS LUIS ALBERTO</v>
          </cell>
          <cell r="J910" t="str">
            <v>PE012201</v>
          </cell>
          <cell r="K910" t="str">
            <v>FSE TASK FORCE</v>
          </cell>
          <cell r="L910" t="str">
            <v>COGS</v>
          </cell>
          <cell r="M910" t="str">
            <v>MA SAM FSE &amp; LCS PE</v>
          </cell>
          <cell r="N910" t="str">
            <v>GONZALEZ RIVASPLATA, JONATAN</v>
          </cell>
        </row>
        <row r="911">
          <cell r="C911" t="str">
            <v>71902174</v>
          </cell>
          <cell r="D911">
            <v>10002</v>
          </cell>
          <cell r="E911">
            <v>460648</v>
          </cell>
          <cell r="F911" t="str">
            <v>MOORE</v>
          </cell>
          <cell r="G911" t="str">
            <v>DURAN</v>
          </cell>
          <cell r="H911" t="str">
            <v>KEEN YOU</v>
          </cell>
          <cell r="I911" t="str">
            <v>MOORE DURAN KEEN YOU</v>
          </cell>
          <cell r="J911" t="str">
            <v>PE012224</v>
          </cell>
          <cell r="K911" t="str">
            <v>CAAS PEBBLES CHINALCO - OPERACIÓN Y MAN</v>
          </cell>
          <cell r="L911" t="str">
            <v>COGS</v>
          </cell>
          <cell r="M911" t="str">
            <v>MA SAM FSE &amp; LCS PE</v>
          </cell>
          <cell r="N911" t="str">
            <v>DIAZ ROLDAN, EDWIN GERMAIN</v>
          </cell>
        </row>
        <row r="912">
          <cell r="C912" t="str">
            <v>42461272</v>
          </cell>
          <cell r="D912">
            <v>10003</v>
          </cell>
          <cell r="E912">
            <v>460647</v>
          </cell>
          <cell r="F912" t="str">
            <v>LAVADO</v>
          </cell>
          <cell r="G912" t="str">
            <v>RAMOS</v>
          </cell>
          <cell r="H912" t="str">
            <v>RAUL</v>
          </cell>
          <cell r="I912" t="str">
            <v>LAVADO RAMOS RAUL</v>
          </cell>
          <cell r="J912" t="str">
            <v>PE012224</v>
          </cell>
          <cell r="K912" t="str">
            <v>CAAS PEBBLES CHINALCO - OPERACIÓN Y MAN</v>
          </cell>
          <cell r="L912" t="str">
            <v>COGS</v>
          </cell>
          <cell r="M912" t="str">
            <v>MA SAM FSE &amp; LCS PE</v>
          </cell>
          <cell r="N912" t="str">
            <v>DIAZ ROLDAN, EDWIN GERMAIN</v>
          </cell>
        </row>
        <row r="913">
          <cell r="C913" t="str">
            <v>46181654</v>
          </cell>
          <cell r="D913">
            <v>10004</v>
          </cell>
          <cell r="E913">
            <v>460646</v>
          </cell>
          <cell r="F913" t="str">
            <v xml:space="preserve">URETA </v>
          </cell>
          <cell r="G913" t="str">
            <v xml:space="preserve">VILLAFUERTE </v>
          </cell>
          <cell r="H913" t="str">
            <v>ALEXANDER</v>
          </cell>
          <cell r="I913" t="str">
            <v>URETA  VILLAFUERTE  ALEXANDER</v>
          </cell>
          <cell r="J913" t="str">
            <v>PE012224</v>
          </cell>
          <cell r="K913" t="str">
            <v>CAAS PEBBLES CHINALCO - OPERACIÓN Y MAN</v>
          </cell>
          <cell r="L913" t="str">
            <v>COGS</v>
          </cell>
          <cell r="M913" t="str">
            <v>MA SAM FSE &amp; LCS PE</v>
          </cell>
          <cell r="N913" t="str">
            <v>DIAZ ROLDAN, EDWIN GERMAIN</v>
          </cell>
        </row>
        <row r="914">
          <cell r="C914" t="str">
            <v>46222342</v>
          </cell>
          <cell r="D914">
            <v>10005</v>
          </cell>
          <cell r="E914">
            <v>460755</v>
          </cell>
          <cell r="F914" t="str">
            <v>MONTERREY</v>
          </cell>
          <cell r="G914" t="str">
            <v>LEON</v>
          </cell>
          <cell r="H914" t="str">
            <v>JUAN DANIEL</v>
          </cell>
          <cell r="I914" t="str">
            <v>MONTERREY LEON JUAN DANIEL</v>
          </cell>
          <cell r="J914" t="str">
            <v>PE012224</v>
          </cell>
          <cell r="K914" t="str">
            <v>CAAS PEBBLES CHINALCO - OPERACIÓN Y MAN</v>
          </cell>
          <cell r="L914" t="str">
            <v>COGS</v>
          </cell>
          <cell r="M914" t="str">
            <v>MA SAM FSE &amp; LCS PE</v>
          </cell>
          <cell r="N914" t="str">
            <v>DELGADO VALLADARES, JAVIER ENRIQUE</v>
          </cell>
        </row>
        <row r="915">
          <cell r="C915" t="str">
            <v>44782782</v>
          </cell>
          <cell r="D915">
            <v>10006</v>
          </cell>
          <cell r="E915">
            <v>460798</v>
          </cell>
          <cell r="F915" t="str">
            <v xml:space="preserve">SOTO </v>
          </cell>
          <cell r="G915" t="str">
            <v xml:space="preserve">ZAPATA </v>
          </cell>
          <cell r="H915" t="str">
            <v xml:space="preserve">SOLEDAD </v>
          </cell>
          <cell r="I915" t="str">
            <v xml:space="preserve">SOTO  ZAPATA  SOLEDAD </v>
          </cell>
          <cell r="J915" t="str">
            <v>PE012224</v>
          </cell>
          <cell r="K915" t="str">
            <v>CAAS PEBBLES CHINALCO - OPERACIÓN Y MAN</v>
          </cell>
          <cell r="L915" t="str">
            <v>COGS</v>
          </cell>
          <cell r="M915" t="str">
            <v>MA SAM FSE &amp; LCS PE</v>
          </cell>
          <cell r="N915" t="str">
            <v>DIAZ ROLDAN, EDWIN GERMAIN</v>
          </cell>
        </row>
        <row r="916">
          <cell r="C916" t="str">
            <v>73053081</v>
          </cell>
          <cell r="D916">
            <v>10007</v>
          </cell>
          <cell r="E916">
            <v>460795</v>
          </cell>
          <cell r="F916" t="str">
            <v>MACHACCA</v>
          </cell>
          <cell r="G916" t="str">
            <v>TUNQUIPA</v>
          </cell>
          <cell r="H916" t="str">
            <v>MIGUEL GERANDO</v>
          </cell>
          <cell r="I916" t="str">
            <v>MACHACCA TUNQUIPA MIGUEL GERANDO</v>
          </cell>
          <cell r="J916" t="str">
            <v>PE012203</v>
          </cell>
          <cell r="K916" t="str">
            <v>FSE STRATEGIC PLANNING</v>
          </cell>
          <cell r="L916" t="str">
            <v>COGS</v>
          </cell>
          <cell r="M916" t="str">
            <v>MA SAM FSE &amp; LCS PE</v>
          </cell>
          <cell r="N916" t="str">
            <v>PEREZ MALAGA, HECTOR ALONSO</v>
          </cell>
        </row>
        <row r="917">
          <cell r="C917" t="str">
            <v>71134589</v>
          </cell>
          <cell r="D917">
            <v>10008</v>
          </cell>
          <cell r="E917">
            <v>460800</v>
          </cell>
          <cell r="F917" t="str">
            <v xml:space="preserve">TAYPE </v>
          </cell>
          <cell r="G917" t="str">
            <v>MONTAÑEZ</v>
          </cell>
          <cell r="H917" t="str">
            <v xml:space="preserve">JEAN </v>
          </cell>
          <cell r="I917" t="str">
            <v xml:space="preserve">TAYPE  MONTAÑEZ JEAN </v>
          </cell>
          <cell r="J917" t="str">
            <v>PE012224</v>
          </cell>
          <cell r="K917" t="str">
            <v>CAAS PEBBLES CHINALCO - OPERACIÓN Y MAN</v>
          </cell>
          <cell r="L917" t="str">
            <v>COGS</v>
          </cell>
          <cell r="M917" t="str">
            <v>MA SAM FSE &amp; LCS PE</v>
          </cell>
          <cell r="N917" t="str">
            <v>DIAZ ROLDAN, EDWIN GERMAIN</v>
          </cell>
        </row>
        <row r="918">
          <cell r="C918" t="str">
            <v>44027235</v>
          </cell>
          <cell r="D918">
            <v>10009</v>
          </cell>
          <cell r="E918">
            <v>460794</v>
          </cell>
          <cell r="F918" t="str">
            <v>BERGEL</v>
          </cell>
          <cell r="G918" t="str">
            <v>OLIVARES</v>
          </cell>
          <cell r="H918" t="str">
            <v>JESUS MANUEL</v>
          </cell>
          <cell r="I918" t="str">
            <v>BERGEL OLIVARES JESUS MANUEL</v>
          </cell>
          <cell r="J918" t="str">
            <v>PE012224</v>
          </cell>
          <cell r="K918" t="str">
            <v>CAAS PEBBLES CHINALCO - OPERACIÓN Y MAN</v>
          </cell>
          <cell r="L918" t="str">
            <v>COGS</v>
          </cell>
          <cell r="M918" t="str">
            <v>MA SAM FSE &amp; LCS PE</v>
          </cell>
          <cell r="N918" t="str">
            <v>DIAZ ROLDAN, EDWIN GERMAIN</v>
          </cell>
        </row>
        <row r="919">
          <cell r="C919" t="str">
            <v>47209288</v>
          </cell>
          <cell r="D919">
            <v>10010</v>
          </cell>
          <cell r="E919">
            <v>460793</v>
          </cell>
          <cell r="F919" t="str">
            <v xml:space="preserve">TOPALAYA </v>
          </cell>
          <cell r="G919" t="str">
            <v xml:space="preserve">CARRION </v>
          </cell>
          <cell r="H919" t="str">
            <v>CRISTIAN RAUL</v>
          </cell>
          <cell r="I919" t="str">
            <v>TOPALAYA  CARRION  CRISTIAN RAUL</v>
          </cell>
          <cell r="J919" t="str">
            <v>PE012224</v>
          </cell>
          <cell r="K919" t="str">
            <v>CAAS PEBBLES CHINALCO - OPERACIÓN Y MAN</v>
          </cell>
          <cell r="L919" t="str">
            <v>COGS</v>
          </cell>
          <cell r="M919" t="str">
            <v>MA SAM FSE &amp; LCS PE</v>
          </cell>
          <cell r="N919" t="str">
            <v>DIAZ ROLDAN, EDWIN GERMAIN</v>
          </cell>
        </row>
        <row r="920">
          <cell r="C920" t="str">
            <v>48240247</v>
          </cell>
          <cell r="D920">
            <v>10011</v>
          </cell>
          <cell r="E920">
            <v>460792</v>
          </cell>
          <cell r="F920" t="str">
            <v>VILA</v>
          </cell>
          <cell r="G920" t="str">
            <v xml:space="preserve">DE LA CRUZ </v>
          </cell>
          <cell r="H920" t="str">
            <v>RAUL</v>
          </cell>
          <cell r="I920" t="str">
            <v>VILA DE LA CRUZ  RAUL</v>
          </cell>
          <cell r="J920" t="str">
            <v>PE012224</v>
          </cell>
          <cell r="K920" t="str">
            <v>CAAS PEBBLES CHINALCO - OPERACIÓN Y MAN</v>
          </cell>
          <cell r="L920" t="str">
            <v>COGS</v>
          </cell>
          <cell r="M920" t="str">
            <v>MA SAM FSE &amp; LCS PE</v>
          </cell>
          <cell r="N920" t="str">
            <v>DIAZ ROLDAN, EDWIN GERMAIN</v>
          </cell>
        </row>
        <row r="921">
          <cell r="C921" t="str">
            <v>45713627</v>
          </cell>
          <cell r="D921">
            <v>10012</v>
          </cell>
          <cell r="E921">
            <v>446522</v>
          </cell>
          <cell r="F921" t="str">
            <v>ROJAS</v>
          </cell>
          <cell r="G921" t="str">
            <v>ALVARADO</v>
          </cell>
          <cell r="H921" t="str">
            <v>LUIS GUSTAVO</v>
          </cell>
          <cell r="I921" t="str">
            <v>ROJAS ALVARADO LUIS GUSTAVO</v>
          </cell>
          <cell r="J921" t="str">
            <v>PE012224</v>
          </cell>
          <cell r="K921" t="str">
            <v>CAAS PEBBLES CHINALCO - OPERACIÓN Y MAN</v>
          </cell>
          <cell r="L921" t="str">
            <v>COGS</v>
          </cell>
          <cell r="M921" t="str">
            <v>MA SAM FSE &amp; LCS PE</v>
          </cell>
          <cell r="N921" t="str">
            <v>DIAZ ROLDAN, EDWIN GERMAIN</v>
          </cell>
        </row>
        <row r="922">
          <cell r="C922" t="str">
            <v>42838208</v>
          </cell>
          <cell r="D922">
            <v>10013</v>
          </cell>
          <cell r="E922">
            <v>460799</v>
          </cell>
          <cell r="F922" t="str">
            <v>COSTILLA</v>
          </cell>
          <cell r="G922" t="str">
            <v>GRADOS</v>
          </cell>
          <cell r="H922" t="str">
            <v>FELIX ENRIQUE</v>
          </cell>
          <cell r="I922" t="str">
            <v>COSTILLA GRADOS FELIX ENRIQUE</v>
          </cell>
          <cell r="J922" t="str">
            <v>PE012224</v>
          </cell>
          <cell r="K922" t="str">
            <v>CAAS PEBBLES CHINALCO - OPERACIÓN Y MAN</v>
          </cell>
          <cell r="L922" t="str">
            <v>COGS</v>
          </cell>
          <cell r="M922" t="str">
            <v>MA SAM FSE &amp; LCS PE</v>
          </cell>
          <cell r="N922" t="str">
            <v>DIAZ ROLDAN, EDWIN GERMAIN</v>
          </cell>
        </row>
        <row r="923">
          <cell r="C923" t="str">
            <v>47849060</v>
          </cell>
          <cell r="D923">
            <v>10014</v>
          </cell>
          <cell r="E923">
            <v>460797</v>
          </cell>
          <cell r="F923" t="str">
            <v>FLORES</v>
          </cell>
          <cell r="G923" t="str">
            <v>CARITA</v>
          </cell>
          <cell r="H923" t="str">
            <v>EDGAR NOEL</v>
          </cell>
          <cell r="I923" t="str">
            <v>FLORES CARITA EDGAR NOEL</v>
          </cell>
          <cell r="J923" t="str">
            <v>PE012224</v>
          </cell>
          <cell r="K923" t="str">
            <v>CAAS PEBBLES CHINALCO - OPERACIÓN Y MAN</v>
          </cell>
          <cell r="L923" t="str">
            <v>COGS</v>
          </cell>
          <cell r="M923" t="str">
            <v>MA SAM FSE &amp; LCS PE</v>
          </cell>
          <cell r="N923" t="str">
            <v>DIAZ ROLDAN, EDWIN GERMAIN</v>
          </cell>
        </row>
        <row r="924">
          <cell r="C924" t="str">
            <v>72129071</v>
          </cell>
          <cell r="D924">
            <v>10015</v>
          </cell>
          <cell r="E924">
            <v>460858</v>
          </cell>
          <cell r="F924" t="str">
            <v>COLLAO</v>
          </cell>
          <cell r="G924" t="str">
            <v>BASILIO</v>
          </cell>
          <cell r="H924" t="str">
            <v>RONALD DANTE</v>
          </cell>
          <cell r="I924" t="str">
            <v>COLLAO BASILIO RONALD DANTE</v>
          </cell>
          <cell r="J924" t="str">
            <v>PE012224</v>
          </cell>
          <cell r="K924" t="str">
            <v>CAAS PEBBLES CHINALCO - OPERACIÓN Y MAN</v>
          </cell>
          <cell r="L924" t="str">
            <v>COGS</v>
          </cell>
          <cell r="M924" t="str">
            <v>MA SAM FSE &amp; LCS PE</v>
          </cell>
          <cell r="N924" t="str">
            <v>DIAZ ROLDAN, EDWIN GERMAIN</v>
          </cell>
        </row>
        <row r="925">
          <cell r="C925" t="str">
            <v>73891787</v>
          </cell>
          <cell r="D925">
            <v>10016</v>
          </cell>
          <cell r="E925">
            <v>460857</v>
          </cell>
          <cell r="F925" t="str">
            <v>ROSALES</v>
          </cell>
          <cell r="G925" t="str">
            <v>LOBATON</v>
          </cell>
          <cell r="H925" t="str">
            <v>ALEX WILLIAM</v>
          </cell>
          <cell r="I925" t="str">
            <v>ROSALES LOBATON ALEX WILLIAM</v>
          </cell>
          <cell r="J925" t="str">
            <v>PE012224</v>
          </cell>
          <cell r="K925" t="str">
            <v>CAAS PEBBLES CHINALCO - OPERACIÓN Y MAN</v>
          </cell>
          <cell r="L925" t="str">
            <v>COGS</v>
          </cell>
          <cell r="M925" t="str">
            <v>MA SAM FSE &amp; LCS PE</v>
          </cell>
          <cell r="N925" t="str">
            <v>DIAZ ROLDAN, EDWIN GERMAIN</v>
          </cell>
        </row>
        <row r="926">
          <cell r="C926" t="str">
            <v>72095469</v>
          </cell>
          <cell r="D926">
            <v>10017</v>
          </cell>
          <cell r="E926">
            <v>460856</v>
          </cell>
          <cell r="F926" t="str">
            <v>HURTADO</v>
          </cell>
          <cell r="G926" t="str">
            <v>VICENTE</v>
          </cell>
          <cell r="H926" t="str">
            <v>EDITH YOVANNA</v>
          </cell>
          <cell r="I926" t="str">
            <v>HURTADO VICENTE EDITH YOVANNA</v>
          </cell>
          <cell r="J926" t="str">
            <v>PE012224</v>
          </cell>
          <cell r="K926" t="str">
            <v>CAAS PEBBLES CHINALCO - OPERACIÓN Y MAN</v>
          </cell>
          <cell r="L926" t="str">
            <v>COGS</v>
          </cell>
          <cell r="M926" t="str">
            <v>MA SAM FSE &amp; LCS PE</v>
          </cell>
          <cell r="N926" t="str">
            <v>DIAZ ROLDAN, EDWIN GERMAIN</v>
          </cell>
        </row>
        <row r="927">
          <cell r="C927" t="str">
            <v>70762892</v>
          </cell>
          <cell r="D927">
            <v>10018</v>
          </cell>
          <cell r="E927">
            <v>460855</v>
          </cell>
          <cell r="F927" t="str">
            <v>MALCA</v>
          </cell>
          <cell r="G927" t="str">
            <v>CARRASCO</v>
          </cell>
          <cell r="H927" t="str">
            <v>RICARDO FRANCO</v>
          </cell>
          <cell r="I927" t="str">
            <v>MALCA CARRASCO RICARDO FRANCO</v>
          </cell>
          <cell r="J927" t="str">
            <v>PE012224</v>
          </cell>
          <cell r="K927" t="str">
            <v>CAAS PEBBLES CHINALCO - OPERACIÓN Y MAN</v>
          </cell>
          <cell r="L927" t="str">
            <v>COGS</v>
          </cell>
          <cell r="M927" t="str">
            <v>MA SAM FSE &amp; LCS PE</v>
          </cell>
          <cell r="N927" t="str">
            <v>DIAZ ROLDAN, EDWIN GERMAIN</v>
          </cell>
        </row>
        <row r="928">
          <cell r="C928" t="str">
            <v>40794965</v>
          </cell>
          <cell r="D928">
            <v>10019</v>
          </cell>
          <cell r="E928">
            <v>460854</v>
          </cell>
          <cell r="F928" t="str">
            <v>FLORES</v>
          </cell>
          <cell r="G928" t="str">
            <v>FLORES</v>
          </cell>
          <cell r="H928" t="str">
            <v>RUBEN</v>
          </cell>
          <cell r="I928" t="str">
            <v>FLORES FLORES RUBEN</v>
          </cell>
          <cell r="J928" t="str">
            <v>PE012224</v>
          </cell>
          <cell r="K928" t="str">
            <v>CAAS PEBBLES CHINALCO - OPERACIÓN Y MAN</v>
          </cell>
          <cell r="L928" t="str">
            <v>COGS</v>
          </cell>
          <cell r="M928" t="str">
            <v>MA SAM FSE &amp; LCS PE</v>
          </cell>
          <cell r="N928" t="str">
            <v>DIAZ ROLDAN, EDWIN GERMAIN</v>
          </cell>
        </row>
        <row r="929">
          <cell r="C929" t="str">
            <v>41938672</v>
          </cell>
          <cell r="D929">
            <v>10020</v>
          </cell>
          <cell r="E929">
            <v>460917</v>
          </cell>
          <cell r="F929" t="str">
            <v>AROTINCO</v>
          </cell>
          <cell r="G929" t="str">
            <v>YUCRA</v>
          </cell>
          <cell r="H929" t="str">
            <v>JULIO ALBERTO</v>
          </cell>
          <cell r="I929" t="str">
            <v>AROTINCO YUCRA JULIO ALBERTO</v>
          </cell>
          <cell r="J929" t="str">
            <v>PE012224</v>
          </cell>
          <cell r="K929" t="str">
            <v>CAAS PEBBLES CHINALCO - OPERACIÓN Y MAN</v>
          </cell>
          <cell r="L929" t="str">
            <v>COGS</v>
          </cell>
          <cell r="M929" t="str">
            <v>MA SAM FSE &amp; LCS PE</v>
          </cell>
          <cell r="N929" t="str">
            <v>DIAZ ROLDAN, EDWIN GERMAIN</v>
          </cell>
        </row>
        <row r="930">
          <cell r="C930" t="str">
            <v>73028319</v>
          </cell>
          <cell r="D930">
            <v>10021</v>
          </cell>
          <cell r="E930">
            <v>460918</v>
          </cell>
          <cell r="F930" t="str">
            <v>UBIA</v>
          </cell>
          <cell r="G930" t="str">
            <v>DEL AGUILA</v>
          </cell>
          <cell r="H930" t="str">
            <v>JEANCARLOS</v>
          </cell>
          <cell r="I930" t="str">
            <v>UBIA DEL AGUILA JEANCARLOS</v>
          </cell>
          <cell r="J930" t="str">
            <v>PE012224</v>
          </cell>
          <cell r="K930" t="str">
            <v>CAAS PEBBLES CHINALCO - OPERACIÓN Y MAN</v>
          </cell>
          <cell r="L930" t="str">
            <v>COGS</v>
          </cell>
          <cell r="M930" t="str">
            <v>MA SAM FSE &amp; LCS PE</v>
          </cell>
          <cell r="N930" t="str">
            <v>DIAZ ROLDAN, EDWIN GERMAIN</v>
          </cell>
        </row>
        <row r="931">
          <cell r="C931" t="str">
            <v>42976096</v>
          </cell>
          <cell r="D931">
            <v>10022</v>
          </cell>
          <cell r="E931">
            <v>460988</v>
          </cell>
          <cell r="F931" t="str">
            <v>ADAUTO</v>
          </cell>
          <cell r="G931" t="str">
            <v>OSORIO</v>
          </cell>
          <cell r="H931" t="str">
            <v>JORGE LUIS</v>
          </cell>
          <cell r="I931" t="str">
            <v>ADAUTO OSORIO JORGE LUIS</v>
          </cell>
          <cell r="J931" t="str">
            <v>PE012224</v>
          </cell>
          <cell r="K931" t="str">
            <v>CAAS PEBBLES CHINALCO - OPERACIÓN Y MAN</v>
          </cell>
          <cell r="L931" t="str">
            <v>COGS</v>
          </cell>
          <cell r="M931" t="str">
            <v>MA SAM FSE &amp; LCS PE</v>
          </cell>
          <cell r="N931" t="str">
            <v>DIAZ ROLDAN, EDWIN GERMAIN</v>
          </cell>
        </row>
        <row r="932">
          <cell r="C932" t="str">
            <v>29580021</v>
          </cell>
          <cell r="D932">
            <v>10023</v>
          </cell>
          <cell r="E932">
            <v>460960</v>
          </cell>
          <cell r="F932" t="str">
            <v>DIAZ</v>
          </cell>
          <cell r="G932" t="str">
            <v>ROLDAN</v>
          </cell>
          <cell r="H932" t="str">
            <v>EDWIN GERMAIN</v>
          </cell>
          <cell r="I932" t="str">
            <v>DIAZ ROLDAN EDWIN GERMAIN</v>
          </cell>
          <cell r="J932" t="str">
            <v>PE012224</v>
          </cell>
          <cell r="K932" t="str">
            <v>CAAS PEBBLES CHINALCO - OPERACIÓN Y MAN</v>
          </cell>
          <cell r="L932" t="str">
            <v>COGS</v>
          </cell>
          <cell r="M932" t="str">
            <v>MA SAM FSE &amp; LCS PE</v>
          </cell>
          <cell r="N932" t="str">
            <v>POZO DIAZ, JASON</v>
          </cell>
        </row>
        <row r="933">
          <cell r="C933" t="str">
            <v>45531526</v>
          </cell>
          <cell r="D933">
            <v>10024</v>
          </cell>
          <cell r="E933">
            <v>461082</v>
          </cell>
          <cell r="F933" t="str">
            <v>HUAMAN</v>
          </cell>
          <cell r="G933" t="str">
            <v>CORRALES</v>
          </cell>
          <cell r="H933" t="str">
            <v>MIGUEL ANGEL</v>
          </cell>
          <cell r="I933" t="str">
            <v>HUAMAN CORRALES MIGUEL ANGEL</v>
          </cell>
          <cell r="J933" t="str">
            <v>PE012224</v>
          </cell>
          <cell r="K933" t="str">
            <v>CAAS PEBBLES CHINALCO - OPERACIÓN Y MAN</v>
          </cell>
          <cell r="L933" t="str">
            <v>COGS</v>
          </cell>
          <cell r="M933" t="str">
            <v>MA SAM FSE &amp; LCS PE</v>
          </cell>
          <cell r="N933" t="str">
            <v>DIAZ ROLDAN, EDWIN GERMAIN</v>
          </cell>
        </row>
        <row r="934">
          <cell r="C934" t="str">
            <v>44767714</v>
          </cell>
          <cell r="D934">
            <v>10025</v>
          </cell>
          <cell r="E934">
            <v>461083</v>
          </cell>
          <cell r="F934" t="str">
            <v>CALLATA</v>
          </cell>
          <cell r="G934" t="str">
            <v>CHURA</v>
          </cell>
          <cell r="H934" t="str">
            <v>JEAN</v>
          </cell>
          <cell r="I934" t="str">
            <v>CALLATA CHURA JEAN</v>
          </cell>
          <cell r="J934" t="str">
            <v>PE012224</v>
          </cell>
          <cell r="K934" t="str">
            <v>CAAS PEBBLES CHINALCO - OPERACIÓN Y MAN</v>
          </cell>
          <cell r="L934" t="str">
            <v>COGS</v>
          </cell>
          <cell r="M934" t="str">
            <v>MA SAM FSE &amp; LCS PE</v>
          </cell>
          <cell r="N934" t="str">
            <v>DIAZ ROLDAN, EDWIN GERMAIN</v>
          </cell>
        </row>
        <row r="935">
          <cell r="C935" t="str">
            <v>18202152</v>
          </cell>
          <cell r="D935">
            <v>10026</v>
          </cell>
          <cell r="E935">
            <v>461073</v>
          </cell>
          <cell r="F935" t="str">
            <v xml:space="preserve">RODRIGUEZ </v>
          </cell>
          <cell r="G935" t="str">
            <v>AVILA</v>
          </cell>
          <cell r="H935" t="str">
            <v>ROBERT MICHAEL</v>
          </cell>
          <cell r="I935" t="str">
            <v>RODRIGUEZ  AVILA ROBERT MICHAEL</v>
          </cell>
          <cell r="J935" t="str">
            <v>PE012224</v>
          </cell>
          <cell r="K935" t="str">
            <v>CAAS PEBBLES CHINALCO - OPERACIÓN Y MAN</v>
          </cell>
          <cell r="L935" t="str">
            <v>COGS</v>
          </cell>
          <cell r="M935" t="str">
            <v>MA SAM FSE &amp; LCS PE</v>
          </cell>
          <cell r="N935" t="str">
            <v>DIAZ ROLDAN, EDWIN GERMAIN</v>
          </cell>
        </row>
        <row r="936">
          <cell r="C936" t="str">
            <v>46827571</v>
          </cell>
          <cell r="D936">
            <v>10027</v>
          </cell>
          <cell r="E936">
            <v>451639</v>
          </cell>
          <cell r="F936" t="str">
            <v>MEZA</v>
          </cell>
          <cell r="G936" t="str">
            <v>ABREGU</v>
          </cell>
          <cell r="H936" t="str">
            <v>JHON CRISTHIAN</v>
          </cell>
          <cell r="I936" t="str">
            <v>MEZA ABREGU JHON CRISTHIAN</v>
          </cell>
          <cell r="J936" t="str">
            <v>PE012224</v>
          </cell>
          <cell r="K936" t="str">
            <v>CAAS PEBBLES CHINALCO - OPERACIÓN Y MAN</v>
          </cell>
          <cell r="L936" t="str">
            <v>COGS</v>
          </cell>
          <cell r="M936" t="str">
            <v>MA SAM FSE &amp; LCS PE</v>
          </cell>
          <cell r="N936" t="str">
            <v>POZO DIAZ, JASON</v>
          </cell>
        </row>
        <row r="937">
          <cell r="C937" t="str">
            <v>41105310</v>
          </cell>
          <cell r="D937">
            <v>10028</v>
          </cell>
          <cell r="E937">
            <v>461264</v>
          </cell>
          <cell r="F937" t="str">
            <v xml:space="preserve">HINOSTROZA </v>
          </cell>
          <cell r="G937" t="str">
            <v>LLANOS</v>
          </cell>
          <cell r="H937" t="str">
            <v>VICTOR HUGO</v>
          </cell>
          <cell r="I937" t="str">
            <v>HINOSTROZA  LLANOS VICTOR HUGO</v>
          </cell>
          <cell r="J937" t="str">
            <v>PE012224</v>
          </cell>
          <cell r="K937" t="str">
            <v>CAAS PEBBLES CHINALCO - OPERACIÓN Y MAN</v>
          </cell>
          <cell r="L937" t="str">
            <v>COGS</v>
          </cell>
          <cell r="M937" t="str">
            <v>MA SAM FSE &amp; LCS PE</v>
          </cell>
          <cell r="N937" t="str">
            <v>DELGADO VALLADARES, JAVIER ENRIQUE</v>
          </cell>
        </row>
        <row r="938">
          <cell r="C938" t="str">
            <v>72861300</v>
          </cell>
          <cell r="D938">
            <v>10029</v>
          </cell>
          <cell r="E938">
            <v>461613</v>
          </cell>
          <cell r="F938" t="str">
            <v>MEDRANO</v>
          </cell>
          <cell r="G938" t="str">
            <v>ALFARO</v>
          </cell>
          <cell r="H938" t="str">
            <v>FRANK ALBERTO</v>
          </cell>
          <cell r="I938" t="str">
            <v>MEDRANO ALFARO FRANK ALBERTO</v>
          </cell>
          <cell r="J938" t="str">
            <v>PE012224</v>
          </cell>
          <cell r="K938" t="str">
            <v>CAAS PEBBLES CHINALCO - OPERACIÓN Y MAN</v>
          </cell>
          <cell r="L938" t="str">
            <v>COGS</v>
          </cell>
          <cell r="M938" t="str">
            <v>MA SAM FSE &amp; LCS PE</v>
          </cell>
          <cell r="N938" t="str">
            <v>POZO DIAZ, JASON</v>
          </cell>
        </row>
        <row r="939">
          <cell r="C939" t="str">
            <v>70837056</v>
          </cell>
          <cell r="D939" t="str">
            <v>P236</v>
          </cell>
          <cell r="E939">
            <v>444274</v>
          </cell>
          <cell r="F939" t="str">
            <v>SAMANEZ</v>
          </cell>
          <cell r="G939" t="str">
            <v>BIASEVHIC</v>
          </cell>
          <cell r="H939" t="str">
            <v>PATRICIO</v>
          </cell>
          <cell r="I939" t="str">
            <v>SAMANEZ BIASEVHIC PATRICIO</v>
          </cell>
          <cell r="J939" t="str">
            <v>PE013570</v>
          </cell>
          <cell r="K939" t="str">
            <v>MARKETING PERU &amp; NORTH</v>
          </cell>
          <cell r="L939" t="str">
            <v>SGA</v>
          </cell>
          <cell r="M939" t="str">
            <v>MA SAM MARKETING</v>
          </cell>
          <cell r="N939" t="str">
            <v>PASSANO PAREDES, GONZALO</v>
          </cell>
        </row>
        <row r="940">
          <cell r="C940" t="str">
            <v>72706310</v>
          </cell>
          <cell r="D940" t="str">
            <v>P268</v>
          </cell>
          <cell r="E940">
            <v>448485</v>
          </cell>
          <cell r="F940" t="str">
            <v>ESCOBEDO</v>
          </cell>
          <cell r="G940" t="str">
            <v>GALLEGOS</v>
          </cell>
          <cell r="H940" t="str">
            <v>DANIEL JESUS</v>
          </cell>
          <cell r="I940" t="str">
            <v>ESCOBEDO GALLEGOS DANIEL JESUS</v>
          </cell>
          <cell r="J940" t="str">
            <v>PE011605</v>
          </cell>
          <cell r="K940" t="str">
            <v>COE PERU</v>
          </cell>
          <cell r="L940" t="str">
            <v>COGS</v>
          </cell>
          <cell r="M940" t="str">
            <v>CNS MILL LINING</v>
          </cell>
          <cell r="N940" t="str">
            <v>YALICO MARIN, GERSON ELIAS</v>
          </cell>
        </row>
        <row r="941">
          <cell r="C941" t="str">
            <v>71992241</v>
          </cell>
          <cell r="D941" t="str">
            <v>P275</v>
          </cell>
          <cell r="E941">
            <v>450686</v>
          </cell>
          <cell r="F941" t="str">
            <v>ESCALANTE</v>
          </cell>
          <cell r="G941" t="str">
            <v>MONTESINOS</v>
          </cell>
          <cell r="H941" t="str">
            <v>ERICK JAVIER</v>
          </cell>
          <cell r="I941" t="str">
            <v>ESCALANTE MONTESINOS ERICK JAVIER</v>
          </cell>
          <cell r="J941" t="str">
            <v>PE013430</v>
          </cell>
          <cell r="K941" t="str">
            <v>HSEC</v>
          </cell>
          <cell r="L941" t="str">
            <v>SGA</v>
          </cell>
          <cell r="M941" t="str">
            <v>MA SAM QEHS</v>
          </cell>
          <cell r="N941" t="str">
            <v>POSTIGO ROMERO, JORGE LUIS</v>
          </cell>
        </row>
        <row r="942">
          <cell r="C942" t="str">
            <v>73490500</v>
          </cell>
          <cell r="D942" t="str">
            <v>P277</v>
          </cell>
          <cell r="E942">
            <v>450687</v>
          </cell>
          <cell r="F942" t="str">
            <v>VIDAL</v>
          </cell>
          <cell r="G942" t="str">
            <v>HEIDINGER</v>
          </cell>
          <cell r="H942" t="str">
            <v>BRINCEL</v>
          </cell>
          <cell r="I942" t="str">
            <v>VIDAL HEIDINGER BRINCEL</v>
          </cell>
          <cell r="J942" t="str">
            <v>PE012505</v>
          </cell>
          <cell r="K942" t="str">
            <v>TSS GBPM</v>
          </cell>
          <cell r="L942" t="str">
            <v>SGA</v>
          </cell>
          <cell r="M942" t="str">
            <v>TECHNICAL SALES SUPPORT</v>
          </cell>
          <cell r="N942" t="str">
            <v>HUAMANI ROMANI, ELWIN FREDY</v>
          </cell>
        </row>
        <row r="943">
          <cell r="C943" t="str">
            <v>72634496</v>
          </cell>
          <cell r="D943" t="str">
            <v>P278</v>
          </cell>
          <cell r="E943">
            <v>450688</v>
          </cell>
          <cell r="F943" t="str">
            <v>RODRIGUEZ</v>
          </cell>
          <cell r="G943" t="str">
            <v>LOPEZ</v>
          </cell>
          <cell r="H943" t="str">
            <v>JONATAN CALAYO</v>
          </cell>
          <cell r="I943" t="str">
            <v>RODRIGUEZ LOPEZ JONATAN CALAYO</v>
          </cell>
          <cell r="J943" t="str">
            <v>PE011100</v>
          </cell>
          <cell r="K943" t="str">
            <v>MANUFACTURING</v>
          </cell>
          <cell r="L943" t="str">
            <v>COGS</v>
          </cell>
          <cell r="M943" t="str">
            <v>CNS RUBBER &amp; POLYMET SUPPLY CHAIN</v>
          </cell>
          <cell r="N943" t="str">
            <v>AQUIJE SARAVIA, EDWARD JOHANS</v>
          </cell>
        </row>
        <row r="944">
          <cell r="C944" t="str">
            <v>70325675</v>
          </cell>
          <cell r="D944" t="str">
            <v>P279</v>
          </cell>
          <cell r="E944">
            <v>450689</v>
          </cell>
          <cell r="F944" t="str">
            <v xml:space="preserve">ESTRADA </v>
          </cell>
          <cell r="G944" t="str">
            <v>MALPARTIDA</v>
          </cell>
          <cell r="H944" t="str">
            <v>BREIDY EDMARA</v>
          </cell>
          <cell r="I944" t="str">
            <v>ESTRADA  MALPARTIDA BREIDY EDMARA</v>
          </cell>
          <cell r="J944" t="str">
            <v>PE011603</v>
          </cell>
          <cell r="K944" t="str">
            <v>PRODUCT SUPPORT ML SAM</v>
          </cell>
          <cell r="L944" t="str">
            <v>SGA</v>
          </cell>
          <cell r="M944" t="str">
            <v>CNS MILL LINING</v>
          </cell>
          <cell r="N944" t="str">
            <v>YALICO MARIN, GERSON ELIAS</v>
          </cell>
        </row>
        <row r="945">
          <cell r="C945" t="str">
            <v>73045853</v>
          </cell>
          <cell r="D945" t="str">
            <v>P283</v>
          </cell>
          <cell r="E945">
            <v>452002</v>
          </cell>
          <cell r="F945" t="str">
            <v>OCAÑA</v>
          </cell>
          <cell r="G945" t="str">
            <v>GUERRERO</v>
          </cell>
          <cell r="H945" t="str">
            <v>CLAUDIA MILAGROS</v>
          </cell>
          <cell r="I945" t="str">
            <v>OCAÑA GUERRERO CLAUDIA MILAGROS</v>
          </cell>
          <cell r="J945" t="str">
            <v>PE013202</v>
          </cell>
          <cell r="K945" t="str">
            <v>BDH TECHNICAL SUPPORT</v>
          </cell>
          <cell r="L945" t="str">
            <v>SGA</v>
          </cell>
          <cell r="M945" t="str">
            <v>TECHNICAL SUPPORT</v>
          </cell>
          <cell r="N945" t="str">
            <v>STRUBE ARELLANO, ALEXANDER PATRICIO</v>
          </cell>
        </row>
        <row r="946">
          <cell r="C946" t="str">
            <v>72393443</v>
          </cell>
          <cell r="D946" t="str">
            <v>P287</v>
          </cell>
          <cell r="E946">
            <v>453073</v>
          </cell>
          <cell r="F946" t="str">
            <v>MELGAREJO</v>
          </cell>
          <cell r="G946" t="str">
            <v>SALAZAR</v>
          </cell>
          <cell r="H946" t="str">
            <v>PAULA ROSA</v>
          </cell>
          <cell r="I946" t="str">
            <v>MELGAREJO SALAZAR PAULA ROSA</v>
          </cell>
          <cell r="J946" t="str">
            <v>PE013025</v>
          </cell>
          <cell r="K946" t="str">
            <v>SAM NORTH</v>
          </cell>
          <cell r="L946" t="str">
            <v>SGA</v>
          </cell>
          <cell r="M946" t="str">
            <v>MA SAM SITE ACCOUNT MANAGEMENT – NORTH PE</v>
          </cell>
          <cell r="N946" t="str">
            <v>CACERES CAHUATA, NICK VANDICK</v>
          </cell>
        </row>
        <row r="947">
          <cell r="C947" t="str">
            <v>71533789</v>
          </cell>
          <cell r="D947" t="str">
            <v>P288</v>
          </cell>
          <cell r="E947">
            <v>453138</v>
          </cell>
          <cell r="F947" t="str">
            <v>CARRASCO</v>
          </cell>
          <cell r="G947" t="str">
            <v>RANDRIANARISON</v>
          </cell>
          <cell r="H947" t="str">
            <v>VALERIA</v>
          </cell>
          <cell r="I947" t="str">
            <v>CARRASCO RANDRIANARISON VALERIA</v>
          </cell>
          <cell r="J947" t="str">
            <v>PE013400</v>
          </cell>
          <cell r="K947" t="str">
            <v>HUMAN RESOURCES &amp; GENERAL SERVICES</v>
          </cell>
          <cell r="L947" t="str">
            <v>SGA</v>
          </cell>
          <cell r="M947" t="str">
            <v>MA SAM HR</v>
          </cell>
          <cell r="N947" t="str">
            <v>GARCIA REATEGUI, CARLOS JAVIER</v>
          </cell>
        </row>
        <row r="948">
          <cell r="C948" t="str">
            <v>74608117</v>
          </cell>
          <cell r="D948" t="str">
            <v>P289</v>
          </cell>
          <cell r="E948">
            <v>453226</v>
          </cell>
          <cell r="F948" t="str">
            <v>SAN MARTIN</v>
          </cell>
          <cell r="G948" t="str">
            <v>AMORRORTU</v>
          </cell>
          <cell r="H948" t="str">
            <v>MARIA PAULA</v>
          </cell>
          <cell r="I948" t="str">
            <v>SAN MARTIN AMORRORTU MARIA PAULA</v>
          </cell>
          <cell r="J948" t="str">
            <v>PE013024</v>
          </cell>
          <cell r="K948" t="str">
            <v>MID MINING SALES</v>
          </cell>
          <cell r="L948" t="str">
            <v>SGA</v>
          </cell>
          <cell r="M948" t="str">
            <v>SALES &amp; SERVICE PE &amp; NORTH</v>
          </cell>
          <cell r="N948" t="str">
            <v>PEZO SANCHEZ, JOE JOHNY</v>
          </cell>
        </row>
        <row r="949">
          <cell r="C949" t="str">
            <v>70753323</v>
          </cell>
          <cell r="D949" t="str">
            <v>P298</v>
          </cell>
          <cell r="E949">
            <v>453288</v>
          </cell>
          <cell r="F949" t="str">
            <v xml:space="preserve">CALISAYA </v>
          </cell>
          <cell r="G949" t="str">
            <v>CARPIO</v>
          </cell>
          <cell r="H949" t="str">
            <v>CHRISTIAN FERNANDO</v>
          </cell>
          <cell r="I949" t="str">
            <v>CALISAYA  CARPIO CHRISTIAN FERNANDO</v>
          </cell>
          <cell r="J949" t="str">
            <v>PE013022</v>
          </cell>
          <cell r="K949" t="str">
            <v>SAM CENTER</v>
          </cell>
          <cell r="L949" t="str">
            <v>SGA</v>
          </cell>
          <cell r="M949" t="str">
            <v>MA SAM SITE ACCOUNT MANAGEMENT – CENTER PE</v>
          </cell>
          <cell r="N949" t="str">
            <v>VARGAS BELLINA, JOSE ANTONIO</v>
          </cell>
        </row>
        <row r="950">
          <cell r="C950" t="str">
            <v>76252906</v>
          </cell>
          <cell r="D950" t="str">
            <v>P293</v>
          </cell>
          <cell r="E950">
            <v>453407</v>
          </cell>
          <cell r="F950" t="str">
            <v>VALENCIA</v>
          </cell>
          <cell r="G950" t="str">
            <v>CORNEJO</v>
          </cell>
          <cell r="H950" t="str">
            <v>JOSELYN BRIYIT</v>
          </cell>
          <cell r="I950" t="str">
            <v>VALENCIA CORNEJO JOSELYN BRIYIT</v>
          </cell>
          <cell r="J950" t="str">
            <v>PE012501</v>
          </cell>
          <cell r="K950" t="str">
            <v>TSS CRUSHERS PRODUCTS</v>
          </cell>
          <cell r="L950" t="str">
            <v>SGA</v>
          </cell>
          <cell r="M950" t="str">
            <v>TECHNICAL SALES SUPPORT</v>
          </cell>
          <cell r="N950" t="str">
            <v>GOMEZ SILVA, FERNANDO JAVIER</v>
          </cell>
        </row>
        <row r="951">
          <cell r="C951" t="str">
            <v>76130757</v>
          </cell>
          <cell r="D951" t="str">
            <v>P299</v>
          </cell>
          <cell r="E951">
            <v>453137</v>
          </cell>
          <cell r="F951" t="str">
            <v>ISLA</v>
          </cell>
          <cell r="G951" t="str">
            <v>HUAMAN</v>
          </cell>
          <cell r="H951" t="str">
            <v>MARIELENA ARACELI</v>
          </cell>
          <cell r="I951" t="str">
            <v>ISLA HUAMAN MARIELENA ARACELI</v>
          </cell>
          <cell r="J951" t="str">
            <v>PE012500</v>
          </cell>
          <cell r="K951" t="str">
            <v>TECH SUPPORT PE &amp; NORTH</v>
          </cell>
          <cell r="L951" t="str">
            <v>COGS</v>
          </cell>
          <cell r="M951" t="str">
            <v>TECHNICAL SUPPORT</v>
          </cell>
          <cell r="N951" t="str">
            <v>RIVERA YLASACA, RICARDO SANTOS</v>
          </cell>
        </row>
        <row r="952">
          <cell r="C952" t="str">
            <v>74068282</v>
          </cell>
          <cell r="D952" t="str">
            <v>P301</v>
          </cell>
          <cell r="E952">
            <v>453165</v>
          </cell>
          <cell r="F952" t="str">
            <v>ANTICONA</v>
          </cell>
          <cell r="G952" t="str">
            <v>ORURO</v>
          </cell>
          <cell r="H952" t="str">
            <v>LUIS HOMAR</v>
          </cell>
          <cell r="I952" t="str">
            <v>ANTICONA ORURO LUIS HOMAR</v>
          </cell>
          <cell r="J952" t="str">
            <v>PE013670</v>
          </cell>
          <cell r="K952" t="str">
            <v>ACCOUNTING</v>
          </cell>
          <cell r="L952" t="str">
            <v>SGA</v>
          </cell>
          <cell r="M952" t="str">
            <v>MA SAM FINANCE</v>
          </cell>
          <cell r="N952" t="str">
            <v>PASTOR CASTILLO, LIS</v>
          </cell>
        </row>
        <row r="953">
          <cell r="C953" t="str">
            <v>74757847</v>
          </cell>
          <cell r="D953" t="str">
            <v>P302</v>
          </cell>
          <cell r="E953">
            <v>453155</v>
          </cell>
          <cell r="F953" t="str">
            <v>CUBA</v>
          </cell>
          <cell r="G953" t="str">
            <v>CANDIA</v>
          </cell>
          <cell r="H953" t="str">
            <v>ELBER ANDRE</v>
          </cell>
          <cell r="I953" t="str">
            <v>CUBA CANDIA ELBER ANDRE</v>
          </cell>
          <cell r="J953" t="str">
            <v>PE012500</v>
          </cell>
          <cell r="K953" t="str">
            <v>TECH SUPPORT PE &amp; NORTH</v>
          </cell>
          <cell r="L953" t="str">
            <v>COGS</v>
          </cell>
          <cell r="M953" t="str">
            <v>TECHNICAL SUPPORT</v>
          </cell>
          <cell r="N953" t="str">
            <v>RIVERA YLASACA, RICARDO SANTOS</v>
          </cell>
        </row>
        <row r="954">
          <cell r="C954" t="str">
            <v>72302489</v>
          </cell>
          <cell r="D954" t="str">
            <v>P303</v>
          </cell>
          <cell r="E954">
            <v>453502</v>
          </cell>
          <cell r="F954" t="str">
            <v>DE LA PUENTE</v>
          </cell>
          <cell r="G954" t="str">
            <v>MOZOMBITE</v>
          </cell>
          <cell r="H954" t="str">
            <v>BIANCA ANGIELIN</v>
          </cell>
          <cell r="I954" t="str">
            <v>DE LA PUENTE MOZOMBITE BIANCA ANGIELIN</v>
          </cell>
          <cell r="J954" t="str">
            <v>PE011965</v>
          </cell>
          <cell r="K954" t="str">
            <v>QUOTE &amp; ORDER MANAGEMENT</v>
          </cell>
          <cell r="L954" t="str">
            <v>SGA</v>
          </cell>
          <cell r="M954" t="str">
            <v>MA SAM SERVICE COMMERCIAL SUPPORT</v>
          </cell>
          <cell r="N954" t="str">
            <v>CELEDONIO BALABARCA, JACKELINE NIEVES</v>
          </cell>
        </row>
        <row r="955">
          <cell r="C955" t="str">
            <v>76815262</v>
          </cell>
          <cell r="D955" t="str">
            <v>P305</v>
          </cell>
          <cell r="E955">
            <v>453420</v>
          </cell>
          <cell r="F955" t="str">
            <v>ESCOBAR</v>
          </cell>
          <cell r="G955" t="str">
            <v>VIVANCO</v>
          </cell>
          <cell r="H955" t="str">
            <v>MEYLIN ROSALY</v>
          </cell>
          <cell r="I955" t="str">
            <v>ESCOBAR VIVANCO MEYLIN ROSALY</v>
          </cell>
          <cell r="J955" t="str">
            <v>PE013022</v>
          </cell>
          <cell r="K955" t="str">
            <v>SAM CENTER</v>
          </cell>
          <cell r="L955" t="str">
            <v>SGA</v>
          </cell>
          <cell r="M955" t="str">
            <v>MA SAM SITE ACCOUNT MANAGEMENT – CENTER PE</v>
          </cell>
          <cell r="N955" t="str">
            <v>VARGAS BELLINA, JOSE ANTONIO</v>
          </cell>
        </row>
        <row r="956">
          <cell r="C956" t="str">
            <v>77911878</v>
          </cell>
          <cell r="D956" t="str">
            <v>P308</v>
          </cell>
          <cell r="E956">
            <v>453136</v>
          </cell>
          <cell r="F956" t="str">
            <v>HERRERA</v>
          </cell>
          <cell r="G956" t="str">
            <v>SALVADOR</v>
          </cell>
          <cell r="H956" t="str">
            <v>MAYRA FIORELLA</v>
          </cell>
          <cell r="I956" t="str">
            <v>HERRERA SALVADOR MAYRA FIORELLA</v>
          </cell>
          <cell r="J956" t="str">
            <v>PE011603</v>
          </cell>
          <cell r="K956" t="str">
            <v>PRODUCT SUPPORT ML SAM</v>
          </cell>
          <cell r="L956" t="str">
            <v>SGA</v>
          </cell>
          <cell r="M956" t="str">
            <v>CNS MILL LINING</v>
          </cell>
          <cell r="N956" t="str">
            <v>LOPEZ DIESTRA, EDWARD HUMBERTO</v>
          </cell>
        </row>
        <row r="957">
          <cell r="C957" t="str">
            <v>72915588</v>
          </cell>
          <cell r="D957" t="str">
            <v>P315</v>
          </cell>
          <cell r="E957">
            <v>454550</v>
          </cell>
          <cell r="F957" t="str">
            <v>TREJO</v>
          </cell>
          <cell r="G957" t="str">
            <v>TAPIA</v>
          </cell>
          <cell r="H957" t="str">
            <v>ALESSANDRO RIVELINO</v>
          </cell>
          <cell r="I957" t="str">
            <v>TREJO TAPIA ALESSANDRO RIVELINO</v>
          </cell>
          <cell r="J957" t="str">
            <v>PE013514</v>
          </cell>
          <cell r="K957" t="str">
            <v>MIN SALES</v>
          </cell>
          <cell r="L957" t="str">
            <v>SGA</v>
          </cell>
          <cell r="M957" t="str">
            <v>MA SAM MINERALS SALES</v>
          </cell>
          <cell r="N957" t="str">
            <v>GORVENIA GORVENIA, HILARIO DAMASO</v>
          </cell>
        </row>
        <row r="958">
          <cell r="C958" t="str">
            <v>74177006</v>
          </cell>
          <cell r="D958" t="str">
            <v>P320</v>
          </cell>
          <cell r="E958">
            <v>456099</v>
          </cell>
          <cell r="F958" t="str">
            <v>CORONADO</v>
          </cell>
          <cell r="G958" t="str">
            <v>SALCEDO</v>
          </cell>
          <cell r="H958" t="str">
            <v>IRVIN ROBERT</v>
          </cell>
          <cell r="I958" t="str">
            <v>CORONADO SALCEDO IRVIN ROBERT</v>
          </cell>
          <cell r="J958" t="str">
            <v>PE013430</v>
          </cell>
          <cell r="K958" t="str">
            <v>HSEC</v>
          </cell>
          <cell r="L958" t="str">
            <v>SGA</v>
          </cell>
          <cell r="M958" t="str">
            <v>MA SAM QEHS</v>
          </cell>
          <cell r="N958" t="str">
            <v>HERRERA TERRAZAS, JOEL EDGARDO</v>
          </cell>
        </row>
        <row r="959">
          <cell r="C959" t="str">
            <v>71305032</v>
          </cell>
          <cell r="D959" t="str">
            <v>P321</v>
          </cell>
          <cell r="E959">
            <v>456086</v>
          </cell>
          <cell r="F959" t="str">
            <v>BORDA</v>
          </cell>
          <cell r="G959" t="str">
            <v>CARRASCO</v>
          </cell>
          <cell r="H959" t="str">
            <v>ANGELICA VALERIA</v>
          </cell>
          <cell r="I959" t="str">
            <v>BORDA CARRASCO ANGELICA VALERIA</v>
          </cell>
          <cell r="J959" t="str">
            <v>PE012210</v>
          </cell>
          <cell r="K959" t="str">
            <v>SVS REPAIRS AQP</v>
          </cell>
          <cell r="L959" t="str">
            <v>COGS</v>
          </cell>
          <cell r="M959" t="str">
            <v>MA SAM REPAIRS CENTER PE</v>
          </cell>
          <cell r="N959" t="str">
            <v>COAHILA HUALLPA, EDGAR GIOVANI</v>
          </cell>
        </row>
        <row r="960">
          <cell r="C960" t="str">
            <v>72221519</v>
          </cell>
          <cell r="D960" t="str">
            <v>P322</v>
          </cell>
          <cell r="E960">
            <v>456281</v>
          </cell>
          <cell r="F960" t="str">
            <v>MENDOZA</v>
          </cell>
          <cell r="G960" t="str">
            <v>LOPEZ</v>
          </cell>
          <cell r="H960" t="str">
            <v>MAURICIO ANDRES</v>
          </cell>
          <cell r="I960" t="str">
            <v>MENDOZA LOPEZ MAURICIO ANDRES</v>
          </cell>
          <cell r="J960" t="str">
            <v>PE012210</v>
          </cell>
          <cell r="K960" t="str">
            <v>SVS REPAIRS AQP</v>
          </cell>
          <cell r="L960" t="str">
            <v>COGS</v>
          </cell>
          <cell r="M960" t="str">
            <v>MA SAM REPAIRS CENTER PE</v>
          </cell>
          <cell r="N960" t="str">
            <v>AYCHASI ROCA, MIGUEL ANGEL</v>
          </cell>
        </row>
        <row r="961">
          <cell r="C961" t="str">
            <v>71042255</v>
          </cell>
          <cell r="D961" t="str">
            <v>P323</v>
          </cell>
          <cell r="E961">
            <v>456147</v>
          </cell>
          <cell r="F961" t="str">
            <v>RUIZ</v>
          </cell>
          <cell r="G961" t="str">
            <v>HERRERA</v>
          </cell>
          <cell r="H961" t="str">
            <v>MARICELA</v>
          </cell>
          <cell r="I961" t="str">
            <v>RUIZ HERRERA MARICELA</v>
          </cell>
          <cell r="J961" t="str">
            <v>PE011930</v>
          </cell>
          <cell r="K961" t="str">
            <v>CONTRACT MNG &amp; REPORT</v>
          </cell>
          <cell r="L961" t="str">
            <v>COGS</v>
          </cell>
          <cell r="M961" t="str">
            <v>SVSGLO ORDER AND LOGISTICS OPERATIONS</v>
          </cell>
          <cell r="N961" t="str">
            <v>SEPULVEDA, MARIA</v>
          </cell>
        </row>
        <row r="962">
          <cell r="C962" t="str">
            <v>73859388</v>
          </cell>
          <cell r="D962" t="str">
            <v>P325</v>
          </cell>
          <cell r="E962">
            <v>456174</v>
          </cell>
          <cell r="F962" t="str">
            <v>RAMOS</v>
          </cell>
          <cell r="G962" t="str">
            <v>NUÑEZ</v>
          </cell>
          <cell r="H962" t="str">
            <v>ALEJANDRA DANIELA</v>
          </cell>
          <cell r="I962" t="str">
            <v>RAMOS NUÑEZ ALEJANDRA DANIELA</v>
          </cell>
          <cell r="J962" t="str">
            <v>PE012505</v>
          </cell>
          <cell r="K962" t="str">
            <v>TSS GBPM</v>
          </cell>
          <cell r="L962" t="str">
            <v>SGA</v>
          </cell>
          <cell r="M962" t="str">
            <v>TECHNICAL SALES SUPPORT</v>
          </cell>
          <cell r="N962" t="str">
            <v>CHAVEZ NAVARRO, JORGE</v>
          </cell>
        </row>
        <row r="963">
          <cell r="C963" t="str">
            <v>76277533</v>
          </cell>
          <cell r="D963" t="str">
            <v>P326</v>
          </cell>
          <cell r="E963">
            <v>456088</v>
          </cell>
          <cell r="F963" t="str">
            <v>VERGARA</v>
          </cell>
          <cell r="G963" t="str">
            <v>HERRERA</v>
          </cell>
          <cell r="H963" t="str">
            <v>FABIÁN</v>
          </cell>
          <cell r="I963" t="str">
            <v>VERGARA HERRERA FABIÁN</v>
          </cell>
          <cell r="J963" t="str">
            <v>PE011935</v>
          </cell>
          <cell r="K963" t="str">
            <v>INDIRECT PROCUREMENT</v>
          </cell>
          <cell r="L963" t="str">
            <v>COGS</v>
          </cell>
          <cell r="M963" t="str">
            <v>SVSS IPRO AMERICAS</v>
          </cell>
          <cell r="N963" t="str">
            <v>ROJAS MAMANI, XIMENA ARACELY</v>
          </cell>
        </row>
        <row r="964">
          <cell r="C964" t="str">
            <v>74898628</v>
          </cell>
          <cell r="D964" t="str">
            <v>P327</v>
          </cell>
          <cell r="E964">
            <v>456078</v>
          </cell>
          <cell r="F964" t="str">
            <v>ALVARADO</v>
          </cell>
          <cell r="G964" t="str">
            <v>BENITES</v>
          </cell>
          <cell r="H964" t="str">
            <v>WILLIAN JHOSUE</v>
          </cell>
          <cell r="I964" t="str">
            <v>ALVARADO BENITES WILLIAN JHOSUE</v>
          </cell>
          <cell r="J964" t="str">
            <v>PE011389</v>
          </cell>
          <cell r="K964" t="str">
            <v>PURCHASING &amp; SOURCING - PUMPS</v>
          </cell>
          <cell r="L964" t="str">
            <v>COGS</v>
          </cell>
          <cell r="M964" t="str">
            <v>MIN PUMPS OPERATIONS</v>
          </cell>
          <cell r="N964" t="str">
            <v>VASQUEZ VERGARA, RODRIGO MANUEL</v>
          </cell>
        </row>
        <row r="965">
          <cell r="C965" t="str">
            <v>76622424</v>
          </cell>
          <cell r="D965" t="str">
            <v>P328</v>
          </cell>
          <cell r="E965">
            <v>456100</v>
          </cell>
          <cell r="F965" t="str">
            <v>SALAS</v>
          </cell>
          <cell r="G965" t="str">
            <v>LÓPEZ</v>
          </cell>
          <cell r="H965" t="str">
            <v>GABRIEL ALONSO</v>
          </cell>
          <cell r="I965" t="str">
            <v>SALAS LÓPEZ GABRIEL ALONSO</v>
          </cell>
          <cell r="J965" t="str">
            <v>PE011920</v>
          </cell>
          <cell r="K965" t="str">
            <v>OPERATIVE PROCUREMEN</v>
          </cell>
          <cell r="L965" t="str">
            <v>COGS</v>
          </cell>
          <cell r="M965" t="str">
            <v>SVSGLO ORDER AND LOGISTICS OPERATIONS</v>
          </cell>
          <cell r="N965" t="str">
            <v>GUERRA CABANILLAS, MARIA CRUZ</v>
          </cell>
        </row>
        <row r="966">
          <cell r="C966" t="str">
            <v>74382544</v>
          </cell>
          <cell r="D966" t="str">
            <v>P330</v>
          </cell>
          <cell r="E966">
            <v>456087</v>
          </cell>
          <cell r="F966" t="str">
            <v>VENTOCILLA</v>
          </cell>
          <cell r="G966" t="str">
            <v>FUENTES RIVERA</v>
          </cell>
          <cell r="H966" t="str">
            <v>JESUS ARMANDO</v>
          </cell>
          <cell r="I966" t="str">
            <v>VENTOCILLA FUENTES RIVERA JESUS ARMANDO</v>
          </cell>
          <cell r="J966" t="str">
            <v>PE011603</v>
          </cell>
          <cell r="K966" t="str">
            <v>PRODUCT SUPPORT ML SAM</v>
          </cell>
          <cell r="L966" t="str">
            <v>SGA</v>
          </cell>
          <cell r="M966" t="str">
            <v>CNS MILL LINING</v>
          </cell>
          <cell r="N966" t="str">
            <v>SILVA NUÑEZ, JHINO SANTOS</v>
          </cell>
        </row>
        <row r="967">
          <cell r="C967" t="str">
            <v>47071597</v>
          </cell>
          <cell r="D967" t="str">
            <v>P331</v>
          </cell>
          <cell r="E967">
            <v>456085</v>
          </cell>
          <cell r="F967" t="str">
            <v>VELA</v>
          </cell>
          <cell r="G967" t="str">
            <v>PEÑA</v>
          </cell>
          <cell r="H967" t="str">
            <v>ROY ANDRE</v>
          </cell>
          <cell r="I967" t="str">
            <v>VELA PEÑA ROY ANDRE</v>
          </cell>
          <cell r="J967" t="str">
            <v>PE011100</v>
          </cell>
          <cell r="K967" t="str">
            <v>MANUFACTURING</v>
          </cell>
          <cell r="L967" t="str">
            <v>COGS</v>
          </cell>
          <cell r="M967" t="str">
            <v>CNS RUBBER &amp; POLYMET SUPPLY CHAIN</v>
          </cell>
          <cell r="N967" t="str">
            <v>CONDOR MARCELO, HERNAN GERSON</v>
          </cell>
        </row>
        <row r="968">
          <cell r="C968" t="str">
            <v>71727072</v>
          </cell>
          <cell r="D968" t="str">
            <v>P333</v>
          </cell>
          <cell r="E968">
            <v>456145</v>
          </cell>
          <cell r="F968" t="str">
            <v>CHIMAYCO</v>
          </cell>
          <cell r="G968" t="str">
            <v>MANYARI</v>
          </cell>
          <cell r="H968" t="str">
            <v>GABRIELA ANTONELA</v>
          </cell>
          <cell r="I968" t="str">
            <v>CHIMAYCO MANYARI GABRIELA ANTONELA</v>
          </cell>
          <cell r="J968" t="str">
            <v>PE011372</v>
          </cell>
          <cell r="K968" t="str">
            <v>ORDER &amp; PRODUCTION PLANNING - PUMPS</v>
          </cell>
          <cell r="L968" t="str">
            <v>COGS</v>
          </cell>
          <cell r="M968" t="str">
            <v>MIN PUMPS OPERATIONS</v>
          </cell>
          <cell r="N968" t="str">
            <v>AGUIRRE MORI, RONALD TOMAS</v>
          </cell>
        </row>
        <row r="969">
          <cell r="C969" t="str">
            <v>74071882</v>
          </cell>
          <cell r="D969" t="str">
            <v>P334</v>
          </cell>
          <cell r="E969">
            <v>456195</v>
          </cell>
          <cell r="F969" t="str">
            <v>QUISPE</v>
          </cell>
          <cell r="G969" t="str">
            <v>HUARCAYA</v>
          </cell>
          <cell r="H969" t="str">
            <v>ROXANA KIMBERLY</v>
          </cell>
          <cell r="I969" t="str">
            <v>QUISPE HUARCAYA ROXANA KIMBERLY</v>
          </cell>
          <cell r="J969" t="str">
            <v>PE012210</v>
          </cell>
          <cell r="K969" t="str">
            <v>SVS REPAIRS AQP</v>
          </cell>
          <cell r="L969" t="str">
            <v>COGS</v>
          </cell>
          <cell r="M969" t="str">
            <v>MA SAM REPAIRS CENTER PE</v>
          </cell>
          <cell r="N969" t="str">
            <v>HERRERA SOTELO, DANNY DAVID</v>
          </cell>
        </row>
        <row r="970">
          <cell r="C970" t="str">
            <v>70898876</v>
          </cell>
          <cell r="D970" t="str">
            <v>P336</v>
          </cell>
          <cell r="E970">
            <v>456196</v>
          </cell>
          <cell r="F970" t="str">
            <v>LINARES</v>
          </cell>
          <cell r="G970" t="str">
            <v>JAMIS</v>
          </cell>
          <cell r="H970" t="str">
            <v>HAILA JAHMIL</v>
          </cell>
          <cell r="I970" t="str">
            <v>LINARES JAMIS HAILA JAHMIL</v>
          </cell>
          <cell r="J970" t="str">
            <v>PE013400</v>
          </cell>
          <cell r="K970" t="str">
            <v>HUMAN RESOURCES &amp; GENERAL SERVICES</v>
          </cell>
          <cell r="L970" t="str">
            <v>SGA</v>
          </cell>
          <cell r="M970" t="str">
            <v>MA SAM HR</v>
          </cell>
          <cell r="N970" t="str">
            <v>SERPA RODRIGUEZ, LUCIA CARMITA</v>
          </cell>
        </row>
        <row r="971">
          <cell r="C971" t="str">
            <v>73028901</v>
          </cell>
          <cell r="D971" t="str">
            <v>P339</v>
          </cell>
          <cell r="E971">
            <v>456692</v>
          </cell>
          <cell r="F971" t="str">
            <v>ROSALES</v>
          </cell>
          <cell r="G971" t="str">
            <v>ANGELES</v>
          </cell>
          <cell r="H971" t="str">
            <v>LUIS ANGEL</v>
          </cell>
          <cell r="I971" t="str">
            <v>ROSALES ANGELES LUIS ANGEL</v>
          </cell>
          <cell r="J971" t="str">
            <v>PE013028</v>
          </cell>
          <cell r="K971" t="str">
            <v>SAM SOUTH</v>
          </cell>
          <cell r="L971" t="str">
            <v>SGA</v>
          </cell>
          <cell r="M971" t="str">
            <v>MA SAM SITE ACCOUNT MANAGEMENT – SOUTH PE</v>
          </cell>
          <cell r="N971" t="str">
            <v>MESCUA HUAMAN, FRANK JOSEP</v>
          </cell>
        </row>
        <row r="972">
          <cell r="C972" t="str">
            <v>73073569</v>
          </cell>
          <cell r="D972" t="str">
            <v>P440</v>
          </cell>
          <cell r="E972">
            <v>457642</v>
          </cell>
          <cell r="F972" t="str">
            <v>CURAY</v>
          </cell>
          <cell r="G972" t="str">
            <v>CORREA</v>
          </cell>
          <cell r="H972" t="str">
            <v>ANGELO ENMANUEL</v>
          </cell>
          <cell r="I972" t="str">
            <v>CURAY CORREA ANGELO ENMANUEL</v>
          </cell>
          <cell r="J972" t="str">
            <v>PE011603</v>
          </cell>
          <cell r="K972" t="str">
            <v>PRODUCT SUPPORT ML SAM</v>
          </cell>
          <cell r="L972" t="str">
            <v>SGA</v>
          </cell>
          <cell r="M972" t="str">
            <v>CNS MILL LINING</v>
          </cell>
          <cell r="N972" t="str">
            <v>SILVA NUÑEZ, JHINO SANTOS</v>
          </cell>
        </row>
        <row r="973">
          <cell r="C973" t="str">
            <v>72968971</v>
          </cell>
          <cell r="D973" t="str">
            <v>P441</v>
          </cell>
          <cell r="E973">
            <v>457641</v>
          </cell>
          <cell r="F973" t="str">
            <v>MENDOZA</v>
          </cell>
          <cell r="G973" t="str">
            <v>GUERRA</v>
          </cell>
          <cell r="H973" t="str">
            <v>JUAN DE DIOS</v>
          </cell>
          <cell r="I973" t="str">
            <v>MENDOZA GUERRA JUAN DE DIOS</v>
          </cell>
          <cell r="J973" t="str">
            <v>PE013670</v>
          </cell>
          <cell r="K973" t="str">
            <v>ACCOUNTING</v>
          </cell>
          <cell r="L973" t="str">
            <v>SGA</v>
          </cell>
          <cell r="M973" t="str">
            <v>MA SAM FINANCE</v>
          </cell>
          <cell r="N973" t="str">
            <v xml:space="preserve">HUAMAN PIZARRO, CRISTIAN BORIS </v>
          </cell>
        </row>
        <row r="974">
          <cell r="C974" t="str">
            <v>76205689</v>
          </cell>
          <cell r="D974" t="str">
            <v>P442</v>
          </cell>
          <cell r="E974">
            <v>458044</v>
          </cell>
          <cell r="F974" t="str">
            <v>GARCIA</v>
          </cell>
          <cell r="G974" t="str">
            <v>MORON</v>
          </cell>
          <cell r="H974" t="str">
            <v>SEBASTIAN JOSE</v>
          </cell>
          <cell r="I974" t="str">
            <v>GARCIA MORON SEBASTIAN JOSE</v>
          </cell>
          <cell r="J974" t="str">
            <v>PE012500</v>
          </cell>
          <cell r="K974" t="str">
            <v>TECH SUPPORT PE &amp; NORTH</v>
          </cell>
          <cell r="L974" t="str">
            <v>COGS</v>
          </cell>
          <cell r="M974" t="str">
            <v>TECHNICAL SUPPORT</v>
          </cell>
          <cell r="N974" t="str">
            <v>GALLEGOS PAREDES, ROGELIO ALAN</v>
          </cell>
        </row>
        <row r="975">
          <cell r="C975" t="str">
            <v>70358917</v>
          </cell>
          <cell r="D975" t="str">
            <v>P443</v>
          </cell>
          <cell r="E975">
            <v>458040</v>
          </cell>
          <cell r="F975" t="str">
            <v>FELIX</v>
          </cell>
          <cell r="G975" t="str">
            <v>DIZAMA</v>
          </cell>
          <cell r="H975" t="str">
            <v>RODRIGO SEBASTIAN</v>
          </cell>
          <cell r="I975" t="str">
            <v>FELIX DIZAMA RODRIGO SEBASTIAN</v>
          </cell>
          <cell r="J975" t="str">
            <v>PE012203</v>
          </cell>
          <cell r="K975" t="str">
            <v>FSE STRATEGIC PLANNING</v>
          </cell>
          <cell r="L975" t="str">
            <v>COGS</v>
          </cell>
          <cell r="M975" t="str">
            <v>MA SAM FSE &amp; LCS PE</v>
          </cell>
          <cell r="N975" t="str">
            <v>YOVERA MELENDEZ, MARCO AURELIO</v>
          </cell>
        </row>
        <row r="976">
          <cell r="C976" t="str">
            <v>72115629</v>
          </cell>
          <cell r="D976" t="str">
            <v>P444</v>
          </cell>
          <cell r="E976">
            <v>458093</v>
          </cell>
          <cell r="F976" t="str">
            <v>KIYAN</v>
          </cell>
          <cell r="G976" t="str">
            <v>OSHIRO</v>
          </cell>
          <cell r="H976" t="str">
            <v>ADRIANA AYUMI</v>
          </cell>
          <cell r="I976" t="str">
            <v>KIYAN OSHIRO ADRIANA AYUMI</v>
          </cell>
          <cell r="J976" t="str">
            <v>PE013028</v>
          </cell>
          <cell r="K976" t="str">
            <v>SAM SOUTH</v>
          </cell>
          <cell r="L976" t="str">
            <v>SGA</v>
          </cell>
          <cell r="M976" t="str">
            <v>MA SAM SITE ACCOUNT MANAGEMENT – SOUTH PE</v>
          </cell>
          <cell r="N976" t="str">
            <v>MESCUA HUAMAN, FRANK JOSEP</v>
          </cell>
        </row>
        <row r="977">
          <cell r="C977" t="str">
            <v>70675959</v>
          </cell>
          <cell r="D977" t="str">
            <v>P445</v>
          </cell>
          <cell r="E977">
            <v>459393</v>
          </cell>
          <cell r="F977" t="str">
            <v>JIMENEZ</v>
          </cell>
          <cell r="G977" t="str">
            <v>LINARES</v>
          </cell>
          <cell r="H977" t="str">
            <v>XAVIER AARON</v>
          </cell>
          <cell r="I977" t="str">
            <v>JIMENEZ LINARES XAVIER AARON</v>
          </cell>
          <cell r="J977" t="str">
            <v>PE012201</v>
          </cell>
          <cell r="K977" t="str">
            <v>FSE TASK FORCE</v>
          </cell>
          <cell r="L977" t="str">
            <v>COGS</v>
          </cell>
          <cell r="M977" t="str">
            <v>MA SAM FSE &amp; LCS PE</v>
          </cell>
          <cell r="N977" t="str">
            <v>BUTRON ZUÑIGA, BARRY GABRIEL</v>
          </cell>
        </row>
        <row r="978">
          <cell r="C978" t="str">
            <v>71248162</v>
          </cell>
          <cell r="D978" t="str">
            <v>P446</v>
          </cell>
          <cell r="E978">
            <v>459584</v>
          </cell>
          <cell r="F978" t="str">
            <v>CERRON</v>
          </cell>
          <cell r="G978" t="str">
            <v>RAMOS</v>
          </cell>
          <cell r="H978" t="str">
            <v>ANGGELA STHEFANIE</v>
          </cell>
          <cell r="I978" t="str">
            <v>CERRON RAMOS ANGGELA STHEFANIE</v>
          </cell>
          <cell r="J978" t="str">
            <v>PE011100</v>
          </cell>
          <cell r="K978" t="str">
            <v>MANUFACTURING</v>
          </cell>
          <cell r="L978" t="str">
            <v>COGS</v>
          </cell>
          <cell r="M978" t="str">
            <v>CNS RUBBER &amp; POLYMET SUPPLY CHAIN</v>
          </cell>
          <cell r="N978" t="str">
            <v>SOBREVILLA ZEVALLOS, EDA</v>
          </cell>
        </row>
        <row r="979">
          <cell r="C979" t="str">
            <v>72870174</v>
          </cell>
          <cell r="D979" t="str">
            <v>P448</v>
          </cell>
          <cell r="E979">
            <v>459582</v>
          </cell>
          <cell r="F979" t="str">
            <v>TRUJILLO</v>
          </cell>
          <cell r="G979" t="str">
            <v>LUCANO</v>
          </cell>
          <cell r="H979" t="str">
            <v>CARLOS JAVIER</v>
          </cell>
          <cell r="I979" t="str">
            <v>TRUJILLO LUCANO CARLOS JAVIER</v>
          </cell>
          <cell r="J979" t="str">
            <v>PE012506</v>
          </cell>
          <cell r="K979" t="str">
            <v>BENEFICIATION &amp; FILTRATION</v>
          </cell>
          <cell r="L979" t="str">
            <v>SGA</v>
          </cell>
          <cell r="M979" t="str">
            <v>TECHNICAL SALES SUPPORT</v>
          </cell>
          <cell r="N979" t="str">
            <v>STRUBE ARELLANO, ALEXANDER PATRICIO</v>
          </cell>
        </row>
        <row r="980">
          <cell r="C980" t="str">
            <v>72397508</v>
          </cell>
          <cell r="D980" t="str">
            <v>P449</v>
          </cell>
          <cell r="E980">
            <v>459581</v>
          </cell>
          <cell r="F980" t="str">
            <v>VIZA</v>
          </cell>
          <cell r="G980" t="str">
            <v>BAUTISTA</v>
          </cell>
          <cell r="H980" t="str">
            <v>KAROL JIMENA</v>
          </cell>
          <cell r="I980" t="str">
            <v>VIZA BAUTISTA KAROL JIMENA</v>
          </cell>
          <cell r="J980" t="str">
            <v>PE012210</v>
          </cell>
          <cell r="K980" t="str">
            <v>SVS REPAIRS AQP</v>
          </cell>
          <cell r="L980" t="str">
            <v>COGS</v>
          </cell>
          <cell r="M980" t="str">
            <v>MA SAM REPAIRS CENTER PE</v>
          </cell>
          <cell r="N980" t="str">
            <v>COAHILA HUALLPA, EDGAR GIOVANI</v>
          </cell>
        </row>
        <row r="981">
          <cell r="C981" t="str">
            <v>72526242</v>
          </cell>
          <cell r="D981" t="str">
            <v>P450</v>
          </cell>
          <cell r="E981">
            <v>459580</v>
          </cell>
          <cell r="F981" t="str">
            <v>MOSTACERO</v>
          </cell>
          <cell r="G981" t="str">
            <v>ROJAS</v>
          </cell>
          <cell r="H981" t="str">
            <v>CAMILA MILAGROS</v>
          </cell>
          <cell r="I981" t="str">
            <v>MOSTACERO ROJAS CAMILA MILAGROS</v>
          </cell>
          <cell r="J981" t="str">
            <v>PE013450</v>
          </cell>
          <cell r="K981" t="str">
            <v>SGI</v>
          </cell>
          <cell r="L981" t="str">
            <v>SGA</v>
          </cell>
          <cell r="M981" t="str">
            <v>MA SAM QEHS</v>
          </cell>
          <cell r="N981" t="str">
            <v>MENDEZ SENISSE, SANDRA INES</v>
          </cell>
        </row>
        <row r="982">
          <cell r="C982" t="str">
            <v>75851055</v>
          </cell>
          <cell r="D982" t="str">
            <v>P451</v>
          </cell>
          <cell r="E982">
            <v>459579</v>
          </cell>
          <cell r="F982" t="str">
            <v xml:space="preserve">VILLANUEVA </v>
          </cell>
          <cell r="G982" t="str">
            <v>ALARCON</v>
          </cell>
          <cell r="H982" t="str">
            <v>NICOLE NAHOMi</v>
          </cell>
          <cell r="I982" t="str">
            <v>VILLANUEVA  ALARCON NICOLE NAHOMi</v>
          </cell>
          <cell r="J982" t="str">
            <v>PE011965</v>
          </cell>
          <cell r="K982" t="str">
            <v>QUOTE &amp; ORDER MANAGEMENT</v>
          </cell>
          <cell r="L982" t="str">
            <v>SGA</v>
          </cell>
          <cell r="M982" t="str">
            <v>MA SAM SERVICE COMMERCIAL SUPPORT</v>
          </cell>
          <cell r="N982" t="str">
            <v>CELEDONIO BALABARCA, JACKELINE NIEVES</v>
          </cell>
        </row>
        <row r="983">
          <cell r="C983" t="str">
            <v>72221090</v>
          </cell>
          <cell r="D983" t="str">
            <v>P452</v>
          </cell>
          <cell r="E983">
            <v>459578</v>
          </cell>
          <cell r="F983" t="str">
            <v>GOMEZ</v>
          </cell>
          <cell r="G983" t="str">
            <v>GARCIA</v>
          </cell>
          <cell r="H983" t="str">
            <v>ARLETH DEIDAMIA</v>
          </cell>
          <cell r="I983" t="str">
            <v>GOMEZ GARCIA ARLETH DEIDAMIA</v>
          </cell>
          <cell r="J983" t="str">
            <v>PE013514</v>
          </cell>
          <cell r="K983" t="str">
            <v>MIN SALES</v>
          </cell>
          <cell r="L983" t="str">
            <v>SGA</v>
          </cell>
          <cell r="M983" t="str">
            <v>MA SAM MINERALS SALES</v>
          </cell>
          <cell r="N983" t="str">
            <v>VELA RUIZ JOSE OSWALDO</v>
          </cell>
        </row>
        <row r="984">
          <cell r="C984" t="str">
            <v>74254669</v>
          </cell>
          <cell r="D984" t="str">
            <v>P453</v>
          </cell>
          <cell r="E984">
            <v>459406</v>
          </cell>
          <cell r="F984" t="str">
            <v xml:space="preserve">REYES   </v>
          </cell>
          <cell r="G984" t="str">
            <v>LLERENA</v>
          </cell>
          <cell r="H984" t="str">
            <v xml:space="preserve">ANTONY  </v>
          </cell>
          <cell r="I984" t="str">
            <v xml:space="preserve">REYES    LLERENA ANTONY  </v>
          </cell>
          <cell r="J984" t="str">
            <v>PE013514</v>
          </cell>
          <cell r="K984" t="str">
            <v>MIN SALES</v>
          </cell>
          <cell r="L984" t="str">
            <v>SGA</v>
          </cell>
          <cell r="M984" t="str">
            <v>MA SAM MINERALS SALES</v>
          </cell>
          <cell r="N984" t="str">
            <v>CARLO, MICHEL</v>
          </cell>
        </row>
        <row r="985">
          <cell r="C985" t="str">
            <v>70392023</v>
          </cell>
          <cell r="D985" t="str">
            <v>P454</v>
          </cell>
          <cell r="E985">
            <v>459577</v>
          </cell>
          <cell r="F985" t="str">
            <v>QUISPE</v>
          </cell>
          <cell r="G985" t="str">
            <v>VASQUEZ</v>
          </cell>
          <cell r="H985" t="str">
            <v>MAITE VALERIA</v>
          </cell>
          <cell r="I985" t="str">
            <v>QUISPE VASQUEZ MAITE VALERIA</v>
          </cell>
          <cell r="J985" t="str">
            <v>PE012204</v>
          </cell>
          <cell r="K985" t="str">
            <v>FSE EIC</v>
          </cell>
          <cell r="L985" t="str">
            <v>COGS</v>
          </cell>
          <cell r="M985" t="str">
            <v>MA SAM FSE &amp; LCS PE</v>
          </cell>
          <cell r="N985" t="str">
            <v>AVALOS ROSAS, MANUEL ANTONIO</v>
          </cell>
        </row>
        <row r="986">
          <cell r="C986" t="str">
            <v>75738331</v>
          </cell>
          <cell r="D986" t="str">
            <v>P455</v>
          </cell>
          <cell r="E986">
            <v>459476</v>
          </cell>
          <cell r="F986" t="str">
            <v>NAPA</v>
          </cell>
          <cell r="G986" t="str">
            <v>HUALLANCA</v>
          </cell>
          <cell r="H986" t="str">
            <v>EMANUEL ISAI</v>
          </cell>
          <cell r="I986" t="str">
            <v>NAPA HUALLANCA EMANUEL ISAI</v>
          </cell>
          <cell r="J986" t="str">
            <v>PE011925</v>
          </cell>
          <cell r="K986" t="str">
            <v>LOGISTICS</v>
          </cell>
          <cell r="L986" t="str">
            <v>COGS</v>
          </cell>
          <cell r="M986" t="str">
            <v>SVSGLO ORDER AND LOGISTICS OPERATIONS</v>
          </cell>
          <cell r="N986" t="str">
            <v>VITERI VALIENTE, VANESSA CAROLINA</v>
          </cell>
        </row>
        <row r="987">
          <cell r="C987" t="str">
            <v>72836883</v>
          </cell>
          <cell r="D987" t="str">
            <v>P456</v>
          </cell>
          <cell r="E987">
            <v>459638</v>
          </cell>
          <cell r="F987" t="str">
            <v xml:space="preserve">CERNA </v>
          </cell>
          <cell r="G987" t="str">
            <v>ARRIETA</v>
          </cell>
          <cell r="H987" t="str">
            <v>MARIA FERNANDA</v>
          </cell>
          <cell r="I987" t="str">
            <v>CERNA  ARRIETA MARIA FERNANDA</v>
          </cell>
          <cell r="J987" t="str">
            <v>PE012207</v>
          </cell>
          <cell r="K987" t="str">
            <v>FSE HSE</v>
          </cell>
          <cell r="L987" t="str">
            <v>COGS</v>
          </cell>
          <cell r="M987" t="str">
            <v>MA SAM FSE &amp; LCS PE</v>
          </cell>
          <cell r="N987" t="str">
            <v>BORJA LOPEZ, CARLOS OSCAR GIORDANO</v>
          </cell>
        </row>
        <row r="988">
          <cell r="C988" t="str">
            <v>72022246</v>
          </cell>
          <cell r="D988" t="str">
            <v>P457</v>
          </cell>
          <cell r="E988">
            <v>459397</v>
          </cell>
          <cell r="F988" t="str">
            <v xml:space="preserve">GUIZADO   </v>
          </cell>
          <cell r="G988" t="str">
            <v>MARCELO</v>
          </cell>
          <cell r="H988" t="str">
            <v>VASCO ANTONIO</v>
          </cell>
          <cell r="I988" t="str">
            <v>GUIZADO    MARCELO VASCO ANTONIO</v>
          </cell>
          <cell r="J988" t="str">
            <v>PE013530</v>
          </cell>
          <cell r="K988" t="str">
            <v>WAREHOUSE SPCC</v>
          </cell>
          <cell r="L988" t="str">
            <v>COGS</v>
          </cell>
          <cell r="M988" t="str">
            <v>CONSIGNMENT &amp; OPA CONTRACTS</v>
          </cell>
          <cell r="N988" t="str">
            <v>GARCIA CHAVEZ, IDA LIZ</v>
          </cell>
        </row>
        <row r="989">
          <cell r="C989" t="str">
            <v>73540176</v>
          </cell>
          <cell r="D989" t="str">
            <v>P458</v>
          </cell>
          <cell r="E989">
            <v>459392</v>
          </cell>
          <cell r="F989" t="str">
            <v xml:space="preserve">JUSCAMAITA    </v>
          </cell>
          <cell r="G989" t="str">
            <v>MARDINI</v>
          </cell>
          <cell r="H989" t="str">
            <v xml:space="preserve">ROYINA </v>
          </cell>
          <cell r="I989" t="str">
            <v xml:space="preserve">JUSCAMAITA     MARDINI ROYINA </v>
          </cell>
          <cell r="J989" t="str">
            <v>PE013690</v>
          </cell>
          <cell r="K989" t="str">
            <v>PUMPS MANAGEMENT</v>
          </cell>
          <cell r="L989" t="str">
            <v>SGA</v>
          </cell>
          <cell r="M989" t="str">
            <v>MA SAM PUMPS SALES</v>
          </cell>
          <cell r="N989" t="str">
            <v>VERA RUIZ, MANUEL</v>
          </cell>
        </row>
        <row r="990">
          <cell r="C990" t="str">
            <v>75250624</v>
          </cell>
          <cell r="D990" t="str">
            <v>P459</v>
          </cell>
          <cell r="E990">
            <v>459978</v>
          </cell>
          <cell r="F990" t="str">
            <v>HUAMAN</v>
          </cell>
          <cell r="G990" t="str">
            <v>CARRILLO</v>
          </cell>
          <cell r="H990" t="str">
            <v>URSULA MILAGROS</v>
          </cell>
          <cell r="I990" t="str">
            <v>HUAMAN CARRILLO URSULA MILAGROS</v>
          </cell>
          <cell r="J990" t="str">
            <v>PE012201</v>
          </cell>
          <cell r="K990" t="str">
            <v>FSE TASK FORCE</v>
          </cell>
          <cell r="L990" t="str">
            <v>COGS</v>
          </cell>
          <cell r="M990" t="str">
            <v>MA SAM FSE &amp; LCS PE</v>
          </cell>
          <cell r="N990" t="str">
            <v>LLERENA REVILLA, ISELA MARELY</v>
          </cell>
        </row>
        <row r="991">
          <cell r="C991" t="str">
            <v>77219731</v>
          </cell>
          <cell r="D991" t="str">
            <v>P460</v>
          </cell>
          <cell r="E991">
            <v>460333</v>
          </cell>
          <cell r="F991" t="str">
            <v>LOPEZ</v>
          </cell>
          <cell r="G991" t="str">
            <v>ALFARO</v>
          </cell>
          <cell r="H991" t="str">
            <v>GIANFRANCO NICOLAS</v>
          </cell>
          <cell r="I991" t="str">
            <v>LOPEZ ALFARO GIANFRANCO NICOLAS</v>
          </cell>
          <cell r="J991" t="str">
            <v>PE013024</v>
          </cell>
          <cell r="K991" t="str">
            <v>MID MINING SALES</v>
          </cell>
          <cell r="L991" t="str">
            <v>SGA</v>
          </cell>
          <cell r="M991" t="str">
            <v>MA SAM INSIDE SALES PE</v>
          </cell>
          <cell r="N991" t="str">
            <v>SAENZ CARRION, HARRY IVAN</v>
          </cell>
        </row>
        <row r="992">
          <cell r="C992" t="str">
            <v>72618204</v>
          </cell>
          <cell r="D992" t="str">
            <v>P461</v>
          </cell>
          <cell r="E992">
            <v>460604</v>
          </cell>
          <cell r="F992" t="str">
            <v>ROJAS</v>
          </cell>
          <cell r="G992" t="str">
            <v>LLANOS</v>
          </cell>
          <cell r="H992" t="str">
            <v>JESUS ALBERTO</v>
          </cell>
          <cell r="I992" t="str">
            <v>ROJAS LLANOS JESUS ALBERTO</v>
          </cell>
          <cell r="J992" t="str">
            <v>PE013020</v>
          </cell>
          <cell r="K992" t="str">
            <v>SALES &amp; SERVICE PE &amp; NORTH</v>
          </cell>
          <cell r="L992" t="str">
            <v>SGA</v>
          </cell>
          <cell r="M992" t="str">
            <v>MA SAM SALES &amp; SERVICE PERU AND NORTH</v>
          </cell>
          <cell r="N992" t="str">
            <v>KU CUADRA, EDUARDO ALBERTO</v>
          </cell>
        </row>
        <row r="993">
          <cell r="C993" t="str">
            <v>73947209</v>
          </cell>
          <cell r="D993" t="str">
            <v>P462</v>
          </cell>
          <cell r="E993">
            <v>461634</v>
          </cell>
          <cell r="F993" t="str">
            <v>VILLAVICENCIO</v>
          </cell>
          <cell r="G993" t="str">
            <v>VILLENA</v>
          </cell>
          <cell r="H993" t="str">
            <v>VALERIA ABIGAIL</v>
          </cell>
          <cell r="I993" t="str">
            <v>VILLAVICENCIO VILLENA VALERIA ABIGAIL</v>
          </cell>
          <cell r="J993" t="str">
            <v>PE013021</v>
          </cell>
          <cell r="K993" t="str">
            <v>COMMERCIAL SUPPORT</v>
          </cell>
          <cell r="L993" t="str">
            <v>SGA</v>
          </cell>
          <cell r="M993" t="str">
            <v>MA SAM SERVICE COMMERCIAL SUPPORT</v>
          </cell>
          <cell r="N993" t="str">
            <v>CAPARO ZAMALLOA, YBARBURI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XT Andrea Arellano" id="{1F339E4A-2DF7-4F32-977A-833A6A7F7882}" userId="S::andrea.arellano@metso.com::e93bb94b-6175-4188-b0b9-931569e427f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0" dT="2024-03-01T00:33:47.08" personId="{1F339E4A-2DF7-4F32-977A-833A6A7F7882}" id="{0948C0FB-7CCF-4FCA-9B10-311DF4F81E09}">
    <text>Cambio por presentar carta de egresado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5FC17D-BE27-4D6C-AD84-8D9769598571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d253cfe8-3d67-4577-9b2d-eddcb6f86b7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AO1048540"/>
  <sheetViews>
    <sheetView tabSelected="1" zoomScale="80" zoomScaleNormal="80" workbookViewId="0">
      <pane xSplit="4" ySplit="6" topLeftCell="M7" activePane="bottomRight" state="frozen"/>
      <selection pane="bottomRight" activeCell="M4" sqref="M4:M6"/>
      <selection pane="bottomLeft" activeCell="A7" sqref="A7"/>
      <selection pane="topRight" activeCell="D1" sqref="D1"/>
    </sheetView>
  </sheetViews>
  <sheetFormatPr defaultColWidth="11.42578125" defaultRowHeight="10.5" outlineLevelCol="1"/>
  <cols>
    <col min="1" max="1" width="4.5703125" style="1" customWidth="1"/>
    <col min="2" max="2" width="7.140625" style="1" customWidth="1"/>
    <col min="3" max="3" width="30.140625" style="1" bestFit="1" customWidth="1"/>
    <col min="4" max="4" width="21.140625" style="1" bestFit="1" customWidth="1"/>
    <col min="5" max="5" width="9.140625" style="2" customWidth="1"/>
    <col min="6" max="9" width="9.140625" style="2" hidden="1" customWidth="1"/>
    <col min="10" max="10" width="9.140625" style="2" customWidth="1"/>
    <col min="11" max="11" width="34.7109375" style="1" customWidth="1" outlineLevel="1"/>
    <col min="12" max="12" width="27" style="1" customWidth="1" outlineLevel="1"/>
    <col min="13" max="13" width="32.42578125" style="1" customWidth="1" outlineLevel="1"/>
    <col min="14" max="16" width="9.140625" style="2" customWidth="1"/>
    <col min="17" max="17" width="12.85546875" style="2" customWidth="1"/>
    <col min="18" max="18" width="9.140625" style="2" customWidth="1"/>
    <col min="19" max="19" width="9.42578125" style="2" customWidth="1"/>
    <col min="20" max="20" width="10.28515625" style="2" customWidth="1"/>
    <col min="21" max="22" width="9.85546875" style="2" customWidth="1"/>
    <col min="23" max="23" width="12.140625" style="2" customWidth="1"/>
    <col min="24" max="25" width="9.85546875" style="2" customWidth="1"/>
    <col min="26" max="26" width="13.85546875" style="1" bestFit="1" customWidth="1"/>
    <col min="27" max="27" width="9" style="1" customWidth="1"/>
    <col min="28" max="28" width="9.42578125" style="1" customWidth="1"/>
    <col min="29" max="29" width="15.5703125" style="1" customWidth="1"/>
    <col min="30" max="30" width="9" style="1" bestFit="1" customWidth="1"/>
    <col min="31" max="31" width="9.42578125" style="1" bestFit="1" customWidth="1"/>
    <col min="32" max="32" width="11.42578125" style="1" bestFit="1" customWidth="1"/>
    <col min="33" max="38" width="11.42578125" style="1" customWidth="1"/>
    <col min="39" max="39" width="13.85546875" style="1" customWidth="1"/>
    <col min="40" max="16384" width="11.42578125" style="1"/>
  </cols>
  <sheetData>
    <row r="2" spans="1:41" ht="15.6">
      <c r="A2" s="9" t="s">
        <v>0</v>
      </c>
      <c r="B2" s="9"/>
      <c r="G2" s="57">
        <f ca="1">TODAY()</f>
        <v>46086</v>
      </c>
    </row>
    <row r="3" spans="1:41">
      <c r="B3" s="29"/>
      <c r="O3" s="136" t="s">
        <v>1</v>
      </c>
      <c r="P3" s="136"/>
      <c r="Q3" s="136"/>
      <c r="R3" s="136" t="s">
        <v>2</v>
      </c>
      <c r="S3" s="136"/>
      <c r="T3" s="136"/>
      <c r="U3" s="136" t="s">
        <v>3</v>
      </c>
      <c r="V3" s="136"/>
      <c r="W3" s="136"/>
      <c r="X3" s="136" t="s">
        <v>4</v>
      </c>
      <c r="Y3" s="136"/>
      <c r="Z3" s="136"/>
    </row>
    <row r="4" spans="1:41" ht="21.95" customHeight="1">
      <c r="A4" s="130" t="s">
        <v>5</v>
      </c>
      <c r="B4" s="130" t="s">
        <v>6</v>
      </c>
      <c r="C4" s="130" t="s">
        <v>7</v>
      </c>
      <c r="D4" s="130" t="s">
        <v>8</v>
      </c>
      <c r="E4" s="13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30" t="s">
        <v>14</v>
      </c>
      <c r="K4" s="130" t="s">
        <v>15</v>
      </c>
      <c r="L4" s="130" t="s">
        <v>16</v>
      </c>
      <c r="M4" s="130" t="s">
        <v>17</v>
      </c>
      <c r="N4" s="134" t="s">
        <v>18</v>
      </c>
      <c r="O4" s="132" t="s">
        <v>19</v>
      </c>
      <c r="P4" s="132"/>
      <c r="Q4" s="132"/>
      <c r="R4" s="137" t="s">
        <v>20</v>
      </c>
      <c r="S4" s="137"/>
      <c r="T4" s="137"/>
      <c r="U4" s="138" t="s">
        <v>20</v>
      </c>
      <c r="V4" s="138"/>
      <c r="W4" s="138"/>
      <c r="X4" s="152" t="s">
        <v>20</v>
      </c>
      <c r="Y4" s="152"/>
      <c r="Z4" s="152"/>
      <c r="AA4" s="148" t="s">
        <v>20</v>
      </c>
      <c r="AB4" s="148"/>
      <c r="AC4" s="148"/>
      <c r="AD4" s="143" t="s">
        <v>20</v>
      </c>
      <c r="AE4" s="143"/>
      <c r="AF4" s="143"/>
      <c r="AG4" s="145" t="s">
        <v>20</v>
      </c>
      <c r="AH4" s="145"/>
      <c r="AI4" s="145"/>
      <c r="AJ4" s="146" t="s">
        <v>20</v>
      </c>
      <c r="AK4" s="146"/>
      <c r="AL4" s="146"/>
      <c r="AM4" s="141" t="s">
        <v>21</v>
      </c>
    </row>
    <row r="5" spans="1:41" ht="12" customHeight="1">
      <c r="A5" s="131"/>
      <c r="B5" s="131"/>
      <c r="C5" s="131"/>
      <c r="D5" s="131"/>
      <c r="E5" s="131"/>
      <c r="F5" s="56"/>
      <c r="G5" s="56" t="s">
        <v>11</v>
      </c>
      <c r="H5" s="56" t="s">
        <v>12</v>
      </c>
      <c r="I5" s="56" t="s">
        <v>13</v>
      </c>
      <c r="J5" s="131"/>
      <c r="K5" s="131"/>
      <c r="L5" s="131"/>
      <c r="M5" s="131"/>
      <c r="N5" s="135"/>
      <c r="O5" s="133" t="s">
        <v>22</v>
      </c>
      <c r="P5" s="133" t="s">
        <v>23</v>
      </c>
      <c r="Q5" s="133" t="s">
        <v>24</v>
      </c>
      <c r="R5" s="140" t="s">
        <v>23</v>
      </c>
      <c r="S5" s="140" t="s">
        <v>25</v>
      </c>
      <c r="T5" s="140" t="s">
        <v>24</v>
      </c>
      <c r="U5" s="139" t="s">
        <v>23</v>
      </c>
      <c r="V5" s="139" t="s">
        <v>25</v>
      </c>
      <c r="W5" s="139" t="s">
        <v>24</v>
      </c>
      <c r="X5" s="151" t="s">
        <v>23</v>
      </c>
      <c r="Y5" s="151" t="s">
        <v>25</v>
      </c>
      <c r="Z5" s="151" t="s">
        <v>24</v>
      </c>
      <c r="AA5" s="149" t="s">
        <v>23</v>
      </c>
      <c r="AB5" s="149" t="s">
        <v>25</v>
      </c>
      <c r="AC5" s="149" t="s">
        <v>24</v>
      </c>
      <c r="AD5" s="144" t="s">
        <v>23</v>
      </c>
      <c r="AE5" s="144" t="s">
        <v>25</v>
      </c>
      <c r="AF5" s="144" t="s">
        <v>24</v>
      </c>
      <c r="AG5" s="150" t="s">
        <v>23</v>
      </c>
      <c r="AH5" s="150" t="s">
        <v>25</v>
      </c>
      <c r="AI5" s="150" t="s">
        <v>24</v>
      </c>
      <c r="AJ5" s="147" t="s">
        <v>23</v>
      </c>
      <c r="AK5" s="147" t="s">
        <v>25</v>
      </c>
      <c r="AL5" s="147" t="s">
        <v>24</v>
      </c>
      <c r="AM5" s="142"/>
    </row>
    <row r="6" spans="1:41" ht="12">
      <c r="A6" s="131"/>
      <c r="B6" s="131"/>
      <c r="C6" s="131"/>
      <c r="D6" s="131"/>
      <c r="E6" s="131"/>
      <c r="F6" s="56"/>
      <c r="G6" s="56"/>
      <c r="H6" s="56"/>
      <c r="I6" s="56"/>
      <c r="J6" s="131"/>
      <c r="K6" s="131"/>
      <c r="L6" s="131"/>
      <c r="M6" s="131"/>
      <c r="N6" s="135"/>
      <c r="O6" s="133"/>
      <c r="P6" s="133"/>
      <c r="Q6" s="133"/>
      <c r="R6" s="140"/>
      <c r="S6" s="140"/>
      <c r="T6" s="140"/>
      <c r="U6" s="139"/>
      <c r="V6" s="139"/>
      <c r="W6" s="139"/>
      <c r="X6" s="151"/>
      <c r="Y6" s="151"/>
      <c r="Z6" s="151"/>
      <c r="AA6" s="149"/>
      <c r="AB6" s="149"/>
      <c r="AC6" s="149"/>
      <c r="AD6" s="144"/>
      <c r="AE6" s="144"/>
      <c r="AF6" s="144"/>
      <c r="AG6" s="150"/>
      <c r="AH6" s="150"/>
      <c r="AI6" s="150"/>
      <c r="AJ6" s="147"/>
      <c r="AK6" s="147"/>
      <c r="AL6" s="147"/>
      <c r="AM6" s="142"/>
    </row>
    <row r="7" spans="1:41" ht="12" customHeight="1">
      <c r="A7" s="4">
        <v>1</v>
      </c>
      <c r="B7" s="30" t="s">
        <v>26</v>
      </c>
      <c r="C7" s="3" t="s">
        <v>27</v>
      </c>
      <c r="D7" s="6" t="s">
        <v>28</v>
      </c>
      <c r="E7" s="8">
        <v>44963</v>
      </c>
      <c r="F7" s="59" t="str">
        <f>VLOOKUP(B7,'[1]13.01.26'!$C$6:$C$60,1,)</f>
        <v>70837056</v>
      </c>
      <c r="G7" s="1">
        <f t="shared" ref="G7:G30" ca="1" si="0">DATEDIF(E7,$G$2,"Y")</f>
        <v>3</v>
      </c>
      <c r="H7" s="1">
        <f t="shared" ref="H7:H30" ca="1" si="1">DATEDIF(E7,$G$2,"YM")</f>
        <v>0</v>
      </c>
      <c r="I7" s="1">
        <f t="shared" ref="I7:I30" ca="1" si="2">DATEDIF(E7,$G$2,"MD")</f>
        <v>27</v>
      </c>
      <c r="J7" s="1" t="str">
        <f>VLOOKUP(B7,[2]METSO!$C$11:$AC$1009,27,)</f>
        <v>CRONOS</v>
      </c>
      <c r="K7" s="6" t="s">
        <v>29</v>
      </c>
      <c r="L7" s="6" t="str">
        <f>VLOOKUP(B7,[3]METSO!$C$11:$N$937,12,)</f>
        <v>PASSANO PAREDES, GONZALO</v>
      </c>
      <c r="M7" s="6" t="str">
        <f>VLOOKUP(B7,[3]METSO!$C$11:$M$937,11,)</f>
        <v>MA SAM MARKETING</v>
      </c>
      <c r="N7" s="8">
        <f>+AE7</f>
        <v>46239</v>
      </c>
      <c r="O7" s="5">
        <v>45144</v>
      </c>
      <c r="P7" s="8">
        <v>45327</v>
      </c>
      <c r="Q7" s="7" t="s">
        <v>30</v>
      </c>
      <c r="R7" s="5">
        <v>45328</v>
      </c>
      <c r="S7" s="5">
        <v>45509</v>
      </c>
      <c r="T7" s="7" t="s">
        <v>30</v>
      </c>
      <c r="U7" s="5">
        <v>45510</v>
      </c>
      <c r="V7" s="5">
        <v>45693</v>
      </c>
      <c r="W7" s="7" t="s">
        <v>30</v>
      </c>
      <c r="X7" s="5">
        <v>45694</v>
      </c>
      <c r="Y7" s="5">
        <v>45874</v>
      </c>
      <c r="Z7" s="3" t="s">
        <v>30</v>
      </c>
      <c r="AA7" s="70">
        <v>45875</v>
      </c>
      <c r="AB7" s="5">
        <v>46058</v>
      </c>
      <c r="AC7" s="3" t="s">
        <v>30</v>
      </c>
      <c r="AD7" s="70">
        <v>46059</v>
      </c>
      <c r="AE7" s="5">
        <v>46239</v>
      </c>
      <c r="AF7" s="3" t="s">
        <v>30</v>
      </c>
      <c r="AG7" s="3"/>
      <c r="AH7" s="3"/>
      <c r="AI7" s="3"/>
      <c r="AJ7" s="3"/>
      <c r="AK7" s="3"/>
      <c r="AL7" s="3"/>
      <c r="AM7" s="3"/>
      <c r="AN7" s="1" t="str">
        <f>VLOOKUP(B7,'[4]BD PRAC 12.08'!B$6:B$40,1,)</f>
        <v>70837056</v>
      </c>
      <c r="AO7" s="1" t="s">
        <v>31</v>
      </c>
    </row>
    <row r="8" spans="1:41" ht="12" customHeight="1">
      <c r="A8" s="4">
        <f t="shared" ref="A8:A18" si="3">+A7+1</f>
        <v>2</v>
      </c>
      <c r="B8" s="30" t="s">
        <v>32</v>
      </c>
      <c r="C8" s="3" t="s">
        <v>33</v>
      </c>
      <c r="D8" s="6" t="s">
        <v>34</v>
      </c>
      <c r="E8" s="82">
        <v>45721</v>
      </c>
      <c r="F8" s="59" t="str">
        <f>VLOOKUP(B8,'[1]13.01.26'!$C$6:$C$60,1,)</f>
        <v>73490500</v>
      </c>
      <c r="G8" s="1">
        <f t="shared" ca="1" si="0"/>
        <v>1</v>
      </c>
      <c r="H8" s="1">
        <f t="shared" ca="1" si="1"/>
        <v>0</v>
      </c>
      <c r="I8" s="1">
        <f t="shared" ca="1" si="2"/>
        <v>0</v>
      </c>
      <c r="J8" s="1" t="str">
        <f>VLOOKUP(B8,[2]METSO!$C$11:$AC$1009,27,)</f>
        <v>CRONOS</v>
      </c>
      <c r="K8" s="6" t="s">
        <v>35</v>
      </c>
      <c r="L8" s="6" t="str">
        <f>VLOOKUP(B8,[3]METSO!$C$11:$N$937,12,)</f>
        <v>HUAMANI ROMANI, ELWIN FREDY</v>
      </c>
      <c r="M8" s="6" t="str">
        <f>VLOOKUP(B8,[3]METSO!$C$11:$M$937,11,)</f>
        <v>TECHNICAL SALES SUPPORT</v>
      </c>
      <c r="N8" s="8">
        <f>+S8</f>
        <v>46177</v>
      </c>
      <c r="O8" s="5">
        <v>45721</v>
      </c>
      <c r="P8" s="5">
        <v>46085</v>
      </c>
      <c r="Q8" s="4" t="s">
        <v>30</v>
      </c>
      <c r="R8" s="5">
        <v>46086</v>
      </c>
      <c r="S8" s="5">
        <v>46177</v>
      </c>
      <c r="T8" s="4" t="s">
        <v>30</v>
      </c>
      <c r="U8" s="4"/>
      <c r="V8" s="4"/>
      <c r="W8" s="4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1" t="str">
        <f>VLOOKUP(B8,'[4]BD PRAC 12.08'!B$6:B$40,1,)</f>
        <v>73490500</v>
      </c>
      <c r="AO8" s="1" t="s">
        <v>31</v>
      </c>
    </row>
    <row r="9" spans="1:41" ht="12" customHeight="1">
      <c r="A9" s="4">
        <f t="shared" si="3"/>
        <v>3</v>
      </c>
      <c r="B9" s="30" t="s">
        <v>36</v>
      </c>
      <c r="C9" s="3" t="s">
        <v>37</v>
      </c>
      <c r="D9" s="6" t="s">
        <v>34</v>
      </c>
      <c r="E9" s="8">
        <f>+O9</f>
        <v>45935</v>
      </c>
      <c r="F9" s="59" t="str">
        <f>VLOOKUP(B9,'[1]13.01.26'!$C$6:$C$60,1,)</f>
        <v>70325675</v>
      </c>
      <c r="G9" s="1">
        <f t="shared" ca="1" si="0"/>
        <v>0</v>
      </c>
      <c r="H9" s="1">
        <f t="shared" ca="1" si="1"/>
        <v>5</v>
      </c>
      <c r="I9" s="1">
        <f t="shared" ca="1" si="2"/>
        <v>0</v>
      </c>
      <c r="J9" s="1" t="str">
        <f>VLOOKUP(B9,[2]METSO!$C$11:$AC$1009,27,)</f>
        <v>VULCANO</v>
      </c>
      <c r="K9" s="6" t="s">
        <v>38</v>
      </c>
      <c r="L9" s="6" t="str">
        <f>VLOOKUP(B9,[3]METSO!$C$11:$N$937,12,)</f>
        <v>YALICO MARIN, GERSON ELIAS</v>
      </c>
      <c r="M9" s="6" t="str">
        <f>VLOOKUP(B9,[3]METSO!$C$11:$M$937,11,)</f>
        <v>CNS MILL LINING</v>
      </c>
      <c r="N9" s="8">
        <f>+P9</f>
        <v>46116</v>
      </c>
      <c r="O9" s="5">
        <v>45935</v>
      </c>
      <c r="P9" s="5">
        <v>46116</v>
      </c>
      <c r="Q9" s="4" t="s">
        <v>30</v>
      </c>
      <c r="R9" s="5"/>
      <c r="S9" s="5"/>
      <c r="T9" s="4"/>
      <c r="U9" s="5"/>
      <c r="V9" s="5"/>
      <c r="W9" s="4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1" t="str">
        <f>VLOOKUP(B9,'[4]BD PRAC 12.08'!B$6:B$40,1,)</f>
        <v>70325675</v>
      </c>
      <c r="AO9" s="1" t="s">
        <v>39</v>
      </c>
    </row>
    <row r="10" spans="1:41" ht="12" customHeight="1">
      <c r="A10" s="4">
        <f t="shared" si="3"/>
        <v>4</v>
      </c>
      <c r="B10" s="60" t="s">
        <v>40</v>
      </c>
      <c r="C10" s="3" t="s">
        <v>41</v>
      </c>
      <c r="D10" s="6" t="s">
        <v>34</v>
      </c>
      <c r="E10" s="8">
        <v>45404</v>
      </c>
      <c r="F10" s="59" t="str">
        <f>VLOOKUP(B10,'[1]13.01.26'!$C$6:$C$60,1,)</f>
        <v>73045853</v>
      </c>
      <c r="G10" s="1">
        <f t="shared" ca="1" si="0"/>
        <v>1</v>
      </c>
      <c r="H10" s="1">
        <f t="shared" ca="1" si="1"/>
        <v>10</v>
      </c>
      <c r="I10" s="1">
        <f t="shared" ca="1" si="2"/>
        <v>11</v>
      </c>
      <c r="J10" s="1" t="str">
        <f>VLOOKUP(B10,[2]METSO!$C$11:$AC$1009,27,)</f>
        <v>CRONOS</v>
      </c>
      <c r="K10" s="6" t="s">
        <v>42</v>
      </c>
      <c r="L10" s="6" t="str">
        <f>VLOOKUP(B10,[3]METSO!$C$11:$N$937,12,)</f>
        <v>STRUBE ARELLANO, ALEXANDER PATRICIO</v>
      </c>
      <c r="M10" s="6" t="str">
        <f>VLOOKUP(B10,[3]METSO!$C$11:$M$937,11,)</f>
        <v>TECHNICAL SUPPORT</v>
      </c>
      <c r="N10" s="82">
        <f>+V10</f>
        <v>46132</v>
      </c>
      <c r="O10" s="5">
        <v>45586</v>
      </c>
      <c r="P10" s="5">
        <v>45767</v>
      </c>
      <c r="Q10" s="7" t="s">
        <v>30</v>
      </c>
      <c r="R10" s="5">
        <v>45768</v>
      </c>
      <c r="S10" s="5">
        <v>45920</v>
      </c>
      <c r="T10" s="4" t="s">
        <v>30</v>
      </c>
      <c r="U10" s="5">
        <v>45921</v>
      </c>
      <c r="V10" s="5">
        <v>46132</v>
      </c>
      <c r="W10" s="4" t="s">
        <v>30</v>
      </c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" t="str">
        <f>VLOOKUP(B10,'[4]BD PRAC 12.08'!B$6:B$40,1,)</f>
        <v>73045853</v>
      </c>
      <c r="AO10" s="1" t="s">
        <v>31</v>
      </c>
    </row>
    <row r="11" spans="1:41" ht="12" customHeight="1">
      <c r="A11" s="4">
        <f t="shared" si="3"/>
        <v>5</v>
      </c>
      <c r="B11" s="30" t="s">
        <v>43</v>
      </c>
      <c r="C11" s="3" t="s">
        <v>44</v>
      </c>
      <c r="D11" s="6" t="s">
        <v>34</v>
      </c>
      <c r="E11" s="82">
        <v>45672</v>
      </c>
      <c r="F11" s="59" t="str">
        <f>VLOOKUP(B11,'[1]13.01.26'!$C$6:$C$60,1,)</f>
        <v>72393443</v>
      </c>
      <c r="G11" s="1">
        <f t="shared" ca="1" si="0"/>
        <v>1</v>
      </c>
      <c r="H11" s="1">
        <f t="shared" ca="1" si="1"/>
        <v>1</v>
      </c>
      <c r="I11" s="1">
        <f t="shared" ca="1" si="2"/>
        <v>18</v>
      </c>
      <c r="J11" s="1" t="str">
        <f>VLOOKUP(B11,[2]METSO!$C$11:$AC$1009,27,)</f>
        <v>CRONOS</v>
      </c>
      <c r="K11" s="6" t="s">
        <v>42</v>
      </c>
      <c r="L11" s="6" t="str">
        <f>VLOOKUP(B11,[3]METSO!$C$11:$N$937,12,)</f>
        <v>CACERES CAHUATA, NICK VANDICK</v>
      </c>
      <c r="M11" s="6" t="str">
        <f>VLOOKUP(B11,[3]METSO!$C$11:$M$937,11,)</f>
        <v>MA SAM SITE ACCOUNT MANAGEMENT – NORTH PE</v>
      </c>
      <c r="N11" s="8">
        <f>+S11</f>
        <v>46217</v>
      </c>
      <c r="O11" s="5">
        <v>45853</v>
      </c>
      <c r="P11" s="5">
        <v>46036</v>
      </c>
      <c r="Q11" s="4" t="s">
        <v>30</v>
      </c>
      <c r="R11" s="5">
        <v>46037</v>
      </c>
      <c r="S11" s="5">
        <v>46217</v>
      </c>
      <c r="T11" s="4" t="s">
        <v>30</v>
      </c>
      <c r="U11" s="4"/>
      <c r="V11" s="4"/>
      <c r="W11" s="4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" t="e">
        <f>VLOOKUP(B11,'[4]BD PRAC 12.08'!B$6:B$40,1,)</f>
        <v>#N/A</v>
      </c>
      <c r="AO11" s="1" t="s">
        <v>31</v>
      </c>
    </row>
    <row r="12" spans="1:41" ht="12" customHeight="1">
      <c r="A12" s="4">
        <f t="shared" si="3"/>
        <v>6</v>
      </c>
      <c r="B12" s="30" t="s">
        <v>45</v>
      </c>
      <c r="C12" s="3" t="s">
        <v>46</v>
      </c>
      <c r="D12" s="6" t="s">
        <v>34</v>
      </c>
      <c r="E12" s="82">
        <v>45658</v>
      </c>
      <c r="F12" s="59" t="str">
        <f>VLOOKUP(B12,'[1]13.01.26'!$C$6:$C$60,1,)</f>
        <v>71533789</v>
      </c>
      <c r="G12" s="1">
        <f t="shared" ca="1" si="0"/>
        <v>1</v>
      </c>
      <c r="H12" s="1">
        <f t="shared" ca="1" si="1"/>
        <v>2</v>
      </c>
      <c r="I12" s="1">
        <f t="shared" ca="1" si="2"/>
        <v>4</v>
      </c>
      <c r="J12" s="1" t="str">
        <f>VLOOKUP(B12,[2]METSO!$C$11:$AC$1009,27,)</f>
        <v>CRONOS</v>
      </c>
      <c r="K12" s="6" t="s">
        <v>47</v>
      </c>
      <c r="L12" s="6" t="str">
        <f>VLOOKUP(B12,[3]METSO!$C$11:$N$937,12,)</f>
        <v>GARCIA REATEGUI, CARLOS JAVIER</v>
      </c>
      <c r="M12" s="6" t="str">
        <f>VLOOKUP(B12,[3]METSO!$C$11:$M$937,11,)</f>
        <v>MA SAM HR</v>
      </c>
      <c r="N12" s="8">
        <f>+V12</f>
        <v>46112</v>
      </c>
      <c r="O12" s="5">
        <v>45658</v>
      </c>
      <c r="P12" s="5">
        <v>45838</v>
      </c>
      <c r="Q12" s="4" t="s">
        <v>30</v>
      </c>
      <c r="R12" s="5">
        <v>45839</v>
      </c>
      <c r="S12" s="5">
        <v>46022</v>
      </c>
      <c r="T12" s="4" t="s">
        <v>30</v>
      </c>
      <c r="U12" s="5">
        <v>46023</v>
      </c>
      <c r="V12" s="5">
        <v>46112</v>
      </c>
      <c r="W12" s="4" t="s">
        <v>30</v>
      </c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1" t="e">
        <f>VLOOKUP(B12,'[4]BD PRAC 12.08'!B$6:B$40,1,)</f>
        <v>#N/A</v>
      </c>
      <c r="AO12" s="1" t="s">
        <v>31</v>
      </c>
    </row>
    <row r="13" spans="1:41" ht="12" customHeight="1">
      <c r="A13" s="4">
        <f t="shared" si="3"/>
        <v>7</v>
      </c>
      <c r="B13" s="30" t="s">
        <v>48</v>
      </c>
      <c r="C13" s="3" t="s">
        <v>49</v>
      </c>
      <c r="D13" s="6" t="s">
        <v>34</v>
      </c>
      <c r="E13" s="8">
        <v>46037</v>
      </c>
      <c r="F13" s="59" t="str">
        <f>VLOOKUP(B13,'[1]13.01.26'!$C$6:$C$60,1,)</f>
        <v>74608117</v>
      </c>
      <c r="G13" s="1">
        <f t="shared" ca="1" si="0"/>
        <v>0</v>
      </c>
      <c r="H13" s="1">
        <f t="shared" ca="1" si="1"/>
        <v>1</v>
      </c>
      <c r="I13" s="1">
        <f t="shared" ca="1" si="2"/>
        <v>18</v>
      </c>
      <c r="J13" s="1" t="str">
        <f>VLOOKUP(B13,[2]METSO!$C$11:$AC$1009,27,)</f>
        <v>CRONOS</v>
      </c>
      <c r="K13" s="6" t="s">
        <v>50</v>
      </c>
      <c r="L13" s="6" t="str">
        <f>VLOOKUP(B13,[3]METSO!$C$11:$N$937,12,)</f>
        <v>PEZO SANCHEZ, JOE JOHNY</v>
      </c>
      <c r="M13" s="6" t="str">
        <f>VLOOKUP(B13,[3]METSO!$C$11:$M$937,11,)</f>
        <v>SALES &amp; SERVICE PE &amp; NORTH</v>
      </c>
      <c r="N13" s="8">
        <f>+P13</f>
        <v>46401</v>
      </c>
      <c r="O13" s="5">
        <v>46037</v>
      </c>
      <c r="P13" s="5">
        <v>46401</v>
      </c>
      <c r="Q13" s="4" t="s">
        <v>30</v>
      </c>
      <c r="R13" s="5"/>
      <c r="S13" s="5"/>
      <c r="T13" s="4"/>
      <c r="U13" s="4"/>
      <c r="V13" s="4"/>
      <c r="W13" s="4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1" t="e">
        <f>VLOOKUP(B13,'[4]BD PRAC 12.08'!B$6:B$40,1,)</f>
        <v>#N/A</v>
      </c>
      <c r="AO13" s="1" t="s">
        <v>31</v>
      </c>
    </row>
    <row r="14" spans="1:41" s="26" customFormat="1" ht="12" customHeight="1">
      <c r="A14" s="4">
        <f t="shared" si="3"/>
        <v>8</v>
      </c>
      <c r="B14" s="104" t="s">
        <v>51</v>
      </c>
      <c r="C14" s="105" t="s">
        <v>52</v>
      </c>
      <c r="D14" s="25" t="s">
        <v>34</v>
      </c>
      <c r="E14" s="108">
        <v>45874</v>
      </c>
      <c r="F14" s="59" t="str">
        <f>VLOOKUP(B14,'[1]13.01.26'!$C$6:$C$60,1,)</f>
        <v>76252906</v>
      </c>
      <c r="G14" s="26">
        <f t="shared" ca="1" si="0"/>
        <v>0</v>
      </c>
      <c r="H14" s="26">
        <f t="shared" ca="1" si="1"/>
        <v>7</v>
      </c>
      <c r="I14" s="26">
        <f t="shared" ca="1" si="2"/>
        <v>0</v>
      </c>
      <c r="J14" s="1" t="str">
        <f>VLOOKUP(B14,[2]METSO!$C$11:$AC$1009,27,)</f>
        <v>AREQUIPA</v>
      </c>
      <c r="K14" s="6" t="s">
        <v>53</v>
      </c>
      <c r="L14" s="6" t="str">
        <f>VLOOKUP(B14,[3]METSO!$C$11:$N$937,12,)</f>
        <v>GOMEZ SILVA, FERNANDO JAVIER</v>
      </c>
      <c r="M14" s="6" t="str">
        <f>VLOOKUP(B14,[3]METSO!$C$11:$M$937,11,)</f>
        <v>TECHNICAL SALES SUPPORT</v>
      </c>
      <c r="N14" s="106">
        <f>+S14</f>
        <v>46238</v>
      </c>
      <c r="O14" s="5">
        <v>45874</v>
      </c>
      <c r="P14" s="107">
        <v>45934</v>
      </c>
      <c r="Q14" s="103" t="s">
        <v>30</v>
      </c>
      <c r="R14" s="107">
        <v>45935</v>
      </c>
      <c r="S14" s="5">
        <v>46238</v>
      </c>
      <c r="T14" s="103" t="s">
        <v>30</v>
      </c>
      <c r="U14" s="103"/>
      <c r="V14" s="103"/>
      <c r="W14" s="103"/>
      <c r="X14" s="103"/>
      <c r="Y14" s="103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26" t="e">
        <f>VLOOKUP(B14,'[4]BD PRAC 12.08'!B$6:B$40,1,)</f>
        <v>#N/A</v>
      </c>
      <c r="AO14" s="1" t="s">
        <v>54</v>
      </c>
    </row>
    <row r="15" spans="1:41" s="26" customFormat="1" ht="12" customHeight="1">
      <c r="A15" s="4">
        <f t="shared" si="3"/>
        <v>9</v>
      </c>
      <c r="B15" s="104" t="s">
        <v>55</v>
      </c>
      <c r="C15" s="105" t="s">
        <v>56</v>
      </c>
      <c r="D15" s="25" t="s">
        <v>34</v>
      </c>
      <c r="E15" s="106">
        <v>45509</v>
      </c>
      <c r="F15" s="59" t="str">
        <f>VLOOKUP(B15,'[1]13.01.26'!$C$6:$C$60,1,)</f>
        <v>70753323</v>
      </c>
      <c r="G15" s="26">
        <f t="shared" ca="1" si="0"/>
        <v>1</v>
      </c>
      <c r="H15" s="26">
        <f t="shared" ca="1" si="1"/>
        <v>7</v>
      </c>
      <c r="I15" s="26">
        <f t="shared" ca="1" si="2"/>
        <v>0</v>
      </c>
      <c r="J15" s="1" t="str">
        <f>VLOOKUP(B15,[2]METSO!$C$11:$AC$1009,27,)</f>
        <v>AREQUIPA</v>
      </c>
      <c r="K15" s="6" t="s">
        <v>57</v>
      </c>
      <c r="L15" s="6" t="str">
        <f>VLOOKUP(B15,[3]METSO!$C$11:$N$937,12,)</f>
        <v>GARCIA CHAVEZ, IDA LIZ</v>
      </c>
      <c r="M15" s="6" t="str">
        <f>VLOOKUP(B15,[3]METSO!$C$11:$M$937,11,)</f>
        <v>CONSIGNMENT &amp; OPA CONTRACTS</v>
      </c>
      <c r="N15" s="106">
        <f>+S15</f>
        <v>46057</v>
      </c>
      <c r="O15" s="5">
        <v>45693</v>
      </c>
      <c r="P15" s="107">
        <v>45873</v>
      </c>
      <c r="Q15" s="103" t="s">
        <v>30</v>
      </c>
      <c r="R15" s="107">
        <v>45874</v>
      </c>
      <c r="S15" s="107">
        <v>46057</v>
      </c>
      <c r="T15" s="103" t="s">
        <v>30</v>
      </c>
      <c r="U15" s="103"/>
      <c r="V15" s="103"/>
      <c r="W15" s="103"/>
      <c r="X15" s="103"/>
      <c r="Y15" s="103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26" t="e">
        <f>VLOOKUP(B15,'[4]BD PRAC 12.08'!B$6:B$40,1,)</f>
        <v>#N/A</v>
      </c>
      <c r="AO15" s="1" t="s">
        <v>54</v>
      </c>
    </row>
    <row r="16" spans="1:41" s="26" customFormat="1" ht="12" customHeight="1">
      <c r="A16" s="4">
        <f t="shared" si="3"/>
        <v>10</v>
      </c>
      <c r="B16" s="104" t="s">
        <v>58</v>
      </c>
      <c r="C16" s="105" t="s">
        <v>59</v>
      </c>
      <c r="D16" s="25" t="s">
        <v>34</v>
      </c>
      <c r="E16" s="106">
        <f>+O16</f>
        <v>45905</v>
      </c>
      <c r="F16" s="59" t="str">
        <f>VLOOKUP(B16,'[1]13.01.26'!$C$6:$C$60,1,)</f>
        <v>76130757</v>
      </c>
      <c r="G16" s="1">
        <f t="shared" ca="1" si="0"/>
        <v>0</v>
      </c>
      <c r="H16" s="1">
        <f t="shared" ca="1" si="1"/>
        <v>6</v>
      </c>
      <c r="I16" s="1">
        <f t="shared" ca="1" si="2"/>
        <v>0</v>
      </c>
      <c r="J16" s="1" t="str">
        <f>VLOOKUP(B16,[2]METSO!$C$11:$AC$1009,27,)</f>
        <v>CRONOS</v>
      </c>
      <c r="K16" s="6" t="s">
        <v>47</v>
      </c>
      <c r="L16" s="6" t="str">
        <f>VLOOKUP(B16,[3]METSO!$C$11:$N$937,12,)</f>
        <v>RIVERA YLASACA, RICARDO SANTOS</v>
      </c>
      <c r="M16" s="6" t="str">
        <f>VLOOKUP(B16,[3]METSO!$C$11:$M$937,11,)</f>
        <v>MA SAM SALES &amp; SERVICE PERU AND NORTH</v>
      </c>
      <c r="N16" s="106">
        <f>+P16</f>
        <v>46269</v>
      </c>
      <c r="O16" s="107">
        <v>45905</v>
      </c>
      <c r="P16" s="107">
        <v>46269</v>
      </c>
      <c r="Q16" s="103" t="s">
        <v>30</v>
      </c>
      <c r="R16" s="107"/>
      <c r="S16" s="107"/>
      <c r="T16" s="103"/>
      <c r="X16" s="103"/>
      <c r="Y16" s="103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26" t="e">
        <f>VLOOKUP(B16,'[4]BD PRAC 12.08'!B$6:B$40,1,)</f>
        <v>#N/A</v>
      </c>
      <c r="AO16" s="1" t="s">
        <v>31</v>
      </c>
    </row>
    <row r="17" spans="1:41" ht="12" customHeight="1">
      <c r="A17" s="4">
        <f t="shared" si="3"/>
        <v>11</v>
      </c>
      <c r="B17" s="30" t="s">
        <v>60</v>
      </c>
      <c r="C17" s="3" t="s">
        <v>61</v>
      </c>
      <c r="D17" s="6" t="s">
        <v>34</v>
      </c>
      <c r="E17" s="8">
        <v>46058</v>
      </c>
      <c r="F17" s="59" t="str">
        <f>VLOOKUP(B17,'[1]13.01.26'!$C$6:$C$60,1,)</f>
        <v>74757847</v>
      </c>
      <c r="G17" s="1">
        <f t="shared" ca="1" si="0"/>
        <v>0</v>
      </c>
      <c r="H17" s="1">
        <f t="shared" ca="1" si="1"/>
        <v>1</v>
      </c>
      <c r="I17" s="1">
        <f t="shared" ca="1" si="2"/>
        <v>0</v>
      </c>
      <c r="J17" s="1" t="str">
        <f>VLOOKUP(B17,[2]METSO!$C$11:$AC$1009,27,)</f>
        <v>CRONOS</v>
      </c>
      <c r="K17" s="6" t="s">
        <v>47</v>
      </c>
      <c r="L17" s="6" t="str">
        <f>VLOOKUP(B17,[3]METSO!$C$11:$N$937,12,)</f>
        <v>RIVERA YLASACA, RICARDO SANTOS</v>
      </c>
      <c r="M17" s="6" t="str">
        <f>VLOOKUP(B17,[3]METSO!$C$11:$M$937,11,)</f>
        <v>MA SAM SALES &amp; SERVICE PERU AND NORTH</v>
      </c>
      <c r="N17" s="8">
        <f>+P17</f>
        <v>46422</v>
      </c>
      <c r="O17" s="5">
        <v>46058</v>
      </c>
      <c r="P17" s="5">
        <v>46422</v>
      </c>
      <c r="Q17" s="4" t="s">
        <v>30</v>
      </c>
      <c r="R17" s="5"/>
      <c r="S17" s="5"/>
      <c r="T17" s="4"/>
      <c r="U17" s="4"/>
      <c r="V17" s="4"/>
      <c r="W17" s="4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1" t="e">
        <f>VLOOKUP(B17,'[4]BD PRAC 12.08'!B$6:B$40,1,)</f>
        <v>#N/A</v>
      </c>
      <c r="AO17" s="1" t="s">
        <v>31</v>
      </c>
    </row>
    <row r="18" spans="1:41" ht="12" customHeight="1">
      <c r="A18" s="4">
        <f t="shared" si="3"/>
        <v>12</v>
      </c>
      <c r="B18" s="30" t="s">
        <v>62</v>
      </c>
      <c r="C18" s="3" t="s">
        <v>63</v>
      </c>
      <c r="D18" s="6" t="s">
        <v>28</v>
      </c>
      <c r="E18" s="8">
        <v>45509</v>
      </c>
      <c r="F18" s="59" t="str">
        <f>VLOOKUP(B18,'[1]13.01.26'!$C$6:$C$60,1,)</f>
        <v>76815262</v>
      </c>
      <c r="G18" s="1">
        <f t="shared" ca="1" si="0"/>
        <v>1</v>
      </c>
      <c r="H18" s="1">
        <f t="shared" ca="1" si="1"/>
        <v>7</v>
      </c>
      <c r="I18" s="1">
        <f t="shared" ca="1" si="2"/>
        <v>0</v>
      </c>
      <c r="J18" s="1" t="str">
        <f>VLOOKUP(B18,[2]METSO!$C$11:$AC$1009,27,)</f>
        <v>CRONOS</v>
      </c>
      <c r="K18" s="6" t="s">
        <v>42</v>
      </c>
      <c r="L18" s="6" t="str">
        <f>VLOOKUP(B18,[3]METSO!$C$11:$N$937,12,)</f>
        <v>VARGAS BELLINA, JOSE ANTONIO</v>
      </c>
      <c r="M18" s="6" t="str">
        <f>VLOOKUP(B18,[3]METSO!$C$11:$M$937,11,)</f>
        <v>MA SAM SITE ACCOUNT MANAGEMENT – CENTER PE</v>
      </c>
      <c r="N18" s="8">
        <f>+Y18</f>
        <v>46116</v>
      </c>
      <c r="O18" s="5">
        <v>45693</v>
      </c>
      <c r="P18" s="5">
        <v>45873</v>
      </c>
      <c r="Q18" s="4" t="s">
        <v>30</v>
      </c>
      <c r="R18" s="5">
        <v>45874</v>
      </c>
      <c r="S18" s="5">
        <v>45995</v>
      </c>
      <c r="T18" s="4" t="s">
        <v>30</v>
      </c>
      <c r="U18" s="5">
        <v>45996</v>
      </c>
      <c r="V18" s="5">
        <v>46085</v>
      </c>
      <c r="W18" s="4" t="s">
        <v>30</v>
      </c>
      <c r="X18" s="5">
        <v>46086</v>
      </c>
      <c r="Y18" s="5">
        <v>46116</v>
      </c>
      <c r="Z18" s="3" t="s">
        <v>30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1" t="e">
        <f>VLOOKUP(B18,'[4]BD PRAC 12.08'!B$6:B$40,1,)</f>
        <v>#N/A</v>
      </c>
      <c r="AO18" s="1" t="s">
        <v>31</v>
      </c>
    </row>
    <row r="19" spans="1:41" ht="12" customHeight="1">
      <c r="A19" s="4">
        <f>+CESADOS!A119+1</f>
        <v>14</v>
      </c>
      <c r="B19" s="30" t="s">
        <v>64</v>
      </c>
      <c r="C19" s="3" t="s">
        <v>65</v>
      </c>
      <c r="D19" s="6" t="s">
        <v>28</v>
      </c>
      <c r="E19" s="8">
        <v>45586</v>
      </c>
      <c r="F19" s="59" t="str">
        <f>VLOOKUP(B19,'[1]13.01.26'!$C$6:$C$60,1,)</f>
        <v>72915588</v>
      </c>
      <c r="G19" s="1">
        <f t="shared" ca="1" si="0"/>
        <v>1</v>
      </c>
      <c r="H19" s="1">
        <f t="shared" ca="1" si="1"/>
        <v>4</v>
      </c>
      <c r="I19" s="1">
        <f t="shared" ca="1" si="2"/>
        <v>12</v>
      </c>
      <c r="J19" s="1" t="str">
        <f>VLOOKUP(B19,[2]METSO!$C$11:$AC$1009,27,)</f>
        <v>CRONOS</v>
      </c>
      <c r="K19" s="6" t="s">
        <v>35</v>
      </c>
      <c r="L19" s="6" t="str">
        <f>VLOOKUP(B19,[3]METSO!$C$11:$N$937,12,)</f>
        <v>GORVENIA GORVENIA, HILARIO DAMASO</v>
      </c>
      <c r="M19" s="6" t="str">
        <f>VLOOKUP(B19,[3]METSO!$C$11:$M$937,11,)</f>
        <v>MA SAM MINERALS SALES</v>
      </c>
      <c r="N19" s="8">
        <f>+S19</f>
        <v>46132</v>
      </c>
      <c r="O19" s="5">
        <v>45768</v>
      </c>
      <c r="P19" s="5">
        <v>45950</v>
      </c>
      <c r="Q19" s="4" t="s">
        <v>30</v>
      </c>
      <c r="R19" s="5">
        <v>45951</v>
      </c>
      <c r="S19" s="5">
        <v>46132</v>
      </c>
      <c r="T19" s="4" t="s">
        <v>30</v>
      </c>
      <c r="U19" s="4"/>
      <c r="V19" s="4"/>
      <c r="W19" s="4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O19" s="1" t="s">
        <v>31</v>
      </c>
    </row>
    <row r="20" spans="1:41" ht="12" customHeight="1">
      <c r="A20" s="4">
        <f>+CESADOS!A117+1</f>
        <v>16</v>
      </c>
      <c r="B20" s="30" t="s">
        <v>66</v>
      </c>
      <c r="C20" s="3" t="s">
        <v>67</v>
      </c>
      <c r="D20" s="6" t="s">
        <v>28</v>
      </c>
      <c r="E20" s="8">
        <v>45705</v>
      </c>
      <c r="F20" s="59" t="str">
        <f>VLOOKUP(B20,'[1]13.01.26'!$C$6:$C$60,1,)</f>
        <v>71042255</v>
      </c>
      <c r="G20" s="1">
        <f t="shared" ca="1" si="0"/>
        <v>1</v>
      </c>
      <c r="H20" s="1">
        <f t="shared" ca="1" si="1"/>
        <v>0</v>
      </c>
      <c r="I20" s="1">
        <f t="shared" ca="1" si="2"/>
        <v>16</v>
      </c>
      <c r="J20" s="1" t="str">
        <f>VLOOKUP(B20,[2]METSO!$C$11:$AC$1009,27,)</f>
        <v>CRONOS</v>
      </c>
      <c r="K20" s="6" t="s">
        <v>68</v>
      </c>
      <c r="L20" s="6" t="str">
        <f>VLOOKUP(B20,[3]METSO!$C$11:$N$937,12,)</f>
        <v>SEPULVEDA, MARIA</v>
      </c>
      <c r="M20" s="6" t="str">
        <f>VLOOKUP(B20,[3]METSO!$C$11:$M$937,11,)</f>
        <v>SVSGLO ORDER AND LOGISTICS OPERATIONS</v>
      </c>
      <c r="N20" s="8">
        <f>+V20</f>
        <v>46250</v>
      </c>
      <c r="O20" s="5">
        <v>45705</v>
      </c>
      <c r="P20" s="5">
        <v>45885</v>
      </c>
      <c r="Q20" s="4" t="s">
        <v>30</v>
      </c>
      <c r="R20" s="5">
        <v>45886</v>
      </c>
      <c r="S20" s="5">
        <v>46069</v>
      </c>
      <c r="T20" s="4" t="s">
        <v>30</v>
      </c>
      <c r="U20" s="5">
        <v>46070</v>
      </c>
      <c r="V20" s="5">
        <v>46250</v>
      </c>
      <c r="W20" s="4" t="s">
        <v>30</v>
      </c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O20" s="1" t="s">
        <v>31</v>
      </c>
    </row>
    <row r="21" spans="1:41" ht="12" customHeight="1">
      <c r="A21" s="4">
        <f>+A20+1</f>
        <v>17</v>
      </c>
      <c r="B21" s="30" t="s">
        <v>69</v>
      </c>
      <c r="C21" s="3" t="s">
        <v>70</v>
      </c>
      <c r="D21" s="6" t="s">
        <v>28</v>
      </c>
      <c r="E21" s="8">
        <v>45705</v>
      </c>
      <c r="F21" s="59" t="str">
        <f>VLOOKUP(B21,'[1]13.01.26'!$C$6:$C$60,1,)</f>
        <v>73859388</v>
      </c>
      <c r="G21" s="1">
        <f t="shared" ca="1" si="0"/>
        <v>1</v>
      </c>
      <c r="H21" s="1">
        <f t="shared" ca="1" si="1"/>
        <v>0</v>
      </c>
      <c r="I21" s="1">
        <f t="shared" ca="1" si="2"/>
        <v>16</v>
      </c>
      <c r="J21" s="1" t="str">
        <f>VLOOKUP(B21,[2]METSO!$C$11:$AC$1009,27,)</f>
        <v>AREQUIPA</v>
      </c>
      <c r="K21" s="6" t="s">
        <v>71</v>
      </c>
      <c r="L21" s="6" t="str">
        <f>VLOOKUP(B21,[3]METSO!$C$11:$N$937,12,)</f>
        <v>CHAVEZ NAVARRO, JORGE</v>
      </c>
      <c r="M21" s="6" t="str">
        <f>VLOOKUP(B21,[3]METSO!$C$11:$M$937,11,)</f>
        <v>TECHNICAL SALES SUPPORT</v>
      </c>
      <c r="N21" s="8">
        <f>+V21</f>
        <v>46097</v>
      </c>
      <c r="O21" s="5">
        <v>45705</v>
      </c>
      <c r="P21" s="5">
        <v>45885</v>
      </c>
      <c r="Q21" s="4" t="s">
        <v>30</v>
      </c>
      <c r="R21" s="5">
        <v>45886</v>
      </c>
      <c r="S21" s="5">
        <v>46069</v>
      </c>
      <c r="T21" s="4" t="s">
        <v>30</v>
      </c>
      <c r="U21" s="5">
        <v>46070</v>
      </c>
      <c r="V21" s="5">
        <v>46097</v>
      </c>
      <c r="W21" s="4" t="s">
        <v>30</v>
      </c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O21" s="1" t="s">
        <v>54</v>
      </c>
    </row>
    <row r="22" spans="1:41" s="26" customFormat="1" ht="12" customHeight="1">
      <c r="A22" s="4">
        <f>+A21+1</f>
        <v>18</v>
      </c>
      <c r="B22" s="104" t="s">
        <v>72</v>
      </c>
      <c r="C22" s="105" t="s">
        <v>73</v>
      </c>
      <c r="D22" s="25" t="s">
        <v>34</v>
      </c>
      <c r="E22" s="106">
        <v>46070</v>
      </c>
      <c r="F22" s="59" t="str">
        <f>VLOOKUP(B22,'[1]13.01.26'!$C$6:$C$60,1,)</f>
        <v>76277533</v>
      </c>
      <c r="G22" s="1">
        <f t="shared" ca="1" si="0"/>
        <v>0</v>
      </c>
      <c r="H22" s="1">
        <f t="shared" ca="1" si="1"/>
        <v>0</v>
      </c>
      <c r="I22" s="1">
        <f t="shared" ca="1" si="2"/>
        <v>16</v>
      </c>
      <c r="J22" s="26" t="str">
        <f>VLOOKUP(B22,[2]METSO!$C$11:$AC$1009,27,)</f>
        <v>CRONOS</v>
      </c>
      <c r="K22" s="25" t="s">
        <v>29</v>
      </c>
      <c r="L22" s="6" t="str">
        <f>VLOOKUP(B22,[3]METSO!$C$11:$N$937,12,)</f>
        <v>ROJAS MAMANI, XIMENA ARACELY</v>
      </c>
      <c r="M22" s="6" t="str">
        <f>VLOOKUP(B22,[3]METSO!$C$11:$M$937,11,)</f>
        <v>SVSS IPRO AMERICAS</v>
      </c>
      <c r="N22" s="106">
        <f>+P22</f>
        <v>46434</v>
      </c>
      <c r="O22" s="107">
        <v>46070</v>
      </c>
      <c r="P22" s="107">
        <v>46434</v>
      </c>
      <c r="Q22" s="103" t="s">
        <v>30</v>
      </c>
      <c r="R22" s="107"/>
      <c r="S22" s="107"/>
      <c r="T22" s="103"/>
      <c r="U22" s="103"/>
      <c r="V22" s="103"/>
      <c r="W22" s="103"/>
      <c r="X22" s="103"/>
      <c r="Y22" s="103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O22" s="26" t="s">
        <v>31</v>
      </c>
    </row>
    <row r="23" spans="1:41">
      <c r="A23" s="4">
        <f>+A22+1</f>
        <v>19</v>
      </c>
      <c r="B23" s="29" t="s">
        <v>74</v>
      </c>
      <c r="C23" s="1" t="s">
        <v>75</v>
      </c>
      <c r="D23" s="6" t="s">
        <v>28</v>
      </c>
      <c r="E23" s="8">
        <v>45705</v>
      </c>
      <c r="F23" s="59" t="str">
        <f>VLOOKUP(B23,'[1]13.01.26'!$C$6:$C$60,1,)</f>
        <v>74898628</v>
      </c>
      <c r="G23" s="1">
        <f t="shared" ca="1" si="0"/>
        <v>1</v>
      </c>
      <c r="H23" s="1">
        <f t="shared" ca="1" si="1"/>
        <v>0</v>
      </c>
      <c r="I23" s="1">
        <f t="shared" ca="1" si="2"/>
        <v>16</v>
      </c>
      <c r="J23" s="1" t="str">
        <f>VLOOKUP(B23,[2]METSO!$C$11:$AC$1009,27,)</f>
        <v>LURIN</v>
      </c>
      <c r="K23" s="6" t="s">
        <v>29</v>
      </c>
      <c r="L23" s="6" t="str">
        <f>VLOOKUP(B23,[3]METSO!$C$11:$N$937,12,)</f>
        <v>VASQUEZ VERGARA, RODRIGO MANUEL</v>
      </c>
      <c r="M23" s="6" t="str">
        <f>VLOOKUP(B23,[3]METSO!$C$11:$M$937,11,)</f>
        <v>MIN PUMPS OPERATIONS</v>
      </c>
      <c r="N23" s="8">
        <f>+V23</f>
        <v>46250</v>
      </c>
      <c r="O23" s="5">
        <v>45705</v>
      </c>
      <c r="P23" s="5">
        <v>45885</v>
      </c>
      <c r="Q23" s="4" t="s">
        <v>30</v>
      </c>
      <c r="R23" s="5">
        <v>45886</v>
      </c>
      <c r="S23" s="5">
        <v>46069</v>
      </c>
      <c r="T23" s="4" t="s">
        <v>30</v>
      </c>
      <c r="U23" s="57">
        <v>46070</v>
      </c>
      <c r="V23" s="57">
        <v>46250</v>
      </c>
      <c r="W23" s="2" t="s">
        <v>30</v>
      </c>
      <c r="AO23" s="1" t="s">
        <v>76</v>
      </c>
    </row>
    <row r="24" spans="1:41" ht="12" customHeight="1">
      <c r="A24" s="4">
        <f>+A23+1</f>
        <v>20</v>
      </c>
      <c r="B24" s="30" t="s">
        <v>77</v>
      </c>
      <c r="C24" s="3" t="s">
        <v>78</v>
      </c>
      <c r="D24" s="6" t="s">
        <v>34</v>
      </c>
      <c r="E24" s="8">
        <v>46070</v>
      </c>
      <c r="F24" s="59" t="str">
        <f>VLOOKUP(B24,'[1]13.01.26'!$C$6:$C$60,1,)</f>
        <v>47071597</v>
      </c>
      <c r="G24" s="1">
        <f t="shared" ca="1" si="0"/>
        <v>0</v>
      </c>
      <c r="H24" s="1">
        <f t="shared" ca="1" si="1"/>
        <v>0</v>
      </c>
      <c r="I24" s="1">
        <f t="shared" ca="1" si="2"/>
        <v>16</v>
      </c>
      <c r="J24" s="1" t="str">
        <f>VLOOKUP(B24,[2]METSO!$C$11:$AC$1009,27,)</f>
        <v>VULCANO</v>
      </c>
      <c r="K24" s="6" t="s">
        <v>42</v>
      </c>
      <c r="L24" s="6" t="str">
        <f>VLOOKUP(B24,[3]METSO!$C$11:$N$937,12,)</f>
        <v>CONDOR MARCELO, HERNAN GERSON</v>
      </c>
      <c r="M24" s="6" t="str">
        <f>VLOOKUP(B24,[3]METSO!$C$11:$M$937,11,)</f>
        <v>CNS RUBBER &amp; POLYMET SUPPLY CHAIN</v>
      </c>
      <c r="N24" s="8">
        <f>+P24</f>
        <v>46434</v>
      </c>
      <c r="O24" s="5">
        <v>46070</v>
      </c>
      <c r="P24" s="5">
        <v>46434</v>
      </c>
      <c r="Q24" s="4" t="s">
        <v>30</v>
      </c>
      <c r="R24" s="5"/>
      <c r="S24" s="5"/>
      <c r="T24" s="4"/>
      <c r="U24" s="4"/>
      <c r="V24" s="4"/>
      <c r="W24" s="4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O24" s="1" t="s">
        <v>39</v>
      </c>
    </row>
    <row r="25" spans="1:41" ht="12" customHeight="1">
      <c r="A25" s="4">
        <f>+CESADOS!A118+1</f>
        <v>22</v>
      </c>
      <c r="B25" s="30" t="s">
        <v>79</v>
      </c>
      <c r="C25" s="3" t="s">
        <v>80</v>
      </c>
      <c r="D25" s="6" t="s">
        <v>34</v>
      </c>
      <c r="E25" s="82">
        <v>45917</v>
      </c>
      <c r="F25" s="59" t="str">
        <f>VLOOKUP(B25,'[1]13.01.26'!$C$6:$C$60,1,)</f>
        <v>73028901</v>
      </c>
      <c r="G25" s="1">
        <f t="shared" ca="1" si="0"/>
        <v>0</v>
      </c>
      <c r="H25" s="1">
        <f t="shared" ca="1" si="1"/>
        <v>5</v>
      </c>
      <c r="I25" s="1">
        <f t="shared" ca="1" si="2"/>
        <v>16</v>
      </c>
      <c r="J25" s="1" t="str">
        <f>VLOOKUP(B25,[2]METSO!$C$11:$AC$1009,27,)</f>
        <v>CRONOS</v>
      </c>
      <c r="K25" s="6" t="s">
        <v>81</v>
      </c>
      <c r="L25" s="6" t="str">
        <f>VLOOKUP(B25,[3]METSO!$C$11:$N$937,12,)</f>
        <v>MESCUA HUAMAN, FRANK JOSEP</v>
      </c>
      <c r="M25" s="6" t="str">
        <f>VLOOKUP(B25,[3]METSO!$C$11:$M$937,11,)</f>
        <v>MA SAM SITE ACCOUNT MANAGEMENT – SOUTH PE</v>
      </c>
      <c r="N25" s="8">
        <f>+S25</f>
        <v>46128</v>
      </c>
      <c r="O25" s="5">
        <v>45917</v>
      </c>
      <c r="P25" s="5">
        <v>46097</v>
      </c>
      <c r="Q25" s="4" t="s">
        <v>30</v>
      </c>
      <c r="R25" s="5">
        <v>46098</v>
      </c>
      <c r="S25" s="5">
        <v>46128</v>
      </c>
      <c r="T25" s="4" t="s">
        <v>30</v>
      </c>
      <c r="U25" s="5"/>
      <c r="V25" s="5"/>
      <c r="W25" s="4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O25" s="1" t="s">
        <v>31</v>
      </c>
    </row>
    <row r="26" spans="1:41" ht="12" customHeight="1">
      <c r="A26" s="4">
        <f t="shared" ref="A26:A59" si="4">+A25+1</f>
        <v>23</v>
      </c>
      <c r="B26" s="30" t="s">
        <v>82</v>
      </c>
      <c r="C26" s="3" t="s">
        <v>83</v>
      </c>
      <c r="D26" s="6" t="s">
        <v>28</v>
      </c>
      <c r="E26" s="8">
        <v>45782</v>
      </c>
      <c r="F26" s="59" t="str">
        <f>VLOOKUP(B26,'[1]13.01.26'!$C$6:$C$60,1,)</f>
        <v>73073569</v>
      </c>
      <c r="G26" s="1">
        <f t="shared" ca="1" si="0"/>
        <v>0</v>
      </c>
      <c r="H26" s="1">
        <f t="shared" ca="1" si="1"/>
        <v>10</v>
      </c>
      <c r="I26" s="1">
        <f t="shared" ca="1" si="2"/>
        <v>0</v>
      </c>
      <c r="J26" s="1" t="str">
        <f>VLOOKUP(B26,[2]METSO!$C$11:$AC$1009,27,)</f>
        <v>VULCANO</v>
      </c>
      <c r="K26" s="6" t="s">
        <v>38</v>
      </c>
      <c r="L26" s="6" t="str">
        <f>VLOOKUP(B26,[3]METSO!$C$11:$N$937,12,)</f>
        <v>SILVA NUÑEZ, JHINO SANTOS</v>
      </c>
      <c r="M26" s="6" t="str">
        <f>VLOOKUP(B26,[3]METSO!$C$11:$M$937,11,)</f>
        <v>CNS MILL LINING</v>
      </c>
      <c r="N26" s="8">
        <f>+P26</f>
        <v>46146</v>
      </c>
      <c r="O26" s="5">
        <v>45966</v>
      </c>
      <c r="P26" s="5">
        <v>46146</v>
      </c>
      <c r="Q26" s="4" t="s">
        <v>30</v>
      </c>
      <c r="R26" s="4"/>
      <c r="S26" s="4"/>
      <c r="T26" s="4"/>
      <c r="U26" s="4"/>
      <c r="V26" s="4"/>
      <c r="W26" s="4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O26" s="1" t="s">
        <v>39</v>
      </c>
    </row>
    <row r="27" spans="1:41" ht="12" customHeight="1">
      <c r="A27" s="4">
        <f t="shared" si="4"/>
        <v>24</v>
      </c>
      <c r="B27" s="30" t="s">
        <v>84</v>
      </c>
      <c r="C27" s="3" t="s">
        <v>85</v>
      </c>
      <c r="D27" s="6" t="s">
        <v>28</v>
      </c>
      <c r="E27" s="8">
        <v>45810</v>
      </c>
      <c r="F27" s="59" t="str">
        <f>VLOOKUP(B27,'[1]13.01.26'!$C$6:$C$60,1,)</f>
        <v>76205689</v>
      </c>
      <c r="G27" s="1">
        <f t="shared" ca="1" si="0"/>
        <v>0</v>
      </c>
      <c r="H27" s="1">
        <f t="shared" ca="1" si="1"/>
        <v>9</v>
      </c>
      <c r="I27" s="1">
        <f t="shared" ca="1" si="2"/>
        <v>3</v>
      </c>
      <c r="J27" s="1" t="str">
        <f>VLOOKUP(B27,[2]METSO!$C$11:$AC$1009,27,)</f>
        <v>CRONOS</v>
      </c>
      <c r="K27" s="6" t="s">
        <v>50</v>
      </c>
      <c r="L27" s="6" t="str">
        <f>VLOOKUP(B27,[3]METSO!$C$11:$N$937,12,)</f>
        <v>GALLEGOS PAREDES, ROGELIO ALAN</v>
      </c>
      <c r="M27" s="6" t="str">
        <f>VLOOKUP(B27,[3]METSO!$C$11:$M$937,11,)</f>
        <v>MA SAM SALES &amp; SERVICE PERU AND NORTH</v>
      </c>
      <c r="N27" s="8">
        <f>+S27</f>
        <v>46174</v>
      </c>
      <c r="O27" s="5">
        <v>45810</v>
      </c>
      <c r="P27" s="5">
        <v>45992</v>
      </c>
      <c r="Q27" s="4" t="s">
        <v>30</v>
      </c>
      <c r="R27" s="5">
        <v>45993</v>
      </c>
      <c r="S27" s="5">
        <v>46174</v>
      </c>
      <c r="T27" s="4" t="s">
        <v>30</v>
      </c>
      <c r="U27" s="4"/>
      <c r="V27" s="4"/>
      <c r="W27" s="4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O27" s="1" t="s">
        <v>31</v>
      </c>
    </row>
    <row r="28" spans="1:41" ht="12" customHeight="1">
      <c r="A28" s="4">
        <f t="shared" si="4"/>
        <v>25</v>
      </c>
      <c r="B28" s="30" t="s">
        <v>86</v>
      </c>
      <c r="C28" s="3" t="s">
        <v>87</v>
      </c>
      <c r="D28" s="6" t="s">
        <v>34</v>
      </c>
      <c r="E28" s="8">
        <v>46083</v>
      </c>
      <c r="F28" s="59" t="str">
        <f>VLOOKUP(B28,'[1]13.01.26'!$C$6:$C$60,1,)</f>
        <v>70358917</v>
      </c>
      <c r="G28" s="1">
        <f t="shared" ca="1" si="0"/>
        <v>0</v>
      </c>
      <c r="H28" s="1">
        <f t="shared" ca="1" si="1"/>
        <v>0</v>
      </c>
      <c r="I28" s="1">
        <f t="shared" ca="1" si="2"/>
        <v>3</v>
      </c>
      <c r="J28" s="1" t="str">
        <f>VLOOKUP(B28,[2]METSO!$C$11:$AC$1009,27,)</f>
        <v>CRONOS</v>
      </c>
      <c r="K28" s="6" t="s">
        <v>38</v>
      </c>
      <c r="L28" s="6" t="str">
        <f>VLOOKUP(B28,[3]METSO!$C$11:$N$937,12,)</f>
        <v>YOVERA MELENDEZ, MARCO AURELIO</v>
      </c>
      <c r="M28" s="6" t="str">
        <f>VLOOKUP(B28,[3]METSO!$C$11:$M$937,11,)</f>
        <v>MA SAM FSE &amp; LCS PE</v>
      </c>
      <c r="N28" s="8">
        <f>+P28</f>
        <v>46447</v>
      </c>
      <c r="O28" s="5">
        <v>46083</v>
      </c>
      <c r="P28" s="5">
        <v>46447</v>
      </c>
      <c r="Q28" s="4" t="s">
        <v>30</v>
      </c>
      <c r="R28" s="5"/>
      <c r="S28" s="5"/>
      <c r="T28" s="4"/>
      <c r="U28" s="5"/>
      <c r="V28" s="5"/>
      <c r="W28" s="4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O28" s="1" t="s">
        <v>31</v>
      </c>
    </row>
    <row r="29" spans="1:41" ht="12" customHeight="1">
      <c r="A29" s="4">
        <f t="shared" si="4"/>
        <v>26</v>
      </c>
      <c r="B29" s="30" t="s">
        <v>88</v>
      </c>
      <c r="C29" s="3" t="s">
        <v>89</v>
      </c>
      <c r="D29" s="6" t="s">
        <v>34</v>
      </c>
      <c r="E29" s="8">
        <v>45810</v>
      </c>
      <c r="F29" s="59" t="str">
        <f>VLOOKUP(B29,'[1]13.01.26'!$C$6:$C$60,1,)</f>
        <v>72115629</v>
      </c>
      <c r="G29" s="1">
        <f t="shared" ca="1" si="0"/>
        <v>0</v>
      </c>
      <c r="H29" s="1">
        <f t="shared" ca="1" si="1"/>
        <v>9</v>
      </c>
      <c r="I29" s="1">
        <f t="shared" ca="1" si="2"/>
        <v>3</v>
      </c>
      <c r="J29" s="1" t="str">
        <f>VLOOKUP(B29,[2]METSO!$C$11:$AC$1009,27,)</f>
        <v>CRONOS</v>
      </c>
      <c r="K29" s="6" t="s">
        <v>29</v>
      </c>
      <c r="L29" s="6" t="str">
        <f>VLOOKUP(B29,[3]METSO!$C$11:$N$937,12,)</f>
        <v>MESCUA HUAMAN, FRANK JOSEP</v>
      </c>
      <c r="M29" s="6" t="str">
        <f>VLOOKUP(B29,[3]METSO!$C$11:$M$937,11,)</f>
        <v>MA SAM SITE ACCOUNT MANAGEMENT – SOUTH PE</v>
      </c>
      <c r="N29" s="8">
        <f t="shared" ref="N29:N34" si="5">+S29</f>
        <v>46174</v>
      </c>
      <c r="O29" s="5">
        <v>45810</v>
      </c>
      <c r="P29" s="5">
        <v>45992</v>
      </c>
      <c r="Q29" s="4" t="s">
        <v>30</v>
      </c>
      <c r="R29" s="5">
        <v>45993</v>
      </c>
      <c r="S29" s="5">
        <v>46174</v>
      </c>
      <c r="T29" s="4" t="s">
        <v>30</v>
      </c>
      <c r="U29" s="4"/>
      <c r="V29" s="4"/>
      <c r="W29" s="4"/>
      <c r="X29" s="4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O29" s="1" t="s">
        <v>31</v>
      </c>
    </row>
    <row r="30" spans="1:41" ht="12" customHeight="1">
      <c r="A30" s="4">
        <f t="shared" si="4"/>
        <v>27</v>
      </c>
      <c r="B30" s="30" t="s">
        <v>90</v>
      </c>
      <c r="C30" s="3" t="s">
        <v>91</v>
      </c>
      <c r="D30" s="6" t="s">
        <v>34</v>
      </c>
      <c r="E30" s="8">
        <v>45873</v>
      </c>
      <c r="F30" s="59" t="str">
        <f>VLOOKUP(B30,'[1]13.01.26'!$C$6:$C$60,1,)</f>
        <v>70675959</v>
      </c>
      <c r="G30" s="1">
        <f t="shared" ca="1" si="0"/>
        <v>0</v>
      </c>
      <c r="H30" s="1">
        <f t="shared" ca="1" si="1"/>
        <v>7</v>
      </c>
      <c r="I30" s="1">
        <f t="shared" ca="1" si="2"/>
        <v>1</v>
      </c>
      <c r="J30" s="1" t="str">
        <f>VLOOKUP(B30,[2]METSO!$C$11:$AC$1009,27,)</f>
        <v>AREQUIPA</v>
      </c>
      <c r="K30" s="6" t="s">
        <v>57</v>
      </c>
      <c r="L30" s="6" t="str">
        <f>VLOOKUP(B30,[3]METSO!$C$11:$N$937,12,)</f>
        <v>BUTRON ZUÑIGA, BARRY GABRIEL</v>
      </c>
      <c r="M30" s="6" t="str">
        <f>VLOOKUP(B30,[3]METSO!$C$11:$M$937,11,)</f>
        <v>MA SAM FSE &amp; LCS PE</v>
      </c>
      <c r="N30" s="8">
        <f t="shared" si="5"/>
        <v>46145</v>
      </c>
      <c r="O30" s="5">
        <v>45873</v>
      </c>
      <c r="P30" s="5">
        <v>46056</v>
      </c>
      <c r="Q30" s="4" t="s">
        <v>30</v>
      </c>
      <c r="R30" s="5">
        <v>46057</v>
      </c>
      <c r="S30" s="5">
        <v>46145</v>
      </c>
      <c r="T30" s="4" t="s">
        <v>30</v>
      </c>
      <c r="U30" s="4"/>
      <c r="V30" s="4"/>
      <c r="W30" s="4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O30" s="1" t="s">
        <v>54</v>
      </c>
    </row>
    <row r="31" spans="1:41" ht="12" customHeight="1">
      <c r="A31" s="4">
        <f t="shared" si="4"/>
        <v>28</v>
      </c>
      <c r="B31" s="30" t="s">
        <v>92</v>
      </c>
      <c r="C31" s="3" t="s">
        <v>93</v>
      </c>
      <c r="D31" s="6" t="s">
        <v>28</v>
      </c>
      <c r="E31" s="8">
        <v>45887</v>
      </c>
      <c r="F31" s="59" t="str">
        <f>VLOOKUP(B31,'[1]13.01.26'!$C$6:$C$60,1,)</f>
        <v>71248162</v>
      </c>
      <c r="G31" s="1"/>
      <c r="H31" s="1"/>
      <c r="I31" s="1"/>
      <c r="J31" s="1" t="str">
        <f>VLOOKUP(B31,[2]METSO!$C$11:$AC$1009,27,)</f>
        <v>VULCANO</v>
      </c>
      <c r="K31" s="6" t="s">
        <v>47</v>
      </c>
      <c r="L31" s="6" t="str">
        <f>VLOOKUP(B31,[3]METSO!$C$11:$N$937,12,)</f>
        <v>SOBREVILLA ZEVALLOS, EDA</v>
      </c>
      <c r="M31" s="6" t="str">
        <f>VLOOKUP(B31,[3]METSO!$C$11:$M$937,11,)</f>
        <v>CNS RUBBER &amp; POLYMET SUPPLY CHAIN</v>
      </c>
      <c r="N31" s="8">
        <f t="shared" si="5"/>
        <v>46251</v>
      </c>
      <c r="O31" s="5">
        <v>45887</v>
      </c>
      <c r="P31" s="5">
        <v>46070</v>
      </c>
      <c r="Q31" s="4" t="s">
        <v>30</v>
      </c>
      <c r="R31" s="5">
        <v>46071</v>
      </c>
      <c r="S31" s="5">
        <v>46251</v>
      </c>
      <c r="T31" s="4" t="s">
        <v>30</v>
      </c>
      <c r="U31" s="4"/>
      <c r="V31" s="4"/>
      <c r="W31" s="4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O31" s="1" t="s">
        <v>39</v>
      </c>
    </row>
    <row r="32" spans="1:41" ht="12" customHeight="1">
      <c r="A32" s="4">
        <f t="shared" si="4"/>
        <v>29</v>
      </c>
      <c r="B32" s="30" t="s">
        <v>94</v>
      </c>
      <c r="C32" s="3" t="s">
        <v>95</v>
      </c>
      <c r="D32" s="6" t="s">
        <v>34</v>
      </c>
      <c r="E32" s="8">
        <v>45887</v>
      </c>
      <c r="F32" s="59" t="str">
        <f>VLOOKUP(B32,'[1]13.01.26'!$C$6:$C$60,1,)</f>
        <v>72870174</v>
      </c>
      <c r="G32" s="1"/>
      <c r="H32" s="1"/>
      <c r="I32" s="1"/>
      <c r="J32" s="1" t="str">
        <f>VLOOKUP(B32,[2]METSO!$C$11:$AC$1009,27,)</f>
        <v>CRONOS</v>
      </c>
      <c r="K32" s="6" t="s">
        <v>35</v>
      </c>
      <c r="L32" s="6" t="str">
        <f>VLOOKUP(B32,[3]METSO!$C$11:$N$937,12,)</f>
        <v>STRUBE ARELLANO, ALEXANDER PATRICIO</v>
      </c>
      <c r="M32" s="6" t="str">
        <f>VLOOKUP(B32,[3]METSO!$C$11:$M$937,11,)</f>
        <v>TECHNICAL SALES SUPPORT</v>
      </c>
      <c r="N32" s="8">
        <f t="shared" si="5"/>
        <v>46251</v>
      </c>
      <c r="O32" s="5">
        <v>45887</v>
      </c>
      <c r="P32" s="5">
        <v>46070</v>
      </c>
      <c r="Q32" s="4" t="s">
        <v>30</v>
      </c>
      <c r="R32" s="5">
        <v>46071</v>
      </c>
      <c r="S32" s="5">
        <v>46251</v>
      </c>
      <c r="T32" s="4" t="s">
        <v>30</v>
      </c>
      <c r="U32" s="5"/>
      <c r="V32" s="4"/>
      <c r="W32" s="4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O32" s="1" t="s">
        <v>31</v>
      </c>
    </row>
    <row r="33" spans="1:41" ht="12" customHeight="1">
      <c r="A33" s="4">
        <f t="shared" si="4"/>
        <v>30</v>
      </c>
      <c r="B33" s="30" t="s">
        <v>96</v>
      </c>
      <c r="C33" s="3" t="s">
        <v>97</v>
      </c>
      <c r="D33" s="6" t="s">
        <v>34</v>
      </c>
      <c r="E33" s="8">
        <v>45887</v>
      </c>
      <c r="F33" s="59" t="str">
        <f>VLOOKUP(B33,'[1]13.01.26'!$C$6:$C$60,1,)</f>
        <v>72397508</v>
      </c>
      <c r="G33" s="1"/>
      <c r="H33" s="1"/>
      <c r="I33" s="1"/>
      <c r="J33" s="1" t="str">
        <f>VLOOKUP(B33,[2]METSO!$C$11:$AC$1009,27,)</f>
        <v>AREQUIPA</v>
      </c>
      <c r="K33" s="6" t="s">
        <v>98</v>
      </c>
      <c r="L33" s="6" t="str">
        <f>VLOOKUP(B33,[3]METSO!$C$11:$N$937,12,)</f>
        <v>COAHILA HUALLPA, EDGAR GIOVANI</v>
      </c>
      <c r="M33" s="6" t="str">
        <f>VLOOKUP(B33,[3]METSO!$C$11:$M$937,11,)</f>
        <v>MA SAM REPAIRS CENTER PE</v>
      </c>
      <c r="N33" s="8">
        <f t="shared" si="5"/>
        <v>46251</v>
      </c>
      <c r="O33" s="5">
        <v>45887</v>
      </c>
      <c r="P33" s="5">
        <v>46070</v>
      </c>
      <c r="Q33" s="4" t="s">
        <v>30</v>
      </c>
      <c r="R33" s="5">
        <v>46071</v>
      </c>
      <c r="S33" s="5">
        <v>46251</v>
      </c>
      <c r="T33" s="4" t="s">
        <v>30</v>
      </c>
      <c r="U33" s="4"/>
      <c r="V33" s="4"/>
      <c r="W33" s="4"/>
      <c r="X33" s="4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O33" s="1" t="s">
        <v>54</v>
      </c>
    </row>
    <row r="34" spans="1:41" ht="12" customHeight="1">
      <c r="A34" s="4">
        <f t="shared" si="4"/>
        <v>31</v>
      </c>
      <c r="B34" s="30" t="s">
        <v>99</v>
      </c>
      <c r="C34" s="3" t="s">
        <v>100</v>
      </c>
      <c r="D34" s="6" t="s">
        <v>34</v>
      </c>
      <c r="E34" s="8">
        <v>45887</v>
      </c>
      <c r="F34" s="59" t="str">
        <f>VLOOKUP(B34,'[1]13.01.26'!$C$6:$C$60,1,)</f>
        <v>72526242</v>
      </c>
      <c r="G34" s="1"/>
      <c r="H34" s="1"/>
      <c r="I34" s="1"/>
      <c r="J34" s="1" t="str">
        <f>VLOOKUP(B34,[2]METSO!$C$11:$AC$1009,27,)</f>
        <v>CRONOS</v>
      </c>
      <c r="K34" s="6" t="s">
        <v>29</v>
      </c>
      <c r="L34" s="6" t="str">
        <f>VLOOKUP(B34,[3]METSO!$C$11:$N$937,12,)</f>
        <v>MENDEZ SENISSE, SANDRA INES</v>
      </c>
      <c r="M34" s="6" t="str">
        <f>VLOOKUP(B34,[3]METSO!$C$11:$M$937,11,)</f>
        <v>MA SAM QEHS</v>
      </c>
      <c r="N34" s="8">
        <f t="shared" si="5"/>
        <v>46251</v>
      </c>
      <c r="O34" s="5">
        <v>45887</v>
      </c>
      <c r="P34" s="5">
        <v>46070</v>
      </c>
      <c r="Q34" s="4" t="s">
        <v>30</v>
      </c>
      <c r="R34" s="5">
        <v>46071</v>
      </c>
      <c r="S34" s="5">
        <v>46251</v>
      </c>
      <c r="T34" s="4" t="s">
        <v>30</v>
      </c>
      <c r="U34" s="4"/>
      <c r="V34" s="4"/>
      <c r="W34" s="4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O34" s="1" t="s">
        <v>31</v>
      </c>
    </row>
    <row r="35" spans="1:41" s="26" customFormat="1" ht="12" customHeight="1">
      <c r="A35" s="4">
        <f t="shared" si="4"/>
        <v>32</v>
      </c>
      <c r="B35" s="104" t="s">
        <v>101</v>
      </c>
      <c r="C35" s="105" t="s">
        <v>102</v>
      </c>
      <c r="D35" s="25" t="s">
        <v>34</v>
      </c>
      <c r="E35" s="106">
        <v>46071</v>
      </c>
      <c r="F35" s="59" t="str">
        <f>VLOOKUP(B35,'[1]13.01.26'!$C$6:$C$60,1,)</f>
        <v>75851055</v>
      </c>
      <c r="G35" s="1"/>
      <c r="H35" s="1"/>
      <c r="I35" s="1"/>
      <c r="J35" s="26" t="str">
        <f>VLOOKUP(B35,[2]METSO!$C$11:$AC$1009,27,)</f>
        <v>CRONOS</v>
      </c>
      <c r="K35" s="25" t="s">
        <v>29</v>
      </c>
      <c r="L35" s="6" t="str">
        <f>VLOOKUP(B35,[3]METSO!$C$11:$N$937,12,)</f>
        <v>CELEDONIO BALABARCA, JACKELINE NIEVES</v>
      </c>
      <c r="M35" s="6" t="str">
        <f>VLOOKUP(B35,[3]METSO!$C$11:$M$937,11,)</f>
        <v>MA SAM SERVICE COMMERCIAL SUPPORT</v>
      </c>
      <c r="N35" s="106">
        <f t="shared" ref="N35:N47" si="6">+P35</f>
        <v>46251</v>
      </c>
      <c r="O35" s="107">
        <v>46071</v>
      </c>
      <c r="P35" s="107">
        <v>46251</v>
      </c>
      <c r="Q35" s="103" t="s">
        <v>30</v>
      </c>
      <c r="R35" s="103"/>
      <c r="S35" s="103"/>
      <c r="T35" s="103"/>
      <c r="U35" s="103"/>
      <c r="V35" s="103"/>
      <c r="W35" s="103"/>
      <c r="X35" s="103"/>
      <c r="Y35" s="103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O35" s="26" t="s">
        <v>31</v>
      </c>
    </row>
    <row r="36" spans="1:41" ht="12" customHeight="1">
      <c r="A36" s="4">
        <f t="shared" si="4"/>
        <v>33</v>
      </c>
      <c r="B36" s="30" t="s">
        <v>103</v>
      </c>
      <c r="C36" s="3" t="s">
        <v>104</v>
      </c>
      <c r="D36" s="6" t="s">
        <v>28</v>
      </c>
      <c r="E36" s="8">
        <v>45887</v>
      </c>
      <c r="F36" s="59" t="str">
        <f>VLOOKUP(B36,'[1]13.01.26'!$C$6:$C$60,1,)</f>
        <v>72221090</v>
      </c>
      <c r="G36" s="1"/>
      <c r="H36" s="1"/>
      <c r="I36" s="1"/>
      <c r="J36" s="1" t="str">
        <f>VLOOKUP(B36,[2]METSO!$C$11:$AC$1009,27,)</f>
        <v>CRONOS</v>
      </c>
      <c r="K36" s="6" t="s">
        <v>50</v>
      </c>
      <c r="L36" s="6" t="str">
        <f>VLOOKUP(B36,[3]METSO!$C$11:$N$937,12,)</f>
        <v>VELA RUIZ JOSE OSWALDO</v>
      </c>
      <c r="M36" s="6" t="str">
        <f>VLOOKUP(B36,[3]METSO!$C$11:$M$937,11,)</f>
        <v>MA SAM MINERALS SALES</v>
      </c>
      <c r="N36" s="8">
        <f t="shared" ref="N36:N41" si="7">+S36</f>
        <v>46251</v>
      </c>
      <c r="O36" s="5">
        <v>45887</v>
      </c>
      <c r="P36" s="5">
        <v>46070</v>
      </c>
      <c r="Q36" s="4" t="s">
        <v>30</v>
      </c>
      <c r="R36" s="5">
        <v>46071</v>
      </c>
      <c r="S36" s="5">
        <v>46251</v>
      </c>
      <c r="T36" s="4" t="s">
        <v>30</v>
      </c>
      <c r="U36" s="4"/>
      <c r="V36" s="4"/>
      <c r="W36" s="4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O36" s="1" t="s">
        <v>31</v>
      </c>
    </row>
    <row r="37" spans="1:41" ht="12" customHeight="1">
      <c r="A37" s="4">
        <f t="shared" si="4"/>
        <v>34</v>
      </c>
      <c r="B37" s="30" t="s">
        <v>105</v>
      </c>
      <c r="C37" s="3" t="s">
        <v>106</v>
      </c>
      <c r="D37" s="6" t="s">
        <v>34</v>
      </c>
      <c r="E37" s="8">
        <v>45887</v>
      </c>
      <c r="F37" s="59" t="str">
        <f>VLOOKUP(B37,'[1]13.01.26'!$C$6:$C$60,1,)</f>
        <v>70392023</v>
      </c>
      <c r="G37" s="1"/>
      <c r="H37" s="1"/>
      <c r="I37" s="1"/>
      <c r="J37" s="1" t="str">
        <f>VLOOKUP(B37,[2]METSO!$C$11:$AC$1009,27,)</f>
        <v>CRONOS</v>
      </c>
      <c r="K37" s="6" t="s">
        <v>38</v>
      </c>
      <c r="L37" s="6" t="str">
        <f>VLOOKUP(B37,[3]METSO!$C$11:$N$937,12,)</f>
        <v>AVALOS ROSAS, MANUEL ANTONIO</v>
      </c>
      <c r="M37" s="6" t="str">
        <f>VLOOKUP(B37,[3]METSO!$C$11:$M$937,11,)</f>
        <v>MA SAM FSE &amp; LCS PE</v>
      </c>
      <c r="N37" s="8">
        <f t="shared" si="7"/>
        <v>46251</v>
      </c>
      <c r="O37" s="5">
        <v>45887</v>
      </c>
      <c r="P37" s="5">
        <v>46070</v>
      </c>
      <c r="Q37" s="4" t="s">
        <v>30</v>
      </c>
      <c r="R37" s="5">
        <v>46071</v>
      </c>
      <c r="S37" s="5">
        <v>46251</v>
      </c>
      <c r="T37" s="4" t="s">
        <v>30</v>
      </c>
      <c r="U37" s="4"/>
      <c r="V37" s="4"/>
      <c r="W37" s="4"/>
      <c r="X37" s="4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O37" s="1" t="s">
        <v>31</v>
      </c>
    </row>
    <row r="38" spans="1:41" ht="12" customHeight="1">
      <c r="A38" s="4">
        <f t="shared" si="4"/>
        <v>35</v>
      </c>
      <c r="B38" s="30" t="s">
        <v>107</v>
      </c>
      <c r="C38" s="3" t="s">
        <v>108</v>
      </c>
      <c r="D38" s="6" t="s">
        <v>34</v>
      </c>
      <c r="E38" s="8">
        <v>45887</v>
      </c>
      <c r="F38" s="59" t="str">
        <f>VLOOKUP(B38,'[1]13.01.26'!$C$6:$C$60,1,)</f>
        <v>75738331</v>
      </c>
      <c r="G38" s="1"/>
      <c r="H38" s="1"/>
      <c r="I38" s="1"/>
      <c r="J38" s="1" t="str">
        <f>VLOOKUP(B38,[2]METSO!$C$11:$AC$1009,27,)</f>
        <v>CRONOS</v>
      </c>
      <c r="K38" s="6" t="s">
        <v>47</v>
      </c>
      <c r="L38" s="6" t="str">
        <f>VLOOKUP(B38,[3]METSO!$C$11:$N$937,12,)</f>
        <v>VITERI VALIENTE, VANESSA CAROLINA</v>
      </c>
      <c r="M38" s="6" t="str">
        <f>VLOOKUP(B38,[3]METSO!$C$11:$M$937,11,)</f>
        <v>SVSGLO ORDER AND LOGISTICS OPERATIONS</v>
      </c>
      <c r="N38" s="8">
        <f t="shared" si="7"/>
        <v>46251</v>
      </c>
      <c r="O38" s="5">
        <v>45887</v>
      </c>
      <c r="P38" s="5">
        <v>46070</v>
      </c>
      <c r="Q38" s="4" t="s">
        <v>30</v>
      </c>
      <c r="R38" s="5">
        <v>46071</v>
      </c>
      <c r="S38" s="5">
        <v>46251</v>
      </c>
      <c r="T38" s="4" t="s">
        <v>30</v>
      </c>
      <c r="U38" s="4"/>
      <c r="V38" s="4"/>
      <c r="W38" s="4"/>
      <c r="X38" s="4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O38" s="1" t="s">
        <v>31</v>
      </c>
    </row>
    <row r="39" spans="1:41" ht="12" customHeight="1">
      <c r="A39" s="4">
        <f t="shared" si="4"/>
        <v>36</v>
      </c>
      <c r="B39" s="30" t="s">
        <v>109</v>
      </c>
      <c r="C39" s="3" t="s">
        <v>110</v>
      </c>
      <c r="D39" s="6" t="s">
        <v>34</v>
      </c>
      <c r="E39" s="8">
        <v>45887</v>
      </c>
      <c r="F39" s="59" t="str">
        <f>VLOOKUP(B39,'[1]13.01.26'!$C$6:$C$60,1,)</f>
        <v>72836883</v>
      </c>
      <c r="G39" s="1"/>
      <c r="H39" s="1"/>
      <c r="I39" s="1"/>
      <c r="J39" s="1" t="str">
        <f>VLOOKUP(B39,[2]METSO!$C$11:$AC$1009,27,)</f>
        <v>VULCANO</v>
      </c>
      <c r="K39" s="6" t="s">
        <v>111</v>
      </c>
      <c r="L39" s="6" t="str">
        <f>VLOOKUP(B39,[3]METSO!$C$11:$N$937,12,)</f>
        <v>BORJA LOPEZ, CARLOS OSCAR GIORDANO</v>
      </c>
      <c r="M39" s="6" t="str">
        <f>VLOOKUP(B39,[3]METSO!$C$11:$M$937,11,)</f>
        <v>MA SAM FSE &amp; LCS PE</v>
      </c>
      <c r="N39" s="8">
        <f t="shared" si="7"/>
        <v>46251</v>
      </c>
      <c r="O39" s="5">
        <v>45887</v>
      </c>
      <c r="P39" s="5">
        <v>46070</v>
      </c>
      <c r="Q39" s="4" t="s">
        <v>30</v>
      </c>
      <c r="R39" s="5">
        <v>46071</v>
      </c>
      <c r="S39" s="5">
        <v>46251</v>
      </c>
      <c r="T39" s="4" t="s">
        <v>30</v>
      </c>
      <c r="U39" s="4"/>
      <c r="V39" s="4"/>
      <c r="W39" s="4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O39" s="1" t="s">
        <v>39</v>
      </c>
    </row>
    <row r="40" spans="1:41" ht="12" customHeight="1">
      <c r="A40" s="4">
        <f t="shared" si="4"/>
        <v>37</v>
      </c>
      <c r="B40" s="30" t="s">
        <v>112</v>
      </c>
      <c r="C40" s="3" t="s">
        <v>113</v>
      </c>
      <c r="D40" s="6" t="s">
        <v>28</v>
      </c>
      <c r="E40" s="8">
        <v>45887</v>
      </c>
      <c r="F40" s="59" t="str">
        <f>VLOOKUP(B40,'[1]13.01.26'!$C$6:$C$60,1,)</f>
        <v>72022246</v>
      </c>
      <c r="G40" s="1"/>
      <c r="H40" s="1"/>
      <c r="I40" s="1"/>
      <c r="J40" s="1" t="str">
        <f>VLOOKUP(B40,[2]METSO!$C$11:$AC$1009,27,)</f>
        <v>CRONOS</v>
      </c>
      <c r="K40" s="6" t="s">
        <v>29</v>
      </c>
      <c r="L40" s="6" t="str">
        <f>VLOOKUP(B40,[3]METSO!$C$11:$N$937,12,)</f>
        <v>GARCIA CHAVEZ, IDA LIZ</v>
      </c>
      <c r="M40" s="6" t="str">
        <f>VLOOKUP(B40,[3]METSO!$C$11:$M$937,11,)</f>
        <v>CONSIGNMENT &amp; OPA CONTRACTS</v>
      </c>
      <c r="N40" s="8">
        <f t="shared" si="7"/>
        <v>46251</v>
      </c>
      <c r="O40" s="5">
        <v>45887</v>
      </c>
      <c r="P40" s="5">
        <v>46070</v>
      </c>
      <c r="Q40" s="4" t="s">
        <v>30</v>
      </c>
      <c r="R40" s="5">
        <v>46071</v>
      </c>
      <c r="S40" s="5">
        <v>46251</v>
      </c>
      <c r="T40" s="4" t="s">
        <v>30</v>
      </c>
      <c r="U40" s="4"/>
      <c r="V40" s="4"/>
      <c r="W40" s="4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O40" s="1" t="s">
        <v>31</v>
      </c>
    </row>
    <row r="41" spans="1:41" ht="12" customHeight="1">
      <c r="A41" s="4">
        <f t="shared" si="4"/>
        <v>38</v>
      </c>
      <c r="B41" s="30" t="s">
        <v>114</v>
      </c>
      <c r="C41" s="3" t="s">
        <v>115</v>
      </c>
      <c r="D41" s="6" t="s">
        <v>34</v>
      </c>
      <c r="E41" s="8">
        <v>45887</v>
      </c>
      <c r="F41" s="59" t="str">
        <f>VLOOKUP(B41,'[1]13.01.26'!$C$6:$C$60,1,)</f>
        <v>73540176</v>
      </c>
      <c r="G41" s="1"/>
      <c r="H41" s="1"/>
      <c r="I41" s="1"/>
      <c r="J41" s="1" t="str">
        <f>VLOOKUP(B41,[2]METSO!$C$11:$AC$1009,27,)</f>
        <v>CRONOS</v>
      </c>
      <c r="K41" s="6" t="s">
        <v>29</v>
      </c>
      <c r="L41" s="6" t="str">
        <f>VLOOKUP(B41,[3]METSO!$C$11:$N$937,12,)</f>
        <v>VERA RUIZ, MANUEL</v>
      </c>
      <c r="M41" s="6" t="str">
        <f>VLOOKUP(B41,[3]METSO!$C$11:$M$937,11,)</f>
        <v>MA SAM PUMPS SALES</v>
      </c>
      <c r="N41" s="8">
        <f t="shared" si="7"/>
        <v>46251</v>
      </c>
      <c r="O41" s="5">
        <v>45887</v>
      </c>
      <c r="P41" s="5">
        <v>46070</v>
      </c>
      <c r="Q41" s="4" t="s">
        <v>30</v>
      </c>
      <c r="R41" s="5">
        <v>46071</v>
      </c>
      <c r="S41" s="5">
        <v>46251</v>
      </c>
      <c r="T41" s="4" t="s">
        <v>30</v>
      </c>
      <c r="U41" s="4"/>
      <c r="V41" s="4"/>
      <c r="W41" s="4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O41" s="1" t="s">
        <v>31</v>
      </c>
    </row>
    <row r="42" spans="1:41" ht="12" customHeight="1">
      <c r="A42" s="4">
        <f t="shared" si="4"/>
        <v>39</v>
      </c>
      <c r="B42" s="30" t="s">
        <v>116</v>
      </c>
      <c r="C42" s="3" t="s">
        <v>117</v>
      </c>
      <c r="D42" s="6" t="s">
        <v>34</v>
      </c>
      <c r="E42" s="8">
        <v>45901</v>
      </c>
      <c r="F42" s="59" t="str">
        <f>VLOOKUP(B42,'[1]13.01.26'!$C$6:$C$60,1,)</f>
        <v>75250624</v>
      </c>
      <c r="G42" s="1"/>
      <c r="H42" s="1"/>
      <c r="I42" s="1"/>
      <c r="J42" s="1" t="str">
        <f>VLOOKUP(B42,[2]METSO!$C$11:$AC$1009,27,)</f>
        <v>AREQUIPA</v>
      </c>
      <c r="K42" s="6" t="s">
        <v>53</v>
      </c>
      <c r="L42" s="6" t="str">
        <f>VLOOKUP(B42,[3]METSO!$C$11:$N$937,12,)</f>
        <v>LLERENA REVILLA, ISELA MARELY</v>
      </c>
      <c r="M42" s="6" t="str">
        <f>VLOOKUP(B42,[3]METSO!$C$11:$M$937,11,)</f>
        <v>MA SAM FSE &amp; LCS PE</v>
      </c>
      <c r="N42" s="8">
        <f>+S42</f>
        <v>46173</v>
      </c>
      <c r="O42" s="5">
        <v>45901</v>
      </c>
      <c r="P42" s="5">
        <v>46081</v>
      </c>
      <c r="Q42" s="4" t="s">
        <v>30</v>
      </c>
      <c r="R42" s="5">
        <v>46082</v>
      </c>
      <c r="S42" s="5">
        <v>46173</v>
      </c>
      <c r="T42" s="4" t="s">
        <v>30</v>
      </c>
      <c r="U42" s="4"/>
      <c r="V42" s="4"/>
      <c r="W42" s="4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O42" s="1" t="s">
        <v>54</v>
      </c>
    </row>
    <row r="43" spans="1:41" ht="12" customHeight="1">
      <c r="A43" s="4">
        <f t="shared" si="4"/>
        <v>40</v>
      </c>
      <c r="B43" s="30" t="s">
        <v>118</v>
      </c>
      <c r="C43" s="3" t="s">
        <v>119</v>
      </c>
      <c r="D43" s="6" t="s">
        <v>28</v>
      </c>
      <c r="E43" s="8">
        <v>45936</v>
      </c>
      <c r="F43" s="59" t="str">
        <f>VLOOKUP(B43,'[1]13.01.26'!$C$6:$C$60,1,)</f>
        <v>77219731</v>
      </c>
      <c r="G43" s="1"/>
      <c r="H43" s="1"/>
      <c r="I43" s="1"/>
      <c r="J43" s="1" t="str">
        <f>VLOOKUP(B43,[2]METSO!$C$11:$AC$1009,27,)</f>
        <v>CRONOS</v>
      </c>
      <c r="K43" s="6" t="s">
        <v>29</v>
      </c>
      <c r="L43" s="6" t="str">
        <f>VLOOKUP(B43,[3]METSO!$C$11:$N$937,12,)</f>
        <v>SAENZ CARRION, HARRY IVAN</v>
      </c>
      <c r="M43" s="6" t="str">
        <f>VLOOKUP(B43,[3]METSO!$C$11:$M$937,11,)</f>
        <v>MA SAM INSIDE SALES PE</v>
      </c>
      <c r="N43" s="8">
        <f t="shared" si="6"/>
        <v>46117</v>
      </c>
      <c r="O43" s="5">
        <v>45936</v>
      </c>
      <c r="P43" s="5">
        <v>46117</v>
      </c>
      <c r="Q43" s="4" t="s">
        <v>30</v>
      </c>
      <c r="R43" s="5"/>
      <c r="S43" s="5"/>
      <c r="T43" s="4"/>
      <c r="U43" s="4"/>
      <c r="V43" s="4"/>
      <c r="W43" s="4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O43" s="1" t="s">
        <v>31</v>
      </c>
    </row>
    <row r="44" spans="1:41" ht="12" customHeight="1">
      <c r="A44" s="4">
        <f t="shared" si="4"/>
        <v>41</v>
      </c>
      <c r="B44" s="30" t="s">
        <v>120</v>
      </c>
      <c r="C44" s="3" t="s">
        <v>121</v>
      </c>
      <c r="D44" s="6" t="s">
        <v>28</v>
      </c>
      <c r="E44" s="8">
        <v>45950</v>
      </c>
      <c r="F44" s="59" t="str">
        <f>VLOOKUP(B44,'[1]13.01.26'!$C$6:$C$60,1,)</f>
        <v>72618204</v>
      </c>
      <c r="G44" s="1"/>
      <c r="H44" s="1"/>
      <c r="I44" s="1"/>
      <c r="J44" s="1" t="str">
        <f>VLOOKUP(B44,[2]METSO!$C$11:$AC$1009,27,)</f>
        <v>CRONOS</v>
      </c>
      <c r="K44" s="6" t="s">
        <v>35</v>
      </c>
      <c r="L44" s="6" t="str">
        <f>VLOOKUP(B44,[3]METSO!$C$11:$N$937,12,)</f>
        <v>KU CUADRA, EDUARDO ALBERTO</v>
      </c>
      <c r="M44" s="6" t="str">
        <f>VLOOKUP(B44,[3]METSO!$C$11:$M$937,11,)</f>
        <v>MA SAM SALES &amp; SERVICE PERU AND NORTH</v>
      </c>
      <c r="N44" s="8">
        <f t="shared" si="6"/>
        <v>46131</v>
      </c>
      <c r="O44" s="5">
        <v>45950</v>
      </c>
      <c r="P44" s="5">
        <v>46131</v>
      </c>
      <c r="Q44" s="4" t="s">
        <v>30</v>
      </c>
      <c r="R44" s="5"/>
      <c r="S44" s="5"/>
      <c r="T44" s="4"/>
      <c r="U44" s="4"/>
      <c r="V44" s="4"/>
      <c r="W44" s="4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O44" s="1" t="s">
        <v>31</v>
      </c>
    </row>
    <row r="45" spans="1:41" ht="12" customHeight="1">
      <c r="A45" s="4">
        <f t="shared" si="4"/>
        <v>42</v>
      </c>
      <c r="B45" s="30" t="s">
        <v>122</v>
      </c>
      <c r="C45" s="3" t="s">
        <v>123</v>
      </c>
      <c r="D45" s="6" t="s">
        <v>28</v>
      </c>
      <c r="E45" s="8">
        <v>46027</v>
      </c>
      <c r="F45" s="59" t="str">
        <f>VLOOKUP(B45,'[1]13.01.26'!$C$6:$C$60,1,)</f>
        <v>73947209</v>
      </c>
      <c r="G45" s="1"/>
      <c r="H45" s="1"/>
      <c r="I45" s="1"/>
      <c r="J45" s="1" t="str">
        <f>VLOOKUP(B45,[2]METSO!$C$11:$AC$1009,27,)</f>
        <v>CRONOS</v>
      </c>
      <c r="K45" s="6" t="s">
        <v>38</v>
      </c>
      <c r="L45" s="6" t="str">
        <f>VLOOKUP(B45,[3]METSO!$C$11:$N$937,12,)</f>
        <v>ALTAMIRANO SALAZAR, ROMINA PAZ</v>
      </c>
      <c r="M45" s="6" t="str">
        <f>VLOOKUP(B45,[3]METSO!$C$11:$M$937,11,)</f>
        <v>MA SAM SERVICE COMMERCIAL SUPPORT</v>
      </c>
      <c r="N45" s="8">
        <f t="shared" si="6"/>
        <v>46207</v>
      </c>
      <c r="O45" s="5">
        <v>46027</v>
      </c>
      <c r="P45" s="5">
        <v>46207</v>
      </c>
      <c r="Q45" s="4" t="s">
        <v>30</v>
      </c>
      <c r="R45" s="5"/>
      <c r="S45" s="5"/>
      <c r="T45" s="4"/>
      <c r="U45" s="4"/>
      <c r="V45" s="4"/>
      <c r="W45" s="4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41" ht="12" customHeight="1">
      <c r="A46" s="4">
        <f t="shared" si="4"/>
        <v>43</v>
      </c>
      <c r="B46" s="30" t="s">
        <v>124</v>
      </c>
      <c r="C46" s="3" t="s">
        <v>125</v>
      </c>
      <c r="D46" s="6" t="s">
        <v>34</v>
      </c>
      <c r="E46" s="8">
        <v>46055</v>
      </c>
      <c r="F46" s="59"/>
      <c r="G46" s="1"/>
      <c r="H46" s="1"/>
      <c r="I46" s="1"/>
      <c r="J46" s="1" t="s">
        <v>31</v>
      </c>
      <c r="K46" s="6" t="s">
        <v>126</v>
      </c>
      <c r="L46" s="6" t="str">
        <f>VLOOKUP(B46,[3]METSO!$C$11:$N$937,12,)</f>
        <v>ARMAS DOMINGUEZ, GISSELA MARILYN</v>
      </c>
      <c r="M46" s="6" t="str">
        <f>VLOOKUP(B46,[3]METSO!$C$11:$M$937,11,)</f>
        <v>MA SAM HR</v>
      </c>
      <c r="N46" s="8">
        <f t="shared" si="6"/>
        <v>46235</v>
      </c>
      <c r="O46" s="5">
        <v>46055</v>
      </c>
      <c r="P46" s="5">
        <v>46235</v>
      </c>
      <c r="Q46" s="4" t="s">
        <v>30</v>
      </c>
      <c r="R46" s="5"/>
      <c r="S46" s="5"/>
      <c r="T46" s="4"/>
      <c r="U46" s="4"/>
      <c r="V46" s="4"/>
      <c r="W46" s="4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41" ht="12" customHeight="1">
      <c r="A47" s="4">
        <f t="shared" si="4"/>
        <v>44</v>
      </c>
      <c r="B47" s="30" t="s">
        <v>127</v>
      </c>
      <c r="C47" s="3" t="s">
        <v>128</v>
      </c>
      <c r="D47" s="6" t="s">
        <v>34</v>
      </c>
      <c r="E47" s="8" t="s">
        <v>129</v>
      </c>
      <c r="F47" s="59"/>
      <c r="G47" s="1"/>
      <c r="H47" s="1"/>
      <c r="I47" s="1"/>
      <c r="J47" s="1" t="s">
        <v>31</v>
      </c>
      <c r="K47" s="6" t="s">
        <v>29</v>
      </c>
      <c r="L47" s="6" t="str">
        <f>VLOOKUP(B47,[3]METSO!$C$11:$N$937,12,)</f>
        <v>VARGAS BELLINA, JOSE ANTONIO</v>
      </c>
      <c r="M47" s="6" t="str">
        <f>VLOOKUP(B47,[3]METSO!$C$11:$M$937,11,)</f>
        <v>MA SAM SITE ACCOUNT MANAGEMENT – CENTER PE</v>
      </c>
      <c r="N47" s="8">
        <f t="shared" si="6"/>
        <v>46256</v>
      </c>
      <c r="O47" s="5" t="s">
        <v>129</v>
      </c>
      <c r="P47" s="5">
        <v>46256</v>
      </c>
      <c r="Q47" s="4" t="s">
        <v>30</v>
      </c>
      <c r="R47" s="5"/>
      <c r="S47" s="5"/>
      <c r="T47" s="4"/>
      <c r="U47" s="4"/>
      <c r="V47" s="4"/>
      <c r="W47" s="4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41" ht="12" customHeight="1">
      <c r="A48" s="4">
        <f t="shared" si="4"/>
        <v>45</v>
      </c>
      <c r="B48" s="30" t="s">
        <v>130</v>
      </c>
      <c r="C48" s="3" t="s">
        <v>131</v>
      </c>
      <c r="D48" s="6" t="s">
        <v>34</v>
      </c>
      <c r="E48" s="8" t="s">
        <v>129</v>
      </c>
      <c r="F48" s="59"/>
      <c r="G48" s="1"/>
      <c r="H48" s="1"/>
      <c r="I48" s="1"/>
      <c r="J48" s="1" t="s">
        <v>54</v>
      </c>
      <c r="K48" s="6" t="s">
        <v>53</v>
      </c>
      <c r="L48" s="6" t="str">
        <f>VLOOKUP(B48,[3]METSO!$C$11:$N$937,12,)</f>
        <v>VARGAS BELLINA, JOSE ANTONIO</v>
      </c>
      <c r="M48" s="6" t="str">
        <f>VLOOKUP(B48,[3]METSO!$C$11:$M$937,11,)</f>
        <v>MA SAM SITE ACCOUNT MANAGEMENT – CENTER PE</v>
      </c>
      <c r="N48" s="8">
        <f>+P48</f>
        <v>46256</v>
      </c>
      <c r="O48" s="5" t="s">
        <v>129</v>
      </c>
      <c r="P48" s="5">
        <v>46256</v>
      </c>
      <c r="Q48" s="4" t="s">
        <v>30</v>
      </c>
      <c r="R48" s="5"/>
      <c r="S48" s="5"/>
      <c r="T48" s="4"/>
      <c r="U48" s="4"/>
      <c r="V48" s="4"/>
      <c r="W48" s="4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2" customHeight="1">
      <c r="A49" s="4">
        <f t="shared" si="4"/>
        <v>46</v>
      </c>
      <c r="B49" s="30" t="s">
        <v>132</v>
      </c>
      <c r="C49" s="3" t="s">
        <v>133</v>
      </c>
      <c r="D49" s="6" t="s">
        <v>34</v>
      </c>
      <c r="E49" s="8" t="s">
        <v>129</v>
      </c>
      <c r="F49" s="59"/>
      <c r="G49" s="1"/>
      <c r="H49" s="1"/>
      <c r="I49" s="1"/>
      <c r="J49" s="1" t="s">
        <v>54</v>
      </c>
      <c r="K49" s="6" t="s">
        <v>134</v>
      </c>
      <c r="L49" s="6" t="str">
        <f>VLOOKUP(B49,[3]METSO!$C$11:$N$937,12,)</f>
        <v>POSTIGO ROMERO, JORGE LUIS</v>
      </c>
      <c r="M49" s="6" t="str">
        <f>VLOOKUP(B49,[3]METSO!$C$11:$M$937,11,)</f>
        <v>MA SAM QEHS</v>
      </c>
      <c r="N49" s="8">
        <f t="shared" ref="N49:N65" si="8">+P49</f>
        <v>46256</v>
      </c>
      <c r="O49" s="5" t="s">
        <v>129</v>
      </c>
      <c r="P49" s="5">
        <v>46256</v>
      </c>
      <c r="Q49" s="4" t="s">
        <v>30</v>
      </c>
      <c r="R49" s="5"/>
      <c r="S49" s="5"/>
      <c r="T49" s="4"/>
      <c r="U49" s="4"/>
      <c r="V49" s="4"/>
      <c r="W49" s="4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2" customHeight="1">
      <c r="A50" s="4">
        <f t="shared" si="4"/>
        <v>47</v>
      </c>
      <c r="B50" s="30" t="s">
        <v>135</v>
      </c>
      <c r="C50" s="3" t="s">
        <v>136</v>
      </c>
      <c r="D50" s="6" t="s">
        <v>34</v>
      </c>
      <c r="E50" s="8" t="s">
        <v>129</v>
      </c>
      <c r="F50" s="59"/>
      <c r="G50" s="1"/>
      <c r="H50" s="1"/>
      <c r="I50" s="1"/>
      <c r="J50" s="1" t="s">
        <v>54</v>
      </c>
      <c r="K50" s="6" t="s">
        <v>137</v>
      </c>
      <c r="L50" s="6" t="str">
        <f>VLOOKUP(B50,[3]METSO!$C$11:$N$937,12,)</f>
        <v>HERRERA SOTELO, DANNY DAVID</v>
      </c>
      <c r="M50" s="6" t="str">
        <f>VLOOKUP(B50,[3]METSO!$C$11:$M$937,11,)</f>
        <v>MA SAM REPAIRS CENTER PE</v>
      </c>
      <c r="N50" s="8">
        <f t="shared" si="8"/>
        <v>46256</v>
      </c>
      <c r="O50" s="5" t="s">
        <v>129</v>
      </c>
      <c r="P50" s="5">
        <v>46256</v>
      </c>
      <c r="Q50" s="4" t="s">
        <v>30</v>
      </c>
      <c r="R50" s="5"/>
      <c r="S50" s="5"/>
      <c r="T50" s="4"/>
      <c r="U50" s="4"/>
      <c r="V50" s="4"/>
      <c r="W50" s="4"/>
      <c r="X50" s="4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2" customHeight="1">
      <c r="A51" s="4">
        <f t="shared" si="4"/>
        <v>48</v>
      </c>
      <c r="B51" s="30" t="s">
        <v>138</v>
      </c>
      <c r="C51" s="3" t="s">
        <v>139</v>
      </c>
      <c r="D51" s="6" t="s">
        <v>28</v>
      </c>
      <c r="E51" s="8" t="s">
        <v>129</v>
      </c>
      <c r="F51" s="59"/>
      <c r="G51" s="1"/>
      <c r="H51" s="1"/>
      <c r="I51" s="1"/>
      <c r="J51" s="1" t="s">
        <v>54</v>
      </c>
      <c r="K51" s="6" t="s">
        <v>53</v>
      </c>
      <c r="L51" s="6" t="str">
        <f>VLOOKUP(B51,[3]METSO!$C$11:$N$937,12,)</f>
        <v>COAHILA HUALLPA, EDGAR GIOVANI</v>
      </c>
      <c r="M51" s="6" t="str">
        <f>VLOOKUP(B51,[3]METSO!$C$11:$M$937,11,)</f>
        <v>MA SAM REPAIRS CENTER PE</v>
      </c>
      <c r="N51" s="8">
        <f t="shared" si="8"/>
        <v>46256</v>
      </c>
      <c r="O51" s="5" t="s">
        <v>129</v>
      </c>
      <c r="P51" s="5">
        <v>46256</v>
      </c>
      <c r="Q51" s="4" t="s">
        <v>30</v>
      </c>
      <c r="R51" s="5"/>
      <c r="S51" s="5"/>
      <c r="T51" s="4"/>
      <c r="U51" s="4"/>
      <c r="V51" s="4"/>
      <c r="W51" s="4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2" customHeight="1">
      <c r="A52" s="4">
        <f t="shared" si="4"/>
        <v>49</v>
      </c>
      <c r="B52" s="30" t="s">
        <v>140</v>
      </c>
      <c r="C52" s="3" t="s">
        <v>141</v>
      </c>
      <c r="D52" s="6" t="s">
        <v>28</v>
      </c>
      <c r="E52" s="8" t="s">
        <v>129</v>
      </c>
      <c r="F52" s="59"/>
      <c r="G52" s="1"/>
      <c r="H52" s="1"/>
      <c r="I52" s="1"/>
      <c r="J52" s="1" t="s">
        <v>31</v>
      </c>
      <c r="K52" s="6" t="s">
        <v>47</v>
      </c>
      <c r="L52" s="6" t="str">
        <f>VLOOKUP(B52,[3]METSO!$C$11:$N$937,12,)</f>
        <v>LOAYZA GONZALES, ROCIO SILVIA</v>
      </c>
      <c r="M52" s="6" t="str">
        <f>VLOOKUP(B52,[3]METSO!$C$11:$M$937,11,)</f>
        <v>MA SAM SERVICE COMMERCIAL SUPPORT</v>
      </c>
      <c r="N52" s="8">
        <f t="shared" si="8"/>
        <v>46256</v>
      </c>
      <c r="O52" s="5" t="s">
        <v>129</v>
      </c>
      <c r="P52" s="5">
        <v>46256</v>
      </c>
      <c r="Q52" s="4" t="s">
        <v>30</v>
      </c>
      <c r="R52" s="5"/>
      <c r="S52" s="5"/>
      <c r="T52" s="4"/>
      <c r="U52" s="4"/>
      <c r="V52" s="4"/>
      <c r="W52" s="4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2" customHeight="1">
      <c r="A53" s="4">
        <f t="shared" si="4"/>
        <v>50</v>
      </c>
      <c r="B53" s="30" t="s">
        <v>142</v>
      </c>
      <c r="C53" s="3" t="s">
        <v>143</v>
      </c>
      <c r="D53" s="6" t="s">
        <v>34</v>
      </c>
      <c r="E53" s="8" t="s">
        <v>129</v>
      </c>
      <c r="F53" s="59"/>
      <c r="G53" s="1"/>
      <c r="H53" s="1"/>
      <c r="I53" s="1"/>
      <c r="J53" s="1" t="s">
        <v>31</v>
      </c>
      <c r="K53" s="6" t="s">
        <v>29</v>
      </c>
      <c r="L53" s="6" t="str">
        <f>VLOOKUP(B53,[3]METSO!$C$11:$N$937,12,)</f>
        <v>GUERRA CABANILLAS, MARIA CRUZ</v>
      </c>
      <c r="M53" s="6" t="str">
        <f>VLOOKUP(B53,[3]METSO!$C$11:$M$937,11,)</f>
        <v>SVSGLO ORDER AND LOGISTICS OPERATIONS</v>
      </c>
      <c r="N53" s="8">
        <f t="shared" si="8"/>
        <v>46256</v>
      </c>
      <c r="O53" s="5" t="s">
        <v>129</v>
      </c>
      <c r="P53" s="5">
        <v>46256</v>
      </c>
      <c r="Q53" s="4" t="s">
        <v>30</v>
      </c>
      <c r="R53" s="5"/>
      <c r="S53" s="5"/>
      <c r="T53" s="4"/>
      <c r="U53" s="4"/>
      <c r="V53" s="4"/>
      <c r="W53" s="4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2" customHeight="1">
      <c r="A54" s="4">
        <f t="shared" si="4"/>
        <v>51</v>
      </c>
      <c r="B54" s="30" t="s">
        <v>144</v>
      </c>
      <c r="C54" s="3" t="s">
        <v>145</v>
      </c>
      <c r="D54" s="6" t="s">
        <v>28</v>
      </c>
      <c r="E54" s="8" t="s">
        <v>129</v>
      </c>
      <c r="F54" s="59"/>
      <c r="G54" s="1"/>
      <c r="H54" s="1"/>
      <c r="I54" s="1"/>
      <c r="J54" s="1" t="s">
        <v>31</v>
      </c>
      <c r="K54" s="6" t="s">
        <v>29</v>
      </c>
      <c r="L54" s="6" t="str">
        <f>VLOOKUP(B54,[3]METSO!$C$11:$N$937,12,)</f>
        <v>TARAZONA PAZ, HECTOR DIEGO</v>
      </c>
      <c r="M54" s="6" t="str">
        <f>VLOOKUP(B54,[3]METSO!$C$11:$M$937,11,)</f>
        <v>MA SAM SITE ACCOUNT MANAGEMENT – NORTH PE</v>
      </c>
      <c r="N54" s="8">
        <f t="shared" si="8"/>
        <v>46256</v>
      </c>
      <c r="O54" s="5" t="s">
        <v>129</v>
      </c>
      <c r="P54" s="5">
        <v>46256</v>
      </c>
      <c r="Q54" s="4" t="s">
        <v>30</v>
      </c>
      <c r="R54" s="5"/>
      <c r="S54" s="5"/>
      <c r="T54" s="4"/>
      <c r="U54" s="4"/>
      <c r="V54" s="4"/>
      <c r="W54" s="4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2" customHeight="1">
      <c r="A55" s="4">
        <f t="shared" si="4"/>
        <v>52</v>
      </c>
      <c r="B55" s="30" t="s">
        <v>146</v>
      </c>
      <c r="C55" s="3" t="s">
        <v>147</v>
      </c>
      <c r="D55" s="6" t="s">
        <v>28</v>
      </c>
      <c r="E55" s="8" t="s">
        <v>129</v>
      </c>
      <c r="F55" s="59"/>
      <c r="G55" s="1"/>
      <c r="H55" s="1"/>
      <c r="I55" s="1"/>
      <c r="J55" s="1" t="s">
        <v>31</v>
      </c>
      <c r="K55" s="6" t="s">
        <v>29</v>
      </c>
      <c r="L55" s="6" t="str">
        <f>VLOOKUP(B55,[3]METSO!$C$11:$N$937,12,)</f>
        <v>TARAZONA PAZ, HECTOR DIEGO</v>
      </c>
      <c r="M55" s="6" t="str">
        <f>VLOOKUP(B55,[3]METSO!$C$11:$M$937,11,)</f>
        <v>MA SAM SITE ACCOUNT MANAGEMENT – NORTH PE</v>
      </c>
      <c r="N55" s="8">
        <f t="shared" si="8"/>
        <v>46256</v>
      </c>
      <c r="O55" s="5" t="s">
        <v>129</v>
      </c>
      <c r="P55" s="5">
        <v>46256</v>
      </c>
      <c r="Q55" s="4" t="s">
        <v>30</v>
      </c>
      <c r="R55" s="5"/>
      <c r="S55" s="5"/>
      <c r="T55" s="4"/>
      <c r="U55" s="4"/>
      <c r="V55" s="4"/>
      <c r="W55" s="4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2" customHeight="1">
      <c r="A56" s="4">
        <f t="shared" si="4"/>
        <v>53</v>
      </c>
      <c r="B56" s="30" t="s">
        <v>148</v>
      </c>
      <c r="C56" s="3" t="s">
        <v>149</v>
      </c>
      <c r="D56" s="6" t="s">
        <v>28</v>
      </c>
      <c r="E56" s="8" t="s">
        <v>129</v>
      </c>
      <c r="F56" s="59"/>
      <c r="G56" s="1"/>
      <c r="H56" s="1"/>
      <c r="I56" s="1"/>
      <c r="J56" s="1" t="s">
        <v>31</v>
      </c>
      <c r="K56" s="6" t="s">
        <v>42</v>
      </c>
      <c r="L56" s="6" t="str">
        <f>VLOOKUP(B56,[3]METSO!$C$11:$N$937,12,)</f>
        <v>SEPULVEDA, MARIA</v>
      </c>
      <c r="M56" s="6" t="str">
        <f>VLOOKUP(B56,[3]METSO!$C$11:$M$937,11,)</f>
        <v>SVSGLO ORDER AND LOGISTICS OPERATIONS</v>
      </c>
      <c r="N56" s="8">
        <f t="shared" si="8"/>
        <v>46256</v>
      </c>
      <c r="O56" s="5" t="s">
        <v>129</v>
      </c>
      <c r="P56" s="5">
        <v>46256</v>
      </c>
      <c r="Q56" s="4" t="s">
        <v>30</v>
      </c>
      <c r="R56" s="5"/>
      <c r="S56" s="5"/>
      <c r="T56" s="4"/>
      <c r="U56" s="4"/>
      <c r="V56" s="4"/>
      <c r="W56" s="4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2" customHeight="1">
      <c r="A57" s="4">
        <f t="shared" si="4"/>
        <v>54</v>
      </c>
      <c r="B57" s="30" t="s">
        <v>150</v>
      </c>
      <c r="C57" s="3" t="s">
        <v>151</v>
      </c>
      <c r="D57" s="6" t="s">
        <v>28</v>
      </c>
      <c r="E57" s="8" t="s">
        <v>129</v>
      </c>
      <c r="F57" s="59"/>
      <c r="G57" s="1"/>
      <c r="H57" s="1"/>
      <c r="I57" s="1"/>
      <c r="J57" s="1" t="s">
        <v>39</v>
      </c>
      <c r="K57" s="6" t="s">
        <v>53</v>
      </c>
      <c r="L57" s="6" t="str">
        <f>VLOOKUP(B57,[3]METSO!$C$11:$N$937,12,)</f>
        <v>YALICO MARIN, GERSON ELIAS</v>
      </c>
      <c r="M57" s="6" t="str">
        <f>VLOOKUP(B57,[3]METSO!$C$11:$M$937,11,)</f>
        <v>CNS MILL LINING</v>
      </c>
      <c r="N57" s="8">
        <f t="shared" si="8"/>
        <v>46256</v>
      </c>
      <c r="O57" s="5" t="s">
        <v>129</v>
      </c>
      <c r="P57" s="5">
        <v>46256</v>
      </c>
      <c r="Q57" s="4" t="s">
        <v>30</v>
      </c>
      <c r="R57" s="5"/>
      <c r="S57" s="5"/>
      <c r="T57" s="4"/>
      <c r="U57" s="4"/>
      <c r="V57" s="4"/>
      <c r="W57" s="4"/>
      <c r="X57" s="4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2" customHeight="1">
      <c r="A58" s="4">
        <f t="shared" si="4"/>
        <v>55</v>
      </c>
      <c r="B58" s="30" t="s">
        <v>152</v>
      </c>
      <c r="C58" s="3" t="s">
        <v>153</v>
      </c>
      <c r="D58" s="6" t="s">
        <v>28</v>
      </c>
      <c r="E58" s="8" t="s">
        <v>129</v>
      </c>
      <c r="F58" s="59"/>
      <c r="G58" s="1"/>
      <c r="H58" s="1"/>
      <c r="I58" s="1"/>
      <c r="J58" s="1" t="s">
        <v>39</v>
      </c>
      <c r="K58" s="6" t="s">
        <v>154</v>
      </c>
      <c r="L58" s="6" t="str">
        <f>VLOOKUP(B58,[3]METSO!$C$11:$N$937,12,)</f>
        <v>CHUMPITAZ SANCHEZ, ROBERTO CARLOS</v>
      </c>
      <c r="M58" s="6" t="str">
        <f>VLOOKUP(B58,[3]METSO!$C$11:$M$937,11,)</f>
        <v>CNS RUBBER &amp; POLYMET SUPPLY CHAIN</v>
      </c>
      <c r="N58" s="8">
        <f t="shared" si="8"/>
        <v>46256</v>
      </c>
      <c r="O58" s="5" t="s">
        <v>129</v>
      </c>
      <c r="P58" s="5">
        <v>46256</v>
      </c>
      <c r="Q58" s="4" t="s">
        <v>30</v>
      </c>
      <c r="R58" s="5"/>
      <c r="S58" s="5"/>
      <c r="T58" s="4"/>
      <c r="U58" s="4"/>
      <c r="V58" s="4"/>
      <c r="W58" s="4"/>
      <c r="X58" s="4"/>
      <c r="Y58" s="4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2" customHeight="1">
      <c r="A59" s="4">
        <f t="shared" si="4"/>
        <v>56</v>
      </c>
      <c r="B59" s="30" t="s">
        <v>155</v>
      </c>
      <c r="C59" s="3" t="s">
        <v>156</v>
      </c>
      <c r="D59" s="6" t="s">
        <v>28</v>
      </c>
      <c r="E59" s="8" t="s">
        <v>129</v>
      </c>
      <c r="F59" s="59"/>
      <c r="G59" s="1"/>
      <c r="H59" s="1"/>
      <c r="I59" s="1"/>
      <c r="J59" s="1" t="s">
        <v>39</v>
      </c>
      <c r="K59" s="6" t="s">
        <v>38</v>
      </c>
      <c r="L59" s="6" t="str">
        <f>VLOOKUP(B59,[3]METSO!$C$11:$N$937,12,)</f>
        <v>POZO DIAZ, JASON</v>
      </c>
      <c r="M59" s="6" t="str">
        <f>VLOOKUP(B59,[3]METSO!$C$11:$M$937,11,)</f>
        <v>MA SAM FSE &amp; LCS PE</v>
      </c>
      <c r="N59" s="8">
        <f t="shared" si="8"/>
        <v>46256</v>
      </c>
      <c r="O59" s="5" t="s">
        <v>129</v>
      </c>
      <c r="P59" s="5">
        <v>46256</v>
      </c>
      <c r="Q59" s="4" t="s">
        <v>30</v>
      </c>
      <c r="R59" s="5"/>
      <c r="S59" s="5"/>
      <c r="T59" s="4"/>
      <c r="U59" s="4"/>
      <c r="V59" s="4"/>
      <c r="W59" s="4"/>
      <c r="X59" s="4"/>
      <c r="Y59" s="4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2" customHeight="1">
      <c r="A60" s="4">
        <f t="shared" ref="A60:A65" si="9">+A59+1</f>
        <v>57</v>
      </c>
      <c r="B60" s="30" t="s">
        <v>157</v>
      </c>
      <c r="C60" s="3" t="s">
        <v>158</v>
      </c>
      <c r="D60" s="6" t="s">
        <v>34</v>
      </c>
      <c r="E60" s="8">
        <v>46083</v>
      </c>
      <c r="F60" s="59"/>
      <c r="G60" s="1"/>
      <c r="H60" s="1"/>
      <c r="I60" s="1"/>
      <c r="J60" s="1" t="s">
        <v>54</v>
      </c>
      <c r="K60" s="6" t="s">
        <v>134</v>
      </c>
      <c r="L60" s="6" t="str">
        <f>VLOOKUP(B60,[3]METSO!$C$11:$N$937,12,)</f>
        <v>AYCHASI ROCA, MIGUEL ANGEL</v>
      </c>
      <c r="M60" s="6" t="str">
        <f>VLOOKUP(B60,[3]METSO!$C$11:$M$937,11,)</f>
        <v>MA SAM REPAIRS CENTER PE</v>
      </c>
      <c r="N60" s="8">
        <f t="shared" si="8"/>
        <v>46266</v>
      </c>
      <c r="O60" s="5">
        <v>46083</v>
      </c>
      <c r="P60" s="5">
        <v>46266</v>
      </c>
      <c r="Q60" s="4" t="s">
        <v>30</v>
      </c>
      <c r="R60" s="5"/>
      <c r="S60" s="5"/>
      <c r="T60" s="4"/>
      <c r="U60" s="4"/>
      <c r="V60" s="4"/>
      <c r="W60" s="4"/>
      <c r="X60" s="4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2" customHeight="1">
      <c r="A61" s="4">
        <f t="shared" si="9"/>
        <v>58</v>
      </c>
      <c r="B61" s="30" t="s">
        <v>159</v>
      </c>
      <c r="C61" s="3" t="s">
        <v>160</v>
      </c>
      <c r="D61" s="6" t="s">
        <v>28</v>
      </c>
      <c r="E61" s="8">
        <v>46083</v>
      </c>
      <c r="F61" s="59"/>
      <c r="G61" s="1"/>
      <c r="H61" s="1"/>
      <c r="I61" s="1"/>
      <c r="J61" s="1" t="s">
        <v>54</v>
      </c>
      <c r="K61" s="6" t="s">
        <v>71</v>
      </c>
      <c r="L61" s="6" t="str">
        <f>VLOOKUP(B61,[3]METSO!$C$11:$N$937,12,)</f>
        <v>POZO DIAZ, JASON</v>
      </c>
      <c r="M61" s="6" t="str">
        <f>VLOOKUP(B61,[3]METSO!$C$11:$M$937,11,)</f>
        <v>MA SAM FSE &amp; LCS PE</v>
      </c>
      <c r="N61" s="8">
        <f t="shared" si="8"/>
        <v>46266</v>
      </c>
      <c r="O61" s="5">
        <v>46083</v>
      </c>
      <c r="P61" s="5">
        <v>46266</v>
      </c>
      <c r="Q61" s="4" t="s">
        <v>30</v>
      </c>
      <c r="R61" s="5"/>
      <c r="S61" s="5"/>
      <c r="T61" s="4"/>
      <c r="U61" s="4"/>
      <c r="V61" s="4"/>
      <c r="W61" s="4"/>
      <c r="X61" s="4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2" customHeight="1">
      <c r="A62" s="4">
        <f t="shared" si="9"/>
        <v>59</v>
      </c>
      <c r="B62" s="30" t="s">
        <v>161</v>
      </c>
      <c r="C62" s="3" t="s">
        <v>162</v>
      </c>
      <c r="D62" s="6" t="s">
        <v>28</v>
      </c>
      <c r="E62" s="8">
        <v>46083</v>
      </c>
      <c r="F62" s="59"/>
      <c r="G62" s="1"/>
      <c r="H62" s="1"/>
      <c r="I62" s="1"/>
      <c r="J62" s="1" t="s">
        <v>31</v>
      </c>
      <c r="K62" s="6" t="s">
        <v>38</v>
      </c>
      <c r="L62" s="6" t="str">
        <f>VLOOKUP(B62,[3]METSO!$C$11:$N$937,12,)</f>
        <v>HUAMANI ROMANI, ELWIN FREDY</v>
      </c>
      <c r="M62" s="6" t="str">
        <f>VLOOKUP(B62,[3]METSO!$C$11:$M$937,11,)</f>
        <v>TECHNICAL SALES SUPPORT</v>
      </c>
      <c r="N62" s="8">
        <f t="shared" si="8"/>
        <v>46266</v>
      </c>
      <c r="O62" s="5">
        <v>46083</v>
      </c>
      <c r="P62" s="5">
        <v>46266</v>
      </c>
      <c r="Q62" s="4" t="s">
        <v>30</v>
      </c>
      <c r="R62" s="5"/>
      <c r="S62" s="5"/>
      <c r="T62" s="4"/>
      <c r="U62" s="4"/>
      <c r="V62" s="4"/>
      <c r="W62" s="4"/>
      <c r="X62" s="4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2" customHeight="1">
      <c r="A63" s="4">
        <f t="shared" si="9"/>
        <v>60</v>
      </c>
      <c r="B63" s="30" t="s">
        <v>163</v>
      </c>
      <c r="C63" s="3" t="s">
        <v>164</v>
      </c>
      <c r="D63" s="6" t="s">
        <v>34</v>
      </c>
      <c r="E63" s="8">
        <v>46083</v>
      </c>
      <c r="F63" s="59"/>
      <c r="G63" s="1"/>
      <c r="H63" s="1"/>
      <c r="I63" s="1"/>
      <c r="J63" s="1" t="s">
        <v>31</v>
      </c>
      <c r="K63" s="6" t="s">
        <v>47</v>
      </c>
      <c r="L63" s="6" t="str">
        <f>VLOOKUP(B63,[3]METSO!$C$11:$N$937,12,)</f>
        <v>PEZO SANCHEZ, JOE JOHNY</v>
      </c>
      <c r="M63" s="6" t="str">
        <f>VLOOKUP(B63,[3]METSO!$C$11:$M$937,11,)</f>
        <v>MA SAM SALES &amp; SERVICE PERU AND NORTH</v>
      </c>
      <c r="N63" s="8">
        <f t="shared" si="8"/>
        <v>46266</v>
      </c>
      <c r="O63" s="5">
        <v>46083</v>
      </c>
      <c r="P63" s="5">
        <v>46266</v>
      </c>
      <c r="Q63" s="4" t="s">
        <v>30</v>
      </c>
      <c r="R63" s="5"/>
      <c r="S63" s="5"/>
      <c r="T63" s="4"/>
      <c r="U63" s="4"/>
      <c r="V63" s="4"/>
      <c r="W63" s="4"/>
      <c r="X63" s="4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2" customHeight="1">
      <c r="A64" s="4">
        <f t="shared" si="9"/>
        <v>61</v>
      </c>
      <c r="B64" s="30" t="s">
        <v>165</v>
      </c>
      <c r="C64" s="3" t="s">
        <v>166</v>
      </c>
      <c r="D64" s="6" t="s">
        <v>34</v>
      </c>
      <c r="E64" s="8">
        <v>46083</v>
      </c>
      <c r="F64" s="59"/>
      <c r="G64" s="1"/>
      <c r="H64" s="1"/>
      <c r="I64" s="1"/>
      <c r="J64" s="1" t="s">
        <v>76</v>
      </c>
      <c r="K64" s="6" t="s">
        <v>167</v>
      </c>
      <c r="L64" s="6" t="str">
        <f>VLOOKUP(B64,[3]METSO!$C$11:$N$937,12,)</f>
        <v>LOAYZA LOPEZ, JORGE MARTIN</v>
      </c>
      <c r="M64" s="6" t="str">
        <f>VLOOKUP(B64,[3]METSO!$C$11:$M$937,11,)</f>
        <v>MIN PUMPS OPERATIONS</v>
      </c>
      <c r="N64" s="8">
        <f t="shared" si="8"/>
        <v>46266</v>
      </c>
      <c r="O64" s="5">
        <v>46083</v>
      </c>
      <c r="P64" s="5">
        <v>46266</v>
      </c>
      <c r="Q64" s="4" t="s">
        <v>30</v>
      </c>
      <c r="R64" s="5"/>
      <c r="S64" s="5"/>
      <c r="T64" s="4"/>
      <c r="U64" s="4"/>
      <c r="V64" s="4"/>
      <c r="W64" s="4"/>
      <c r="X64" s="4"/>
      <c r="Y64" s="4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2" customHeight="1">
      <c r="A65" s="4">
        <f t="shared" si="9"/>
        <v>62</v>
      </c>
      <c r="B65" s="30" t="s">
        <v>168</v>
      </c>
      <c r="C65" s="3" t="s">
        <v>169</v>
      </c>
      <c r="D65" s="6" t="s">
        <v>34</v>
      </c>
      <c r="E65" s="8">
        <v>46083</v>
      </c>
      <c r="F65" s="59"/>
      <c r="G65" s="1"/>
      <c r="H65" s="1"/>
      <c r="I65" s="1"/>
      <c r="J65" s="1" t="s">
        <v>39</v>
      </c>
      <c r="K65" s="6" t="s">
        <v>38</v>
      </c>
      <c r="L65" s="6" t="str">
        <f>VLOOKUP(B65,[3]METSO!$C$11:$N$937,12,)</f>
        <v>LOPEZ DIESTRA, EDWARD HUMBERTO</v>
      </c>
      <c r="M65" s="6" t="str">
        <f>VLOOKUP(B65,[3]METSO!$C$11:$M$937,11,)</f>
        <v>CNS MILL LINING</v>
      </c>
      <c r="N65" s="8">
        <f t="shared" si="8"/>
        <v>46266</v>
      </c>
      <c r="O65" s="5">
        <v>46083</v>
      </c>
      <c r="P65" s="5">
        <v>46266</v>
      </c>
      <c r="Q65" s="4" t="s">
        <v>30</v>
      </c>
      <c r="R65" s="5"/>
      <c r="S65" s="5"/>
      <c r="T65" s="4"/>
      <c r="U65" s="4"/>
      <c r="V65" s="4"/>
      <c r="W65" s="4"/>
      <c r="X65" s="4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>
      <c r="L66" s="6"/>
    </row>
    <row r="69" spans="1:39" ht="14.45">
      <c r="C69"/>
    </row>
    <row r="1048540" spans="4:13">
      <c r="D1048540" s="6"/>
      <c r="K1048540" s="6"/>
      <c r="L1048540" s="6"/>
      <c r="M1048540" s="6"/>
    </row>
  </sheetData>
  <sortState xmlns:xlrd2="http://schemas.microsoft.com/office/spreadsheetml/2017/richdata2" ref="A2:T6">
    <sortCondition ref="A2"/>
  </sortState>
  <mergeCells count="47">
    <mergeCell ref="AI5:AI6"/>
    <mergeCell ref="X5:X6"/>
    <mergeCell ref="X3:Z3"/>
    <mergeCell ref="AG5:AG6"/>
    <mergeCell ref="AB5:AB6"/>
    <mergeCell ref="X4:Z4"/>
    <mergeCell ref="Y5:Y6"/>
    <mergeCell ref="Z5:Z6"/>
    <mergeCell ref="W5:W6"/>
    <mergeCell ref="AM4:AM6"/>
    <mergeCell ref="E4:E6"/>
    <mergeCell ref="AD4:AF4"/>
    <mergeCell ref="AD5:AD6"/>
    <mergeCell ref="AE5:AE6"/>
    <mergeCell ref="AF5:AF6"/>
    <mergeCell ref="AG4:AI4"/>
    <mergeCell ref="AJ4:AL4"/>
    <mergeCell ref="AJ5:AJ6"/>
    <mergeCell ref="AK5:AK6"/>
    <mergeCell ref="AL5:AL6"/>
    <mergeCell ref="AA4:AC4"/>
    <mergeCell ref="AA5:AA6"/>
    <mergeCell ref="AH5:AH6"/>
    <mergeCell ref="AC5:AC6"/>
    <mergeCell ref="U5:U6"/>
    <mergeCell ref="V5:V6"/>
    <mergeCell ref="R5:R6"/>
    <mergeCell ref="S5:S6"/>
    <mergeCell ref="T5:T6"/>
    <mergeCell ref="O3:Q3"/>
    <mergeCell ref="R3:T3"/>
    <mergeCell ref="U3:W3"/>
    <mergeCell ref="R4:T4"/>
    <mergeCell ref="U4:W4"/>
    <mergeCell ref="A4:A6"/>
    <mergeCell ref="O4:Q4"/>
    <mergeCell ref="P5:P6"/>
    <mergeCell ref="N4:N6"/>
    <mergeCell ref="D4:D6"/>
    <mergeCell ref="O5:O6"/>
    <mergeCell ref="C4:C6"/>
    <mergeCell ref="Q5:Q6"/>
    <mergeCell ref="B4:B6"/>
    <mergeCell ref="J4:J6"/>
    <mergeCell ref="M4:M6"/>
    <mergeCell ref="L4:L6"/>
    <mergeCell ref="K4:K6"/>
  </mergeCells>
  <conditionalFormatting sqref="G7:J65">
    <cfRule type="expression" dxfId="273" priority="20">
      <formula>ROW()=CELL("FILA")</formula>
    </cfRule>
  </conditionalFormatting>
  <conditionalFormatting sqref="O7:O19 O16:T16 X16:AM16 O17:AM17 O20:Q24 T21:AM21 R22:AM22 R24:AM24 O27:R29 T27:AM29 O30:AM36 O37:R37 T37:AM37 O38:AM65">
    <cfRule type="containsText" dxfId="272" priority="93" operator="containsText" text="NO SE PRESENTO AL MINTRA">
      <formula>NOT(ISERROR(SEARCH("NO SE PRESENTO AL MINTRA",O7)))</formula>
    </cfRule>
  </conditionalFormatting>
  <conditionalFormatting sqref="O10">
    <cfRule type="expression" dxfId="271" priority="125">
      <formula>ROW()=CELL("FILA")</formula>
    </cfRule>
  </conditionalFormatting>
  <conditionalFormatting sqref="O16:T16 X16:AL16 Q17:AL17 Q20:Q24 R21 T21:AL21 R22:AL22 R24:AL24">
    <cfRule type="containsText" dxfId="270" priority="92" operator="containsText" text="PRESENTADO/PAGADO">
      <formula>NOT(ISERROR(SEARCH("PRESENTADO/PAGADO",O16)))</formula>
    </cfRule>
  </conditionalFormatting>
  <conditionalFormatting sqref="O12:U12 W12:AM12 O13:AM15">
    <cfRule type="containsText" dxfId="269" priority="52" operator="containsText" text="NO SE PRESENTO AL MINTRA">
      <formula>NOT(ISERROR(SEARCH("NO SE PRESENTO AL MINTRA",O12)))</formula>
    </cfRule>
  </conditionalFormatting>
  <conditionalFormatting sqref="O25:AL25">
    <cfRule type="containsText" dxfId="268" priority="10" operator="containsText" text="PRESENTADO/PAGADO">
      <formula>NOT(ISERROR(SEARCH("PRESENTADO/PAGADO",O25)))</formula>
    </cfRule>
  </conditionalFormatting>
  <conditionalFormatting sqref="O7:AM8">
    <cfRule type="containsText" dxfId="267" priority="12" operator="containsText" text="NO SE PRESENTO AL MINTRA">
      <formula>NOT(ISERROR(SEARCH("NO SE PRESENTO AL MINTRA",O7)))</formula>
    </cfRule>
  </conditionalFormatting>
  <conditionalFormatting sqref="O9:AM9">
    <cfRule type="containsText" dxfId="266" priority="54" operator="containsText" text="NO SE PRESENTO AL MINTRA">
      <formula>NOT(ISERROR(SEARCH("NO SE PRESENTO AL MINTRA",O9)))</formula>
    </cfRule>
  </conditionalFormatting>
  <conditionalFormatting sqref="O11:AM11">
    <cfRule type="containsText" dxfId="265" priority="28" operator="containsText" text="NO SE PRESENTO AL MINTRA">
      <formula>NOT(ISERROR(SEARCH("NO SE PRESENTO AL MINTRA",O11)))</formula>
    </cfRule>
  </conditionalFormatting>
  <conditionalFormatting sqref="O18:AM19">
    <cfRule type="containsText" dxfId="264" priority="31" operator="containsText" text="NO SE PRESENTO AL MINTRA">
      <formula>NOT(ISERROR(SEARCH("NO SE PRESENTO AL MINTRA",O18)))</formula>
    </cfRule>
  </conditionalFormatting>
  <conditionalFormatting sqref="O25:AM25">
    <cfRule type="containsText" dxfId="263" priority="11" operator="containsText" text="NO SE PRESENTO AL MINTRA">
      <formula>NOT(ISERROR(SEARCH("NO SE PRESENTO AL MINTRA",O25)))</formula>
    </cfRule>
  </conditionalFormatting>
  <conditionalFormatting sqref="O26:AM26">
    <cfRule type="containsText" dxfId="262" priority="41" operator="containsText" text="NO SE PRESENTO AL MINTRA">
      <formula>NOT(ISERROR(SEARCH("NO SE PRESENTO AL MINTRA",O26)))</formula>
    </cfRule>
  </conditionalFormatting>
  <conditionalFormatting sqref="P9">
    <cfRule type="containsText" dxfId="261" priority="53" operator="containsText" text="PRESENTADO/PAGADO">
      <formula>NOT(ISERROR(SEARCH("PRESENTADO/PAGADO",P9)))</formula>
    </cfRule>
  </conditionalFormatting>
  <conditionalFormatting sqref="P26">
    <cfRule type="containsText" dxfId="260" priority="42" operator="containsText" text="PRESENTADO/PAGADO">
      <formula>NOT(ISERROR(SEARCH("PRESENTADO/PAGADO",P26)))</formula>
    </cfRule>
  </conditionalFormatting>
  <conditionalFormatting sqref="P10:U10 R21">
    <cfRule type="containsText" dxfId="259" priority="2633" operator="containsText" text="NO SE PRESENTO AL MINTRA">
      <formula>NOT(ISERROR(SEARCH("NO SE PRESENTO AL MINTRA",P10)))</formula>
    </cfRule>
  </conditionalFormatting>
  <conditionalFormatting sqref="Q7 T7">
    <cfRule type="containsText" dxfId="258" priority="2718" operator="containsText" text="pendiente">
      <formula>NOT(ISERROR(SEARCH("pendiente",Q7)))</formula>
    </cfRule>
  </conditionalFormatting>
  <conditionalFormatting sqref="Q10">
    <cfRule type="containsText" dxfId="257" priority="126" operator="containsText" text="pendiente">
      <formula>NOT(ISERROR(SEARCH("pendiente",Q10)))</formula>
    </cfRule>
  </conditionalFormatting>
  <conditionalFormatting sqref="Q18:R18 Q19:AL19">
    <cfRule type="containsText" dxfId="256" priority="162" operator="containsText" text="PRESENTADO/PAGADO">
      <formula>NOT(ISERROR(SEARCH("PRESENTADO/PAGADO",Q18)))</formula>
    </cfRule>
  </conditionalFormatting>
  <conditionalFormatting sqref="Q7:AA7 T20:U20 W20:AL20 AC7:AD7 AF7:AL7">
    <cfRule type="containsText" dxfId="255" priority="2638" operator="containsText" text="PRESENTADO/PAGADO">
      <formula>NOT(ISERROR(SEARCH("PRESENTADO/PAGADO",Q7)))</formula>
    </cfRule>
  </conditionalFormatting>
  <conditionalFormatting sqref="Q9:AL9 Q8:R8 T8:AL8">
    <cfRule type="containsText" dxfId="254" priority="79" operator="containsText" text="PRESENTADO/PAGADO">
      <formula>NOT(ISERROR(SEARCH("PRESENTADO/PAGADO",Q8)))</formula>
    </cfRule>
  </conditionalFormatting>
  <conditionalFormatting sqref="Q10:AL11">
    <cfRule type="containsText" dxfId="253" priority="27" operator="containsText" text="PRESENTADO/PAGADO">
      <formula>NOT(ISERROR(SEARCH("PRESENTADO/PAGADO",Q10)))</formula>
    </cfRule>
  </conditionalFormatting>
  <conditionalFormatting sqref="Q12:AL15">
    <cfRule type="containsText" dxfId="252" priority="34" operator="containsText" text="PRESENTADO/PAGADO">
      <formula>NOT(ISERROR(SEARCH("PRESENTADO/PAGADO",Q12)))</formula>
    </cfRule>
  </conditionalFormatting>
  <conditionalFormatting sqref="Q26:AL36">
    <cfRule type="containsText" dxfId="251" priority="36" operator="containsText" text="PRESENTADO/PAGADO">
      <formula>NOT(ISERROR(SEARCH("PRESENTADO/PAGADO",Q26)))</formula>
    </cfRule>
  </conditionalFormatting>
  <conditionalFormatting sqref="Q37:AL65">
    <cfRule type="containsText" dxfId="250" priority="17" operator="containsText" text="PRESENTADO/PAGADO">
      <formula>NOT(ISERROR(SEARCH("PRESENTADO/PAGADO",Q37)))</formula>
    </cfRule>
  </conditionalFormatting>
  <conditionalFormatting sqref="R23:T23">
    <cfRule type="containsText" dxfId="249" priority="65" operator="containsText" text="NO SE PRESENTO AL MINTRA">
      <formula>NOT(ISERROR(SEARCH("NO SE PRESENTO AL MINTRA",R23)))</formula>
    </cfRule>
  </conditionalFormatting>
  <conditionalFormatting sqref="R20:AM20">
    <cfRule type="containsText" dxfId="248" priority="19" operator="containsText" text="NO SE PRESENTO AL MINTRA">
      <formula>NOT(ISERROR(SEARCH("NO SE PRESENTO AL MINTRA",R20)))</formula>
    </cfRule>
  </conditionalFormatting>
  <conditionalFormatting sqref="S21">
    <cfRule type="containsText" dxfId="247" priority="73" operator="containsText" text="NO SE PRESENTO AL MINTRA">
      <formula>NOT(ISERROR(SEARCH("NO SE PRESENTO AL MINTRA",S21)))</formula>
    </cfRule>
  </conditionalFormatting>
  <conditionalFormatting sqref="S27:S29">
    <cfRule type="containsText" dxfId="246" priority="35" operator="containsText" text="NO SE PRESENTO AL MINTRA">
      <formula>NOT(ISERROR(SEARCH("NO SE PRESENTO AL MINTRA",S27)))</formula>
    </cfRule>
  </conditionalFormatting>
  <conditionalFormatting sqref="S37">
    <cfRule type="containsText" dxfId="245" priority="16" operator="containsText" text="NO SE PRESENTO AL MINTRA">
      <formula>NOT(ISERROR(SEARCH("NO SE PRESENTO AL MINTRA",S37)))</formula>
    </cfRule>
  </conditionalFormatting>
  <conditionalFormatting sqref="T23">
    <cfRule type="containsText" dxfId="244" priority="64" operator="containsText" text="PRESENTADO/PAGADO">
      <formula>NOT(ISERROR(SEARCH("PRESENTADO/PAGADO",T23)))</formula>
    </cfRule>
  </conditionalFormatting>
  <conditionalFormatting sqref="T18:AL18">
    <cfRule type="containsText" dxfId="243" priority="32" operator="containsText" text="PRESENTADO/PAGADO">
      <formula>NOT(ISERROR(SEARCH("PRESENTADO/PAGADO",T18)))</formula>
    </cfRule>
  </conditionalFormatting>
  <conditionalFormatting sqref="V12">
    <cfRule type="containsText" dxfId="242" priority="33" operator="containsText" text="NO SE PRESENTO AL MINTRA">
      <formula>NOT(ISERROR(SEARCH("NO SE PRESENTO AL MINTRA",V12)))</formula>
    </cfRule>
  </conditionalFormatting>
  <conditionalFormatting sqref="V20">
    <cfRule type="containsText" dxfId="241" priority="18" operator="containsText" text="PRESENTADO/PAGADO">
      <formula>NOT(ISERROR(SEARCH("PRESENTADO/PAGADO",V20)))</formula>
    </cfRule>
  </conditionalFormatting>
  <conditionalFormatting sqref="V10:AM10">
    <cfRule type="containsText" dxfId="240" priority="56" operator="containsText" text="NO SE PRESENTO AL MINTRA">
      <formula>NOT(ISERROR(SEARCH("NO SE PRESENTO AL MINTRA",V10)))</formula>
    </cfRule>
  </conditionalFormatting>
  <conditionalFormatting sqref="W7">
    <cfRule type="containsText" dxfId="239" priority="104" operator="containsText" text="pendiente">
      <formula>NOT(ISERROR(SEARCH("pendiente",W7)))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D7D9-222C-49DC-A840-B7E7CB1C69D9}">
  <sheetPr codeName="Hoja6">
    <pageSetUpPr fitToPage="1"/>
  </sheetPr>
  <dimension ref="B3:O8"/>
  <sheetViews>
    <sheetView workbookViewId="0">
      <selection activeCell="B11" sqref="B11"/>
    </sheetView>
  </sheetViews>
  <sheetFormatPr defaultColWidth="11.42578125" defaultRowHeight="14.45"/>
  <cols>
    <col min="2" max="2" width="14.5703125" customWidth="1"/>
  </cols>
  <sheetData>
    <row r="3" spans="2:15" ht="15" thickBot="1"/>
    <row r="4" spans="2:15" ht="20.45" customHeight="1" thickBot="1">
      <c r="B4" s="153" t="s">
        <v>170</v>
      </c>
      <c r="C4" s="155" t="s">
        <v>171</v>
      </c>
      <c r="D4" s="157" t="s">
        <v>172</v>
      </c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9"/>
    </row>
    <row r="5" spans="2:15" ht="42.6" thickBot="1">
      <c r="B5" s="154"/>
      <c r="C5" s="156"/>
      <c r="D5" s="74" t="s">
        <v>173</v>
      </c>
      <c r="E5" s="74" t="s">
        <v>174</v>
      </c>
      <c r="F5" s="74" t="s">
        <v>175</v>
      </c>
      <c r="G5" s="74" t="s">
        <v>176</v>
      </c>
      <c r="H5" s="74" t="s">
        <v>177</v>
      </c>
      <c r="I5" s="74" t="s">
        <v>178</v>
      </c>
      <c r="J5" s="74" t="s">
        <v>179</v>
      </c>
      <c r="K5" s="74" t="s">
        <v>180</v>
      </c>
      <c r="L5" s="74" t="s">
        <v>181</v>
      </c>
      <c r="M5" s="74" t="s">
        <v>182</v>
      </c>
      <c r="N5" s="74" t="s">
        <v>183</v>
      </c>
      <c r="O5" s="74" t="s">
        <v>184</v>
      </c>
    </row>
    <row r="6" spans="2:15" ht="50.45" thickBot="1">
      <c r="B6" s="75" t="s">
        <v>185</v>
      </c>
      <c r="C6" s="76" t="s">
        <v>186</v>
      </c>
      <c r="D6" s="76" t="s">
        <v>186</v>
      </c>
      <c r="E6" s="76" t="s">
        <v>186</v>
      </c>
      <c r="F6" s="76" t="s">
        <v>186</v>
      </c>
      <c r="G6" s="76" t="s">
        <v>186</v>
      </c>
      <c r="H6" s="76" t="s">
        <v>186</v>
      </c>
      <c r="I6" s="76" t="s">
        <v>186</v>
      </c>
      <c r="J6" s="76" t="s">
        <v>186</v>
      </c>
      <c r="K6" s="76" t="s">
        <v>186</v>
      </c>
      <c r="L6" s="77" t="s">
        <v>187</v>
      </c>
      <c r="M6" s="77" t="s">
        <v>187</v>
      </c>
      <c r="N6" s="77" t="s">
        <v>187</v>
      </c>
      <c r="O6" s="77" t="s">
        <v>187</v>
      </c>
    </row>
    <row r="7" spans="2:15" ht="40.5" thickBot="1">
      <c r="B7" s="75" t="s">
        <v>188</v>
      </c>
      <c r="C7" s="76" t="s">
        <v>186</v>
      </c>
      <c r="D7" s="76" t="s">
        <v>186</v>
      </c>
      <c r="E7" s="76" t="s">
        <v>186</v>
      </c>
      <c r="F7" s="76" t="s">
        <v>186</v>
      </c>
      <c r="G7" s="76" t="s">
        <v>186</v>
      </c>
      <c r="H7" s="76" t="s">
        <v>186</v>
      </c>
      <c r="I7" s="76" t="s">
        <v>186</v>
      </c>
      <c r="J7" s="76" t="s">
        <v>186</v>
      </c>
      <c r="K7" s="76" t="s">
        <v>186</v>
      </c>
      <c r="L7" s="77" t="s">
        <v>187</v>
      </c>
      <c r="M7" s="77" t="s">
        <v>187</v>
      </c>
      <c r="N7" s="77" t="s">
        <v>187</v>
      </c>
      <c r="O7" s="77" t="s">
        <v>187</v>
      </c>
    </row>
    <row r="8" spans="2:15" ht="40.5" thickBot="1">
      <c r="B8" s="75" t="s">
        <v>189</v>
      </c>
      <c r="C8" s="76" t="s">
        <v>186</v>
      </c>
      <c r="D8" s="76" t="s">
        <v>186</v>
      </c>
      <c r="E8" s="76" t="s">
        <v>186</v>
      </c>
      <c r="F8" s="76" t="s">
        <v>186</v>
      </c>
      <c r="G8" s="76" t="s">
        <v>186</v>
      </c>
      <c r="H8" s="76" t="s">
        <v>186</v>
      </c>
      <c r="I8" s="76" t="s">
        <v>186</v>
      </c>
      <c r="J8" s="76" t="s">
        <v>186</v>
      </c>
      <c r="K8" s="76" t="s">
        <v>186</v>
      </c>
      <c r="L8" s="76" t="s">
        <v>186</v>
      </c>
      <c r="M8" s="76" t="s">
        <v>186</v>
      </c>
      <c r="N8" s="76" t="s">
        <v>186</v>
      </c>
      <c r="O8" s="76" t="s">
        <v>186</v>
      </c>
    </row>
  </sheetData>
  <mergeCells count="3">
    <mergeCell ref="B4:B5"/>
    <mergeCell ref="C4:C5"/>
    <mergeCell ref="D4:O4"/>
  </mergeCells>
  <pageMargins left="0.7" right="0.7" top="0.75" bottom="0.75" header="0.3" footer="0.3"/>
  <pageSetup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FCFA-9718-40D5-8FC3-01A8B46AE139}">
  <sheetPr codeName="Hoja2"/>
  <dimension ref="A2:XFA119"/>
  <sheetViews>
    <sheetView topLeftCell="A98" workbookViewId="0">
      <selection activeCell="A119" sqref="A119:XFD119"/>
    </sheetView>
  </sheetViews>
  <sheetFormatPr defaultColWidth="11.42578125" defaultRowHeight="14.45"/>
  <cols>
    <col min="3" max="3" width="24.140625" customWidth="1"/>
    <col min="4" max="6" width="10.5703125" customWidth="1"/>
  </cols>
  <sheetData>
    <row r="2" spans="1:32" s="1" customFormat="1" ht="21.75" customHeight="1">
      <c r="A2" s="10" t="s">
        <v>190</v>
      </c>
      <c r="B2" s="10" t="s">
        <v>6</v>
      </c>
      <c r="C2" s="10" t="s">
        <v>7</v>
      </c>
      <c r="D2" s="10" t="s">
        <v>8</v>
      </c>
      <c r="E2" s="10" t="s">
        <v>9</v>
      </c>
      <c r="F2" s="11" t="s">
        <v>191</v>
      </c>
      <c r="G2" s="132" t="s">
        <v>19</v>
      </c>
      <c r="H2" s="132"/>
      <c r="I2" s="132"/>
      <c r="J2" s="137" t="s">
        <v>20</v>
      </c>
      <c r="K2" s="137"/>
      <c r="L2" s="137"/>
      <c r="M2" s="138" t="s">
        <v>20</v>
      </c>
      <c r="N2" s="138"/>
      <c r="O2" s="138"/>
      <c r="P2" s="152" t="s">
        <v>20</v>
      </c>
      <c r="Q2" s="152"/>
      <c r="R2" s="152"/>
      <c r="S2" s="148" t="s">
        <v>20</v>
      </c>
      <c r="T2" s="148"/>
      <c r="U2" s="148"/>
      <c r="V2" s="143" t="s">
        <v>20</v>
      </c>
      <c r="W2" s="143"/>
      <c r="X2" s="143"/>
      <c r="Y2" s="145" t="s">
        <v>20</v>
      </c>
      <c r="Z2" s="145"/>
      <c r="AA2" s="145"/>
      <c r="AB2" s="146" t="s">
        <v>20</v>
      </c>
      <c r="AC2" s="146"/>
      <c r="AD2" s="146"/>
      <c r="AE2"/>
    </row>
    <row r="3" spans="1:32" s="1" customFormat="1" ht="12" customHeight="1">
      <c r="A3" s="4" t="s">
        <v>192</v>
      </c>
      <c r="B3" s="4" t="s">
        <v>193</v>
      </c>
      <c r="C3" s="3" t="s">
        <v>194</v>
      </c>
      <c r="D3" s="6" t="s">
        <v>34</v>
      </c>
      <c r="E3" s="8">
        <v>44991</v>
      </c>
      <c r="F3" s="8">
        <v>45356</v>
      </c>
      <c r="G3" s="8">
        <v>45175</v>
      </c>
      <c r="H3" s="28">
        <v>45356</v>
      </c>
      <c r="I3" s="7" t="s">
        <v>30</v>
      </c>
      <c r="J3" s="4"/>
      <c r="K3" s="4"/>
      <c r="L3" s="4"/>
      <c r="M3" s="4"/>
      <c r="N3" s="4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2" s="1" customFormat="1" ht="12" customHeight="1">
      <c r="A4" s="4" t="s">
        <v>195</v>
      </c>
      <c r="B4" s="30" t="s">
        <v>196</v>
      </c>
      <c r="C4" s="3" t="s">
        <v>197</v>
      </c>
      <c r="D4" s="6" t="s">
        <v>34</v>
      </c>
      <c r="E4" s="8">
        <v>45180</v>
      </c>
      <c r="F4" s="8">
        <v>45361</v>
      </c>
      <c r="G4" s="5"/>
      <c r="H4" s="4"/>
      <c r="I4" s="4"/>
      <c r="K4" s="4"/>
      <c r="L4" s="4"/>
      <c r="M4" s="4"/>
      <c r="N4" s="4"/>
      <c r="O4" s="4"/>
      <c r="P4" s="4"/>
      <c r="Q4" s="4"/>
      <c r="R4" s="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s="1" customFormat="1" ht="12" customHeight="1">
      <c r="A5" s="4" t="s">
        <v>198</v>
      </c>
      <c r="B5" s="30" t="s">
        <v>199</v>
      </c>
      <c r="C5" s="3" t="s">
        <v>200</v>
      </c>
      <c r="D5" s="6" t="s">
        <v>34</v>
      </c>
      <c r="E5" s="8">
        <v>45061</v>
      </c>
      <c r="F5" s="8">
        <f>+H5</f>
        <v>45336</v>
      </c>
      <c r="G5" s="5">
        <v>45245</v>
      </c>
      <c r="H5" s="8">
        <v>45336</v>
      </c>
      <c r="I5" s="7" t="s">
        <v>30</v>
      </c>
      <c r="K5" s="4"/>
      <c r="L5" s="4"/>
      <c r="M5" s="4"/>
      <c r="N5" s="4"/>
      <c r="O5" s="4"/>
      <c r="P5" s="4"/>
      <c r="Q5" s="4"/>
      <c r="R5" s="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s="42" customFormat="1" ht="12" customHeight="1">
      <c r="A6" s="38" t="s">
        <v>201</v>
      </c>
      <c r="B6" s="39" t="s">
        <v>202</v>
      </c>
      <c r="C6" s="40" t="s">
        <v>203</v>
      </c>
      <c r="D6" s="24" t="e">
        <f>VLOOKUP(B6,#REF!,1,)</f>
        <v>#REF!</v>
      </c>
      <c r="E6" s="24" t="s">
        <v>34</v>
      </c>
      <c r="F6" s="28">
        <v>45019</v>
      </c>
      <c r="G6" s="28">
        <f>+I6</f>
        <v>45384</v>
      </c>
      <c r="H6" s="28">
        <v>45202</v>
      </c>
      <c r="I6" s="28">
        <v>45384</v>
      </c>
      <c r="J6" s="41" t="s">
        <v>30</v>
      </c>
      <c r="K6" s="38"/>
      <c r="L6" s="38"/>
      <c r="M6" s="38"/>
      <c r="N6" s="38"/>
      <c r="O6" s="38"/>
      <c r="P6" s="38"/>
      <c r="Q6" s="38"/>
      <c r="R6" s="38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s="42" customFormat="1" ht="12" customHeight="1">
      <c r="A7" s="38" t="s">
        <v>204</v>
      </c>
      <c r="B7" s="39" t="s">
        <v>205</v>
      </c>
      <c r="C7" s="40" t="s">
        <v>206</v>
      </c>
      <c r="D7" s="24" t="e">
        <f>VLOOKUP(B7,#REF!,1,)</f>
        <v>#REF!</v>
      </c>
      <c r="E7" s="24" t="s">
        <v>28</v>
      </c>
      <c r="F7" s="28">
        <v>45180</v>
      </c>
      <c r="G7" s="28">
        <v>45361</v>
      </c>
      <c r="H7" s="43"/>
      <c r="I7" s="38"/>
      <c r="J7" s="38"/>
      <c r="K7" s="38"/>
      <c r="L7" s="38"/>
      <c r="M7" s="38"/>
      <c r="N7" s="38"/>
      <c r="O7" s="38"/>
      <c r="P7" s="38"/>
      <c r="Q7" s="38"/>
      <c r="R7" s="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s="42" customFormat="1" ht="12" customHeight="1">
      <c r="A8" s="38" t="s">
        <v>207</v>
      </c>
      <c r="B8" s="39" t="s">
        <v>208</v>
      </c>
      <c r="C8" s="40" t="s">
        <v>209</v>
      </c>
      <c r="D8" s="24" t="e">
        <f>VLOOKUP(B8,#REF!,1,)</f>
        <v>#REF!</v>
      </c>
      <c r="E8" s="24" t="s">
        <v>34</v>
      </c>
      <c r="F8" s="28">
        <v>45019</v>
      </c>
      <c r="G8" s="28">
        <f>+I8</f>
        <v>45384</v>
      </c>
      <c r="H8" s="28">
        <v>45202</v>
      </c>
      <c r="I8" s="28">
        <v>45384</v>
      </c>
      <c r="J8" s="41" t="s">
        <v>30</v>
      </c>
      <c r="K8" s="38"/>
      <c r="L8" s="38"/>
      <c r="M8" s="38"/>
      <c r="N8" s="38"/>
      <c r="O8" s="38"/>
      <c r="P8" s="38"/>
      <c r="Q8" s="38"/>
      <c r="R8" s="38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s="42" customFormat="1" ht="12" customHeight="1">
      <c r="A9" s="38" t="s">
        <v>210</v>
      </c>
      <c r="B9" s="39" t="s">
        <v>211</v>
      </c>
      <c r="C9" s="40" t="s">
        <v>212</v>
      </c>
      <c r="D9" s="24" t="e">
        <f>VLOOKUP(B9,#REF!,1,)</f>
        <v>#REF!</v>
      </c>
      <c r="E9" s="24" t="s">
        <v>28</v>
      </c>
      <c r="F9" s="28">
        <v>45180</v>
      </c>
      <c r="G9" s="28">
        <v>45361</v>
      </c>
      <c r="H9" s="43"/>
      <c r="I9" s="38"/>
      <c r="J9" s="38"/>
      <c r="K9" s="38"/>
      <c r="L9" s="38"/>
      <c r="M9" s="38"/>
      <c r="N9" s="38"/>
      <c r="O9" s="38"/>
      <c r="P9" s="38"/>
      <c r="Q9" s="38"/>
      <c r="R9" s="38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s="42" customFormat="1" ht="12" customHeight="1">
      <c r="A10" s="38" t="s">
        <v>213</v>
      </c>
      <c r="B10" s="39" t="s">
        <v>214</v>
      </c>
      <c r="C10" s="40" t="s">
        <v>215</v>
      </c>
      <c r="D10" s="24" t="e">
        <f>VLOOKUP(B10,#REF!,1,)</f>
        <v>#REF!</v>
      </c>
      <c r="E10" s="24" t="s">
        <v>34</v>
      </c>
      <c r="F10" s="28">
        <v>45019</v>
      </c>
      <c r="G10" s="28">
        <f>+I10</f>
        <v>45384</v>
      </c>
      <c r="H10" s="28">
        <v>45202</v>
      </c>
      <c r="I10" s="28">
        <v>45384</v>
      </c>
      <c r="J10" s="41" t="s">
        <v>30</v>
      </c>
      <c r="K10" s="38"/>
      <c r="L10" s="38"/>
      <c r="M10" s="38"/>
      <c r="N10" s="38"/>
      <c r="O10" s="38"/>
      <c r="P10" s="38"/>
      <c r="Q10" s="38"/>
      <c r="R10" s="3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s="42" customFormat="1" ht="12" customHeight="1">
      <c r="A11" s="38" t="s">
        <v>216</v>
      </c>
      <c r="B11" s="39" t="s">
        <v>217</v>
      </c>
      <c r="C11" s="40" t="s">
        <v>218</v>
      </c>
      <c r="D11" s="24" t="e">
        <f>VLOOKUP(B11,#REF!,1,)</f>
        <v>#REF!</v>
      </c>
      <c r="E11" s="24" t="s">
        <v>34</v>
      </c>
      <c r="F11" s="28">
        <v>45180</v>
      </c>
      <c r="G11" s="28">
        <v>45361</v>
      </c>
      <c r="H11" s="4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 s="42" customFormat="1" ht="12" customHeight="1">
      <c r="A12" s="38" t="s">
        <v>219</v>
      </c>
      <c r="B12" s="39" t="s">
        <v>220</v>
      </c>
      <c r="C12" s="40" t="s">
        <v>221</v>
      </c>
      <c r="D12" s="24" t="e">
        <f>VLOOKUP(B12,#REF!,1,)</f>
        <v>#REF!</v>
      </c>
      <c r="E12" s="24" t="s">
        <v>28</v>
      </c>
      <c r="F12" s="28">
        <f>+I12</f>
        <v>45545</v>
      </c>
      <c r="G12" s="28">
        <v>45361</v>
      </c>
      <c r="H12" s="43">
        <v>45362</v>
      </c>
      <c r="I12" s="43">
        <v>45545</v>
      </c>
      <c r="J12" s="38" t="s">
        <v>222</v>
      </c>
      <c r="K12" s="38"/>
      <c r="L12" s="38"/>
      <c r="M12" s="38"/>
      <c r="N12" s="38"/>
      <c r="O12" s="38"/>
      <c r="P12" s="38"/>
      <c r="Q12" s="38"/>
      <c r="R12" s="38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 s="42" customFormat="1" ht="12" customHeight="1">
      <c r="A13" s="38" t="s">
        <v>223</v>
      </c>
      <c r="B13" s="39" t="s">
        <v>224</v>
      </c>
      <c r="C13" s="40" t="s">
        <v>225</v>
      </c>
      <c r="D13" s="24" t="e">
        <f>VLOOKUP(B13,#REF!,1,)</f>
        <v>#REF!</v>
      </c>
      <c r="E13" s="24" t="s">
        <v>34</v>
      </c>
      <c r="F13" s="28">
        <v>44746</v>
      </c>
      <c r="G13" s="28">
        <f>+O13</f>
        <v>45385</v>
      </c>
      <c r="H13" s="28">
        <v>44930</v>
      </c>
      <c r="I13" s="28">
        <v>45110</v>
      </c>
      <c r="J13" s="41" t="s">
        <v>30</v>
      </c>
      <c r="K13" s="28">
        <v>45111</v>
      </c>
      <c r="L13" s="28">
        <v>45294</v>
      </c>
      <c r="M13" s="41" t="s">
        <v>30</v>
      </c>
      <c r="N13" s="28">
        <v>45295</v>
      </c>
      <c r="O13" s="28">
        <v>45385</v>
      </c>
      <c r="P13" s="41" t="s">
        <v>226</v>
      </c>
      <c r="Q13" s="38"/>
      <c r="R13" s="38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s="1" customFormat="1" ht="12" customHeight="1">
      <c r="A14" s="4" t="e">
        <f>+CESADOS!A58+1</f>
        <v>#REF!</v>
      </c>
      <c r="B14" s="30" t="s">
        <v>227</v>
      </c>
      <c r="C14" s="3" t="s">
        <v>228</v>
      </c>
      <c r="D14" s="6" t="s">
        <v>34</v>
      </c>
      <c r="E14" s="8">
        <v>45033</v>
      </c>
      <c r="F14" s="8">
        <f>+H14</f>
        <v>45398</v>
      </c>
      <c r="G14" s="8">
        <v>45216</v>
      </c>
      <c r="H14" s="8">
        <v>45398</v>
      </c>
      <c r="I14" s="7" t="s">
        <v>30</v>
      </c>
      <c r="J14" s="4"/>
      <c r="K14" s="4"/>
      <c r="L14" s="4"/>
      <c r="M14" s="4"/>
      <c r="N14" s="4"/>
      <c r="O14" s="4"/>
      <c r="P14" s="4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2" s="1" customFormat="1" ht="12" customHeight="1">
      <c r="A15" s="4">
        <f>+CESADOS!A63+1</f>
        <v>2</v>
      </c>
      <c r="B15" s="30" t="s">
        <v>229</v>
      </c>
      <c r="C15" s="3" t="s">
        <v>230</v>
      </c>
      <c r="D15" s="6" t="s">
        <v>28</v>
      </c>
      <c r="E15" s="8">
        <v>44867</v>
      </c>
      <c r="F15" s="8">
        <f>+K15</f>
        <v>45413</v>
      </c>
      <c r="G15" s="8">
        <v>45048</v>
      </c>
      <c r="H15" s="8">
        <v>45231</v>
      </c>
      <c r="I15" s="7" t="s">
        <v>30</v>
      </c>
      <c r="J15" s="8">
        <v>373950</v>
      </c>
      <c r="K15" s="8">
        <v>45413</v>
      </c>
      <c r="L15" s="7" t="s">
        <v>30</v>
      </c>
      <c r="M15" s="8">
        <v>45414</v>
      </c>
      <c r="N15" s="8">
        <v>45597</v>
      </c>
      <c r="O15" s="7" t="s">
        <v>30</v>
      </c>
      <c r="P15" s="4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2" s="37" customFormat="1" ht="12" customHeight="1">
      <c r="A16" s="4" t="e">
        <f>+CESADOS!A17+1</f>
        <v>#REF!</v>
      </c>
      <c r="B16" s="32" t="s">
        <v>231</v>
      </c>
      <c r="C16" s="33" t="s">
        <v>232</v>
      </c>
      <c r="D16" s="34" t="s">
        <v>34</v>
      </c>
      <c r="E16" s="35">
        <v>45061</v>
      </c>
      <c r="F16" s="35">
        <f>+H16</f>
        <v>45426</v>
      </c>
      <c r="G16" s="36">
        <v>45245</v>
      </c>
      <c r="H16" s="35">
        <v>45426</v>
      </c>
      <c r="I16" s="36" t="s">
        <v>30</v>
      </c>
      <c r="J16" s="31"/>
      <c r="K16" s="31"/>
      <c r="L16" s="31"/>
      <c r="M16" s="31"/>
      <c r="N16" s="31"/>
      <c r="O16" s="31"/>
      <c r="P16" s="31"/>
      <c r="Q16" s="31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 spans="1:36" s="37" customFormat="1" ht="12" customHeight="1">
      <c r="A17" s="4" t="e">
        <f>+CESADOS!A14+1</f>
        <v>#REF!</v>
      </c>
      <c r="B17" s="32" t="s">
        <v>233</v>
      </c>
      <c r="C17" s="33" t="s">
        <v>234</v>
      </c>
      <c r="D17" s="34" t="s">
        <v>34</v>
      </c>
      <c r="E17" s="35">
        <v>45048</v>
      </c>
      <c r="F17" s="35">
        <f>+H17</f>
        <v>45413</v>
      </c>
      <c r="G17" s="35">
        <v>45232</v>
      </c>
      <c r="H17" s="35">
        <v>45413</v>
      </c>
      <c r="I17" s="36" t="s">
        <v>30</v>
      </c>
      <c r="J17" s="31"/>
      <c r="K17" s="31"/>
      <c r="L17" s="31"/>
      <c r="M17" s="31"/>
      <c r="N17" s="31"/>
      <c r="O17" s="31"/>
      <c r="P17" s="31"/>
      <c r="Q17" s="31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spans="1:36" s="1" customFormat="1" ht="12" customHeight="1">
      <c r="A18" s="4" t="e">
        <f>+CESADOS!A22+1</f>
        <v>#REF!</v>
      </c>
      <c r="B18" s="30" t="s">
        <v>235</v>
      </c>
      <c r="C18" s="3" t="s">
        <v>236</v>
      </c>
      <c r="D18" s="6" t="s">
        <v>34</v>
      </c>
      <c r="E18" s="8">
        <v>45180</v>
      </c>
      <c r="F18" s="8">
        <f>+K18</f>
        <v>45483</v>
      </c>
      <c r="G18" s="5">
        <v>45362</v>
      </c>
      <c r="H18" s="5">
        <v>45422</v>
      </c>
      <c r="I18" s="7" t="s">
        <v>30</v>
      </c>
      <c r="J18" s="5">
        <v>45423</v>
      </c>
      <c r="K18" s="5">
        <v>45483</v>
      </c>
      <c r="L18" s="7" t="s">
        <v>30</v>
      </c>
      <c r="M18" s="4"/>
      <c r="N18" s="4"/>
      <c r="O18" s="4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6" s="42" customFormat="1" ht="12" customHeight="1">
      <c r="A19" s="38" t="e">
        <f>+CESADOS!A24+1</f>
        <v>#REF!</v>
      </c>
      <c r="B19" s="39" t="s">
        <v>237</v>
      </c>
      <c r="C19" s="40" t="s">
        <v>238</v>
      </c>
      <c r="D19" s="24" t="s">
        <v>34</v>
      </c>
      <c r="E19" s="28">
        <v>45180</v>
      </c>
      <c r="F19" s="59" t="e">
        <f>VLOOKUP(B19,[5]METSO!B$641:B$665,1,)</f>
        <v>#N/A</v>
      </c>
      <c r="G19" s="42">
        <f ca="1">DATEDIF(E19,Practicantes!$G$2,"Y")</f>
        <v>2</v>
      </c>
      <c r="H19" s="42">
        <f ca="1">DATEDIF(E19,Practicantes!$G$2,"YM")</f>
        <v>5</v>
      </c>
      <c r="I19" s="42">
        <f ca="1">DATEDIF(E19,Practicantes!$G$2,"MD")</f>
        <v>22</v>
      </c>
      <c r="J19" s="28">
        <f>+L19</f>
        <v>45545</v>
      </c>
      <c r="K19" s="43">
        <v>45362</v>
      </c>
      <c r="L19" s="43">
        <v>45545</v>
      </c>
      <c r="M19" s="38" t="s">
        <v>30</v>
      </c>
      <c r="N19" s="38"/>
      <c r="O19" s="38"/>
      <c r="P19" s="38"/>
      <c r="Q19" s="38"/>
      <c r="R19" s="38"/>
      <c r="S19" s="38"/>
      <c r="T19" s="38"/>
      <c r="U19" s="38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</row>
    <row r="20" spans="1:36" s="1" customFormat="1" ht="12.6" customHeight="1">
      <c r="A20" s="4" t="e">
        <f>+CESADOS!A29+1</f>
        <v>#REF!</v>
      </c>
      <c r="B20" s="30" t="s">
        <v>239</v>
      </c>
      <c r="C20" s="3" t="s">
        <v>240</v>
      </c>
      <c r="D20" s="6" t="s">
        <v>34</v>
      </c>
      <c r="E20" s="8">
        <v>45110</v>
      </c>
      <c r="F20" s="58"/>
      <c r="G20" s="1">
        <f ca="1">DATEDIF(E20,Practicantes!$G$2,"Y")</f>
        <v>2</v>
      </c>
      <c r="H20" s="1">
        <f ca="1">DATEDIF(E20,Practicantes!$G$2,"YM")</f>
        <v>8</v>
      </c>
      <c r="I20" s="1">
        <f ca="1">DATEDIF(E20,Practicantes!$G$2,"MD")</f>
        <v>2</v>
      </c>
      <c r="J20" s="8">
        <f>+R20</f>
        <v>45535</v>
      </c>
      <c r="K20" s="8">
        <v>45294</v>
      </c>
      <c r="L20" s="8">
        <v>45351</v>
      </c>
      <c r="M20" s="7" t="s">
        <v>30</v>
      </c>
      <c r="N20" s="5">
        <v>45352</v>
      </c>
      <c r="O20" s="5">
        <v>45473</v>
      </c>
      <c r="P20" s="7" t="s">
        <v>30</v>
      </c>
      <c r="Q20" s="5">
        <v>45474</v>
      </c>
      <c r="R20" s="5">
        <v>45535</v>
      </c>
      <c r="S20" s="7" t="s">
        <v>30</v>
      </c>
      <c r="T20" s="4"/>
      <c r="U20" s="4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6" s="67" customFormat="1" ht="12" customHeight="1">
      <c r="A21" s="61" t="e">
        <f>+CESADOS!A27+1</f>
        <v>#REF!</v>
      </c>
      <c r="B21" s="62" t="s">
        <v>241</v>
      </c>
      <c r="C21" s="63" t="s">
        <v>242</v>
      </c>
      <c r="D21" s="64" t="s">
        <v>34</v>
      </c>
      <c r="E21" s="65">
        <v>45173</v>
      </c>
      <c r="F21" s="66"/>
      <c r="G21" s="67">
        <f ca="1">DATEDIF(E21,Practicantes!$G$2,"Y")</f>
        <v>2</v>
      </c>
      <c r="H21" s="67">
        <f ca="1">DATEDIF(E21,Practicantes!$G$2,"YM")</f>
        <v>6</v>
      </c>
      <c r="I21" s="67">
        <f ca="1">DATEDIF(E21,Practicantes!$G$2,"MD")</f>
        <v>1</v>
      </c>
      <c r="J21" s="65">
        <v>45538</v>
      </c>
      <c r="K21" s="68">
        <v>45355</v>
      </c>
      <c r="L21" s="68">
        <v>45538</v>
      </c>
      <c r="M21" s="69" t="s">
        <v>30</v>
      </c>
      <c r="N21" s="61"/>
      <c r="O21" s="61"/>
      <c r="P21" s="61"/>
      <c r="Q21" s="61"/>
      <c r="R21" s="61"/>
      <c r="S21" s="61"/>
      <c r="T21" s="61"/>
      <c r="U21" s="61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7" t="str">
        <f>VLOOKUP(B21,'[4]BD PRAC 12.08'!B$6:B$40,1,)</f>
        <v>72526196</v>
      </c>
    </row>
    <row r="22" spans="1:36" s="42" customFormat="1" ht="12" customHeight="1">
      <c r="A22" s="38" t="e">
        <f>+CESADOS!A21+1</f>
        <v>#REF!</v>
      </c>
      <c r="B22" s="39" t="s">
        <v>243</v>
      </c>
      <c r="C22" s="40" t="s">
        <v>244</v>
      </c>
      <c r="D22" s="24" t="s">
        <v>34</v>
      </c>
      <c r="E22" s="28">
        <v>45180</v>
      </c>
      <c r="F22" s="59"/>
      <c r="G22" s="42">
        <f ca="1">DATEDIF(E22,Practicantes!$G$2,"Y")</f>
        <v>2</v>
      </c>
      <c r="H22" s="42">
        <f ca="1">DATEDIF(E22,Practicantes!$G$2,"YM")</f>
        <v>5</v>
      </c>
      <c r="I22" s="42">
        <f ca="1">DATEDIF(E22,Practicantes!$G$2,"MD")</f>
        <v>22</v>
      </c>
      <c r="J22" s="28">
        <f t="shared" ref="J22:J27" si="0">+L22</f>
        <v>45545</v>
      </c>
      <c r="K22" s="43">
        <v>45362</v>
      </c>
      <c r="L22" s="43">
        <v>45545</v>
      </c>
      <c r="M22" s="38" t="s">
        <v>222</v>
      </c>
      <c r="N22" s="38"/>
      <c r="O22" s="38"/>
      <c r="P22" s="38"/>
      <c r="Q22" s="38"/>
      <c r="R22" s="38"/>
      <c r="S22" s="38"/>
      <c r="T22" s="38"/>
      <c r="U22" s="38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2" t="str">
        <f>VLOOKUP(B22,'[4]BD PRAC 12.08'!B$6:B$40,1,)</f>
        <v>72186385</v>
      </c>
    </row>
    <row r="23" spans="1:36" s="42" customFormat="1" ht="12" customHeight="1">
      <c r="A23" s="38" t="e">
        <f>+CESADOS!A22+1</f>
        <v>#REF!</v>
      </c>
      <c r="B23" s="39" t="s">
        <v>245</v>
      </c>
      <c r="C23" s="40" t="s">
        <v>246</v>
      </c>
      <c r="D23" s="24" t="s">
        <v>34</v>
      </c>
      <c r="E23" s="28">
        <v>45180</v>
      </c>
      <c r="F23" s="59"/>
      <c r="G23" s="42">
        <f ca="1">DATEDIF(E23,Practicantes!$G$2,"Y")</f>
        <v>2</v>
      </c>
      <c r="H23" s="42">
        <f ca="1">DATEDIF(E23,Practicantes!$G$2,"YM")</f>
        <v>5</v>
      </c>
      <c r="I23" s="42">
        <f ca="1">DATEDIF(E23,Practicantes!$G$2,"MD")</f>
        <v>22</v>
      </c>
      <c r="J23" s="28">
        <f t="shared" si="0"/>
        <v>45545</v>
      </c>
      <c r="K23" s="43">
        <v>45362</v>
      </c>
      <c r="L23" s="43">
        <v>45545</v>
      </c>
      <c r="M23" s="38" t="s">
        <v>222</v>
      </c>
      <c r="N23" s="38"/>
      <c r="O23" s="38"/>
      <c r="P23" s="38"/>
      <c r="Q23" s="38"/>
      <c r="R23" s="38"/>
      <c r="S23" s="38"/>
      <c r="T23" s="38"/>
      <c r="U23" s="38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2" t="str">
        <f>VLOOKUP(B23,'[4]BD PRAC 12.08'!B$6:B$40,1,)</f>
        <v>71082261</v>
      </c>
    </row>
    <row r="24" spans="1:36" s="42" customFormat="1" ht="12" customHeight="1">
      <c r="A24" s="38" t="e">
        <f>+CESADOS!A23+1</f>
        <v>#REF!</v>
      </c>
      <c r="B24" s="39" t="s">
        <v>247</v>
      </c>
      <c r="C24" s="40" t="s">
        <v>248</v>
      </c>
      <c r="D24" s="24" t="s">
        <v>34</v>
      </c>
      <c r="E24" s="28">
        <v>45180</v>
      </c>
      <c r="F24" s="59"/>
      <c r="G24" s="42">
        <f ca="1">DATEDIF(E24,Practicantes!$G$2,"Y")</f>
        <v>2</v>
      </c>
      <c r="H24" s="42">
        <f ca="1">DATEDIF(E24,Practicantes!$G$2,"YM")</f>
        <v>5</v>
      </c>
      <c r="I24" s="42">
        <f ca="1">DATEDIF(E24,Practicantes!$G$2,"MD")</f>
        <v>22</v>
      </c>
      <c r="J24" s="28">
        <f t="shared" si="0"/>
        <v>45545</v>
      </c>
      <c r="K24" s="43">
        <v>45362</v>
      </c>
      <c r="L24" s="43">
        <v>45545</v>
      </c>
      <c r="M24" s="38" t="s">
        <v>222</v>
      </c>
      <c r="N24" s="38"/>
      <c r="O24" s="38"/>
      <c r="P24" s="38"/>
      <c r="Q24" s="38"/>
      <c r="R24" s="38"/>
      <c r="S24" s="38"/>
      <c r="T24" s="38"/>
      <c r="U24" s="38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2" t="str">
        <f>VLOOKUP(B24,'[4]BD PRAC 12.08'!B$6:B$40,1,)</f>
        <v>72921523</v>
      </c>
    </row>
    <row r="25" spans="1:36" s="42" customFormat="1" ht="12" customHeight="1">
      <c r="A25" s="38" t="e">
        <f>+CESADOS!A33+1</f>
        <v>#REF!</v>
      </c>
      <c r="B25" s="39" t="s">
        <v>249</v>
      </c>
      <c r="C25" s="40" t="s">
        <v>250</v>
      </c>
      <c r="D25" s="24" t="s">
        <v>34</v>
      </c>
      <c r="E25" s="28">
        <v>45180</v>
      </c>
      <c r="F25" s="59"/>
      <c r="G25" s="42">
        <f ca="1">DATEDIF(E25,Practicantes!$G$2,"Y")</f>
        <v>2</v>
      </c>
      <c r="H25" s="42">
        <f ca="1">DATEDIF(E25,Practicantes!$G$2,"YM")</f>
        <v>5</v>
      </c>
      <c r="I25" s="42">
        <f ca="1">DATEDIF(E25,Practicantes!$G$2,"MD")</f>
        <v>22</v>
      </c>
      <c r="J25" s="28">
        <f t="shared" si="0"/>
        <v>45545</v>
      </c>
      <c r="K25" s="43">
        <v>45362</v>
      </c>
      <c r="L25" s="43">
        <v>45545</v>
      </c>
      <c r="M25" s="38" t="s">
        <v>30</v>
      </c>
      <c r="N25" s="38"/>
      <c r="O25" s="38"/>
      <c r="P25" s="38"/>
      <c r="Q25" s="38"/>
      <c r="R25" s="38"/>
      <c r="S25" s="38"/>
      <c r="T25" s="38"/>
      <c r="U25" s="38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2" t="str">
        <f>VLOOKUP(B25,'[4]BD PRAC 12.08'!B$6:B$40,1,)</f>
        <v>77529028</v>
      </c>
    </row>
    <row r="26" spans="1:36" s="42" customFormat="1" ht="12" customHeight="1">
      <c r="A26" s="38">
        <f>+CESADOS!A62+1</f>
        <v>4</v>
      </c>
      <c r="B26" s="39" t="s">
        <v>251</v>
      </c>
      <c r="C26" s="40" t="s">
        <v>252</v>
      </c>
      <c r="D26" s="24" t="s">
        <v>34</v>
      </c>
      <c r="E26" s="28">
        <v>45187</v>
      </c>
      <c r="F26" s="59"/>
      <c r="G26" s="42">
        <f ca="1">DATEDIF(E26,Practicantes!$G$2,"Y")</f>
        <v>2</v>
      </c>
      <c r="H26" s="42">
        <f ca="1">DATEDIF(E26,Practicantes!$G$2,"YM")</f>
        <v>5</v>
      </c>
      <c r="I26" s="42">
        <f ca="1">DATEDIF(E26,Practicantes!$G$2,"MD")</f>
        <v>15</v>
      </c>
      <c r="J26" s="28">
        <f t="shared" si="0"/>
        <v>45552</v>
      </c>
      <c r="K26" s="43">
        <v>45369</v>
      </c>
      <c r="L26" s="43">
        <v>45552</v>
      </c>
      <c r="M26" s="38" t="s">
        <v>30</v>
      </c>
      <c r="N26" s="38"/>
      <c r="O26" s="38"/>
      <c r="P26" s="38"/>
      <c r="Q26" s="38"/>
      <c r="R26" s="38"/>
      <c r="S26" s="38"/>
      <c r="T26" s="38"/>
      <c r="U26" s="38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2" t="str">
        <f>VLOOKUP(B26,'[4]BD PRAC 12.08'!B$6:B$40,1,)</f>
        <v>71857984</v>
      </c>
    </row>
    <row r="27" spans="1:36" s="1" customFormat="1" ht="12" customHeight="1">
      <c r="A27" s="4" t="e">
        <f>+CESADOS!A29+1</f>
        <v>#REF!</v>
      </c>
      <c r="B27" s="30" t="s">
        <v>253</v>
      </c>
      <c r="C27" s="3" t="s">
        <v>254</v>
      </c>
      <c r="D27" s="6" t="s">
        <v>34</v>
      </c>
      <c r="E27" s="8">
        <v>45124</v>
      </c>
      <c r="F27" s="58" t="e">
        <f>VLOOKUP(B27,'[6]BD PRAC 04.09'!B$6:B$53,1,)</f>
        <v>#N/A</v>
      </c>
      <c r="G27" s="1">
        <f ca="1">DATEDIF(E27,Practicantes!$G$2,"Y")</f>
        <v>2</v>
      </c>
      <c r="H27" s="1">
        <f ca="1">DATEDIF(E27,Practicantes!$G$2,"YM")</f>
        <v>7</v>
      </c>
      <c r="I27" s="1">
        <f ca="1">DATEDIF(E27,Practicantes!$G$2,"MD")</f>
        <v>16</v>
      </c>
      <c r="J27" s="8">
        <f t="shared" si="0"/>
        <v>45489</v>
      </c>
      <c r="K27" s="8">
        <v>45308</v>
      </c>
      <c r="L27" s="8">
        <v>45489</v>
      </c>
      <c r="M27" s="7" t="s">
        <v>30</v>
      </c>
      <c r="N27" s="5">
        <v>45490</v>
      </c>
      <c r="O27" s="5">
        <v>45673</v>
      </c>
      <c r="P27" s="7" t="s">
        <v>30</v>
      </c>
      <c r="Q27" s="4"/>
      <c r="R27" s="4"/>
      <c r="S27" s="4"/>
      <c r="T27" s="4"/>
      <c r="U27" s="4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" t="str">
        <f>VLOOKUP(B27,'[4]BD PRAC 12.08'!B$6:B$40,1,)</f>
        <v>72222148</v>
      </c>
    </row>
    <row r="28" spans="1:36" s="42" customFormat="1" ht="12" customHeight="1">
      <c r="A28" s="38">
        <f>+CESADOS!A104+1</f>
        <v>3</v>
      </c>
      <c r="B28" s="39" t="s">
        <v>255</v>
      </c>
      <c r="C28" s="40" t="s">
        <v>256</v>
      </c>
      <c r="D28" s="24" t="s">
        <v>34</v>
      </c>
      <c r="E28" s="28">
        <v>45187</v>
      </c>
      <c r="F28" s="59" t="str">
        <f>VLOOKUP(B28,'[6]BD PRAC 04.09'!B$6:B$53,1,)</f>
        <v>70212608</v>
      </c>
      <c r="G28" s="42">
        <f ca="1">DATEDIF(E28,Practicantes!$G$2,"Y")</f>
        <v>2</v>
      </c>
      <c r="H28" s="42">
        <f ca="1">DATEDIF(E28,Practicantes!$G$2,"YM")</f>
        <v>5</v>
      </c>
      <c r="I28" s="42">
        <f ca="1">DATEDIF(E28,Practicantes!$G$2,"MD")</f>
        <v>15</v>
      </c>
      <c r="J28" s="28">
        <f>+L28</f>
        <v>45552</v>
      </c>
      <c r="K28" s="43">
        <v>45369</v>
      </c>
      <c r="L28" s="43">
        <v>45552</v>
      </c>
      <c r="M28" s="41" t="s">
        <v>30</v>
      </c>
      <c r="N28" s="38"/>
      <c r="O28" s="38"/>
      <c r="P28" s="38"/>
      <c r="Q28" s="38"/>
      <c r="R28" s="38"/>
      <c r="S28" s="38"/>
      <c r="T28" s="38"/>
      <c r="U28" s="38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2" t="str">
        <f>VLOOKUP(B28,'[4]BD PRAC 12.08'!B$6:B$40,1,)</f>
        <v>70212608</v>
      </c>
    </row>
    <row r="29" spans="1:36" s="1" customFormat="1" ht="12" customHeight="1">
      <c r="A29" s="4" t="e">
        <f>+Practicantes!#REF!+1</f>
        <v>#REF!</v>
      </c>
      <c r="B29" s="30" t="s">
        <v>257</v>
      </c>
      <c r="C29" s="3" t="s">
        <v>258</v>
      </c>
      <c r="D29" s="6" t="s">
        <v>34</v>
      </c>
      <c r="E29" s="8">
        <v>45082</v>
      </c>
      <c r="F29" s="58" t="str">
        <f>VLOOKUP(B29,'[6]BD PRAC 04.09'!B$6:B$53,1,)</f>
        <v>74580499</v>
      </c>
      <c r="G29" s="1">
        <f ca="1">DATEDIF(E29,Practicantes!$G$2,"Y")</f>
        <v>2</v>
      </c>
      <c r="H29" s="1">
        <f ca="1">DATEDIF(E29,Practicantes!$G$2,"YM")</f>
        <v>9</v>
      </c>
      <c r="I29" s="1">
        <f ca="1">DATEDIF(E29,Practicantes!$G$2,"MD")</f>
        <v>0</v>
      </c>
      <c r="J29" s="8">
        <f>+O29</f>
        <v>45629</v>
      </c>
      <c r="K29" s="8">
        <v>45265</v>
      </c>
      <c r="L29" s="8">
        <v>45447</v>
      </c>
      <c r="M29" s="7" t="s">
        <v>30</v>
      </c>
      <c r="N29" s="5">
        <v>45447</v>
      </c>
      <c r="O29" s="5">
        <v>45629</v>
      </c>
      <c r="P29" s="7" t="s">
        <v>30</v>
      </c>
      <c r="Q29" s="4"/>
      <c r="R29" s="4"/>
      <c r="S29" s="4"/>
      <c r="T29" s="4"/>
      <c r="U29" s="4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1" t="str">
        <f>VLOOKUP(B29,'[4]BD PRAC 12.08'!B$6:B$40,1,)</f>
        <v>74580499</v>
      </c>
    </row>
    <row r="30" spans="1:36" s="1" customFormat="1" ht="12" customHeight="1">
      <c r="A30" s="4" t="e">
        <f>+CESADOS!A48+1</f>
        <v>#REF!</v>
      </c>
      <c r="B30" s="30" t="s">
        <v>259</v>
      </c>
      <c r="C30" s="3" t="s">
        <v>260</v>
      </c>
      <c r="D30" s="6" t="s">
        <v>28</v>
      </c>
      <c r="E30" s="8">
        <v>45523</v>
      </c>
      <c r="F30" s="58"/>
      <c r="J30" s="8">
        <v>45706</v>
      </c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6" s="1" customFormat="1" ht="12" customHeight="1">
      <c r="A31" s="4">
        <f>+CESADOS!A62+1</f>
        <v>4</v>
      </c>
      <c r="B31" s="30" t="s">
        <v>261</v>
      </c>
      <c r="C31" s="3" t="s">
        <v>262</v>
      </c>
      <c r="D31" s="6" t="s">
        <v>34</v>
      </c>
      <c r="E31" s="8">
        <v>45208</v>
      </c>
      <c r="F31" s="58" t="str">
        <f>VLOOKUP(B31,'[6]BD PRAC 04.09'!B$6:B$53,1,)</f>
        <v>70489252</v>
      </c>
      <c r="G31" s="1">
        <f ca="1">DATEDIF(E31,Practicantes!$G$2,"Y")</f>
        <v>2</v>
      </c>
      <c r="H31" s="1">
        <f ca="1">DATEDIF(E31,Practicantes!$G$2,"YM")</f>
        <v>4</v>
      </c>
      <c r="I31" s="1">
        <f ca="1">DATEDIF(E31,Practicantes!$G$2,"MD")</f>
        <v>24</v>
      </c>
      <c r="J31" s="72">
        <v>45665</v>
      </c>
      <c r="K31" s="5">
        <v>45391</v>
      </c>
      <c r="L31" s="5">
        <v>45481</v>
      </c>
      <c r="M31" s="4" t="s">
        <v>30</v>
      </c>
      <c r="N31" s="5">
        <v>45482</v>
      </c>
      <c r="O31" s="5">
        <v>45512</v>
      </c>
      <c r="P31" s="7" t="s">
        <v>30</v>
      </c>
      <c r="Q31" s="5">
        <v>45513</v>
      </c>
      <c r="R31" s="5">
        <v>45543</v>
      </c>
      <c r="S31" s="7" t="s">
        <v>30</v>
      </c>
      <c r="T31" s="5">
        <v>45544</v>
      </c>
      <c r="U31" s="5">
        <v>45604</v>
      </c>
      <c r="V31" s="7" t="s">
        <v>30</v>
      </c>
      <c r="W31" s="70">
        <v>45605</v>
      </c>
      <c r="X31" s="70">
        <v>45665</v>
      </c>
      <c r="Y31" s="7" t="s">
        <v>30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1" t="str">
        <f>VLOOKUP(B31,'[4]BD PRAC 12.08'!B$6:B$40,1,)</f>
        <v>70489252</v>
      </c>
    </row>
    <row r="32" spans="1:36" s="1" customFormat="1" ht="12" customHeight="1">
      <c r="A32" s="4">
        <f>+CESADOS!A84+1</f>
        <v>15</v>
      </c>
      <c r="B32" s="30" t="s">
        <v>263</v>
      </c>
      <c r="C32" s="3" t="s">
        <v>264</v>
      </c>
      <c r="D32" s="6" t="s">
        <v>34</v>
      </c>
      <c r="E32" s="8">
        <v>45537</v>
      </c>
      <c r="F32" s="58" t="e">
        <f>VLOOKUP(B32,'[6]BD PRAC 04.09'!B$6:B$53,1,)</f>
        <v>#N/A</v>
      </c>
      <c r="G32" s="1">
        <f ca="1">DATEDIF(E32,Practicantes!$G$2,"Y")</f>
        <v>1</v>
      </c>
      <c r="J32" s="8">
        <v>45717</v>
      </c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6" s="1" customFormat="1" ht="12" customHeight="1">
      <c r="A33" s="4" t="e">
        <f>+CESADOS!A29+1</f>
        <v>#REF!</v>
      </c>
      <c r="B33" s="30" t="s">
        <v>265</v>
      </c>
      <c r="C33" s="3" t="s">
        <v>266</v>
      </c>
      <c r="D33" s="6" t="s">
        <v>28</v>
      </c>
      <c r="E33" s="8">
        <v>45180</v>
      </c>
      <c r="F33" s="58" t="str">
        <f>VLOOKUP(B33,'[6]BD PRAC 04.09'!B$6:B$53,1,)</f>
        <v>74759828</v>
      </c>
      <c r="G33" s="1">
        <f ca="1">DATEDIF(E33,Practicantes!$G$2,"Y")</f>
        <v>2</v>
      </c>
      <c r="H33" s="1">
        <f ca="1">DATEDIF(E33,Practicantes!$G$2,"YM")</f>
        <v>5</v>
      </c>
      <c r="I33" s="1">
        <f ca="1">DATEDIF(E33,Practicantes!$G$2,"MD")</f>
        <v>22</v>
      </c>
      <c r="J33" s="8">
        <f>+O33</f>
        <v>45636</v>
      </c>
      <c r="K33" s="5">
        <v>45362</v>
      </c>
      <c r="L33" s="5">
        <v>45545</v>
      </c>
      <c r="M33" s="4" t="s">
        <v>30</v>
      </c>
      <c r="N33" s="5">
        <v>45546</v>
      </c>
      <c r="O33" s="5">
        <v>45636</v>
      </c>
      <c r="P33" s="4" t="s">
        <v>30</v>
      </c>
      <c r="Q33" s="4"/>
      <c r="R33" s="4"/>
      <c r="S33" s="4"/>
      <c r="T33" s="4"/>
      <c r="U33" s="4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1" t="str">
        <f>VLOOKUP(B33,'[4]BD PRAC 12.08'!B$6:B$40,1,)</f>
        <v>74759828</v>
      </c>
    </row>
    <row r="34" spans="1:36" s="1" customFormat="1" ht="10.5">
      <c r="A34" s="4">
        <f>+CESADOS!A119+1</f>
        <v>14</v>
      </c>
      <c r="B34" s="1" t="s">
        <v>267</v>
      </c>
      <c r="C34" s="1" t="s">
        <v>268</v>
      </c>
      <c r="D34" s="6" t="s">
        <v>34</v>
      </c>
      <c r="E34" s="8">
        <v>45586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36" s="1" customFormat="1" ht="12" customHeight="1">
      <c r="A35" s="4">
        <f t="shared" ref="A35" si="1">+A34+1</f>
        <v>15</v>
      </c>
      <c r="B35" s="30" t="s">
        <v>45</v>
      </c>
      <c r="C35" s="3" t="s">
        <v>46</v>
      </c>
      <c r="D35" s="6" t="s">
        <v>28</v>
      </c>
      <c r="E35" s="8">
        <v>45505</v>
      </c>
      <c r="F35" s="58" t="str">
        <f>VLOOKUP(B35,'[6]BD PRAC 04.09'!B$6:B$53,1,)</f>
        <v>71533789</v>
      </c>
      <c r="G35" s="1" t="e">
        <f t="shared" ref="G35:G38" si="2">DATEDIF(E35,$G$2,"Y")</f>
        <v>#VALUE!</v>
      </c>
      <c r="H35" s="1" t="e">
        <f t="shared" ref="H35:H38" si="3">DATEDIF(E35,$G$2,"YM")</f>
        <v>#VALUE!</v>
      </c>
      <c r="I35" s="1" t="e">
        <f t="shared" ref="I35:I38" si="4">DATEDIF(E35,$G$2,"MD")</f>
        <v>#VALUE!</v>
      </c>
      <c r="J35" s="8">
        <v>45657</v>
      </c>
      <c r="K35" s="5">
        <v>45658</v>
      </c>
      <c r="L35" s="5">
        <v>45838</v>
      </c>
      <c r="M35" s="4" t="s">
        <v>30</v>
      </c>
      <c r="N35" s="4"/>
      <c r="O35" s="4"/>
      <c r="P35" s="4"/>
      <c r="Q35" s="4"/>
      <c r="R35" s="4"/>
      <c r="S35" s="4"/>
      <c r="T35" s="4"/>
      <c r="U35" s="4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1" t="e">
        <f>VLOOKUP(B35,'[4]BD PRAC 12.08'!B$6:B$40,1,)</f>
        <v>#N/A</v>
      </c>
    </row>
    <row r="36" spans="1:36" s="1" customFormat="1" ht="12" customHeight="1">
      <c r="A36" s="4">
        <f>+A35+1</f>
        <v>16</v>
      </c>
      <c r="B36" s="30" t="s">
        <v>269</v>
      </c>
      <c r="C36" s="3" t="s">
        <v>270</v>
      </c>
      <c r="D36" s="6" t="s">
        <v>28</v>
      </c>
      <c r="E36" s="8">
        <v>45187</v>
      </c>
      <c r="F36" s="58" t="str">
        <f>VLOOKUP(B36,'[6]BD PRAC 04.09'!B$6:B$53,1,)</f>
        <v>73056034</v>
      </c>
      <c r="G36" s="1" t="e">
        <f t="shared" si="2"/>
        <v>#VALUE!</v>
      </c>
      <c r="H36" s="1" t="e">
        <f t="shared" si="3"/>
        <v>#VALUE!</v>
      </c>
      <c r="I36" s="1" t="e">
        <f t="shared" si="4"/>
        <v>#VALUE!</v>
      </c>
      <c r="J36" s="8">
        <f>+L36</f>
        <v>45552</v>
      </c>
      <c r="K36" s="5">
        <v>45369</v>
      </c>
      <c r="L36" s="5">
        <v>45552</v>
      </c>
      <c r="M36" s="4" t="s">
        <v>30</v>
      </c>
      <c r="N36" s="5">
        <v>45553</v>
      </c>
      <c r="O36" s="5">
        <v>45733</v>
      </c>
      <c r="P36" s="4" t="s">
        <v>30</v>
      </c>
      <c r="Q36" s="4"/>
      <c r="R36" s="4"/>
      <c r="S36" s="4"/>
      <c r="T36" s="4"/>
      <c r="U36" s="4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1" t="str">
        <f>VLOOKUP(B36,'[4]BD PRAC 12.08'!B$6:B$40,1,)</f>
        <v>73056034</v>
      </c>
    </row>
    <row r="37" spans="1:36" s="1" customFormat="1" ht="12" customHeight="1">
      <c r="A37" s="4">
        <f t="shared" ref="A37:A38" si="5">+A36+1</f>
        <v>17</v>
      </c>
      <c r="B37" s="30" t="s">
        <v>271</v>
      </c>
      <c r="C37" s="3" t="s">
        <v>272</v>
      </c>
      <c r="D37" s="6" t="s">
        <v>28</v>
      </c>
      <c r="E37" s="8">
        <v>45327</v>
      </c>
      <c r="F37" s="58" t="str">
        <f>VLOOKUP(B37,'[6]BD PRAC 04.09'!B$6:B$53,1,)</f>
        <v>72634496</v>
      </c>
      <c r="G37" s="1" t="e">
        <f t="shared" si="2"/>
        <v>#VALUE!</v>
      </c>
      <c r="H37" s="1" t="e">
        <f t="shared" si="3"/>
        <v>#VALUE!</v>
      </c>
      <c r="I37" s="1" t="e">
        <f t="shared" si="4"/>
        <v>#VALUE!</v>
      </c>
      <c r="J37" s="8">
        <f>+L37</f>
        <v>45692</v>
      </c>
      <c r="K37" s="5">
        <v>45509</v>
      </c>
      <c r="L37" s="5">
        <v>45692</v>
      </c>
      <c r="M37" s="4" t="s">
        <v>30</v>
      </c>
      <c r="N37" s="4"/>
      <c r="O37" s="4"/>
      <c r="P37" s="4"/>
      <c r="Q37" s="4"/>
      <c r="R37" s="4"/>
      <c r="S37" s="4"/>
      <c r="T37" s="4"/>
      <c r="U37" s="4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1" t="str">
        <f>VLOOKUP(B37,'[4]BD PRAC 12.08'!B$6:B$40,1,)</f>
        <v>72634496</v>
      </c>
    </row>
    <row r="38" spans="1:36" s="1" customFormat="1" ht="12" customHeight="1">
      <c r="A38" s="4">
        <f t="shared" si="5"/>
        <v>18</v>
      </c>
      <c r="B38" s="30" t="s">
        <v>273</v>
      </c>
      <c r="C38" s="3" t="s">
        <v>274</v>
      </c>
      <c r="D38" s="6" t="s">
        <v>28</v>
      </c>
      <c r="E38" s="8">
        <v>45509</v>
      </c>
      <c r="F38" s="58" t="str">
        <f>VLOOKUP(B38,'[6]BD PRAC 04.09'!B$6:B$53,1,)</f>
        <v>72302489</v>
      </c>
      <c r="G38" s="1" t="e">
        <f t="shared" si="2"/>
        <v>#VALUE!</v>
      </c>
      <c r="H38" s="1" t="e">
        <f t="shared" si="3"/>
        <v>#VALUE!</v>
      </c>
      <c r="I38" s="1" t="e">
        <f t="shared" si="4"/>
        <v>#VALUE!</v>
      </c>
      <c r="J38" s="8">
        <v>45692</v>
      </c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1" t="e">
        <f>VLOOKUP(B38,'[4]BD PRAC 12.08'!B$6:B$40,1,)</f>
        <v>#N/A</v>
      </c>
    </row>
    <row r="39" spans="1:36" s="1" customFormat="1" ht="12" customHeight="1">
      <c r="A39" s="4">
        <f>+CESADOS!A102+1</f>
        <v>4</v>
      </c>
      <c r="B39" s="30" t="s">
        <v>275</v>
      </c>
      <c r="C39" s="3" t="s">
        <v>276</v>
      </c>
      <c r="D39" s="6" t="s">
        <v>34</v>
      </c>
      <c r="E39" s="8">
        <v>45327</v>
      </c>
      <c r="F39" s="58" t="str">
        <f>VLOOKUP(B39,'[6]BD PRAC 04.09'!B$6:B$53,1,)</f>
        <v>75388557</v>
      </c>
      <c r="G39" s="1">
        <f ca="1">DATEDIF(E39,Practicantes!$G$2,"Y")</f>
        <v>2</v>
      </c>
      <c r="H39" s="1">
        <f ca="1">DATEDIF(E39,Practicantes!$G$2,"YM")</f>
        <v>1</v>
      </c>
      <c r="I39" s="1">
        <f ca="1">DATEDIF(E39,Practicantes!$G$2,"MD")</f>
        <v>0</v>
      </c>
      <c r="J39" s="8">
        <f>+L39</f>
        <v>45692</v>
      </c>
      <c r="K39" s="5">
        <v>45509</v>
      </c>
      <c r="L39" s="5">
        <v>45692</v>
      </c>
      <c r="M39" s="4" t="s">
        <v>30</v>
      </c>
      <c r="N39" s="4"/>
      <c r="O39" s="4"/>
      <c r="P39" s="4"/>
      <c r="Q39" s="4"/>
      <c r="R39" s="4"/>
      <c r="S39" s="4"/>
      <c r="T39" s="4"/>
      <c r="U39" s="4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" t="str">
        <f>VLOOKUP(B39,'[4]BD PRAC 12.08'!B$6:B$40,1,)</f>
        <v>75388557</v>
      </c>
    </row>
    <row r="40" spans="1:36" s="1" customFormat="1" ht="12" customHeight="1">
      <c r="A40" s="4">
        <f>+A39+1</f>
        <v>5</v>
      </c>
      <c r="B40" s="30" t="s">
        <v>277</v>
      </c>
      <c r="C40" s="3" t="s">
        <v>278</v>
      </c>
      <c r="D40" s="6" t="s">
        <v>28</v>
      </c>
      <c r="E40" s="8">
        <v>45509</v>
      </c>
      <c r="F40" s="58" t="str">
        <f>VLOOKUP(B40,'[6]BD PRAC 04.09'!B$6:B$53,1,)</f>
        <v>72506178</v>
      </c>
      <c r="G40" s="1" t="e">
        <f>DATEDIF(E40,$G$2,"Y")</f>
        <v>#VALUE!</v>
      </c>
      <c r="H40" s="1" t="e">
        <f>DATEDIF(E40,$G$2,"YM")</f>
        <v>#VALUE!</v>
      </c>
      <c r="I40" s="1" t="e">
        <f>DATEDIF(E40,$G$2,"MD")</f>
        <v>#VALUE!</v>
      </c>
      <c r="J40" s="8">
        <v>45692</v>
      </c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" t="e">
        <f>VLOOKUP(B40,'[4]BD PRAC 12.08'!B$6:B$40,1,)</f>
        <v>#N/A</v>
      </c>
    </row>
    <row r="41" spans="1:36" s="1" customFormat="1" ht="12" customHeight="1">
      <c r="A41" s="4">
        <f t="shared" ref="A41:A42" si="6">+A40+1</f>
        <v>6</v>
      </c>
      <c r="B41" s="30" t="s">
        <v>279</v>
      </c>
      <c r="C41" s="3" t="s">
        <v>280</v>
      </c>
      <c r="D41" s="6" t="s">
        <v>28</v>
      </c>
      <c r="E41" s="8">
        <v>45509</v>
      </c>
      <c r="F41" s="58" t="str">
        <f>VLOOKUP(B41,'[6]BD PRAC 04.09'!B$6:B$53,1,)</f>
        <v>74068282</v>
      </c>
      <c r="G41" s="1" t="e">
        <f t="shared" ref="G41:G42" si="7">DATEDIF(E41,$G$2,"Y")</f>
        <v>#VALUE!</v>
      </c>
      <c r="H41" s="1" t="e">
        <f t="shared" ref="H41:H42" si="8">DATEDIF(E41,$G$2,"YM")</f>
        <v>#VALUE!</v>
      </c>
      <c r="I41" s="1" t="e">
        <f t="shared" ref="I41:I42" si="9">DATEDIF(E41,$G$2,"MD")</f>
        <v>#VALUE!</v>
      </c>
      <c r="J41" s="8">
        <v>45692</v>
      </c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1" t="e">
        <f>VLOOKUP(B41,'[4]BD PRAC 12.08'!B$6:B$40,1,)</f>
        <v>#N/A</v>
      </c>
    </row>
    <row r="42" spans="1:36" s="1" customFormat="1" ht="12" customHeight="1">
      <c r="A42" s="4">
        <f t="shared" si="6"/>
        <v>7</v>
      </c>
      <c r="B42" s="30" t="s">
        <v>281</v>
      </c>
      <c r="C42" s="3" t="s">
        <v>282</v>
      </c>
      <c r="D42" s="6" t="s">
        <v>28</v>
      </c>
      <c r="E42" s="8">
        <v>45327</v>
      </c>
      <c r="F42" s="58" t="str">
        <f>VLOOKUP(B42,'[6]BD PRAC 04.09'!B$6:B$53,1,)</f>
        <v>71992241</v>
      </c>
      <c r="G42" s="1" t="e">
        <f t="shared" si="7"/>
        <v>#VALUE!</v>
      </c>
      <c r="H42" s="1" t="e">
        <f t="shared" si="8"/>
        <v>#VALUE!</v>
      </c>
      <c r="I42" s="1" t="e">
        <f t="shared" si="9"/>
        <v>#VALUE!</v>
      </c>
      <c r="J42" s="8">
        <f>+L42</f>
        <v>45692</v>
      </c>
      <c r="K42" s="5">
        <v>45509</v>
      </c>
      <c r="L42" s="5">
        <v>45692</v>
      </c>
      <c r="M42" s="4" t="s">
        <v>30</v>
      </c>
      <c r="N42" s="4"/>
      <c r="O42" s="4"/>
      <c r="P42" s="4"/>
      <c r="Q42" s="4"/>
      <c r="R42" s="4"/>
      <c r="S42" s="4"/>
      <c r="T42" s="4"/>
      <c r="U42" s="4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1" t="str">
        <f>VLOOKUP(B42,'[4]BD PRAC 12.08'!B$6:B$40,1,)</f>
        <v>71992241</v>
      </c>
    </row>
    <row r="43" spans="1:36" s="1" customFormat="1" ht="12" customHeight="1">
      <c r="A43" s="4">
        <f>+CESADOS!A46+1</f>
        <v>5</v>
      </c>
      <c r="B43" s="30" t="s">
        <v>283</v>
      </c>
      <c r="C43" s="3" t="s">
        <v>284</v>
      </c>
      <c r="D43" s="6" t="s">
        <v>34</v>
      </c>
      <c r="E43" s="8">
        <v>45327</v>
      </c>
      <c r="F43" s="58" t="str">
        <f>VLOOKUP(B43,'[6]BD PRAC 04.09'!B$6:B$53,1,)</f>
        <v>70245463</v>
      </c>
      <c r="G43" s="1">
        <f ca="1">DATEDIF(E43,Practicantes!$G$2,"Y")</f>
        <v>2</v>
      </c>
      <c r="H43" s="1">
        <f ca="1">DATEDIF(E43,Practicantes!$G$2,"YM")</f>
        <v>1</v>
      </c>
      <c r="I43" s="1">
        <f ca="1">DATEDIF(E43,Practicantes!$G$2,"MD")</f>
        <v>0</v>
      </c>
      <c r="J43" s="8">
        <f>+L43</f>
        <v>45692</v>
      </c>
      <c r="K43" s="5">
        <v>45509</v>
      </c>
      <c r="L43" s="5">
        <v>45692</v>
      </c>
      <c r="M43" s="4" t="s">
        <v>30</v>
      </c>
      <c r="N43" s="4"/>
      <c r="O43" s="4"/>
      <c r="P43" s="4"/>
      <c r="Q43" s="4"/>
      <c r="R43" s="4"/>
      <c r="S43" s="4"/>
      <c r="T43" s="4"/>
      <c r="U43" s="4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1" t="str">
        <f>VLOOKUP(B43,'[4]BD PRAC 12.08'!B$6:B$40,1,)</f>
        <v>70245463</v>
      </c>
    </row>
    <row r="44" spans="1:36" s="1" customFormat="1" ht="12" customHeight="1">
      <c r="A44" s="4">
        <f>+CESADOS!A60+1</f>
        <v>9</v>
      </c>
      <c r="B44" s="30" t="s">
        <v>277</v>
      </c>
      <c r="C44" s="3" t="s">
        <v>278</v>
      </c>
      <c r="D44" s="6" t="s">
        <v>34</v>
      </c>
      <c r="E44" s="71">
        <v>45509</v>
      </c>
      <c r="F44" s="58" t="str">
        <f>VLOOKUP(B44,'[6]BD PRAC 04.09'!B$6:B$53,1,)</f>
        <v>72506178</v>
      </c>
      <c r="G44" s="1">
        <f ca="1">DATEDIF(E44,Practicantes!$G$2,"Y")</f>
        <v>1</v>
      </c>
      <c r="H44" s="1">
        <f ca="1">DATEDIF(E44,Practicantes!$G$2,"YM")</f>
        <v>7</v>
      </c>
      <c r="I44" s="1">
        <f ca="1">DATEDIF(E44,Practicantes!$G$2,"MD")</f>
        <v>0</v>
      </c>
      <c r="J44" s="73">
        <v>45692</v>
      </c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1" t="e">
        <f>VLOOKUP(B44,'[4]BD PRAC 12.08'!B$6:B$40,1,)</f>
        <v>#N/A</v>
      </c>
    </row>
    <row r="45" spans="1:36" s="1" customFormat="1" ht="12" customHeight="1">
      <c r="A45" s="4">
        <f t="shared" ref="A45" si="10">+A44+1</f>
        <v>10</v>
      </c>
      <c r="B45" s="30" t="s">
        <v>285</v>
      </c>
      <c r="C45" s="3" t="s">
        <v>286</v>
      </c>
      <c r="D45" s="6" t="s">
        <v>28</v>
      </c>
      <c r="E45" s="8">
        <v>45180</v>
      </c>
      <c r="F45" s="58" t="str">
        <f>VLOOKUP(B45,'[6]BD PRAC 04.09'!B$6:B$53,1,)</f>
        <v>72706310</v>
      </c>
      <c r="G45" s="1" t="e">
        <f t="shared" ref="G45" si="11">DATEDIF(E45,$G$2,"Y")</f>
        <v>#VALUE!</v>
      </c>
      <c r="H45" s="1" t="e">
        <f t="shared" ref="H45" si="12">DATEDIF(E45,$G$2,"YM")</f>
        <v>#VALUE!</v>
      </c>
      <c r="I45" s="1" t="e">
        <f t="shared" ref="I45" si="13">DATEDIF(E45,$G$2,"MD")</f>
        <v>#VALUE!</v>
      </c>
      <c r="J45" s="8">
        <f>+U45</f>
        <v>45879</v>
      </c>
      <c r="K45" s="5">
        <v>45362</v>
      </c>
      <c r="L45" s="5">
        <v>45545</v>
      </c>
      <c r="M45" s="4" t="s">
        <v>30</v>
      </c>
      <c r="N45" s="5">
        <v>45546</v>
      </c>
      <c r="O45" s="5">
        <v>45636</v>
      </c>
      <c r="P45" s="7" t="s">
        <v>30</v>
      </c>
      <c r="Q45" s="5">
        <v>45637</v>
      </c>
      <c r="R45" s="5">
        <v>45698</v>
      </c>
      <c r="S45" s="7" t="s">
        <v>30</v>
      </c>
      <c r="T45" s="5">
        <v>45699</v>
      </c>
      <c r="U45" s="5">
        <v>45879</v>
      </c>
      <c r="V45" s="7" t="s">
        <v>30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1" t="str">
        <f>VLOOKUP(B45,'[4]BD PRAC 12.08'!B$6:B$40,1,)</f>
        <v>72706310</v>
      </c>
    </row>
    <row r="46" spans="1:36" s="1" customFormat="1" ht="12" customHeight="1">
      <c r="A46" s="4">
        <f>+CESADOS!A62+1</f>
        <v>4</v>
      </c>
      <c r="B46" s="30" t="s">
        <v>287</v>
      </c>
      <c r="C46" s="3" t="s">
        <v>288</v>
      </c>
      <c r="D46" s="6" t="s">
        <v>34</v>
      </c>
      <c r="E46" s="8">
        <v>45278</v>
      </c>
      <c r="F46" s="58" t="e">
        <f>VLOOKUP(B46,'[7]RESUMEN PRACT'!$B$5:$B$52,1,)</f>
        <v>#N/A</v>
      </c>
      <c r="G46" s="1">
        <f ca="1">DATEDIF(E46,Practicantes!$G$2,"Y")</f>
        <v>2</v>
      </c>
      <c r="H46" s="1">
        <f ca="1">DATEDIF(E46,Practicantes!$G$2,"YM")</f>
        <v>2</v>
      </c>
      <c r="I46" s="1">
        <f ca="1">DATEDIF(E46,Practicantes!$G$2,"MD")</f>
        <v>15</v>
      </c>
      <c r="J46" s="8">
        <f>+R46</f>
        <v>45674</v>
      </c>
      <c r="K46" s="5">
        <v>45461</v>
      </c>
      <c r="L46" s="5">
        <v>45643</v>
      </c>
      <c r="M46" s="4" t="s">
        <v>30</v>
      </c>
      <c r="N46" s="5">
        <v>45644</v>
      </c>
      <c r="O46" s="5">
        <v>45674</v>
      </c>
      <c r="P46" s="4" t="s">
        <v>30</v>
      </c>
      <c r="Q46" s="5">
        <v>45644</v>
      </c>
      <c r="R46" s="5">
        <v>45674</v>
      </c>
      <c r="S46" s="4" t="s">
        <v>30</v>
      </c>
      <c r="T46" s="4"/>
      <c r="U46" s="4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1" t="str">
        <f>VLOOKUP(B46,'[4]BD PRAC 12.08'!B$6:B$40,1,)</f>
        <v>73262477</v>
      </c>
    </row>
    <row r="47" spans="1:36" s="1" customFormat="1" ht="12" customHeight="1">
      <c r="A47" s="4">
        <f>+CESADOS!A70+1</f>
        <v>16</v>
      </c>
      <c r="B47" s="30" t="s">
        <v>289</v>
      </c>
      <c r="C47" s="3" t="s">
        <v>290</v>
      </c>
      <c r="D47" s="6" t="s">
        <v>28</v>
      </c>
      <c r="E47" s="8">
        <v>45614</v>
      </c>
      <c r="F47" s="58" t="str">
        <f>VLOOKUP(B47,'[7]RESUMEN PRACT'!$B$5:$B$52,1,)</f>
        <v>73353714</v>
      </c>
      <c r="J47" s="8">
        <v>45809</v>
      </c>
      <c r="K47" s="5"/>
      <c r="L47" s="5"/>
      <c r="M47" s="4"/>
      <c r="N47" s="4"/>
      <c r="O47" s="4"/>
      <c r="P47" s="4"/>
      <c r="Q47" s="4"/>
      <c r="R47" s="4"/>
      <c r="S47" s="4"/>
      <c r="T47" s="4"/>
      <c r="U47" s="4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6" s="1" customFormat="1" ht="12" customHeight="1">
      <c r="A48" s="4" t="e">
        <f>+Practicantes!#REF!+1</f>
        <v>#REF!</v>
      </c>
      <c r="B48" s="30" t="s">
        <v>291</v>
      </c>
      <c r="C48" s="3" t="s">
        <v>292</v>
      </c>
      <c r="D48" s="6" t="s">
        <v>28</v>
      </c>
      <c r="E48" s="8">
        <v>45523</v>
      </c>
      <c r="F48" s="58" t="str">
        <f>VLOOKUP(B48,'[7]RESUMEN PRACT'!$B$5:$B$52,1,)</f>
        <v>73462039</v>
      </c>
      <c r="J48" s="8">
        <v>45706</v>
      </c>
      <c r="K48" s="5"/>
      <c r="L48" s="5"/>
      <c r="M48" s="4"/>
      <c r="N48" s="4"/>
      <c r="O48" s="4"/>
      <c r="P48" s="4"/>
      <c r="Q48" s="4"/>
      <c r="R48" s="4"/>
      <c r="S48" s="4"/>
      <c r="T48" s="4"/>
      <c r="U48" s="4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6" s="1" customFormat="1" ht="12" customHeight="1">
      <c r="A49" s="4" t="e">
        <f t="shared" ref="A49" si="14">+A48+1</f>
        <v>#REF!</v>
      </c>
      <c r="B49" s="30" t="s">
        <v>293</v>
      </c>
      <c r="C49" s="3" t="s">
        <v>294</v>
      </c>
      <c r="D49" s="6" t="s">
        <v>34</v>
      </c>
      <c r="E49" s="8">
        <v>45509</v>
      </c>
      <c r="F49" s="58" t="str">
        <f>VLOOKUP(B49,'[7]RESUMEN PRACT'!$B$5:$B$52,1,)</f>
        <v>71821174</v>
      </c>
      <c r="G49" s="1" t="e">
        <f t="shared" ref="G49" si="15">DATEDIF(E49,$G$2,"Y")</f>
        <v>#VALUE!</v>
      </c>
      <c r="H49" s="1" t="e">
        <f t="shared" ref="H49" si="16">DATEDIF(E49,$G$2,"YM")</f>
        <v>#VALUE!</v>
      </c>
      <c r="I49" s="1" t="e">
        <f t="shared" ref="I49" si="17">DATEDIF(E49,$G$2,"MD")</f>
        <v>#VALUE!</v>
      </c>
      <c r="J49" s="8">
        <f>+L49</f>
        <v>45716</v>
      </c>
      <c r="K49" s="5">
        <v>45693</v>
      </c>
      <c r="L49" s="5">
        <v>45716</v>
      </c>
      <c r="M49" s="4" t="s">
        <v>30</v>
      </c>
      <c r="N49" s="4"/>
      <c r="O49" s="4"/>
      <c r="P49" s="4"/>
      <c r="Q49" s="4"/>
      <c r="R49" s="4"/>
      <c r="S49" s="4"/>
      <c r="T49" s="4"/>
      <c r="U49" s="4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1" t="e">
        <f>VLOOKUP(B49,'[4]BD PRAC 12.08'!B$6:B$40,1,)</f>
        <v>#N/A</v>
      </c>
    </row>
    <row r="50" spans="1:36" s="1" customFormat="1" ht="12" customHeight="1">
      <c r="A50" s="4">
        <f>+CESADOS!A64+1</f>
        <v>6</v>
      </c>
      <c r="B50" s="60" t="s">
        <v>217</v>
      </c>
      <c r="C50" s="3" t="s">
        <v>295</v>
      </c>
      <c r="D50" s="6" t="s">
        <v>34</v>
      </c>
      <c r="E50" s="8">
        <v>45474</v>
      </c>
      <c r="F50" s="58" t="str">
        <f>VLOOKUP(B50,'[7]RESUMEN PRACT'!$B$5:$B$52,1,)</f>
        <v>71123168</v>
      </c>
      <c r="G50" s="1">
        <f ca="1">DATEDIF(E50,Practicantes!$G$2,"Y")</f>
        <v>1</v>
      </c>
      <c r="H50" s="1">
        <f ca="1">DATEDIF(E50,Practicantes!$G$2,"YM")</f>
        <v>8</v>
      </c>
      <c r="I50" s="1">
        <f ca="1">DATEDIF(E50,Practicantes!$G$2,"MD")</f>
        <v>4</v>
      </c>
      <c r="J50" s="8">
        <v>45657</v>
      </c>
      <c r="K50" s="5">
        <v>45658</v>
      </c>
      <c r="L50" s="5">
        <v>45716</v>
      </c>
      <c r="M50" s="4" t="s">
        <v>30</v>
      </c>
      <c r="N50" s="4"/>
      <c r="O50" s="4"/>
      <c r="P50" s="4"/>
      <c r="Q50" s="4"/>
      <c r="R50" s="4"/>
      <c r="S50" s="4"/>
      <c r="T50" s="4"/>
      <c r="U50" s="4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1" t="str">
        <f>VLOOKUP(B50,'[4]BD PRAC 12.08'!B$6:B$40,1,)</f>
        <v>71123168</v>
      </c>
    </row>
    <row r="51" spans="1:36" s="1" customFormat="1" ht="12" customHeight="1">
      <c r="A51" s="4">
        <f t="shared" ref="A51:A57" si="18">+A50+1</f>
        <v>7</v>
      </c>
      <c r="B51" s="30" t="s">
        <v>296</v>
      </c>
      <c r="C51" s="3" t="s">
        <v>297</v>
      </c>
      <c r="D51" s="6" t="s">
        <v>28</v>
      </c>
      <c r="E51" s="8">
        <v>45537</v>
      </c>
      <c r="F51" s="58" t="str">
        <f>VLOOKUP(B51,'[7]RESUMEN PRACT'!$B$5:$B$52,1,)</f>
        <v>74026116</v>
      </c>
      <c r="J51" s="8">
        <v>45717</v>
      </c>
      <c r="K51" s="5"/>
      <c r="L51" s="5"/>
      <c r="M51" s="4"/>
      <c r="N51" s="4"/>
      <c r="O51" s="4"/>
      <c r="P51" s="4"/>
      <c r="Q51" s="4"/>
      <c r="R51" s="4"/>
      <c r="S51" s="4"/>
      <c r="T51" s="4"/>
      <c r="U51" s="4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6" s="1" customFormat="1" ht="12" customHeight="1">
      <c r="A52" s="4">
        <f t="shared" si="18"/>
        <v>8</v>
      </c>
      <c r="B52" s="30" t="s">
        <v>298</v>
      </c>
      <c r="C52" s="3" t="s">
        <v>299</v>
      </c>
      <c r="D52" s="6" t="s">
        <v>28</v>
      </c>
      <c r="E52" s="8">
        <v>45355</v>
      </c>
      <c r="F52" s="58" t="str">
        <f>VLOOKUP(B52,'[7]RESUMEN PRACT'!$B$5:$B$52,1,)</f>
        <v>75593335</v>
      </c>
      <c r="G52" s="1" t="e">
        <f t="shared" ref="G52:G57" si="19">DATEDIF(E52,$G$2,"Y")</f>
        <v>#VALUE!</v>
      </c>
      <c r="H52" s="1" t="e">
        <f t="shared" ref="H52:H57" si="20">DATEDIF(E52,$G$2,"YM")</f>
        <v>#VALUE!</v>
      </c>
      <c r="I52" s="1" t="e">
        <f t="shared" ref="I52:I57" si="21">DATEDIF(E52,$G$2,"MD")</f>
        <v>#VALUE!</v>
      </c>
      <c r="J52" s="8">
        <f>+L52</f>
        <v>45719</v>
      </c>
      <c r="K52" s="5">
        <v>45539</v>
      </c>
      <c r="L52" s="5">
        <v>45719</v>
      </c>
      <c r="M52" s="4" t="s">
        <v>30</v>
      </c>
      <c r="N52" s="4"/>
      <c r="O52" s="4"/>
      <c r="P52" s="4"/>
      <c r="Q52" s="4"/>
      <c r="R52" s="4"/>
      <c r="S52" s="4"/>
      <c r="T52" s="4"/>
      <c r="U52" s="4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1" t="str">
        <f>VLOOKUP(B52,'[4]BD PRAC 12.08'!B$6:B$40,1,)</f>
        <v>75593335</v>
      </c>
    </row>
    <row r="53" spans="1:36" s="1" customFormat="1" ht="12" customHeight="1">
      <c r="A53" s="4">
        <f t="shared" si="18"/>
        <v>9</v>
      </c>
      <c r="B53" s="30" t="s">
        <v>32</v>
      </c>
      <c r="C53" s="3" t="s">
        <v>33</v>
      </c>
      <c r="D53" s="6" t="s">
        <v>28</v>
      </c>
      <c r="E53" s="8">
        <v>45327</v>
      </c>
      <c r="F53" s="58" t="str">
        <f>VLOOKUP(B53,'[7]RESUMEN PRACT'!$B$5:$B$52,1,)</f>
        <v>73490500</v>
      </c>
      <c r="G53" s="1" t="e">
        <f t="shared" si="19"/>
        <v>#VALUE!</v>
      </c>
      <c r="H53" s="1" t="e">
        <f t="shared" si="20"/>
        <v>#VALUE!</v>
      </c>
      <c r="I53" s="1" t="e">
        <f t="shared" si="21"/>
        <v>#VALUE!</v>
      </c>
      <c r="J53" s="8">
        <f>+O53</f>
        <v>45720</v>
      </c>
      <c r="K53" s="5">
        <v>45509</v>
      </c>
      <c r="L53" s="5">
        <v>45692</v>
      </c>
      <c r="M53" s="4" t="s">
        <v>30</v>
      </c>
      <c r="N53" s="5">
        <v>45693</v>
      </c>
      <c r="O53" s="5">
        <v>45720</v>
      </c>
      <c r="P53" s="4" t="s">
        <v>30</v>
      </c>
      <c r="Q53" s="4"/>
      <c r="R53" s="4"/>
      <c r="S53" s="4"/>
      <c r="T53" s="4"/>
      <c r="U53" s="4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1" t="str">
        <f>VLOOKUP(B53,'[4]BD PRAC 12.08'!B$6:B$40,1,)</f>
        <v>73490500</v>
      </c>
    </row>
    <row r="54" spans="1:36" s="1" customFormat="1" ht="12" customHeight="1">
      <c r="A54" s="4">
        <f t="shared" si="18"/>
        <v>10</v>
      </c>
      <c r="B54" s="60" t="s">
        <v>300</v>
      </c>
      <c r="C54" s="3" t="s">
        <v>301</v>
      </c>
      <c r="D54" s="6" t="s">
        <v>34</v>
      </c>
      <c r="E54" s="8">
        <v>45404</v>
      </c>
      <c r="F54" s="58" t="str">
        <f>VLOOKUP(B54,'[7]RESUMEN PRACT'!$B$5:$B$52,1,)</f>
        <v>72288261</v>
      </c>
      <c r="G54" s="1" t="e">
        <f t="shared" si="19"/>
        <v>#VALUE!</v>
      </c>
      <c r="H54" s="1" t="e">
        <f t="shared" si="20"/>
        <v>#VALUE!</v>
      </c>
      <c r="I54" s="1" t="e">
        <f t="shared" si="21"/>
        <v>#VALUE!</v>
      </c>
      <c r="J54" s="8">
        <v>45586</v>
      </c>
      <c r="K54" s="71">
        <v>45586</v>
      </c>
      <c r="L54" s="5">
        <v>45767</v>
      </c>
      <c r="M54" s="7" t="s">
        <v>30</v>
      </c>
      <c r="N54" s="4"/>
      <c r="O54" s="4"/>
      <c r="P54" s="4"/>
      <c r="Q54" s="4"/>
      <c r="R54" s="4"/>
      <c r="S54" s="4"/>
      <c r="T54" s="4"/>
      <c r="U54" s="4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1" t="str">
        <f>VLOOKUP(B54,'[4]BD PRAC 12.08'!B$6:B$40,1,)</f>
        <v>72288261</v>
      </c>
    </row>
    <row r="55" spans="1:36" s="1" customFormat="1" ht="12" customHeight="1">
      <c r="A55" s="4">
        <f t="shared" si="18"/>
        <v>11</v>
      </c>
      <c r="B55" s="30" t="s">
        <v>32</v>
      </c>
      <c r="C55" s="3" t="s">
        <v>33</v>
      </c>
      <c r="D55" s="6" t="s">
        <v>28</v>
      </c>
      <c r="E55" s="8">
        <v>45721</v>
      </c>
      <c r="F55" s="58" t="str">
        <f>VLOOKUP(B55,'[7]RESUMEN PRACT'!$B$5:$B$52,1,)</f>
        <v>73490500</v>
      </c>
      <c r="G55" s="1" t="e">
        <f t="shared" si="19"/>
        <v>#VALUE!</v>
      </c>
      <c r="H55" s="1" t="e">
        <f t="shared" si="20"/>
        <v>#VALUE!</v>
      </c>
      <c r="I55" s="1" t="e">
        <f t="shared" si="21"/>
        <v>#VALUE!</v>
      </c>
      <c r="J55" s="8">
        <f>+E55</f>
        <v>45721</v>
      </c>
      <c r="K55" s="5">
        <v>45509</v>
      </c>
      <c r="L55" s="5">
        <v>45692</v>
      </c>
      <c r="M55" s="4" t="s">
        <v>30</v>
      </c>
      <c r="N55" s="5">
        <v>45693</v>
      </c>
      <c r="O55" s="5">
        <v>45720</v>
      </c>
      <c r="P55" s="4" t="s">
        <v>30</v>
      </c>
      <c r="Q55" s="4"/>
      <c r="R55" s="4"/>
      <c r="S55" s="4"/>
      <c r="T55" s="4"/>
      <c r="U55" s="4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1" t="str">
        <f>VLOOKUP(B55,'[4]BD PRAC 12.08'!B$6:B$40,1,)</f>
        <v>73490500</v>
      </c>
    </row>
    <row r="56" spans="1:36" s="1" customFormat="1" ht="12" customHeight="1">
      <c r="A56" s="4">
        <f t="shared" si="18"/>
        <v>12</v>
      </c>
      <c r="B56" s="30" t="s">
        <v>302</v>
      </c>
      <c r="C56" s="3" t="s">
        <v>303</v>
      </c>
      <c r="D56" s="6" t="s">
        <v>34</v>
      </c>
      <c r="E56" s="8">
        <v>45005</v>
      </c>
      <c r="F56" s="58" t="str">
        <f>VLOOKUP(B56,'[7]RESUMEN PRACT'!$B$5:$B$52,1,)</f>
        <v>73220819</v>
      </c>
      <c r="G56" s="1" t="e">
        <f t="shared" si="19"/>
        <v>#VALUE!</v>
      </c>
      <c r="H56" s="1" t="e">
        <f t="shared" si="20"/>
        <v>#VALUE!</v>
      </c>
      <c r="I56" s="1" t="e">
        <f t="shared" si="21"/>
        <v>#VALUE!</v>
      </c>
      <c r="J56" s="8">
        <f>+R56</f>
        <v>45735</v>
      </c>
      <c r="K56" s="8">
        <v>45189</v>
      </c>
      <c r="L56" s="8">
        <v>45370</v>
      </c>
      <c r="M56" s="7" t="s">
        <v>30</v>
      </c>
      <c r="N56" s="5">
        <v>45371</v>
      </c>
      <c r="O56" s="5">
        <v>45554</v>
      </c>
      <c r="P56" s="7" t="s">
        <v>30</v>
      </c>
      <c r="Q56" s="5">
        <v>45555</v>
      </c>
      <c r="R56" s="5">
        <v>45735</v>
      </c>
      <c r="S56" s="7" t="s">
        <v>30</v>
      </c>
      <c r="T56" s="4"/>
      <c r="U56" s="4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1" t="str">
        <f>VLOOKUP(B56,'[4]BD PRAC 12.08'!B$6:B$40,1,)</f>
        <v>73220819</v>
      </c>
    </row>
    <row r="57" spans="1:36" s="1" customFormat="1" ht="12" customHeight="1">
      <c r="A57" s="4">
        <f t="shared" si="18"/>
        <v>13</v>
      </c>
      <c r="B57" s="30" t="s">
        <v>304</v>
      </c>
      <c r="C57" s="3" t="s">
        <v>305</v>
      </c>
      <c r="D57" s="6" t="s">
        <v>28</v>
      </c>
      <c r="E57" s="8">
        <v>45355</v>
      </c>
      <c r="F57" s="58" t="str">
        <f>VLOOKUP(B57,'[8]RESUMEN PRACT'!$B$5:$B$46,1,)</f>
        <v>70263196</v>
      </c>
      <c r="G57" s="1" t="e">
        <f t="shared" si="19"/>
        <v>#VALUE!</v>
      </c>
      <c r="H57" s="1" t="e">
        <f t="shared" si="20"/>
        <v>#VALUE!</v>
      </c>
      <c r="I57" s="1" t="e">
        <f t="shared" si="21"/>
        <v>#VALUE!</v>
      </c>
      <c r="J57" s="8">
        <f>+O57</f>
        <v>45747</v>
      </c>
      <c r="K57" s="5">
        <v>45539</v>
      </c>
      <c r="L57" s="5">
        <v>45657</v>
      </c>
      <c r="M57" s="4" t="s">
        <v>30</v>
      </c>
      <c r="N57" s="5">
        <v>45658</v>
      </c>
      <c r="O57" s="5">
        <v>45747</v>
      </c>
      <c r="P57" s="4" t="s">
        <v>30</v>
      </c>
      <c r="Q57" s="4"/>
      <c r="R57" s="4"/>
      <c r="S57" s="4"/>
      <c r="T57" s="4"/>
      <c r="U57" s="4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1" t="str">
        <f>VLOOKUP(B57,'[4]BD PRAC 12.08'!B$6:B$40,1,)</f>
        <v>70263196</v>
      </c>
    </row>
    <row r="58" spans="1:36" s="42" customFormat="1" ht="12" customHeight="1">
      <c r="A58" s="38" t="e">
        <f>+#REF!+1</f>
        <v>#REF!</v>
      </c>
      <c r="B58" s="39" t="s">
        <v>306</v>
      </c>
      <c r="C58" s="40" t="s">
        <v>307</v>
      </c>
      <c r="D58" s="24" t="s">
        <v>34</v>
      </c>
      <c r="E58" s="28">
        <v>45019</v>
      </c>
      <c r="F58" s="58" t="str">
        <f>VLOOKUP(B58,'[8]RESUMEN PRACT'!$B$5:$B$46,1,)</f>
        <v>72815883</v>
      </c>
      <c r="G58" s="42">
        <f ca="1">DATEDIF(E58,Practicantes!$G$2,"Y")</f>
        <v>2</v>
      </c>
      <c r="H58" s="42">
        <f ca="1">DATEDIF(E58,Practicantes!$G$2,"YM")</f>
        <v>11</v>
      </c>
      <c r="I58" s="42">
        <f ca="1">DATEDIF(E58,Practicantes!$G$2,"MD")</f>
        <v>2</v>
      </c>
      <c r="J58" s="28">
        <f>+O58</f>
        <v>45749</v>
      </c>
      <c r="K58" s="28">
        <v>45202</v>
      </c>
      <c r="L58" s="28">
        <v>45384</v>
      </c>
      <c r="M58" s="41" t="s">
        <v>30</v>
      </c>
      <c r="N58" s="43">
        <v>45385</v>
      </c>
      <c r="O58" s="43">
        <v>45749</v>
      </c>
      <c r="P58" s="41" t="s">
        <v>30</v>
      </c>
      <c r="Q58" s="38"/>
      <c r="R58" s="38"/>
      <c r="S58" s="38"/>
      <c r="T58" s="38"/>
      <c r="U58" s="38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2" t="str">
        <f>VLOOKUP(B58,'[4]BD PRAC 12.08'!B$6:B$40,1,)</f>
        <v>72815883</v>
      </c>
    </row>
    <row r="59" spans="1:36" s="42" customFormat="1" ht="12" customHeight="1">
      <c r="A59" s="38">
        <f>+CESADOS!A68+1</f>
        <v>6</v>
      </c>
      <c r="B59" s="39" t="s">
        <v>308</v>
      </c>
      <c r="C59" s="40" t="s">
        <v>309</v>
      </c>
      <c r="D59" s="24" t="s">
        <v>34</v>
      </c>
      <c r="E59" s="28">
        <v>45390</v>
      </c>
      <c r="F59" s="58" t="str">
        <f>VLOOKUP(B59,'[8]RESUMEN PRACT'!$B$5:$B$46,1,)</f>
        <v>72483885</v>
      </c>
      <c r="G59" s="42">
        <f ca="1">DATEDIF(E59,Practicantes!$G$2,"Y")</f>
        <v>1</v>
      </c>
      <c r="H59" s="42">
        <f ca="1">DATEDIF(E59,Practicantes!$G$2,"YM")</f>
        <v>10</v>
      </c>
      <c r="I59" s="42">
        <f ca="1">DATEDIF(E59,Practicantes!$G$2,"MD")</f>
        <v>25</v>
      </c>
      <c r="J59" s="28">
        <f>+O59</f>
        <v>45754</v>
      </c>
      <c r="K59" s="43">
        <v>45390</v>
      </c>
      <c r="L59" s="43">
        <v>45572</v>
      </c>
      <c r="M59" s="41" t="s">
        <v>30</v>
      </c>
      <c r="N59" s="43">
        <v>45573</v>
      </c>
      <c r="O59" s="43">
        <v>45754</v>
      </c>
      <c r="P59" s="41" t="s">
        <v>30</v>
      </c>
      <c r="Q59" s="38"/>
      <c r="R59" s="38"/>
      <c r="S59" s="38"/>
      <c r="T59" s="38"/>
      <c r="U59" s="38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2" t="str">
        <f>VLOOKUP(B59,'[4]BD PRAC 12.08'!B$6:B$40,1,)</f>
        <v>72483885</v>
      </c>
    </row>
    <row r="60" spans="1:36" s="42" customFormat="1" ht="12" customHeight="1">
      <c r="A60" s="38">
        <f>+Practicantes!A13+1</f>
        <v>8</v>
      </c>
      <c r="B60" s="39" t="s">
        <v>310</v>
      </c>
      <c r="C60" s="40" t="s">
        <v>311</v>
      </c>
      <c r="D60" s="24" t="s">
        <v>28</v>
      </c>
      <c r="E60" s="28">
        <v>45509</v>
      </c>
      <c r="F60" s="59" t="str">
        <f>VLOOKUP(B60,'[8]RESUMEN PRACT'!$B$5:$B$46,1,)</f>
        <v>71490116</v>
      </c>
      <c r="G60" s="42">
        <f ca="1">DATEDIF(E60,Practicantes!$G$2,"Y")</f>
        <v>1</v>
      </c>
      <c r="H60" s="42">
        <f ca="1">DATEDIF(E60,Practicantes!$G$2,"YM")</f>
        <v>7</v>
      </c>
      <c r="I60" s="42">
        <f ca="1">DATEDIF(E60,Practicantes!$G$2,"MD")</f>
        <v>0</v>
      </c>
      <c r="J60" s="28">
        <f>+L60</f>
        <v>45781</v>
      </c>
      <c r="K60" s="43">
        <v>45693</v>
      </c>
      <c r="L60" s="43">
        <v>45781</v>
      </c>
      <c r="M60" s="38" t="s">
        <v>30</v>
      </c>
      <c r="N60" s="38"/>
      <c r="O60" s="38"/>
      <c r="P60" s="38"/>
      <c r="Q60" s="38"/>
      <c r="R60" s="38"/>
      <c r="S60" s="38"/>
      <c r="T60" s="38"/>
      <c r="U60" s="38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2" t="e">
        <f>VLOOKUP(B60,'[4]BD PRAC 12.08'!B$6:B$40,1,)</f>
        <v>#N/A</v>
      </c>
    </row>
    <row r="61" spans="1:36" s="1" customFormat="1" ht="12" customHeight="1">
      <c r="A61" s="4">
        <f t="shared" ref="A61" si="22">+A60+1</f>
        <v>9</v>
      </c>
      <c r="B61" s="30" t="s">
        <v>304</v>
      </c>
      <c r="C61" s="3" t="s">
        <v>305</v>
      </c>
      <c r="D61" s="6" t="s">
        <v>28</v>
      </c>
      <c r="E61" s="8">
        <v>45355</v>
      </c>
      <c r="F61" s="58" t="str">
        <f>VLOOKUP(B61,'[8]RESUMEN PRACT'!$B$5:$B$46,1,)</f>
        <v>70263196</v>
      </c>
      <c r="G61" s="1" t="e">
        <f t="shared" ref="G61" si="23">DATEDIF(E61,$G$2,"Y")</f>
        <v>#VALUE!</v>
      </c>
      <c r="H61" s="1" t="e">
        <f t="shared" ref="H61" si="24">DATEDIF(E61,$G$2,"YM")</f>
        <v>#VALUE!</v>
      </c>
      <c r="I61" s="1" t="e">
        <f t="shared" ref="I61" si="25">DATEDIF(E61,$G$2,"MD")</f>
        <v>#VALUE!</v>
      </c>
      <c r="J61" s="8">
        <f>+O61</f>
        <v>45747</v>
      </c>
      <c r="K61" s="5">
        <v>45539</v>
      </c>
      <c r="L61" s="5">
        <v>45657</v>
      </c>
      <c r="M61" s="4" t="s">
        <v>30</v>
      </c>
      <c r="N61" s="5">
        <v>45658</v>
      </c>
      <c r="O61" s="5">
        <v>45747</v>
      </c>
      <c r="P61" s="4" t="s">
        <v>30</v>
      </c>
      <c r="Q61" s="4"/>
      <c r="R61" s="4"/>
      <c r="S61" s="4"/>
      <c r="T61" s="4"/>
      <c r="U61" s="4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1" t="str">
        <f>VLOOKUP(B61,'[4]BD PRAC 12.08'!B$6:B$40,1,)</f>
        <v>70263196</v>
      </c>
    </row>
    <row r="62" spans="1:36" s="1" customFormat="1" ht="12" customHeight="1">
      <c r="A62" s="4">
        <f>+CESADOS!A104+1</f>
        <v>3</v>
      </c>
      <c r="B62" s="30" t="s">
        <v>269</v>
      </c>
      <c r="C62" s="3" t="s">
        <v>270</v>
      </c>
      <c r="D62" s="6" t="s">
        <v>34</v>
      </c>
      <c r="E62" s="8">
        <v>45658</v>
      </c>
      <c r="F62" s="58" t="str">
        <f>VLOOKUP(B62,'[8]RESUMEN PRACT'!$B$5:$B$46,1,)</f>
        <v>73056034</v>
      </c>
      <c r="G62" s="1">
        <f ca="1">DATEDIF(E62,Practicantes!$G$2,"Y")</f>
        <v>1</v>
      </c>
      <c r="H62" s="1">
        <f ca="1">DATEDIF(E62,Practicantes!$G$2,"YM")</f>
        <v>2</v>
      </c>
      <c r="I62" s="1">
        <f ca="1">DATEDIF(E62,Practicantes!$G$2,"MD")</f>
        <v>4</v>
      </c>
      <c r="J62" s="8">
        <f>+O62</f>
        <v>45733</v>
      </c>
      <c r="K62" s="5">
        <v>45369</v>
      </c>
      <c r="L62" s="5">
        <v>45552</v>
      </c>
      <c r="M62" s="4" t="s">
        <v>30</v>
      </c>
      <c r="N62" s="5">
        <v>45553</v>
      </c>
      <c r="O62" s="5">
        <v>45733</v>
      </c>
      <c r="P62" s="4" t="s">
        <v>30</v>
      </c>
      <c r="Q62" s="5">
        <v>45734</v>
      </c>
      <c r="R62" s="73">
        <v>45917</v>
      </c>
      <c r="S62" s="4" t="s">
        <v>30</v>
      </c>
      <c r="T62" s="4"/>
      <c r="U62" s="4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1" t="str">
        <f>VLOOKUP(B62,'[4]BD PRAC 12.08'!B$6:B$40,1,)</f>
        <v>73056034</v>
      </c>
    </row>
    <row r="63" spans="1:36" s="42" customFormat="1" ht="12" customHeight="1">
      <c r="A63" s="38">
        <v>1</v>
      </c>
      <c r="B63" s="39" t="s">
        <v>312</v>
      </c>
      <c r="C63" s="40" t="s">
        <v>313</v>
      </c>
      <c r="D63" s="24" t="s">
        <v>34</v>
      </c>
      <c r="E63" s="28">
        <v>44746</v>
      </c>
      <c r="F63" s="59" t="str">
        <f>VLOOKUP(B63,'[8]RESUMEN PRACT'!$B$5:$B$46,1,)</f>
        <v>72744570</v>
      </c>
      <c r="G63" s="42">
        <f ca="1">DATEDIF(E63,Practicantes!$G$2,"Y")</f>
        <v>3</v>
      </c>
      <c r="H63" s="42">
        <f ca="1">DATEDIF(E63,Practicantes!$G$2,"YM")</f>
        <v>8</v>
      </c>
      <c r="I63" s="42">
        <f ca="1">DATEDIF(E63,Practicantes!$G$2,"MD")</f>
        <v>1</v>
      </c>
      <c r="J63" s="43">
        <f>+AA63</f>
        <v>45932</v>
      </c>
      <c r="K63" s="28">
        <v>44930</v>
      </c>
      <c r="L63" s="28">
        <f>+K63+180</f>
        <v>45110</v>
      </c>
      <c r="M63" s="41" t="s">
        <v>30</v>
      </c>
      <c r="N63" s="28">
        <v>45111</v>
      </c>
      <c r="O63" s="28">
        <v>45202</v>
      </c>
      <c r="P63" s="41" t="s">
        <v>30</v>
      </c>
      <c r="Q63" s="28">
        <v>45202</v>
      </c>
      <c r="R63" s="28">
        <v>45384</v>
      </c>
      <c r="S63" s="41" t="s">
        <v>30</v>
      </c>
      <c r="T63" s="43">
        <v>45385</v>
      </c>
      <c r="U63" s="43">
        <v>45567</v>
      </c>
      <c r="V63" s="41" t="s">
        <v>30</v>
      </c>
      <c r="W63" s="78">
        <v>45568</v>
      </c>
      <c r="X63" s="43">
        <v>45659</v>
      </c>
      <c r="Y63" s="41" t="s">
        <v>30</v>
      </c>
      <c r="Z63" s="78">
        <v>45660</v>
      </c>
      <c r="AA63" s="28">
        <v>45932</v>
      </c>
      <c r="AB63" s="41" t="s">
        <v>30</v>
      </c>
      <c r="AC63" s="40"/>
      <c r="AD63" s="40"/>
      <c r="AE63" s="40"/>
      <c r="AF63" s="40"/>
      <c r="AG63" s="40"/>
      <c r="AH63" s="40"/>
      <c r="AI63" s="40"/>
      <c r="AJ63" s="42" t="str">
        <f>VLOOKUP(B63,'[4]BD PRAC 12.08'!B$6:B$40,1,)</f>
        <v>72744570</v>
      </c>
    </row>
    <row r="64" spans="1:36" s="42" customFormat="1" ht="12" customHeight="1">
      <c r="A64" s="38">
        <f>+Practicantes!A10+1</f>
        <v>5</v>
      </c>
      <c r="B64" s="39" t="s">
        <v>314</v>
      </c>
      <c r="C64" s="40" t="s">
        <v>315</v>
      </c>
      <c r="D64" s="24" t="s">
        <v>34</v>
      </c>
      <c r="E64" s="28">
        <v>45418</v>
      </c>
      <c r="F64" s="59" t="str">
        <f>VLOOKUP(B64,'[8]RESUMEN PRACT'!$B$5:$B$46,1,)</f>
        <v>73656129</v>
      </c>
      <c r="G64" s="42">
        <f ca="1">DATEDIF(E64,Practicantes!$G$2,"Y")</f>
        <v>1</v>
      </c>
      <c r="H64" s="42">
        <f ca="1">DATEDIF(E64,Practicantes!$G$2,"YM")</f>
        <v>9</v>
      </c>
      <c r="I64" s="42">
        <f ca="1">DATEDIF(E64,Practicantes!$G$2,"MD")</f>
        <v>27</v>
      </c>
      <c r="J64" s="81">
        <v>45781</v>
      </c>
      <c r="K64" s="43">
        <v>45602</v>
      </c>
      <c r="L64" s="43">
        <v>45781</v>
      </c>
      <c r="M64" s="38" t="s">
        <v>30</v>
      </c>
      <c r="N64" s="38"/>
      <c r="O64" s="38"/>
      <c r="P64" s="38"/>
      <c r="Q64" s="38"/>
      <c r="R64" s="38"/>
      <c r="S64" s="38"/>
      <c r="T64" s="38"/>
      <c r="U64" s="38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2" t="str">
        <f>VLOOKUP(B64,'[4]BD PRAC 12.08'!B$6:B$40,1,)</f>
        <v>73656129</v>
      </c>
    </row>
    <row r="65" spans="1:36" s="42" customFormat="1" ht="12" customHeight="1">
      <c r="A65" s="38">
        <f t="shared" ref="A65" si="26">+A64+1</f>
        <v>6</v>
      </c>
      <c r="B65" s="39" t="s">
        <v>316</v>
      </c>
      <c r="C65" s="40" t="s">
        <v>317</v>
      </c>
      <c r="D65" s="24" t="s">
        <v>34</v>
      </c>
      <c r="E65" s="28">
        <v>45082</v>
      </c>
      <c r="F65" s="59" t="str">
        <f>VLOOKUP(B65,'[8]RESUMEN PRACT'!$B$5:$B$46,1,)</f>
        <v>72867236</v>
      </c>
      <c r="G65" s="42" t="e">
        <f t="shared" ref="G65" si="27">DATEDIF(E65,$G$2,"Y")</f>
        <v>#VALUE!</v>
      </c>
      <c r="H65" s="42" t="e">
        <f t="shared" ref="H65" si="28">DATEDIF(E65,$G$2,"YM")</f>
        <v>#VALUE!</v>
      </c>
      <c r="I65" s="42" t="e">
        <f t="shared" ref="I65" si="29">DATEDIF(E65,$G$2,"MD")</f>
        <v>#VALUE!</v>
      </c>
      <c r="J65" s="28">
        <f>+R65</f>
        <v>45904</v>
      </c>
      <c r="K65" s="28">
        <v>45265</v>
      </c>
      <c r="L65" s="28">
        <v>45355</v>
      </c>
      <c r="M65" s="41" t="s">
        <v>30</v>
      </c>
      <c r="N65" s="43">
        <v>45356</v>
      </c>
      <c r="O65" s="43">
        <v>45720</v>
      </c>
      <c r="P65" s="41" t="s">
        <v>30</v>
      </c>
      <c r="Q65" s="43">
        <v>45721</v>
      </c>
      <c r="R65" s="43">
        <v>45904</v>
      </c>
      <c r="S65" s="38" t="s">
        <v>30</v>
      </c>
      <c r="T65" s="38"/>
      <c r="U65" s="38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2" t="str">
        <f>VLOOKUP(B65,'[4]BD PRAC 12.08'!B$6:B$40,1,)</f>
        <v>72867236</v>
      </c>
    </row>
    <row r="66" spans="1:36" s="42" customFormat="1" ht="12" customHeight="1">
      <c r="A66" s="38">
        <f>+CESADOS!A70+1</f>
        <v>16</v>
      </c>
      <c r="B66" s="39" t="s">
        <v>318</v>
      </c>
      <c r="C66" s="40" t="s">
        <v>319</v>
      </c>
      <c r="D66" s="24" t="s">
        <v>28</v>
      </c>
      <c r="E66" s="28">
        <v>45628</v>
      </c>
      <c r="F66" s="59" t="str">
        <f>VLOOKUP(B66,'[8]RESUMEN PRACT'!$B$5:$B$46,1,)</f>
        <v>71447552</v>
      </c>
      <c r="J66" s="28">
        <v>45809</v>
      </c>
      <c r="K66" s="43"/>
      <c r="L66" s="43"/>
      <c r="M66" s="38"/>
      <c r="N66" s="38"/>
      <c r="O66" s="38"/>
      <c r="P66" s="38"/>
      <c r="Q66" s="38"/>
      <c r="R66" s="38"/>
      <c r="S66" s="38"/>
      <c r="T66" s="38"/>
      <c r="U66" s="38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</row>
    <row r="67" spans="1:36" s="1" customFormat="1" ht="12" customHeight="1">
      <c r="A67" s="4">
        <f>+CESADOS!A63+1</f>
        <v>2</v>
      </c>
      <c r="B67" s="30" t="s">
        <v>320</v>
      </c>
      <c r="C67" s="3" t="s">
        <v>321</v>
      </c>
      <c r="D67" s="6" t="s">
        <v>28</v>
      </c>
      <c r="E67" s="8">
        <v>44879</v>
      </c>
      <c r="F67" s="58" t="str">
        <f>VLOOKUP(B67,'[8]RESUMEN PRACT'!$B$5:$B$46,1,)</f>
        <v>77021153</v>
      </c>
      <c r="G67" s="1">
        <f ca="1">DATEDIF(E67,Practicantes!$G$2,"Y")</f>
        <v>3</v>
      </c>
      <c r="H67" s="1">
        <f ca="1">DATEDIF(E67,Practicantes!$G$2,"YM")</f>
        <v>3</v>
      </c>
      <c r="I67" s="1">
        <f ca="1">DATEDIF(E67,Practicantes!$G$2,"MD")</f>
        <v>19</v>
      </c>
      <c r="J67" s="5">
        <v>45790</v>
      </c>
      <c r="K67" s="8">
        <v>45060</v>
      </c>
      <c r="L67" s="8">
        <v>45243</v>
      </c>
      <c r="M67" s="7" t="s">
        <v>30</v>
      </c>
      <c r="N67" s="8">
        <v>45244</v>
      </c>
      <c r="O67" s="8">
        <v>45609</v>
      </c>
      <c r="P67" s="7" t="s">
        <v>30</v>
      </c>
      <c r="Q67" s="8">
        <v>45610</v>
      </c>
      <c r="R67" s="5">
        <v>45790</v>
      </c>
      <c r="S67" s="7" t="s">
        <v>30</v>
      </c>
      <c r="T67" s="4"/>
      <c r="U67" s="4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1" t="str">
        <f>VLOOKUP(B67,'[4]BD PRAC 12.08'!B$6:B$40,1,)</f>
        <v>77021153</v>
      </c>
    </row>
    <row r="68" spans="1:36" s="42" customFormat="1" ht="12" customHeight="1">
      <c r="A68" s="38">
        <f>+CESADOS!A73+1</f>
        <v>5</v>
      </c>
      <c r="B68" s="39" t="s">
        <v>298</v>
      </c>
      <c r="C68" s="40" t="s">
        <v>299</v>
      </c>
      <c r="D68" s="24" t="s">
        <v>34</v>
      </c>
      <c r="E68" s="28">
        <v>45720</v>
      </c>
      <c r="F68" s="59" t="str">
        <f>VLOOKUP(B68,[9]METSO!$B$11:$AE$759,30,)</f>
        <v xml:space="preserve"> 03/03/2026</v>
      </c>
      <c r="G68" s="42">
        <f ca="1">DATEDIF(E68,Practicantes!$G$2,"Y")</f>
        <v>1</v>
      </c>
      <c r="H68" s="42">
        <f ca="1">DATEDIF(E68,Practicantes!$G$2,"YM")</f>
        <v>0</v>
      </c>
      <c r="I68" s="42">
        <f ca="1">DATEDIF(E68,Practicantes!$G$2,"MD")</f>
        <v>1</v>
      </c>
      <c r="J68" s="28">
        <f>+E68</f>
        <v>45720</v>
      </c>
      <c r="K68" s="43"/>
      <c r="L68" s="43"/>
      <c r="M68" s="38"/>
      <c r="N68" s="38"/>
      <c r="O68" s="38"/>
      <c r="P68" s="38"/>
      <c r="Q68" s="38"/>
      <c r="R68" s="38"/>
      <c r="S68" s="38"/>
      <c r="T68" s="38"/>
      <c r="U68" s="38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2" t="str">
        <f>VLOOKUP(B68,'[4]BD PRAC 12.08'!B$6:B$40,1,)</f>
        <v>75593335</v>
      </c>
    </row>
    <row r="69" spans="1:36" s="1" customFormat="1" ht="12" customHeight="1">
      <c r="A69" s="4" t="e">
        <f>+CESADOS!#REF!+1</f>
        <v>#REF!</v>
      </c>
      <c r="B69" s="30" t="s">
        <v>43</v>
      </c>
      <c r="C69" s="3" t="s">
        <v>44</v>
      </c>
      <c r="D69" s="6" t="s">
        <v>34</v>
      </c>
      <c r="E69" s="8">
        <v>45488</v>
      </c>
      <c r="F69" s="58">
        <f>VLOOKUP(B69,[9]METSO!$B$11:$Z$759,25,)</f>
        <v>45488</v>
      </c>
      <c r="G69" s="1" t="e">
        <f>DATEDIF(E69,$G$2,"Y")</f>
        <v>#VALUE!</v>
      </c>
      <c r="H69" s="1" t="e">
        <f>DATEDIF(E69,$G$2,"YM")</f>
        <v>#VALUE!</v>
      </c>
      <c r="I69" s="1" t="e">
        <f>DATEDIF(E69,$G$2,"MD")</f>
        <v>#VALUE!</v>
      </c>
      <c r="J69" s="8">
        <v>45671</v>
      </c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1" t="e">
        <f>VLOOKUP(B69,'[4]BD PRAC 12.08'!B$6:B$40,1,)</f>
        <v>#N/A</v>
      </c>
    </row>
    <row r="70" spans="1:36" s="42" customFormat="1" ht="12" customHeight="1">
      <c r="A70" s="38">
        <f>+Practicantes!A19+1</f>
        <v>15</v>
      </c>
      <c r="B70" s="39" t="s">
        <v>322</v>
      </c>
      <c r="C70" s="40" t="s">
        <v>323</v>
      </c>
      <c r="D70" s="24" t="s">
        <v>34</v>
      </c>
      <c r="E70" s="28">
        <v>45586</v>
      </c>
      <c r="F70" s="59">
        <f>VLOOKUP(B70,[9]METSO!$B$11:$Z$759,25,)</f>
        <v>45586</v>
      </c>
      <c r="G70" s="42">
        <f ca="1">DATEDIF(E70,Practicantes!$G$2,"Y")</f>
        <v>1</v>
      </c>
      <c r="H70" s="42">
        <f ca="1">DATEDIF(E70,Practicantes!$G$2,"YM")</f>
        <v>4</v>
      </c>
      <c r="I70" s="42">
        <f ca="1">DATEDIF(E70,Practicantes!$G$2,"MD")</f>
        <v>12</v>
      </c>
      <c r="J70" s="28">
        <f>+L70</f>
        <v>45950</v>
      </c>
      <c r="K70" s="43">
        <v>45768</v>
      </c>
      <c r="L70" s="43">
        <v>45950</v>
      </c>
      <c r="M70" s="38" t="s">
        <v>30</v>
      </c>
      <c r="N70" s="38"/>
      <c r="O70" s="38"/>
      <c r="P70" s="38"/>
      <c r="Q70" s="38"/>
      <c r="R70" s="38"/>
      <c r="S70" s="38"/>
      <c r="T70" s="38"/>
      <c r="U70" s="38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</row>
    <row r="71" spans="1:36" s="42" customFormat="1" ht="12" customHeight="1">
      <c r="A71" s="38">
        <f t="shared" ref="A71" si="30">+A70+1</f>
        <v>16</v>
      </c>
      <c r="B71" s="39" t="s">
        <v>324</v>
      </c>
      <c r="C71" s="40" t="s">
        <v>325</v>
      </c>
      <c r="D71" s="24" t="s">
        <v>34</v>
      </c>
      <c r="E71" s="28">
        <v>45509</v>
      </c>
      <c r="F71" s="59">
        <f>VLOOKUP(B71,[9]METSO!$B$11:$Z$759,25,)</f>
        <v>45509</v>
      </c>
      <c r="G71" s="42" t="e">
        <f t="shared" ref="G71" si="31">DATEDIF(E71,$G$2,"Y")</f>
        <v>#VALUE!</v>
      </c>
      <c r="H71" s="42" t="e">
        <f t="shared" ref="H71" si="32">DATEDIF(E71,$G$2,"YM")</f>
        <v>#VALUE!</v>
      </c>
      <c r="I71" s="42" t="e">
        <f t="shared" ref="I71" si="33">DATEDIF(E71,$G$2,"MD")</f>
        <v>#VALUE!</v>
      </c>
      <c r="J71" s="28">
        <f>+L71</f>
        <v>45873</v>
      </c>
      <c r="K71" s="43">
        <v>45693</v>
      </c>
      <c r="L71" s="43">
        <v>45873</v>
      </c>
      <c r="M71" s="38" t="s">
        <v>30</v>
      </c>
      <c r="N71" s="38"/>
      <c r="O71" s="38"/>
      <c r="P71" s="38"/>
      <c r="Q71" s="38"/>
      <c r="R71" s="38"/>
      <c r="S71" s="38"/>
      <c r="T71" s="38"/>
      <c r="U71" s="38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2" t="e">
        <f>VLOOKUP(B71,'[4]BD PRAC 12.08'!B$6:B$40,1,)</f>
        <v>#N/A</v>
      </c>
    </row>
    <row r="72" spans="1:36" s="42" customFormat="1" ht="12" customHeight="1">
      <c r="A72" s="38">
        <f>+CESADOS!A75+1</f>
        <v>10</v>
      </c>
      <c r="B72" s="39" t="s">
        <v>326</v>
      </c>
      <c r="C72" s="40" t="s">
        <v>327</v>
      </c>
      <c r="D72" s="24" t="s">
        <v>34</v>
      </c>
      <c r="E72" s="28">
        <v>45509</v>
      </c>
      <c r="F72" s="59">
        <f>VLOOKUP(B72,[9]METSO!$B$11:$Z$759,25,)</f>
        <v>45509</v>
      </c>
      <c r="G72" s="42">
        <f ca="1">DATEDIF(E72,Practicantes!$G$2,"Y")</f>
        <v>1</v>
      </c>
      <c r="H72" s="42">
        <f ca="1">DATEDIF(E72,Practicantes!$G$2,"YM")</f>
        <v>7</v>
      </c>
      <c r="I72" s="42">
        <f ca="1">DATEDIF(E72,Practicantes!$G$2,"MD")</f>
        <v>0</v>
      </c>
      <c r="J72" s="28">
        <f>+L72</f>
        <v>45873</v>
      </c>
      <c r="K72" s="43">
        <v>45693</v>
      </c>
      <c r="L72" s="43">
        <v>45873</v>
      </c>
      <c r="M72" s="38" t="s">
        <v>30</v>
      </c>
      <c r="N72" s="38"/>
      <c r="O72" s="38"/>
      <c r="P72" s="38"/>
      <c r="Q72" s="38"/>
      <c r="R72" s="38"/>
      <c r="S72" s="38"/>
      <c r="T72" s="38"/>
      <c r="U72" s="38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2" t="e">
        <f>VLOOKUP(B72,'[4]BD PRAC 12.08'!B$6:B$40,1,)</f>
        <v>#N/A</v>
      </c>
    </row>
    <row r="73" spans="1:36" s="42" customFormat="1" ht="12" customHeight="1">
      <c r="A73" s="38">
        <f>+Practicantes!A9+1</f>
        <v>4</v>
      </c>
      <c r="B73" s="39" t="s">
        <v>304</v>
      </c>
      <c r="C73" s="40" t="s">
        <v>305</v>
      </c>
      <c r="D73" s="24" t="s">
        <v>34</v>
      </c>
      <c r="E73" s="92">
        <v>45748</v>
      </c>
      <c r="F73" s="59">
        <f>VLOOKUP(B73,[9]METSO!$B$11:$Z$759,25,)</f>
        <v>45355</v>
      </c>
      <c r="G73" s="42">
        <f ca="1">DATEDIF(E73,Practicantes!$G$2,"Y")</f>
        <v>0</v>
      </c>
      <c r="H73" s="42">
        <f ca="1">DATEDIF(E73,Practicantes!$G$2,"YM")</f>
        <v>11</v>
      </c>
      <c r="I73" s="42">
        <f ca="1">DATEDIF(E73,Practicantes!$G$2,"MD")</f>
        <v>4</v>
      </c>
      <c r="J73" s="28">
        <f>+O73</f>
        <v>46022</v>
      </c>
      <c r="K73" s="43">
        <v>45748</v>
      </c>
      <c r="L73" s="43">
        <v>45869</v>
      </c>
      <c r="M73" s="38" t="s">
        <v>30</v>
      </c>
      <c r="N73" s="43">
        <v>45870</v>
      </c>
      <c r="O73" s="43">
        <v>46022</v>
      </c>
      <c r="P73" s="38" t="s">
        <v>30</v>
      </c>
      <c r="Q73" s="38"/>
      <c r="R73" s="38"/>
      <c r="S73" s="38"/>
      <c r="T73" s="38"/>
      <c r="U73" s="38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2" t="str">
        <f>VLOOKUP(B73,'[4]BD PRAC 12.08'!B$6:B$40,1,)</f>
        <v>70263196</v>
      </c>
    </row>
    <row r="74" spans="1:36" s="42" customFormat="1" ht="12" customHeight="1">
      <c r="A74" s="38">
        <f>+Practicantes!A13+1</f>
        <v>8</v>
      </c>
      <c r="B74" s="93" t="s">
        <v>328</v>
      </c>
      <c r="C74" s="40" t="s">
        <v>329</v>
      </c>
      <c r="D74" s="24" t="s">
        <v>28</v>
      </c>
      <c r="E74" s="28">
        <v>45509</v>
      </c>
      <c r="F74" s="59">
        <f>VLOOKUP(B74,[9]METSO!$B$11:$Z$759,25,)</f>
        <v>45509</v>
      </c>
      <c r="G74" s="42">
        <f ca="1">DATEDIF(E74,Practicantes!$G$2,"Y")</f>
        <v>1</v>
      </c>
      <c r="H74" s="42">
        <f ca="1">DATEDIF(E74,Practicantes!$G$2,"YM")</f>
        <v>7</v>
      </c>
      <c r="I74" s="42">
        <f ca="1">DATEDIF(E74,Practicantes!$G$2,"MD")</f>
        <v>0</v>
      </c>
      <c r="J74" s="28">
        <f t="shared" ref="J74:J79" si="34">+L74</f>
        <v>45873</v>
      </c>
      <c r="K74" s="43">
        <v>45693</v>
      </c>
      <c r="L74" s="43">
        <v>45873</v>
      </c>
      <c r="M74" s="38" t="s">
        <v>30</v>
      </c>
      <c r="N74" s="38"/>
      <c r="O74" s="38"/>
      <c r="P74" s="38"/>
      <c r="Q74" s="38"/>
      <c r="R74" s="38"/>
      <c r="S74" s="38"/>
      <c r="T74" s="38"/>
      <c r="U74" s="38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2" t="e">
        <f>VLOOKUP(B74,'[4]BD PRAC 12.08'!B$6:B$40,1,)</f>
        <v>#N/A</v>
      </c>
    </row>
    <row r="75" spans="1:36" s="100" customFormat="1" ht="12" customHeight="1">
      <c r="A75" s="94">
        <f>+Practicantes!A14+1</f>
        <v>9</v>
      </c>
      <c r="B75" s="95" t="s">
        <v>330</v>
      </c>
      <c r="C75" s="96" t="s">
        <v>331</v>
      </c>
      <c r="D75" s="97" t="s">
        <v>34</v>
      </c>
      <c r="E75" s="98">
        <v>45509</v>
      </c>
      <c r="F75" s="99">
        <f>VLOOKUP(B75,[9]METSO!$B$11:$Z$759,25,)</f>
        <v>45509</v>
      </c>
      <c r="G75" s="100">
        <f ca="1">DATEDIF(E75,Practicantes!$G$2,"Y")</f>
        <v>1</v>
      </c>
      <c r="H75" s="100">
        <f ca="1">DATEDIF(E75,Practicantes!$G$2,"YM")</f>
        <v>7</v>
      </c>
      <c r="I75" s="100">
        <f ca="1">DATEDIF(E75,Practicantes!$G$2,"MD")</f>
        <v>0</v>
      </c>
      <c r="J75" s="101">
        <f t="shared" si="34"/>
        <v>45873</v>
      </c>
      <c r="K75" s="102">
        <v>45693</v>
      </c>
      <c r="L75" s="102">
        <v>45873</v>
      </c>
      <c r="M75" s="94" t="s">
        <v>30</v>
      </c>
      <c r="N75" s="94"/>
      <c r="O75" s="94"/>
      <c r="P75" s="94"/>
      <c r="Q75" s="94"/>
      <c r="R75" s="94"/>
      <c r="S75" s="94"/>
      <c r="T75" s="94"/>
      <c r="U75" s="94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100" t="e">
        <f>VLOOKUP(B75,'[4]BD PRAC 12.08'!B$6:B$40,1,)</f>
        <v>#N/A</v>
      </c>
    </row>
    <row r="76" spans="1:36" s="42" customFormat="1" ht="12" customHeight="1">
      <c r="A76" s="38">
        <f>+Practicantes!A16+1</f>
        <v>11</v>
      </c>
      <c r="B76" s="39" t="s">
        <v>332</v>
      </c>
      <c r="C76" s="40" t="s">
        <v>333</v>
      </c>
      <c r="D76" s="24" t="s">
        <v>34</v>
      </c>
      <c r="E76" s="28">
        <v>45509</v>
      </c>
      <c r="F76" s="59">
        <f>VLOOKUP(B76,[9]METSO!$B$11:$Z$759,25,)</f>
        <v>45509</v>
      </c>
      <c r="G76" s="42">
        <f ca="1">DATEDIF(E76,Practicantes!$G$2,"Y")</f>
        <v>1</v>
      </c>
      <c r="H76" s="42">
        <f ca="1">DATEDIF(E76,Practicantes!$G$2,"YM")</f>
        <v>7</v>
      </c>
      <c r="I76" s="42">
        <f ca="1">DATEDIF(E76,Practicantes!$G$2,"MD")</f>
        <v>0</v>
      </c>
      <c r="J76" s="28">
        <f t="shared" si="34"/>
        <v>45873</v>
      </c>
      <c r="K76" s="43">
        <v>45693</v>
      </c>
      <c r="L76" s="43">
        <v>45873</v>
      </c>
      <c r="M76" s="38" t="s">
        <v>30</v>
      </c>
      <c r="N76" s="38"/>
      <c r="O76" s="38"/>
      <c r="P76" s="38"/>
      <c r="Q76" s="38"/>
      <c r="R76" s="38"/>
      <c r="S76" s="38"/>
      <c r="T76" s="38"/>
      <c r="U76" s="38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2" t="e">
        <f>VLOOKUP(B76,'[4]BD PRAC 12.08'!B$6:B$40,1,)</f>
        <v>#N/A</v>
      </c>
    </row>
    <row r="77" spans="1:36" s="42" customFormat="1" ht="12" customHeight="1">
      <c r="A77" s="38">
        <f>+CESADOS!A72+1</f>
        <v>11</v>
      </c>
      <c r="B77" s="39" t="s">
        <v>334</v>
      </c>
      <c r="C77" s="40" t="s">
        <v>335</v>
      </c>
      <c r="D77" s="24" t="s">
        <v>34</v>
      </c>
      <c r="E77" s="28">
        <v>45509</v>
      </c>
      <c r="F77" s="59">
        <f>VLOOKUP(B77,[9]METSO!$B$11:$Z$759,25,)</f>
        <v>45509</v>
      </c>
      <c r="G77" s="42">
        <f ca="1">DATEDIF(E77,Practicantes!$G$2,"Y")</f>
        <v>1</v>
      </c>
      <c r="H77" s="42">
        <f ca="1">DATEDIF(E77,Practicantes!$G$2,"YM")</f>
        <v>7</v>
      </c>
      <c r="I77" s="42">
        <f ca="1">DATEDIF(E77,Practicantes!$G$2,"MD")</f>
        <v>0</v>
      </c>
      <c r="J77" s="28">
        <f t="shared" si="34"/>
        <v>45873</v>
      </c>
      <c r="K77" s="43">
        <v>45693</v>
      </c>
      <c r="L77" s="43">
        <v>45873</v>
      </c>
      <c r="M77" s="38" t="s">
        <v>30</v>
      </c>
      <c r="N77" s="38"/>
      <c r="O77" s="38"/>
      <c r="P77" s="38"/>
      <c r="Q77" s="38"/>
      <c r="R77" s="38"/>
      <c r="S77" s="38"/>
      <c r="T77" s="38"/>
      <c r="U77" s="38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2" t="e">
        <f>VLOOKUP(B77,'[4]BD PRAC 12.08'!B$6:B$40,1,)</f>
        <v>#N/A</v>
      </c>
    </row>
    <row r="78" spans="1:36" s="42" customFormat="1" ht="12" customHeight="1">
      <c r="A78" s="38">
        <f>+CESADOS!A109+1</f>
        <v>17</v>
      </c>
      <c r="B78" s="39" t="s">
        <v>336</v>
      </c>
      <c r="C78" s="40" t="s">
        <v>337</v>
      </c>
      <c r="D78" s="24" t="s">
        <v>34</v>
      </c>
      <c r="E78" s="28">
        <v>45705</v>
      </c>
      <c r="F78" s="59">
        <f>VLOOKUP(B78,[9]METSO!$B$11:$Z$759,25,)</f>
        <v>45705</v>
      </c>
      <c r="G78" s="1">
        <f ca="1">DATEDIF(E78,Practicantes!$G$2,"Y")</f>
        <v>1</v>
      </c>
      <c r="H78" s="1">
        <f ca="1">DATEDIF(E78,Practicantes!$G$2,"YM")</f>
        <v>0</v>
      </c>
      <c r="I78" s="1">
        <f ca="1">DATEDIF(E78,Practicantes!$G$2,"MD")</f>
        <v>16</v>
      </c>
      <c r="J78" s="28">
        <f t="shared" si="34"/>
        <v>45885</v>
      </c>
      <c r="K78" s="43">
        <v>45705</v>
      </c>
      <c r="L78" s="43">
        <v>45885</v>
      </c>
      <c r="M78" s="38" t="s">
        <v>30</v>
      </c>
      <c r="N78" s="38"/>
      <c r="O78" s="38"/>
      <c r="P78" s="38"/>
      <c r="Q78" s="38"/>
      <c r="R78" s="38"/>
      <c r="S78" s="38"/>
      <c r="T78" s="38"/>
      <c r="U78" s="38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</row>
    <row r="79" spans="1:36" s="42" customFormat="1" ht="12" customHeight="1">
      <c r="A79" s="38">
        <f>+CESADOS!A118+1</f>
        <v>22</v>
      </c>
      <c r="B79" s="39" t="s">
        <v>338</v>
      </c>
      <c r="C79" s="40" t="s">
        <v>339</v>
      </c>
      <c r="D79" s="24" t="s">
        <v>28</v>
      </c>
      <c r="E79" s="28">
        <v>45705</v>
      </c>
      <c r="F79" s="59">
        <f>VLOOKUP(B79,[9]METSO!$B$11:$Z$759,25,)</f>
        <v>45705</v>
      </c>
      <c r="G79" s="1">
        <f ca="1">DATEDIF(E79,Practicantes!$G$2,"Y")</f>
        <v>1</v>
      </c>
      <c r="H79" s="1">
        <f ca="1">DATEDIF(E79,Practicantes!$G$2,"YM")</f>
        <v>0</v>
      </c>
      <c r="I79" s="1">
        <f ca="1">DATEDIF(E79,Practicantes!$G$2,"MD")</f>
        <v>16</v>
      </c>
      <c r="J79" s="28">
        <f t="shared" si="34"/>
        <v>45885</v>
      </c>
      <c r="K79" s="43">
        <v>45705</v>
      </c>
      <c r="L79" s="43">
        <v>45885</v>
      </c>
      <c r="M79" s="38" t="s">
        <v>30</v>
      </c>
      <c r="N79" s="38"/>
      <c r="O79" s="38"/>
      <c r="P79" s="38"/>
      <c r="Q79" s="38"/>
      <c r="R79" s="38"/>
      <c r="S79" s="38"/>
      <c r="T79" s="38"/>
      <c r="U79" s="38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</row>
    <row r="80" spans="1:36" s="42" customFormat="1" ht="12" customHeight="1">
      <c r="A80" s="38">
        <f>+CESADOS!A117+1</f>
        <v>16</v>
      </c>
      <c r="B80" s="39" t="s">
        <v>340</v>
      </c>
      <c r="C80" s="40" t="s">
        <v>341</v>
      </c>
      <c r="D80" s="24" t="s">
        <v>34</v>
      </c>
      <c r="E80" s="28">
        <v>45705</v>
      </c>
      <c r="F80" s="59">
        <f>VLOOKUP(B80,[9]METSO!$B$11:$Z$759,25,)</f>
        <v>45705</v>
      </c>
      <c r="G80" s="1">
        <f ca="1">DATEDIF(E80,Practicantes!$G$2,"Y")</f>
        <v>1</v>
      </c>
      <c r="H80" s="1">
        <f ca="1">DATEDIF(E80,Practicantes!$G$2,"YM")</f>
        <v>0</v>
      </c>
      <c r="I80" s="1">
        <f ca="1">DATEDIF(E80,Practicantes!$G$2,"MD")</f>
        <v>16</v>
      </c>
      <c r="J80" s="28">
        <f>+L80</f>
        <v>45885</v>
      </c>
      <c r="K80" s="43">
        <v>45705</v>
      </c>
      <c r="L80" s="43">
        <v>45885</v>
      </c>
      <c r="M80" s="38" t="s">
        <v>30</v>
      </c>
      <c r="N80" s="38"/>
      <c r="O80" s="38"/>
      <c r="P80" s="38"/>
      <c r="Q80" s="38"/>
      <c r="R80" s="38"/>
      <c r="S80" s="38"/>
      <c r="T80" s="38"/>
      <c r="U80" s="38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</row>
    <row r="81" spans="1:16381">
      <c r="A81" s="4">
        <v>33</v>
      </c>
      <c r="B81" s="30" t="s">
        <v>342</v>
      </c>
      <c r="C81" s="3" t="s">
        <v>343</v>
      </c>
      <c r="D81" s="6" t="s">
        <v>28</v>
      </c>
      <c r="E81" s="8">
        <v>45705</v>
      </c>
      <c r="F81" s="58">
        <v>45705</v>
      </c>
      <c r="G81" s="8">
        <v>46250</v>
      </c>
      <c r="H81" s="5">
        <v>45705</v>
      </c>
      <c r="I81" s="5">
        <v>45885</v>
      </c>
      <c r="J81" s="4" t="s">
        <v>30</v>
      </c>
      <c r="K81" s="5">
        <v>45886</v>
      </c>
      <c r="L81" s="5">
        <v>46250</v>
      </c>
      <c r="M81" s="4"/>
      <c r="N81" s="4"/>
      <c r="O81" s="4"/>
      <c r="P81" s="4"/>
      <c r="Q81" s="4"/>
      <c r="R81" s="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  <c r="BHK81" s="1"/>
      <c r="BHL81" s="1"/>
      <c r="BHM81" s="1"/>
      <c r="BHN81" s="1"/>
      <c r="BHO81" s="1"/>
      <c r="BHP81" s="1"/>
      <c r="BHQ81" s="1"/>
      <c r="BHR81" s="1"/>
      <c r="BHS81" s="1"/>
      <c r="BHT81" s="1"/>
      <c r="BHU81" s="1"/>
      <c r="BHV81" s="1"/>
      <c r="BHW81" s="1"/>
      <c r="BHX81" s="1"/>
      <c r="BHY81" s="1"/>
      <c r="BHZ81" s="1"/>
      <c r="BIA81" s="1"/>
      <c r="BIB81" s="1"/>
      <c r="BIC81" s="1"/>
      <c r="BID81" s="1"/>
      <c r="BIE81" s="1"/>
      <c r="BIF81" s="1"/>
      <c r="BIG81" s="1"/>
      <c r="BIH81" s="1"/>
      <c r="BII81" s="1"/>
      <c r="BIJ81" s="1"/>
      <c r="BIK81" s="1"/>
      <c r="BIL81" s="1"/>
      <c r="BIM81" s="1"/>
      <c r="BIN81" s="1"/>
      <c r="BIO81" s="1"/>
      <c r="BIP81" s="1"/>
      <c r="BIQ81" s="1"/>
      <c r="BIR81" s="1"/>
      <c r="BIS81" s="1"/>
      <c r="BIT81" s="1"/>
      <c r="BIU81" s="1"/>
      <c r="BIV81" s="1"/>
      <c r="BIW81" s="1"/>
      <c r="BIX81" s="1"/>
      <c r="BIY81" s="1"/>
      <c r="BIZ81" s="1"/>
      <c r="BJA81" s="1"/>
      <c r="BJB81" s="1"/>
      <c r="BJC81" s="1"/>
      <c r="BJD81" s="1"/>
      <c r="BJE81" s="1"/>
      <c r="BJF81" s="1"/>
      <c r="BJG81" s="1"/>
      <c r="BJH81" s="1"/>
      <c r="BJI81" s="1"/>
      <c r="BJJ81" s="1"/>
      <c r="BJK81" s="1"/>
      <c r="BJL81" s="1"/>
      <c r="BJM81" s="1"/>
      <c r="BJN81" s="1"/>
      <c r="BJO81" s="1"/>
      <c r="BJP81" s="1"/>
      <c r="BJQ81" s="1"/>
      <c r="BJR81" s="1"/>
      <c r="BJS81" s="1"/>
      <c r="BJT81" s="1"/>
      <c r="BJU81" s="1"/>
      <c r="BJV81" s="1"/>
      <c r="BJW81" s="1"/>
      <c r="BJX81" s="1"/>
      <c r="BJY81" s="1"/>
      <c r="BJZ81" s="1"/>
      <c r="BKA81" s="1"/>
      <c r="BKB81" s="1"/>
      <c r="BKC81" s="1"/>
      <c r="BKD81" s="1"/>
      <c r="BKE81" s="1"/>
      <c r="BKF81" s="1"/>
      <c r="BKG81" s="1"/>
      <c r="BKH81" s="1"/>
      <c r="BKI81" s="1"/>
      <c r="BKJ81" s="1"/>
      <c r="BKK81" s="1"/>
      <c r="BKL81" s="1"/>
      <c r="BKM81" s="1"/>
      <c r="BKN81" s="1"/>
      <c r="BKO81" s="1"/>
      <c r="BKP81" s="1"/>
      <c r="BKQ81" s="1"/>
      <c r="BKR81" s="1"/>
      <c r="BKS81" s="1"/>
      <c r="BKT81" s="1"/>
      <c r="BKU81" s="1"/>
      <c r="BKV81" s="1"/>
      <c r="BKW81" s="1"/>
      <c r="BKX81" s="1"/>
      <c r="BKY81" s="1"/>
      <c r="BKZ81" s="1"/>
      <c r="BLA81" s="1"/>
      <c r="BLB81" s="1"/>
      <c r="BLC81" s="1"/>
      <c r="BLD81" s="1"/>
      <c r="BLE81" s="1"/>
      <c r="BLF81" s="1"/>
      <c r="BLG81" s="1"/>
      <c r="BLH81" s="1"/>
      <c r="BLI81" s="1"/>
      <c r="BLJ81" s="1"/>
      <c r="BLK81" s="1"/>
      <c r="BLL81" s="1"/>
      <c r="BLM81" s="1"/>
      <c r="BLN81" s="1"/>
      <c r="BLO81" s="1"/>
      <c r="BLP81" s="1"/>
      <c r="BLQ81" s="1"/>
      <c r="BLR81" s="1"/>
      <c r="BLS81" s="1"/>
      <c r="BLT81" s="1"/>
      <c r="BLU81" s="1"/>
      <c r="BLV81" s="1"/>
      <c r="BLW81" s="1"/>
      <c r="BLX81" s="1"/>
      <c r="BLY81" s="1"/>
      <c r="BLZ81" s="1"/>
      <c r="BMA81" s="1"/>
      <c r="BMB81" s="1"/>
      <c r="BMC81" s="1"/>
      <c r="BMD81" s="1"/>
      <c r="BME81" s="1"/>
      <c r="BMF81" s="1"/>
      <c r="BMG81" s="1"/>
      <c r="BMH81" s="1"/>
      <c r="BMI81" s="1"/>
      <c r="BMJ81" s="1"/>
      <c r="BMK81" s="1"/>
      <c r="BML81" s="1"/>
      <c r="BMM81" s="1"/>
      <c r="BMN81" s="1"/>
      <c r="BMO81" s="1"/>
      <c r="BMP81" s="1"/>
      <c r="BMQ81" s="1"/>
      <c r="BMR81" s="1"/>
      <c r="BMS81" s="1"/>
      <c r="BMT81" s="1"/>
      <c r="BMU81" s="1"/>
      <c r="BMV81" s="1"/>
      <c r="BMW81" s="1"/>
      <c r="BMX81" s="1"/>
      <c r="BMY81" s="1"/>
      <c r="BMZ81" s="1"/>
      <c r="BNA81" s="1"/>
      <c r="BNB81" s="1"/>
      <c r="BNC81" s="1"/>
      <c r="BND81" s="1"/>
      <c r="BNE81" s="1"/>
      <c r="BNF81" s="1"/>
      <c r="BNG81" s="1"/>
      <c r="BNH81" s="1"/>
      <c r="BNI81" s="1"/>
      <c r="BNJ81" s="1"/>
      <c r="BNK81" s="1"/>
      <c r="BNL81" s="1"/>
      <c r="BNM81" s="1"/>
      <c r="BNN81" s="1"/>
      <c r="BNO81" s="1"/>
      <c r="BNP81" s="1"/>
      <c r="BNQ81" s="1"/>
      <c r="BNR81" s="1"/>
      <c r="BNS81" s="1"/>
      <c r="BNT81" s="1"/>
      <c r="BNU81" s="1"/>
      <c r="BNV81" s="1"/>
      <c r="BNW81" s="1"/>
      <c r="BNX81" s="1"/>
      <c r="BNY81" s="1"/>
      <c r="BNZ81" s="1"/>
      <c r="BOA81" s="1"/>
      <c r="BOB81" s="1"/>
      <c r="BOC81" s="1"/>
      <c r="BOD81" s="1"/>
      <c r="BOE81" s="1"/>
      <c r="BOF81" s="1"/>
      <c r="BOG81" s="1"/>
      <c r="BOH81" s="1"/>
      <c r="BOI81" s="1"/>
      <c r="BOJ81" s="1"/>
      <c r="BOK81" s="1"/>
      <c r="BOL81" s="1"/>
      <c r="BOM81" s="1"/>
      <c r="BON81" s="1"/>
      <c r="BOO81" s="1"/>
      <c r="BOP81" s="1"/>
      <c r="BOQ81" s="1"/>
      <c r="BOR81" s="1"/>
      <c r="BOS81" s="1"/>
      <c r="BOT81" s="1"/>
      <c r="BOU81" s="1"/>
      <c r="BOV81" s="1"/>
      <c r="BOW81" s="1"/>
      <c r="BOX81" s="1"/>
      <c r="BOY81" s="1"/>
      <c r="BOZ81" s="1"/>
      <c r="BPA81" s="1"/>
      <c r="BPB81" s="1"/>
      <c r="BPC81" s="1"/>
      <c r="BPD81" s="1"/>
      <c r="BPE81" s="1"/>
      <c r="BPF81" s="1"/>
      <c r="BPG81" s="1"/>
      <c r="BPH81" s="1"/>
      <c r="BPI81" s="1"/>
      <c r="BPJ81" s="1"/>
      <c r="BPK81" s="1"/>
      <c r="BPL81" s="1"/>
      <c r="BPM81" s="1"/>
      <c r="BPN81" s="1"/>
      <c r="BPO81" s="1"/>
      <c r="BPP81" s="1"/>
      <c r="BPQ81" s="1"/>
      <c r="BPR81" s="1"/>
      <c r="BPS81" s="1"/>
      <c r="BPT81" s="1"/>
      <c r="BPU81" s="1"/>
      <c r="BPV81" s="1"/>
      <c r="BPW81" s="1"/>
      <c r="BPX81" s="1"/>
      <c r="BPY81" s="1"/>
      <c r="BPZ81" s="1"/>
      <c r="BQA81" s="1"/>
      <c r="BQB81" s="1"/>
      <c r="BQC81" s="1"/>
      <c r="BQD81" s="1"/>
      <c r="BQE81" s="1"/>
      <c r="BQF81" s="1"/>
      <c r="BQG81" s="1"/>
      <c r="BQH81" s="1"/>
      <c r="BQI81" s="1"/>
      <c r="BQJ81" s="1"/>
      <c r="BQK81" s="1"/>
      <c r="BQL81" s="1"/>
      <c r="BQM81" s="1"/>
      <c r="BQN81" s="1"/>
      <c r="BQO81" s="1"/>
      <c r="BQP81" s="1"/>
      <c r="BQQ81" s="1"/>
      <c r="BQR81" s="1"/>
      <c r="BQS81" s="1"/>
      <c r="BQT81" s="1"/>
      <c r="BQU81" s="1"/>
      <c r="BQV81" s="1"/>
      <c r="BQW81" s="1"/>
      <c r="BQX81" s="1"/>
      <c r="BQY81" s="1"/>
      <c r="BQZ81" s="1"/>
      <c r="BRA81" s="1"/>
      <c r="BRB81" s="1"/>
      <c r="BRC81" s="1"/>
      <c r="BRD81" s="1"/>
      <c r="BRE81" s="1"/>
      <c r="BRF81" s="1"/>
      <c r="BRG81" s="1"/>
      <c r="BRH81" s="1"/>
      <c r="BRI81" s="1"/>
      <c r="BRJ81" s="1"/>
      <c r="BRK81" s="1"/>
      <c r="BRL81" s="1"/>
      <c r="BRM81" s="1"/>
      <c r="BRN81" s="1"/>
      <c r="BRO81" s="1"/>
      <c r="BRP81" s="1"/>
      <c r="BRQ81" s="1"/>
      <c r="BRR81" s="1"/>
      <c r="BRS81" s="1"/>
      <c r="BRT81" s="1"/>
      <c r="BRU81" s="1"/>
      <c r="BRV81" s="1"/>
      <c r="BRW81" s="1"/>
      <c r="BRX81" s="1"/>
      <c r="BRY81" s="1"/>
      <c r="BRZ81" s="1"/>
      <c r="BSA81" s="1"/>
      <c r="BSB81" s="1"/>
      <c r="BSC81" s="1"/>
      <c r="BSD81" s="1"/>
      <c r="BSE81" s="1"/>
      <c r="BSF81" s="1"/>
      <c r="BSG81" s="1"/>
      <c r="BSH81" s="1"/>
      <c r="BSI81" s="1"/>
      <c r="BSJ81" s="1"/>
      <c r="BSK81" s="1"/>
      <c r="BSL81" s="1"/>
      <c r="BSM81" s="1"/>
      <c r="BSN81" s="1"/>
      <c r="BSO81" s="1"/>
      <c r="BSP81" s="1"/>
      <c r="BSQ81" s="1"/>
      <c r="BSR81" s="1"/>
      <c r="BSS81" s="1"/>
      <c r="BST81" s="1"/>
      <c r="BSU81" s="1"/>
      <c r="BSV81" s="1"/>
      <c r="BSW81" s="1"/>
      <c r="BSX81" s="1"/>
      <c r="BSY81" s="1"/>
      <c r="BSZ81" s="1"/>
      <c r="BTA81" s="1"/>
      <c r="BTB81" s="1"/>
      <c r="BTC81" s="1"/>
      <c r="BTD81" s="1"/>
      <c r="BTE81" s="1"/>
      <c r="BTF81" s="1"/>
      <c r="BTG81" s="1"/>
      <c r="BTH81" s="1"/>
      <c r="BTI81" s="1"/>
      <c r="BTJ81" s="1"/>
      <c r="BTK81" s="1"/>
      <c r="BTL81" s="1"/>
      <c r="BTM81" s="1"/>
      <c r="BTN81" s="1"/>
      <c r="BTO81" s="1"/>
      <c r="BTP81" s="1"/>
      <c r="BTQ81" s="1"/>
      <c r="BTR81" s="1"/>
      <c r="BTS81" s="1"/>
      <c r="BTT81" s="1"/>
      <c r="BTU81" s="1"/>
      <c r="BTV81" s="1"/>
      <c r="BTW81" s="1"/>
      <c r="BTX81" s="1"/>
      <c r="BTY81" s="1"/>
      <c r="BTZ81" s="1"/>
      <c r="BUA81" s="1"/>
      <c r="BUB81" s="1"/>
      <c r="BUC81" s="1"/>
      <c r="BUD81" s="1"/>
      <c r="BUE81" s="1"/>
      <c r="BUF81" s="1"/>
      <c r="BUG81" s="1"/>
      <c r="BUH81" s="1"/>
      <c r="BUI81" s="1"/>
      <c r="BUJ81" s="1"/>
      <c r="BUK81" s="1"/>
      <c r="BUL81" s="1"/>
      <c r="BUM81" s="1"/>
      <c r="BUN81" s="1"/>
      <c r="BUO81" s="1"/>
      <c r="BUP81" s="1"/>
      <c r="BUQ81" s="1"/>
      <c r="BUR81" s="1"/>
      <c r="BUS81" s="1"/>
      <c r="BUT81" s="1"/>
      <c r="BUU81" s="1"/>
      <c r="BUV81" s="1"/>
      <c r="BUW81" s="1"/>
      <c r="BUX81" s="1"/>
      <c r="BUY81" s="1"/>
      <c r="BUZ81" s="1"/>
      <c r="BVA81" s="1"/>
      <c r="BVB81" s="1"/>
      <c r="BVC81" s="1"/>
      <c r="BVD81" s="1"/>
      <c r="BVE81" s="1"/>
      <c r="BVF81" s="1"/>
      <c r="BVG81" s="1"/>
      <c r="BVH81" s="1"/>
      <c r="BVI81" s="1"/>
      <c r="BVJ81" s="1"/>
      <c r="BVK81" s="1"/>
      <c r="BVL81" s="1"/>
      <c r="BVM81" s="1"/>
      <c r="BVN81" s="1"/>
      <c r="BVO81" s="1"/>
      <c r="BVP81" s="1"/>
      <c r="BVQ81" s="1"/>
      <c r="BVR81" s="1"/>
      <c r="BVS81" s="1"/>
      <c r="BVT81" s="1"/>
      <c r="BVU81" s="1"/>
      <c r="BVV81" s="1"/>
      <c r="BVW81" s="1"/>
      <c r="BVX81" s="1"/>
      <c r="BVY81" s="1"/>
      <c r="BVZ81" s="1"/>
      <c r="BWA81" s="1"/>
      <c r="BWB81" s="1"/>
      <c r="BWC81" s="1"/>
      <c r="BWD81" s="1"/>
      <c r="BWE81" s="1"/>
      <c r="BWF81" s="1"/>
      <c r="BWG81" s="1"/>
      <c r="BWH81" s="1"/>
      <c r="BWI81" s="1"/>
      <c r="BWJ81" s="1"/>
      <c r="BWK81" s="1"/>
      <c r="BWL81" s="1"/>
      <c r="BWM81" s="1"/>
      <c r="BWN81" s="1"/>
      <c r="BWO81" s="1"/>
      <c r="BWP81" s="1"/>
      <c r="BWQ81" s="1"/>
      <c r="BWR81" s="1"/>
      <c r="BWS81" s="1"/>
      <c r="BWT81" s="1"/>
      <c r="BWU81" s="1"/>
      <c r="BWV81" s="1"/>
      <c r="BWW81" s="1"/>
      <c r="BWX81" s="1"/>
      <c r="BWY81" s="1"/>
      <c r="BWZ81" s="1"/>
      <c r="BXA81" s="1"/>
      <c r="BXB81" s="1"/>
      <c r="BXC81" s="1"/>
      <c r="BXD81" s="1"/>
      <c r="BXE81" s="1"/>
      <c r="BXF81" s="1"/>
      <c r="BXG81" s="1"/>
      <c r="BXH81" s="1"/>
      <c r="BXI81" s="1"/>
      <c r="BXJ81" s="1"/>
      <c r="BXK81" s="1"/>
      <c r="BXL81" s="1"/>
      <c r="BXM81" s="1"/>
      <c r="BXN81" s="1"/>
      <c r="BXO81" s="1"/>
      <c r="BXP81" s="1"/>
      <c r="BXQ81" s="1"/>
      <c r="BXR81" s="1"/>
      <c r="BXS81" s="1"/>
      <c r="BXT81" s="1"/>
      <c r="BXU81" s="1"/>
      <c r="BXV81" s="1"/>
      <c r="BXW81" s="1"/>
      <c r="BXX81" s="1"/>
      <c r="BXY81" s="1"/>
      <c r="BXZ81" s="1"/>
      <c r="BYA81" s="1"/>
      <c r="BYB81" s="1"/>
      <c r="BYC81" s="1"/>
      <c r="BYD81" s="1"/>
      <c r="BYE81" s="1"/>
      <c r="BYF81" s="1"/>
      <c r="BYG81" s="1"/>
      <c r="BYH81" s="1"/>
      <c r="BYI81" s="1"/>
      <c r="BYJ81" s="1"/>
      <c r="BYK81" s="1"/>
      <c r="BYL81" s="1"/>
      <c r="BYM81" s="1"/>
      <c r="BYN81" s="1"/>
      <c r="BYO81" s="1"/>
      <c r="BYP81" s="1"/>
      <c r="BYQ81" s="1"/>
      <c r="BYR81" s="1"/>
      <c r="BYS81" s="1"/>
      <c r="BYT81" s="1"/>
      <c r="BYU81" s="1"/>
      <c r="BYV81" s="1"/>
      <c r="BYW81" s="1"/>
      <c r="BYX81" s="1"/>
      <c r="BYY81" s="1"/>
      <c r="BYZ81" s="1"/>
      <c r="BZA81" s="1"/>
      <c r="BZB81" s="1"/>
      <c r="BZC81" s="1"/>
      <c r="BZD81" s="1"/>
      <c r="BZE81" s="1"/>
      <c r="BZF81" s="1"/>
      <c r="BZG81" s="1"/>
      <c r="BZH81" s="1"/>
      <c r="BZI81" s="1"/>
      <c r="BZJ81" s="1"/>
      <c r="BZK81" s="1"/>
      <c r="BZL81" s="1"/>
      <c r="BZM81" s="1"/>
      <c r="BZN81" s="1"/>
      <c r="BZO81" s="1"/>
      <c r="BZP81" s="1"/>
      <c r="BZQ81" s="1"/>
      <c r="BZR81" s="1"/>
      <c r="BZS81" s="1"/>
      <c r="BZT81" s="1"/>
      <c r="BZU81" s="1"/>
      <c r="BZV81" s="1"/>
      <c r="BZW81" s="1"/>
      <c r="BZX81" s="1"/>
      <c r="BZY81" s="1"/>
      <c r="BZZ81" s="1"/>
      <c r="CAA81" s="1"/>
      <c r="CAB81" s="1"/>
      <c r="CAC81" s="1"/>
      <c r="CAD81" s="1"/>
      <c r="CAE81" s="1"/>
      <c r="CAF81" s="1"/>
      <c r="CAG81" s="1"/>
      <c r="CAH81" s="1"/>
      <c r="CAI81" s="1"/>
      <c r="CAJ81" s="1"/>
      <c r="CAK81" s="1"/>
      <c r="CAL81" s="1"/>
      <c r="CAM81" s="1"/>
      <c r="CAN81" s="1"/>
      <c r="CAO81" s="1"/>
      <c r="CAP81" s="1"/>
      <c r="CAQ81" s="1"/>
      <c r="CAR81" s="1"/>
      <c r="CAS81" s="1"/>
      <c r="CAT81" s="1"/>
      <c r="CAU81" s="1"/>
      <c r="CAV81" s="1"/>
      <c r="CAW81" s="1"/>
      <c r="CAX81" s="1"/>
      <c r="CAY81" s="1"/>
      <c r="CAZ81" s="1"/>
      <c r="CBA81" s="1"/>
      <c r="CBB81" s="1"/>
      <c r="CBC81" s="1"/>
      <c r="CBD81" s="1"/>
      <c r="CBE81" s="1"/>
      <c r="CBF81" s="1"/>
      <c r="CBG81" s="1"/>
      <c r="CBH81" s="1"/>
      <c r="CBI81" s="1"/>
      <c r="CBJ81" s="1"/>
      <c r="CBK81" s="1"/>
      <c r="CBL81" s="1"/>
      <c r="CBM81" s="1"/>
      <c r="CBN81" s="1"/>
      <c r="CBO81" s="1"/>
      <c r="CBP81" s="1"/>
      <c r="CBQ81" s="1"/>
      <c r="CBR81" s="1"/>
      <c r="CBS81" s="1"/>
      <c r="CBT81" s="1"/>
      <c r="CBU81" s="1"/>
      <c r="CBV81" s="1"/>
      <c r="CBW81" s="1"/>
      <c r="CBX81" s="1"/>
      <c r="CBY81" s="1"/>
      <c r="CBZ81" s="1"/>
      <c r="CCA81" s="1"/>
      <c r="CCB81" s="1"/>
      <c r="CCC81" s="1"/>
      <c r="CCD81" s="1"/>
      <c r="CCE81" s="1"/>
      <c r="CCF81" s="1"/>
      <c r="CCG81" s="1"/>
      <c r="CCH81" s="1"/>
      <c r="CCI81" s="1"/>
      <c r="CCJ81" s="1"/>
      <c r="CCK81" s="1"/>
      <c r="CCL81" s="1"/>
      <c r="CCM81" s="1"/>
      <c r="CCN81" s="1"/>
      <c r="CCO81" s="1"/>
      <c r="CCP81" s="1"/>
      <c r="CCQ81" s="1"/>
      <c r="CCR81" s="1"/>
      <c r="CCS81" s="1"/>
      <c r="CCT81" s="1"/>
      <c r="CCU81" s="1"/>
      <c r="CCV81" s="1"/>
      <c r="CCW81" s="1"/>
      <c r="CCX81" s="1"/>
      <c r="CCY81" s="1"/>
      <c r="CCZ81" s="1"/>
      <c r="CDA81" s="1"/>
      <c r="CDB81" s="1"/>
      <c r="CDC81" s="1"/>
      <c r="CDD81" s="1"/>
      <c r="CDE81" s="1"/>
      <c r="CDF81" s="1"/>
      <c r="CDG81" s="1"/>
      <c r="CDH81" s="1"/>
      <c r="CDI81" s="1"/>
      <c r="CDJ81" s="1"/>
      <c r="CDK81" s="1"/>
      <c r="CDL81" s="1"/>
      <c r="CDM81" s="1"/>
      <c r="CDN81" s="1"/>
      <c r="CDO81" s="1"/>
      <c r="CDP81" s="1"/>
      <c r="CDQ81" s="1"/>
      <c r="CDR81" s="1"/>
      <c r="CDS81" s="1"/>
      <c r="CDT81" s="1"/>
      <c r="CDU81" s="1"/>
      <c r="CDV81" s="1"/>
      <c r="CDW81" s="1"/>
      <c r="CDX81" s="1"/>
      <c r="CDY81" s="1"/>
      <c r="CDZ81" s="1"/>
      <c r="CEA81" s="1"/>
      <c r="CEB81" s="1"/>
      <c r="CEC81" s="1"/>
      <c r="CED81" s="1"/>
      <c r="CEE81" s="1"/>
      <c r="CEF81" s="1"/>
      <c r="CEG81" s="1"/>
      <c r="CEH81" s="1"/>
      <c r="CEI81" s="1"/>
      <c r="CEJ81" s="1"/>
      <c r="CEK81" s="1"/>
      <c r="CEL81" s="1"/>
      <c r="CEM81" s="1"/>
      <c r="CEN81" s="1"/>
      <c r="CEO81" s="1"/>
      <c r="CEP81" s="1"/>
      <c r="CEQ81" s="1"/>
      <c r="CER81" s="1"/>
      <c r="CES81" s="1"/>
      <c r="CET81" s="1"/>
      <c r="CEU81" s="1"/>
      <c r="CEV81" s="1"/>
      <c r="CEW81" s="1"/>
      <c r="CEX81" s="1"/>
      <c r="CEY81" s="1"/>
      <c r="CEZ81" s="1"/>
      <c r="CFA81" s="1"/>
      <c r="CFB81" s="1"/>
      <c r="CFC81" s="1"/>
      <c r="CFD81" s="1"/>
      <c r="CFE81" s="1"/>
      <c r="CFF81" s="1"/>
      <c r="CFG81" s="1"/>
      <c r="CFH81" s="1"/>
      <c r="CFI81" s="1"/>
      <c r="CFJ81" s="1"/>
      <c r="CFK81" s="1"/>
      <c r="CFL81" s="1"/>
      <c r="CFM81" s="1"/>
      <c r="CFN81" s="1"/>
      <c r="CFO81" s="1"/>
      <c r="CFP81" s="1"/>
      <c r="CFQ81" s="1"/>
      <c r="CFR81" s="1"/>
      <c r="CFS81" s="1"/>
      <c r="CFT81" s="1"/>
      <c r="CFU81" s="1"/>
      <c r="CFV81" s="1"/>
      <c r="CFW81" s="1"/>
      <c r="CFX81" s="1"/>
      <c r="CFY81" s="1"/>
      <c r="CFZ81" s="1"/>
      <c r="CGA81" s="1"/>
      <c r="CGB81" s="1"/>
      <c r="CGC81" s="1"/>
      <c r="CGD81" s="1"/>
      <c r="CGE81" s="1"/>
      <c r="CGF81" s="1"/>
      <c r="CGG81" s="1"/>
      <c r="CGH81" s="1"/>
      <c r="CGI81" s="1"/>
      <c r="CGJ81" s="1"/>
      <c r="CGK81" s="1"/>
      <c r="CGL81" s="1"/>
      <c r="CGM81" s="1"/>
      <c r="CGN81" s="1"/>
      <c r="CGO81" s="1"/>
      <c r="CGP81" s="1"/>
      <c r="CGQ81" s="1"/>
      <c r="CGR81" s="1"/>
      <c r="CGS81" s="1"/>
      <c r="CGT81" s="1"/>
      <c r="CGU81" s="1"/>
      <c r="CGV81" s="1"/>
      <c r="CGW81" s="1"/>
      <c r="CGX81" s="1"/>
      <c r="CGY81" s="1"/>
      <c r="CGZ81" s="1"/>
      <c r="CHA81" s="1"/>
      <c r="CHB81" s="1"/>
      <c r="CHC81" s="1"/>
      <c r="CHD81" s="1"/>
      <c r="CHE81" s="1"/>
      <c r="CHF81" s="1"/>
      <c r="CHG81" s="1"/>
      <c r="CHH81" s="1"/>
      <c r="CHI81" s="1"/>
      <c r="CHJ81" s="1"/>
      <c r="CHK81" s="1"/>
      <c r="CHL81" s="1"/>
      <c r="CHM81" s="1"/>
      <c r="CHN81" s="1"/>
      <c r="CHO81" s="1"/>
      <c r="CHP81" s="1"/>
      <c r="CHQ81" s="1"/>
      <c r="CHR81" s="1"/>
      <c r="CHS81" s="1"/>
      <c r="CHT81" s="1"/>
      <c r="CHU81" s="1"/>
      <c r="CHV81" s="1"/>
      <c r="CHW81" s="1"/>
      <c r="CHX81" s="1"/>
      <c r="CHY81" s="1"/>
      <c r="CHZ81" s="1"/>
      <c r="CIA81" s="1"/>
      <c r="CIB81" s="1"/>
      <c r="CIC81" s="1"/>
      <c r="CID81" s="1"/>
      <c r="CIE81" s="1"/>
      <c r="CIF81" s="1"/>
      <c r="CIG81" s="1"/>
      <c r="CIH81" s="1"/>
      <c r="CII81" s="1"/>
      <c r="CIJ81" s="1"/>
      <c r="CIK81" s="1"/>
      <c r="CIL81" s="1"/>
      <c r="CIM81" s="1"/>
      <c r="CIN81" s="1"/>
      <c r="CIO81" s="1"/>
      <c r="CIP81" s="1"/>
      <c r="CIQ81" s="1"/>
      <c r="CIR81" s="1"/>
      <c r="CIS81" s="1"/>
      <c r="CIT81" s="1"/>
      <c r="CIU81" s="1"/>
      <c r="CIV81" s="1"/>
      <c r="CIW81" s="1"/>
      <c r="CIX81" s="1"/>
      <c r="CIY81" s="1"/>
      <c r="CIZ81" s="1"/>
      <c r="CJA81" s="1"/>
      <c r="CJB81" s="1"/>
      <c r="CJC81" s="1"/>
      <c r="CJD81" s="1"/>
      <c r="CJE81" s="1"/>
      <c r="CJF81" s="1"/>
      <c r="CJG81" s="1"/>
      <c r="CJH81" s="1"/>
      <c r="CJI81" s="1"/>
      <c r="CJJ81" s="1"/>
      <c r="CJK81" s="1"/>
      <c r="CJL81" s="1"/>
      <c r="CJM81" s="1"/>
      <c r="CJN81" s="1"/>
      <c r="CJO81" s="1"/>
      <c r="CJP81" s="1"/>
      <c r="CJQ81" s="1"/>
      <c r="CJR81" s="1"/>
      <c r="CJS81" s="1"/>
      <c r="CJT81" s="1"/>
      <c r="CJU81" s="1"/>
      <c r="CJV81" s="1"/>
      <c r="CJW81" s="1"/>
      <c r="CJX81" s="1"/>
      <c r="CJY81" s="1"/>
      <c r="CJZ81" s="1"/>
      <c r="CKA81" s="1"/>
      <c r="CKB81" s="1"/>
      <c r="CKC81" s="1"/>
      <c r="CKD81" s="1"/>
      <c r="CKE81" s="1"/>
      <c r="CKF81" s="1"/>
      <c r="CKG81" s="1"/>
      <c r="CKH81" s="1"/>
      <c r="CKI81" s="1"/>
      <c r="CKJ81" s="1"/>
      <c r="CKK81" s="1"/>
      <c r="CKL81" s="1"/>
      <c r="CKM81" s="1"/>
      <c r="CKN81" s="1"/>
      <c r="CKO81" s="1"/>
      <c r="CKP81" s="1"/>
      <c r="CKQ81" s="1"/>
      <c r="CKR81" s="1"/>
      <c r="CKS81" s="1"/>
      <c r="CKT81" s="1"/>
      <c r="CKU81" s="1"/>
      <c r="CKV81" s="1"/>
      <c r="CKW81" s="1"/>
      <c r="CKX81" s="1"/>
      <c r="CKY81" s="1"/>
      <c r="CKZ81" s="1"/>
      <c r="CLA81" s="1"/>
      <c r="CLB81" s="1"/>
      <c r="CLC81" s="1"/>
      <c r="CLD81" s="1"/>
      <c r="CLE81" s="1"/>
      <c r="CLF81" s="1"/>
      <c r="CLG81" s="1"/>
      <c r="CLH81" s="1"/>
      <c r="CLI81" s="1"/>
      <c r="CLJ81" s="1"/>
      <c r="CLK81" s="1"/>
      <c r="CLL81" s="1"/>
      <c r="CLM81" s="1"/>
      <c r="CLN81" s="1"/>
      <c r="CLO81" s="1"/>
      <c r="CLP81" s="1"/>
      <c r="CLQ81" s="1"/>
      <c r="CLR81" s="1"/>
      <c r="CLS81" s="1"/>
      <c r="CLT81" s="1"/>
      <c r="CLU81" s="1"/>
      <c r="CLV81" s="1"/>
      <c r="CLW81" s="1"/>
      <c r="CLX81" s="1"/>
      <c r="CLY81" s="1"/>
      <c r="CLZ81" s="1"/>
      <c r="CMA81" s="1"/>
      <c r="CMB81" s="1"/>
      <c r="CMC81" s="1"/>
      <c r="CMD81" s="1"/>
      <c r="CME81" s="1"/>
      <c r="CMF81" s="1"/>
      <c r="CMG81" s="1"/>
      <c r="CMH81" s="1"/>
      <c r="CMI81" s="1"/>
      <c r="CMJ81" s="1"/>
      <c r="CMK81" s="1"/>
      <c r="CML81" s="1"/>
      <c r="CMM81" s="1"/>
      <c r="CMN81" s="1"/>
      <c r="CMO81" s="1"/>
      <c r="CMP81" s="1"/>
      <c r="CMQ81" s="1"/>
      <c r="CMR81" s="1"/>
      <c r="CMS81" s="1"/>
      <c r="CMT81" s="1"/>
      <c r="CMU81" s="1"/>
      <c r="CMV81" s="1"/>
      <c r="CMW81" s="1"/>
      <c r="CMX81" s="1"/>
      <c r="CMY81" s="1"/>
      <c r="CMZ81" s="1"/>
      <c r="CNA81" s="1"/>
      <c r="CNB81" s="1"/>
      <c r="CNC81" s="1"/>
      <c r="CND81" s="1"/>
      <c r="CNE81" s="1"/>
      <c r="CNF81" s="1"/>
      <c r="CNG81" s="1"/>
      <c r="CNH81" s="1"/>
      <c r="CNI81" s="1"/>
      <c r="CNJ81" s="1"/>
      <c r="CNK81" s="1"/>
      <c r="CNL81" s="1"/>
      <c r="CNM81" s="1"/>
      <c r="CNN81" s="1"/>
      <c r="CNO81" s="1"/>
      <c r="CNP81" s="1"/>
      <c r="CNQ81" s="1"/>
      <c r="CNR81" s="1"/>
      <c r="CNS81" s="1"/>
      <c r="CNT81" s="1"/>
      <c r="CNU81" s="1"/>
      <c r="CNV81" s="1"/>
      <c r="CNW81" s="1"/>
      <c r="CNX81" s="1"/>
      <c r="CNY81" s="1"/>
      <c r="CNZ81" s="1"/>
      <c r="COA81" s="1"/>
      <c r="COB81" s="1"/>
      <c r="COC81" s="1"/>
      <c r="COD81" s="1"/>
      <c r="COE81" s="1"/>
      <c r="COF81" s="1"/>
      <c r="COG81" s="1"/>
      <c r="COH81" s="1"/>
      <c r="COI81" s="1"/>
      <c r="COJ81" s="1"/>
      <c r="COK81" s="1"/>
      <c r="COL81" s="1"/>
      <c r="COM81" s="1"/>
      <c r="CON81" s="1"/>
      <c r="COO81" s="1"/>
      <c r="COP81" s="1"/>
      <c r="COQ81" s="1"/>
      <c r="COR81" s="1"/>
      <c r="COS81" s="1"/>
      <c r="COT81" s="1"/>
      <c r="COU81" s="1"/>
      <c r="COV81" s="1"/>
      <c r="COW81" s="1"/>
      <c r="COX81" s="1"/>
      <c r="COY81" s="1"/>
      <c r="COZ81" s="1"/>
      <c r="CPA81" s="1"/>
      <c r="CPB81" s="1"/>
      <c r="CPC81" s="1"/>
      <c r="CPD81" s="1"/>
      <c r="CPE81" s="1"/>
      <c r="CPF81" s="1"/>
      <c r="CPG81" s="1"/>
      <c r="CPH81" s="1"/>
      <c r="CPI81" s="1"/>
      <c r="CPJ81" s="1"/>
      <c r="CPK81" s="1"/>
      <c r="CPL81" s="1"/>
      <c r="CPM81" s="1"/>
      <c r="CPN81" s="1"/>
      <c r="CPO81" s="1"/>
      <c r="CPP81" s="1"/>
      <c r="CPQ81" s="1"/>
      <c r="CPR81" s="1"/>
      <c r="CPS81" s="1"/>
      <c r="CPT81" s="1"/>
      <c r="CPU81" s="1"/>
      <c r="CPV81" s="1"/>
      <c r="CPW81" s="1"/>
      <c r="CPX81" s="1"/>
      <c r="CPY81" s="1"/>
      <c r="CPZ81" s="1"/>
      <c r="CQA81" s="1"/>
      <c r="CQB81" s="1"/>
      <c r="CQC81" s="1"/>
      <c r="CQD81" s="1"/>
      <c r="CQE81" s="1"/>
      <c r="CQF81" s="1"/>
      <c r="CQG81" s="1"/>
      <c r="CQH81" s="1"/>
      <c r="CQI81" s="1"/>
      <c r="CQJ81" s="1"/>
      <c r="CQK81" s="1"/>
      <c r="CQL81" s="1"/>
      <c r="CQM81" s="1"/>
      <c r="CQN81" s="1"/>
      <c r="CQO81" s="1"/>
      <c r="CQP81" s="1"/>
      <c r="CQQ81" s="1"/>
      <c r="CQR81" s="1"/>
      <c r="CQS81" s="1"/>
      <c r="CQT81" s="1"/>
      <c r="CQU81" s="1"/>
      <c r="CQV81" s="1"/>
      <c r="CQW81" s="1"/>
      <c r="CQX81" s="1"/>
      <c r="CQY81" s="1"/>
      <c r="CQZ81" s="1"/>
      <c r="CRA81" s="1"/>
      <c r="CRB81" s="1"/>
      <c r="CRC81" s="1"/>
      <c r="CRD81" s="1"/>
      <c r="CRE81" s="1"/>
      <c r="CRF81" s="1"/>
      <c r="CRG81" s="1"/>
      <c r="CRH81" s="1"/>
      <c r="CRI81" s="1"/>
      <c r="CRJ81" s="1"/>
      <c r="CRK81" s="1"/>
      <c r="CRL81" s="1"/>
      <c r="CRM81" s="1"/>
      <c r="CRN81" s="1"/>
      <c r="CRO81" s="1"/>
      <c r="CRP81" s="1"/>
      <c r="CRQ81" s="1"/>
      <c r="CRR81" s="1"/>
      <c r="CRS81" s="1"/>
      <c r="CRT81" s="1"/>
      <c r="CRU81" s="1"/>
      <c r="CRV81" s="1"/>
      <c r="CRW81" s="1"/>
      <c r="CRX81" s="1"/>
      <c r="CRY81" s="1"/>
      <c r="CRZ81" s="1"/>
      <c r="CSA81" s="1"/>
      <c r="CSB81" s="1"/>
      <c r="CSC81" s="1"/>
      <c r="CSD81" s="1"/>
      <c r="CSE81" s="1"/>
      <c r="CSF81" s="1"/>
      <c r="CSG81" s="1"/>
      <c r="CSH81" s="1"/>
      <c r="CSI81" s="1"/>
      <c r="CSJ81" s="1"/>
      <c r="CSK81" s="1"/>
      <c r="CSL81" s="1"/>
      <c r="CSM81" s="1"/>
      <c r="CSN81" s="1"/>
      <c r="CSO81" s="1"/>
      <c r="CSP81" s="1"/>
      <c r="CSQ81" s="1"/>
      <c r="CSR81" s="1"/>
      <c r="CSS81" s="1"/>
      <c r="CST81" s="1"/>
      <c r="CSU81" s="1"/>
      <c r="CSV81" s="1"/>
      <c r="CSW81" s="1"/>
      <c r="CSX81" s="1"/>
      <c r="CSY81" s="1"/>
      <c r="CSZ81" s="1"/>
      <c r="CTA81" s="1"/>
      <c r="CTB81" s="1"/>
      <c r="CTC81" s="1"/>
      <c r="CTD81" s="1"/>
      <c r="CTE81" s="1"/>
      <c r="CTF81" s="1"/>
      <c r="CTG81" s="1"/>
      <c r="CTH81" s="1"/>
      <c r="CTI81" s="1"/>
      <c r="CTJ81" s="1"/>
      <c r="CTK81" s="1"/>
      <c r="CTL81" s="1"/>
      <c r="CTM81" s="1"/>
      <c r="CTN81" s="1"/>
      <c r="CTO81" s="1"/>
      <c r="CTP81" s="1"/>
      <c r="CTQ81" s="1"/>
      <c r="CTR81" s="1"/>
      <c r="CTS81" s="1"/>
      <c r="CTT81" s="1"/>
      <c r="CTU81" s="1"/>
      <c r="CTV81" s="1"/>
      <c r="CTW81" s="1"/>
      <c r="CTX81" s="1"/>
      <c r="CTY81" s="1"/>
      <c r="CTZ81" s="1"/>
      <c r="CUA81" s="1"/>
      <c r="CUB81" s="1"/>
      <c r="CUC81" s="1"/>
      <c r="CUD81" s="1"/>
      <c r="CUE81" s="1"/>
      <c r="CUF81" s="1"/>
      <c r="CUG81" s="1"/>
      <c r="CUH81" s="1"/>
      <c r="CUI81" s="1"/>
      <c r="CUJ81" s="1"/>
      <c r="CUK81" s="1"/>
      <c r="CUL81" s="1"/>
      <c r="CUM81" s="1"/>
      <c r="CUN81" s="1"/>
      <c r="CUO81" s="1"/>
      <c r="CUP81" s="1"/>
      <c r="CUQ81" s="1"/>
      <c r="CUR81" s="1"/>
      <c r="CUS81" s="1"/>
      <c r="CUT81" s="1"/>
      <c r="CUU81" s="1"/>
      <c r="CUV81" s="1"/>
      <c r="CUW81" s="1"/>
      <c r="CUX81" s="1"/>
      <c r="CUY81" s="1"/>
      <c r="CUZ81" s="1"/>
      <c r="CVA81" s="1"/>
      <c r="CVB81" s="1"/>
      <c r="CVC81" s="1"/>
      <c r="CVD81" s="1"/>
      <c r="CVE81" s="1"/>
      <c r="CVF81" s="1"/>
      <c r="CVG81" s="1"/>
      <c r="CVH81" s="1"/>
      <c r="CVI81" s="1"/>
      <c r="CVJ81" s="1"/>
      <c r="CVK81" s="1"/>
      <c r="CVL81" s="1"/>
      <c r="CVM81" s="1"/>
      <c r="CVN81" s="1"/>
      <c r="CVO81" s="1"/>
      <c r="CVP81" s="1"/>
      <c r="CVQ81" s="1"/>
      <c r="CVR81" s="1"/>
      <c r="CVS81" s="1"/>
      <c r="CVT81" s="1"/>
      <c r="CVU81" s="1"/>
      <c r="CVV81" s="1"/>
      <c r="CVW81" s="1"/>
      <c r="CVX81" s="1"/>
      <c r="CVY81" s="1"/>
      <c r="CVZ81" s="1"/>
      <c r="CWA81" s="1"/>
      <c r="CWB81" s="1"/>
      <c r="CWC81" s="1"/>
      <c r="CWD81" s="1"/>
      <c r="CWE81" s="1"/>
      <c r="CWF81" s="1"/>
      <c r="CWG81" s="1"/>
      <c r="CWH81" s="1"/>
      <c r="CWI81" s="1"/>
      <c r="CWJ81" s="1"/>
      <c r="CWK81" s="1"/>
      <c r="CWL81" s="1"/>
      <c r="CWM81" s="1"/>
      <c r="CWN81" s="1"/>
      <c r="CWO81" s="1"/>
      <c r="CWP81" s="1"/>
      <c r="CWQ81" s="1"/>
      <c r="CWR81" s="1"/>
      <c r="CWS81" s="1"/>
      <c r="CWT81" s="1"/>
      <c r="CWU81" s="1"/>
      <c r="CWV81" s="1"/>
      <c r="CWW81" s="1"/>
      <c r="CWX81" s="1"/>
      <c r="CWY81" s="1"/>
      <c r="CWZ81" s="1"/>
      <c r="CXA81" s="1"/>
      <c r="CXB81" s="1"/>
      <c r="CXC81" s="1"/>
      <c r="CXD81" s="1"/>
      <c r="CXE81" s="1"/>
      <c r="CXF81" s="1"/>
      <c r="CXG81" s="1"/>
      <c r="CXH81" s="1"/>
      <c r="CXI81" s="1"/>
      <c r="CXJ81" s="1"/>
      <c r="CXK81" s="1"/>
      <c r="CXL81" s="1"/>
      <c r="CXM81" s="1"/>
      <c r="CXN81" s="1"/>
      <c r="CXO81" s="1"/>
      <c r="CXP81" s="1"/>
      <c r="CXQ81" s="1"/>
      <c r="CXR81" s="1"/>
      <c r="CXS81" s="1"/>
      <c r="CXT81" s="1"/>
      <c r="CXU81" s="1"/>
      <c r="CXV81" s="1"/>
      <c r="CXW81" s="1"/>
      <c r="CXX81" s="1"/>
      <c r="CXY81" s="1"/>
      <c r="CXZ81" s="1"/>
      <c r="CYA81" s="1"/>
      <c r="CYB81" s="1"/>
      <c r="CYC81" s="1"/>
      <c r="CYD81" s="1"/>
      <c r="CYE81" s="1"/>
      <c r="CYF81" s="1"/>
      <c r="CYG81" s="1"/>
      <c r="CYH81" s="1"/>
      <c r="CYI81" s="1"/>
      <c r="CYJ81" s="1"/>
      <c r="CYK81" s="1"/>
      <c r="CYL81" s="1"/>
      <c r="CYM81" s="1"/>
      <c r="CYN81" s="1"/>
      <c r="CYO81" s="1"/>
      <c r="CYP81" s="1"/>
      <c r="CYQ81" s="1"/>
      <c r="CYR81" s="1"/>
      <c r="CYS81" s="1"/>
      <c r="CYT81" s="1"/>
      <c r="CYU81" s="1"/>
      <c r="CYV81" s="1"/>
      <c r="CYW81" s="1"/>
      <c r="CYX81" s="1"/>
      <c r="CYY81" s="1"/>
      <c r="CYZ81" s="1"/>
      <c r="CZA81" s="1"/>
      <c r="CZB81" s="1"/>
      <c r="CZC81" s="1"/>
      <c r="CZD81" s="1"/>
      <c r="CZE81" s="1"/>
      <c r="CZF81" s="1"/>
      <c r="CZG81" s="1"/>
      <c r="CZH81" s="1"/>
      <c r="CZI81" s="1"/>
      <c r="CZJ81" s="1"/>
      <c r="CZK81" s="1"/>
      <c r="CZL81" s="1"/>
      <c r="CZM81" s="1"/>
      <c r="CZN81" s="1"/>
      <c r="CZO81" s="1"/>
      <c r="CZP81" s="1"/>
      <c r="CZQ81" s="1"/>
      <c r="CZR81" s="1"/>
      <c r="CZS81" s="1"/>
      <c r="CZT81" s="1"/>
      <c r="CZU81" s="1"/>
      <c r="CZV81" s="1"/>
      <c r="CZW81" s="1"/>
      <c r="CZX81" s="1"/>
      <c r="CZY81" s="1"/>
      <c r="CZZ81" s="1"/>
      <c r="DAA81" s="1"/>
      <c r="DAB81" s="1"/>
      <c r="DAC81" s="1"/>
      <c r="DAD81" s="1"/>
      <c r="DAE81" s="1"/>
      <c r="DAF81" s="1"/>
      <c r="DAG81" s="1"/>
      <c r="DAH81" s="1"/>
      <c r="DAI81" s="1"/>
      <c r="DAJ81" s="1"/>
      <c r="DAK81" s="1"/>
      <c r="DAL81" s="1"/>
      <c r="DAM81" s="1"/>
      <c r="DAN81" s="1"/>
      <c r="DAO81" s="1"/>
      <c r="DAP81" s="1"/>
      <c r="DAQ81" s="1"/>
      <c r="DAR81" s="1"/>
      <c r="DAS81" s="1"/>
      <c r="DAT81" s="1"/>
      <c r="DAU81" s="1"/>
      <c r="DAV81" s="1"/>
      <c r="DAW81" s="1"/>
      <c r="DAX81" s="1"/>
      <c r="DAY81" s="1"/>
      <c r="DAZ81" s="1"/>
      <c r="DBA81" s="1"/>
      <c r="DBB81" s="1"/>
      <c r="DBC81" s="1"/>
      <c r="DBD81" s="1"/>
      <c r="DBE81" s="1"/>
      <c r="DBF81" s="1"/>
      <c r="DBG81" s="1"/>
      <c r="DBH81" s="1"/>
      <c r="DBI81" s="1"/>
      <c r="DBJ81" s="1"/>
      <c r="DBK81" s="1"/>
      <c r="DBL81" s="1"/>
      <c r="DBM81" s="1"/>
      <c r="DBN81" s="1"/>
      <c r="DBO81" s="1"/>
      <c r="DBP81" s="1"/>
      <c r="DBQ81" s="1"/>
      <c r="DBR81" s="1"/>
      <c r="DBS81" s="1"/>
      <c r="DBT81" s="1"/>
      <c r="DBU81" s="1"/>
      <c r="DBV81" s="1"/>
      <c r="DBW81" s="1"/>
      <c r="DBX81" s="1"/>
      <c r="DBY81" s="1"/>
      <c r="DBZ81" s="1"/>
      <c r="DCA81" s="1"/>
      <c r="DCB81" s="1"/>
      <c r="DCC81" s="1"/>
      <c r="DCD81" s="1"/>
      <c r="DCE81" s="1"/>
      <c r="DCF81" s="1"/>
      <c r="DCG81" s="1"/>
      <c r="DCH81" s="1"/>
      <c r="DCI81" s="1"/>
      <c r="DCJ81" s="1"/>
      <c r="DCK81" s="1"/>
      <c r="DCL81" s="1"/>
      <c r="DCM81" s="1"/>
      <c r="DCN81" s="1"/>
      <c r="DCO81" s="1"/>
      <c r="DCP81" s="1"/>
      <c r="DCQ81" s="1"/>
      <c r="DCR81" s="1"/>
      <c r="DCS81" s="1"/>
      <c r="DCT81" s="1"/>
      <c r="DCU81" s="1"/>
      <c r="DCV81" s="1"/>
      <c r="DCW81" s="1"/>
      <c r="DCX81" s="1"/>
      <c r="DCY81" s="1"/>
      <c r="DCZ81" s="1"/>
      <c r="DDA81" s="1"/>
      <c r="DDB81" s="1"/>
      <c r="DDC81" s="1"/>
      <c r="DDD81" s="1"/>
      <c r="DDE81" s="1"/>
      <c r="DDF81" s="1"/>
      <c r="DDG81" s="1"/>
      <c r="DDH81" s="1"/>
      <c r="DDI81" s="1"/>
      <c r="DDJ81" s="1"/>
      <c r="DDK81" s="1"/>
      <c r="DDL81" s="1"/>
      <c r="DDM81" s="1"/>
      <c r="DDN81" s="1"/>
      <c r="DDO81" s="1"/>
      <c r="DDP81" s="1"/>
      <c r="DDQ81" s="1"/>
      <c r="DDR81" s="1"/>
      <c r="DDS81" s="1"/>
      <c r="DDT81" s="1"/>
      <c r="DDU81" s="1"/>
      <c r="DDV81" s="1"/>
      <c r="DDW81" s="1"/>
      <c r="DDX81" s="1"/>
      <c r="DDY81" s="1"/>
      <c r="DDZ81" s="1"/>
      <c r="DEA81" s="1"/>
      <c r="DEB81" s="1"/>
      <c r="DEC81" s="1"/>
      <c r="DED81" s="1"/>
      <c r="DEE81" s="1"/>
      <c r="DEF81" s="1"/>
      <c r="DEG81" s="1"/>
      <c r="DEH81" s="1"/>
      <c r="DEI81" s="1"/>
      <c r="DEJ81" s="1"/>
      <c r="DEK81" s="1"/>
      <c r="DEL81" s="1"/>
      <c r="DEM81" s="1"/>
      <c r="DEN81" s="1"/>
      <c r="DEO81" s="1"/>
      <c r="DEP81" s="1"/>
      <c r="DEQ81" s="1"/>
      <c r="DER81" s="1"/>
      <c r="DES81" s="1"/>
      <c r="DET81" s="1"/>
      <c r="DEU81" s="1"/>
      <c r="DEV81" s="1"/>
      <c r="DEW81" s="1"/>
      <c r="DEX81" s="1"/>
      <c r="DEY81" s="1"/>
      <c r="DEZ81" s="1"/>
      <c r="DFA81" s="1"/>
      <c r="DFB81" s="1"/>
      <c r="DFC81" s="1"/>
      <c r="DFD81" s="1"/>
      <c r="DFE81" s="1"/>
      <c r="DFF81" s="1"/>
      <c r="DFG81" s="1"/>
      <c r="DFH81" s="1"/>
      <c r="DFI81" s="1"/>
      <c r="DFJ81" s="1"/>
      <c r="DFK81" s="1"/>
      <c r="DFL81" s="1"/>
      <c r="DFM81" s="1"/>
      <c r="DFN81" s="1"/>
      <c r="DFO81" s="1"/>
      <c r="DFP81" s="1"/>
      <c r="DFQ81" s="1"/>
      <c r="DFR81" s="1"/>
      <c r="DFS81" s="1"/>
      <c r="DFT81" s="1"/>
      <c r="DFU81" s="1"/>
      <c r="DFV81" s="1"/>
      <c r="DFW81" s="1"/>
      <c r="DFX81" s="1"/>
      <c r="DFY81" s="1"/>
      <c r="DFZ81" s="1"/>
      <c r="DGA81" s="1"/>
      <c r="DGB81" s="1"/>
      <c r="DGC81" s="1"/>
      <c r="DGD81" s="1"/>
      <c r="DGE81" s="1"/>
      <c r="DGF81" s="1"/>
      <c r="DGG81" s="1"/>
      <c r="DGH81" s="1"/>
      <c r="DGI81" s="1"/>
      <c r="DGJ81" s="1"/>
      <c r="DGK81" s="1"/>
      <c r="DGL81" s="1"/>
      <c r="DGM81" s="1"/>
      <c r="DGN81" s="1"/>
      <c r="DGO81" s="1"/>
      <c r="DGP81" s="1"/>
      <c r="DGQ81" s="1"/>
      <c r="DGR81" s="1"/>
      <c r="DGS81" s="1"/>
      <c r="DGT81" s="1"/>
      <c r="DGU81" s="1"/>
      <c r="DGV81" s="1"/>
      <c r="DGW81" s="1"/>
      <c r="DGX81" s="1"/>
      <c r="DGY81" s="1"/>
      <c r="DGZ81" s="1"/>
      <c r="DHA81" s="1"/>
      <c r="DHB81" s="1"/>
      <c r="DHC81" s="1"/>
      <c r="DHD81" s="1"/>
      <c r="DHE81" s="1"/>
      <c r="DHF81" s="1"/>
      <c r="DHG81" s="1"/>
      <c r="DHH81" s="1"/>
      <c r="DHI81" s="1"/>
      <c r="DHJ81" s="1"/>
      <c r="DHK81" s="1"/>
      <c r="DHL81" s="1"/>
      <c r="DHM81" s="1"/>
      <c r="DHN81" s="1"/>
      <c r="DHO81" s="1"/>
      <c r="DHP81" s="1"/>
      <c r="DHQ81" s="1"/>
      <c r="DHR81" s="1"/>
      <c r="DHS81" s="1"/>
      <c r="DHT81" s="1"/>
      <c r="DHU81" s="1"/>
      <c r="DHV81" s="1"/>
      <c r="DHW81" s="1"/>
      <c r="DHX81" s="1"/>
      <c r="DHY81" s="1"/>
      <c r="DHZ81" s="1"/>
      <c r="DIA81" s="1"/>
      <c r="DIB81" s="1"/>
      <c r="DIC81" s="1"/>
      <c r="DID81" s="1"/>
      <c r="DIE81" s="1"/>
      <c r="DIF81" s="1"/>
      <c r="DIG81" s="1"/>
      <c r="DIH81" s="1"/>
      <c r="DII81" s="1"/>
      <c r="DIJ81" s="1"/>
      <c r="DIK81" s="1"/>
      <c r="DIL81" s="1"/>
      <c r="DIM81" s="1"/>
      <c r="DIN81" s="1"/>
      <c r="DIO81" s="1"/>
      <c r="DIP81" s="1"/>
      <c r="DIQ81" s="1"/>
      <c r="DIR81" s="1"/>
      <c r="DIS81" s="1"/>
      <c r="DIT81" s="1"/>
      <c r="DIU81" s="1"/>
      <c r="DIV81" s="1"/>
      <c r="DIW81" s="1"/>
      <c r="DIX81" s="1"/>
      <c r="DIY81" s="1"/>
      <c r="DIZ81" s="1"/>
      <c r="DJA81" s="1"/>
      <c r="DJB81" s="1"/>
      <c r="DJC81" s="1"/>
      <c r="DJD81" s="1"/>
      <c r="DJE81" s="1"/>
      <c r="DJF81" s="1"/>
      <c r="DJG81" s="1"/>
      <c r="DJH81" s="1"/>
      <c r="DJI81" s="1"/>
      <c r="DJJ81" s="1"/>
      <c r="DJK81" s="1"/>
      <c r="DJL81" s="1"/>
      <c r="DJM81" s="1"/>
      <c r="DJN81" s="1"/>
      <c r="DJO81" s="1"/>
      <c r="DJP81" s="1"/>
      <c r="DJQ81" s="1"/>
      <c r="DJR81" s="1"/>
      <c r="DJS81" s="1"/>
      <c r="DJT81" s="1"/>
      <c r="DJU81" s="1"/>
      <c r="DJV81" s="1"/>
      <c r="DJW81" s="1"/>
      <c r="DJX81" s="1"/>
      <c r="DJY81" s="1"/>
      <c r="DJZ81" s="1"/>
      <c r="DKA81" s="1"/>
      <c r="DKB81" s="1"/>
      <c r="DKC81" s="1"/>
      <c r="DKD81" s="1"/>
      <c r="DKE81" s="1"/>
      <c r="DKF81" s="1"/>
      <c r="DKG81" s="1"/>
      <c r="DKH81" s="1"/>
      <c r="DKI81" s="1"/>
      <c r="DKJ81" s="1"/>
      <c r="DKK81" s="1"/>
      <c r="DKL81" s="1"/>
      <c r="DKM81" s="1"/>
      <c r="DKN81" s="1"/>
      <c r="DKO81" s="1"/>
      <c r="DKP81" s="1"/>
      <c r="DKQ81" s="1"/>
      <c r="DKR81" s="1"/>
      <c r="DKS81" s="1"/>
      <c r="DKT81" s="1"/>
      <c r="DKU81" s="1"/>
      <c r="DKV81" s="1"/>
      <c r="DKW81" s="1"/>
      <c r="DKX81" s="1"/>
      <c r="DKY81" s="1"/>
      <c r="DKZ81" s="1"/>
      <c r="DLA81" s="1"/>
      <c r="DLB81" s="1"/>
      <c r="DLC81" s="1"/>
      <c r="DLD81" s="1"/>
      <c r="DLE81" s="1"/>
      <c r="DLF81" s="1"/>
      <c r="DLG81" s="1"/>
      <c r="DLH81" s="1"/>
      <c r="DLI81" s="1"/>
      <c r="DLJ81" s="1"/>
      <c r="DLK81" s="1"/>
      <c r="DLL81" s="1"/>
      <c r="DLM81" s="1"/>
      <c r="DLN81" s="1"/>
      <c r="DLO81" s="1"/>
      <c r="DLP81" s="1"/>
      <c r="DLQ81" s="1"/>
      <c r="DLR81" s="1"/>
      <c r="DLS81" s="1"/>
      <c r="DLT81" s="1"/>
      <c r="DLU81" s="1"/>
      <c r="DLV81" s="1"/>
      <c r="DLW81" s="1"/>
      <c r="DLX81" s="1"/>
      <c r="DLY81" s="1"/>
      <c r="DLZ81" s="1"/>
      <c r="DMA81" s="1"/>
      <c r="DMB81" s="1"/>
      <c r="DMC81" s="1"/>
      <c r="DMD81" s="1"/>
      <c r="DME81" s="1"/>
      <c r="DMF81" s="1"/>
      <c r="DMG81" s="1"/>
      <c r="DMH81" s="1"/>
      <c r="DMI81" s="1"/>
      <c r="DMJ81" s="1"/>
      <c r="DMK81" s="1"/>
      <c r="DML81" s="1"/>
      <c r="DMM81" s="1"/>
      <c r="DMN81" s="1"/>
      <c r="DMO81" s="1"/>
      <c r="DMP81" s="1"/>
      <c r="DMQ81" s="1"/>
      <c r="DMR81" s="1"/>
      <c r="DMS81" s="1"/>
      <c r="DMT81" s="1"/>
      <c r="DMU81" s="1"/>
      <c r="DMV81" s="1"/>
      <c r="DMW81" s="1"/>
      <c r="DMX81" s="1"/>
      <c r="DMY81" s="1"/>
      <c r="DMZ81" s="1"/>
      <c r="DNA81" s="1"/>
      <c r="DNB81" s="1"/>
      <c r="DNC81" s="1"/>
      <c r="DND81" s="1"/>
      <c r="DNE81" s="1"/>
      <c r="DNF81" s="1"/>
      <c r="DNG81" s="1"/>
      <c r="DNH81" s="1"/>
      <c r="DNI81" s="1"/>
      <c r="DNJ81" s="1"/>
      <c r="DNK81" s="1"/>
      <c r="DNL81" s="1"/>
      <c r="DNM81" s="1"/>
      <c r="DNN81" s="1"/>
      <c r="DNO81" s="1"/>
      <c r="DNP81" s="1"/>
      <c r="DNQ81" s="1"/>
      <c r="DNR81" s="1"/>
      <c r="DNS81" s="1"/>
      <c r="DNT81" s="1"/>
      <c r="DNU81" s="1"/>
      <c r="DNV81" s="1"/>
      <c r="DNW81" s="1"/>
      <c r="DNX81" s="1"/>
      <c r="DNY81" s="1"/>
      <c r="DNZ81" s="1"/>
      <c r="DOA81" s="1"/>
      <c r="DOB81" s="1"/>
      <c r="DOC81" s="1"/>
      <c r="DOD81" s="1"/>
      <c r="DOE81" s="1"/>
      <c r="DOF81" s="1"/>
      <c r="DOG81" s="1"/>
      <c r="DOH81" s="1"/>
      <c r="DOI81" s="1"/>
      <c r="DOJ81" s="1"/>
      <c r="DOK81" s="1"/>
      <c r="DOL81" s="1"/>
      <c r="DOM81" s="1"/>
      <c r="DON81" s="1"/>
      <c r="DOO81" s="1"/>
      <c r="DOP81" s="1"/>
      <c r="DOQ81" s="1"/>
      <c r="DOR81" s="1"/>
      <c r="DOS81" s="1"/>
      <c r="DOT81" s="1"/>
      <c r="DOU81" s="1"/>
      <c r="DOV81" s="1"/>
      <c r="DOW81" s="1"/>
      <c r="DOX81" s="1"/>
      <c r="DOY81" s="1"/>
      <c r="DOZ81" s="1"/>
      <c r="DPA81" s="1"/>
      <c r="DPB81" s="1"/>
      <c r="DPC81" s="1"/>
      <c r="DPD81" s="1"/>
      <c r="DPE81" s="1"/>
      <c r="DPF81" s="1"/>
      <c r="DPG81" s="1"/>
      <c r="DPH81" s="1"/>
      <c r="DPI81" s="1"/>
      <c r="DPJ81" s="1"/>
      <c r="DPK81" s="1"/>
      <c r="DPL81" s="1"/>
      <c r="DPM81" s="1"/>
      <c r="DPN81" s="1"/>
      <c r="DPO81" s="1"/>
      <c r="DPP81" s="1"/>
      <c r="DPQ81" s="1"/>
      <c r="DPR81" s="1"/>
      <c r="DPS81" s="1"/>
      <c r="DPT81" s="1"/>
      <c r="DPU81" s="1"/>
      <c r="DPV81" s="1"/>
      <c r="DPW81" s="1"/>
      <c r="DPX81" s="1"/>
      <c r="DPY81" s="1"/>
      <c r="DPZ81" s="1"/>
      <c r="DQA81" s="1"/>
      <c r="DQB81" s="1"/>
      <c r="DQC81" s="1"/>
      <c r="DQD81" s="1"/>
      <c r="DQE81" s="1"/>
      <c r="DQF81" s="1"/>
      <c r="DQG81" s="1"/>
      <c r="DQH81" s="1"/>
      <c r="DQI81" s="1"/>
      <c r="DQJ81" s="1"/>
      <c r="DQK81" s="1"/>
      <c r="DQL81" s="1"/>
      <c r="DQM81" s="1"/>
      <c r="DQN81" s="1"/>
      <c r="DQO81" s="1"/>
      <c r="DQP81" s="1"/>
      <c r="DQQ81" s="1"/>
      <c r="DQR81" s="1"/>
      <c r="DQS81" s="1"/>
      <c r="DQT81" s="1"/>
      <c r="DQU81" s="1"/>
      <c r="DQV81" s="1"/>
      <c r="DQW81" s="1"/>
      <c r="DQX81" s="1"/>
      <c r="DQY81" s="1"/>
      <c r="DQZ81" s="1"/>
      <c r="DRA81" s="1"/>
      <c r="DRB81" s="1"/>
      <c r="DRC81" s="1"/>
      <c r="DRD81" s="1"/>
      <c r="DRE81" s="1"/>
      <c r="DRF81" s="1"/>
      <c r="DRG81" s="1"/>
      <c r="DRH81" s="1"/>
      <c r="DRI81" s="1"/>
      <c r="DRJ81" s="1"/>
      <c r="DRK81" s="1"/>
      <c r="DRL81" s="1"/>
      <c r="DRM81" s="1"/>
      <c r="DRN81" s="1"/>
      <c r="DRO81" s="1"/>
      <c r="DRP81" s="1"/>
      <c r="DRQ81" s="1"/>
      <c r="DRR81" s="1"/>
      <c r="DRS81" s="1"/>
      <c r="DRT81" s="1"/>
      <c r="DRU81" s="1"/>
      <c r="DRV81" s="1"/>
      <c r="DRW81" s="1"/>
      <c r="DRX81" s="1"/>
      <c r="DRY81" s="1"/>
      <c r="DRZ81" s="1"/>
      <c r="DSA81" s="1"/>
      <c r="DSB81" s="1"/>
      <c r="DSC81" s="1"/>
      <c r="DSD81" s="1"/>
      <c r="DSE81" s="1"/>
      <c r="DSF81" s="1"/>
      <c r="DSG81" s="1"/>
      <c r="DSH81" s="1"/>
      <c r="DSI81" s="1"/>
      <c r="DSJ81" s="1"/>
      <c r="DSK81" s="1"/>
      <c r="DSL81" s="1"/>
      <c r="DSM81" s="1"/>
      <c r="DSN81" s="1"/>
      <c r="DSO81" s="1"/>
      <c r="DSP81" s="1"/>
      <c r="DSQ81" s="1"/>
      <c r="DSR81" s="1"/>
      <c r="DSS81" s="1"/>
      <c r="DST81" s="1"/>
      <c r="DSU81" s="1"/>
      <c r="DSV81" s="1"/>
      <c r="DSW81" s="1"/>
      <c r="DSX81" s="1"/>
      <c r="DSY81" s="1"/>
      <c r="DSZ81" s="1"/>
      <c r="DTA81" s="1"/>
      <c r="DTB81" s="1"/>
      <c r="DTC81" s="1"/>
      <c r="DTD81" s="1"/>
      <c r="DTE81" s="1"/>
      <c r="DTF81" s="1"/>
      <c r="DTG81" s="1"/>
      <c r="DTH81" s="1"/>
      <c r="DTI81" s="1"/>
      <c r="DTJ81" s="1"/>
      <c r="DTK81" s="1"/>
      <c r="DTL81" s="1"/>
      <c r="DTM81" s="1"/>
      <c r="DTN81" s="1"/>
      <c r="DTO81" s="1"/>
      <c r="DTP81" s="1"/>
      <c r="DTQ81" s="1"/>
      <c r="DTR81" s="1"/>
      <c r="DTS81" s="1"/>
      <c r="DTT81" s="1"/>
      <c r="DTU81" s="1"/>
      <c r="DTV81" s="1"/>
      <c r="DTW81" s="1"/>
      <c r="DTX81" s="1"/>
      <c r="DTY81" s="1"/>
      <c r="DTZ81" s="1"/>
      <c r="DUA81" s="1"/>
      <c r="DUB81" s="1"/>
      <c r="DUC81" s="1"/>
      <c r="DUD81" s="1"/>
      <c r="DUE81" s="1"/>
      <c r="DUF81" s="1"/>
      <c r="DUG81" s="1"/>
      <c r="DUH81" s="1"/>
      <c r="DUI81" s="1"/>
      <c r="DUJ81" s="1"/>
      <c r="DUK81" s="1"/>
      <c r="DUL81" s="1"/>
      <c r="DUM81" s="1"/>
      <c r="DUN81" s="1"/>
      <c r="DUO81" s="1"/>
      <c r="DUP81" s="1"/>
      <c r="DUQ81" s="1"/>
      <c r="DUR81" s="1"/>
      <c r="DUS81" s="1"/>
      <c r="DUT81" s="1"/>
      <c r="DUU81" s="1"/>
      <c r="DUV81" s="1"/>
      <c r="DUW81" s="1"/>
      <c r="DUX81" s="1"/>
      <c r="DUY81" s="1"/>
      <c r="DUZ81" s="1"/>
      <c r="DVA81" s="1"/>
      <c r="DVB81" s="1"/>
      <c r="DVC81" s="1"/>
      <c r="DVD81" s="1"/>
      <c r="DVE81" s="1"/>
      <c r="DVF81" s="1"/>
      <c r="DVG81" s="1"/>
      <c r="DVH81" s="1"/>
      <c r="DVI81" s="1"/>
      <c r="DVJ81" s="1"/>
      <c r="DVK81" s="1"/>
      <c r="DVL81" s="1"/>
      <c r="DVM81" s="1"/>
      <c r="DVN81" s="1"/>
      <c r="DVO81" s="1"/>
      <c r="DVP81" s="1"/>
      <c r="DVQ81" s="1"/>
      <c r="DVR81" s="1"/>
      <c r="DVS81" s="1"/>
      <c r="DVT81" s="1"/>
      <c r="DVU81" s="1"/>
      <c r="DVV81" s="1"/>
      <c r="DVW81" s="1"/>
      <c r="DVX81" s="1"/>
      <c r="DVY81" s="1"/>
      <c r="DVZ81" s="1"/>
      <c r="DWA81" s="1"/>
      <c r="DWB81" s="1"/>
      <c r="DWC81" s="1"/>
      <c r="DWD81" s="1"/>
      <c r="DWE81" s="1"/>
      <c r="DWF81" s="1"/>
      <c r="DWG81" s="1"/>
      <c r="DWH81" s="1"/>
      <c r="DWI81" s="1"/>
      <c r="DWJ81" s="1"/>
      <c r="DWK81" s="1"/>
      <c r="DWL81" s="1"/>
      <c r="DWM81" s="1"/>
      <c r="DWN81" s="1"/>
      <c r="DWO81" s="1"/>
      <c r="DWP81" s="1"/>
      <c r="DWQ81" s="1"/>
      <c r="DWR81" s="1"/>
      <c r="DWS81" s="1"/>
      <c r="DWT81" s="1"/>
      <c r="DWU81" s="1"/>
      <c r="DWV81" s="1"/>
      <c r="DWW81" s="1"/>
      <c r="DWX81" s="1"/>
      <c r="DWY81" s="1"/>
      <c r="DWZ81" s="1"/>
      <c r="DXA81" s="1"/>
      <c r="DXB81" s="1"/>
      <c r="DXC81" s="1"/>
      <c r="DXD81" s="1"/>
      <c r="DXE81" s="1"/>
      <c r="DXF81" s="1"/>
      <c r="DXG81" s="1"/>
      <c r="DXH81" s="1"/>
      <c r="DXI81" s="1"/>
      <c r="DXJ81" s="1"/>
      <c r="DXK81" s="1"/>
      <c r="DXL81" s="1"/>
      <c r="DXM81" s="1"/>
      <c r="DXN81" s="1"/>
      <c r="DXO81" s="1"/>
      <c r="DXP81" s="1"/>
      <c r="DXQ81" s="1"/>
      <c r="DXR81" s="1"/>
      <c r="DXS81" s="1"/>
      <c r="DXT81" s="1"/>
      <c r="DXU81" s="1"/>
      <c r="DXV81" s="1"/>
      <c r="DXW81" s="1"/>
      <c r="DXX81" s="1"/>
      <c r="DXY81" s="1"/>
      <c r="DXZ81" s="1"/>
      <c r="DYA81" s="1"/>
      <c r="DYB81" s="1"/>
      <c r="DYC81" s="1"/>
      <c r="DYD81" s="1"/>
      <c r="DYE81" s="1"/>
      <c r="DYF81" s="1"/>
      <c r="DYG81" s="1"/>
      <c r="DYH81" s="1"/>
      <c r="DYI81" s="1"/>
      <c r="DYJ81" s="1"/>
      <c r="DYK81" s="1"/>
      <c r="DYL81" s="1"/>
      <c r="DYM81" s="1"/>
      <c r="DYN81" s="1"/>
      <c r="DYO81" s="1"/>
      <c r="DYP81" s="1"/>
      <c r="DYQ81" s="1"/>
      <c r="DYR81" s="1"/>
      <c r="DYS81" s="1"/>
      <c r="DYT81" s="1"/>
      <c r="DYU81" s="1"/>
      <c r="DYV81" s="1"/>
      <c r="DYW81" s="1"/>
      <c r="DYX81" s="1"/>
      <c r="DYY81" s="1"/>
      <c r="DYZ81" s="1"/>
      <c r="DZA81" s="1"/>
      <c r="DZB81" s="1"/>
      <c r="DZC81" s="1"/>
      <c r="DZD81" s="1"/>
      <c r="DZE81" s="1"/>
      <c r="DZF81" s="1"/>
      <c r="DZG81" s="1"/>
      <c r="DZH81" s="1"/>
      <c r="DZI81" s="1"/>
      <c r="DZJ81" s="1"/>
      <c r="DZK81" s="1"/>
      <c r="DZL81" s="1"/>
      <c r="DZM81" s="1"/>
      <c r="DZN81" s="1"/>
      <c r="DZO81" s="1"/>
      <c r="DZP81" s="1"/>
      <c r="DZQ81" s="1"/>
      <c r="DZR81" s="1"/>
      <c r="DZS81" s="1"/>
      <c r="DZT81" s="1"/>
      <c r="DZU81" s="1"/>
      <c r="DZV81" s="1"/>
      <c r="DZW81" s="1"/>
      <c r="DZX81" s="1"/>
      <c r="DZY81" s="1"/>
      <c r="DZZ81" s="1"/>
      <c r="EAA81" s="1"/>
      <c r="EAB81" s="1"/>
      <c r="EAC81" s="1"/>
      <c r="EAD81" s="1"/>
      <c r="EAE81" s="1"/>
      <c r="EAF81" s="1"/>
      <c r="EAG81" s="1"/>
      <c r="EAH81" s="1"/>
      <c r="EAI81" s="1"/>
      <c r="EAJ81" s="1"/>
      <c r="EAK81" s="1"/>
      <c r="EAL81" s="1"/>
      <c r="EAM81" s="1"/>
      <c r="EAN81" s="1"/>
      <c r="EAO81" s="1"/>
      <c r="EAP81" s="1"/>
      <c r="EAQ81" s="1"/>
      <c r="EAR81" s="1"/>
      <c r="EAS81" s="1"/>
      <c r="EAT81" s="1"/>
      <c r="EAU81" s="1"/>
      <c r="EAV81" s="1"/>
      <c r="EAW81" s="1"/>
      <c r="EAX81" s="1"/>
      <c r="EAY81" s="1"/>
      <c r="EAZ81" s="1"/>
      <c r="EBA81" s="1"/>
      <c r="EBB81" s="1"/>
      <c r="EBC81" s="1"/>
      <c r="EBD81" s="1"/>
      <c r="EBE81" s="1"/>
      <c r="EBF81" s="1"/>
      <c r="EBG81" s="1"/>
      <c r="EBH81" s="1"/>
      <c r="EBI81" s="1"/>
      <c r="EBJ81" s="1"/>
      <c r="EBK81" s="1"/>
      <c r="EBL81" s="1"/>
      <c r="EBM81" s="1"/>
      <c r="EBN81" s="1"/>
      <c r="EBO81" s="1"/>
      <c r="EBP81" s="1"/>
      <c r="EBQ81" s="1"/>
      <c r="EBR81" s="1"/>
      <c r="EBS81" s="1"/>
      <c r="EBT81" s="1"/>
      <c r="EBU81" s="1"/>
      <c r="EBV81" s="1"/>
      <c r="EBW81" s="1"/>
      <c r="EBX81" s="1"/>
      <c r="EBY81" s="1"/>
      <c r="EBZ81" s="1"/>
      <c r="ECA81" s="1"/>
      <c r="ECB81" s="1"/>
      <c r="ECC81" s="1"/>
      <c r="ECD81" s="1"/>
      <c r="ECE81" s="1"/>
      <c r="ECF81" s="1"/>
      <c r="ECG81" s="1"/>
      <c r="ECH81" s="1"/>
      <c r="ECI81" s="1"/>
      <c r="ECJ81" s="1"/>
      <c r="ECK81" s="1"/>
      <c r="ECL81" s="1"/>
      <c r="ECM81" s="1"/>
      <c r="ECN81" s="1"/>
      <c r="ECO81" s="1"/>
      <c r="ECP81" s="1"/>
      <c r="ECQ81" s="1"/>
      <c r="ECR81" s="1"/>
      <c r="ECS81" s="1"/>
      <c r="ECT81" s="1"/>
      <c r="ECU81" s="1"/>
      <c r="ECV81" s="1"/>
      <c r="ECW81" s="1"/>
      <c r="ECX81" s="1"/>
      <c r="ECY81" s="1"/>
      <c r="ECZ81" s="1"/>
      <c r="EDA81" s="1"/>
      <c r="EDB81" s="1"/>
      <c r="EDC81" s="1"/>
      <c r="EDD81" s="1"/>
      <c r="EDE81" s="1"/>
      <c r="EDF81" s="1"/>
      <c r="EDG81" s="1"/>
      <c r="EDH81" s="1"/>
      <c r="EDI81" s="1"/>
      <c r="EDJ81" s="1"/>
      <c r="EDK81" s="1"/>
      <c r="EDL81" s="1"/>
      <c r="EDM81" s="1"/>
      <c r="EDN81" s="1"/>
      <c r="EDO81" s="1"/>
      <c r="EDP81" s="1"/>
      <c r="EDQ81" s="1"/>
      <c r="EDR81" s="1"/>
      <c r="EDS81" s="1"/>
      <c r="EDT81" s="1"/>
      <c r="EDU81" s="1"/>
      <c r="EDV81" s="1"/>
      <c r="EDW81" s="1"/>
      <c r="EDX81" s="1"/>
      <c r="EDY81" s="1"/>
      <c r="EDZ81" s="1"/>
      <c r="EEA81" s="1"/>
      <c r="EEB81" s="1"/>
      <c r="EEC81" s="1"/>
      <c r="EED81" s="1"/>
      <c r="EEE81" s="1"/>
      <c r="EEF81" s="1"/>
      <c r="EEG81" s="1"/>
      <c r="EEH81" s="1"/>
      <c r="EEI81" s="1"/>
      <c r="EEJ81" s="1"/>
      <c r="EEK81" s="1"/>
      <c r="EEL81" s="1"/>
      <c r="EEM81" s="1"/>
      <c r="EEN81" s="1"/>
      <c r="EEO81" s="1"/>
      <c r="EEP81" s="1"/>
      <c r="EEQ81" s="1"/>
      <c r="EER81" s="1"/>
      <c r="EES81" s="1"/>
      <c r="EET81" s="1"/>
      <c r="EEU81" s="1"/>
      <c r="EEV81" s="1"/>
      <c r="EEW81" s="1"/>
      <c r="EEX81" s="1"/>
      <c r="EEY81" s="1"/>
      <c r="EEZ81" s="1"/>
      <c r="EFA81" s="1"/>
      <c r="EFB81" s="1"/>
      <c r="EFC81" s="1"/>
      <c r="EFD81" s="1"/>
      <c r="EFE81" s="1"/>
      <c r="EFF81" s="1"/>
      <c r="EFG81" s="1"/>
      <c r="EFH81" s="1"/>
      <c r="EFI81" s="1"/>
      <c r="EFJ81" s="1"/>
      <c r="EFK81" s="1"/>
      <c r="EFL81" s="1"/>
      <c r="EFM81" s="1"/>
      <c r="EFN81" s="1"/>
      <c r="EFO81" s="1"/>
      <c r="EFP81" s="1"/>
      <c r="EFQ81" s="1"/>
      <c r="EFR81" s="1"/>
      <c r="EFS81" s="1"/>
      <c r="EFT81" s="1"/>
      <c r="EFU81" s="1"/>
      <c r="EFV81" s="1"/>
      <c r="EFW81" s="1"/>
      <c r="EFX81" s="1"/>
      <c r="EFY81" s="1"/>
      <c r="EFZ81" s="1"/>
      <c r="EGA81" s="1"/>
      <c r="EGB81" s="1"/>
      <c r="EGC81" s="1"/>
      <c r="EGD81" s="1"/>
      <c r="EGE81" s="1"/>
      <c r="EGF81" s="1"/>
      <c r="EGG81" s="1"/>
      <c r="EGH81" s="1"/>
      <c r="EGI81" s="1"/>
      <c r="EGJ81" s="1"/>
      <c r="EGK81" s="1"/>
      <c r="EGL81" s="1"/>
      <c r="EGM81" s="1"/>
      <c r="EGN81" s="1"/>
      <c r="EGO81" s="1"/>
      <c r="EGP81" s="1"/>
      <c r="EGQ81" s="1"/>
      <c r="EGR81" s="1"/>
      <c r="EGS81" s="1"/>
      <c r="EGT81" s="1"/>
      <c r="EGU81" s="1"/>
      <c r="EGV81" s="1"/>
      <c r="EGW81" s="1"/>
      <c r="EGX81" s="1"/>
      <c r="EGY81" s="1"/>
      <c r="EGZ81" s="1"/>
      <c r="EHA81" s="1"/>
      <c r="EHB81" s="1"/>
      <c r="EHC81" s="1"/>
      <c r="EHD81" s="1"/>
      <c r="EHE81" s="1"/>
      <c r="EHF81" s="1"/>
      <c r="EHG81" s="1"/>
      <c r="EHH81" s="1"/>
      <c r="EHI81" s="1"/>
      <c r="EHJ81" s="1"/>
      <c r="EHK81" s="1"/>
      <c r="EHL81" s="1"/>
      <c r="EHM81" s="1"/>
      <c r="EHN81" s="1"/>
      <c r="EHO81" s="1"/>
      <c r="EHP81" s="1"/>
      <c r="EHQ81" s="1"/>
      <c r="EHR81" s="1"/>
      <c r="EHS81" s="1"/>
      <c r="EHT81" s="1"/>
      <c r="EHU81" s="1"/>
      <c r="EHV81" s="1"/>
      <c r="EHW81" s="1"/>
      <c r="EHX81" s="1"/>
      <c r="EHY81" s="1"/>
      <c r="EHZ81" s="1"/>
      <c r="EIA81" s="1"/>
      <c r="EIB81" s="1"/>
      <c r="EIC81" s="1"/>
      <c r="EID81" s="1"/>
      <c r="EIE81" s="1"/>
      <c r="EIF81" s="1"/>
      <c r="EIG81" s="1"/>
      <c r="EIH81" s="1"/>
      <c r="EII81" s="1"/>
      <c r="EIJ81" s="1"/>
      <c r="EIK81" s="1"/>
      <c r="EIL81" s="1"/>
      <c r="EIM81" s="1"/>
      <c r="EIN81" s="1"/>
      <c r="EIO81" s="1"/>
      <c r="EIP81" s="1"/>
      <c r="EIQ81" s="1"/>
      <c r="EIR81" s="1"/>
      <c r="EIS81" s="1"/>
      <c r="EIT81" s="1"/>
      <c r="EIU81" s="1"/>
      <c r="EIV81" s="1"/>
      <c r="EIW81" s="1"/>
      <c r="EIX81" s="1"/>
      <c r="EIY81" s="1"/>
      <c r="EIZ81" s="1"/>
      <c r="EJA81" s="1"/>
      <c r="EJB81" s="1"/>
      <c r="EJC81" s="1"/>
      <c r="EJD81" s="1"/>
      <c r="EJE81" s="1"/>
      <c r="EJF81" s="1"/>
      <c r="EJG81" s="1"/>
      <c r="EJH81" s="1"/>
      <c r="EJI81" s="1"/>
      <c r="EJJ81" s="1"/>
      <c r="EJK81" s="1"/>
      <c r="EJL81" s="1"/>
      <c r="EJM81" s="1"/>
      <c r="EJN81" s="1"/>
      <c r="EJO81" s="1"/>
      <c r="EJP81" s="1"/>
      <c r="EJQ81" s="1"/>
      <c r="EJR81" s="1"/>
      <c r="EJS81" s="1"/>
      <c r="EJT81" s="1"/>
      <c r="EJU81" s="1"/>
      <c r="EJV81" s="1"/>
      <c r="EJW81" s="1"/>
      <c r="EJX81" s="1"/>
      <c r="EJY81" s="1"/>
      <c r="EJZ81" s="1"/>
      <c r="EKA81" s="1"/>
      <c r="EKB81" s="1"/>
      <c r="EKC81" s="1"/>
      <c r="EKD81" s="1"/>
      <c r="EKE81" s="1"/>
      <c r="EKF81" s="1"/>
      <c r="EKG81" s="1"/>
      <c r="EKH81" s="1"/>
      <c r="EKI81" s="1"/>
      <c r="EKJ81" s="1"/>
      <c r="EKK81" s="1"/>
      <c r="EKL81" s="1"/>
      <c r="EKM81" s="1"/>
      <c r="EKN81" s="1"/>
      <c r="EKO81" s="1"/>
      <c r="EKP81" s="1"/>
      <c r="EKQ81" s="1"/>
      <c r="EKR81" s="1"/>
      <c r="EKS81" s="1"/>
      <c r="EKT81" s="1"/>
      <c r="EKU81" s="1"/>
      <c r="EKV81" s="1"/>
      <c r="EKW81" s="1"/>
      <c r="EKX81" s="1"/>
      <c r="EKY81" s="1"/>
      <c r="EKZ81" s="1"/>
      <c r="ELA81" s="1"/>
      <c r="ELB81" s="1"/>
      <c r="ELC81" s="1"/>
      <c r="ELD81" s="1"/>
      <c r="ELE81" s="1"/>
      <c r="ELF81" s="1"/>
      <c r="ELG81" s="1"/>
      <c r="ELH81" s="1"/>
      <c r="ELI81" s="1"/>
      <c r="ELJ81" s="1"/>
      <c r="ELK81" s="1"/>
      <c r="ELL81" s="1"/>
      <c r="ELM81" s="1"/>
      <c r="ELN81" s="1"/>
      <c r="ELO81" s="1"/>
      <c r="ELP81" s="1"/>
      <c r="ELQ81" s="1"/>
      <c r="ELR81" s="1"/>
      <c r="ELS81" s="1"/>
      <c r="ELT81" s="1"/>
      <c r="ELU81" s="1"/>
      <c r="ELV81" s="1"/>
      <c r="ELW81" s="1"/>
      <c r="ELX81" s="1"/>
      <c r="ELY81" s="1"/>
      <c r="ELZ81" s="1"/>
      <c r="EMA81" s="1"/>
      <c r="EMB81" s="1"/>
      <c r="EMC81" s="1"/>
      <c r="EMD81" s="1"/>
      <c r="EME81" s="1"/>
      <c r="EMF81" s="1"/>
      <c r="EMG81" s="1"/>
      <c r="EMH81" s="1"/>
      <c r="EMI81" s="1"/>
      <c r="EMJ81" s="1"/>
      <c r="EMK81" s="1"/>
      <c r="EML81" s="1"/>
      <c r="EMM81" s="1"/>
      <c r="EMN81" s="1"/>
      <c r="EMO81" s="1"/>
      <c r="EMP81" s="1"/>
      <c r="EMQ81" s="1"/>
      <c r="EMR81" s="1"/>
      <c r="EMS81" s="1"/>
      <c r="EMT81" s="1"/>
      <c r="EMU81" s="1"/>
      <c r="EMV81" s="1"/>
      <c r="EMW81" s="1"/>
      <c r="EMX81" s="1"/>
      <c r="EMY81" s="1"/>
      <c r="EMZ81" s="1"/>
      <c r="ENA81" s="1"/>
      <c r="ENB81" s="1"/>
      <c r="ENC81" s="1"/>
      <c r="END81" s="1"/>
      <c r="ENE81" s="1"/>
      <c r="ENF81" s="1"/>
      <c r="ENG81" s="1"/>
      <c r="ENH81" s="1"/>
      <c r="ENI81" s="1"/>
      <c r="ENJ81" s="1"/>
      <c r="ENK81" s="1"/>
      <c r="ENL81" s="1"/>
      <c r="ENM81" s="1"/>
      <c r="ENN81" s="1"/>
      <c r="ENO81" s="1"/>
      <c r="ENP81" s="1"/>
      <c r="ENQ81" s="1"/>
      <c r="ENR81" s="1"/>
      <c r="ENS81" s="1"/>
      <c r="ENT81" s="1"/>
      <c r="ENU81" s="1"/>
      <c r="ENV81" s="1"/>
      <c r="ENW81" s="1"/>
      <c r="ENX81" s="1"/>
      <c r="ENY81" s="1"/>
      <c r="ENZ81" s="1"/>
      <c r="EOA81" s="1"/>
      <c r="EOB81" s="1"/>
      <c r="EOC81" s="1"/>
      <c r="EOD81" s="1"/>
      <c r="EOE81" s="1"/>
      <c r="EOF81" s="1"/>
      <c r="EOG81" s="1"/>
      <c r="EOH81" s="1"/>
      <c r="EOI81" s="1"/>
      <c r="EOJ81" s="1"/>
      <c r="EOK81" s="1"/>
      <c r="EOL81" s="1"/>
      <c r="EOM81" s="1"/>
      <c r="EON81" s="1"/>
      <c r="EOO81" s="1"/>
      <c r="EOP81" s="1"/>
      <c r="EOQ81" s="1"/>
      <c r="EOR81" s="1"/>
      <c r="EOS81" s="1"/>
      <c r="EOT81" s="1"/>
      <c r="EOU81" s="1"/>
      <c r="EOV81" s="1"/>
      <c r="EOW81" s="1"/>
      <c r="EOX81" s="1"/>
      <c r="EOY81" s="1"/>
      <c r="EOZ81" s="1"/>
      <c r="EPA81" s="1"/>
      <c r="EPB81" s="1"/>
      <c r="EPC81" s="1"/>
      <c r="EPD81" s="1"/>
      <c r="EPE81" s="1"/>
      <c r="EPF81" s="1"/>
      <c r="EPG81" s="1"/>
      <c r="EPH81" s="1"/>
      <c r="EPI81" s="1"/>
      <c r="EPJ81" s="1"/>
      <c r="EPK81" s="1"/>
      <c r="EPL81" s="1"/>
      <c r="EPM81" s="1"/>
      <c r="EPN81" s="1"/>
      <c r="EPO81" s="1"/>
      <c r="EPP81" s="1"/>
      <c r="EPQ81" s="1"/>
      <c r="EPR81" s="1"/>
      <c r="EPS81" s="1"/>
      <c r="EPT81" s="1"/>
      <c r="EPU81" s="1"/>
      <c r="EPV81" s="1"/>
      <c r="EPW81" s="1"/>
      <c r="EPX81" s="1"/>
      <c r="EPY81" s="1"/>
      <c r="EPZ81" s="1"/>
      <c r="EQA81" s="1"/>
      <c r="EQB81" s="1"/>
      <c r="EQC81" s="1"/>
      <c r="EQD81" s="1"/>
      <c r="EQE81" s="1"/>
      <c r="EQF81" s="1"/>
      <c r="EQG81" s="1"/>
      <c r="EQH81" s="1"/>
      <c r="EQI81" s="1"/>
      <c r="EQJ81" s="1"/>
      <c r="EQK81" s="1"/>
      <c r="EQL81" s="1"/>
      <c r="EQM81" s="1"/>
      <c r="EQN81" s="1"/>
      <c r="EQO81" s="1"/>
      <c r="EQP81" s="1"/>
      <c r="EQQ81" s="1"/>
      <c r="EQR81" s="1"/>
      <c r="EQS81" s="1"/>
      <c r="EQT81" s="1"/>
      <c r="EQU81" s="1"/>
      <c r="EQV81" s="1"/>
      <c r="EQW81" s="1"/>
      <c r="EQX81" s="1"/>
      <c r="EQY81" s="1"/>
      <c r="EQZ81" s="1"/>
      <c r="ERA81" s="1"/>
      <c r="ERB81" s="1"/>
      <c r="ERC81" s="1"/>
      <c r="ERD81" s="1"/>
      <c r="ERE81" s="1"/>
      <c r="ERF81" s="1"/>
      <c r="ERG81" s="1"/>
      <c r="ERH81" s="1"/>
      <c r="ERI81" s="1"/>
      <c r="ERJ81" s="1"/>
      <c r="ERK81" s="1"/>
      <c r="ERL81" s="1"/>
      <c r="ERM81" s="1"/>
      <c r="ERN81" s="1"/>
      <c r="ERO81" s="1"/>
      <c r="ERP81" s="1"/>
      <c r="ERQ81" s="1"/>
      <c r="ERR81" s="1"/>
      <c r="ERS81" s="1"/>
      <c r="ERT81" s="1"/>
      <c r="ERU81" s="1"/>
      <c r="ERV81" s="1"/>
      <c r="ERW81" s="1"/>
      <c r="ERX81" s="1"/>
      <c r="ERY81" s="1"/>
      <c r="ERZ81" s="1"/>
      <c r="ESA81" s="1"/>
      <c r="ESB81" s="1"/>
      <c r="ESC81" s="1"/>
      <c r="ESD81" s="1"/>
      <c r="ESE81" s="1"/>
      <c r="ESF81" s="1"/>
      <c r="ESG81" s="1"/>
      <c r="ESH81" s="1"/>
      <c r="ESI81" s="1"/>
      <c r="ESJ81" s="1"/>
      <c r="ESK81" s="1"/>
      <c r="ESL81" s="1"/>
      <c r="ESM81" s="1"/>
      <c r="ESN81" s="1"/>
      <c r="ESO81" s="1"/>
      <c r="ESP81" s="1"/>
      <c r="ESQ81" s="1"/>
      <c r="ESR81" s="1"/>
      <c r="ESS81" s="1"/>
      <c r="EST81" s="1"/>
      <c r="ESU81" s="1"/>
      <c r="ESV81" s="1"/>
      <c r="ESW81" s="1"/>
      <c r="ESX81" s="1"/>
      <c r="ESY81" s="1"/>
      <c r="ESZ81" s="1"/>
      <c r="ETA81" s="1"/>
      <c r="ETB81" s="1"/>
      <c r="ETC81" s="1"/>
      <c r="ETD81" s="1"/>
      <c r="ETE81" s="1"/>
      <c r="ETF81" s="1"/>
      <c r="ETG81" s="1"/>
      <c r="ETH81" s="1"/>
      <c r="ETI81" s="1"/>
      <c r="ETJ81" s="1"/>
      <c r="ETK81" s="1"/>
      <c r="ETL81" s="1"/>
      <c r="ETM81" s="1"/>
      <c r="ETN81" s="1"/>
      <c r="ETO81" s="1"/>
      <c r="ETP81" s="1"/>
      <c r="ETQ81" s="1"/>
      <c r="ETR81" s="1"/>
      <c r="ETS81" s="1"/>
      <c r="ETT81" s="1"/>
      <c r="ETU81" s="1"/>
      <c r="ETV81" s="1"/>
      <c r="ETW81" s="1"/>
      <c r="ETX81" s="1"/>
      <c r="ETY81" s="1"/>
      <c r="ETZ81" s="1"/>
      <c r="EUA81" s="1"/>
      <c r="EUB81" s="1"/>
      <c r="EUC81" s="1"/>
      <c r="EUD81" s="1"/>
      <c r="EUE81" s="1"/>
      <c r="EUF81" s="1"/>
      <c r="EUG81" s="1"/>
      <c r="EUH81" s="1"/>
      <c r="EUI81" s="1"/>
      <c r="EUJ81" s="1"/>
      <c r="EUK81" s="1"/>
      <c r="EUL81" s="1"/>
      <c r="EUM81" s="1"/>
      <c r="EUN81" s="1"/>
      <c r="EUO81" s="1"/>
      <c r="EUP81" s="1"/>
      <c r="EUQ81" s="1"/>
      <c r="EUR81" s="1"/>
      <c r="EUS81" s="1"/>
      <c r="EUT81" s="1"/>
      <c r="EUU81" s="1"/>
      <c r="EUV81" s="1"/>
      <c r="EUW81" s="1"/>
      <c r="EUX81" s="1"/>
      <c r="EUY81" s="1"/>
      <c r="EUZ81" s="1"/>
      <c r="EVA81" s="1"/>
      <c r="EVB81" s="1"/>
      <c r="EVC81" s="1"/>
      <c r="EVD81" s="1"/>
      <c r="EVE81" s="1"/>
      <c r="EVF81" s="1"/>
      <c r="EVG81" s="1"/>
      <c r="EVH81" s="1"/>
      <c r="EVI81" s="1"/>
      <c r="EVJ81" s="1"/>
      <c r="EVK81" s="1"/>
      <c r="EVL81" s="1"/>
      <c r="EVM81" s="1"/>
      <c r="EVN81" s="1"/>
      <c r="EVO81" s="1"/>
      <c r="EVP81" s="1"/>
      <c r="EVQ81" s="1"/>
      <c r="EVR81" s="1"/>
      <c r="EVS81" s="1"/>
      <c r="EVT81" s="1"/>
      <c r="EVU81" s="1"/>
      <c r="EVV81" s="1"/>
      <c r="EVW81" s="1"/>
      <c r="EVX81" s="1"/>
      <c r="EVY81" s="1"/>
      <c r="EVZ81" s="1"/>
      <c r="EWA81" s="1"/>
      <c r="EWB81" s="1"/>
      <c r="EWC81" s="1"/>
      <c r="EWD81" s="1"/>
      <c r="EWE81" s="1"/>
      <c r="EWF81" s="1"/>
      <c r="EWG81" s="1"/>
      <c r="EWH81" s="1"/>
      <c r="EWI81" s="1"/>
      <c r="EWJ81" s="1"/>
      <c r="EWK81" s="1"/>
      <c r="EWL81" s="1"/>
      <c r="EWM81" s="1"/>
      <c r="EWN81" s="1"/>
      <c r="EWO81" s="1"/>
      <c r="EWP81" s="1"/>
      <c r="EWQ81" s="1"/>
      <c r="EWR81" s="1"/>
      <c r="EWS81" s="1"/>
      <c r="EWT81" s="1"/>
      <c r="EWU81" s="1"/>
      <c r="EWV81" s="1"/>
      <c r="EWW81" s="1"/>
      <c r="EWX81" s="1"/>
      <c r="EWY81" s="1"/>
      <c r="EWZ81" s="1"/>
      <c r="EXA81" s="1"/>
      <c r="EXB81" s="1"/>
      <c r="EXC81" s="1"/>
      <c r="EXD81" s="1"/>
      <c r="EXE81" s="1"/>
      <c r="EXF81" s="1"/>
      <c r="EXG81" s="1"/>
      <c r="EXH81" s="1"/>
      <c r="EXI81" s="1"/>
      <c r="EXJ81" s="1"/>
      <c r="EXK81" s="1"/>
      <c r="EXL81" s="1"/>
      <c r="EXM81" s="1"/>
      <c r="EXN81" s="1"/>
      <c r="EXO81" s="1"/>
      <c r="EXP81" s="1"/>
      <c r="EXQ81" s="1"/>
      <c r="EXR81" s="1"/>
      <c r="EXS81" s="1"/>
      <c r="EXT81" s="1"/>
      <c r="EXU81" s="1"/>
      <c r="EXV81" s="1"/>
      <c r="EXW81" s="1"/>
      <c r="EXX81" s="1"/>
      <c r="EXY81" s="1"/>
      <c r="EXZ81" s="1"/>
      <c r="EYA81" s="1"/>
      <c r="EYB81" s="1"/>
      <c r="EYC81" s="1"/>
      <c r="EYD81" s="1"/>
      <c r="EYE81" s="1"/>
      <c r="EYF81" s="1"/>
      <c r="EYG81" s="1"/>
      <c r="EYH81" s="1"/>
      <c r="EYI81" s="1"/>
      <c r="EYJ81" s="1"/>
      <c r="EYK81" s="1"/>
      <c r="EYL81" s="1"/>
      <c r="EYM81" s="1"/>
      <c r="EYN81" s="1"/>
      <c r="EYO81" s="1"/>
      <c r="EYP81" s="1"/>
      <c r="EYQ81" s="1"/>
      <c r="EYR81" s="1"/>
      <c r="EYS81" s="1"/>
      <c r="EYT81" s="1"/>
      <c r="EYU81" s="1"/>
      <c r="EYV81" s="1"/>
      <c r="EYW81" s="1"/>
      <c r="EYX81" s="1"/>
      <c r="EYY81" s="1"/>
      <c r="EYZ81" s="1"/>
      <c r="EZA81" s="1"/>
      <c r="EZB81" s="1"/>
      <c r="EZC81" s="1"/>
      <c r="EZD81" s="1"/>
      <c r="EZE81" s="1"/>
      <c r="EZF81" s="1"/>
      <c r="EZG81" s="1"/>
      <c r="EZH81" s="1"/>
      <c r="EZI81" s="1"/>
      <c r="EZJ81" s="1"/>
      <c r="EZK81" s="1"/>
      <c r="EZL81" s="1"/>
      <c r="EZM81" s="1"/>
      <c r="EZN81" s="1"/>
      <c r="EZO81" s="1"/>
      <c r="EZP81" s="1"/>
      <c r="EZQ81" s="1"/>
      <c r="EZR81" s="1"/>
      <c r="EZS81" s="1"/>
      <c r="EZT81" s="1"/>
      <c r="EZU81" s="1"/>
      <c r="EZV81" s="1"/>
      <c r="EZW81" s="1"/>
      <c r="EZX81" s="1"/>
      <c r="EZY81" s="1"/>
      <c r="EZZ81" s="1"/>
      <c r="FAA81" s="1"/>
      <c r="FAB81" s="1"/>
      <c r="FAC81" s="1"/>
      <c r="FAD81" s="1"/>
      <c r="FAE81" s="1"/>
      <c r="FAF81" s="1"/>
      <c r="FAG81" s="1"/>
      <c r="FAH81" s="1"/>
      <c r="FAI81" s="1"/>
      <c r="FAJ81" s="1"/>
      <c r="FAK81" s="1"/>
      <c r="FAL81" s="1"/>
      <c r="FAM81" s="1"/>
      <c r="FAN81" s="1"/>
      <c r="FAO81" s="1"/>
      <c r="FAP81" s="1"/>
      <c r="FAQ81" s="1"/>
      <c r="FAR81" s="1"/>
      <c r="FAS81" s="1"/>
      <c r="FAT81" s="1"/>
      <c r="FAU81" s="1"/>
      <c r="FAV81" s="1"/>
      <c r="FAW81" s="1"/>
      <c r="FAX81" s="1"/>
      <c r="FAY81" s="1"/>
      <c r="FAZ81" s="1"/>
      <c r="FBA81" s="1"/>
      <c r="FBB81" s="1"/>
      <c r="FBC81" s="1"/>
      <c r="FBD81" s="1"/>
      <c r="FBE81" s="1"/>
      <c r="FBF81" s="1"/>
      <c r="FBG81" s="1"/>
      <c r="FBH81" s="1"/>
      <c r="FBI81" s="1"/>
      <c r="FBJ81" s="1"/>
      <c r="FBK81" s="1"/>
      <c r="FBL81" s="1"/>
      <c r="FBM81" s="1"/>
      <c r="FBN81" s="1"/>
      <c r="FBO81" s="1"/>
      <c r="FBP81" s="1"/>
      <c r="FBQ81" s="1"/>
      <c r="FBR81" s="1"/>
      <c r="FBS81" s="1"/>
      <c r="FBT81" s="1"/>
      <c r="FBU81" s="1"/>
      <c r="FBV81" s="1"/>
      <c r="FBW81" s="1"/>
      <c r="FBX81" s="1"/>
      <c r="FBY81" s="1"/>
      <c r="FBZ81" s="1"/>
      <c r="FCA81" s="1"/>
      <c r="FCB81" s="1"/>
      <c r="FCC81" s="1"/>
      <c r="FCD81" s="1"/>
      <c r="FCE81" s="1"/>
      <c r="FCF81" s="1"/>
      <c r="FCG81" s="1"/>
      <c r="FCH81" s="1"/>
      <c r="FCI81" s="1"/>
      <c r="FCJ81" s="1"/>
      <c r="FCK81" s="1"/>
      <c r="FCL81" s="1"/>
      <c r="FCM81" s="1"/>
      <c r="FCN81" s="1"/>
      <c r="FCO81" s="1"/>
      <c r="FCP81" s="1"/>
      <c r="FCQ81" s="1"/>
      <c r="FCR81" s="1"/>
      <c r="FCS81" s="1"/>
      <c r="FCT81" s="1"/>
      <c r="FCU81" s="1"/>
      <c r="FCV81" s="1"/>
      <c r="FCW81" s="1"/>
      <c r="FCX81" s="1"/>
      <c r="FCY81" s="1"/>
      <c r="FCZ81" s="1"/>
      <c r="FDA81" s="1"/>
      <c r="FDB81" s="1"/>
      <c r="FDC81" s="1"/>
      <c r="FDD81" s="1"/>
      <c r="FDE81" s="1"/>
      <c r="FDF81" s="1"/>
      <c r="FDG81" s="1"/>
      <c r="FDH81" s="1"/>
      <c r="FDI81" s="1"/>
      <c r="FDJ81" s="1"/>
      <c r="FDK81" s="1"/>
      <c r="FDL81" s="1"/>
      <c r="FDM81" s="1"/>
      <c r="FDN81" s="1"/>
      <c r="FDO81" s="1"/>
      <c r="FDP81" s="1"/>
      <c r="FDQ81" s="1"/>
      <c r="FDR81" s="1"/>
      <c r="FDS81" s="1"/>
      <c r="FDT81" s="1"/>
      <c r="FDU81" s="1"/>
      <c r="FDV81" s="1"/>
      <c r="FDW81" s="1"/>
      <c r="FDX81" s="1"/>
      <c r="FDY81" s="1"/>
      <c r="FDZ81" s="1"/>
      <c r="FEA81" s="1"/>
      <c r="FEB81" s="1"/>
      <c r="FEC81" s="1"/>
      <c r="FED81" s="1"/>
      <c r="FEE81" s="1"/>
      <c r="FEF81" s="1"/>
      <c r="FEG81" s="1"/>
      <c r="FEH81" s="1"/>
      <c r="FEI81" s="1"/>
      <c r="FEJ81" s="1"/>
      <c r="FEK81" s="1"/>
      <c r="FEL81" s="1"/>
      <c r="FEM81" s="1"/>
      <c r="FEN81" s="1"/>
      <c r="FEO81" s="1"/>
      <c r="FEP81" s="1"/>
      <c r="FEQ81" s="1"/>
      <c r="FER81" s="1"/>
      <c r="FES81" s="1"/>
      <c r="FET81" s="1"/>
      <c r="FEU81" s="1"/>
      <c r="FEV81" s="1"/>
      <c r="FEW81" s="1"/>
      <c r="FEX81" s="1"/>
      <c r="FEY81" s="1"/>
      <c r="FEZ81" s="1"/>
      <c r="FFA81" s="1"/>
      <c r="FFB81" s="1"/>
      <c r="FFC81" s="1"/>
      <c r="FFD81" s="1"/>
      <c r="FFE81" s="1"/>
      <c r="FFF81" s="1"/>
      <c r="FFG81" s="1"/>
      <c r="FFH81" s="1"/>
      <c r="FFI81" s="1"/>
      <c r="FFJ81" s="1"/>
      <c r="FFK81" s="1"/>
      <c r="FFL81" s="1"/>
      <c r="FFM81" s="1"/>
      <c r="FFN81" s="1"/>
      <c r="FFO81" s="1"/>
      <c r="FFP81" s="1"/>
      <c r="FFQ81" s="1"/>
      <c r="FFR81" s="1"/>
      <c r="FFS81" s="1"/>
      <c r="FFT81" s="1"/>
      <c r="FFU81" s="1"/>
      <c r="FFV81" s="1"/>
      <c r="FFW81" s="1"/>
      <c r="FFX81" s="1"/>
      <c r="FFY81" s="1"/>
      <c r="FFZ81" s="1"/>
      <c r="FGA81" s="1"/>
      <c r="FGB81" s="1"/>
      <c r="FGC81" s="1"/>
      <c r="FGD81" s="1"/>
      <c r="FGE81" s="1"/>
      <c r="FGF81" s="1"/>
      <c r="FGG81" s="1"/>
      <c r="FGH81" s="1"/>
      <c r="FGI81" s="1"/>
      <c r="FGJ81" s="1"/>
      <c r="FGK81" s="1"/>
      <c r="FGL81" s="1"/>
      <c r="FGM81" s="1"/>
      <c r="FGN81" s="1"/>
      <c r="FGO81" s="1"/>
      <c r="FGP81" s="1"/>
      <c r="FGQ81" s="1"/>
      <c r="FGR81" s="1"/>
      <c r="FGS81" s="1"/>
      <c r="FGT81" s="1"/>
      <c r="FGU81" s="1"/>
      <c r="FGV81" s="1"/>
      <c r="FGW81" s="1"/>
      <c r="FGX81" s="1"/>
      <c r="FGY81" s="1"/>
      <c r="FGZ81" s="1"/>
      <c r="FHA81" s="1"/>
      <c r="FHB81" s="1"/>
      <c r="FHC81" s="1"/>
      <c r="FHD81" s="1"/>
      <c r="FHE81" s="1"/>
      <c r="FHF81" s="1"/>
      <c r="FHG81" s="1"/>
      <c r="FHH81" s="1"/>
      <c r="FHI81" s="1"/>
      <c r="FHJ81" s="1"/>
      <c r="FHK81" s="1"/>
      <c r="FHL81" s="1"/>
      <c r="FHM81" s="1"/>
      <c r="FHN81" s="1"/>
      <c r="FHO81" s="1"/>
      <c r="FHP81" s="1"/>
      <c r="FHQ81" s="1"/>
      <c r="FHR81" s="1"/>
      <c r="FHS81" s="1"/>
      <c r="FHT81" s="1"/>
      <c r="FHU81" s="1"/>
      <c r="FHV81" s="1"/>
      <c r="FHW81" s="1"/>
      <c r="FHX81" s="1"/>
      <c r="FHY81" s="1"/>
      <c r="FHZ81" s="1"/>
      <c r="FIA81" s="1"/>
      <c r="FIB81" s="1"/>
      <c r="FIC81" s="1"/>
      <c r="FID81" s="1"/>
      <c r="FIE81" s="1"/>
      <c r="FIF81" s="1"/>
      <c r="FIG81" s="1"/>
      <c r="FIH81" s="1"/>
      <c r="FII81" s="1"/>
      <c r="FIJ81" s="1"/>
      <c r="FIK81" s="1"/>
      <c r="FIL81" s="1"/>
      <c r="FIM81" s="1"/>
      <c r="FIN81" s="1"/>
      <c r="FIO81" s="1"/>
      <c r="FIP81" s="1"/>
      <c r="FIQ81" s="1"/>
      <c r="FIR81" s="1"/>
      <c r="FIS81" s="1"/>
      <c r="FIT81" s="1"/>
      <c r="FIU81" s="1"/>
      <c r="FIV81" s="1"/>
      <c r="FIW81" s="1"/>
      <c r="FIX81" s="1"/>
      <c r="FIY81" s="1"/>
      <c r="FIZ81" s="1"/>
      <c r="FJA81" s="1"/>
      <c r="FJB81" s="1"/>
      <c r="FJC81" s="1"/>
      <c r="FJD81" s="1"/>
      <c r="FJE81" s="1"/>
      <c r="FJF81" s="1"/>
      <c r="FJG81" s="1"/>
      <c r="FJH81" s="1"/>
      <c r="FJI81" s="1"/>
      <c r="FJJ81" s="1"/>
      <c r="FJK81" s="1"/>
      <c r="FJL81" s="1"/>
      <c r="FJM81" s="1"/>
      <c r="FJN81" s="1"/>
      <c r="FJO81" s="1"/>
      <c r="FJP81" s="1"/>
      <c r="FJQ81" s="1"/>
      <c r="FJR81" s="1"/>
      <c r="FJS81" s="1"/>
      <c r="FJT81" s="1"/>
      <c r="FJU81" s="1"/>
      <c r="FJV81" s="1"/>
      <c r="FJW81" s="1"/>
      <c r="FJX81" s="1"/>
      <c r="FJY81" s="1"/>
      <c r="FJZ81" s="1"/>
      <c r="FKA81" s="1"/>
      <c r="FKB81" s="1"/>
      <c r="FKC81" s="1"/>
      <c r="FKD81" s="1"/>
      <c r="FKE81" s="1"/>
      <c r="FKF81" s="1"/>
      <c r="FKG81" s="1"/>
      <c r="FKH81" s="1"/>
      <c r="FKI81" s="1"/>
      <c r="FKJ81" s="1"/>
      <c r="FKK81" s="1"/>
      <c r="FKL81" s="1"/>
      <c r="FKM81" s="1"/>
      <c r="FKN81" s="1"/>
      <c r="FKO81" s="1"/>
      <c r="FKP81" s="1"/>
      <c r="FKQ81" s="1"/>
      <c r="FKR81" s="1"/>
      <c r="FKS81" s="1"/>
      <c r="FKT81" s="1"/>
      <c r="FKU81" s="1"/>
      <c r="FKV81" s="1"/>
      <c r="FKW81" s="1"/>
      <c r="FKX81" s="1"/>
      <c r="FKY81" s="1"/>
      <c r="FKZ81" s="1"/>
      <c r="FLA81" s="1"/>
      <c r="FLB81" s="1"/>
      <c r="FLC81" s="1"/>
      <c r="FLD81" s="1"/>
      <c r="FLE81" s="1"/>
      <c r="FLF81" s="1"/>
      <c r="FLG81" s="1"/>
      <c r="FLH81" s="1"/>
      <c r="FLI81" s="1"/>
      <c r="FLJ81" s="1"/>
      <c r="FLK81" s="1"/>
      <c r="FLL81" s="1"/>
      <c r="FLM81" s="1"/>
      <c r="FLN81" s="1"/>
      <c r="FLO81" s="1"/>
      <c r="FLP81" s="1"/>
      <c r="FLQ81" s="1"/>
      <c r="FLR81" s="1"/>
      <c r="FLS81" s="1"/>
      <c r="FLT81" s="1"/>
      <c r="FLU81" s="1"/>
      <c r="FLV81" s="1"/>
      <c r="FLW81" s="1"/>
      <c r="FLX81" s="1"/>
      <c r="FLY81" s="1"/>
      <c r="FLZ81" s="1"/>
      <c r="FMA81" s="1"/>
      <c r="FMB81" s="1"/>
      <c r="FMC81" s="1"/>
      <c r="FMD81" s="1"/>
      <c r="FME81" s="1"/>
      <c r="FMF81" s="1"/>
      <c r="FMG81" s="1"/>
      <c r="FMH81" s="1"/>
      <c r="FMI81" s="1"/>
      <c r="FMJ81" s="1"/>
      <c r="FMK81" s="1"/>
      <c r="FML81" s="1"/>
      <c r="FMM81" s="1"/>
      <c r="FMN81" s="1"/>
      <c r="FMO81" s="1"/>
      <c r="FMP81" s="1"/>
      <c r="FMQ81" s="1"/>
      <c r="FMR81" s="1"/>
      <c r="FMS81" s="1"/>
      <c r="FMT81" s="1"/>
      <c r="FMU81" s="1"/>
      <c r="FMV81" s="1"/>
      <c r="FMW81" s="1"/>
      <c r="FMX81" s="1"/>
      <c r="FMY81" s="1"/>
      <c r="FMZ81" s="1"/>
      <c r="FNA81" s="1"/>
      <c r="FNB81" s="1"/>
      <c r="FNC81" s="1"/>
      <c r="FND81" s="1"/>
      <c r="FNE81" s="1"/>
      <c r="FNF81" s="1"/>
      <c r="FNG81" s="1"/>
      <c r="FNH81" s="1"/>
      <c r="FNI81" s="1"/>
      <c r="FNJ81" s="1"/>
      <c r="FNK81" s="1"/>
      <c r="FNL81" s="1"/>
      <c r="FNM81" s="1"/>
      <c r="FNN81" s="1"/>
      <c r="FNO81" s="1"/>
      <c r="FNP81" s="1"/>
      <c r="FNQ81" s="1"/>
      <c r="FNR81" s="1"/>
      <c r="FNS81" s="1"/>
      <c r="FNT81" s="1"/>
      <c r="FNU81" s="1"/>
      <c r="FNV81" s="1"/>
      <c r="FNW81" s="1"/>
      <c r="FNX81" s="1"/>
      <c r="FNY81" s="1"/>
      <c r="FNZ81" s="1"/>
      <c r="FOA81" s="1"/>
      <c r="FOB81" s="1"/>
      <c r="FOC81" s="1"/>
      <c r="FOD81" s="1"/>
      <c r="FOE81" s="1"/>
      <c r="FOF81" s="1"/>
      <c r="FOG81" s="1"/>
      <c r="FOH81" s="1"/>
      <c r="FOI81" s="1"/>
      <c r="FOJ81" s="1"/>
      <c r="FOK81" s="1"/>
      <c r="FOL81" s="1"/>
      <c r="FOM81" s="1"/>
      <c r="FON81" s="1"/>
      <c r="FOO81" s="1"/>
      <c r="FOP81" s="1"/>
      <c r="FOQ81" s="1"/>
      <c r="FOR81" s="1"/>
      <c r="FOS81" s="1"/>
      <c r="FOT81" s="1"/>
      <c r="FOU81" s="1"/>
      <c r="FOV81" s="1"/>
      <c r="FOW81" s="1"/>
      <c r="FOX81" s="1"/>
      <c r="FOY81" s="1"/>
      <c r="FOZ81" s="1"/>
      <c r="FPA81" s="1"/>
      <c r="FPB81" s="1"/>
      <c r="FPC81" s="1"/>
      <c r="FPD81" s="1"/>
      <c r="FPE81" s="1"/>
      <c r="FPF81" s="1"/>
      <c r="FPG81" s="1"/>
      <c r="FPH81" s="1"/>
      <c r="FPI81" s="1"/>
      <c r="FPJ81" s="1"/>
      <c r="FPK81" s="1"/>
      <c r="FPL81" s="1"/>
      <c r="FPM81" s="1"/>
      <c r="FPN81" s="1"/>
      <c r="FPO81" s="1"/>
      <c r="FPP81" s="1"/>
      <c r="FPQ81" s="1"/>
      <c r="FPR81" s="1"/>
      <c r="FPS81" s="1"/>
      <c r="FPT81" s="1"/>
      <c r="FPU81" s="1"/>
      <c r="FPV81" s="1"/>
      <c r="FPW81" s="1"/>
      <c r="FPX81" s="1"/>
      <c r="FPY81" s="1"/>
      <c r="FPZ81" s="1"/>
      <c r="FQA81" s="1"/>
      <c r="FQB81" s="1"/>
      <c r="FQC81" s="1"/>
      <c r="FQD81" s="1"/>
      <c r="FQE81" s="1"/>
      <c r="FQF81" s="1"/>
      <c r="FQG81" s="1"/>
      <c r="FQH81" s="1"/>
      <c r="FQI81" s="1"/>
      <c r="FQJ81" s="1"/>
      <c r="FQK81" s="1"/>
      <c r="FQL81" s="1"/>
      <c r="FQM81" s="1"/>
      <c r="FQN81" s="1"/>
      <c r="FQO81" s="1"/>
      <c r="FQP81" s="1"/>
      <c r="FQQ81" s="1"/>
      <c r="FQR81" s="1"/>
      <c r="FQS81" s="1"/>
      <c r="FQT81" s="1"/>
      <c r="FQU81" s="1"/>
      <c r="FQV81" s="1"/>
      <c r="FQW81" s="1"/>
      <c r="FQX81" s="1"/>
      <c r="FQY81" s="1"/>
      <c r="FQZ81" s="1"/>
      <c r="FRA81" s="1"/>
      <c r="FRB81" s="1"/>
      <c r="FRC81" s="1"/>
      <c r="FRD81" s="1"/>
      <c r="FRE81" s="1"/>
      <c r="FRF81" s="1"/>
      <c r="FRG81" s="1"/>
      <c r="FRH81" s="1"/>
      <c r="FRI81" s="1"/>
      <c r="FRJ81" s="1"/>
      <c r="FRK81" s="1"/>
      <c r="FRL81" s="1"/>
      <c r="FRM81" s="1"/>
      <c r="FRN81" s="1"/>
      <c r="FRO81" s="1"/>
      <c r="FRP81" s="1"/>
      <c r="FRQ81" s="1"/>
      <c r="FRR81" s="1"/>
      <c r="FRS81" s="1"/>
      <c r="FRT81" s="1"/>
      <c r="FRU81" s="1"/>
      <c r="FRV81" s="1"/>
      <c r="FRW81" s="1"/>
      <c r="FRX81" s="1"/>
      <c r="FRY81" s="1"/>
      <c r="FRZ81" s="1"/>
      <c r="FSA81" s="1"/>
      <c r="FSB81" s="1"/>
      <c r="FSC81" s="1"/>
      <c r="FSD81" s="1"/>
      <c r="FSE81" s="1"/>
      <c r="FSF81" s="1"/>
      <c r="FSG81" s="1"/>
      <c r="FSH81" s="1"/>
      <c r="FSI81" s="1"/>
      <c r="FSJ81" s="1"/>
      <c r="FSK81" s="1"/>
      <c r="FSL81" s="1"/>
      <c r="FSM81" s="1"/>
      <c r="FSN81" s="1"/>
      <c r="FSO81" s="1"/>
      <c r="FSP81" s="1"/>
      <c r="FSQ81" s="1"/>
      <c r="FSR81" s="1"/>
      <c r="FSS81" s="1"/>
      <c r="FST81" s="1"/>
      <c r="FSU81" s="1"/>
      <c r="FSV81" s="1"/>
      <c r="FSW81" s="1"/>
      <c r="FSX81" s="1"/>
      <c r="FSY81" s="1"/>
      <c r="FSZ81" s="1"/>
      <c r="FTA81" s="1"/>
      <c r="FTB81" s="1"/>
      <c r="FTC81" s="1"/>
      <c r="FTD81" s="1"/>
      <c r="FTE81" s="1"/>
      <c r="FTF81" s="1"/>
      <c r="FTG81" s="1"/>
      <c r="FTH81" s="1"/>
      <c r="FTI81" s="1"/>
      <c r="FTJ81" s="1"/>
      <c r="FTK81" s="1"/>
      <c r="FTL81" s="1"/>
      <c r="FTM81" s="1"/>
      <c r="FTN81" s="1"/>
      <c r="FTO81" s="1"/>
      <c r="FTP81" s="1"/>
      <c r="FTQ81" s="1"/>
      <c r="FTR81" s="1"/>
      <c r="FTS81" s="1"/>
      <c r="FTT81" s="1"/>
      <c r="FTU81" s="1"/>
      <c r="FTV81" s="1"/>
      <c r="FTW81" s="1"/>
      <c r="FTX81" s="1"/>
      <c r="FTY81" s="1"/>
      <c r="FTZ81" s="1"/>
      <c r="FUA81" s="1"/>
      <c r="FUB81" s="1"/>
      <c r="FUC81" s="1"/>
      <c r="FUD81" s="1"/>
      <c r="FUE81" s="1"/>
      <c r="FUF81" s="1"/>
      <c r="FUG81" s="1"/>
      <c r="FUH81" s="1"/>
      <c r="FUI81" s="1"/>
      <c r="FUJ81" s="1"/>
      <c r="FUK81" s="1"/>
      <c r="FUL81" s="1"/>
      <c r="FUM81" s="1"/>
      <c r="FUN81" s="1"/>
      <c r="FUO81" s="1"/>
      <c r="FUP81" s="1"/>
      <c r="FUQ81" s="1"/>
      <c r="FUR81" s="1"/>
      <c r="FUS81" s="1"/>
      <c r="FUT81" s="1"/>
      <c r="FUU81" s="1"/>
      <c r="FUV81" s="1"/>
      <c r="FUW81" s="1"/>
      <c r="FUX81" s="1"/>
      <c r="FUY81" s="1"/>
      <c r="FUZ81" s="1"/>
      <c r="FVA81" s="1"/>
      <c r="FVB81" s="1"/>
      <c r="FVC81" s="1"/>
      <c r="FVD81" s="1"/>
      <c r="FVE81" s="1"/>
      <c r="FVF81" s="1"/>
      <c r="FVG81" s="1"/>
      <c r="FVH81" s="1"/>
      <c r="FVI81" s="1"/>
      <c r="FVJ81" s="1"/>
      <c r="FVK81" s="1"/>
      <c r="FVL81" s="1"/>
      <c r="FVM81" s="1"/>
      <c r="FVN81" s="1"/>
      <c r="FVO81" s="1"/>
      <c r="FVP81" s="1"/>
      <c r="FVQ81" s="1"/>
      <c r="FVR81" s="1"/>
      <c r="FVS81" s="1"/>
      <c r="FVT81" s="1"/>
      <c r="FVU81" s="1"/>
      <c r="FVV81" s="1"/>
      <c r="FVW81" s="1"/>
      <c r="FVX81" s="1"/>
      <c r="FVY81" s="1"/>
      <c r="FVZ81" s="1"/>
      <c r="FWA81" s="1"/>
      <c r="FWB81" s="1"/>
      <c r="FWC81" s="1"/>
      <c r="FWD81" s="1"/>
      <c r="FWE81" s="1"/>
      <c r="FWF81" s="1"/>
      <c r="FWG81" s="1"/>
      <c r="FWH81" s="1"/>
      <c r="FWI81" s="1"/>
      <c r="FWJ81" s="1"/>
      <c r="FWK81" s="1"/>
      <c r="FWL81" s="1"/>
      <c r="FWM81" s="1"/>
      <c r="FWN81" s="1"/>
      <c r="FWO81" s="1"/>
      <c r="FWP81" s="1"/>
      <c r="FWQ81" s="1"/>
      <c r="FWR81" s="1"/>
      <c r="FWS81" s="1"/>
      <c r="FWT81" s="1"/>
      <c r="FWU81" s="1"/>
      <c r="FWV81" s="1"/>
      <c r="FWW81" s="1"/>
      <c r="FWX81" s="1"/>
      <c r="FWY81" s="1"/>
      <c r="FWZ81" s="1"/>
      <c r="FXA81" s="1"/>
      <c r="FXB81" s="1"/>
      <c r="FXC81" s="1"/>
      <c r="FXD81" s="1"/>
      <c r="FXE81" s="1"/>
      <c r="FXF81" s="1"/>
      <c r="FXG81" s="1"/>
      <c r="FXH81" s="1"/>
      <c r="FXI81" s="1"/>
      <c r="FXJ81" s="1"/>
      <c r="FXK81" s="1"/>
      <c r="FXL81" s="1"/>
      <c r="FXM81" s="1"/>
      <c r="FXN81" s="1"/>
      <c r="FXO81" s="1"/>
      <c r="FXP81" s="1"/>
      <c r="FXQ81" s="1"/>
      <c r="FXR81" s="1"/>
      <c r="FXS81" s="1"/>
      <c r="FXT81" s="1"/>
      <c r="FXU81" s="1"/>
      <c r="FXV81" s="1"/>
      <c r="FXW81" s="1"/>
      <c r="FXX81" s="1"/>
      <c r="FXY81" s="1"/>
      <c r="FXZ81" s="1"/>
      <c r="FYA81" s="1"/>
      <c r="FYB81" s="1"/>
      <c r="FYC81" s="1"/>
      <c r="FYD81" s="1"/>
      <c r="FYE81" s="1"/>
      <c r="FYF81" s="1"/>
      <c r="FYG81" s="1"/>
      <c r="FYH81" s="1"/>
      <c r="FYI81" s="1"/>
      <c r="FYJ81" s="1"/>
      <c r="FYK81" s="1"/>
      <c r="FYL81" s="1"/>
      <c r="FYM81" s="1"/>
      <c r="FYN81" s="1"/>
      <c r="FYO81" s="1"/>
      <c r="FYP81" s="1"/>
      <c r="FYQ81" s="1"/>
      <c r="FYR81" s="1"/>
      <c r="FYS81" s="1"/>
      <c r="FYT81" s="1"/>
      <c r="FYU81" s="1"/>
      <c r="FYV81" s="1"/>
      <c r="FYW81" s="1"/>
      <c r="FYX81" s="1"/>
      <c r="FYY81" s="1"/>
      <c r="FYZ81" s="1"/>
      <c r="FZA81" s="1"/>
      <c r="FZB81" s="1"/>
      <c r="FZC81" s="1"/>
      <c r="FZD81" s="1"/>
      <c r="FZE81" s="1"/>
      <c r="FZF81" s="1"/>
      <c r="FZG81" s="1"/>
      <c r="FZH81" s="1"/>
      <c r="FZI81" s="1"/>
      <c r="FZJ81" s="1"/>
      <c r="FZK81" s="1"/>
      <c r="FZL81" s="1"/>
      <c r="FZM81" s="1"/>
      <c r="FZN81" s="1"/>
      <c r="FZO81" s="1"/>
      <c r="FZP81" s="1"/>
      <c r="FZQ81" s="1"/>
      <c r="FZR81" s="1"/>
      <c r="FZS81" s="1"/>
      <c r="FZT81" s="1"/>
      <c r="FZU81" s="1"/>
      <c r="FZV81" s="1"/>
      <c r="FZW81" s="1"/>
      <c r="FZX81" s="1"/>
      <c r="FZY81" s="1"/>
      <c r="FZZ81" s="1"/>
      <c r="GAA81" s="1"/>
      <c r="GAB81" s="1"/>
      <c r="GAC81" s="1"/>
      <c r="GAD81" s="1"/>
      <c r="GAE81" s="1"/>
      <c r="GAF81" s="1"/>
      <c r="GAG81" s="1"/>
      <c r="GAH81" s="1"/>
      <c r="GAI81" s="1"/>
      <c r="GAJ81" s="1"/>
      <c r="GAK81" s="1"/>
      <c r="GAL81" s="1"/>
      <c r="GAM81" s="1"/>
      <c r="GAN81" s="1"/>
      <c r="GAO81" s="1"/>
      <c r="GAP81" s="1"/>
      <c r="GAQ81" s="1"/>
      <c r="GAR81" s="1"/>
      <c r="GAS81" s="1"/>
      <c r="GAT81" s="1"/>
      <c r="GAU81" s="1"/>
      <c r="GAV81" s="1"/>
      <c r="GAW81" s="1"/>
      <c r="GAX81" s="1"/>
      <c r="GAY81" s="1"/>
      <c r="GAZ81" s="1"/>
      <c r="GBA81" s="1"/>
      <c r="GBB81" s="1"/>
      <c r="GBC81" s="1"/>
      <c r="GBD81" s="1"/>
      <c r="GBE81" s="1"/>
      <c r="GBF81" s="1"/>
      <c r="GBG81" s="1"/>
      <c r="GBH81" s="1"/>
      <c r="GBI81" s="1"/>
      <c r="GBJ81" s="1"/>
      <c r="GBK81" s="1"/>
      <c r="GBL81" s="1"/>
      <c r="GBM81" s="1"/>
      <c r="GBN81" s="1"/>
      <c r="GBO81" s="1"/>
      <c r="GBP81" s="1"/>
      <c r="GBQ81" s="1"/>
      <c r="GBR81" s="1"/>
      <c r="GBS81" s="1"/>
      <c r="GBT81" s="1"/>
      <c r="GBU81" s="1"/>
      <c r="GBV81" s="1"/>
      <c r="GBW81" s="1"/>
      <c r="GBX81" s="1"/>
      <c r="GBY81" s="1"/>
      <c r="GBZ81" s="1"/>
      <c r="GCA81" s="1"/>
      <c r="GCB81" s="1"/>
      <c r="GCC81" s="1"/>
      <c r="GCD81" s="1"/>
      <c r="GCE81" s="1"/>
      <c r="GCF81" s="1"/>
      <c r="GCG81" s="1"/>
      <c r="GCH81" s="1"/>
      <c r="GCI81" s="1"/>
      <c r="GCJ81" s="1"/>
      <c r="GCK81" s="1"/>
      <c r="GCL81" s="1"/>
      <c r="GCM81" s="1"/>
      <c r="GCN81" s="1"/>
      <c r="GCO81" s="1"/>
      <c r="GCP81" s="1"/>
      <c r="GCQ81" s="1"/>
      <c r="GCR81" s="1"/>
      <c r="GCS81" s="1"/>
      <c r="GCT81" s="1"/>
      <c r="GCU81" s="1"/>
      <c r="GCV81" s="1"/>
      <c r="GCW81" s="1"/>
      <c r="GCX81" s="1"/>
      <c r="GCY81" s="1"/>
      <c r="GCZ81" s="1"/>
      <c r="GDA81" s="1"/>
      <c r="GDB81" s="1"/>
      <c r="GDC81" s="1"/>
      <c r="GDD81" s="1"/>
      <c r="GDE81" s="1"/>
      <c r="GDF81" s="1"/>
      <c r="GDG81" s="1"/>
      <c r="GDH81" s="1"/>
      <c r="GDI81" s="1"/>
      <c r="GDJ81" s="1"/>
      <c r="GDK81" s="1"/>
      <c r="GDL81" s="1"/>
      <c r="GDM81" s="1"/>
      <c r="GDN81" s="1"/>
      <c r="GDO81" s="1"/>
      <c r="GDP81" s="1"/>
      <c r="GDQ81" s="1"/>
      <c r="GDR81" s="1"/>
      <c r="GDS81" s="1"/>
      <c r="GDT81" s="1"/>
      <c r="GDU81" s="1"/>
      <c r="GDV81" s="1"/>
      <c r="GDW81" s="1"/>
      <c r="GDX81" s="1"/>
      <c r="GDY81" s="1"/>
      <c r="GDZ81" s="1"/>
      <c r="GEA81" s="1"/>
      <c r="GEB81" s="1"/>
      <c r="GEC81" s="1"/>
      <c r="GED81" s="1"/>
      <c r="GEE81" s="1"/>
      <c r="GEF81" s="1"/>
      <c r="GEG81" s="1"/>
      <c r="GEH81" s="1"/>
      <c r="GEI81" s="1"/>
      <c r="GEJ81" s="1"/>
      <c r="GEK81" s="1"/>
      <c r="GEL81" s="1"/>
      <c r="GEM81" s="1"/>
      <c r="GEN81" s="1"/>
      <c r="GEO81" s="1"/>
      <c r="GEP81" s="1"/>
      <c r="GEQ81" s="1"/>
      <c r="GER81" s="1"/>
      <c r="GES81" s="1"/>
      <c r="GET81" s="1"/>
      <c r="GEU81" s="1"/>
      <c r="GEV81" s="1"/>
      <c r="GEW81" s="1"/>
      <c r="GEX81" s="1"/>
      <c r="GEY81" s="1"/>
      <c r="GEZ81" s="1"/>
      <c r="GFA81" s="1"/>
      <c r="GFB81" s="1"/>
      <c r="GFC81" s="1"/>
      <c r="GFD81" s="1"/>
      <c r="GFE81" s="1"/>
      <c r="GFF81" s="1"/>
      <c r="GFG81" s="1"/>
      <c r="GFH81" s="1"/>
      <c r="GFI81" s="1"/>
      <c r="GFJ81" s="1"/>
      <c r="GFK81" s="1"/>
      <c r="GFL81" s="1"/>
      <c r="GFM81" s="1"/>
      <c r="GFN81" s="1"/>
      <c r="GFO81" s="1"/>
      <c r="GFP81" s="1"/>
      <c r="GFQ81" s="1"/>
      <c r="GFR81" s="1"/>
      <c r="GFS81" s="1"/>
      <c r="GFT81" s="1"/>
      <c r="GFU81" s="1"/>
      <c r="GFV81" s="1"/>
      <c r="GFW81" s="1"/>
      <c r="GFX81" s="1"/>
      <c r="GFY81" s="1"/>
      <c r="GFZ81" s="1"/>
      <c r="GGA81" s="1"/>
      <c r="GGB81" s="1"/>
      <c r="GGC81" s="1"/>
      <c r="GGD81" s="1"/>
      <c r="GGE81" s="1"/>
      <c r="GGF81" s="1"/>
      <c r="GGG81" s="1"/>
      <c r="GGH81" s="1"/>
      <c r="GGI81" s="1"/>
      <c r="GGJ81" s="1"/>
      <c r="GGK81" s="1"/>
      <c r="GGL81" s="1"/>
      <c r="GGM81" s="1"/>
      <c r="GGN81" s="1"/>
      <c r="GGO81" s="1"/>
      <c r="GGP81" s="1"/>
      <c r="GGQ81" s="1"/>
      <c r="GGR81" s="1"/>
      <c r="GGS81" s="1"/>
      <c r="GGT81" s="1"/>
      <c r="GGU81" s="1"/>
      <c r="GGV81" s="1"/>
      <c r="GGW81" s="1"/>
      <c r="GGX81" s="1"/>
      <c r="GGY81" s="1"/>
      <c r="GGZ81" s="1"/>
      <c r="GHA81" s="1"/>
      <c r="GHB81" s="1"/>
      <c r="GHC81" s="1"/>
      <c r="GHD81" s="1"/>
      <c r="GHE81" s="1"/>
      <c r="GHF81" s="1"/>
      <c r="GHG81" s="1"/>
      <c r="GHH81" s="1"/>
      <c r="GHI81" s="1"/>
      <c r="GHJ81" s="1"/>
      <c r="GHK81" s="1"/>
      <c r="GHL81" s="1"/>
      <c r="GHM81" s="1"/>
      <c r="GHN81" s="1"/>
      <c r="GHO81" s="1"/>
      <c r="GHP81" s="1"/>
      <c r="GHQ81" s="1"/>
      <c r="GHR81" s="1"/>
      <c r="GHS81" s="1"/>
      <c r="GHT81" s="1"/>
      <c r="GHU81" s="1"/>
      <c r="GHV81" s="1"/>
      <c r="GHW81" s="1"/>
      <c r="GHX81" s="1"/>
      <c r="GHY81" s="1"/>
      <c r="GHZ81" s="1"/>
      <c r="GIA81" s="1"/>
      <c r="GIB81" s="1"/>
      <c r="GIC81" s="1"/>
      <c r="GID81" s="1"/>
      <c r="GIE81" s="1"/>
      <c r="GIF81" s="1"/>
      <c r="GIG81" s="1"/>
      <c r="GIH81" s="1"/>
      <c r="GII81" s="1"/>
      <c r="GIJ81" s="1"/>
      <c r="GIK81" s="1"/>
      <c r="GIL81" s="1"/>
      <c r="GIM81" s="1"/>
      <c r="GIN81" s="1"/>
      <c r="GIO81" s="1"/>
      <c r="GIP81" s="1"/>
      <c r="GIQ81" s="1"/>
      <c r="GIR81" s="1"/>
      <c r="GIS81" s="1"/>
      <c r="GIT81" s="1"/>
      <c r="GIU81" s="1"/>
      <c r="GIV81" s="1"/>
      <c r="GIW81" s="1"/>
      <c r="GIX81" s="1"/>
      <c r="GIY81" s="1"/>
      <c r="GIZ81" s="1"/>
      <c r="GJA81" s="1"/>
      <c r="GJB81" s="1"/>
      <c r="GJC81" s="1"/>
      <c r="GJD81" s="1"/>
      <c r="GJE81" s="1"/>
      <c r="GJF81" s="1"/>
      <c r="GJG81" s="1"/>
      <c r="GJH81" s="1"/>
      <c r="GJI81" s="1"/>
      <c r="GJJ81" s="1"/>
      <c r="GJK81" s="1"/>
      <c r="GJL81" s="1"/>
      <c r="GJM81" s="1"/>
      <c r="GJN81" s="1"/>
      <c r="GJO81" s="1"/>
      <c r="GJP81" s="1"/>
      <c r="GJQ81" s="1"/>
      <c r="GJR81" s="1"/>
      <c r="GJS81" s="1"/>
      <c r="GJT81" s="1"/>
      <c r="GJU81" s="1"/>
      <c r="GJV81" s="1"/>
      <c r="GJW81" s="1"/>
      <c r="GJX81" s="1"/>
      <c r="GJY81" s="1"/>
      <c r="GJZ81" s="1"/>
      <c r="GKA81" s="1"/>
      <c r="GKB81" s="1"/>
      <c r="GKC81" s="1"/>
      <c r="GKD81" s="1"/>
      <c r="GKE81" s="1"/>
      <c r="GKF81" s="1"/>
      <c r="GKG81" s="1"/>
      <c r="GKH81" s="1"/>
      <c r="GKI81" s="1"/>
      <c r="GKJ81" s="1"/>
      <c r="GKK81" s="1"/>
      <c r="GKL81" s="1"/>
      <c r="GKM81" s="1"/>
      <c r="GKN81" s="1"/>
      <c r="GKO81" s="1"/>
      <c r="GKP81" s="1"/>
      <c r="GKQ81" s="1"/>
      <c r="GKR81" s="1"/>
      <c r="GKS81" s="1"/>
      <c r="GKT81" s="1"/>
      <c r="GKU81" s="1"/>
      <c r="GKV81" s="1"/>
      <c r="GKW81" s="1"/>
      <c r="GKX81" s="1"/>
      <c r="GKY81" s="1"/>
      <c r="GKZ81" s="1"/>
      <c r="GLA81" s="1"/>
      <c r="GLB81" s="1"/>
      <c r="GLC81" s="1"/>
      <c r="GLD81" s="1"/>
      <c r="GLE81" s="1"/>
      <c r="GLF81" s="1"/>
      <c r="GLG81" s="1"/>
      <c r="GLH81" s="1"/>
      <c r="GLI81" s="1"/>
      <c r="GLJ81" s="1"/>
      <c r="GLK81" s="1"/>
      <c r="GLL81" s="1"/>
      <c r="GLM81" s="1"/>
      <c r="GLN81" s="1"/>
      <c r="GLO81" s="1"/>
      <c r="GLP81" s="1"/>
      <c r="GLQ81" s="1"/>
      <c r="GLR81" s="1"/>
      <c r="GLS81" s="1"/>
      <c r="GLT81" s="1"/>
      <c r="GLU81" s="1"/>
      <c r="GLV81" s="1"/>
      <c r="GLW81" s="1"/>
      <c r="GLX81" s="1"/>
      <c r="GLY81" s="1"/>
      <c r="GLZ81" s="1"/>
      <c r="GMA81" s="1"/>
      <c r="GMB81" s="1"/>
      <c r="GMC81" s="1"/>
      <c r="GMD81" s="1"/>
      <c r="GME81" s="1"/>
      <c r="GMF81" s="1"/>
      <c r="GMG81" s="1"/>
      <c r="GMH81" s="1"/>
      <c r="GMI81" s="1"/>
      <c r="GMJ81" s="1"/>
      <c r="GMK81" s="1"/>
      <c r="GML81" s="1"/>
      <c r="GMM81" s="1"/>
      <c r="GMN81" s="1"/>
      <c r="GMO81" s="1"/>
      <c r="GMP81" s="1"/>
      <c r="GMQ81" s="1"/>
      <c r="GMR81" s="1"/>
      <c r="GMS81" s="1"/>
      <c r="GMT81" s="1"/>
      <c r="GMU81" s="1"/>
      <c r="GMV81" s="1"/>
      <c r="GMW81" s="1"/>
      <c r="GMX81" s="1"/>
      <c r="GMY81" s="1"/>
      <c r="GMZ81" s="1"/>
      <c r="GNA81" s="1"/>
      <c r="GNB81" s="1"/>
      <c r="GNC81" s="1"/>
      <c r="GND81" s="1"/>
      <c r="GNE81" s="1"/>
      <c r="GNF81" s="1"/>
      <c r="GNG81" s="1"/>
      <c r="GNH81" s="1"/>
      <c r="GNI81" s="1"/>
      <c r="GNJ81" s="1"/>
      <c r="GNK81" s="1"/>
      <c r="GNL81" s="1"/>
      <c r="GNM81" s="1"/>
      <c r="GNN81" s="1"/>
      <c r="GNO81" s="1"/>
      <c r="GNP81" s="1"/>
      <c r="GNQ81" s="1"/>
      <c r="GNR81" s="1"/>
      <c r="GNS81" s="1"/>
      <c r="GNT81" s="1"/>
      <c r="GNU81" s="1"/>
      <c r="GNV81" s="1"/>
      <c r="GNW81" s="1"/>
      <c r="GNX81" s="1"/>
      <c r="GNY81" s="1"/>
      <c r="GNZ81" s="1"/>
      <c r="GOA81" s="1"/>
      <c r="GOB81" s="1"/>
      <c r="GOC81" s="1"/>
      <c r="GOD81" s="1"/>
      <c r="GOE81" s="1"/>
      <c r="GOF81" s="1"/>
      <c r="GOG81" s="1"/>
      <c r="GOH81" s="1"/>
      <c r="GOI81" s="1"/>
      <c r="GOJ81" s="1"/>
      <c r="GOK81" s="1"/>
      <c r="GOL81" s="1"/>
      <c r="GOM81" s="1"/>
      <c r="GON81" s="1"/>
      <c r="GOO81" s="1"/>
      <c r="GOP81" s="1"/>
      <c r="GOQ81" s="1"/>
      <c r="GOR81" s="1"/>
      <c r="GOS81" s="1"/>
      <c r="GOT81" s="1"/>
      <c r="GOU81" s="1"/>
      <c r="GOV81" s="1"/>
      <c r="GOW81" s="1"/>
      <c r="GOX81" s="1"/>
      <c r="GOY81" s="1"/>
      <c r="GOZ81" s="1"/>
      <c r="GPA81" s="1"/>
      <c r="GPB81" s="1"/>
      <c r="GPC81" s="1"/>
      <c r="GPD81" s="1"/>
      <c r="GPE81" s="1"/>
      <c r="GPF81" s="1"/>
      <c r="GPG81" s="1"/>
      <c r="GPH81" s="1"/>
      <c r="GPI81" s="1"/>
      <c r="GPJ81" s="1"/>
      <c r="GPK81" s="1"/>
      <c r="GPL81" s="1"/>
      <c r="GPM81" s="1"/>
      <c r="GPN81" s="1"/>
      <c r="GPO81" s="1"/>
      <c r="GPP81" s="1"/>
      <c r="GPQ81" s="1"/>
      <c r="GPR81" s="1"/>
      <c r="GPS81" s="1"/>
      <c r="GPT81" s="1"/>
      <c r="GPU81" s="1"/>
      <c r="GPV81" s="1"/>
      <c r="GPW81" s="1"/>
      <c r="GPX81" s="1"/>
      <c r="GPY81" s="1"/>
      <c r="GPZ81" s="1"/>
      <c r="GQA81" s="1"/>
      <c r="GQB81" s="1"/>
      <c r="GQC81" s="1"/>
      <c r="GQD81" s="1"/>
      <c r="GQE81" s="1"/>
      <c r="GQF81" s="1"/>
      <c r="GQG81" s="1"/>
      <c r="GQH81" s="1"/>
      <c r="GQI81" s="1"/>
      <c r="GQJ81" s="1"/>
      <c r="GQK81" s="1"/>
      <c r="GQL81" s="1"/>
      <c r="GQM81" s="1"/>
      <c r="GQN81" s="1"/>
      <c r="GQO81" s="1"/>
      <c r="GQP81" s="1"/>
      <c r="GQQ81" s="1"/>
      <c r="GQR81" s="1"/>
      <c r="GQS81" s="1"/>
      <c r="GQT81" s="1"/>
      <c r="GQU81" s="1"/>
      <c r="GQV81" s="1"/>
      <c r="GQW81" s="1"/>
      <c r="GQX81" s="1"/>
      <c r="GQY81" s="1"/>
      <c r="GQZ81" s="1"/>
      <c r="GRA81" s="1"/>
      <c r="GRB81" s="1"/>
      <c r="GRC81" s="1"/>
      <c r="GRD81" s="1"/>
      <c r="GRE81" s="1"/>
      <c r="GRF81" s="1"/>
      <c r="GRG81" s="1"/>
      <c r="GRH81" s="1"/>
      <c r="GRI81" s="1"/>
      <c r="GRJ81" s="1"/>
      <c r="GRK81" s="1"/>
      <c r="GRL81" s="1"/>
      <c r="GRM81" s="1"/>
      <c r="GRN81" s="1"/>
      <c r="GRO81" s="1"/>
      <c r="GRP81" s="1"/>
      <c r="GRQ81" s="1"/>
      <c r="GRR81" s="1"/>
      <c r="GRS81" s="1"/>
      <c r="GRT81" s="1"/>
      <c r="GRU81" s="1"/>
      <c r="GRV81" s="1"/>
      <c r="GRW81" s="1"/>
      <c r="GRX81" s="1"/>
      <c r="GRY81" s="1"/>
      <c r="GRZ81" s="1"/>
      <c r="GSA81" s="1"/>
      <c r="GSB81" s="1"/>
      <c r="GSC81" s="1"/>
      <c r="GSD81" s="1"/>
      <c r="GSE81" s="1"/>
      <c r="GSF81" s="1"/>
      <c r="GSG81" s="1"/>
      <c r="GSH81" s="1"/>
      <c r="GSI81" s="1"/>
      <c r="GSJ81" s="1"/>
      <c r="GSK81" s="1"/>
      <c r="GSL81" s="1"/>
      <c r="GSM81" s="1"/>
      <c r="GSN81" s="1"/>
      <c r="GSO81" s="1"/>
      <c r="GSP81" s="1"/>
      <c r="GSQ81" s="1"/>
      <c r="GSR81" s="1"/>
      <c r="GSS81" s="1"/>
      <c r="GST81" s="1"/>
      <c r="GSU81" s="1"/>
      <c r="GSV81" s="1"/>
      <c r="GSW81" s="1"/>
      <c r="GSX81" s="1"/>
      <c r="GSY81" s="1"/>
      <c r="GSZ81" s="1"/>
      <c r="GTA81" s="1"/>
      <c r="GTB81" s="1"/>
      <c r="GTC81" s="1"/>
      <c r="GTD81" s="1"/>
      <c r="GTE81" s="1"/>
      <c r="GTF81" s="1"/>
      <c r="GTG81" s="1"/>
      <c r="GTH81" s="1"/>
      <c r="GTI81" s="1"/>
      <c r="GTJ81" s="1"/>
      <c r="GTK81" s="1"/>
      <c r="GTL81" s="1"/>
      <c r="GTM81" s="1"/>
      <c r="GTN81" s="1"/>
      <c r="GTO81" s="1"/>
      <c r="GTP81" s="1"/>
      <c r="GTQ81" s="1"/>
      <c r="GTR81" s="1"/>
      <c r="GTS81" s="1"/>
      <c r="GTT81" s="1"/>
      <c r="GTU81" s="1"/>
      <c r="GTV81" s="1"/>
      <c r="GTW81" s="1"/>
      <c r="GTX81" s="1"/>
      <c r="GTY81" s="1"/>
      <c r="GTZ81" s="1"/>
      <c r="GUA81" s="1"/>
      <c r="GUB81" s="1"/>
      <c r="GUC81" s="1"/>
      <c r="GUD81" s="1"/>
      <c r="GUE81" s="1"/>
      <c r="GUF81" s="1"/>
      <c r="GUG81" s="1"/>
      <c r="GUH81" s="1"/>
      <c r="GUI81" s="1"/>
      <c r="GUJ81" s="1"/>
      <c r="GUK81" s="1"/>
      <c r="GUL81" s="1"/>
      <c r="GUM81" s="1"/>
      <c r="GUN81" s="1"/>
      <c r="GUO81" s="1"/>
      <c r="GUP81" s="1"/>
      <c r="GUQ81" s="1"/>
      <c r="GUR81" s="1"/>
      <c r="GUS81" s="1"/>
      <c r="GUT81" s="1"/>
      <c r="GUU81" s="1"/>
      <c r="GUV81" s="1"/>
      <c r="GUW81" s="1"/>
      <c r="GUX81" s="1"/>
      <c r="GUY81" s="1"/>
      <c r="GUZ81" s="1"/>
      <c r="GVA81" s="1"/>
      <c r="GVB81" s="1"/>
      <c r="GVC81" s="1"/>
      <c r="GVD81" s="1"/>
      <c r="GVE81" s="1"/>
      <c r="GVF81" s="1"/>
      <c r="GVG81" s="1"/>
      <c r="GVH81" s="1"/>
      <c r="GVI81" s="1"/>
      <c r="GVJ81" s="1"/>
      <c r="GVK81" s="1"/>
      <c r="GVL81" s="1"/>
      <c r="GVM81" s="1"/>
      <c r="GVN81" s="1"/>
      <c r="GVO81" s="1"/>
      <c r="GVP81" s="1"/>
      <c r="GVQ81" s="1"/>
      <c r="GVR81" s="1"/>
      <c r="GVS81" s="1"/>
      <c r="GVT81" s="1"/>
      <c r="GVU81" s="1"/>
      <c r="GVV81" s="1"/>
      <c r="GVW81" s="1"/>
      <c r="GVX81" s="1"/>
      <c r="GVY81" s="1"/>
      <c r="GVZ81" s="1"/>
      <c r="GWA81" s="1"/>
      <c r="GWB81" s="1"/>
      <c r="GWC81" s="1"/>
      <c r="GWD81" s="1"/>
      <c r="GWE81" s="1"/>
      <c r="GWF81" s="1"/>
      <c r="GWG81" s="1"/>
      <c r="GWH81" s="1"/>
      <c r="GWI81" s="1"/>
      <c r="GWJ81" s="1"/>
      <c r="GWK81" s="1"/>
      <c r="GWL81" s="1"/>
      <c r="GWM81" s="1"/>
      <c r="GWN81" s="1"/>
      <c r="GWO81" s="1"/>
      <c r="GWP81" s="1"/>
      <c r="GWQ81" s="1"/>
      <c r="GWR81" s="1"/>
      <c r="GWS81" s="1"/>
      <c r="GWT81" s="1"/>
      <c r="GWU81" s="1"/>
      <c r="GWV81" s="1"/>
      <c r="GWW81" s="1"/>
      <c r="GWX81" s="1"/>
      <c r="GWY81" s="1"/>
      <c r="GWZ81" s="1"/>
      <c r="GXA81" s="1"/>
      <c r="GXB81" s="1"/>
      <c r="GXC81" s="1"/>
      <c r="GXD81" s="1"/>
      <c r="GXE81" s="1"/>
      <c r="GXF81" s="1"/>
      <c r="GXG81" s="1"/>
      <c r="GXH81" s="1"/>
      <c r="GXI81" s="1"/>
      <c r="GXJ81" s="1"/>
      <c r="GXK81" s="1"/>
      <c r="GXL81" s="1"/>
      <c r="GXM81" s="1"/>
      <c r="GXN81" s="1"/>
      <c r="GXO81" s="1"/>
      <c r="GXP81" s="1"/>
      <c r="GXQ81" s="1"/>
      <c r="GXR81" s="1"/>
      <c r="GXS81" s="1"/>
      <c r="GXT81" s="1"/>
      <c r="GXU81" s="1"/>
      <c r="GXV81" s="1"/>
      <c r="GXW81" s="1"/>
      <c r="GXX81" s="1"/>
      <c r="GXY81" s="1"/>
      <c r="GXZ81" s="1"/>
      <c r="GYA81" s="1"/>
      <c r="GYB81" s="1"/>
      <c r="GYC81" s="1"/>
      <c r="GYD81" s="1"/>
      <c r="GYE81" s="1"/>
      <c r="GYF81" s="1"/>
      <c r="GYG81" s="1"/>
      <c r="GYH81" s="1"/>
      <c r="GYI81" s="1"/>
      <c r="GYJ81" s="1"/>
      <c r="GYK81" s="1"/>
      <c r="GYL81" s="1"/>
      <c r="GYM81" s="1"/>
      <c r="GYN81" s="1"/>
      <c r="GYO81" s="1"/>
      <c r="GYP81" s="1"/>
      <c r="GYQ81" s="1"/>
      <c r="GYR81" s="1"/>
      <c r="GYS81" s="1"/>
      <c r="GYT81" s="1"/>
      <c r="GYU81" s="1"/>
      <c r="GYV81" s="1"/>
      <c r="GYW81" s="1"/>
      <c r="GYX81" s="1"/>
      <c r="GYY81" s="1"/>
      <c r="GYZ81" s="1"/>
      <c r="GZA81" s="1"/>
      <c r="GZB81" s="1"/>
      <c r="GZC81" s="1"/>
      <c r="GZD81" s="1"/>
      <c r="GZE81" s="1"/>
      <c r="GZF81" s="1"/>
      <c r="GZG81" s="1"/>
      <c r="GZH81" s="1"/>
      <c r="GZI81" s="1"/>
      <c r="GZJ81" s="1"/>
      <c r="GZK81" s="1"/>
      <c r="GZL81" s="1"/>
      <c r="GZM81" s="1"/>
      <c r="GZN81" s="1"/>
      <c r="GZO81" s="1"/>
      <c r="GZP81" s="1"/>
      <c r="GZQ81" s="1"/>
      <c r="GZR81" s="1"/>
      <c r="GZS81" s="1"/>
      <c r="GZT81" s="1"/>
      <c r="GZU81" s="1"/>
      <c r="GZV81" s="1"/>
      <c r="GZW81" s="1"/>
      <c r="GZX81" s="1"/>
      <c r="GZY81" s="1"/>
      <c r="GZZ81" s="1"/>
      <c r="HAA81" s="1"/>
      <c r="HAB81" s="1"/>
      <c r="HAC81" s="1"/>
      <c r="HAD81" s="1"/>
      <c r="HAE81" s="1"/>
      <c r="HAF81" s="1"/>
      <c r="HAG81" s="1"/>
      <c r="HAH81" s="1"/>
      <c r="HAI81" s="1"/>
      <c r="HAJ81" s="1"/>
      <c r="HAK81" s="1"/>
      <c r="HAL81" s="1"/>
      <c r="HAM81" s="1"/>
      <c r="HAN81" s="1"/>
      <c r="HAO81" s="1"/>
      <c r="HAP81" s="1"/>
      <c r="HAQ81" s="1"/>
      <c r="HAR81" s="1"/>
      <c r="HAS81" s="1"/>
      <c r="HAT81" s="1"/>
      <c r="HAU81" s="1"/>
      <c r="HAV81" s="1"/>
      <c r="HAW81" s="1"/>
      <c r="HAX81" s="1"/>
      <c r="HAY81" s="1"/>
      <c r="HAZ81" s="1"/>
      <c r="HBA81" s="1"/>
      <c r="HBB81" s="1"/>
      <c r="HBC81" s="1"/>
      <c r="HBD81" s="1"/>
      <c r="HBE81" s="1"/>
      <c r="HBF81" s="1"/>
      <c r="HBG81" s="1"/>
      <c r="HBH81" s="1"/>
      <c r="HBI81" s="1"/>
      <c r="HBJ81" s="1"/>
      <c r="HBK81" s="1"/>
      <c r="HBL81" s="1"/>
      <c r="HBM81" s="1"/>
      <c r="HBN81" s="1"/>
      <c r="HBO81" s="1"/>
      <c r="HBP81" s="1"/>
      <c r="HBQ81" s="1"/>
      <c r="HBR81" s="1"/>
      <c r="HBS81" s="1"/>
      <c r="HBT81" s="1"/>
      <c r="HBU81" s="1"/>
      <c r="HBV81" s="1"/>
      <c r="HBW81" s="1"/>
      <c r="HBX81" s="1"/>
      <c r="HBY81" s="1"/>
      <c r="HBZ81" s="1"/>
      <c r="HCA81" s="1"/>
      <c r="HCB81" s="1"/>
      <c r="HCC81" s="1"/>
      <c r="HCD81" s="1"/>
      <c r="HCE81" s="1"/>
      <c r="HCF81" s="1"/>
      <c r="HCG81" s="1"/>
      <c r="HCH81" s="1"/>
      <c r="HCI81" s="1"/>
      <c r="HCJ81" s="1"/>
      <c r="HCK81" s="1"/>
      <c r="HCL81" s="1"/>
      <c r="HCM81" s="1"/>
      <c r="HCN81" s="1"/>
      <c r="HCO81" s="1"/>
      <c r="HCP81" s="1"/>
      <c r="HCQ81" s="1"/>
      <c r="HCR81" s="1"/>
      <c r="HCS81" s="1"/>
      <c r="HCT81" s="1"/>
      <c r="HCU81" s="1"/>
      <c r="HCV81" s="1"/>
      <c r="HCW81" s="1"/>
      <c r="HCX81" s="1"/>
      <c r="HCY81" s="1"/>
      <c r="HCZ81" s="1"/>
      <c r="HDA81" s="1"/>
      <c r="HDB81" s="1"/>
      <c r="HDC81" s="1"/>
      <c r="HDD81" s="1"/>
      <c r="HDE81" s="1"/>
      <c r="HDF81" s="1"/>
      <c r="HDG81" s="1"/>
      <c r="HDH81" s="1"/>
      <c r="HDI81" s="1"/>
      <c r="HDJ81" s="1"/>
      <c r="HDK81" s="1"/>
      <c r="HDL81" s="1"/>
      <c r="HDM81" s="1"/>
      <c r="HDN81" s="1"/>
      <c r="HDO81" s="1"/>
      <c r="HDP81" s="1"/>
      <c r="HDQ81" s="1"/>
      <c r="HDR81" s="1"/>
      <c r="HDS81" s="1"/>
      <c r="HDT81" s="1"/>
      <c r="HDU81" s="1"/>
      <c r="HDV81" s="1"/>
      <c r="HDW81" s="1"/>
      <c r="HDX81" s="1"/>
      <c r="HDY81" s="1"/>
      <c r="HDZ81" s="1"/>
      <c r="HEA81" s="1"/>
      <c r="HEB81" s="1"/>
      <c r="HEC81" s="1"/>
      <c r="HED81" s="1"/>
      <c r="HEE81" s="1"/>
      <c r="HEF81" s="1"/>
      <c r="HEG81" s="1"/>
      <c r="HEH81" s="1"/>
      <c r="HEI81" s="1"/>
      <c r="HEJ81" s="1"/>
      <c r="HEK81" s="1"/>
      <c r="HEL81" s="1"/>
      <c r="HEM81" s="1"/>
      <c r="HEN81" s="1"/>
      <c r="HEO81" s="1"/>
      <c r="HEP81" s="1"/>
      <c r="HEQ81" s="1"/>
      <c r="HER81" s="1"/>
      <c r="HES81" s="1"/>
      <c r="HET81" s="1"/>
      <c r="HEU81" s="1"/>
      <c r="HEV81" s="1"/>
      <c r="HEW81" s="1"/>
      <c r="HEX81" s="1"/>
      <c r="HEY81" s="1"/>
      <c r="HEZ81" s="1"/>
      <c r="HFA81" s="1"/>
      <c r="HFB81" s="1"/>
      <c r="HFC81" s="1"/>
      <c r="HFD81" s="1"/>
      <c r="HFE81" s="1"/>
      <c r="HFF81" s="1"/>
      <c r="HFG81" s="1"/>
      <c r="HFH81" s="1"/>
      <c r="HFI81" s="1"/>
      <c r="HFJ81" s="1"/>
      <c r="HFK81" s="1"/>
      <c r="HFL81" s="1"/>
      <c r="HFM81" s="1"/>
      <c r="HFN81" s="1"/>
      <c r="HFO81" s="1"/>
      <c r="HFP81" s="1"/>
      <c r="HFQ81" s="1"/>
      <c r="HFR81" s="1"/>
      <c r="HFS81" s="1"/>
      <c r="HFT81" s="1"/>
      <c r="HFU81" s="1"/>
      <c r="HFV81" s="1"/>
      <c r="HFW81" s="1"/>
      <c r="HFX81" s="1"/>
      <c r="HFY81" s="1"/>
      <c r="HFZ81" s="1"/>
      <c r="HGA81" s="1"/>
      <c r="HGB81" s="1"/>
      <c r="HGC81" s="1"/>
      <c r="HGD81" s="1"/>
      <c r="HGE81" s="1"/>
      <c r="HGF81" s="1"/>
      <c r="HGG81" s="1"/>
      <c r="HGH81" s="1"/>
      <c r="HGI81" s="1"/>
      <c r="HGJ81" s="1"/>
      <c r="HGK81" s="1"/>
      <c r="HGL81" s="1"/>
      <c r="HGM81" s="1"/>
      <c r="HGN81" s="1"/>
      <c r="HGO81" s="1"/>
      <c r="HGP81" s="1"/>
      <c r="HGQ81" s="1"/>
      <c r="HGR81" s="1"/>
      <c r="HGS81" s="1"/>
      <c r="HGT81" s="1"/>
      <c r="HGU81" s="1"/>
      <c r="HGV81" s="1"/>
      <c r="HGW81" s="1"/>
      <c r="HGX81" s="1"/>
      <c r="HGY81" s="1"/>
      <c r="HGZ81" s="1"/>
      <c r="HHA81" s="1"/>
      <c r="HHB81" s="1"/>
      <c r="HHC81" s="1"/>
      <c r="HHD81" s="1"/>
      <c r="HHE81" s="1"/>
      <c r="HHF81" s="1"/>
      <c r="HHG81" s="1"/>
      <c r="HHH81" s="1"/>
      <c r="HHI81" s="1"/>
      <c r="HHJ81" s="1"/>
      <c r="HHK81" s="1"/>
      <c r="HHL81" s="1"/>
      <c r="HHM81" s="1"/>
      <c r="HHN81" s="1"/>
      <c r="HHO81" s="1"/>
      <c r="HHP81" s="1"/>
      <c r="HHQ81" s="1"/>
      <c r="HHR81" s="1"/>
      <c r="HHS81" s="1"/>
      <c r="HHT81" s="1"/>
      <c r="HHU81" s="1"/>
      <c r="HHV81" s="1"/>
      <c r="HHW81" s="1"/>
      <c r="HHX81" s="1"/>
      <c r="HHY81" s="1"/>
      <c r="HHZ81" s="1"/>
      <c r="HIA81" s="1"/>
      <c r="HIB81" s="1"/>
      <c r="HIC81" s="1"/>
      <c r="HID81" s="1"/>
      <c r="HIE81" s="1"/>
      <c r="HIF81" s="1"/>
      <c r="HIG81" s="1"/>
      <c r="HIH81" s="1"/>
      <c r="HII81" s="1"/>
      <c r="HIJ81" s="1"/>
      <c r="HIK81" s="1"/>
      <c r="HIL81" s="1"/>
      <c r="HIM81" s="1"/>
      <c r="HIN81" s="1"/>
      <c r="HIO81" s="1"/>
      <c r="HIP81" s="1"/>
      <c r="HIQ81" s="1"/>
      <c r="HIR81" s="1"/>
      <c r="HIS81" s="1"/>
      <c r="HIT81" s="1"/>
      <c r="HIU81" s="1"/>
      <c r="HIV81" s="1"/>
      <c r="HIW81" s="1"/>
      <c r="HIX81" s="1"/>
      <c r="HIY81" s="1"/>
      <c r="HIZ81" s="1"/>
      <c r="HJA81" s="1"/>
      <c r="HJB81" s="1"/>
      <c r="HJC81" s="1"/>
      <c r="HJD81" s="1"/>
      <c r="HJE81" s="1"/>
      <c r="HJF81" s="1"/>
      <c r="HJG81" s="1"/>
      <c r="HJH81" s="1"/>
      <c r="HJI81" s="1"/>
      <c r="HJJ81" s="1"/>
      <c r="HJK81" s="1"/>
      <c r="HJL81" s="1"/>
      <c r="HJM81" s="1"/>
      <c r="HJN81" s="1"/>
      <c r="HJO81" s="1"/>
      <c r="HJP81" s="1"/>
      <c r="HJQ81" s="1"/>
      <c r="HJR81" s="1"/>
      <c r="HJS81" s="1"/>
      <c r="HJT81" s="1"/>
      <c r="HJU81" s="1"/>
      <c r="HJV81" s="1"/>
      <c r="HJW81" s="1"/>
      <c r="HJX81" s="1"/>
      <c r="HJY81" s="1"/>
      <c r="HJZ81" s="1"/>
      <c r="HKA81" s="1"/>
      <c r="HKB81" s="1"/>
      <c r="HKC81" s="1"/>
      <c r="HKD81" s="1"/>
      <c r="HKE81" s="1"/>
      <c r="HKF81" s="1"/>
      <c r="HKG81" s="1"/>
      <c r="HKH81" s="1"/>
      <c r="HKI81" s="1"/>
      <c r="HKJ81" s="1"/>
      <c r="HKK81" s="1"/>
      <c r="HKL81" s="1"/>
      <c r="HKM81" s="1"/>
      <c r="HKN81" s="1"/>
      <c r="HKO81" s="1"/>
      <c r="HKP81" s="1"/>
      <c r="HKQ81" s="1"/>
      <c r="HKR81" s="1"/>
      <c r="HKS81" s="1"/>
      <c r="HKT81" s="1"/>
      <c r="HKU81" s="1"/>
      <c r="HKV81" s="1"/>
      <c r="HKW81" s="1"/>
      <c r="HKX81" s="1"/>
      <c r="HKY81" s="1"/>
      <c r="HKZ81" s="1"/>
      <c r="HLA81" s="1"/>
      <c r="HLB81" s="1"/>
      <c r="HLC81" s="1"/>
      <c r="HLD81" s="1"/>
      <c r="HLE81" s="1"/>
      <c r="HLF81" s="1"/>
      <c r="HLG81" s="1"/>
      <c r="HLH81" s="1"/>
      <c r="HLI81" s="1"/>
      <c r="HLJ81" s="1"/>
      <c r="HLK81" s="1"/>
      <c r="HLL81" s="1"/>
      <c r="HLM81" s="1"/>
      <c r="HLN81" s="1"/>
      <c r="HLO81" s="1"/>
      <c r="HLP81" s="1"/>
      <c r="HLQ81" s="1"/>
      <c r="HLR81" s="1"/>
      <c r="HLS81" s="1"/>
      <c r="HLT81" s="1"/>
      <c r="HLU81" s="1"/>
      <c r="HLV81" s="1"/>
      <c r="HLW81" s="1"/>
      <c r="HLX81" s="1"/>
      <c r="HLY81" s="1"/>
      <c r="HLZ81" s="1"/>
      <c r="HMA81" s="1"/>
      <c r="HMB81" s="1"/>
      <c r="HMC81" s="1"/>
      <c r="HMD81" s="1"/>
      <c r="HME81" s="1"/>
      <c r="HMF81" s="1"/>
      <c r="HMG81" s="1"/>
      <c r="HMH81" s="1"/>
      <c r="HMI81" s="1"/>
      <c r="HMJ81" s="1"/>
      <c r="HMK81" s="1"/>
      <c r="HML81" s="1"/>
      <c r="HMM81" s="1"/>
      <c r="HMN81" s="1"/>
      <c r="HMO81" s="1"/>
      <c r="HMP81" s="1"/>
      <c r="HMQ81" s="1"/>
      <c r="HMR81" s="1"/>
      <c r="HMS81" s="1"/>
      <c r="HMT81" s="1"/>
      <c r="HMU81" s="1"/>
      <c r="HMV81" s="1"/>
      <c r="HMW81" s="1"/>
      <c r="HMX81" s="1"/>
      <c r="HMY81" s="1"/>
      <c r="HMZ81" s="1"/>
      <c r="HNA81" s="1"/>
      <c r="HNB81" s="1"/>
      <c r="HNC81" s="1"/>
      <c r="HND81" s="1"/>
      <c r="HNE81" s="1"/>
      <c r="HNF81" s="1"/>
      <c r="HNG81" s="1"/>
      <c r="HNH81" s="1"/>
      <c r="HNI81" s="1"/>
      <c r="HNJ81" s="1"/>
      <c r="HNK81" s="1"/>
      <c r="HNL81" s="1"/>
      <c r="HNM81" s="1"/>
      <c r="HNN81" s="1"/>
      <c r="HNO81" s="1"/>
      <c r="HNP81" s="1"/>
      <c r="HNQ81" s="1"/>
      <c r="HNR81" s="1"/>
      <c r="HNS81" s="1"/>
      <c r="HNT81" s="1"/>
      <c r="HNU81" s="1"/>
      <c r="HNV81" s="1"/>
      <c r="HNW81" s="1"/>
      <c r="HNX81" s="1"/>
      <c r="HNY81" s="1"/>
      <c r="HNZ81" s="1"/>
      <c r="HOA81" s="1"/>
      <c r="HOB81" s="1"/>
      <c r="HOC81" s="1"/>
      <c r="HOD81" s="1"/>
      <c r="HOE81" s="1"/>
      <c r="HOF81" s="1"/>
      <c r="HOG81" s="1"/>
      <c r="HOH81" s="1"/>
      <c r="HOI81" s="1"/>
      <c r="HOJ81" s="1"/>
      <c r="HOK81" s="1"/>
      <c r="HOL81" s="1"/>
      <c r="HOM81" s="1"/>
      <c r="HON81" s="1"/>
      <c r="HOO81" s="1"/>
      <c r="HOP81" s="1"/>
      <c r="HOQ81" s="1"/>
      <c r="HOR81" s="1"/>
      <c r="HOS81" s="1"/>
      <c r="HOT81" s="1"/>
      <c r="HOU81" s="1"/>
      <c r="HOV81" s="1"/>
      <c r="HOW81" s="1"/>
      <c r="HOX81" s="1"/>
      <c r="HOY81" s="1"/>
      <c r="HOZ81" s="1"/>
      <c r="HPA81" s="1"/>
      <c r="HPB81" s="1"/>
      <c r="HPC81" s="1"/>
      <c r="HPD81" s="1"/>
      <c r="HPE81" s="1"/>
      <c r="HPF81" s="1"/>
      <c r="HPG81" s="1"/>
      <c r="HPH81" s="1"/>
      <c r="HPI81" s="1"/>
      <c r="HPJ81" s="1"/>
      <c r="HPK81" s="1"/>
      <c r="HPL81" s="1"/>
      <c r="HPM81" s="1"/>
      <c r="HPN81" s="1"/>
      <c r="HPO81" s="1"/>
      <c r="HPP81" s="1"/>
      <c r="HPQ81" s="1"/>
      <c r="HPR81" s="1"/>
      <c r="HPS81" s="1"/>
      <c r="HPT81" s="1"/>
      <c r="HPU81" s="1"/>
      <c r="HPV81" s="1"/>
      <c r="HPW81" s="1"/>
      <c r="HPX81" s="1"/>
      <c r="HPY81" s="1"/>
      <c r="HPZ81" s="1"/>
      <c r="HQA81" s="1"/>
      <c r="HQB81" s="1"/>
      <c r="HQC81" s="1"/>
      <c r="HQD81" s="1"/>
      <c r="HQE81" s="1"/>
      <c r="HQF81" s="1"/>
      <c r="HQG81" s="1"/>
      <c r="HQH81" s="1"/>
      <c r="HQI81" s="1"/>
      <c r="HQJ81" s="1"/>
      <c r="HQK81" s="1"/>
      <c r="HQL81" s="1"/>
      <c r="HQM81" s="1"/>
      <c r="HQN81" s="1"/>
      <c r="HQO81" s="1"/>
      <c r="HQP81" s="1"/>
      <c r="HQQ81" s="1"/>
      <c r="HQR81" s="1"/>
      <c r="HQS81" s="1"/>
      <c r="HQT81" s="1"/>
      <c r="HQU81" s="1"/>
      <c r="HQV81" s="1"/>
      <c r="HQW81" s="1"/>
      <c r="HQX81" s="1"/>
      <c r="HQY81" s="1"/>
      <c r="HQZ81" s="1"/>
      <c r="HRA81" s="1"/>
      <c r="HRB81" s="1"/>
      <c r="HRC81" s="1"/>
      <c r="HRD81" s="1"/>
      <c r="HRE81" s="1"/>
      <c r="HRF81" s="1"/>
      <c r="HRG81" s="1"/>
      <c r="HRH81" s="1"/>
      <c r="HRI81" s="1"/>
      <c r="HRJ81" s="1"/>
      <c r="HRK81" s="1"/>
      <c r="HRL81" s="1"/>
      <c r="HRM81" s="1"/>
      <c r="HRN81" s="1"/>
      <c r="HRO81" s="1"/>
      <c r="HRP81" s="1"/>
      <c r="HRQ81" s="1"/>
      <c r="HRR81" s="1"/>
      <c r="HRS81" s="1"/>
      <c r="HRT81" s="1"/>
      <c r="HRU81" s="1"/>
      <c r="HRV81" s="1"/>
      <c r="HRW81" s="1"/>
      <c r="HRX81" s="1"/>
      <c r="HRY81" s="1"/>
      <c r="HRZ81" s="1"/>
      <c r="HSA81" s="1"/>
      <c r="HSB81" s="1"/>
      <c r="HSC81" s="1"/>
      <c r="HSD81" s="1"/>
      <c r="HSE81" s="1"/>
      <c r="HSF81" s="1"/>
      <c r="HSG81" s="1"/>
      <c r="HSH81" s="1"/>
      <c r="HSI81" s="1"/>
      <c r="HSJ81" s="1"/>
      <c r="HSK81" s="1"/>
      <c r="HSL81" s="1"/>
      <c r="HSM81" s="1"/>
      <c r="HSN81" s="1"/>
      <c r="HSO81" s="1"/>
      <c r="HSP81" s="1"/>
      <c r="HSQ81" s="1"/>
      <c r="HSR81" s="1"/>
      <c r="HSS81" s="1"/>
      <c r="HST81" s="1"/>
      <c r="HSU81" s="1"/>
      <c r="HSV81" s="1"/>
      <c r="HSW81" s="1"/>
      <c r="HSX81" s="1"/>
      <c r="HSY81" s="1"/>
      <c r="HSZ81" s="1"/>
      <c r="HTA81" s="1"/>
      <c r="HTB81" s="1"/>
      <c r="HTC81" s="1"/>
      <c r="HTD81" s="1"/>
      <c r="HTE81" s="1"/>
      <c r="HTF81" s="1"/>
      <c r="HTG81" s="1"/>
      <c r="HTH81" s="1"/>
      <c r="HTI81" s="1"/>
      <c r="HTJ81" s="1"/>
      <c r="HTK81" s="1"/>
      <c r="HTL81" s="1"/>
      <c r="HTM81" s="1"/>
      <c r="HTN81" s="1"/>
      <c r="HTO81" s="1"/>
      <c r="HTP81" s="1"/>
      <c r="HTQ81" s="1"/>
      <c r="HTR81" s="1"/>
      <c r="HTS81" s="1"/>
      <c r="HTT81" s="1"/>
      <c r="HTU81" s="1"/>
      <c r="HTV81" s="1"/>
      <c r="HTW81" s="1"/>
      <c r="HTX81" s="1"/>
      <c r="HTY81" s="1"/>
      <c r="HTZ81" s="1"/>
      <c r="HUA81" s="1"/>
      <c r="HUB81" s="1"/>
      <c r="HUC81" s="1"/>
      <c r="HUD81" s="1"/>
      <c r="HUE81" s="1"/>
      <c r="HUF81" s="1"/>
      <c r="HUG81" s="1"/>
      <c r="HUH81" s="1"/>
      <c r="HUI81" s="1"/>
      <c r="HUJ81" s="1"/>
      <c r="HUK81" s="1"/>
      <c r="HUL81" s="1"/>
      <c r="HUM81" s="1"/>
      <c r="HUN81" s="1"/>
      <c r="HUO81" s="1"/>
      <c r="HUP81" s="1"/>
      <c r="HUQ81" s="1"/>
      <c r="HUR81" s="1"/>
      <c r="HUS81" s="1"/>
      <c r="HUT81" s="1"/>
      <c r="HUU81" s="1"/>
      <c r="HUV81" s="1"/>
      <c r="HUW81" s="1"/>
      <c r="HUX81" s="1"/>
      <c r="HUY81" s="1"/>
      <c r="HUZ81" s="1"/>
      <c r="HVA81" s="1"/>
      <c r="HVB81" s="1"/>
      <c r="HVC81" s="1"/>
      <c r="HVD81" s="1"/>
      <c r="HVE81" s="1"/>
      <c r="HVF81" s="1"/>
      <c r="HVG81" s="1"/>
      <c r="HVH81" s="1"/>
      <c r="HVI81" s="1"/>
      <c r="HVJ81" s="1"/>
      <c r="HVK81" s="1"/>
      <c r="HVL81" s="1"/>
      <c r="HVM81" s="1"/>
      <c r="HVN81" s="1"/>
      <c r="HVO81" s="1"/>
      <c r="HVP81" s="1"/>
      <c r="HVQ81" s="1"/>
      <c r="HVR81" s="1"/>
      <c r="HVS81" s="1"/>
      <c r="HVT81" s="1"/>
      <c r="HVU81" s="1"/>
      <c r="HVV81" s="1"/>
      <c r="HVW81" s="1"/>
      <c r="HVX81" s="1"/>
      <c r="HVY81" s="1"/>
      <c r="HVZ81" s="1"/>
      <c r="HWA81" s="1"/>
      <c r="HWB81" s="1"/>
      <c r="HWC81" s="1"/>
      <c r="HWD81" s="1"/>
      <c r="HWE81" s="1"/>
      <c r="HWF81" s="1"/>
      <c r="HWG81" s="1"/>
      <c r="HWH81" s="1"/>
      <c r="HWI81" s="1"/>
      <c r="HWJ81" s="1"/>
      <c r="HWK81" s="1"/>
      <c r="HWL81" s="1"/>
      <c r="HWM81" s="1"/>
      <c r="HWN81" s="1"/>
      <c r="HWO81" s="1"/>
      <c r="HWP81" s="1"/>
      <c r="HWQ81" s="1"/>
      <c r="HWR81" s="1"/>
      <c r="HWS81" s="1"/>
      <c r="HWT81" s="1"/>
      <c r="HWU81" s="1"/>
      <c r="HWV81" s="1"/>
      <c r="HWW81" s="1"/>
      <c r="HWX81" s="1"/>
      <c r="HWY81" s="1"/>
      <c r="HWZ81" s="1"/>
      <c r="HXA81" s="1"/>
      <c r="HXB81" s="1"/>
      <c r="HXC81" s="1"/>
      <c r="HXD81" s="1"/>
      <c r="HXE81" s="1"/>
      <c r="HXF81" s="1"/>
      <c r="HXG81" s="1"/>
      <c r="HXH81" s="1"/>
      <c r="HXI81" s="1"/>
      <c r="HXJ81" s="1"/>
      <c r="HXK81" s="1"/>
      <c r="HXL81" s="1"/>
      <c r="HXM81" s="1"/>
      <c r="HXN81" s="1"/>
      <c r="HXO81" s="1"/>
      <c r="HXP81" s="1"/>
      <c r="HXQ81" s="1"/>
      <c r="HXR81" s="1"/>
      <c r="HXS81" s="1"/>
      <c r="HXT81" s="1"/>
      <c r="HXU81" s="1"/>
      <c r="HXV81" s="1"/>
      <c r="HXW81" s="1"/>
      <c r="HXX81" s="1"/>
      <c r="HXY81" s="1"/>
      <c r="HXZ81" s="1"/>
      <c r="HYA81" s="1"/>
      <c r="HYB81" s="1"/>
      <c r="HYC81" s="1"/>
      <c r="HYD81" s="1"/>
      <c r="HYE81" s="1"/>
      <c r="HYF81" s="1"/>
      <c r="HYG81" s="1"/>
      <c r="HYH81" s="1"/>
      <c r="HYI81" s="1"/>
      <c r="HYJ81" s="1"/>
      <c r="HYK81" s="1"/>
      <c r="HYL81" s="1"/>
      <c r="HYM81" s="1"/>
      <c r="HYN81" s="1"/>
      <c r="HYO81" s="1"/>
      <c r="HYP81" s="1"/>
      <c r="HYQ81" s="1"/>
      <c r="HYR81" s="1"/>
      <c r="HYS81" s="1"/>
      <c r="HYT81" s="1"/>
      <c r="HYU81" s="1"/>
      <c r="HYV81" s="1"/>
      <c r="HYW81" s="1"/>
      <c r="HYX81" s="1"/>
      <c r="HYY81" s="1"/>
      <c r="HYZ81" s="1"/>
      <c r="HZA81" s="1"/>
      <c r="HZB81" s="1"/>
      <c r="HZC81" s="1"/>
      <c r="HZD81" s="1"/>
      <c r="HZE81" s="1"/>
      <c r="HZF81" s="1"/>
      <c r="HZG81" s="1"/>
      <c r="HZH81" s="1"/>
      <c r="HZI81" s="1"/>
      <c r="HZJ81" s="1"/>
      <c r="HZK81" s="1"/>
      <c r="HZL81" s="1"/>
      <c r="HZM81" s="1"/>
      <c r="HZN81" s="1"/>
      <c r="HZO81" s="1"/>
      <c r="HZP81" s="1"/>
      <c r="HZQ81" s="1"/>
      <c r="HZR81" s="1"/>
      <c r="HZS81" s="1"/>
      <c r="HZT81" s="1"/>
      <c r="HZU81" s="1"/>
      <c r="HZV81" s="1"/>
      <c r="HZW81" s="1"/>
      <c r="HZX81" s="1"/>
      <c r="HZY81" s="1"/>
      <c r="HZZ81" s="1"/>
      <c r="IAA81" s="1"/>
      <c r="IAB81" s="1"/>
      <c r="IAC81" s="1"/>
      <c r="IAD81" s="1"/>
      <c r="IAE81" s="1"/>
      <c r="IAF81" s="1"/>
      <c r="IAG81" s="1"/>
      <c r="IAH81" s="1"/>
      <c r="IAI81" s="1"/>
      <c r="IAJ81" s="1"/>
      <c r="IAK81" s="1"/>
      <c r="IAL81" s="1"/>
      <c r="IAM81" s="1"/>
      <c r="IAN81" s="1"/>
      <c r="IAO81" s="1"/>
      <c r="IAP81" s="1"/>
      <c r="IAQ81" s="1"/>
      <c r="IAR81" s="1"/>
      <c r="IAS81" s="1"/>
      <c r="IAT81" s="1"/>
      <c r="IAU81" s="1"/>
      <c r="IAV81" s="1"/>
      <c r="IAW81" s="1"/>
      <c r="IAX81" s="1"/>
      <c r="IAY81" s="1"/>
      <c r="IAZ81" s="1"/>
      <c r="IBA81" s="1"/>
      <c r="IBB81" s="1"/>
      <c r="IBC81" s="1"/>
      <c r="IBD81" s="1"/>
      <c r="IBE81" s="1"/>
      <c r="IBF81" s="1"/>
      <c r="IBG81" s="1"/>
      <c r="IBH81" s="1"/>
      <c r="IBI81" s="1"/>
      <c r="IBJ81" s="1"/>
      <c r="IBK81" s="1"/>
      <c r="IBL81" s="1"/>
      <c r="IBM81" s="1"/>
      <c r="IBN81" s="1"/>
      <c r="IBO81" s="1"/>
      <c r="IBP81" s="1"/>
      <c r="IBQ81" s="1"/>
      <c r="IBR81" s="1"/>
      <c r="IBS81" s="1"/>
      <c r="IBT81" s="1"/>
      <c r="IBU81" s="1"/>
      <c r="IBV81" s="1"/>
      <c r="IBW81" s="1"/>
      <c r="IBX81" s="1"/>
      <c r="IBY81" s="1"/>
      <c r="IBZ81" s="1"/>
      <c r="ICA81" s="1"/>
      <c r="ICB81" s="1"/>
      <c r="ICC81" s="1"/>
      <c r="ICD81" s="1"/>
      <c r="ICE81" s="1"/>
      <c r="ICF81" s="1"/>
      <c r="ICG81" s="1"/>
      <c r="ICH81" s="1"/>
      <c r="ICI81" s="1"/>
      <c r="ICJ81" s="1"/>
      <c r="ICK81" s="1"/>
      <c r="ICL81" s="1"/>
      <c r="ICM81" s="1"/>
      <c r="ICN81" s="1"/>
      <c r="ICO81" s="1"/>
      <c r="ICP81" s="1"/>
      <c r="ICQ81" s="1"/>
      <c r="ICR81" s="1"/>
      <c r="ICS81" s="1"/>
      <c r="ICT81" s="1"/>
      <c r="ICU81" s="1"/>
      <c r="ICV81" s="1"/>
      <c r="ICW81" s="1"/>
      <c r="ICX81" s="1"/>
      <c r="ICY81" s="1"/>
      <c r="ICZ81" s="1"/>
      <c r="IDA81" s="1"/>
      <c r="IDB81" s="1"/>
      <c r="IDC81" s="1"/>
      <c r="IDD81" s="1"/>
      <c r="IDE81" s="1"/>
      <c r="IDF81" s="1"/>
      <c r="IDG81" s="1"/>
      <c r="IDH81" s="1"/>
      <c r="IDI81" s="1"/>
      <c r="IDJ81" s="1"/>
      <c r="IDK81" s="1"/>
      <c r="IDL81" s="1"/>
      <c r="IDM81" s="1"/>
      <c r="IDN81" s="1"/>
      <c r="IDO81" s="1"/>
      <c r="IDP81" s="1"/>
      <c r="IDQ81" s="1"/>
      <c r="IDR81" s="1"/>
      <c r="IDS81" s="1"/>
      <c r="IDT81" s="1"/>
      <c r="IDU81" s="1"/>
      <c r="IDV81" s="1"/>
      <c r="IDW81" s="1"/>
      <c r="IDX81" s="1"/>
      <c r="IDY81" s="1"/>
      <c r="IDZ81" s="1"/>
      <c r="IEA81" s="1"/>
      <c r="IEB81" s="1"/>
      <c r="IEC81" s="1"/>
      <c r="IED81" s="1"/>
      <c r="IEE81" s="1"/>
      <c r="IEF81" s="1"/>
      <c r="IEG81" s="1"/>
      <c r="IEH81" s="1"/>
      <c r="IEI81" s="1"/>
      <c r="IEJ81" s="1"/>
      <c r="IEK81" s="1"/>
      <c r="IEL81" s="1"/>
      <c r="IEM81" s="1"/>
      <c r="IEN81" s="1"/>
      <c r="IEO81" s="1"/>
      <c r="IEP81" s="1"/>
      <c r="IEQ81" s="1"/>
      <c r="IER81" s="1"/>
      <c r="IES81" s="1"/>
      <c r="IET81" s="1"/>
      <c r="IEU81" s="1"/>
      <c r="IEV81" s="1"/>
      <c r="IEW81" s="1"/>
      <c r="IEX81" s="1"/>
      <c r="IEY81" s="1"/>
      <c r="IEZ81" s="1"/>
      <c r="IFA81" s="1"/>
      <c r="IFB81" s="1"/>
      <c r="IFC81" s="1"/>
      <c r="IFD81" s="1"/>
      <c r="IFE81" s="1"/>
      <c r="IFF81" s="1"/>
      <c r="IFG81" s="1"/>
      <c r="IFH81" s="1"/>
      <c r="IFI81" s="1"/>
      <c r="IFJ81" s="1"/>
      <c r="IFK81" s="1"/>
      <c r="IFL81" s="1"/>
      <c r="IFM81" s="1"/>
      <c r="IFN81" s="1"/>
      <c r="IFO81" s="1"/>
      <c r="IFP81" s="1"/>
      <c r="IFQ81" s="1"/>
      <c r="IFR81" s="1"/>
      <c r="IFS81" s="1"/>
      <c r="IFT81" s="1"/>
      <c r="IFU81" s="1"/>
      <c r="IFV81" s="1"/>
      <c r="IFW81" s="1"/>
      <c r="IFX81" s="1"/>
      <c r="IFY81" s="1"/>
      <c r="IFZ81" s="1"/>
      <c r="IGA81" s="1"/>
      <c r="IGB81" s="1"/>
      <c r="IGC81" s="1"/>
      <c r="IGD81" s="1"/>
      <c r="IGE81" s="1"/>
      <c r="IGF81" s="1"/>
      <c r="IGG81" s="1"/>
      <c r="IGH81" s="1"/>
      <c r="IGI81" s="1"/>
      <c r="IGJ81" s="1"/>
      <c r="IGK81" s="1"/>
      <c r="IGL81" s="1"/>
      <c r="IGM81" s="1"/>
      <c r="IGN81" s="1"/>
      <c r="IGO81" s="1"/>
      <c r="IGP81" s="1"/>
      <c r="IGQ81" s="1"/>
      <c r="IGR81" s="1"/>
      <c r="IGS81" s="1"/>
      <c r="IGT81" s="1"/>
      <c r="IGU81" s="1"/>
      <c r="IGV81" s="1"/>
      <c r="IGW81" s="1"/>
      <c r="IGX81" s="1"/>
      <c r="IGY81" s="1"/>
      <c r="IGZ81" s="1"/>
      <c r="IHA81" s="1"/>
      <c r="IHB81" s="1"/>
      <c r="IHC81" s="1"/>
      <c r="IHD81" s="1"/>
      <c r="IHE81" s="1"/>
      <c r="IHF81" s="1"/>
      <c r="IHG81" s="1"/>
      <c r="IHH81" s="1"/>
      <c r="IHI81" s="1"/>
      <c r="IHJ81" s="1"/>
      <c r="IHK81" s="1"/>
      <c r="IHL81" s="1"/>
      <c r="IHM81" s="1"/>
      <c r="IHN81" s="1"/>
      <c r="IHO81" s="1"/>
      <c r="IHP81" s="1"/>
      <c r="IHQ81" s="1"/>
      <c r="IHR81" s="1"/>
      <c r="IHS81" s="1"/>
      <c r="IHT81" s="1"/>
      <c r="IHU81" s="1"/>
      <c r="IHV81" s="1"/>
      <c r="IHW81" s="1"/>
      <c r="IHX81" s="1"/>
      <c r="IHY81" s="1"/>
      <c r="IHZ81" s="1"/>
      <c r="IIA81" s="1"/>
      <c r="IIB81" s="1"/>
      <c r="IIC81" s="1"/>
      <c r="IID81" s="1"/>
      <c r="IIE81" s="1"/>
      <c r="IIF81" s="1"/>
      <c r="IIG81" s="1"/>
      <c r="IIH81" s="1"/>
      <c r="III81" s="1"/>
      <c r="IIJ81" s="1"/>
      <c r="IIK81" s="1"/>
      <c r="IIL81" s="1"/>
      <c r="IIM81" s="1"/>
      <c r="IIN81" s="1"/>
      <c r="IIO81" s="1"/>
      <c r="IIP81" s="1"/>
      <c r="IIQ81" s="1"/>
      <c r="IIR81" s="1"/>
      <c r="IIS81" s="1"/>
      <c r="IIT81" s="1"/>
      <c r="IIU81" s="1"/>
      <c r="IIV81" s="1"/>
      <c r="IIW81" s="1"/>
      <c r="IIX81" s="1"/>
      <c r="IIY81" s="1"/>
      <c r="IIZ81" s="1"/>
      <c r="IJA81" s="1"/>
      <c r="IJB81" s="1"/>
      <c r="IJC81" s="1"/>
      <c r="IJD81" s="1"/>
      <c r="IJE81" s="1"/>
      <c r="IJF81" s="1"/>
      <c r="IJG81" s="1"/>
      <c r="IJH81" s="1"/>
      <c r="IJI81" s="1"/>
      <c r="IJJ81" s="1"/>
      <c r="IJK81" s="1"/>
      <c r="IJL81" s="1"/>
      <c r="IJM81" s="1"/>
      <c r="IJN81" s="1"/>
      <c r="IJO81" s="1"/>
      <c r="IJP81" s="1"/>
      <c r="IJQ81" s="1"/>
      <c r="IJR81" s="1"/>
      <c r="IJS81" s="1"/>
      <c r="IJT81" s="1"/>
      <c r="IJU81" s="1"/>
      <c r="IJV81" s="1"/>
      <c r="IJW81" s="1"/>
      <c r="IJX81" s="1"/>
      <c r="IJY81" s="1"/>
      <c r="IJZ81" s="1"/>
      <c r="IKA81" s="1"/>
      <c r="IKB81" s="1"/>
      <c r="IKC81" s="1"/>
      <c r="IKD81" s="1"/>
      <c r="IKE81" s="1"/>
      <c r="IKF81" s="1"/>
      <c r="IKG81" s="1"/>
      <c r="IKH81" s="1"/>
      <c r="IKI81" s="1"/>
      <c r="IKJ81" s="1"/>
      <c r="IKK81" s="1"/>
      <c r="IKL81" s="1"/>
      <c r="IKM81" s="1"/>
      <c r="IKN81" s="1"/>
      <c r="IKO81" s="1"/>
      <c r="IKP81" s="1"/>
      <c r="IKQ81" s="1"/>
      <c r="IKR81" s="1"/>
      <c r="IKS81" s="1"/>
      <c r="IKT81" s="1"/>
      <c r="IKU81" s="1"/>
      <c r="IKV81" s="1"/>
      <c r="IKW81" s="1"/>
      <c r="IKX81" s="1"/>
      <c r="IKY81" s="1"/>
      <c r="IKZ81" s="1"/>
      <c r="ILA81" s="1"/>
      <c r="ILB81" s="1"/>
      <c r="ILC81" s="1"/>
      <c r="ILD81" s="1"/>
      <c r="ILE81" s="1"/>
      <c r="ILF81" s="1"/>
      <c r="ILG81" s="1"/>
      <c r="ILH81" s="1"/>
      <c r="ILI81" s="1"/>
      <c r="ILJ81" s="1"/>
      <c r="ILK81" s="1"/>
      <c r="ILL81" s="1"/>
      <c r="ILM81" s="1"/>
      <c r="ILN81" s="1"/>
      <c r="ILO81" s="1"/>
      <c r="ILP81" s="1"/>
      <c r="ILQ81" s="1"/>
      <c r="ILR81" s="1"/>
      <c r="ILS81" s="1"/>
      <c r="ILT81" s="1"/>
      <c r="ILU81" s="1"/>
      <c r="ILV81" s="1"/>
      <c r="ILW81" s="1"/>
      <c r="ILX81" s="1"/>
      <c r="ILY81" s="1"/>
      <c r="ILZ81" s="1"/>
      <c r="IMA81" s="1"/>
      <c r="IMB81" s="1"/>
      <c r="IMC81" s="1"/>
      <c r="IMD81" s="1"/>
      <c r="IME81" s="1"/>
      <c r="IMF81" s="1"/>
      <c r="IMG81" s="1"/>
      <c r="IMH81" s="1"/>
      <c r="IMI81" s="1"/>
      <c r="IMJ81" s="1"/>
      <c r="IMK81" s="1"/>
      <c r="IML81" s="1"/>
      <c r="IMM81" s="1"/>
      <c r="IMN81" s="1"/>
      <c r="IMO81" s="1"/>
      <c r="IMP81" s="1"/>
      <c r="IMQ81" s="1"/>
      <c r="IMR81" s="1"/>
      <c r="IMS81" s="1"/>
      <c r="IMT81" s="1"/>
      <c r="IMU81" s="1"/>
      <c r="IMV81" s="1"/>
      <c r="IMW81" s="1"/>
      <c r="IMX81" s="1"/>
      <c r="IMY81" s="1"/>
      <c r="IMZ81" s="1"/>
      <c r="INA81" s="1"/>
      <c r="INB81" s="1"/>
      <c r="INC81" s="1"/>
      <c r="IND81" s="1"/>
      <c r="INE81" s="1"/>
      <c r="INF81" s="1"/>
      <c r="ING81" s="1"/>
      <c r="INH81" s="1"/>
      <c r="INI81" s="1"/>
      <c r="INJ81" s="1"/>
      <c r="INK81" s="1"/>
      <c r="INL81" s="1"/>
      <c r="INM81" s="1"/>
      <c r="INN81" s="1"/>
      <c r="INO81" s="1"/>
      <c r="INP81" s="1"/>
      <c r="INQ81" s="1"/>
      <c r="INR81" s="1"/>
      <c r="INS81" s="1"/>
      <c r="INT81" s="1"/>
      <c r="INU81" s="1"/>
      <c r="INV81" s="1"/>
      <c r="INW81" s="1"/>
      <c r="INX81" s="1"/>
      <c r="INY81" s="1"/>
      <c r="INZ81" s="1"/>
      <c r="IOA81" s="1"/>
      <c r="IOB81" s="1"/>
      <c r="IOC81" s="1"/>
      <c r="IOD81" s="1"/>
      <c r="IOE81" s="1"/>
      <c r="IOF81" s="1"/>
      <c r="IOG81" s="1"/>
      <c r="IOH81" s="1"/>
      <c r="IOI81" s="1"/>
      <c r="IOJ81" s="1"/>
      <c r="IOK81" s="1"/>
      <c r="IOL81" s="1"/>
      <c r="IOM81" s="1"/>
      <c r="ION81" s="1"/>
      <c r="IOO81" s="1"/>
      <c r="IOP81" s="1"/>
      <c r="IOQ81" s="1"/>
      <c r="IOR81" s="1"/>
      <c r="IOS81" s="1"/>
      <c r="IOT81" s="1"/>
      <c r="IOU81" s="1"/>
      <c r="IOV81" s="1"/>
      <c r="IOW81" s="1"/>
      <c r="IOX81" s="1"/>
      <c r="IOY81" s="1"/>
      <c r="IOZ81" s="1"/>
      <c r="IPA81" s="1"/>
      <c r="IPB81" s="1"/>
      <c r="IPC81" s="1"/>
      <c r="IPD81" s="1"/>
      <c r="IPE81" s="1"/>
      <c r="IPF81" s="1"/>
      <c r="IPG81" s="1"/>
      <c r="IPH81" s="1"/>
      <c r="IPI81" s="1"/>
      <c r="IPJ81" s="1"/>
      <c r="IPK81" s="1"/>
      <c r="IPL81" s="1"/>
      <c r="IPM81" s="1"/>
      <c r="IPN81" s="1"/>
      <c r="IPO81" s="1"/>
      <c r="IPP81" s="1"/>
      <c r="IPQ81" s="1"/>
      <c r="IPR81" s="1"/>
      <c r="IPS81" s="1"/>
      <c r="IPT81" s="1"/>
      <c r="IPU81" s="1"/>
      <c r="IPV81" s="1"/>
      <c r="IPW81" s="1"/>
      <c r="IPX81" s="1"/>
      <c r="IPY81" s="1"/>
      <c r="IPZ81" s="1"/>
      <c r="IQA81" s="1"/>
      <c r="IQB81" s="1"/>
      <c r="IQC81" s="1"/>
      <c r="IQD81" s="1"/>
      <c r="IQE81" s="1"/>
      <c r="IQF81" s="1"/>
      <c r="IQG81" s="1"/>
      <c r="IQH81" s="1"/>
      <c r="IQI81" s="1"/>
      <c r="IQJ81" s="1"/>
      <c r="IQK81" s="1"/>
      <c r="IQL81" s="1"/>
      <c r="IQM81" s="1"/>
      <c r="IQN81" s="1"/>
      <c r="IQO81" s="1"/>
      <c r="IQP81" s="1"/>
      <c r="IQQ81" s="1"/>
      <c r="IQR81" s="1"/>
      <c r="IQS81" s="1"/>
      <c r="IQT81" s="1"/>
      <c r="IQU81" s="1"/>
      <c r="IQV81" s="1"/>
      <c r="IQW81" s="1"/>
      <c r="IQX81" s="1"/>
      <c r="IQY81" s="1"/>
      <c r="IQZ81" s="1"/>
      <c r="IRA81" s="1"/>
      <c r="IRB81" s="1"/>
      <c r="IRC81" s="1"/>
      <c r="IRD81" s="1"/>
      <c r="IRE81" s="1"/>
      <c r="IRF81" s="1"/>
      <c r="IRG81" s="1"/>
      <c r="IRH81" s="1"/>
      <c r="IRI81" s="1"/>
      <c r="IRJ81" s="1"/>
      <c r="IRK81" s="1"/>
      <c r="IRL81" s="1"/>
      <c r="IRM81" s="1"/>
      <c r="IRN81" s="1"/>
      <c r="IRO81" s="1"/>
      <c r="IRP81" s="1"/>
      <c r="IRQ81" s="1"/>
      <c r="IRR81" s="1"/>
      <c r="IRS81" s="1"/>
      <c r="IRT81" s="1"/>
      <c r="IRU81" s="1"/>
      <c r="IRV81" s="1"/>
      <c r="IRW81" s="1"/>
      <c r="IRX81" s="1"/>
      <c r="IRY81" s="1"/>
      <c r="IRZ81" s="1"/>
      <c r="ISA81" s="1"/>
      <c r="ISB81" s="1"/>
      <c r="ISC81" s="1"/>
      <c r="ISD81" s="1"/>
      <c r="ISE81" s="1"/>
      <c r="ISF81" s="1"/>
      <c r="ISG81" s="1"/>
      <c r="ISH81" s="1"/>
      <c r="ISI81" s="1"/>
      <c r="ISJ81" s="1"/>
      <c r="ISK81" s="1"/>
      <c r="ISL81" s="1"/>
      <c r="ISM81" s="1"/>
      <c r="ISN81" s="1"/>
      <c r="ISO81" s="1"/>
      <c r="ISP81" s="1"/>
      <c r="ISQ81" s="1"/>
      <c r="ISR81" s="1"/>
      <c r="ISS81" s="1"/>
      <c r="IST81" s="1"/>
      <c r="ISU81" s="1"/>
      <c r="ISV81" s="1"/>
      <c r="ISW81" s="1"/>
      <c r="ISX81" s="1"/>
      <c r="ISY81" s="1"/>
      <c r="ISZ81" s="1"/>
      <c r="ITA81" s="1"/>
      <c r="ITB81" s="1"/>
      <c r="ITC81" s="1"/>
      <c r="ITD81" s="1"/>
      <c r="ITE81" s="1"/>
      <c r="ITF81" s="1"/>
      <c r="ITG81" s="1"/>
      <c r="ITH81" s="1"/>
      <c r="ITI81" s="1"/>
      <c r="ITJ81" s="1"/>
      <c r="ITK81" s="1"/>
      <c r="ITL81" s="1"/>
      <c r="ITM81" s="1"/>
      <c r="ITN81" s="1"/>
      <c r="ITO81" s="1"/>
      <c r="ITP81" s="1"/>
      <c r="ITQ81" s="1"/>
      <c r="ITR81" s="1"/>
      <c r="ITS81" s="1"/>
      <c r="ITT81" s="1"/>
      <c r="ITU81" s="1"/>
      <c r="ITV81" s="1"/>
      <c r="ITW81" s="1"/>
      <c r="ITX81" s="1"/>
      <c r="ITY81" s="1"/>
      <c r="ITZ81" s="1"/>
      <c r="IUA81" s="1"/>
      <c r="IUB81" s="1"/>
      <c r="IUC81" s="1"/>
      <c r="IUD81" s="1"/>
      <c r="IUE81" s="1"/>
      <c r="IUF81" s="1"/>
      <c r="IUG81" s="1"/>
      <c r="IUH81" s="1"/>
      <c r="IUI81" s="1"/>
      <c r="IUJ81" s="1"/>
      <c r="IUK81" s="1"/>
      <c r="IUL81" s="1"/>
      <c r="IUM81" s="1"/>
      <c r="IUN81" s="1"/>
      <c r="IUO81" s="1"/>
      <c r="IUP81" s="1"/>
      <c r="IUQ81" s="1"/>
      <c r="IUR81" s="1"/>
      <c r="IUS81" s="1"/>
      <c r="IUT81" s="1"/>
      <c r="IUU81" s="1"/>
      <c r="IUV81" s="1"/>
      <c r="IUW81" s="1"/>
      <c r="IUX81" s="1"/>
      <c r="IUY81" s="1"/>
      <c r="IUZ81" s="1"/>
      <c r="IVA81" s="1"/>
      <c r="IVB81" s="1"/>
      <c r="IVC81" s="1"/>
      <c r="IVD81" s="1"/>
      <c r="IVE81" s="1"/>
      <c r="IVF81" s="1"/>
      <c r="IVG81" s="1"/>
      <c r="IVH81" s="1"/>
      <c r="IVI81" s="1"/>
      <c r="IVJ81" s="1"/>
      <c r="IVK81" s="1"/>
      <c r="IVL81" s="1"/>
      <c r="IVM81" s="1"/>
      <c r="IVN81" s="1"/>
      <c r="IVO81" s="1"/>
      <c r="IVP81" s="1"/>
      <c r="IVQ81" s="1"/>
      <c r="IVR81" s="1"/>
      <c r="IVS81" s="1"/>
      <c r="IVT81" s="1"/>
      <c r="IVU81" s="1"/>
      <c r="IVV81" s="1"/>
      <c r="IVW81" s="1"/>
      <c r="IVX81" s="1"/>
      <c r="IVY81" s="1"/>
      <c r="IVZ81" s="1"/>
      <c r="IWA81" s="1"/>
      <c r="IWB81" s="1"/>
      <c r="IWC81" s="1"/>
      <c r="IWD81" s="1"/>
      <c r="IWE81" s="1"/>
      <c r="IWF81" s="1"/>
      <c r="IWG81" s="1"/>
      <c r="IWH81" s="1"/>
      <c r="IWI81" s="1"/>
      <c r="IWJ81" s="1"/>
      <c r="IWK81" s="1"/>
      <c r="IWL81" s="1"/>
      <c r="IWM81" s="1"/>
      <c r="IWN81" s="1"/>
      <c r="IWO81" s="1"/>
      <c r="IWP81" s="1"/>
      <c r="IWQ81" s="1"/>
      <c r="IWR81" s="1"/>
      <c r="IWS81" s="1"/>
      <c r="IWT81" s="1"/>
      <c r="IWU81" s="1"/>
      <c r="IWV81" s="1"/>
      <c r="IWW81" s="1"/>
      <c r="IWX81" s="1"/>
      <c r="IWY81" s="1"/>
      <c r="IWZ81" s="1"/>
      <c r="IXA81" s="1"/>
      <c r="IXB81" s="1"/>
      <c r="IXC81" s="1"/>
      <c r="IXD81" s="1"/>
      <c r="IXE81" s="1"/>
      <c r="IXF81" s="1"/>
      <c r="IXG81" s="1"/>
      <c r="IXH81" s="1"/>
      <c r="IXI81" s="1"/>
      <c r="IXJ81" s="1"/>
      <c r="IXK81" s="1"/>
      <c r="IXL81" s="1"/>
      <c r="IXM81" s="1"/>
      <c r="IXN81" s="1"/>
      <c r="IXO81" s="1"/>
      <c r="IXP81" s="1"/>
      <c r="IXQ81" s="1"/>
      <c r="IXR81" s="1"/>
      <c r="IXS81" s="1"/>
      <c r="IXT81" s="1"/>
      <c r="IXU81" s="1"/>
      <c r="IXV81" s="1"/>
      <c r="IXW81" s="1"/>
      <c r="IXX81" s="1"/>
      <c r="IXY81" s="1"/>
      <c r="IXZ81" s="1"/>
      <c r="IYA81" s="1"/>
      <c r="IYB81" s="1"/>
      <c r="IYC81" s="1"/>
      <c r="IYD81" s="1"/>
      <c r="IYE81" s="1"/>
      <c r="IYF81" s="1"/>
      <c r="IYG81" s="1"/>
      <c r="IYH81" s="1"/>
      <c r="IYI81" s="1"/>
      <c r="IYJ81" s="1"/>
      <c r="IYK81" s="1"/>
      <c r="IYL81" s="1"/>
      <c r="IYM81" s="1"/>
      <c r="IYN81" s="1"/>
      <c r="IYO81" s="1"/>
      <c r="IYP81" s="1"/>
      <c r="IYQ81" s="1"/>
      <c r="IYR81" s="1"/>
      <c r="IYS81" s="1"/>
      <c r="IYT81" s="1"/>
      <c r="IYU81" s="1"/>
      <c r="IYV81" s="1"/>
      <c r="IYW81" s="1"/>
      <c r="IYX81" s="1"/>
      <c r="IYY81" s="1"/>
      <c r="IYZ81" s="1"/>
      <c r="IZA81" s="1"/>
      <c r="IZB81" s="1"/>
      <c r="IZC81" s="1"/>
      <c r="IZD81" s="1"/>
      <c r="IZE81" s="1"/>
      <c r="IZF81" s="1"/>
      <c r="IZG81" s="1"/>
      <c r="IZH81" s="1"/>
      <c r="IZI81" s="1"/>
      <c r="IZJ81" s="1"/>
      <c r="IZK81" s="1"/>
      <c r="IZL81" s="1"/>
      <c r="IZM81" s="1"/>
      <c r="IZN81" s="1"/>
      <c r="IZO81" s="1"/>
      <c r="IZP81" s="1"/>
      <c r="IZQ81" s="1"/>
      <c r="IZR81" s="1"/>
      <c r="IZS81" s="1"/>
      <c r="IZT81" s="1"/>
      <c r="IZU81" s="1"/>
      <c r="IZV81" s="1"/>
      <c r="IZW81" s="1"/>
      <c r="IZX81" s="1"/>
      <c r="IZY81" s="1"/>
      <c r="IZZ81" s="1"/>
      <c r="JAA81" s="1"/>
      <c r="JAB81" s="1"/>
      <c r="JAC81" s="1"/>
      <c r="JAD81" s="1"/>
      <c r="JAE81" s="1"/>
      <c r="JAF81" s="1"/>
      <c r="JAG81" s="1"/>
      <c r="JAH81" s="1"/>
      <c r="JAI81" s="1"/>
      <c r="JAJ81" s="1"/>
      <c r="JAK81" s="1"/>
      <c r="JAL81" s="1"/>
      <c r="JAM81" s="1"/>
      <c r="JAN81" s="1"/>
      <c r="JAO81" s="1"/>
      <c r="JAP81" s="1"/>
      <c r="JAQ81" s="1"/>
      <c r="JAR81" s="1"/>
      <c r="JAS81" s="1"/>
      <c r="JAT81" s="1"/>
      <c r="JAU81" s="1"/>
      <c r="JAV81" s="1"/>
      <c r="JAW81" s="1"/>
      <c r="JAX81" s="1"/>
      <c r="JAY81" s="1"/>
      <c r="JAZ81" s="1"/>
      <c r="JBA81" s="1"/>
      <c r="JBB81" s="1"/>
      <c r="JBC81" s="1"/>
      <c r="JBD81" s="1"/>
      <c r="JBE81" s="1"/>
      <c r="JBF81" s="1"/>
      <c r="JBG81" s="1"/>
      <c r="JBH81" s="1"/>
      <c r="JBI81" s="1"/>
      <c r="JBJ81" s="1"/>
      <c r="JBK81" s="1"/>
      <c r="JBL81" s="1"/>
      <c r="JBM81" s="1"/>
      <c r="JBN81" s="1"/>
      <c r="JBO81" s="1"/>
      <c r="JBP81" s="1"/>
      <c r="JBQ81" s="1"/>
      <c r="JBR81" s="1"/>
      <c r="JBS81" s="1"/>
      <c r="JBT81" s="1"/>
      <c r="JBU81" s="1"/>
      <c r="JBV81" s="1"/>
      <c r="JBW81" s="1"/>
      <c r="JBX81" s="1"/>
      <c r="JBY81" s="1"/>
      <c r="JBZ81" s="1"/>
      <c r="JCA81" s="1"/>
      <c r="JCB81" s="1"/>
      <c r="JCC81" s="1"/>
      <c r="JCD81" s="1"/>
      <c r="JCE81" s="1"/>
      <c r="JCF81" s="1"/>
      <c r="JCG81" s="1"/>
      <c r="JCH81" s="1"/>
      <c r="JCI81" s="1"/>
      <c r="JCJ81" s="1"/>
      <c r="JCK81" s="1"/>
      <c r="JCL81" s="1"/>
      <c r="JCM81" s="1"/>
      <c r="JCN81" s="1"/>
      <c r="JCO81" s="1"/>
      <c r="JCP81" s="1"/>
      <c r="JCQ81" s="1"/>
      <c r="JCR81" s="1"/>
      <c r="JCS81" s="1"/>
      <c r="JCT81" s="1"/>
      <c r="JCU81" s="1"/>
      <c r="JCV81" s="1"/>
      <c r="JCW81" s="1"/>
      <c r="JCX81" s="1"/>
      <c r="JCY81" s="1"/>
      <c r="JCZ81" s="1"/>
      <c r="JDA81" s="1"/>
      <c r="JDB81" s="1"/>
      <c r="JDC81" s="1"/>
      <c r="JDD81" s="1"/>
      <c r="JDE81" s="1"/>
      <c r="JDF81" s="1"/>
      <c r="JDG81" s="1"/>
      <c r="JDH81" s="1"/>
      <c r="JDI81" s="1"/>
      <c r="JDJ81" s="1"/>
      <c r="JDK81" s="1"/>
      <c r="JDL81" s="1"/>
      <c r="JDM81" s="1"/>
      <c r="JDN81" s="1"/>
      <c r="JDO81" s="1"/>
      <c r="JDP81" s="1"/>
      <c r="JDQ81" s="1"/>
      <c r="JDR81" s="1"/>
      <c r="JDS81" s="1"/>
      <c r="JDT81" s="1"/>
      <c r="JDU81" s="1"/>
      <c r="JDV81" s="1"/>
      <c r="JDW81" s="1"/>
      <c r="JDX81" s="1"/>
      <c r="JDY81" s="1"/>
      <c r="JDZ81" s="1"/>
      <c r="JEA81" s="1"/>
      <c r="JEB81" s="1"/>
      <c r="JEC81" s="1"/>
      <c r="JED81" s="1"/>
      <c r="JEE81" s="1"/>
      <c r="JEF81" s="1"/>
      <c r="JEG81" s="1"/>
      <c r="JEH81" s="1"/>
      <c r="JEI81" s="1"/>
      <c r="JEJ81" s="1"/>
      <c r="JEK81" s="1"/>
      <c r="JEL81" s="1"/>
      <c r="JEM81" s="1"/>
      <c r="JEN81" s="1"/>
      <c r="JEO81" s="1"/>
      <c r="JEP81" s="1"/>
      <c r="JEQ81" s="1"/>
      <c r="JER81" s="1"/>
      <c r="JES81" s="1"/>
      <c r="JET81" s="1"/>
      <c r="JEU81" s="1"/>
      <c r="JEV81" s="1"/>
      <c r="JEW81" s="1"/>
      <c r="JEX81" s="1"/>
      <c r="JEY81" s="1"/>
      <c r="JEZ81" s="1"/>
      <c r="JFA81" s="1"/>
      <c r="JFB81" s="1"/>
      <c r="JFC81" s="1"/>
      <c r="JFD81" s="1"/>
      <c r="JFE81" s="1"/>
      <c r="JFF81" s="1"/>
      <c r="JFG81" s="1"/>
      <c r="JFH81" s="1"/>
      <c r="JFI81" s="1"/>
      <c r="JFJ81" s="1"/>
      <c r="JFK81" s="1"/>
      <c r="JFL81" s="1"/>
      <c r="JFM81" s="1"/>
      <c r="JFN81" s="1"/>
      <c r="JFO81" s="1"/>
      <c r="JFP81" s="1"/>
      <c r="JFQ81" s="1"/>
      <c r="JFR81" s="1"/>
      <c r="JFS81" s="1"/>
      <c r="JFT81" s="1"/>
      <c r="JFU81" s="1"/>
      <c r="JFV81" s="1"/>
      <c r="JFW81" s="1"/>
      <c r="JFX81" s="1"/>
      <c r="JFY81" s="1"/>
      <c r="JFZ81" s="1"/>
      <c r="JGA81" s="1"/>
      <c r="JGB81" s="1"/>
      <c r="JGC81" s="1"/>
      <c r="JGD81" s="1"/>
      <c r="JGE81" s="1"/>
      <c r="JGF81" s="1"/>
      <c r="JGG81" s="1"/>
      <c r="JGH81" s="1"/>
      <c r="JGI81" s="1"/>
      <c r="JGJ81" s="1"/>
      <c r="JGK81" s="1"/>
      <c r="JGL81" s="1"/>
      <c r="JGM81" s="1"/>
      <c r="JGN81" s="1"/>
      <c r="JGO81" s="1"/>
      <c r="JGP81" s="1"/>
      <c r="JGQ81" s="1"/>
      <c r="JGR81" s="1"/>
      <c r="JGS81" s="1"/>
      <c r="JGT81" s="1"/>
      <c r="JGU81" s="1"/>
      <c r="JGV81" s="1"/>
      <c r="JGW81" s="1"/>
      <c r="JGX81" s="1"/>
      <c r="JGY81" s="1"/>
      <c r="JGZ81" s="1"/>
      <c r="JHA81" s="1"/>
      <c r="JHB81" s="1"/>
      <c r="JHC81" s="1"/>
      <c r="JHD81" s="1"/>
      <c r="JHE81" s="1"/>
      <c r="JHF81" s="1"/>
      <c r="JHG81" s="1"/>
      <c r="JHH81" s="1"/>
      <c r="JHI81" s="1"/>
      <c r="JHJ81" s="1"/>
      <c r="JHK81" s="1"/>
      <c r="JHL81" s="1"/>
      <c r="JHM81" s="1"/>
      <c r="JHN81" s="1"/>
      <c r="JHO81" s="1"/>
      <c r="JHP81" s="1"/>
      <c r="JHQ81" s="1"/>
      <c r="JHR81" s="1"/>
      <c r="JHS81" s="1"/>
      <c r="JHT81" s="1"/>
      <c r="JHU81" s="1"/>
      <c r="JHV81" s="1"/>
      <c r="JHW81" s="1"/>
      <c r="JHX81" s="1"/>
      <c r="JHY81" s="1"/>
      <c r="JHZ81" s="1"/>
      <c r="JIA81" s="1"/>
      <c r="JIB81" s="1"/>
      <c r="JIC81" s="1"/>
      <c r="JID81" s="1"/>
      <c r="JIE81" s="1"/>
      <c r="JIF81" s="1"/>
      <c r="JIG81" s="1"/>
      <c r="JIH81" s="1"/>
      <c r="JII81" s="1"/>
      <c r="JIJ81" s="1"/>
      <c r="JIK81" s="1"/>
      <c r="JIL81" s="1"/>
      <c r="JIM81" s="1"/>
      <c r="JIN81" s="1"/>
      <c r="JIO81" s="1"/>
      <c r="JIP81" s="1"/>
      <c r="JIQ81" s="1"/>
      <c r="JIR81" s="1"/>
      <c r="JIS81" s="1"/>
      <c r="JIT81" s="1"/>
      <c r="JIU81" s="1"/>
      <c r="JIV81" s="1"/>
      <c r="JIW81" s="1"/>
      <c r="JIX81" s="1"/>
      <c r="JIY81" s="1"/>
      <c r="JIZ81" s="1"/>
      <c r="JJA81" s="1"/>
      <c r="JJB81" s="1"/>
      <c r="JJC81" s="1"/>
      <c r="JJD81" s="1"/>
      <c r="JJE81" s="1"/>
      <c r="JJF81" s="1"/>
      <c r="JJG81" s="1"/>
      <c r="JJH81" s="1"/>
      <c r="JJI81" s="1"/>
      <c r="JJJ81" s="1"/>
      <c r="JJK81" s="1"/>
      <c r="JJL81" s="1"/>
      <c r="JJM81" s="1"/>
      <c r="JJN81" s="1"/>
      <c r="JJO81" s="1"/>
      <c r="JJP81" s="1"/>
      <c r="JJQ81" s="1"/>
      <c r="JJR81" s="1"/>
      <c r="JJS81" s="1"/>
      <c r="JJT81" s="1"/>
      <c r="JJU81" s="1"/>
      <c r="JJV81" s="1"/>
      <c r="JJW81" s="1"/>
      <c r="JJX81" s="1"/>
      <c r="JJY81" s="1"/>
      <c r="JJZ81" s="1"/>
      <c r="JKA81" s="1"/>
      <c r="JKB81" s="1"/>
      <c r="JKC81" s="1"/>
      <c r="JKD81" s="1"/>
      <c r="JKE81" s="1"/>
      <c r="JKF81" s="1"/>
      <c r="JKG81" s="1"/>
      <c r="JKH81" s="1"/>
      <c r="JKI81" s="1"/>
      <c r="JKJ81" s="1"/>
      <c r="JKK81" s="1"/>
      <c r="JKL81" s="1"/>
      <c r="JKM81" s="1"/>
      <c r="JKN81" s="1"/>
      <c r="JKO81" s="1"/>
      <c r="JKP81" s="1"/>
      <c r="JKQ81" s="1"/>
      <c r="JKR81" s="1"/>
      <c r="JKS81" s="1"/>
      <c r="JKT81" s="1"/>
      <c r="JKU81" s="1"/>
      <c r="JKV81" s="1"/>
      <c r="JKW81" s="1"/>
      <c r="JKX81" s="1"/>
      <c r="JKY81" s="1"/>
      <c r="JKZ81" s="1"/>
      <c r="JLA81" s="1"/>
      <c r="JLB81" s="1"/>
      <c r="JLC81" s="1"/>
      <c r="JLD81" s="1"/>
      <c r="JLE81" s="1"/>
      <c r="JLF81" s="1"/>
      <c r="JLG81" s="1"/>
      <c r="JLH81" s="1"/>
      <c r="JLI81" s="1"/>
      <c r="JLJ81" s="1"/>
      <c r="JLK81" s="1"/>
      <c r="JLL81" s="1"/>
      <c r="JLM81" s="1"/>
      <c r="JLN81" s="1"/>
      <c r="JLO81" s="1"/>
      <c r="JLP81" s="1"/>
      <c r="JLQ81" s="1"/>
      <c r="JLR81" s="1"/>
      <c r="JLS81" s="1"/>
      <c r="JLT81" s="1"/>
      <c r="JLU81" s="1"/>
      <c r="JLV81" s="1"/>
      <c r="JLW81" s="1"/>
      <c r="JLX81" s="1"/>
      <c r="JLY81" s="1"/>
      <c r="JLZ81" s="1"/>
      <c r="JMA81" s="1"/>
      <c r="JMB81" s="1"/>
      <c r="JMC81" s="1"/>
      <c r="JMD81" s="1"/>
      <c r="JME81" s="1"/>
      <c r="JMF81" s="1"/>
      <c r="JMG81" s="1"/>
      <c r="JMH81" s="1"/>
      <c r="JMI81" s="1"/>
      <c r="JMJ81" s="1"/>
      <c r="JMK81" s="1"/>
      <c r="JML81" s="1"/>
      <c r="JMM81" s="1"/>
      <c r="JMN81" s="1"/>
      <c r="JMO81" s="1"/>
      <c r="JMP81" s="1"/>
      <c r="JMQ81" s="1"/>
      <c r="JMR81" s="1"/>
      <c r="JMS81" s="1"/>
      <c r="JMT81" s="1"/>
      <c r="JMU81" s="1"/>
      <c r="JMV81" s="1"/>
      <c r="JMW81" s="1"/>
      <c r="JMX81" s="1"/>
      <c r="JMY81" s="1"/>
      <c r="JMZ81" s="1"/>
      <c r="JNA81" s="1"/>
      <c r="JNB81" s="1"/>
      <c r="JNC81" s="1"/>
      <c r="JND81" s="1"/>
      <c r="JNE81" s="1"/>
      <c r="JNF81" s="1"/>
      <c r="JNG81" s="1"/>
      <c r="JNH81" s="1"/>
      <c r="JNI81" s="1"/>
      <c r="JNJ81" s="1"/>
      <c r="JNK81" s="1"/>
      <c r="JNL81" s="1"/>
      <c r="JNM81" s="1"/>
      <c r="JNN81" s="1"/>
      <c r="JNO81" s="1"/>
      <c r="JNP81" s="1"/>
      <c r="JNQ81" s="1"/>
      <c r="JNR81" s="1"/>
      <c r="JNS81" s="1"/>
      <c r="JNT81" s="1"/>
      <c r="JNU81" s="1"/>
      <c r="JNV81" s="1"/>
      <c r="JNW81" s="1"/>
      <c r="JNX81" s="1"/>
      <c r="JNY81" s="1"/>
      <c r="JNZ81" s="1"/>
      <c r="JOA81" s="1"/>
      <c r="JOB81" s="1"/>
      <c r="JOC81" s="1"/>
      <c r="JOD81" s="1"/>
      <c r="JOE81" s="1"/>
      <c r="JOF81" s="1"/>
      <c r="JOG81" s="1"/>
      <c r="JOH81" s="1"/>
      <c r="JOI81" s="1"/>
      <c r="JOJ81" s="1"/>
      <c r="JOK81" s="1"/>
      <c r="JOL81" s="1"/>
      <c r="JOM81" s="1"/>
      <c r="JON81" s="1"/>
      <c r="JOO81" s="1"/>
      <c r="JOP81" s="1"/>
      <c r="JOQ81" s="1"/>
      <c r="JOR81" s="1"/>
      <c r="JOS81" s="1"/>
      <c r="JOT81" s="1"/>
      <c r="JOU81" s="1"/>
      <c r="JOV81" s="1"/>
      <c r="JOW81" s="1"/>
      <c r="JOX81" s="1"/>
      <c r="JOY81" s="1"/>
      <c r="JOZ81" s="1"/>
      <c r="JPA81" s="1"/>
      <c r="JPB81" s="1"/>
      <c r="JPC81" s="1"/>
      <c r="JPD81" s="1"/>
      <c r="JPE81" s="1"/>
      <c r="JPF81" s="1"/>
      <c r="JPG81" s="1"/>
      <c r="JPH81" s="1"/>
      <c r="JPI81" s="1"/>
      <c r="JPJ81" s="1"/>
      <c r="JPK81" s="1"/>
      <c r="JPL81" s="1"/>
      <c r="JPM81" s="1"/>
      <c r="JPN81" s="1"/>
      <c r="JPO81" s="1"/>
      <c r="JPP81" s="1"/>
      <c r="JPQ81" s="1"/>
      <c r="JPR81" s="1"/>
      <c r="JPS81" s="1"/>
      <c r="JPT81" s="1"/>
      <c r="JPU81" s="1"/>
      <c r="JPV81" s="1"/>
      <c r="JPW81" s="1"/>
      <c r="JPX81" s="1"/>
      <c r="JPY81" s="1"/>
      <c r="JPZ81" s="1"/>
      <c r="JQA81" s="1"/>
      <c r="JQB81" s="1"/>
      <c r="JQC81" s="1"/>
      <c r="JQD81" s="1"/>
      <c r="JQE81" s="1"/>
      <c r="JQF81" s="1"/>
      <c r="JQG81" s="1"/>
      <c r="JQH81" s="1"/>
      <c r="JQI81" s="1"/>
      <c r="JQJ81" s="1"/>
      <c r="JQK81" s="1"/>
      <c r="JQL81" s="1"/>
      <c r="JQM81" s="1"/>
      <c r="JQN81" s="1"/>
      <c r="JQO81" s="1"/>
      <c r="JQP81" s="1"/>
      <c r="JQQ81" s="1"/>
      <c r="JQR81" s="1"/>
      <c r="JQS81" s="1"/>
      <c r="JQT81" s="1"/>
      <c r="JQU81" s="1"/>
      <c r="JQV81" s="1"/>
      <c r="JQW81" s="1"/>
      <c r="JQX81" s="1"/>
      <c r="JQY81" s="1"/>
      <c r="JQZ81" s="1"/>
      <c r="JRA81" s="1"/>
      <c r="JRB81" s="1"/>
      <c r="JRC81" s="1"/>
      <c r="JRD81" s="1"/>
      <c r="JRE81" s="1"/>
      <c r="JRF81" s="1"/>
      <c r="JRG81" s="1"/>
      <c r="JRH81" s="1"/>
      <c r="JRI81" s="1"/>
      <c r="JRJ81" s="1"/>
      <c r="JRK81" s="1"/>
      <c r="JRL81" s="1"/>
      <c r="JRM81" s="1"/>
      <c r="JRN81" s="1"/>
      <c r="JRO81" s="1"/>
      <c r="JRP81" s="1"/>
      <c r="JRQ81" s="1"/>
      <c r="JRR81" s="1"/>
      <c r="JRS81" s="1"/>
      <c r="JRT81" s="1"/>
      <c r="JRU81" s="1"/>
      <c r="JRV81" s="1"/>
      <c r="JRW81" s="1"/>
      <c r="JRX81" s="1"/>
      <c r="JRY81" s="1"/>
      <c r="JRZ81" s="1"/>
      <c r="JSA81" s="1"/>
      <c r="JSB81" s="1"/>
      <c r="JSC81" s="1"/>
      <c r="JSD81" s="1"/>
      <c r="JSE81" s="1"/>
      <c r="JSF81" s="1"/>
      <c r="JSG81" s="1"/>
      <c r="JSH81" s="1"/>
      <c r="JSI81" s="1"/>
      <c r="JSJ81" s="1"/>
      <c r="JSK81" s="1"/>
      <c r="JSL81" s="1"/>
      <c r="JSM81" s="1"/>
      <c r="JSN81" s="1"/>
      <c r="JSO81" s="1"/>
      <c r="JSP81" s="1"/>
      <c r="JSQ81" s="1"/>
      <c r="JSR81" s="1"/>
      <c r="JSS81" s="1"/>
      <c r="JST81" s="1"/>
      <c r="JSU81" s="1"/>
      <c r="JSV81" s="1"/>
      <c r="JSW81" s="1"/>
      <c r="JSX81" s="1"/>
      <c r="JSY81" s="1"/>
      <c r="JSZ81" s="1"/>
      <c r="JTA81" s="1"/>
      <c r="JTB81" s="1"/>
      <c r="JTC81" s="1"/>
      <c r="JTD81" s="1"/>
      <c r="JTE81" s="1"/>
      <c r="JTF81" s="1"/>
      <c r="JTG81" s="1"/>
      <c r="JTH81" s="1"/>
      <c r="JTI81" s="1"/>
      <c r="JTJ81" s="1"/>
      <c r="JTK81" s="1"/>
      <c r="JTL81" s="1"/>
      <c r="JTM81" s="1"/>
      <c r="JTN81" s="1"/>
      <c r="JTO81" s="1"/>
      <c r="JTP81" s="1"/>
      <c r="JTQ81" s="1"/>
      <c r="JTR81" s="1"/>
      <c r="JTS81" s="1"/>
      <c r="JTT81" s="1"/>
      <c r="JTU81" s="1"/>
      <c r="JTV81" s="1"/>
      <c r="JTW81" s="1"/>
      <c r="JTX81" s="1"/>
      <c r="JTY81" s="1"/>
      <c r="JTZ81" s="1"/>
      <c r="JUA81" s="1"/>
      <c r="JUB81" s="1"/>
      <c r="JUC81" s="1"/>
      <c r="JUD81" s="1"/>
      <c r="JUE81" s="1"/>
      <c r="JUF81" s="1"/>
      <c r="JUG81" s="1"/>
      <c r="JUH81" s="1"/>
      <c r="JUI81" s="1"/>
      <c r="JUJ81" s="1"/>
      <c r="JUK81" s="1"/>
      <c r="JUL81" s="1"/>
      <c r="JUM81" s="1"/>
      <c r="JUN81" s="1"/>
      <c r="JUO81" s="1"/>
      <c r="JUP81" s="1"/>
      <c r="JUQ81" s="1"/>
      <c r="JUR81" s="1"/>
      <c r="JUS81" s="1"/>
      <c r="JUT81" s="1"/>
      <c r="JUU81" s="1"/>
      <c r="JUV81" s="1"/>
      <c r="JUW81" s="1"/>
      <c r="JUX81" s="1"/>
      <c r="JUY81" s="1"/>
      <c r="JUZ81" s="1"/>
      <c r="JVA81" s="1"/>
      <c r="JVB81" s="1"/>
      <c r="JVC81" s="1"/>
      <c r="JVD81" s="1"/>
      <c r="JVE81" s="1"/>
      <c r="JVF81" s="1"/>
      <c r="JVG81" s="1"/>
      <c r="JVH81" s="1"/>
      <c r="JVI81" s="1"/>
      <c r="JVJ81" s="1"/>
      <c r="JVK81" s="1"/>
      <c r="JVL81" s="1"/>
      <c r="JVM81" s="1"/>
      <c r="JVN81" s="1"/>
      <c r="JVO81" s="1"/>
      <c r="JVP81" s="1"/>
      <c r="JVQ81" s="1"/>
      <c r="JVR81" s="1"/>
      <c r="JVS81" s="1"/>
      <c r="JVT81" s="1"/>
      <c r="JVU81" s="1"/>
      <c r="JVV81" s="1"/>
      <c r="JVW81" s="1"/>
      <c r="JVX81" s="1"/>
      <c r="JVY81" s="1"/>
      <c r="JVZ81" s="1"/>
      <c r="JWA81" s="1"/>
      <c r="JWB81" s="1"/>
      <c r="JWC81" s="1"/>
      <c r="JWD81" s="1"/>
      <c r="JWE81" s="1"/>
      <c r="JWF81" s="1"/>
      <c r="JWG81" s="1"/>
      <c r="JWH81" s="1"/>
      <c r="JWI81" s="1"/>
      <c r="JWJ81" s="1"/>
      <c r="JWK81" s="1"/>
      <c r="JWL81" s="1"/>
      <c r="JWM81" s="1"/>
      <c r="JWN81" s="1"/>
      <c r="JWO81" s="1"/>
      <c r="JWP81" s="1"/>
      <c r="JWQ81" s="1"/>
      <c r="JWR81" s="1"/>
      <c r="JWS81" s="1"/>
      <c r="JWT81" s="1"/>
      <c r="JWU81" s="1"/>
      <c r="JWV81" s="1"/>
      <c r="JWW81" s="1"/>
      <c r="JWX81" s="1"/>
      <c r="JWY81" s="1"/>
      <c r="JWZ81" s="1"/>
      <c r="JXA81" s="1"/>
      <c r="JXB81" s="1"/>
      <c r="JXC81" s="1"/>
      <c r="JXD81" s="1"/>
      <c r="JXE81" s="1"/>
      <c r="JXF81" s="1"/>
      <c r="JXG81" s="1"/>
      <c r="JXH81" s="1"/>
      <c r="JXI81" s="1"/>
      <c r="JXJ81" s="1"/>
      <c r="JXK81" s="1"/>
      <c r="JXL81" s="1"/>
      <c r="JXM81" s="1"/>
      <c r="JXN81" s="1"/>
      <c r="JXO81" s="1"/>
      <c r="JXP81" s="1"/>
      <c r="JXQ81" s="1"/>
      <c r="JXR81" s="1"/>
      <c r="JXS81" s="1"/>
      <c r="JXT81" s="1"/>
      <c r="JXU81" s="1"/>
      <c r="JXV81" s="1"/>
      <c r="JXW81" s="1"/>
      <c r="JXX81" s="1"/>
      <c r="JXY81" s="1"/>
      <c r="JXZ81" s="1"/>
      <c r="JYA81" s="1"/>
      <c r="JYB81" s="1"/>
      <c r="JYC81" s="1"/>
      <c r="JYD81" s="1"/>
      <c r="JYE81" s="1"/>
      <c r="JYF81" s="1"/>
      <c r="JYG81" s="1"/>
      <c r="JYH81" s="1"/>
      <c r="JYI81" s="1"/>
      <c r="JYJ81" s="1"/>
      <c r="JYK81" s="1"/>
      <c r="JYL81" s="1"/>
      <c r="JYM81" s="1"/>
      <c r="JYN81" s="1"/>
      <c r="JYO81" s="1"/>
      <c r="JYP81" s="1"/>
      <c r="JYQ81" s="1"/>
      <c r="JYR81" s="1"/>
      <c r="JYS81" s="1"/>
      <c r="JYT81" s="1"/>
      <c r="JYU81" s="1"/>
      <c r="JYV81" s="1"/>
      <c r="JYW81" s="1"/>
      <c r="JYX81" s="1"/>
      <c r="JYY81" s="1"/>
      <c r="JYZ81" s="1"/>
      <c r="JZA81" s="1"/>
      <c r="JZB81" s="1"/>
      <c r="JZC81" s="1"/>
      <c r="JZD81" s="1"/>
      <c r="JZE81" s="1"/>
      <c r="JZF81" s="1"/>
      <c r="JZG81" s="1"/>
      <c r="JZH81" s="1"/>
      <c r="JZI81" s="1"/>
      <c r="JZJ81" s="1"/>
      <c r="JZK81" s="1"/>
      <c r="JZL81" s="1"/>
      <c r="JZM81" s="1"/>
      <c r="JZN81" s="1"/>
      <c r="JZO81" s="1"/>
      <c r="JZP81" s="1"/>
      <c r="JZQ81" s="1"/>
      <c r="JZR81" s="1"/>
      <c r="JZS81" s="1"/>
      <c r="JZT81" s="1"/>
      <c r="JZU81" s="1"/>
      <c r="JZV81" s="1"/>
      <c r="JZW81" s="1"/>
      <c r="JZX81" s="1"/>
      <c r="JZY81" s="1"/>
      <c r="JZZ81" s="1"/>
      <c r="KAA81" s="1"/>
      <c r="KAB81" s="1"/>
      <c r="KAC81" s="1"/>
      <c r="KAD81" s="1"/>
      <c r="KAE81" s="1"/>
      <c r="KAF81" s="1"/>
      <c r="KAG81" s="1"/>
      <c r="KAH81" s="1"/>
      <c r="KAI81" s="1"/>
      <c r="KAJ81" s="1"/>
      <c r="KAK81" s="1"/>
      <c r="KAL81" s="1"/>
      <c r="KAM81" s="1"/>
      <c r="KAN81" s="1"/>
      <c r="KAO81" s="1"/>
      <c r="KAP81" s="1"/>
      <c r="KAQ81" s="1"/>
      <c r="KAR81" s="1"/>
      <c r="KAS81" s="1"/>
      <c r="KAT81" s="1"/>
      <c r="KAU81" s="1"/>
      <c r="KAV81" s="1"/>
      <c r="KAW81" s="1"/>
      <c r="KAX81" s="1"/>
      <c r="KAY81" s="1"/>
      <c r="KAZ81" s="1"/>
      <c r="KBA81" s="1"/>
      <c r="KBB81" s="1"/>
      <c r="KBC81" s="1"/>
      <c r="KBD81" s="1"/>
      <c r="KBE81" s="1"/>
      <c r="KBF81" s="1"/>
      <c r="KBG81" s="1"/>
      <c r="KBH81" s="1"/>
      <c r="KBI81" s="1"/>
      <c r="KBJ81" s="1"/>
      <c r="KBK81" s="1"/>
      <c r="KBL81" s="1"/>
      <c r="KBM81" s="1"/>
      <c r="KBN81" s="1"/>
      <c r="KBO81" s="1"/>
      <c r="KBP81" s="1"/>
      <c r="KBQ81" s="1"/>
      <c r="KBR81" s="1"/>
      <c r="KBS81" s="1"/>
      <c r="KBT81" s="1"/>
      <c r="KBU81" s="1"/>
      <c r="KBV81" s="1"/>
      <c r="KBW81" s="1"/>
      <c r="KBX81" s="1"/>
      <c r="KBY81" s="1"/>
      <c r="KBZ81" s="1"/>
      <c r="KCA81" s="1"/>
      <c r="KCB81" s="1"/>
      <c r="KCC81" s="1"/>
      <c r="KCD81" s="1"/>
      <c r="KCE81" s="1"/>
      <c r="KCF81" s="1"/>
      <c r="KCG81" s="1"/>
      <c r="KCH81" s="1"/>
      <c r="KCI81" s="1"/>
      <c r="KCJ81" s="1"/>
      <c r="KCK81" s="1"/>
      <c r="KCL81" s="1"/>
      <c r="KCM81" s="1"/>
      <c r="KCN81" s="1"/>
      <c r="KCO81" s="1"/>
      <c r="KCP81" s="1"/>
      <c r="KCQ81" s="1"/>
      <c r="KCR81" s="1"/>
      <c r="KCS81" s="1"/>
      <c r="KCT81" s="1"/>
      <c r="KCU81" s="1"/>
      <c r="KCV81" s="1"/>
      <c r="KCW81" s="1"/>
      <c r="KCX81" s="1"/>
      <c r="KCY81" s="1"/>
      <c r="KCZ81" s="1"/>
      <c r="KDA81" s="1"/>
      <c r="KDB81" s="1"/>
      <c r="KDC81" s="1"/>
      <c r="KDD81" s="1"/>
      <c r="KDE81" s="1"/>
      <c r="KDF81" s="1"/>
      <c r="KDG81" s="1"/>
      <c r="KDH81" s="1"/>
      <c r="KDI81" s="1"/>
      <c r="KDJ81" s="1"/>
      <c r="KDK81" s="1"/>
      <c r="KDL81" s="1"/>
      <c r="KDM81" s="1"/>
      <c r="KDN81" s="1"/>
      <c r="KDO81" s="1"/>
      <c r="KDP81" s="1"/>
      <c r="KDQ81" s="1"/>
      <c r="KDR81" s="1"/>
      <c r="KDS81" s="1"/>
      <c r="KDT81" s="1"/>
      <c r="KDU81" s="1"/>
      <c r="KDV81" s="1"/>
      <c r="KDW81" s="1"/>
      <c r="KDX81" s="1"/>
      <c r="KDY81" s="1"/>
      <c r="KDZ81" s="1"/>
      <c r="KEA81" s="1"/>
      <c r="KEB81" s="1"/>
      <c r="KEC81" s="1"/>
      <c r="KED81" s="1"/>
      <c r="KEE81" s="1"/>
      <c r="KEF81" s="1"/>
      <c r="KEG81" s="1"/>
      <c r="KEH81" s="1"/>
      <c r="KEI81" s="1"/>
      <c r="KEJ81" s="1"/>
      <c r="KEK81" s="1"/>
      <c r="KEL81" s="1"/>
      <c r="KEM81" s="1"/>
      <c r="KEN81" s="1"/>
      <c r="KEO81" s="1"/>
      <c r="KEP81" s="1"/>
      <c r="KEQ81" s="1"/>
      <c r="KER81" s="1"/>
      <c r="KES81" s="1"/>
      <c r="KET81" s="1"/>
      <c r="KEU81" s="1"/>
      <c r="KEV81" s="1"/>
      <c r="KEW81" s="1"/>
      <c r="KEX81" s="1"/>
      <c r="KEY81" s="1"/>
      <c r="KEZ81" s="1"/>
      <c r="KFA81" s="1"/>
      <c r="KFB81" s="1"/>
      <c r="KFC81" s="1"/>
      <c r="KFD81" s="1"/>
      <c r="KFE81" s="1"/>
      <c r="KFF81" s="1"/>
      <c r="KFG81" s="1"/>
      <c r="KFH81" s="1"/>
      <c r="KFI81" s="1"/>
      <c r="KFJ81" s="1"/>
      <c r="KFK81" s="1"/>
      <c r="KFL81" s="1"/>
      <c r="KFM81" s="1"/>
      <c r="KFN81" s="1"/>
      <c r="KFO81" s="1"/>
      <c r="KFP81" s="1"/>
      <c r="KFQ81" s="1"/>
      <c r="KFR81" s="1"/>
      <c r="KFS81" s="1"/>
      <c r="KFT81" s="1"/>
      <c r="KFU81" s="1"/>
      <c r="KFV81" s="1"/>
      <c r="KFW81" s="1"/>
      <c r="KFX81" s="1"/>
      <c r="KFY81" s="1"/>
      <c r="KFZ81" s="1"/>
      <c r="KGA81" s="1"/>
      <c r="KGB81" s="1"/>
      <c r="KGC81" s="1"/>
      <c r="KGD81" s="1"/>
      <c r="KGE81" s="1"/>
      <c r="KGF81" s="1"/>
      <c r="KGG81" s="1"/>
      <c r="KGH81" s="1"/>
      <c r="KGI81" s="1"/>
      <c r="KGJ81" s="1"/>
      <c r="KGK81" s="1"/>
      <c r="KGL81" s="1"/>
      <c r="KGM81" s="1"/>
      <c r="KGN81" s="1"/>
      <c r="KGO81" s="1"/>
      <c r="KGP81" s="1"/>
      <c r="KGQ81" s="1"/>
      <c r="KGR81" s="1"/>
      <c r="KGS81" s="1"/>
      <c r="KGT81" s="1"/>
      <c r="KGU81" s="1"/>
      <c r="KGV81" s="1"/>
      <c r="KGW81" s="1"/>
      <c r="KGX81" s="1"/>
      <c r="KGY81" s="1"/>
      <c r="KGZ81" s="1"/>
      <c r="KHA81" s="1"/>
      <c r="KHB81" s="1"/>
      <c r="KHC81" s="1"/>
      <c r="KHD81" s="1"/>
      <c r="KHE81" s="1"/>
      <c r="KHF81" s="1"/>
      <c r="KHG81" s="1"/>
      <c r="KHH81" s="1"/>
      <c r="KHI81" s="1"/>
      <c r="KHJ81" s="1"/>
      <c r="KHK81" s="1"/>
      <c r="KHL81" s="1"/>
      <c r="KHM81" s="1"/>
      <c r="KHN81" s="1"/>
      <c r="KHO81" s="1"/>
      <c r="KHP81" s="1"/>
      <c r="KHQ81" s="1"/>
      <c r="KHR81" s="1"/>
      <c r="KHS81" s="1"/>
      <c r="KHT81" s="1"/>
      <c r="KHU81" s="1"/>
      <c r="KHV81" s="1"/>
      <c r="KHW81" s="1"/>
      <c r="KHX81" s="1"/>
      <c r="KHY81" s="1"/>
      <c r="KHZ81" s="1"/>
      <c r="KIA81" s="1"/>
      <c r="KIB81" s="1"/>
      <c r="KIC81" s="1"/>
      <c r="KID81" s="1"/>
      <c r="KIE81" s="1"/>
      <c r="KIF81" s="1"/>
      <c r="KIG81" s="1"/>
      <c r="KIH81" s="1"/>
      <c r="KII81" s="1"/>
      <c r="KIJ81" s="1"/>
      <c r="KIK81" s="1"/>
      <c r="KIL81" s="1"/>
      <c r="KIM81" s="1"/>
      <c r="KIN81" s="1"/>
      <c r="KIO81" s="1"/>
      <c r="KIP81" s="1"/>
      <c r="KIQ81" s="1"/>
      <c r="KIR81" s="1"/>
      <c r="KIS81" s="1"/>
      <c r="KIT81" s="1"/>
      <c r="KIU81" s="1"/>
      <c r="KIV81" s="1"/>
      <c r="KIW81" s="1"/>
      <c r="KIX81" s="1"/>
      <c r="KIY81" s="1"/>
      <c r="KIZ81" s="1"/>
      <c r="KJA81" s="1"/>
      <c r="KJB81" s="1"/>
      <c r="KJC81" s="1"/>
      <c r="KJD81" s="1"/>
      <c r="KJE81" s="1"/>
      <c r="KJF81" s="1"/>
      <c r="KJG81" s="1"/>
      <c r="KJH81" s="1"/>
      <c r="KJI81" s="1"/>
      <c r="KJJ81" s="1"/>
      <c r="KJK81" s="1"/>
      <c r="KJL81" s="1"/>
      <c r="KJM81" s="1"/>
      <c r="KJN81" s="1"/>
      <c r="KJO81" s="1"/>
      <c r="KJP81" s="1"/>
      <c r="KJQ81" s="1"/>
      <c r="KJR81" s="1"/>
      <c r="KJS81" s="1"/>
      <c r="KJT81" s="1"/>
      <c r="KJU81" s="1"/>
      <c r="KJV81" s="1"/>
      <c r="KJW81" s="1"/>
      <c r="KJX81" s="1"/>
      <c r="KJY81" s="1"/>
      <c r="KJZ81" s="1"/>
      <c r="KKA81" s="1"/>
      <c r="KKB81" s="1"/>
      <c r="KKC81" s="1"/>
      <c r="KKD81" s="1"/>
      <c r="KKE81" s="1"/>
      <c r="KKF81" s="1"/>
      <c r="KKG81" s="1"/>
      <c r="KKH81" s="1"/>
      <c r="KKI81" s="1"/>
      <c r="KKJ81" s="1"/>
      <c r="KKK81" s="1"/>
      <c r="KKL81" s="1"/>
      <c r="KKM81" s="1"/>
      <c r="KKN81" s="1"/>
      <c r="KKO81" s="1"/>
      <c r="KKP81" s="1"/>
      <c r="KKQ81" s="1"/>
      <c r="KKR81" s="1"/>
      <c r="KKS81" s="1"/>
      <c r="KKT81" s="1"/>
      <c r="KKU81" s="1"/>
      <c r="KKV81" s="1"/>
      <c r="KKW81" s="1"/>
      <c r="KKX81" s="1"/>
      <c r="KKY81" s="1"/>
      <c r="KKZ81" s="1"/>
      <c r="KLA81" s="1"/>
      <c r="KLB81" s="1"/>
      <c r="KLC81" s="1"/>
      <c r="KLD81" s="1"/>
      <c r="KLE81" s="1"/>
      <c r="KLF81" s="1"/>
      <c r="KLG81" s="1"/>
      <c r="KLH81" s="1"/>
      <c r="KLI81" s="1"/>
      <c r="KLJ81" s="1"/>
      <c r="KLK81" s="1"/>
      <c r="KLL81" s="1"/>
      <c r="KLM81" s="1"/>
      <c r="KLN81" s="1"/>
      <c r="KLO81" s="1"/>
      <c r="KLP81" s="1"/>
      <c r="KLQ81" s="1"/>
      <c r="KLR81" s="1"/>
      <c r="KLS81" s="1"/>
      <c r="KLT81" s="1"/>
      <c r="KLU81" s="1"/>
      <c r="KLV81" s="1"/>
      <c r="KLW81" s="1"/>
      <c r="KLX81" s="1"/>
      <c r="KLY81" s="1"/>
      <c r="KLZ81" s="1"/>
      <c r="KMA81" s="1"/>
      <c r="KMB81" s="1"/>
      <c r="KMC81" s="1"/>
      <c r="KMD81" s="1"/>
      <c r="KME81" s="1"/>
      <c r="KMF81" s="1"/>
      <c r="KMG81" s="1"/>
      <c r="KMH81" s="1"/>
      <c r="KMI81" s="1"/>
      <c r="KMJ81" s="1"/>
      <c r="KMK81" s="1"/>
      <c r="KML81" s="1"/>
      <c r="KMM81" s="1"/>
      <c r="KMN81" s="1"/>
      <c r="KMO81" s="1"/>
      <c r="KMP81" s="1"/>
      <c r="KMQ81" s="1"/>
      <c r="KMR81" s="1"/>
      <c r="KMS81" s="1"/>
      <c r="KMT81" s="1"/>
      <c r="KMU81" s="1"/>
      <c r="KMV81" s="1"/>
      <c r="KMW81" s="1"/>
      <c r="KMX81" s="1"/>
      <c r="KMY81" s="1"/>
      <c r="KMZ81" s="1"/>
      <c r="KNA81" s="1"/>
      <c r="KNB81" s="1"/>
      <c r="KNC81" s="1"/>
      <c r="KND81" s="1"/>
      <c r="KNE81" s="1"/>
      <c r="KNF81" s="1"/>
      <c r="KNG81" s="1"/>
      <c r="KNH81" s="1"/>
      <c r="KNI81" s="1"/>
      <c r="KNJ81" s="1"/>
      <c r="KNK81" s="1"/>
      <c r="KNL81" s="1"/>
      <c r="KNM81" s="1"/>
      <c r="KNN81" s="1"/>
      <c r="KNO81" s="1"/>
      <c r="KNP81" s="1"/>
      <c r="KNQ81" s="1"/>
      <c r="KNR81" s="1"/>
      <c r="KNS81" s="1"/>
      <c r="KNT81" s="1"/>
      <c r="KNU81" s="1"/>
      <c r="KNV81" s="1"/>
      <c r="KNW81" s="1"/>
      <c r="KNX81" s="1"/>
      <c r="KNY81" s="1"/>
      <c r="KNZ81" s="1"/>
      <c r="KOA81" s="1"/>
      <c r="KOB81" s="1"/>
      <c r="KOC81" s="1"/>
      <c r="KOD81" s="1"/>
      <c r="KOE81" s="1"/>
      <c r="KOF81" s="1"/>
      <c r="KOG81" s="1"/>
      <c r="KOH81" s="1"/>
      <c r="KOI81" s="1"/>
      <c r="KOJ81" s="1"/>
      <c r="KOK81" s="1"/>
      <c r="KOL81" s="1"/>
      <c r="KOM81" s="1"/>
      <c r="KON81" s="1"/>
      <c r="KOO81" s="1"/>
      <c r="KOP81" s="1"/>
      <c r="KOQ81" s="1"/>
      <c r="KOR81" s="1"/>
      <c r="KOS81" s="1"/>
      <c r="KOT81" s="1"/>
      <c r="KOU81" s="1"/>
      <c r="KOV81" s="1"/>
      <c r="KOW81" s="1"/>
      <c r="KOX81" s="1"/>
      <c r="KOY81" s="1"/>
      <c r="KOZ81" s="1"/>
      <c r="KPA81" s="1"/>
      <c r="KPB81" s="1"/>
      <c r="KPC81" s="1"/>
      <c r="KPD81" s="1"/>
      <c r="KPE81" s="1"/>
      <c r="KPF81" s="1"/>
      <c r="KPG81" s="1"/>
      <c r="KPH81" s="1"/>
      <c r="KPI81" s="1"/>
      <c r="KPJ81" s="1"/>
      <c r="KPK81" s="1"/>
      <c r="KPL81" s="1"/>
      <c r="KPM81" s="1"/>
      <c r="KPN81" s="1"/>
      <c r="KPO81" s="1"/>
      <c r="KPP81" s="1"/>
      <c r="KPQ81" s="1"/>
      <c r="KPR81" s="1"/>
      <c r="KPS81" s="1"/>
      <c r="KPT81" s="1"/>
      <c r="KPU81" s="1"/>
      <c r="KPV81" s="1"/>
      <c r="KPW81" s="1"/>
      <c r="KPX81" s="1"/>
      <c r="KPY81" s="1"/>
      <c r="KPZ81" s="1"/>
      <c r="KQA81" s="1"/>
      <c r="KQB81" s="1"/>
      <c r="KQC81" s="1"/>
      <c r="KQD81" s="1"/>
      <c r="KQE81" s="1"/>
      <c r="KQF81" s="1"/>
      <c r="KQG81" s="1"/>
      <c r="KQH81" s="1"/>
      <c r="KQI81" s="1"/>
      <c r="KQJ81" s="1"/>
      <c r="KQK81" s="1"/>
      <c r="KQL81" s="1"/>
      <c r="KQM81" s="1"/>
      <c r="KQN81" s="1"/>
      <c r="KQO81" s="1"/>
      <c r="KQP81" s="1"/>
      <c r="KQQ81" s="1"/>
      <c r="KQR81" s="1"/>
      <c r="KQS81" s="1"/>
      <c r="KQT81" s="1"/>
      <c r="KQU81" s="1"/>
      <c r="KQV81" s="1"/>
      <c r="KQW81" s="1"/>
      <c r="KQX81" s="1"/>
      <c r="KQY81" s="1"/>
      <c r="KQZ81" s="1"/>
      <c r="KRA81" s="1"/>
      <c r="KRB81" s="1"/>
      <c r="KRC81" s="1"/>
      <c r="KRD81" s="1"/>
      <c r="KRE81" s="1"/>
      <c r="KRF81" s="1"/>
      <c r="KRG81" s="1"/>
      <c r="KRH81" s="1"/>
      <c r="KRI81" s="1"/>
      <c r="KRJ81" s="1"/>
      <c r="KRK81" s="1"/>
      <c r="KRL81" s="1"/>
      <c r="KRM81" s="1"/>
      <c r="KRN81" s="1"/>
      <c r="KRO81" s="1"/>
      <c r="KRP81" s="1"/>
      <c r="KRQ81" s="1"/>
      <c r="KRR81" s="1"/>
      <c r="KRS81" s="1"/>
      <c r="KRT81" s="1"/>
      <c r="KRU81" s="1"/>
      <c r="KRV81" s="1"/>
      <c r="KRW81" s="1"/>
      <c r="KRX81" s="1"/>
      <c r="KRY81" s="1"/>
      <c r="KRZ81" s="1"/>
      <c r="KSA81" s="1"/>
      <c r="KSB81" s="1"/>
      <c r="KSC81" s="1"/>
      <c r="KSD81" s="1"/>
      <c r="KSE81" s="1"/>
      <c r="KSF81" s="1"/>
      <c r="KSG81" s="1"/>
      <c r="KSH81" s="1"/>
      <c r="KSI81" s="1"/>
      <c r="KSJ81" s="1"/>
      <c r="KSK81" s="1"/>
      <c r="KSL81" s="1"/>
      <c r="KSM81" s="1"/>
      <c r="KSN81" s="1"/>
      <c r="KSO81" s="1"/>
      <c r="KSP81" s="1"/>
      <c r="KSQ81" s="1"/>
      <c r="KSR81" s="1"/>
      <c r="KSS81" s="1"/>
      <c r="KST81" s="1"/>
      <c r="KSU81" s="1"/>
      <c r="KSV81" s="1"/>
      <c r="KSW81" s="1"/>
      <c r="KSX81" s="1"/>
      <c r="KSY81" s="1"/>
      <c r="KSZ81" s="1"/>
      <c r="KTA81" s="1"/>
      <c r="KTB81" s="1"/>
      <c r="KTC81" s="1"/>
      <c r="KTD81" s="1"/>
      <c r="KTE81" s="1"/>
      <c r="KTF81" s="1"/>
      <c r="KTG81" s="1"/>
      <c r="KTH81" s="1"/>
      <c r="KTI81" s="1"/>
      <c r="KTJ81" s="1"/>
      <c r="KTK81" s="1"/>
      <c r="KTL81" s="1"/>
      <c r="KTM81" s="1"/>
      <c r="KTN81" s="1"/>
      <c r="KTO81" s="1"/>
      <c r="KTP81" s="1"/>
      <c r="KTQ81" s="1"/>
      <c r="KTR81" s="1"/>
      <c r="KTS81" s="1"/>
      <c r="KTT81" s="1"/>
      <c r="KTU81" s="1"/>
      <c r="KTV81" s="1"/>
      <c r="KTW81" s="1"/>
      <c r="KTX81" s="1"/>
      <c r="KTY81" s="1"/>
      <c r="KTZ81" s="1"/>
      <c r="KUA81" s="1"/>
      <c r="KUB81" s="1"/>
      <c r="KUC81" s="1"/>
      <c r="KUD81" s="1"/>
      <c r="KUE81" s="1"/>
      <c r="KUF81" s="1"/>
      <c r="KUG81" s="1"/>
      <c r="KUH81" s="1"/>
      <c r="KUI81" s="1"/>
      <c r="KUJ81" s="1"/>
      <c r="KUK81" s="1"/>
      <c r="KUL81" s="1"/>
      <c r="KUM81" s="1"/>
      <c r="KUN81" s="1"/>
      <c r="KUO81" s="1"/>
      <c r="KUP81" s="1"/>
      <c r="KUQ81" s="1"/>
      <c r="KUR81" s="1"/>
      <c r="KUS81" s="1"/>
      <c r="KUT81" s="1"/>
      <c r="KUU81" s="1"/>
      <c r="KUV81" s="1"/>
      <c r="KUW81" s="1"/>
      <c r="KUX81" s="1"/>
      <c r="KUY81" s="1"/>
      <c r="KUZ81" s="1"/>
      <c r="KVA81" s="1"/>
      <c r="KVB81" s="1"/>
      <c r="KVC81" s="1"/>
      <c r="KVD81" s="1"/>
      <c r="KVE81" s="1"/>
      <c r="KVF81" s="1"/>
      <c r="KVG81" s="1"/>
      <c r="KVH81" s="1"/>
      <c r="KVI81" s="1"/>
      <c r="KVJ81" s="1"/>
      <c r="KVK81" s="1"/>
      <c r="KVL81" s="1"/>
      <c r="KVM81" s="1"/>
      <c r="KVN81" s="1"/>
      <c r="KVO81" s="1"/>
      <c r="KVP81" s="1"/>
      <c r="KVQ81" s="1"/>
      <c r="KVR81" s="1"/>
      <c r="KVS81" s="1"/>
      <c r="KVT81" s="1"/>
      <c r="KVU81" s="1"/>
      <c r="KVV81" s="1"/>
      <c r="KVW81" s="1"/>
      <c r="KVX81" s="1"/>
      <c r="KVY81" s="1"/>
      <c r="KVZ81" s="1"/>
      <c r="KWA81" s="1"/>
      <c r="KWB81" s="1"/>
      <c r="KWC81" s="1"/>
      <c r="KWD81" s="1"/>
      <c r="KWE81" s="1"/>
      <c r="KWF81" s="1"/>
      <c r="KWG81" s="1"/>
      <c r="KWH81" s="1"/>
      <c r="KWI81" s="1"/>
      <c r="KWJ81" s="1"/>
      <c r="KWK81" s="1"/>
      <c r="KWL81" s="1"/>
      <c r="KWM81" s="1"/>
      <c r="KWN81" s="1"/>
      <c r="KWO81" s="1"/>
      <c r="KWP81" s="1"/>
      <c r="KWQ81" s="1"/>
      <c r="KWR81" s="1"/>
      <c r="KWS81" s="1"/>
      <c r="KWT81" s="1"/>
      <c r="KWU81" s="1"/>
      <c r="KWV81" s="1"/>
      <c r="KWW81" s="1"/>
      <c r="KWX81" s="1"/>
      <c r="KWY81" s="1"/>
      <c r="KWZ81" s="1"/>
      <c r="KXA81" s="1"/>
      <c r="KXB81" s="1"/>
      <c r="KXC81" s="1"/>
      <c r="KXD81" s="1"/>
      <c r="KXE81" s="1"/>
      <c r="KXF81" s="1"/>
      <c r="KXG81" s="1"/>
      <c r="KXH81" s="1"/>
      <c r="KXI81" s="1"/>
      <c r="KXJ81" s="1"/>
      <c r="KXK81" s="1"/>
      <c r="KXL81" s="1"/>
      <c r="KXM81" s="1"/>
      <c r="KXN81" s="1"/>
      <c r="KXO81" s="1"/>
      <c r="KXP81" s="1"/>
      <c r="KXQ81" s="1"/>
      <c r="KXR81" s="1"/>
      <c r="KXS81" s="1"/>
      <c r="KXT81" s="1"/>
      <c r="KXU81" s="1"/>
      <c r="KXV81" s="1"/>
      <c r="KXW81" s="1"/>
      <c r="KXX81" s="1"/>
      <c r="KXY81" s="1"/>
      <c r="KXZ81" s="1"/>
      <c r="KYA81" s="1"/>
      <c r="KYB81" s="1"/>
      <c r="KYC81" s="1"/>
      <c r="KYD81" s="1"/>
      <c r="KYE81" s="1"/>
      <c r="KYF81" s="1"/>
      <c r="KYG81" s="1"/>
      <c r="KYH81" s="1"/>
      <c r="KYI81" s="1"/>
      <c r="KYJ81" s="1"/>
      <c r="KYK81" s="1"/>
      <c r="KYL81" s="1"/>
      <c r="KYM81" s="1"/>
      <c r="KYN81" s="1"/>
      <c r="KYO81" s="1"/>
      <c r="KYP81" s="1"/>
      <c r="KYQ81" s="1"/>
      <c r="KYR81" s="1"/>
      <c r="KYS81" s="1"/>
      <c r="KYT81" s="1"/>
      <c r="KYU81" s="1"/>
      <c r="KYV81" s="1"/>
      <c r="KYW81" s="1"/>
      <c r="KYX81" s="1"/>
      <c r="KYY81" s="1"/>
      <c r="KYZ81" s="1"/>
      <c r="KZA81" s="1"/>
      <c r="KZB81" s="1"/>
      <c r="KZC81" s="1"/>
      <c r="KZD81" s="1"/>
      <c r="KZE81" s="1"/>
      <c r="KZF81" s="1"/>
      <c r="KZG81" s="1"/>
      <c r="KZH81" s="1"/>
      <c r="KZI81" s="1"/>
      <c r="KZJ81" s="1"/>
      <c r="KZK81" s="1"/>
      <c r="KZL81" s="1"/>
      <c r="KZM81" s="1"/>
      <c r="KZN81" s="1"/>
      <c r="KZO81" s="1"/>
      <c r="KZP81" s="1"/>
      <c r="KZQ81" s="1"/>
      <c r="KZR81" s="1"/>
      <c r="KZS81" s="1"/>
      <c r="KZT81" s="1"/>
      <c r="KZU81" s="1"/>
      <c r="KZV81" s="1"/>
      <c r="KZW81" s="1"/>
      <c r="KZX81" s="1"/>
      <c r="KZY81" s="1"/>
      <c r="KZZ81" s="1"/>
      <c r="LAA81" s="1"/>
      <c r="LAB81" s="1"/>
      <c r="LAC81" s="1"/>
      <c r="LAD81" s="1"/>
      <c r="LAE81" s="1"/>
      <c r="LAF81" s="1"/>
      <c r="LAG81" s="1"/>
      <c r="LAH81" s="1"/>
      <c r="LAI81" s="1"/>
      <c r="LAJ81" s="1"/>
      <c r="LAK81" s="1"/>
      <c r="LAL81" s="1"/>
      <c r="LAM81" s="1"/>
      <c r="LAN81" s="1"/>
      <c r="LAO81" s="1"/>
      <c r="LAP81" s="1"/>
      <c r="LAQ81" s="1"/>
      <c r="LAR81" s="1"/>
      <c r="LAS81" s="1"/>
      <c r="LAT81" s="1"/>
      <c r="LAU81" s="1"/>
      <c r="LAV81" s="1"/>
      <c r="LAW81" s="1"/>
      <c r="LAX81" s="1"/>
      <c r="LAY81" s="1"/>
      <c r="LAZ81" s="1"/>
      <c r="LBA81" s="1"/>
      <c r="LBB81" s="1"/>
      <c r="LBC81" s="1"/>
      <c r="LBD81" s="1"/>
      <c r="LBE81" s="1"/>
      <c r="LBF81" s="1"/>
      <c r="LBG81" s="1"/>
      <c r="LBH81" s="1"/>
      <c r="LBI81" s="1"/>
      <c r="LBJ81" s="1"/>
      <c r="LBK81" s="1"/>
      <c r="LBL81" s="1"/>
      <c r="LBM81" s="1"/>
      <c r="LBN81" s="1"/>
      <c r="LBO81" s="1"/>
      <c r="LBP81" s="1"/>
      <c r="LBQ81" s="1"/>
      <c r="LBR81" s="1"/>
      <c r="LBS81" s="1"/>
      <c r="LBT81" s="1"/>
      <c r="LBU81" s="1"/>
      <c r="LBV81" s="1"/>
      <c r="LBW81" s="1"/>
      <c r="LBX81" s="1"/>
      <c r="LBY81" s="1"/>
      <c r="LBZ81" s="1"/>
      <c r="LCA81" s="1"/>
      <c r="LCB81" s="1"/>
      <c r="LCC81" s="1"/>
      <c r="LCD81" s="1"/>
      <c r="LCE81" s="1"/>
      <c r="LCF81" s="1"/>
      <c r="LCG81" s="1"/>
      <c r="LCH81" s="1"/>
      <c r="LCI81" s="1"/>
      <c r="LCJ81" s="1"/>
      <c r="LCK81" s="1"/>
      <c r="LCL81" s="1"/>
      <c r="LCM81" s="1"/>
      <c r="LCN81" s="1"/>
      <c r="LCO81" s="1"/>
      <c r="LCP81" s="1"/>
      <c r="LCQ81" s="1"/>
      <c r="LCR81" s="1"/>
      <c r="LCS81" s="1"/>
      <c r="LCT81" s="1"/>
      <c r="LCU81" s="1"/>
      <c r="LCV81" s="1"/>
      <c r="LCW81" s="1"/>
      <c r="LCX81" s="1"/>
      <c r="LCY81" s="1"/>
      <c r="LCZ81" s="1"/>
      <c r="LDA81" s="1"/>
      <c r="LDB81" s="1"/>
      <c r="LDC81" s="1"/>
      <c r="LDD81" s="1"/>
      <c r="LDE81" s="1"/>
      <c r="LDF81" s="1"/>
      <c r="LDG81" s="1"/>
      <c r="LDH81" s="1"/>
      <c r="LDI81" s="1"/>
      <c r="LDJ81" s="1"/>
      <c r="LDK81" s="1"/>
      <c r="LDL81" s="1"/>
      <c r="LDM81" s="1"/>
      <c r="LDN81" s="1"/>
      <c r="LDO81" s="1"/>
      <c r="LDP81" s="1"/>
      <c r="LDQ81" s="1"/>
      <c r="LDR81" s="1"/>
      <c r="LDS81" s="1"/>
      <c r="LDT81" s="1"/>
      <c r="LDU81" s="1"/>
      <c r="LDV81" s="1"/>
      <c r="LDW81" s="1"/>
      <c r="LDX81" s="1"/>
      <c r="LDY81" s="1"/>
      <c r="LDZ81" s="1"/>
      <c r="LEA81" s="1"/>
      <c r="LEB81" s="1"/>
      <c r="LEC81" s="1"/>
      <c r="LED81" s="1"/>
      <c r="LEE81" s="1"/>
      <c r="LEF81" s="1"/>
      <c r="LEG81" s="1"/>
      <c r="LEH81" s="1"/>
      <c r="LEI81" s="1"/>
      <c r="LEJ81" s="1"/>
      <c r="LEK81" s="1"/>
      <c r="LEL81" s="1"/>
      <c r="LEM81" s="1"/>
      <c r="LEN81" s="1"/>
      <c r="LEO81" s="1"/>
      <c r="LEP81" s="1"/>
      <c r="LEQ81" s="1"/>
      <c r="LER81" s="1"/>
      <c r="LES81" s="1"/>
      <c r="LET81" s="1"/>
      <c r="LEU81" s="1"/>
      <c r="LEV81" s="1"/>
      <c r="LEW81" s="1"/>
      <c r="LEX81" s="1"/>
      <c r="LEY81" s="1"/>
      <c r="LEZ81" s="1"/>
      <c r="LFA81" s="1"/>
      <c r="LFB81" s="1"/>
      <c r="LFC81" s="1"/>
      <c r="LFD81" s="1"/>
      <c r="LFE81" s="1"/>
      <c r="LFF81" s="1"/>
      <c r="LFG81" s="1"/>
      <c r="LFH81" s="1"/>
      <c r="LFI81" s="1"/>
      <c r="LFJ81" s="1"/>
      <c r="LFK81" s="1"/>
      <c r="LFL81" s="1"/>
      <c r="LFM81" s="1"/>
      <c r="LFN81" s="1"/>
      <c r="LFO81" s="1"/>
      <c r="LFP81" s="1"/>
      <c r="LFQ81" s="1"/>
      <c r="LFR81" s="1"/>
      <c r="LFS81" s="1"/>
      <c r="LFT81" s="1"/>
      <c r="LFU81" s="1"/>
      <c r="LFV81" s="1"/>
      <c r="LFW81" s="1"/>
      <c r="LFX81" s="1"/>
      <c r="LFY81" s="1"/>
      <c r="LFZ81" s="1"/>
      <c r="LGA81" s="1"/>
      <c r="LGB81" s="1"/>
      <c r="LGC81" s="1"/>
      <c r="LGD81" s="1"/>
      <c r="LGE81" s="1"/>
      <c r="LGF81" s="1"/>
      <c r="LGG81" s="1"/>
      <c r="LGH81" s="1"/>
      <c r="LGI81" s="1"/>
      <c r="LGJ81" s="1"/>
      <c r="LGK81" s="1"/>
      <c r="LGL81" s="1"/>
      <c r="LGM81" s="1"/>
      <c r="LGN81" s="1"/>
      <c r="LGO81" s="1"/>
      <c r="LGP81" s="1"/>
      <c r="LGQ81" s="1"/>
      <c r="LGR81" s="1"/>
      <c r="LGS81" s="1"/>
      <c r="LGT81" s="1"/>
      <c r="LGU81" s="1"/>
      <c r="LGV81" s="1"/>
      <c r="LGW81" s="1"/>
      <c r="LGX81" s="1"/>
      <c r="LGY81" s="1"/>
      <c r="LGZ81" s="1"/>
      <c r="LHA81" s="1"/>
      <c r="LHB81" s="1"/>
      <c r="LHC81" s="1"/>
      <c r="LHD81" s="1"/>
      <c r="LHE81" s="1"/>
      <c r="LHF81" s="1"/>
      <c r="LHG81" s="1"/>
      <c r="LHH81" s="1"/>
      <c r="LHI81" s="1"/>
      <c r="LHJ81" s="1"/>
      <c r="LHK81" s="1"/>
      <c r="LHL81" s="1"/>
      <c r="LHM81" s="1"/>
      <c r="LHN81" s="1"/>
      <c r="LHO81" s="1"/>
      <c r="LHP81" s="1"/>
      <c r="LHQ81" s="1"/>
      <c r="LHR81" s="1"/>
      <c r="LHS81" s="1"/>
      <c r="LHT81" s="1"/>
      <c r="LHU81" s="1"/>
      <c r="LHV81" s="1"/>
      <c r="LHW81" s="1"/>
      <c r="LHX81" s="1"/>
      <c r="LHY81" s="1"/>
      <c r="LHZ81" s="1"/>
      <c r="LIA81" s="1"/>
      <c r="LIB81" s="1"/>
      <c r="LIC81" s="1"/>
      <c r="LID81" s="1"/>
      <c r="LIE81" s="1"/>
      <c r="LIF81" s="1"/>
      <c r="LIG81" s="1"/>
      <c r="LIH81" s="1"/>
      <c r="LII81" s="1"/>
      <c r="LIJ81" s="1"/>
      <c r="LIK81" s="1"/>
      <c r="LIL81" s="1"/>
      <c r="LIM81" s="1"/>
      <c r="LIN81" s="1"/>
      <c r="LIO81" s="1"/>
      <c r="LIP81" s="1"/>
      <c r="LIQ81" s="1"/>
      <c r="LIR81" s="1"/>
      <c r="LIS81" s="1"/>
      <c r="LIT81" s="1"/>
      <c r="LIU81" s="1"/>
      <c r="LIV81" s="1"/>
      <c r="LIW81" s="1"/>
      <c r="LIX81" s="1"/>
      <c r="LIY81" s="1"/>
      <c r="LIZ81" s="1"/>
      <c r="LJA81" s="1"/>
      <c r="LJB81" s="1"/>
      <c r="LJC81" s="1"/>
      <c r="LJD81" s="1"/>
      <c r="LJE81" s="1"/>
      <c r="LJF81" s="1"/>
      <c r="LJG81" s="1"/>
      <c r="LJH81" s="1"/>
      <c r="LJI81" s="1"/>
      <c r="LJJ81" s="1"/>
      <c r="LJK81" s="1"/>
      <c r="LJL81" s="1"/>
      <c r="LJM81" s="1"/>
      <c r="LJN81" s="1"/>
      <c r="LJO81" s="1"/>
      <c r="LJP81" s="1"/>
      <c r="LJQ81" s="1"/>
      <c r="LJR81" s="1"/>
      <c r="LJS81" s="1"/>
      <c r="LJT81" s="1"/>
      <c r="LJU81" s="1"/>
      <c r="LJV81" s="1"/>
      <c r="LJW81" s="1"/>
      <c r="LJX81" s="1"/>
      <c r="LJY81" s="1"/>
      <c r="LJZ81" s="1"/>
      <c r="LKA81" s="1"/>
      <c r="LKB81" s="1"/>
      <c r="LKC81" s="1"/>
      <c r="LKD81" s="1"/>
      <c r="LKE81" s="1"/>
      <c r="LKF81" s="1"/>
      <c r="LKG81" s="1"/>
      <c r="LKH81" s="1"/>
      <c r="LKI81" s="1"/>
      <c r="LKJ81" s="1"/>
      <c r="LKK81" s="1"/>
      <c r="LKL81" s="1"/>
      <c r="LKM81" s="1"/>
      <c r="LKN81" s="1"/>
      <c r="LKO81" s="1"/>
      <c r="LKP81" s="1"/>
      <c r="LKQ81" s="1"/>
      <c r="LKR81" s="1"/>
      <c r="LKS81" s="1"/>
      <c r="LKT81" s="1"/>
      <c r="LKU81" s="1"/>
      <c r="LKV81" s="1"/>
      <c r="LKW81" s="1"/>
      <c r="LKX81" s="1"/>
      <c r="LKY81" s="1"/>
      <c r="LKZ81" s="1"/>
      <c r="LLA81" s="1"/>
      <c r="LLB81" s="1"/>
      <c r="LLC81" s="1"/>
      <c r="LLD81" s="1"/>
      <c r="LLE81" s="1"/>
      <c r="LLF81" s="1"/>
      <c r="LLG81" s="1"/>
      <c r="LLH81" s="1"/>
      <c r="LLI81" s="1"/>
      <c r="LLJ81" s="1"/>
      <c r="LLK81" s="1"/>
      <c r="LLL81" s="1"/>
      <c r="LLM81" s="1"/>
      <c r="LLN81" s="1"/>
      <c r="LLO81" s="1"/>
      <c r="LLP81" s="1"/>
      <c r="LLQ81" s="1"/>
      <c r="LLR81" s="1"/>
      <c r="LLS81" s="1"/>
      <c r="LLT81" s="1"/>
      <c r="LLU81" s="1"/>
      <c r="LLV81" s="1"/>
      <c r="LLW81" s="1"/>
      <c r="LLX81" s="1"/>
      <c r="LLY81" s="1"/>
      <c r="LLZ81" s="1"/>
      <c r="LMA81" s="1"/>
      <c r="LMB81" s="1"/>
      <c r="LMC81" s="1"/>
      <c r="LMD81" s="1"/>
      <c r="LME81" s="1"/>
      <c r="LMF81" s="1"/>
      <c r="LMG81" s="1"/>
      <c r="LMH81" s="1"/>
      <c r="LMI81" s="1"/>
      <c r="LMJ81" s="1"/>
      <c r="LMK81" s="1"/>
      <c r="LML81" s="1"/>
      <c r="LMM81" s="1"/>
      <c r="LMN81" s="1"/>
      <c r="LMO81" s="1"/>
      <c r="LMP81" s="1"/>
      <c r="LMQ81" s="1"/>
      <c r="LMR81" s="1"/>
      <c r="LMS81" s="1"/>
      <c r="LMT81" s="1"/>
      <c r="LMU81" s="1"/>
      <c r="LMV81" s="1"/>
      <c r="LMW81" s="1"/>
      <c r="LMX81" s="1"/>
      <c r="LMY81" s="1"/>
      <c r="LMZ81" s="1"/>
      <c r="LNA81" s="1"/>
      <c r="LNB81" s="1"/>
      <c r="LNC81" s="1"/>
      <c r="LND81" s="1"/>
      <c r="LNE81" s="1"/>
      <c r="LNF81" s="1"/>
      <c r="LNG81" s="1"/>
      <c r="LNH81" s="1"/>
      <c r="LNI81" s="1"/>
      <c r="LNJ81" s="1"/>
      <c r="LNK81" s="1"/>
      <c r="LNL81" s="1"/>
      <c r="LNM81" s="1"/>
      <c r="LNN81" s="1"/>
      <c r="LNO81" s="1"/>
      <c r="LNP81" s="1"/>
      <c r="LNQ81" s="1"/>
      <c r="LNR81" s="1"/>
      <c r="LNS81" s="1"/>
      <c r="LNT81" s="1"/>
      <c r="LNU81" s="1"/>
      <c r="LNV81" s="1"/>
      <c r="LNW81" s="1"/>
      <c r="LNX81" s="1"/>
      <c r="LNY81" s="1"/>
      <c r="LNZ81" s="1"/>
      <c r="LOA81" s="1"/>
      <c r="LOB81" s="1"/>
      <c r="LOC81" s="1"/>
      <c r="LOD81" s="1"/>
      <c r="LOE81" s="1"/>
      <c r="LOF81" s="1"/>
      <c r="LOG81" s="1"/>
      <c r="LOH81" s="1"/>
      <c r="LOI81" s="1"/>
      <c r="LOJ81" s="1"/>
      <c r="LOK81" s="1"/>
      <c r="LOL81" s="1"/>
      <c r="LOM81" s="1"/>
      <c r="LON81" s="1"/>
      <c r="LOO81" s="1"/>
      <c r="LOP81" s="1"/>
      <c r="LOQ81" s="1"/>
      <c r="LOR81" s="1"/>
      <c r="LOS81" s="1"/>
      <c r="LOT81" s="1"/>
      <c r="LOU81" s="1"/>
      <c r="LOV81" s="1"/>
      <c r="LOW81" s="1"/>
      <c r="LOX81" s="1"/>
      <c r="LOY81" s="1"/>
      <c r="LOZ81" s="1"/>
      <c r="LPA81" s="1"/>
      <c r="LPB81" s="1"/>
      <c r="LPC81" s="1"/>
      <c r="LPD81" s="1"/>
      <c r="LPE81" s="1"/>
      <c r="LPF81" s="1"/>
      <c r="LPG81" s="1"/>
      <c r="LPH81" s="1"/>
      <c r="LPI81" s="1"/>
      <c r="LPJ81" s="1"/>
      <c r="LPK81" s="1"/>
      <c r="LPL81" s="1"/>
      <c r="LPM81" s="1"/>
      <c r="LPN81" s="1"/>
      <c r="LPO81" s="1"/>
      <c r="LPP81" s="1"/>
      <c r="LPQ81" s="1"/>
      <c r="LPR81" s="1"/>
      <c r="LPS81" s="1"/>
      <c r="LPT81" s="1"/>
      <c r="LPU81" s="1"/>
      <c r="LPV81" s="1"/>
      <c r="LPW81" s="1"/>
      <c r="LPX81" s="1"/>
      <c r="LPY81" s="1"/>
      <c r="LPZ81" s="1"/>
      <c r="LQA81" s="1"/>
      <c r="LQB81" s="1"/>
      <c r="LQC81" s="1"/>
      <c r="LQD81" s="1"/>
      <c r="LQE81" s="1"/>
      <c r="LQF81" s="1"/>
      <c r="LQG81" s="1"/>
      <c r="LQH81" s="1"/>
      <c r="LQI81" s="1"/>
      <c r="LQJ81" s="1"/>
      <c r="LQK81" s="1"/>
      <c r="LQL81" s="1"/>
      <c r="LQM81" s="1"/>
      <c r="LQN81" s="1"/>
      <c r="LQO81" s="1"/>
      <c r="LQP81" s="1"/>
      <c r="LQQ81" s="1"/>
      <c r="LQR81" s="1"/>
      <c r="LQS81" s="1"/>
      <c r="LQT81" s="1"/>
      <c r="LQU81" s="1"/>
      <c r="LQV81" s="1"/>
      <c r="LQW81" s="1"/>
      <c r="LQX81" s="1"/>
      <c r="LQY81" s="1"/>
      <c r="LQZ81" s="1"/>
      <c r="LRA81" s="1"/>
      <c r="LRB81" s="1"/>
      <c r="LRC81" s="1"/>
      <c r="LRD81" s="1"/>
      <c r="LRE81" s="1"/>
      <c r="LRF81" s="1"/>
      <c r="LRG81" s="1"/>
      <c r="LRH81" s="1"/>
      <c r="LRI81" s="1"/>
      <c r="LRJ81" s="1"/>
      <c r="LRK81" s="1"/>
      <c r="LRL81" s="1"/>
      <c r="LRM81" s="1"/>
      <c r="LRN81" s="1"/>
      <c r="LRO81" s="1"/>
      <c r="LRP81" s="1"/>
      <c r="LRQ81" s="1"/>
      <c r="LRR81" s="1"/>
      <c r="LRS81" s="1"/>
      <c r="LRT81" s="1"/>
      <c r="LRU81" s="1"/>
      <c r="LRV81" s="1"/>
      <c r="LRW81" s="1"/>
      <c r="LRX81" s="1"/>
      <c r="LRY81" s="1"/>
      <c r="LRZ81" s="1"/>
      <c r="LSA81" s="1"/>
      <c r="LSB81" s="1"/>
      <c r="LSC81" s="1"/>
      <c r="LSD81" s="1"/>
      <c r="LSE81" s="1"/>
      <c r="LSF81" s="1"/>
      <c r="LSG81" s="1"/>
      <c r="LSH81" s="1"/>
      <c r="LSI81" s="1"/>
      <c r="LSJ81" s="1"/>
      <c r="LSK81" s="1"/>
      <c r="LSL81" s="1"/>
      <c r="LSM81" s="1"/>
      <c r="LSN81" s="1"/>
      <c r="LSO81" s="1"/>
      <c r="LSP81" s="1"/>
      <c r="LSQ81" s="1"/>
      <c r="LSR81" s="1"/>
      <c r="LSS81" s="1"/>
      <c r="LST81" s="1"/>
      <c r="LSU81" s="1"/>
      <c r="LSV81" s="1"/>
      <c r="LSW81" s="1"/>
      <c r="LSX81" s="1"/>
      <c r="LSY81" s="1"/>
      <c r="LSZ81" s="1"/>
      <c r="LTA81" s="1"/>
      <c r="LTB81" s="1"/>
      <c r="LTC81" s="1"/>
      <c r="LTD81" s="1"/>
      <c r="LTE81" s="1"/>
      <c r="LTF81" s="1"/>
      <c r="LTG81" s="1"/>
      <c r="LTH81" s="1"/>
      <c r="LTI81" s="1"/>
      <c r="LTJ81" s="1"/>
      <c r="LTK81" s="1"/>
      <c r="LTL81" s="1"/>
      <c r="LTM81" s="1"/>
      <c r="LTN81" s="1"/>
      <c r="LTO81" s="1"/>
      <c r="LTP81" s="1"/>
      <c r="LTQ81" s="1"/>
      <c r="LTR81" s="1"/>
      <c r="LTS81" s="1"/>
      <c r="LTT81" s="1"/>
      <c r="LTU81" s="1"/>
      <c r="LTV81" s="1"/>
      <c r="LTW81" s="1"/>
      <c r="LTX81" s="1"/>
      <c r="LTY81" s="1"/>
      <c r="LTZ81" s="1"/>
      <c r="LUA81" s="1"/>
      <c r="LUB81" s="1"/>
      <c r="LUC81" s="1"/>
      <c r="LUD81" s="1"/>
      <c r="LUE81" s="1"/>
      <c r="LUF81" s="1"/>
      <c r="LUG81" s="1"/>
      <c r="LUH81" s="1"/>
      <c r="LUI81" s="1"/>
      <c r="LUJ81" s="1"/>
      <c r="LUK81" s="1"/>
      <c r="LUL81" s="1"/>
      <c r="LUM81" s="1"/>
      <c r="LUN81" s="1"/>
      <c r="LUO81" s="1"/>
      <c r="LUP81" s="1"/>
      <c r="LUQ81" s="1"/>
      <c r="LUR81" s="1"/>
      <c r="LUS81" s="1"/>
      <c r="LUT81" s="1"/>
      <c r="LUU81" s="1"/>
      <c r="LUV81" s="1"/>
      <c r="LUW81" s="1"/>
      <c r="LUX81" s="1"/>
      <c r="LUY81" s="1"/>
      <c r="LUZ81" s="1"/>
      <c r="LVA81" s="1"/>
      <c r="LVB81" s="1"/>
      <c r="LVC81" s="1"/>
      <c r="LVD81" s="1"/>
      <c r="LVE81" s="1"/>
      <c r="LVF81" s="1"/>
      <c r="LVG81" s="1"/>
      <c r="LVH81" s="1"/>
      <c r="LVI81" s="1"/>
      <c r="LVJ81" s="1"/>
      <c r="LVK81" s="1"/>
      <c r="LVL81" s="1"/>
      <c r="LVM81" s="1"/>
      <c r="LVN81" s="1"/>
      <c r="LVO81" s="1"/>
      <c r="LVP81" s="1"/>
      <c r="LVQ81" s="1"/>
      <c r="LVR81" s="1"/>
      <c r="LVS81" s="1"/>
      <c r="LVT81" s="1"/>
      <c r="LVU81" s="1"/>
      <c r="LVV81" s="1"/>
      <c r="LVW81" s="1"/>
      <c r="LVX81" s="1"/>
      <c r="LVY81" s="1"/>
      <c r="LVZ81" s="1"/>
      <c r="LWA81" s="1"/>
      <c r="LWB81" s="1"/>
      <c r="LWC81" s="1"/>
      <c r="LWD81" s="1"/>
      <c r="LWE81" s="1"/>
      <c r="LWF81" s="1"/>
      <c r="LWG81" s="1"/>
      <c r="LWH81" s="1"/>
      <c r="LWI81" s="1"/>
      <c r="LWJ81" s="1"/>
      <c r="LWK81" s="1"/>
      <c r="LWL81" s="1"/>
      <c r="LWM81" s="1"/>
      <c r="LWN81" s="1"/>
      <c r="LWO81" s="1"/>
      <c r="LWP81" s="1"/>
      <c r="LWQ81" s="1"/>
      <c r="LWR81" s="1"/>
      <c r="LWS81" s="1"/>
      <c r="LWT81" s="1"/>
      <c r="LWU81" s="1"/>
      <c r="LWV81" s="1"/>
      <c r="LWW81" s="1"/>
      <c r="LWX81" s="1"/>
      <c r="LWY81" s="1"/>
      <c r="LWZ81" s="1"/>
      <c r="LXA81" s="1"/>
      <c r="LXB81" s="1"/>
      <c r="LXC81" s="1"/>
      <c r="LXD81" s="1"/>
      <c r="LXE81" s="1"/>
      <c r="LXF81" s="1"/>
      <c r="LXG81" s="1"/>
      <c r="LXH81" s="1"/>
      <c r="LXI81" s="1"/>
      <c r="LXJ81" s="1"/>
      <c r="LXK81" s="1"/>
      <c r="LXL81" s="1"/>
      <c r="LXM81" s="1"/>
      <c r="LXN81" s="1"/>
      <c r="LXO81" s="1"/>
      <c r="LXP81" s="1"/>
      <c r="LXQ81" s="1"/>
      <c r="LXR81" s="1"/>
      <c r="LXS81" s="1"/>
      <c r="LXT81" s="1"/>
      <c r="LXU81" s="1"/>
      <c r="LXV81" s="1"/>
      <c r="LXW81" s="1"/>
      <c r="LXX81" s="1"/>
      <c r="LXY81" s="1"/>
      <c r="LXZ81" s="1"/>
      <c r="LYA81" s="1"/>
      <c r="LYB81" s="1"/>
      <c r="LYC81" s="1"/>
      <c r="LYD81" s="1"/>
      <c r="LYE81" s="1"/>
      <c r="LYF81" s="1"/>
      <c r="LYG81" s="1"/>
      <c r="LYH81" s="1"/>
      <c r="LYI81" s="1"/>
      <c r="LYJ81" s="1"/>
      <c r="LYK81" s="1"/>
      <c r="LYL81" s="1"/>
      <c r="LYM81" s="1"/>
      <c r="LYN81" s="1"/>
      <c r="LYO81" s="1"/>
      <c r="LYP81" s="1"/>
      <c r="LYQ81" s="1"/>
      <c r="LYR81" s="1"/>
      <c r="LYS81" s="1"/>
      <c r="LYT81" s="1"/>
      <c r="LYU81" s="1"/>
      <c r="LYV81" s="1"/>
      <c r="LYW81" s="1"/>
      <c r="LYX81" s="1"/>
      <c r="LYY81" s="1"/>
      <c r="LYZ81" s="1"/>
      <c r="LZA81" s="1"/>
      <c r="LZB81" s="1"/>
      <c r="LZC81" s="1"/>
      <c r="LZD81" s="1"/>
      <c r="LZE81" s="1"/>
      <c r="LZF81" s="1"/>
      <c r="LZG81" s="1"/>
      <c r="LZH81" s="1"/>
      <c r="LZI81" s="1"/>
      <c r="LZJ81" s="1"/>
      <c r="LZK81" s="1"/>
      <c r="LZL81" s="1"/>
      <c r="LZM81" s="1"/>
      <c r="LZN81" s="1"/>
      <c r="LZO81" s="1"/>
      <c r="LZP81" s="1"/>
      <c r="LZQ81" s="1"/>
      <c r="LZR81" s="1"/>
      <c r="LZS81" s="1"/>
      <c r="LZT81" s="1"/>
      <c r="LZU81" s="1"/>
      <c r="LZV81" s="1"/>
      <c r="LZW81" s="1"/>
      <c r="LZX81" s="1"/>
      <c r="LZY81" s="1"/>
      <c r="LZZ81" s="1"/>
      <c r="MAA81" s="1"/>
      <c r="MAB81" s="1"/>
      <c r="MAC81" s="1"/>
      <c r="MAD81" s="1"/>
      <c r="MAE81" s="1"/>
      <c r="MAF81" s="1"/>
      <c r="MAG81" s="1"/>
      <c r="MAH81" s="1"/>
      <c r="MAI81" s="1"/>
      <c r="MAJ81" s="1"/>
      <c r="MAK81" s="1"/>
      <c r="MAL81" s="1"/>
      <c r="MAM81" s="1"/>
      <c r="MAN81" s="1"/>
      <c r="MAO81" s="1"/>
      <c r="MAP81" s="1"/>
      <c r="MAQ81" s="1"/>
      <c r="MAR81" s="1"/>
      <c r="MAS81" s="1"/>
      <c r="MAT81" s="1"/>
      <c r="MAU81" s="1"/>
      <c r="MAV81" s="1"/>
      <c r="MAW81" s="1"/>
      <c r="MAX81" s="1"/>
      <c r="MAY81" s="1"/>
      <c r="MAZ81" s="1"/>
      <c r="MBA81" s="1"/>
      <c r="MBB81" s="1"/>
      <c r="MBC81" s="1"/>
      <c r="MBD81" s="1"/>
      <c r="MBE81" s="1"/>
      <c r="MBF81" s="1"/>
      <c r="MBG81" s="1"/>
      <c r="MBH81" s="1"/>
      <c r="MBI81" s="1"/>
      <c r="MBJ81" s="1"/>
      <c r="MBK81" s="1"/>
      <c r="MBL81" s="1"/>
      <c r="MBM81" s="1"/>
      <c r="MBN81" s="1"/>
      <c r="MBO81" s="1"/>
      <c r="MBP81" s="1"/>
      <c r="MBQ81" s="1"/>
      <c r="MBR81" s="1"/>
      <c r="MBS81" s="1"/>
      <c r="MBT81" s="1"/>
      <c r="MBU81" s="1"/>
      <c r="MBV81" s="1"/>
      <c r="MBW81" s="1"/>
      <c r="MBX81" s="1"/>
      <c r="MBY81" s="1"/>
      <c r="MBZ81" s="1"/>
      <c r="MCA81" s="1"/>
      <c r="MCB81" s="1"/>
      <c r="MCC81" s="1"/>
      <c r="MCD81" s="1"/>
      <c r="MCE81" s="1"/>
      <c r="MCF81" s="1"/>
      <c r="MCG81" s="1"/>
      <c r="MCH81" s="1"/>
      <c r="MCI81" s="1"/>
      <c r="MCJ81" s="1"/>
      <c r="MCK81" s="1"/>
      <c r="MCL81" s="1"/>
      <c r="MCM81" s="1"/>
      <c r="MCN81" s="1"/>
      <c r="MCO81" s="1"/>
      <c r="MCP81" s="1"/>
      <c r="MCQ81" s="1"/>
      <c r="MCR81" s="1"/>
      <c r="MCS81" s="1"/>
      <c r="MCT81" s="1"/>
      <c r="MCU81" s="1"/>
      <c r="MCV81" s="1"/>
      <c r="MCW81" s="1"/>
      <c r="MCX81" s="1"/>
      <c r="MCY81" s="1"/>
      <c r="MCZ81" s="1"/>
      <c r="MDA81" s="1"/>
      <c r="MDB81" s="1"/>
      <c r="MDC81" s="1"/>
      <c r="MDD81" s="1"/>
      <c r="MDE81" s="1"/>
      <c r="MDF81" s="1"/>
      <c r="MDG81" s="1"/>
      <c r="MDH81" s="1"/>
      <c r="MDI81" s="1"/>
      <c r="MDJ81" s="1"/>
      <c r="MDK81" s="1"/>
      <c r="MDL81" s="1"/>
      <c r="MDM81" s="1"/>
      <c r="MDN81" s="1"/>
      <c r="MDO81" s="1"/>
      <c r="MDP81" s="1"/>
      <c r="MDQ81" s="1"/>
      <c r="MDR81" s="1"/>
      <c r="MDS81" s="1"/>
      <c r="MDT81" s="1"/>
      <c r="MDU81" s="1"/>
      <c r="MDV81" s="1"/>
      <c r="MDW81" s="1"/>
      <c r="MDX81" s="1"/>
      <c r="MDY81" s="1"/>
      <c r="MDZ81" s="1"/>
      <c r="MEA81" s="1"/>
      <c r="MEB81" s="1"/>
      <c r="MEC81" s="1"/>
      <c r="MED81" s="1"/>
      <c r="MEE81" s="1"/>
      <c r="MEF81" s="1"/>
      <c r="MEG81" s="1"/>
      <c r="MEH81" s="1"/>
      <c r="MEI81" s="1"/>
      <c r="MEJ81" s="1"/>
      <c r="MEK81" s="1"/>
      <c r="MEL81" s="1"/>
      <c r="MEM81" s="1"/>
      <c r="MEN81" s="1"/>
      <c r="MEO81" s="1"/>
      <c r="MEP81" s="1"/>
      <c r="MEQ81" s="1"/>
      <c r="MER81" s="1"/>
      <c r="MES81" s="1"/>
      <c r="MET81" s="1"/>
      <c r="MEU81" s="1"/>
      <c r="MEV81" s="1"/>
      <c r="MEW81" s="1"/>
      <c r="MEX81" s="1"/>
      <c r="MEY81" s="1"/>
      <c r="MEZ81" s="1"/>
      <c r="MFA81" s="1"/>
      <c r="MFB81" s="1"/>
      <c r="MFC81" s="1"/>
      <c r="MFD81" s="1"/>
      <c r="MFE81" s="1"/>
      <c r="MFF81" s="1"/>
      <c r="MFG81" s="1"/>
      <c r="MFH81" s="1"/>
      <c r="MFI81" s="1"/>
      <c r="MFJ81" s="1"/>
      <c r="MFK81" s="1"/>
      <c r="MFL81" s="1"/>
      <c r="MFM81" s="1"/>
      <c r="MFN81" s="1"/>
      <c r="MFO81" s="1"/>
      <c r="MFP81" s="1"/>
      <c r="MFQ81" s="1"/>
      <c r="MFR81" s="1"/>
      <c r="MFS81" s="1"/>
      <c r="MFT81" s="1"/>
      <c r="MFU81" s="1"/>
      <c r="MFV81" s="1"/>
      <c r="MFW81" s="1"/>
      <c r="MFX81" s="1"/>
      <c r="MFY81" s="1"/>
      <c r="MFZ81" s="1"/>
      <c r="MGA81" s="1"/>
      <c r="MGB81" s="1"/>
      <c r="MGC81" s="1"/>
      <c r="MGD81" s="1"/>
      <c r="MGE81" s="1"/>
      <c r="MGF81" s="1"/>
      <c r="MGG81" s="1"/>
      <c r="MGH81" s="1"/>
      <c r="MGI81" s="1"/>
      <c r="MGJ81" s="1"/>
      <c r="MGK81" s="1"/>
      <c r="MGL81" s="1"/>
      <c r="MGM81" s="1"/>
      <c r="MGN81" s="1"/>
      <c r="MGO81" s="1"/>
      <c r="MGP81" s="1"/>
      <c r="MGQ81" s="1"/>
      <c r="MGR81" s="1"/>
      <c r="MGS81" s="1"/>
      <c r="MGT81" s="1"/>
      <c r="MGU81" s="1"/>
      <c r="MGV81" s="1"/>
      <c r="MGW81" s="1"/>
      <c r="MGX81" s="1"/>
      <c r="MGY81" s="1"/>
      <c r="MGZ81" s="1"/>
      <c r="MHA81" s="1"/>
      <c r="MHB81" s="1"/>
      <c r="MHC81" s="1"/>
      <c r="MHD81" s="1"/>
      <c r="MHE81" s="1"/>
      <c r="MHF81" s="1"/>
      <c r="MHG81" s="1"/>
      <c r="MHH81" s="1"/>
      <c r="MHI81" s="1"/>
      <c r="MHJ81" s="1"/>
      <c r="MHK81" s="1"/>
      <c r="MHL81" s="1"/>
      <c r="MHM81" s="1"/>
      <c r="MHN81" s="1"/>
      <c r="MHO81" s="1"/>
      <c r="MHP81" s="1"/>
      <c r="MHQ81" s="1"/>
      <c r="MHR81" s="1"/>
      <c r="MHS81" s="1"/>
      <c r="MHT81" s="1"/>
      <c r="MHU81" s="1"/>
      <c r="MHV81" s="1"/>
      <c r="MHW81" s="1"/>
      <c r="MHX81" s="1"/>
      <c r="MHY81" s="1"/>
      <c r="MHZ81" s="1"/>
      <c r="MIA81" s="1"/>
      <c r="MIB81" s="1"/>
      <c r="MIC81" s="1"/>
      <c r="MID81" s="1"/>
      <c r="MIE81" s="1"/>
      <c r="MIF81" s="1"/>
      <c r="MIG81" s="1"/>
      <c r="MIH81" s="1"/>
      <c r="MII81" s="1"/>
      <c r="MIJ81" s="1"/>
      <c r="MIK81" s="1"/>
      <c r="MIL81" s="1"/>
      <c r="MIM81" s="1"/>
      <c r="MIN81" s="1"/>
      <c r="MIO81" s="1"/>
      <c r="MIP81" s="1"/>
      <c r="MIQ81" s="1"/>
      <c r="MIR81" s="1"/>
      <c r="MIS81" s="1"/>
      <c r="MIT81" s="1"/>
      <c r="MIU81" s="1"/>
      <c r="MIV81" s="1"/>
      <c r="MIW81" s="1"/>
      <c r="MIX81" s="1"/>
      <c r="MIY81" s="1"/>
      <c r="MIZ81" s="1"/>
      <c r="MJA81" s="1"/>
      <c r="MJB81" s="1"/>
      <c r="MJC81" s="1"/>
      <c r="MJD81" s="1"/>
      <c r="MJE81" s="1"/>
      <c r="MJF81" s="1"/>
      <c r="MJG81" s="1"/>
      <c r="MJH81" s="1"/>
      <c r="MJI81" s="1"/>
      <c r="MJJ81" s="1"/>
      <c r="MJK81" s="1"/>
      <c r="MJL81" s="1"/>
      <c r="MJM81" s="1"/>
      <c r="MJN81" s="1"/>
      <c r="MJO81" s="1"/>
      <c r="MJP81" s="1"/>
      <c r="MJQ81" s="1"/>
      <c r="MJR81" s="1"/>
      <c r="MJS81" s="1"/>
      <c r="MJT81" s="1"/>
      <c r="MJU81" s="1"/>
      <c r="MJV81" s="1"/>
      <c r="MJW81" s="1"/>
      <c r="MJX81" s="1"/>
      <c r="MJY81" s="1"/>
      <c r="MJZ81" s="1"/>
      <c r="MKA81" s="1"/>
      <c r="MKB81" s="1"/>
      <c r="MKC81" s="1"/>
      <c r="MKD81" s="1"/>
      <c r="MKE81" s="1"/>
      <c r="MKF81" s="1"/>
      <c r="MKG81" s="1"/>
      <c r="MKH81" s="1"/>
      <c r="MKI81" s="1"/>
      <c r="MKJ81" s="1"/>
      <c r="MKK81" s="1"/>
      <c r="MKL81" s="1"/>
      <c r="MKM81" s="1"/>
      <c r="MKN81" s="1"/>
      <c r="MKO81" s="1"/>
      <c r="MKP81" s="1"/>
      <c r="MKQ81" s="1"/>
      <c r="MKR81" s="1"/>
      <c r="MKS81" s="1"/>
      <c r="MKT81" s="1"/>
      <c r="MKU81" s="1"/>
      <c r="MKV81" s="1"/>
      <c r="MKW81" s="1"/>
      <c r="MKX81" s="1"/>
      <c r="MKY81" s="1"/>
      <c r="MKZ81" s="1"/>
      <c r="MLA81" s="1"/>
      <c r="MLB81" s="1"/>
      <c r="MLC81" s="1"/>
      <c r="MLD81" s="1"/>
      <c r="MLE81" s="1"/>
      <c r="MLF81" s="1"/>
      <c r="MLG81" s="1"/>
      <c r="MLH81" s="1"/>
      <c r="MLI81" s="1"/>
      <c r="MLJ81" s="1"/>
      <c r="MLK81" s="1"/>
      <c r="MLL81" s="1"/>
      <c r="MLM81" s="1"/>
      <c r="MLN81" s="1"/>
      <c r="MLO81" s="1"/>
      <c r="MLP81" s="1"/>
      <c r="MLQ81" s="1"/>
      <c r="MLR81" s="1"/>
      <c r="MLS81" s="1"/>
      <c r="MLT81" s="1"/>
      <c r="MLU81" s="1"/>
      <c r="MLV81" s="1"/>
      <c r="MLW81" s="1"/>
      <c r="MLX81" s="1"/>
      <c r="MLY81" s="1"/>
      <c r="MLZ81" s="1"/>
      <c r="MMA81" s="1"/>
      <c r="MMB81" s="1"/>
      <c r="MMC81" s="1"/>
      <c r="MMD81" s="1"/>
      <c r="MME81" s="1"/>
      <c r="MMF81" s="1"/>
      <c r="MMG81" s="1"/>
      <c r="MMH81" s="1"/>
      <c r="MMI81" s="1"/>
      <c r="MMJ81" s="1"/>
      <c r="MMK81" s="1"/>
      <c r="MML81" s="1"/>
      <c r="MMM81" s="1"/>
      <c r="MMN81" s="1"/>
      <c r="MMO81" s="1"/>
      <c r="MMP81" s="1"/>
      <c r="MMQ81" s="1"/>
      <c r="MMR81" s="1"/>
      <c r="MMS81" s="1"/>
      <c r="MMT81" s="1"/>
      <c r="MMU81" s="1"/>
      <c r="MMV81" s="1"/>
      <c r="MMW81" s="1"/>
      <c r="MMX81" s="1"/>
      <c r="MMY81" s="1"/>
      <c r="MMZ81" s="1"/>
      <c r="MNA81" s="1"/>
      <c r="MNB81" s="1"/>
      <c r="MNC81" s="1"/>
      <c r="MND81" s="1"/>
      <c r="MNE81" s="1"/>
      <c r="MNF81" s="1"/>
      <c r="MNG81" s="1"/>
      <c r="MNH81" s="1"/>
      <c r="MNI81" s="1"/>
      <c r="MNJ81" s="1"/>
      <c r="MNK81" s="1"/>
      <c r="MNL81" s="1"/>
      <c r="MNM81" s="1"/>
      <c r="MNN81" s="1"/>
      <c r="MNO81" s="1"/>
      <c r="MNP81" s="1"/>
      <c r="MNQ81" s="1"/>
      <c r="MNR81" s="1"/>
      <c r="MNS81" s="1"/>
      <c r="MNT81" s="1"/>
      <c r="MNU81" s="1"/>
      <c r="MNV81" s="1"/>
      <c r="MNW81" s="1"/>
      <c r="MNX81" s="1"/>
      <c r="MNY81" s="1"/>
      <c r="MNZ81" s="1"/>
      <c r="MOA81" s="1"/>
      <c r="MOB81" s="1"/>
      <c r="MOC81" s="1"/>
      <c r="MOD81" s="1"/>
      <c r="MOE81" s="1"/>
      <c r="MOF81" s="1"/>
      <c r="MOG81" s="1"/>
      <c r="MOH81" s="1"/>
      <c r="MOI81" s="1"/>
      <c r="MOJ81" s="1"/>
      <c r="MOK81" s="1"/>
      <c r="MOL81" s="1"/>
      <c r="MOM81" s="1"/>
      <c r="MON81" s="1"/>
      <c r="MOO81" s="1"/>
      <c r="MOP81" s="1"/>
      <c r="MOQ81" s="1"/>
      <c r="MOR81" s="1"/>
      <c r="MOS81" s="1"/>
      <c r="MOT81" s="1"/>
      <c r="MOU81" s="1"/>
      <c r="MOV81" s="1"/>
      <c r="MOW81" s="1"/>
      <c r="MOX81" s="1"/>
      <c r="MOY81" s="1"/>
      <c r="MOZ81" s="1"/>
      <c r="MPA81" s="1"/>
      <c r="MPB81" s="1"/>
      <c r="MPC81" s="1"/>
      <c r="MPD81" s="1"/>
      <c r="MPE81" s="1"/>
      <c r="MPF81" s="1"/>
      <c r="MPG81" s="1"/>
      <c r="MPH81" s="1"/>
      <c r="MPI81" s="1"/>
      <c r="MPJ81" s="1"/>
      <c r="MPK81" s="1"/>
      <c r="MPL81" s="1"/>
      <c r="MPM81" s="1"/>
      <c r="MPN81" s="1"/>
      <c r="MPO81" s="1"/>
      <c r="MPP81" s="1"/>
      <c r="MPQ81" s="1"/>
      <c r="MPR81" s="1"/>
      <c r="MPS81" s="1"/>
      <c r="MPT81" s="1"/>
      <c r="MPU81" s="1"/>
      <c r="MPV81" s="1"/>
      <c r="MPW81" s="1"/>
      <c r="MPX81" s="1"/>
      <c r="MPY81" s="1"/>
      <c r="MPZ81" s="1"/>
      <c r="MQA81" s="1"/>
      <c r="MQB81" s="1"/>
      <c r="MQC81" s="1"/>
      <c r="MQD81" s="1"/>
      <c r="MQE81" s="1"/>
      <c r="MQF81" s="1"/>
      <c r="MQG81" s="1"/>
      <c r="MQH81" s="1"/>
      <c r="MQI81" s="1"/>
      <c r="MQJ81" s="1"/>
      <c r="MQK81" s="1"/>
      <c r="MQL81" s="1"/>
      <c r="MQM81" s="1"/>
      <c r="MQN81" s="1"/>
      <c r="MQO81" s="1"/>
      <c r="MQP81" s="1"/>
      <c r="MQQ81" s="1"/>
      <c r="MQR81" s="1"/>
      <c r="MQS81" s="1"/>
      <c r="MQT81" s="1"/>
      <c r="MQU81" s="1"/>
      <c r="MQV81" s="1"/>
      <c r="MQW81" s="1"/>
      <c r="MQX81" s="1"/>
      <c r="MQY81" s="1"/>
      <c r="MQZ81" s="1"/>
      <c r="MRA81" s="1"/>
      <c r="MRB81" s="1"/>
      <c r="MRC81" s="1"/>
      <c r="MRD81" s="1"/>
      <c r="MRE81" s="1"/>
      <c r="MRF81" s="1"/>
      <c r="MRG81" s="1"/>
      <c r="MRH81" s="1"/>
      <c r="MRI81" s="1"/>
      <c r="MRJ81" s="1"/>
      <c r="MRK81" s="1"/>
      <c r="MRL81" s="1"/>
      <c r="MRM81" s="1"/>
      <c r="MRN81" s="1"/>
      <c r="MRO81" s="1"/>
      <c r="MRP81" s="1"/>
      <c r="MRQ81" s="1"/>
      <c r="MRR81" s="1"/>
      <c r="MRS81" s="1"/>
      <c r="MRT81" s="1"/>
      <c r="MRU81" s="1"/>
      <c r="MRV81" s="1"/>
      <c r="MRW81" s="1"/>
      <c r="MRX81" s="1"/>
      <c r="MRY81" s="1"/>
      <c r="MRZ81" s="1"/>
      <c r="MSA81" s="1"/>
      <c r="MSB81" s="1"/>
      <c r="MSC81" s="1"/>
      <c r="MSD81" s="1"/>
      <c r="MSE81" s="1"/>
      <c r="MSF81" s="1"/>
      <c r="MSG81" s="1"/>
      <c r="MSH81" s="1"/>
      <c r="MSI81" s="1"/>
      <c r="MSJ81" s="1"/>
      <c r="MSK81" s="1"/>
      <c r="MSL81" s="1"/>
      <c r="MSM81" s="1"/>
      <c r="MSN81" s="1"/>
      <c r="MSO81" s="1"/>
      <c r="MSP81" s="1"/>
      <c r="MSQ81" s="1"/>
      <c r="MSR81" s="1"/>
      <c r="MSS81" s="1"/>
      <c r="MST81" s="1"/>
      <c r="MSU81" s="1"/>
      <c r="MSV81" s="1"/>
      <c r="MSW81" s="1"/>
      <c r="MSX81" s="1"/>
      <c r="MSY81" s="1"/>
      <c r="MSZ81" s="1"/>
      <c r="MTA81" s="1"/>
      <c r="MTB81" s="1"/>
      <c r="MTC81" s="1"/>
      <c r="MTD81" s="1"/>
      <c r="MTE81" s="1"/>
      <c r="MTF81" s="1"/>
      <c r="MTG81" s="1"/>
      <c r="MTH81" s="1"/>
      <c r="MTI81" s="1"/>
      <c r="MTJ81" s="1"/>
      <c r="MTK81" s="1"/>
      <c r="MTL81" s="1"/>
      <c r="MTM81" s="1"/>
      <c r="MTN81" s="1"/>
      <c r="MTO81" s="1"/>
      <c r="MTP81" s="1"/>
      <c r="MTQ81" s="1"/>
      <c r="MTR81" s="1"/>
      <c r="MTS81" s="1"/>
      <c r="MTT81" s="1"/>
      <c r="MTU81" s="1"/>
      <c r="MTV81" s="1"/>
      <c r="MTW81" s="1"/>
      <c r="MTX81" s="1"/>
      <c r="MTY81" s="1"/>
      <c r="MTZ81" s="1"/>
      <c r="MUA81" s="1"/>
      <c r="MUB81" s="1"/>
      <c r="MUC81" s="1"/>
      <c r="MUD81" s="1"/>
      <c r="MUE81" s="1"/>
      <c r="MUF81" s="1"/>
      <c r="MUG81" s="1"/>
      <c r="MUH81" s="1"/>
      <c r="MUI81" s="1"/>
      <c r="MUJ81" s="1"/>
      <c r="MUK81" s="1"/>
      <c r="MUL81" s="1"/>
      <c r="MUM81" s="1"/>
      <c r="MUN81" s="1"/>
      <c r="MUO81" s="1"/>
      <c r="MUP81" s="1"/>
      <c r="MUQ81" s="1"/>
      <c r="MUR81" s="1"/>
      <c r="MUS81" s="1"/>
      <c r="MUT81" s="1"/>
      <c r="MUU81" s="1"/>
      <c r="MUV81" s="1"/>
      <c r="MUW81" s="1"/>
      <c r="MUX81" s="1"/>
      <c r="MUY81" s="1"/>
      <c r="MUZ81" s="1"/>
      <c r="MVA81" s="1"/>
      <c r="MVB81" s="1"/>
      <c r="MVC81" s="1"/>
      <c r="MVD81" s="1"/>
      <c r="MVE81" s="1"/>
      <c r="MVF81" s="1"/>
      <c r="MVG81" s="1"/>
      <c r="MVH81" s="1"/>
      <c r="MVI81" s="1"/>
      <c r="MVJ81" s="1"/>
      <c r="MVK81" s="1"/>
      <c r="MVL81" s="1"/>
      <c r="MVM81" s="1"/>
      <c r="MVN81" s="1"/>
      <c r="MVO81" s="1"/>
      <c r="MVP81" s="1"/>
      <c r="MVQ81" s="1"/>
      <c r="MVR81" s="1"/>
      <c r="MVS81" s="1"/>
      <c r="MVT81" s="1"/>
      <c r="MVU81" s="1"/>
      <c r="MVV81" s="1"/>
      <c r="MVW81" s="1"/>
      <c r="MVX81" s="1"/>
      <c r="MVY81" s="1"/>
      <c r="MVZ81" s="1"/>
      <c r="MWA81" s="1"/>
      <c r="MWB81" s="1"/>
      <c r="MWC81" s="1"/>
      <c r="MWD81" s="1"/>
      <c r="MWE81" s="1"/>
      <c r="MWF81" s="1"/>
      <c r="MWG81" s="1"/>
      <c r="MWH81" s="1"/>
      <c r="MWI81" s="1"/>
      <c r="MWJ81" s="1"/>
      <c r="MWK81" s="1"/>
      <c r="MWL81" s="1"/>
      <c r="MWM81" s="1"/>
      <c r="MWN81" s="1"/>
      <c r="MWO81" s="1"/>
      <c r="MWP81" s="1"/>
      <c r="MWQ81" s="1"/>
      <c r="MWR81" s="1"/>
      <c r="MWS81" s="1"/>
      <c r="MWT81" s="1"/>
      <c r="MWU81" s="1"/>
      <c r="MWV81" s="1"/>
      <c r="MWW81" s="1"/>
      <c r="MWX81" s="1"/>
      <c r="MWY81" s="1"/>
      <c r="MWZ81" s="1"/>
      <c r="MXA81" s="1"/>
      <c r="MXB81" s="1"/>
      <c r="MXC81" s="1"/>
      <c r="MXD81" s="1"/>
      <c r="MXE81" s="1"/>
      <c r="MXF81" s="1"/>
      <c r="MXG81" s="1"/>
      <c r="MXH81" s="1"/>
      <c r="MXI81" s="1"/>
      <c r="MXJ81" s="1"/>
      <c r="MXK81" s="1"/>
      <c r="MXL81" s="1"/>
      <c r="MXM81" s="1"/>
      <c r="MXN81" s="1"/>
      <c r="MXO81" s="1"/>
      <c r="MXP81" s="1"/>
      <c r="MXQ81" s="1"/>
      <c r="MXR81" s="1"/>
      <c r="MXS81" s="1"/>
      <c r="MXT81" s="1"/>
      <c r="MXU81" s="1"/>
      <c r="MXV81" s="1"/>
      <c r="MXW81" s="1"/>
      <c r="MXX81" s="1"/>
      <c r="MXY81" s="1"/>
      <c r="MXZ81" s="1"/>
      <c r="MYA81" s="1"/>
      <c r="MYB81" s="1"/>
      <c r="MYC81" s="1"/>
      <c r="MYD81" s="1"/>
      <c r="MYE81" s="1"/>
      <c r="MYF81" s="1"/>
      <c r="MYG81" s="1"/>
      <c r="MYH81" s="1"/>
      <c r="MYI81" s="1"/>
      <c r="MYJ81" s="1"/>
      <c r="MYK81" s="1"/>
      <c r="MYL81" s="1"/>
      <c r="MYM81" s="1"/>
      <c r="MYN81" s="1"/>
      <c r="MYO81" s="1"/>
      <c r="MYP81" s="1"/>
      <c r="MYQ81" s="1"/>
      <c r="MYR81" s="1"/>
      <c r="MYS81" s="1"/>
      <c r="MYT81" s="1"/>
      <c r="MYU81" s="1"/>
      <c r="MYV81" s="1"/>
      <c r="MYW81" s="1"/>
      <c r="MYX81" s="1"/>
      <c r="MYY81" s="1"/>
      <c r="MYZ81" s="1"/>
      <c r="MZA81" s="1"/>
      <c r="MZB81" s="1"/>
      <c r="MZC81" s="1"/>
      <c r="MZD81" s="1"/>
      <c r="MZE81" s="1"/>
      <c r="MZF81" s="1"/>
      <c r="MZG81" s="1"/>
      <c r="MZH81" s="1"/>
      <c r="MZI81" s="1"/>
      <c r="MZJ81" s="1"/>
      <c r="MZK81" s="1"/>
      <c r="MZL81" s="1"/>
      <c r="MZM81" s="1"/>
      <c r="MZN81" s="1"/>
      <c r="MZO81" s="1"/>
      <c r="MZP81" s="1"/>
      <c r="MZQ81" s="1"/>
      <c r="MZR81" s="1"/>
      <c r="MZS81" s="1"/>
      <c r="MZT81" s="1"/>
      <c r="MZU81" s="1"/>
      <c r="MZV81" s="1"/>
      <c r="MZW81" s="1"/>
      <c r="MZX81" s="1"/>
      <c r="MZY81" s="1"/>
      <c r="MZZ81" s="1"/>
      <c r="NAA81" s="1"/>
      <c r="NAB81" s="1"/>
      <c r="NAC81" s="1"/>
      <c r="NAD81" s="1"/>
      <c r="NAE81" s="1"/>
      <c r="NAF81" s="1"/>
      <c r="NAG81" s="1"/>
      <c r="NAH81" s="1"/>
      <c r="NAI81" s="1"/>
      <c r="NAJ81" s="1"/>
      <c r="NAK81" s="1"/>
      <c r="NAL81" s="1"/>
      <c r="NAM81" s="1"/>
      <c r="NAN81" s="1"/>
      <c r="NAO81" s="1"/>
      <c r="NAP81" s="1"/>
      <c r="NAQ81" s="1"/>
      <c r="NAR81" s="1"/>
      <c r="NAS81" s="1"/>
      <c r="NAT81" s="1"/>
      <c r="NAU81" s="1"/>
      <c r="NAV81" s="1"/>
      <c r="NAW81" s="1"/>
      <c r="NAX81" s="1"/>
      <c r="NAY81" s="1"/>
      <c r="NAZ81" s="1"/>
      <c r="NBA81" s="1"/>
      <c r="NBB81" s="1"/>
      <c r="NBC81" s="1"/>
      <c r="NBD81" s="1"/>
      <c r="NBE81" s="1"/>
      <c r="NBF81" s="1"/>
      <c r="NBG81" s="1"/>
      <c r="NBH81" s="1"/>
      <c r="NBI81" s="1"/>
      <c r="NBJ81" s="1"/>
      <c r="NBK81" s="1"/>
      <c r="NBL81" s="1"/>
      <c r="NBM81" s="1"/>
      <c r="NBN81" s="1"/>
      <c r="NBO81" s="1"/>
      <c r="NBP81" s="1"/>
      <c r="NBQ81" s="1"/>
      <c r="NBR81" s="1"/>
      <c r="NBS81" s="1"/>
      <c r="NBT81" s="1"/>
      <c r="NBU81" s="1"/>
      <c r="NBV81" s="1"/>
      <c r="NBW81" s="1"/>
      <c r="NBX81" s="1"/>
      <c r="NBY81" s="1"/>
      <c r="NBZ81" s="1"/>
      <c r="NCA81" s="1"/>
      <c r="NCB81" s="1"/>
      <c r="NCC81" s="1"/>
      <c r="NCD81" s="1"/>
      <c r="NCE81" s="1"/>
      <c r="NCF81" s="1"/>
      <c r="NCG81" s="1"/>
      <c r="NCH81" s="1"/>
      <c r="NCI81" s="1"/>
      <c r="NCJ81" s="1"/>
      <c r="NCK81" s="1"/>
      <c r="NCL81" s="1"/>
      <c r="NCM81" s="1"/>
      <c r="NCN81" s="1"/>
      <c r="NCO81" s="1"/>
      <c r="NCP81" s="1"/>
      <c r="NCQ81" s="1"/>
      <c r="NCR81" s="1"/>
      <c r="NCS81" s="1"/>
      <c r="NCT81" s="1"/>
      <c r="NCU81" s="1"/>
      <c r="NCV81" s="1"/>
      <c r="NCW81" s="1"/>
      <c r="NCX81" s="1"/>
      <c r="NCY81" s="1"/>
      <c r="NCZ81" s="1"/>
      <c r="NDA81" s="1"/>
      <c r="NDB81" s="1"/>
      <c r="NDC81" s="1"/>
      <c r="NDD81" s="1"/>
      <c r="NDE81" s="1"/>
      <c r="NDF81" s="1"/>
      <c r="NDG81" s="1"/>
      <c r="NDH81" s="1"/>
      <c r="NDI81" s="1"/>
      <c r="NDJ81" s="1"/>
      <c r="NDK81" s="1"/>
      <c r="NDL81" s="1"/>
      <c r="NDM81" s="1"/>
      <c r="NDN81" s="1"/>
      <c r="NDO81" s="1"/>
      <c r="NDP81" s="1"/>
      <c r="NDQ81" s="1"/>
      <c r="NDR81" s="1"/>
      <c r="NDS81" s="1"/>
      <c r="NDT81" s="1"/>
      <c r="NDU81" s="1"/>
      <c r="NDV81" s="1"/>
      <c r="NDW81" s="1"/>
      <c r="NDX81" s="1"/>
      <c r="NDY81" s="1"/>
      <c r="NDZ81" s="1"/>
      <c r="NEA81" s="1"/>
      <c r="NEB81" s="1"/>
      <c r="NEC81" s="1"/>
      <c r="NED81" s="1"/>
      <c r="NEE81" s="1"/>
      <c r="NEF81" s="1"/>
      <c r="NEG81" s="1"/>
      <c r="NEH81" s="1"/>
      <c r="NEI81" s="1"/>
      <c r="NEJ81" s="1"/>
      <c r="NEK81" s="1"/>
      <c r="NEL81" s="1"/>
      <c r="NEM81" s="1"/>
      <c r="NEN81" s="1"/>
      <c r="NEO81" s="1"/>
      <c r="NEP81" s="1"/>
      <c r="NEQ81" s="1"/>
      <c r="NER81" s="1"/>
      <c r="NES81" s="1"/>
      <c r="NET81" s="1"/>
      <c r="NEU81" s="1"/>
      <c r="NEV81" s="1"/>
      <c r="NEW81" s="1"/>
      <c r="NEX81" s="1"/>
      <c r="NEY81" s="1"/>
      <c r="NEZ81" s="1"/>
      <c r="NFA81" s="1"/>
      <c r="NFB81" s="1"/>
      <c r="NFC81" s="1"/>
      <c r="NFD81" s="1"/>
      <c r="NFE81" s="1"/>
      <c r="NFF81" s="1"/>
      <c r="NFG81" s="1"/>
      <c r="NFH81" s="1"/>
      <c r="NFI81" s="1"/>
      <c r="NFJ81" s="1"/>
      <c r="NFK81" s="1"/>
      <c r="NFL81" s="1"/>
      <c r="NFM81" s="1"/>
      <c r="NFN81" s="1"/>
      <c r="NFO81" s="1"/>
      <c r="NFP81" s="1"/>
      <c r="NFQ81" s="1"/>
      <c r="NFR81" s="1"/>
      <c r="NFS81" s="1"/>
      <c r="NFT81" s="1"/>
      <c r="NFU81" s="1"/>
      <c r="NFV81" s="1"/>
      <c r="NFW81" s="1"/>
      <c r="NFX81" s="1"/>
      <c r="NFY81" s="1"/>
      <c r="NFZ81" s="1"/>
      <c r="NGA81" s="1"/>
      <c r="NGB81" s="1"/>
      <c r="NGC81" s="1"/>
      <c r="NGD81" s="1"/>
      <c r="NGE81" s="1"/>
      <c r="NGF81" s="1"/>
      <c r="NGG81" s="1"/>
      <c r="NGH81" s="1"/>
      <c r="NGI81" s="1"/>
      <c r="NGJ81" s="1"/>
      <c r="NGK81" s="1"/>
      <c r="NGL81" s="1"/>
      <c r="NGM81" s="1"/>
      <c r="NGN81" s="1"/>
      <c r="NGO81" s="1"/>
      <c r="NGP81" s="1"/>
      <c r="NGQ81" s="1"/>
      <c r="NGR81" s="1"/>
      <c r="NGS81" s="1"/>
      <c r="NGT81" s="1"/>
      <c r="NGU81" s="1"/>
      <c r="NGV81" s="1"/>
      <c r="NGW81" s="1"/>
      <c r="NGX81" s="1"/>
      <c r="NGY81" s="1"/>
      <c r="NGZ81" s="1"/>
      <c r="NHA81" s="1"/>
      <c r="NHB81" s="1"/>
      <c r="NHC81" s="1"/>
      <c r="NHD81" s="1"/>
      <c r="NHE81" s="1"/>
      <c r="NHF81" s="1"/>
      <c r="NHG81" s="1"/>
      <c r="NHH81" s="1"/>
      <c r="NHI81" s="1"/>
      <c r="NHJ81" s="1"/>
      <c r="NHK81" s="1"/>
      <c r="NHL81" s="1"/>
      <c r="NHM81" s="1"/>
      <c r="NHN81" s="1"/>
      <c r="NHO81" s="1"/>
      <c r="NHP81" s="1"/>
      <c r="NHQ81" s="1"/>
      <c r="NHR81" s="1"/>
      <c r="NHS81" s="1"/>
      <c r="NHT81" s="1"/>
      <c r="NHU81" s="1"/>
      <c r="NHV81" s="1"/>
      <c r="NHW81" s="1"/>
      <c r="NHX81" s="1"/>
      <c r="NHY81" s="1"/>
      <c r="NHZ81" s="1"/>
      <c r="NIA81" s="1"/>
      <c r="NIB81" s="1"/>
      <c r="NIC81" s="1"/>
      <c r="NID81" s="1"/>
      <c r="NIE81" s="1"/>
      <c r="NIF81" s="1"/>
      <c r="NIG81" s="1"/>
      <c r="NIH81" s="1"/>
      <c r="NII81" s="1"/>
      <c r="NIJ81" s="1"/>
      <c r="NIK81" s="1"/>
      <c r="NIL81" s="1"/>
      <c r="NIM81" s="1"/>
      <c r="NIN81" s="1"/>
      <c r="NIO81" s="1"/>
      <c r="NIP81" s="1"/>
      <c r="NIQ81" s="1"/>
      <c r="NIR81" s="1"/>
      <c r="NIS81" s="1"/>
      <c r="NIT81" s="1"/>
      <c r="NIU81" s="1"/>
      <c r="NIV81" s="1"/>
      <c r="NIW81" s="1"/>
      <c r="NIX81" s="1"/>
      <c r="NIY81" s="1"/>
      <c r="NIZ81" s="1"/>
      <c r="NJA81" s="1"/>
      <c r="NJB81" s="1"/>
      <c r="NJC81" s="1"/>
      <c r="NJD81" s="1"/>
      <c r="NJE81" s="1"/>
      <c r="NJF81" s="1"/>
      <c r="NJG81" s="1"/>
      <c r="NJH81" s="1"/>
      <c r="NJI81" s="1"/>
      <c r="NJJ81" s="1"/>
      <c r="NJK81" s="1"/>
      <c r="NJL81" s="1"/>
      <c r="NJM81" s="1"/>
      <c r="NJN81" s="1"/>
      <c r="NJO81" s="1"/>
      <c r="NJP81" s="1"/>
      <c r="NJQ81" s="1"/>
      <c r="NJR81" s="1"/>
      <c r="NJS81" s="1"/>
      <c r="NJT81" s="1"/>
      <c r="NJU81" s="1"/>
      <c r="NJV81" s="1"/>
      <c r="NJW81" s="1"/>
      <c r="NJX81" s="1"/>
      <c r="NJY81" s="1"/>
      <c r="NJZ81" s="1"/>
      <c r="NKA81" s="1"/>
      <c r="NKB81" s="1"/>
      <c r="NKC81" s="1"/>
      <c r="NKD81" s="1"/>
      <c r="NKE81" s="1"/>
      <c r="NKF81" s="1"/>
      <c r="NKG81" s="1"/>
      <c r="NKH81" s="1"/>
      <c r="NKI81" s="1"/>
      <c r="NKJ81" s="1"/>
      <c r="NKK81" s="1"/>
      <c r="NKL81" s="1"/>
      <c r="NKM81" s="1"/>
      <c r="NKN81" s="1"/>
      <c r="NKO81" s="1"/>
      <c r="NKP81" s="1"/>
      <c r="NKQ81" s="1"/>
      <c r="NKR81" s="1"/>
      <c r="NKS81" s="1"/>
      <c r="NKT81" s="1"/>
      <c r="NKU81" s="1"/>
      <c r="NKV81" s="1"/>
      <c r="NKW81" s="1"/>
      <c r="NKX81" s="1"/>
      <c r="NKY81" s="1"/>
      <c r="NKZ81" s="1"/>
      <c r="NLA81" s="1"/>
      <c r="NLB81" s="1"/>
      <c r="NLC81" s="1"/>
      <c r="NLD81" s="1"/>
      <c r="NLE81" s="1"/>
      <c r="NLF81" s="1"/>
      <c r="NLG81" s="1"/>
      <c r="NLH81" s="1"/>
      <c r="NLI81" s="1"/>
      <c r="NLJ81" s="1"/>
      <c r="NLK81" s="1"/>
      <c r="NLL81" s="1"/>
      <c r="NLM81" s="1"/>
      <c r="NLN81" s="1"/>
      <c r="NLO81" s="1"/>
      <c r="NLP81" s="1"/>
      <c r="NLQ81" s="1"/>
      <c r="NLR81" s="1"/>
      <c r="NLS81" s="1"/>
      <c r="NLT81" s="1"/>
      <c r="NLU81" s="1"/>
      <c r="NLV81" s="1"/>
      <c r="NLW81" s="1"/>
      <c r="NLX81" s="1"/>
      <c r="NLY81" s="1"/>
      <c r="NLZ81" s="1"/>
      <c r="NMA81" s="1"/>
      <c r="NMB81" s="1"/>
      <c r="NMC81" s="1"/>
      <c r="NMD81" s="1"/>
      <c r="NME81" s="1"/>
      <c r="NMF81" s="1"/>
      <c r="NMG81" s="1"/>
      <c r="NMH81" s="1"/>
      <c r="NMI81" s="1"/>
      <c r="NMJ81" s="1"/>
      <c r="NMK81" s="1"/>
      <c r="NML81" s="1"/>
      <c r="NMM81" s="1"/>
      <c r="NMN81" s="1"/>
      <c r="NMO81" s="1"/>
      <c r="NMP81" s="1"/>
      <c r="NMQ81" s="1"/>
      <c r="NMR81" s="1"/>
      <c r="NMS81" s="1"/>
      <c r="NMT81" s="1"/>
      <c r="NMU81" s="1"/>
      <c r="NMV81" s="1"/>
      <c r="NMW81" s="1"/>
      <c r="NMX81" s="1"/>
      <c r="NMY81" s="1"/>
      <c r="NMZ81" s="1"/>
      <c r="NNA81" s="1"/>
      <c r="NNB81" s="1"/>
      <c r="NNC81" s="1"/>
      <c r="NND81" s="1"/>
      <c r="NNE81" s="1"/>
      <c r="NNF81" s="1"/>
      <c r="NNG81" s="1"/>
      <c r="NNH81" s="1"/>
      <c r="NNI81" s="1"/>
      <c r="NNJ81" s="1"/>
      <c r="NNK81" s="1"/>
      <c r="NNL81" s="1"/>
      <c r="NNM81" s="1"/>
      <c r="NNN81" s="1"/>
      <c r="NNO81" s="1"/>
      <c r="NNP81" s="1"/>
      <c r="NNQ81" s="1"/>
      <c r="NNR81" s="1"/>
      <c r="NNS81" s="1"/>
      <c r="NNT81" s="1"/>
      <c r="NNU81" s="1"/>
      <c r="NNV81" s="1"/>
      <c r="NNW81" s="1"/>
      <c r="NNX81" s="1"/>
      <c r="NNY81" s="1"/>
      <c r="NNZ81" s="1"/>
      <c r="NOA81" s="1"/>
      <c r="NOB81" s="1"/>
      <c r="NOC81" s="1"/>
      <c r="NOD81" s="1"/>
      <c r="NOE81" s="1"/>
      <c r="NOF81" s="1"/>
      <c r="NOG81" s="1"/>
      <c r="NOH81" s="1"/>
      <c r="NOI81" s="1"/>
      <c r="NOJ81" s="1"/>
      <c r="NOK81" s="1"/>
      <c r="NOL81" s="1"/>
      <c r="NOM81" s="1"/>
      <c r="NON81" s="1"/>
      <c r="NOO81" s="1"/>
      <c r="NOP81" s="1"/>
      <c r="NOQ81" s="1"/>
      <c r="NOR81" s="1"/>
      <c r="NOS81" s="1"/>
      <c r="NOT81" s="1"/>
      <c r="NOU81" s="1"/>
      <c r="NOV81" s="1"/>
      <c r="NOW81" s="1"/>
      <c r="NOX81" s="1"/>
      <c r="NOY81" s="1"/>
      <c r="NOZ81" s="1"/>
      <c r="NPA81" s="1"/>
      <c r="NPB81" s="1"/>
      <c r="NPC81" s="1"/>
      <c r="NPD81" s="1"/>
      <c r="NPE81" s="1"/>
      <c r="NPF81" s="1"/>
      <c r="NPG81" s="1"/>
      <c r="NPH81" s="1"/>
      <c r="NPI81" s="1"/>
      <c r="NPJ81" s="1"/>
      <c r="NPK81" s="1"/>
      <c r="NPL81" s="1"/>
      <c r="NPM81" s="1"/>
      <c r="NPN81" s="1"/>
      <c r="NPO81" s="1"/>
      <c r="NPP81" s="1"/>
      <c r="NPQ81" s="1"/>
      <c r="NPR81" s="1"/>
      <c r="NPS81" s="1"/>
      <c r="NPT81" s="1"/>
      <c r="NPU81" s="1"/>
      <c r="NPV81" s="1"/>
      <c r="NPW81" s="1"/>
      <c r="NPX81" s="1"/>
      <c r="NPY81" s="1"/>
      <c r="NPZ81" s="1"/>
      <c r="NQA81" s="1"/>
      <c r="NQB81" s="1"/>
      <c r="NQC81" s="1"/>
      <c r="NQD81" s="1"/>
      <c r="NQE81" s="1"/>
      <c r="NQF81" s="1"/>
      <c r="NQG81" s="1"/>
      <c r="NQH81" s="1"/>
      <c r="NQI81" s="1"/>
      <c r="NQJ81" s="1"/>
      <c r="NQK81" s="1"/>
      <c r="NQL81" s="1"/>
      <c r="NQM81" s="1"/>
      <c r="NQN81" s="1"/>
      <c r="NQO81" s="1"/>
      <c r="NQP81" s="1"/>
      <c r="NQQ81" s="1"/>
      <c r="NQR81" s="1"/>
      <c r="NQS81" s="1"/>
      <c r="NQT81" s="1"/>
      <c r="NQU81" s="1"/>
      <c r="NQV81" s="1"/>
      <c r="NQW81" s="1"/>
      <c r="NQX81" s="1"/>
      <c r="NQY81" s="1"/>
      <c r="NQZ81" s="1"/>
      <c r="NRA81" s="1"/>
      <c r="NRB81" s="1"/>
      <c r="NRC81" s="1"/>
      <c r="NRD81" s="1"/>
      <c r="NRE81" s="1"/>
      <c r="NRF81" s="1"/>
      <c r="NRG81" s="1"/>
      <c r="NRH81" s="1"/>
      <c r="NRI81" s="1"/>
      <c r="NRJ81" s="1"/>
      <c r="NRK81" s="1"/>
      <c r="NRL81" s="1"/>
      <c r="NRM81" s="1"/>
      <c r="NRN81" s="1"/>
      <c r="NRO81" s="1"/>
      <c r="NRP81" s="1"/>
      <c r="NRQ81" s="1"/>
      <c r="NRR81" s="1"/>
      <c r="NRS81" s="1"/>
      <c r="NRT81" s="1"/>
      <c r="NRU81" s="1"/>
      <c r="NRV81" s="1"/>
      <c r="NRW81" s="1"/>
      <c r="NRX81" s="1"/>
      <c r="NRY81" s="1"/>
      <c r="NRZ81" s="1"/>
      <c r="NSA81" s="1"/>
      <c r="NSB81" s="1"/>
      <c r="NSC81" s="1"/>
      <c r="NSD81" s="1"/>
      <c r="NSE81" s="1"/>
      <c r="NSF81" s="1"/>
      <c r="NSG81" s="1"/>
      <c r="NSH81" s="1"/>
      <c r="NSI81" s="1"/>
      <c r="NSJ81" s="1"/>
      <c r="NSK81" s="1"/>
      <c r="NSL81" s="1"/>
      <c r="NSM81" s="1"/>
      <c r="NSN81" s="1"/>
      <c r="NSO81" s="1"/>
      <c r="NSP81" s="1"/>
      <c r="NSQ81" s="1"/>
      <c r="NSR81" s="1"/>
      <c r="NSS81" s="1"/>
      <c r="NST81" s="1"/>
      <c r="NSU81" s="1"/>
      <c r="NSV81" s="1"/>
      <c r="NSW81" s="1"/>
      <c r="NSX81" s="1"/>
      <c r="NSY81" s="1"/>
      <c r="NSZ81" s="1"/>
      <c r="NTA81" s="1"/>
      <c r="NTB81" s="1"/>
      <c r="NTC81" s="1"/>
      <c r="NTD81" s="1"/>
      <c r="NTE81" s="1"/>
      <c r="NTF81" s="1"/>
      <c r="NTG81" s="1"/>
      <c r="NTH81" s="1"/>
      <c r="NTI81" s="1"/>
      <c r="NTJ81" s="1"/>
      <c r="NTK81" s="1"/>
      <c r="NTL81" s="1"/>
      <c r="NTM81" s="1"/>
      <c r="NTN81" s="1"/>
      <c r="NTO81" s="1"/>
      <c r="NTP81" s="1"/>
      <c r="NTQ81" s="1"/>
      <c r="NTR81" s="1"/>
      <c r="NTS81" s="1"/>
      <c r="NTT81" s="1"/>
      <c r="NTU81" s="1"/>
      <c r="NTV81" s="1"/>
      <c r="NTW81" s="1"/>
      <c r="NTX81" s="1"/>
      <c r="NTY81" s="1"/>
      <c r="NTZ81" s="1"/>
      <c r="NUA81" s="1"/>
      <c r="NUB81" s="1"/>
      <c r="NUC81" s="1"/>
      <c r="NUD81" s="1"/>
      <c r="NUE81" s="1"/>
      <c r="NUF81" s="1"/>
      <c r="NUG81" s="1"/>
      <c r="NUH81" s="1"/>
      <c r="NUI81" s="1"/>
      <c r="NUJ81" s="1"/>
      <c r="NUK81" s="1"/>
      <c r="NUL81" s="1"/>
      <c r="NUM81" s="1"/>
      <c r="NUN81" s="1"/>
      <c r="NUO81" s="1"/>
      <c r="NUP81" s="1"/>
      <c r="NUQ81" s="1"/>
      <c r="NUR81" s="1"/>
      <c r="NUS81" s="1"/>
      <c r="NUT81" s="1"/>
      <c r="NUU81" s="1"/>
      <c r="NUV81" s="1"/>
      <c r="NUW81" s="1"/>
      <c r="NUX81" s="1"/>
      <c r="NUY81" s="1"/>
      <c r="NUZ81" s="1"/>
      <c r="NVA81" s="1"/>
      <c r="NVB81" s="1"/>
      <c r="NVC81" s="1"/>
      <c r="NVD81" s="1"/>
      <c r="NVE81" s="1"/>
      <c r="NVF81" s="1"/>
      <c r="NVG81" s="1"/>
      <c r="NVH81" s="1"/>
      <c r="NVI81" s="1"/>
      <c r="NVJ81" s="1"/>
      <c r="NVK81" s="1"/>
      <c r="NVL81" s="1"/>
      <c r="NVM81" s="1"/>
      <c r="NVN81" s="1"/>
      <c r="NVO81" s="1"/>
      <c r="NVP81" s="1"/>
      <c r="NVQ81" s="1"/>
      <c r="NVR81" s="1"/>
      <c r="NVS81" s="1"/>
      <c r="NVT81" s="1"/>
      <c r="NVU81" s="1"/>
      <c r="NVV81" s="1"/>
      <c r="NVW81" s="1"/>
      <c r="NVX81" s="1"/>
      <c r="NVY81" s="1"/>
      <c r="NVZ81" s="1"/>
      <c r="NWA81" s="1"/>
      <c r="NWB81" s="1"/>
      <c r="NWC81" s="1"/>
      <c r="NWD81" s="1"/>
      <c r="NWE81" s="1"/>
      <c r="NWF81" s="1"/>
      <c r="NWG81" s="1"/>
      <c r="NWH81" s="1"/>
      <c r="NWI81" s="1"/>
      <c r="NWJ81" s="1"/>
      <c r="NWK81" s="1"/>
      <c r="NWL81" s="1"/>
      <c r="NWM81" s="1"/>
      <c r="NWN81" s="1"/>
      <c r="NWO81" s="1"/>
      <c r="NWP81" s="1"/>
      <c r="NWQ81" s="1"/>
      <c r="NWR81" s="1"/>
      <c r="NWS81" s="1"/>
      <c r="NWT81" s="1"/>
      <c r="NWU81" s="1"/>
      <c r="NWV81" s="1"/>
      <c r="NWW81" s="1"/>
      <c r="NWX81" s="1"/>
      <c r="NWY81" s="1"/>
      <c r="NWZ81" s="1"/>
      <c r="NXA81" s="1"/>
      <c r="NXB81" s="1"/>
      <c r="NXC81" s="1"/>
      <c r="NXD81" s="1"/>
      <c r="NXE81" s="1"/>
      <c r="NXF81" s="1"/>
      <c r="NXG81" s="1"/>
      <c r="NXH81" s="1"/>
      <c r="NXI81" s="1"/>
      <c r="NXJ81" s="1"/>
      <c r="NXK81" s="1"/>
      <c r="NXL81" s="1"/>
      <c r="NXM81" s="1"/>
      <c r="NXN81" s="1"/>
      <c r="NXO81" s="1"/>
      <c r="NXP81" s="1"/>
      <c r="NXQ81" s="1"/>
      <c r="NXR81" s="1"/>
      <c r="NXS81" s="1"/>
      <c r="NXT81" s="1"/>
      <c r="NXU81" s="1"/>
      <c r="NXV81" s="1"/>
      <c r="NXW81" s="1"/>
      <c r="NXX81" s="1"/>
      <c r="NXY81" s="1"/>
      <c r="NXZ81" s="1"/>
      <c r="NYA81" s="1"/>
      <c r="NYB81" s="1"/>
      <c r="NYC81" s="1"/>
      <c r="NYD81" s="1"/>
      <c r="NYE81" s="1"/>
      <c r="NYF81" s="1"/>
      <c r="NYG81" s="1"/>
      <c r="NYH81" s="1"/>
      <c r="NYI81" s="1"/>
      <c r="NYJ81" s="1"/>
      <c r="NYK81" s="1"/>
      <c r="NYL81" s="1"/>
      <c r="NYM81" s="1"/>
      <c r="NYN81" s="1"/>
      <c r="NYO81" s="1"/>
      <c r="NYP81" s="1"/>
      <c r="NYQ81" s="1"/>
      <c r="NYR81" s="1"/>
      <c r="NYS81" s="1"/>
      <c r="NYT81" s="1"/>
      <c r="NYU81" s="1"/>
      <c r="NYV81" s="1"/>
      <c r="NYW81" s="1"/>
      <c r="NYX81" s="1"/>
      <c r="NYY81" s="1"/>
      <c r="NYZ81" s="1"/>
      <c r="NZA81" s="1"/>
      <c r="NZB81" s="1"/>
      <c r="NZC81" s="1"/>
      <c r="NZD81" s="1"/>
      <c r="NZE81" s="1"/>
      <c r="NZF81" s="1"/>
      <c r="NZG81" s="1"/>
      <c r="NZH81" s="1"/>
      <c r="NZI81" s="1"/>
      <c r="NZJ81" s="1"/>
      <c r="NZK81" s="1"/>
      <c r="NZL81" s="1"/>
      <c r="NZM81" s="1"/>
      <c r="NZN81" s="1"/>
      <c r="NZO81" s="1"/>
      <c r="NZP81" s="1"/>
      <c r="NZQ81" s="1"/>
      <c r="NZR81" s="1"/>
      <c r="NZS81" s="1"/>
      <c r="NZT81" s="1"/>
      <c r="NZU81" s="1"/>
      <c r="NZV81" s="1"/>
      <c r="NZW81" s="1"/>
      <c r="NZX81" s="1"/>
      <c r="NZY81" s="1"/>
      <c r="NZZ81" s="1"/>
      <c r="OAA81" s="1"/>
      <c r="OAB81" s="1"/>
      <c r="OAC81" s="1"/>
      <c r="OAD81" s="1"/>
      <c r="OAE81" s="1"/>
      <c r="OAF81" s="1"/>
      <c r="OAG81" s="1"/>
      <c r="OAH81" s="1"/>
      <c r="OAI81" s="1"/>
      <c r="OAJ81" s="1"/>
      <c r="OAK81" s="1"/>
      <c r="OAL81" s="1"/>
      <c r="OAM81" s="1"/>
      <c r="OAN81" s="1"/>
      <c r="OAO81" s="1"/>
      <c r="OAP81" s="1"/>
      <c r="OAQ81" s="1"/>
      <c r="OAR81" s="1"/>
      <c r="OAS81" s="1"/>
      <c r="OAT81" s="1"/>
      <c r="OAU81" s="1"/>
      <c r="OAV81" s="1"/>
      <c r="OAW81" s="1"/>
      <c r="OAX81" s="1"/>
      <c r="OAY81" s="1"/>
      <c r="OAZ81" s="1"/>
      <c r="OBA81" s="1"/>
      <c r="OBB81" s="1"/>
      <c r="OBC81" s="1"/>
      <c r="OBD81" s="1"/>
      <c r="OBE81" s="1"/>
      <c r="OBF81" s="1"/>
      <c r="OBG81" s="1"/>
      <c r="OBH81" s="1"/>
      <c r="OBI81" s="1"/>
      <c r="OBJ81" s="1"/>
      <c r="OBK81" s="1"/>
      <c r="OBL81" s="1"/>
      <c r="OBM81" s="1"/>
      <c r="OBN81" s="1"/>
      <c r="OBO81" s="1"/>
      <c r="OBP81" s="1"/>
      <c r="OBQ81" s="1"/>
      <c r="OBR81" s="1"/>
      <c r="OBS81" s="1"/>
      <c r="OBT81" s="1"/>
      <c r="OBU81" s="1"/>
      <c r="OBV81" s="1"/>
      <c r="OBW81" s="1"/>
      <c r="OBX81" s="1"/>
      <c r="OBY81" s="1"/>
      <c r="OBZ81" s="1"/>
      <c r="OCA81" s="1"/>
      <c r="OCB81" s="1"/>
      <c r="OCC81" s="1"/>
      <c r="OCD81" s="1"/>
      <c r="OCE81" s="1"/>
      <c r="OCF81" s="1"/>
      <c r="OCG81" s="1"/>
      <c r="OCH81" s="1"/>
      <c r="OCI81" s="1"/>
      <c r="OCJ81" s="1"/>
      <c r="OCK81" s="1"/>
      <c r="OCL81" s="1"/>
      <c r="OCM81" s="1"/>
      <c r="OCN81" s="1"/>
      <c r="OCO81" s="1"/>
      <c r="OCP81" s="1"/>
      <c r="OCQ81" s="1"/>
      <c r="OCR81" s="1"/>
      <c r="OCS81" s="1"/>
      <c r="OCT81" s="1"/>
      <c r="OCU81" s="1"/>
      <c r="OCV81" s="1"/>
      <c r="OCW81" s="1"/>
      <c r="OCX81" s="1"/>
      <c r="OCY81" s="1"/>
      <c r="OCZ81" s="1"/>
      <c r="ODA81" s="1"/>
      <c r="ODB81" s="1"/>
      <c r="ODC81" s="1"/>
      <c r="ODD81" s="1"/>
      <c r="ODE81" s="1"/>
      <c r="ODF81" s="1"/>
      <c r="ODG81" s="1"/>
      <c r="ODH81" s="1"/>
      <c r="ODI81" s="1"/>
      <c r="ODJ81" s="1"/>
      <c r="ODK81" s="1"/>
      <c r="ODL81" s="1"/>
      <c r="ODM81" s="1"/>
      <c r="ODN81" s="1"/>
      <c r="ODO81" s="1"/>
      <c r="ODP81" s="1"/>
      <c r="ODQ81" s="1"/>
      <c r="ODR81" s="1"/>
      <c r="ODS81" s="1"/>
      <c r="ODT81" s="1"/>
      <c r="ODU81" s="1"/>
      <c r="ODV81" s="1"/>
      <c r="ODW81" s="1"/>
      <c r="ODX81" s="1"/>
      <c r="ODY81" s="1"/>
      <c r="ODZ81" s="1"/>
      <c r="OEA81" s="1"/>
      <c r="OEB81" s="1"/>
      <c r="OEC81" s="1"/>
      <c r="OED81" s="1"/>
      <c r="OEE81" s="1"/>
      <c r="OEF81" s="1"/>
      <c r="OEG81" s="1"/>
      <c r="OEH81" s="1"/>
      <c r="OEI81" s="1"/>
      <c r="OEJ81" s="1"/>
      <c r="OEK81" s="1"/>
      <c r="OEL81" s="1"/>
      <c r="OEM81" s="1"/>
      <c r="OEN81" s="1"/>
      <c r="OEO81" s="1"/>
      <c r="OEP81" s="1"/>
      <c r="OEQ81" s="1"/>
      <c r="OER81" s="1"/>
      <c r="OES81" s="1"/>
      <c r="OET81" s="1"/>
      <c r="OEU81" s="1"/>
      <c r="OEV81" s="1"/>
      <c r="OEW81" s="1"/>
      <c r="OEX81" s="1"/>
      <c r="OEY81" s="1"/>
      <c r="OEZ81" s="1"/>
      <c r="OFA81" s="1"/>
      <c r="OFB81" s="1"/>
      <c r="OFC81" s="1"/>
      <c r="OFD81" s="1"/>
      <c r="OFE81" s="1"/>
      <c r="OFF81" s="1"/>
      <c r="OFG81" s="1"/>
      <c r="OFH81" s="1"/>
      <c r="OFI81" s="1"/>
      <c r="OFJ81" s="1"/>
      <c r="OFK81" s="1"/>
      <c r="OFL81" s="1"/>
      <c r="OFM81" s="1"/>
      <c r="OFN81" s="1"/>
      <c r="OFO81" s="1"/>
      <c r="OFP81" s="1"/>
      <c r="OFQ81" s="1"/>
      <c r="OFR81" s="1"/>
      <c r="OFS81" s="1"/>
      <c r="OFT81" s="1"/>
      <c r="OFU81" s="1"/>
      <c r="OFV81" s="1"/>
      <c r="OFW81" s="1"/>
      <c r="OFX81" s="1"/>
      <c r="OFY81" s="1"/>
      <c r="OFZ81" s="1"/>
      <c r="OGA81" s="1"/>
      <c r="OGB81" s="1"/>
      <c r="OGC81" s="1"/>
      <c r="OGD81" s="1"/>
      <c r="OGE81" s="1"/>
      <c r="OGF81" s="1"/>
      <c r="OGG81" s="1"/>
      <c r="OGH81" s="1"/>
      <c r="OGI81" s="1"/>
      <c r="OGJ81" s="1"/>
      <c r="OGK81" s="1"/>
      <c r="OGL81" s="1"/>
      <c r="OGM81" s="1"/>
      <c r="OGN81" s="1"/>
      <c r="OGO81" s="1"/>
      <c r="OGP81" s="1"/>
      <c r="OGQ81" s="1"/>
      <c r="OGR81" s="1"/>
      <c r="OGS81" s="1"/>
      <c r="OGT81" s="1"/>
      <c r="OGU81" s="1"/>
      <c r="OGV81" s="1"/>
      <c r="OGW81" s="1"/>
      <c r="OGX81" s="1"/>
      <c r="OGY81" s="1"/>
      <c r="OGZ81" s="1"/>
      <c r="OHA81" s="1"/>
      <c r="OHB81" s="1"/>
      <c r="OHC81" s="1"/>
      <c r="OHD81" s="1"/>
      <c r="OHE81" s="1"/>
      <c r="OHF81" s="1"/>
      <c r="OHG81" s="1"/>
      <c r="OHH81" s="1"/>
      <c r="OHI81" s="1"/>
      <c r="OHJ81" s="1"/>
      <c r="OHK81" s="1"/>
      <c r="OHL81" s="1"/>
      <c r="OHM81" s="1"/>
      <c r="OHN81" s="1"/>
      <c r="OHO81" s="1"/>
      <c r="OHP81" s="1"/>
      <c r="OHQ81" s="1"/>
      <c r="OHR81" s="1"/>
      <c r="OHS81" s="1"/>
      <c r="OHT81" s="1"/>
      <c r="OHU81" s="1"/>
      <c r="OHV81" s="1"/>
      <c r="OHW81" s="1"/>
      <c r="OHX81" s="1"/>
      <c r="OHY81" s="1"/>
      <c r="OHZ81" s="1"/>
      <c r="OIA81" s="1"/>
      <c r="OIB81" s="1"/>
      <c r="OIC81" s="1"/>
      <c r="OID81" s="1"/>
      <c r="OIE81" s="1"/>
      <c r="OIF81" s="1"/>
      <c r="OIG81" s="1"/>
      <c r="OIH81" s="1"/>
      <c r="OII81" s="1"/>
      <c r="OIJ81" s="1"/>
      <c r="OIK81" s="1"/>
      <c r="OIL81" s="1"/>
      <c r="OIM81" s="1"/>
      <c r="OIN81" s="1"/>
      <c r="OIO81" s="1"/>
      <c r="OIP81" s="1"/>
      <c r="OIQ81" s="1"/>
      <c r="OIR81" s="1"/>
      <c r="OIS81" s="1"/>
      <c r="OIT81" s="1"/>
      <c r="OIU81" s="1"/>
      <c r="OIV81" s="1"/>
      <c r="OIW81" s="1"/>
      <c r="OIX81" s="1"/>
      <c r="OIY81" s="1"/>
      <c r="OIZ81" s="1"/>
      <c r="OJA81" s="1"/>
      <c r="OJB81" s="1"/>
      <c r="OJC81" s="1"/>
      <c r="OJD81" s="1"/>
      <c r="OJE81" s="1"/>
      <c r="OJF81" s="1"/>
      <c r="OJG81" s="1"/>
      <c r="OJH81" s="1"/>
      <c r="OJI81" s="1"/>
      <c r="OJJ81" s="1"/>
      <c r="OJK81" s="1"/>
      <c r="OJL81" s="1"/>
      <c r="OJM81" s="1"/>
      <c r="OJN81" s="1"/>
      <c r="OJO81" s="1"/>
      <c r="OJP81" s="1"/>
      <c r="OJQ81" s="1"/>
      <c r="OJR81" s="1"/>
      <c r="OJS81" s="1"/>
      <c r="OJT81" s="1"/>
      <c r="OJU81" s="1"/>
      <c r="OJV81" s="1"/>
      <c r="OJW81" s="1"/>
      <c r="OJX81" s="1"/>
      <c r="OJY81" s="1"/>
      <c r="OJZ81" s="1"/>
      <c r="OKA81" s="1"/>
      <c r="OKB81" s="1"/>
      <c r="OKC81" s="1"/>
      <c r="OKD81" s="1"/>
      <c r="OKE81" s="1"/>
      <c r="OKF81" s="1"/>
      <c r="OKG81" s="1"/>
      <c r="OKH81" s="1"/>
      <c r="OKI81" s="1"/>
      <c r="OKJ81" s="1"/>
      <c r="OKK81" s="1"/>
      <c r="OKL81" s="1"/>
      <c r="OKM81" s="1"/>
      <c r="OKN81" s="1"/>
      <c r="OKO81" s="1"/>
      <c r="OKP81" s="1"/>
      <c r="OKQ81" s="1"/>
      <c r="OKR81" s="1"/>
      <c r="OKS81" s="1"/>
      <c r="OKT81" s="1"/>
      <c r="OKU81" s="1"/>
      <c r="OKV81" s="1"/>
      <c r="OKW81" s="1"/>
      <c r="OKX81" s="1"/>
      <c r="OKY81" s="1"/>
      <c r="OKZ81" s="1"/>
      <c r="OLA81" s="1"/>
      <c r="OLB81" s="1"/>
      <c r="OLC81" s="1"/>
      <c r="OLD81" s="1"/>
      <c r="OLE81" s="1"/>
      <c r="OLF81" s="1"/>
      <c r="OLG81" s="1"/>
      <c r="OLH81" s="1"/>
      <c r="OLI81" s="1"/>
      <c r="OLJ81" s="1"/>
      <c r="OLK81" s="1"/>
      <c r="OLL81" s="1"/>
      <c r="OLM81" s="1"/>
      <c r="OLN81" s="1"/>
      <c r="OLO81" s="1"/>
      <c r="OLP81" s="1"/>
      <c r="OLQ81" s="1"/>
      <c r="OLR81" s="1"/>
      <c r="OLS81" s="1"/>
      <c r="OLT81" s="1"/>
      <c r="OLU81" s="1"/>
      <c r="OLV81" s="1"/>
      <c r="OLW81" s="1"/>
      <c r="OLX81" s="1"/>
      <c r="OLY81" s="1"/>
      <c r="OLZ81" s="1"/>
      <c r="OMA81" s="1"/>
      <c r="OMB81" s="1"/>
      <c r="OMC81" s="1"/>
      <c r="OMD81" s="1"/>
      <c r="OME81" s="1"/>
      <c r="OMF81" s="1"/>
      <c r="OMG81" s="1"/>
      <c r="OMH81" s="1"/>
      <c r="OMI81" s="1"/>
      <c r="OMJ81" s="1"/>
      <c r="OMK81" s="1"/>
      <c r="OML81" s="1"/>
      <c r="OMM81" s="1"/>
      <c r="OMN81" s="1"/>
      <c r="OMO81" s="1"/>
      <c r="OMP81" s="1"/>
      <c r="OMQ81" s="1"/>
      <c r="OMR81" s="1"/>
      <c r="OMS81" s="1"/>
      <c r="OMT81" s="1"/>
      <c r="OMU81" s="1"/>
      <c r="OMV81" s="1"/>
      <c r="OMW81" s="1"/>
      <c r="OMX81" s="1"/>
      <c r="OMY81" s="1"/>
      <c r="OMZ81" s="1"/>
      <c r="ONA81" s="1"/>
      <c r="ONB81" s="1"/>
      <c r="ONC81" s="1"/>
      <c r="OND81" s="1"/>
      <c r="ONE81" s="1"/>
      <c r="ONF81" s="1"/>
      <c r="ONG81" s="1"/>
      <c r="ONH81" s="1"/>
      <c r="ONI81" s="1"/>
      <c r="ONJ81" s="1"/>
      <c r="ONK81" s="1"/>
      <c r="ONL81" s="1"/>
      <c r="ONM81" s="1"/>
      <c r="ONN81" s="1"/>
      <c r="ONO81" s="1"/>
      <c r="ONP81" s="1"/>
      <c r="ONQ81" s="1"/>
      <c r="ONR81" s="1"/>
      <c r="ONS81" s="1"/>
      <c r="ONT81" s="1"/>
      <c r="ONU81" s="1"/>
      <c r="ONV81" s="1"/>
      <c r="ONW81" s="1"/>
      <c r="ONX81" s="1"/>
      <c r="ONY81" s="1"/>
      <c r="ONZ81" s="1"/>
      <c r="OOA81" s="1"/>
      <c r="OOB81" s="1"/>
      <c r="OOC81" s="1"/>
      <c r="OOD81" s="1"/>
      <c r="OOE81" s="1"/>
      <c r="OOF81" s="1"/>
      <c r="OOG81" s="1"/>
      <c r="OOH81" s="1"/>
      <c r="OOI81" s="1"/>
      <c r="OOJ81" s="1"/>
      <c r="OOK81" s="1"/>
      <c r="OOL81" s="1"/>
      <c r="OOM81" s="1"/>
      <c r="OON81" s="1"/>
      <c r="OOO81" s="1"/>
      <c r="OOP81" s="1"/>
      <c r="OOQ81" s="1"/>
      <c r="OOR81" s="1"/>
      <c r="OOS81" s="1"/>
      <c r="OOT81" s="1"/>
      <c r="OOU81" s="1"/>
      <c r="OOV81" s="1"/>
      <c r="OOW81" s="1"/>
      <c r="OOX81" s="1"/>
      <c r="OOY81" s="1"/>
      <c r="OOZ81" s="1"/>
      <c r="OPA81" s="1"/>
      <c r="OPB81" s="1"/>
      <c r="OPC81" s="1"/>
      <c r="OPD81" s="1"/>
      <c r="OPE81" s="1"/>
      <c r="OPF81" s="1"/>
      <c r="OPG81" s="1"/>
      <c r="OPH81" s="1"/>
      <c r="OPI81" s="1"/>
      <c r="OPJ81" s="1"/>
      <c r="OPK81" s="1"/>
      <c r="OPL81" s="1"/>
      <c r="OPM81" s="1"/>
      <c r="OPN81" s="1"/>
      <c r="OPO81" s="1"/>
      <c r="OPP81" s="1"/>
      <c r="OPQ81" s="1"/>
      <c r="OPR81" s="1"/>
      <c r="OPS81" s="1"/>
      <c r="OPT81" s="1"/>
      <c r="OPU81" s="1"/>
      <c r="OPV81" s="1"/>
      <c r="OPW81" s="1"/>
      <c r="OPX81" s="1"/>
      <c r="OPY81" s="1"/>
      <c r="OPZ81" s="1"/>
      <c r="OQA81" s="1"/>
      <c r="OQB81" s="1"/>
      <c r="OQC81" s="1"/>
      <c r="OQD81" s="1"/>
      <c r="OQE81" s="1"/>
      <c r="OQF81" s="1"/>
      <c r="OQG81" s="1"/>
      <c r="OQH81" s="1"/>
      <c r="OQI81" s="1"/>
      <c r="OQJ81" s="1"/>
      <c r="OQK81" s="1"/>
      <c r="OQL81" s="1"/>
      <c r="OQM81" s="1"/>
      <c r="OQN81" s="1"/>
      <c r="OQO81" s="1"/>
      <c r="OQP81" s="1"/>
      <c r="OQQ81" s="1"/>
      <c r="OQR81" s="1"/>
      <c r="OQS81" s="1"/>
      <c r="OQT81" s="1"/>
      <c r="OQU81" s="1"/>
      <c r="OQV81" s="1"/>
      <c r="OQW81" s="1"/>
      <c r="OQX81" s="1"/>
      <c r="OQY81" s="1"/>
      <c r="OQZ81" s="1"/>
      <c r="ORA81" s="1"/>
      <c r="ORB81" s="1"/>
      <c r="ORC81" s="1"/>
      <c r="ORD81" s="1"/>
      <c r="ORE81" s="1"/>
      <c r="ORF81" s="1"/>
      <c r="ORG81" s="1"/>
      <c r="ORH81" s="1"/>
      <c r="ORI81" s="1"/>
      <c r="ORJ81" s="1"/>
      <c r="ORK81" s="1"/>
      <c r="ORL81" s="1"/>
      <c r="ORM81" s="1"/>
      <c r="ORN81" s="1"/>
      <c r="ORO81" s="1"/>
      <c r="ORP81" s="1"/>
      <c r="ORQ81" s="1"/>
      <c r="ORR81" s="1"/>
      <c r="ORS81" s="1"/>
      <c r="ORT81" s="1"/>
      <c r="ORU81" s="1"/>
      <c r="ORV81" s="1"/>
      <c r="ORW81" s="1"/>
      <c r="ORX81" s="1"/>
      <c r="ORY81" s="1"/>
      <c r="ORZ81" s="1"/>
      <c r="OSA81" s="1"/>
      <c r="OSB81" s="1"/>
      <c r="OSC81" s="1"/>
      <c r="OSD81" s="1"/>
      <c r="OSE81" s="1"/>
      <c r="OSF81" s="1"/>
      <c r="OSG81" s="1"/>
      <c r="OSH81" s="1"/>
      <c r="OSI81" s="1"/>
      <c r="OSJ81" s="1"/>
      <c r="OSK81" s="1"/>
      <c r="OSL81" s="1"/>
      <c r="OSM81" s="1"/>
      <c r="OSN81" s="1"/>
      <c r="OSO81" s="1"/>
      <c r="OSP81" s="1"/>
      <c r="OSQ81" s="1"/>
      <c r="OSR81" s="1"/>
      <c r="OSS81" s="1"/>
      <c r="OST81" s="1"/>
      <c r="OSU81" s="1"/>
      <c r="OSV81" s="1"/>
      <c r="OSW81" s="1"/>
      <c r="OSX81" s="1"/>
      <c r="OSY81" s="1"/>
      <c r="OSZ81" s="1"/>
      <c r="OTA81" s="1"/>
      <c r="OTB81" s="1"/>
      <c r="OTC81" s="1"/>
      <c r="OTD81" s="1"/>
      <c r="OTE81" s="1"/>
      <c r="OTF81" s="1"/>
      <c r="OTG81" s="1"/>
      <c r="OTH81" s="1"/>
      <c r="OTI81" s="1"/>
      <c r="OTJ81" s="1"/>
      <c r="OTK81" s="1"/>
      <c r="OTL81" s="1"/>
      <c r="OTM81" s="1"/>
      <c r="OTN81" s="1"/>
      <c r="OTO81" s="1"/>
      <c r="OTP81" s="1"/>
      <c r="OTQ81" s="1"/>
      <c r="OTR81" s="1"/>
      <c r="OTS81" s="1"/>
      <c r="OTT81" s="1"/>
      <c r="OTU81" s="1"/>
      <c r="OTV81" s="1"/>
      <c r="OTW81" s="1"/>
      <c r="OTX81" s="1"/>
      <c r="OTY81" s="1"/>
      <c r="OTZ81" s="1"/>
      <c r="OUA81" s="1"/>
      <c r="OUB81" s="1"/>
      <c r="OUC81" s="1"/>
      <c r="OUD81" s="1"/>
      <c r="OUE81" s="1"/>
      <c r="OUF81" s="1"/>
      <c r="OUG81" s="1"/>
      <c r="OUH81" s="1"/>
      <c r="OUI81" s="1"/>
      <c r="OUJ81" s="1"/>
      <c r="OUK81" s="1"/>
      <c r="OUL81" s="1"/>
      <c r="OUM81" s="1"/>
      <c r="OUN81" s="1"/>
      <c r="OUO81" s="1"/>
      <c r="OUP81" s="1"/>
      <c r="OUQ81" s="1"/>
      <c r="OUR81" s="1"/>
      <c r="OUS81" s="1"/>
      <c r="OUT81" s="1"/>
      <c r="OUU81" s="1"/>
      <c r="OUV81" s="1"/>
      <c r="OUW81" s="1"/>
      <c r="OUX81" s="1"/>
      <c r="OUY81" s="1"/>
      <c r="OUZ81" s="1"/>
      <c r="OVA81" s="1"/>
      <c r="OVB81" s="1"/>
      <c r="OVC81" s="1"/>
      <c r="OVD81" s="1"/>
      <c r="OVE81" s="1"/>
      <c r="OVF81" s="1"/>
      <c r="OVG81" s="1"/>
      <c r="OVH81" s="1"/>
      <c r="OVI81" s="1"/>
      <c r="OVJ81" s="1"/>
      <c r="OVK81" s="1"/>
      <c r="OVL81" s="1"/>
      <c r="OVM81" s="1"/>
      <c r="OVN81" s="1"/>
      <c r="OVO81" s="1"/>
      <c r="OVP81" s="1"/>
      <c r="OVQ81" s="1"/>
      <c r="OVR81" s="1"/>
      <c r="OVS81" s="1"/>
      <c r="OVT81" s="1"/>
      <c r="OVU81" s="1"/>
      <c r="OVV81" s="1"/>
      <c r="OVW81" s="1"/>
      <c r="OVX81" s="1"/>
      <c r="OVY81" s="1"/>
      <c r="OVZ81" s="1"/>
      <c r="OWA81" s="1"/>
      <c r="OWB81" s="1"/>
      <c r="OWC81" s="1"/>
      <c r="OWD81" s="1"/>
      <c r="OWE81" s="1"/>
      <c r="OWF81" s="1"/>
      <c r="OWG81" s="1"/>
      <c r="OWH81" s="1"/>
      <c r="OWI81" s="1"/>
      <c r="OWJ81" s="1"/>
      <c r="OWK81" s="1"/>
      <c r="OWL81" s="1"/>
      <c r="OWM81" s="1"/>
      <c r="OWN81" s="1"/>
      <c r="OWO81" s="1"/>
      <c r="OWP81" s="1"/>
      <c r="OWQ81" s="1"/>
      <c r="OWR81" s="1"/>
      <c r="OWS81" s="1"/>
      <c r="OWT81" s="1"/>
      <c r="OWU81" s="1"/>
      <c r="OWV81" s="1"/>
      <c r="OWW81" s="1"/>
      <c r="OWX81" s="1"/>
      <c r="OWY81" s="1"/>
      <c r="OWZ81" s="1"/>
      <c r="OXA81" s="1"/>
      <c r="OXB81" s="1"/>
      <c r="OXC81" s="1"/>
      <c r="OXD81" s="1"/>
      <c r="OXE81" s="1"/>
      <c r="OXF81" s="1"/>
      <c r="OXG81" s="1"/>
      <c r="OXH81" s="1"/>
      <c r="OXI81" s="1"/>
      <c r="OXJ81" s="1"/>
      <c r="OXK81" s="1"/>
      <c r="OXL81" s="1"/>
      <c r="OXM81" s="1"/>
      <c r="OXN81" s="1"/>
      <c r="OXO81" s="1"/>
      <c r="OXP81" s="1"/>
      <c r="OXQ81" s="1"/>
      <c r="OXR81" s="1"/>
      <c r="OXS81" s="1"/>
      <c r="OXT81" s="1"/>
      <c r="OXU81" s="1"/>
      <c r="OXV81" s="1"/>
      <c r="OXW81" s="1"/>
      <c r="OXX81" s="1"/>
      <c r="OXY81" s="1"/>
      <c r="OXZ81" s="1"/>
      <c r="OYA81" s="1"/>
      <c r="OYB81" s="1"/>
      <c r="OYC81" s="1"/>
      <c r="OYD81" s="1"/>
      <c r="OYE81" s="1"/>
      <c r="OYF81" s="1"/>
      <c r="OYG81" s="1"/>
      <c r="OYH81" s="1"/>
      <c r="OYI81" s="1"/>
      <c r="OYJ81" s="1"/>
      <c r="OYK81" s="1"/>
      <c r="OYL81" s="1"/>
      <c r="OYM81" s="1"/>
      <c r="OYN81" s="1"/>
      <c r="OYO81" s="1"/>
      <c r="OYP81" s="1"/>
      <c r="OYQ81" s="1"/>
      <c r="OYR81" s="1"/>
      <c r="OYS81" s="1"/>
      <c r="OYT81" s="1"/>
      <c r="OYU81" s="1"/>
      <c r="OYV81" s="1"/>
      <c r="OYW81" s="1"/>
      <c r="OYX81" s="1"/>
      <c r="OYY81" s="1"/>
      <c r="OYZ81" s="1"/>
      <c r="OZA81" s="1"/>
      <c r="OZB81" s="1"/>
      <c r="OZC81" s="1"/>
      <c r="OZD81" s="1"/>
      <c r="OZE81" s="1"/>
      <c r="OZF81" s="1"/>
      <c r="OZG81" s="1"/>
      <c r="OZH81" s="1"/>
      <c r="OZI81" s="1"/>
      <c r="OZJ81" s="1"/>
      <c r="OZK81" s="1"/>
      <c r="OZL81" s="1"/>
      <c r="OZM81" s="1"/>
      <c r="OZN81" s="1"/>
      <c r="OZO81" s="1"/>
      <c r="OZP81" s="1"/>
      <c r="OZQ81" s="1"/>
      <c r="OZR81" s="1"/>
      <c r="OZS81" s="1"/>
      <c r="OZT81" s="1"/>
      <c r="OZU81" s="1"/>
      <c r="OZV81" s="1"/>
      <c r="OZW81" s="1"/>
      <c r="OZX81" s="1"/>
      <c r="OZY81" s="1"/>
      <c r="OZZ81" s="1"/>
      <c r="PAA81" s="1"/>
      <c r="PAB81" s="1"/>
      <c r="PAC81" s="1"/>
      <c r="PAD81" s="1"/>
      <c r="PAE81" s="1"/>
      <c r="PAF81" s="1"/>
      <c r="PAG81" s="1"/>
      <c r="PAH81" s="1"/>
      <c r="PAI81" s="1"/>
      <c r="PAJ81" s="1"/>
      <c r="PAK81" s="1"/>
      <c r="PAL81" s="1"/>
      <c r="PAM81" s="1"/>
      <c r="PAN81" s="1"/>
      <c r="PAO81" s="1"/>
      <c r="PAP81" s="1"/>
      <c r="PAQ81" s="1"/>
      <c r="PAR81" s="1"/>
      <c r="PAS81" s="1"/>
      <c r="PAT81" s="1"/>
      <c r="PAU81" s="1"/>
      <c r="PAV81" s="1"/>
      <c r="PAW81" s="1"/>
      <c r="PAX81" s="1"/>
      <c r="PAY81" s="1"/>
      <c r="PAZ81" s="1"/>
      <c r="PBA81" s="1"/>
      <c r="PBB81" s="1"/>
      <c r="PBC81" s="1"/>
      <c r="PBD81" s="1"/>
      <c r="PBE81" s="1"/>
      <c r="PBF81" s="1"/>
      <c r="PBG81" s="1"/>
      <c r="PBH81" s="1"/>
      <c r="PBI81" s="1"/>
      <c r="PBJ81" s="1"/>
      <c r="PBK81" s="1"/>
      <c r="PBL81" s="1"/>
      <c r="PBM81" s="1"/>
      <c r="PBN81" s="1"/>
      <c r="PBO81" s="1"/>
      <c r="PBP81" s="1"/>
      <c r="PBQ81" s="1"/>
      <c r="PBR81" s="1"/>
      <c r="PBS81" s="1"/>
      <c r="PBT81" s="1"/>
      <c r="PBU81" s="1"/>
      <c r="PBV81" s="1"/>
      <c r="PBW81" s="1"/>
      <c r="PBX81" s="1"/>
      <c r="PBY81" s="1"/>
      <c r="PBZ81" s="1"/>
      <c r="PCA81" s="1"/>
      <c r="PCB81" s="1"/>
      <c r="PCC81" s="1"/>
      <c r="PCD81" s="1"/>
      <c r="PCE81" s="1"/>
      <c r="PCF81" s="1"/>
      <c r="PCG81" s="1"/>
      <c r="PCH81" s="1"/>
      <c r="PCI81" s="1"/>
      <c r="PCJ81" s="1"/>
      <c r="PCK81" s="1"/>
      <c r="PCL81" s="1"/>
      <c r="PCM81" s="1"/>
      <c r="PCN81" s="1"/>
      <c r="PCO81" s="1"/>
      <c r="PCP81" s="1"/>
      <c r="PCQ81" s="1"/>
      <c r="PCR81" s="1"/>
      <c r="PCS81" s="1"/>
      <c r="PCT81" s="1"/>
      <c r="PCU81" s="1"/>
      <c r="PCV81" s="1"/>
      <c r="PCW81" s="1"/>
      <c r="PCX81" s="1"/>
      <c r="PCY81" s="1"/>
      <c r="PCZ81" s="1"/>
      <c r="PDA81" s="1"/>
      <c r="PDB81" s="1"/>
      <c r="PDC81" s="1"/>
      <c r="PDD81" s="1"/>
      <c r="PDE81" s="1"/>
      <c r="PDF81" s="1"/>
      <c r="PDG81" s="1"/>
      <c r="PDH81" s="1"/>
      <c r="PDI81" s="1"/>
      <c r="PDJ81" s="1"/>
      <c r="PDK81" s="1"/>
      <c r="PDL81" s="1"/>
      <c r="PDM81" s="1"/>
      <c r="PDN81" s="1"/>
      <c r="PDO81" s="1"/>
      <c r="PDP81" s="1"/>
      <c r="PDQ81" s="1"/>
      <c r="PDR81" s="1"/>
      <c r="PDS81" s="1"/>
      <c r="PDT81" s="1"/>
      <c r="PDU81" s="1"/>
      <c r="PDV81" s="1"/>
      <c r="PDW81" s="1"/>
      <c r="PDX81" s="1"/>
      <c r="PDY81" s="1"/>
      <c r="PDZ81" s="1"/>
      <c r="PEA81" s="1"/>
      <c r="PEB81" s="1"/>
      <c r="PEC81" s="1"/>
      <c r="PED81" s="1"/>
      <c r="PEE81" s="1"/>
      <c r="PEF81" s="1"/>
      <c r="PEG81" s="1"/>
      <c r="PEH81" s="1"/>
      <c r="PEI81" s="1"/>
      <c r="PEJ81" s="1"/>
      <c r="PEK81" s="1"/>
      <c r="PEL81" s="1"/>
      <c r="PEM81" s="1"/>
      <c r="PEN81" s="1"/>
      <c r="PEO81" s="1"/>
      <c r="PEP81" s="1"/>
      <c r="PEQ81" s="1"/>
      <c r="PER81" s="1"/>
      <c r="PES81" s="1"/>
      <c r="PET81" s="1"/>
      <c r="PEU81" s="1"/>
      <c r="PEV81" s="1"/>
      <c r="PEW81" s="1"/>
      <c r="PEX81" s="1"/>
      <c r="PEY81" s="1"/>
      <c r="PEZ81" s="1"/>
      <c r="PFA81" s="1"/>
      <c r="PFB81" s="1"/>
      <c r="PFC81" s="1"/>
      <c r="PFD81" s="1"/>
      <c r="PFE81" s="1"/>
      <c r="PFF81" s="1"/>
      <c r="PFG81" s="1"/>
      <c r="PFH81" s="1"/>
      <c r="PFI81" s="1"/>
      <c r="PFJ81" s="1"/>
      <c r="PFK81" s="1"/>
      <c r="PFL81" s="1"/>
      <c r="PFM81" s="1"/>
      <c r="PFN81" s="1"/>
      <c r="PFO81" s="1"/>
      <c r="PFP81" s="1"/>
      <c r="PFQ81" s="1"/>
      <c r="PFR81" s="1"/>
      <c r="PFS81" s="1"/>
      <c r="PFT81" s="1"/>
      <c r="PFU81" s="1"/>
      <c r="PFV81" s="1"/>
      <c r="PFW81" s="1"/>
      <c r="PFX81" s="1"/>
      <c r="PFY81" s="1"/>
      <c r="PFZ81" s="1"/>
      <c r="PGA81" s="1"/>
      <c r="PGB81" s="1"/>
      <c r="PGC81" s="1"/>
      <c r="PGD81" s="1"/>
      <c r="PGE81" s="1"/>
      <c r="PGF81" s="1"/>
      <c r="PGG81" s="1"/>
      <c r="PGH81" s="1"/>
      <c r="PGI81" s="1"/>
      <c r="PGJ81" s="1"/>
      <c r="PGK81" s="1"/>
      <c r="PGL81" s="1"/>
      <c r="PGM81" s="1"/>
      <c r="PGN81" s="1"/>
      <c r="PGO81" s="1"/>
      <c r="PGP81" s="1"/>
      <c r="PGQ81" s="1"/>
      <c r="PGR81" s="1"/>
      <c r="PGS81" s="1"/>
      <c r="PGT81" s="1"/>
      <c r="PGU81" s="1"/>
      <c r="PGV81" s="1"/>
      <c r="PGW81" s="1"/>
      <c r="PGX81" s="1"/>
      <c r="PGY81" s="1"/>
      <c r="PGZ81" s="1"/>
      <c r="PHA81" s="1"/>
      <c r="PHB81" s="1"/>
      <c r="PHC81" s="1"/>
      <c r="PHD81" s="1"/>
      <c r="PHE81" s="1"/>
      <c r="PHF81" s="1"/>
      <c r="PHG81" s="1"/>
      <c r="PHH81" s="1"/>
      <c r="PHI81" s="1"/>
      <c r="PHJ81" s="1"/>
      <c r="PHK81" s="1"/>
      <c r="PHL81" s="1"/>
      <c r="PHM81" s="1"/>
      <c r="PHN81" s="1"/>
      <c r="PHO81" s="1"/>
      <c r="PHP81" s="1"/>
      <c r="PHQ81" s="1"/>
      <c r="PHR81" s="1"/>
      <c r="PHS81" s="1"/>
      <c r="PHT81" s="1"/>
      <c r="PHU81" s="1"/>
      <c r="PHV81" s="1"/>
      <c r="PHW81" s="1"/>
      <c r="PHX81" s="1"/>
      <c r="PHY81" s="1"/>
      <c r="PHZ81" s="1"/>
      <c r="PIA81" s="1"/>
      <c r="PIB81" s="1"/>
      <c r="PIC81" s="1"/>
      <c r="PID81" s="1"/>
      <c r="PIE81" s="1"/>
      <c r="PIF81" s="1"/>
      <c r="PIG81" s="1"/>
      <c r="PIH81" s="1"/>
      <c r="PII81" s="1"/>
      <c r="PIJ81" s="1"/>
      <c r="PIK81" s="1"/>
      <c r="PIL81" s="1"/>
      <c r="PIM81" s="1"/>
      <c r="PIN81" s="1"/>
      <c r="PIO81" s="1"/>
      <c r="PIP81" s="1"/>
      <c r="PIQ81" s="1"/>
      <c r="PIR81" s="1"/>
      <c r="PIS81" s="1"/>
      <c r="PIT81" s="1"/>
      <c r="PIU81" s="1"/>
      <c r="PIV81" s="1"/>
      <c r="PIW81" s="1"/>
      <c r="PIX81" s="1"/>
      <c r="PIY81" s="1"/>
      <c r="PIZ81" s="1"/>
      <c r="PJA81" s="1"/>
      <c r="PJB81" s="1"/>
      <c r="PJC81" s="1"/>
      <c r="PJD81" s="1"/>
      <c r="PJE81" s="1"/>
      <c r="PJF81" s="1"/>
      <c r="PJG81" s="1"/>
      <c r="PJH81" s="1"/>
      <c r="PJI81" s="1"/>
      <c r="PJJ81" s="1"/>
      <c r="PJK81" s="1"/>
      <c r="PJL81" s="1"/>
      <c r="PJM81" s="1"/>
      <c r="PJN81" s="1"/>
      <c r="PJO81" s="1"/>
      <c r="PJP81" s="1"/>
      <c r="PJQ81" s="1"/>
      <c r="PJR81" s="1"/>
      <c r="PJS81" s="1"/>
      <c r="PJT81" s="1"/>
      <c r="PJU81" s="1"/>
      <c r="PJV81" s="1"/>
      <c r="PJW81" s="1"/>
      <c r="PJX81" s="1"/>
      <c r="PJY81" s="1"/>
      <c r="PJZ81" s="1"/>
      <c r="PKA81" s="1"/>
      <c r="PKB81" s="1"/>
      <c r="PKC81" s="1"/>
      <c r="PKD81" s="1"/>
      <c r="PKE81" s="1"/>
      <c r="PKF81" s="1"/>
      <c r="PKG81" s="1"/>
      <c r="PKH81" s="1"/>
      <c r="PKI81" s="1"/>
      <c r="PKJ81" s="1"/>
      <c r="PKK81" s="1"/>
      <c r="PKL81" s="1"/>
      <c r="PKM81" s="1"/>
      <c r="PKN81" s="1"/>
      <c r="PKO81" s="1"/>
      <c r="PKP81" s="1"/>
      <c r="PKQ81" s="1"/>
      <c r="PKR81" s="1"/>
      <c r="PKS81" s="1"/>
      <c r="PKT81" s="1"/>
      <c r="PKU81" s="1"/>
      <c r="PKV81" s="1"/>
      <c r="PKW81" s="1"/>
      <c r="PKX81" s="1"/>
      <c r="PKY81" s="1"/>
      <c r="PKZ81" s="1"/>
      <c r="PLA81" s="1"/>
      <c r="PLB81" s="1"/>
      <c r="PLC81" s="1"/>
      <c r="PLD81" s="1"/>
      <c r="PLE81" s="1"/>
      <c r="PLF81" s="1"/>
      <c r="PLG81" s="1"/>
      <c r="PLH81" s="1"/>
      <c r="PLI81" s="1"/>
      <c r="PLJ81" s="1"/>
      <c r="PLK81" s="1"/>
      <c r="PLL81" s="1"/>
      <c r="PLM81" s="1"/>
      <c r="PLN81" s="1"/>
      <c r="PLO81" s="1"/>
      <c r="PLP81" s="1"/>
      <c r="PLQ81" s="1"/>
      <c r="PLR81" s="1"/>
      <c r="PLS81" s="1"/>
      <c r="PLT81" s="1"/>
      <c r="PLU81" s="1"/>
      <c r="PLV81" s="1"/>
      <c r="PLW81" s="1"/>
      <c r="PLX81" s="1"/>
      <c r="PLY81" s="1"/>
      <c r="PLZ81" s="1"/>
      <c r="PMA81" s="1"/>
      <c r="PMB81" s="1"/>
      <c r="PMC81" s="1"/>
      <c r="PMD81" s="1"/>
      <c r="PME81" s="1"/>
      <c r="PMF81" s="1"/>
      <c r="PMG81" s="1"/>
      <c r="PMH81" s="1"/>
      <c r="PMI81" s="1"/>
      <c r="PMJ81" s="1"/>
      <c r="PMK81" s="1"/>
      <c r="PML81" s="1"/>
      <c r="PMM81" s="1"/>
      <c r="PMN81" s="1"/>
      <c r="PMO81" s="1"/>
      <c r="PMP81" s="1"/>
      <c r="PMQ81" s="1"/>
      <c r="PMR81" s="1"/>
      <c r="PMS81" s="1"/>
      <c r="PMT81" s="1"/>
      <c r="PMU81" s="1"/>
      <c r="PMV81" s="1"/>
      <c r="PMW81" s="1"/>
      <c r="PMX81" s="1"/>
      <c r="PMY81" s="1"/>
      <c r="PMZ81" s="1"/>
      <c r="PNA81" s="1"/>
      <c r="PNB81" s="1"/>
      <c r="PNC81" s="1"/>
      <c r="PND81" s="1"/>
      <c r="PNE81" s="1"/>
      <c r="PNF81" s="1"/>
      <c r="PNG81" s="1"/>
      <c r="PNH81" s="1"/>
      <c r="PNI81" s="1"/>
      <c r="PNJ81" s="1"/>
      <c r="PNK81" s="1"/>
      <c r="PNL81" s="1"/>
      <c r="PNM81" s="1"/>
      <c r="PNN81" s="1"/>
      <c r="PNO81" s="1"/>
      <c r="PNP81" s="1"/>
      <c r="PNQ81" s="1"/>
      <c r="PNR81" s="1"/>
      <c r="PNS81" s="1"/>
      <c r="PNT81" s="1"/>
      <c r="PNU81" s="1"/>
      <c r="PNV81" s="1"/>
      <c r="PNW81" s="1"/>
      <c r="PNX81" s="1"/>
      <c r="PNY81" s="1"/>
      <c r="PNZ81" s="1"/>
      <c r="POA81" s="1"/>
      <c r="POB81" s="1"/>
      <c r="POC81" s="1"/>
      <c r="POD81" s="1"/>
      <c r="POE81" s="1"/>
      <c r="POF81" s="1"/>
      <c r="POG81" s="1"/>
      <c r="POH81" s="1"/>
      <c r="POI81" s="1"/>
      <c r="POJ81" s="1"/>
      <c r="POK81" s="1"/>
      <c r="POL81" s="1"/>
      <c r="POM81" s="1"/>
      <c r="PON81" s="1"/>
      <c r="POO81" s="1"/>
      <c r="POP81" s="1"/>
      <c r="POQ81" s="1"/>
      <c r="POR81" s="1"/>
      <c r="POS81" s="1"/>
      <c r="POT81" s="1"/>
      <c r="POU81" s="1"/>
      <c r="POV81" s="1"/>
      <c r="POW81" s="1"/>
      <c r="POX81" s="1"/>
      <c r="POY81" s="1"/>
      <c r="POZ81" s="1"/>
      <c r="PPA81" s="1"/>
      <c r="PPB81" s="1"/>
      <c r="PPC81" s="1"/>
      <c r="PPD81" s="1"/>
      <c r="PPE81" s="1"/>
      <c r="PPF81" s="1"/>
      <c r="PPG81" s="1"/>
      <c r="PPH81" s="1"/>
      <c r="PPI81" s="1"/>
      <c r="PPJ81" s="1"/>
      <c r="PPK81" s="1"/>
      <c r="PPL81" s="1"/>
      <c r="PPM81" s="1"/>
      <c r="PPN81" s="1"/>
      <c r="PPO81" s="1"/>
      <c r="PPP81" s="1"/>
      <c r="PPQ81" s="1"/>
      <c r="PPR81" s="1"/>
      <c r="PPS81" s="1"/>
      <c r="PPT81" s="1"/>
      <c r="PPU81" s="1"/>
      <c r="PPV81" s="1"/>
      <c r="PPW81" s="1"/>
      <c r="PPX81" s="1"/>
      <c r="PPY81" s="1"/>
      <c r="PPZ81" s="1"/>
      <c r="PQA81" s="1"/>
      <c r="PQB81" s="1"/>
      <c r="PQC81" s="1"/>
      <c r="PQD81" s="1"/>
      <c r="PQE81" s="1"/>
      <c r="PQF81" s="1"/>
      <c r="PQG81" s="1"/>
      <c r="PQH81" s="1"/>
      <c r="PQI81" s="1"/>
      <c r="PQJ81" s="1"/>
      <c r="PQK81" s="1"/>
      <c r="PQL81" s="1"/>
      <c r="PQM81" s="1"/>
      <c r="PQN81" s="1"/>
      <c r="PQO81" s="1"/>
      <c r="PQP81" s="1"/>
      <c r="PQQ81" s="1"/>
      <c r="PQR81" s="1"/>
      <c r="PQS81" s="1"/>
      <c r="PQT81" s="1"/>
      <c r="PQU81" s="1"/>
      <c r="PQV81" s="1"/>
      <c r="PQW81" s="1"/>
      <c r="PQX81" s="1"/>
      <c r="PQY81" s="1"/>
      <c r="PQZ81" s="1"/>
      <c r="PRA81" s="1"/>
      <c r="PRB81" s="1"/>
      <c r="PRC81" s="1"/>
      <c r="PRD81" s="1"/>
      <c r="PRE81" s="1"/>
      <c r="PRF81" s="1"/>
      <c r="PRG81" s="1"/>
      <c r="PRH81" s="1"/>
      <c r="PRI81" s="1"/>
      <c r="PRJ81" s="1"/>
      <c r="PRK81" s="1"/>
      <c r="PRL81" s="1"/>
      <c r="PRM81" s="1"/>
      <c r="PRN81" s="1"/>
      <c r="PRO81" s="1"/>
      <c r="PRP81" s="1"/>
      <c r="PRQ81" s="1"/>
      <c r="PRR81" s="1"/>
      <c r="PRS81" s="1"/>
      <c r="PRT81" s="1"/>
      <c r="PRU81" s="1"/>
      <c r="PRV81" s="1"/>
      <c r="PRW81" s="1"/>
      <c r="PRX81" s="1"/>
      <c r="PRY81" s="1"/>
      <c r="PRZ81" s="1"/>
      <c r="PSA81" s="1"/>
      <c r="PSB81" s="1"/>
      <c r="PSC81" s="1"/>
      <c r="PSD81" s="1"/>
      <c r="PSE81" s="1"/>
      <c r="PSF81" s="1"/>
      <c r="PSG81" s="1"/>
      <c r="PSH81" s="1"/>
      <c r="PSI81" s="1"/>
      <c r="PSJ81" s="1"/>
      <c r="PSK81" s="1"/>
      <c r="PSL81" s="1"/>
      <c r="PSM81" s="1"/>
      <c r="PSN81" s="1"/>
      <c r="PSO81" s="1"/>
      <c r="PSP81" s="1"/>
      <c r="PSQ81" s="1"/>
      <c r="PSR81" s="1"/>
      <c r="PSS81" s="1"/>
      <c r="PST81" s="1"/>
      <c r="PSU81" s="1"/>
      <c r="PSV81" s="1"/>
      <c r="PSW81" s="1"/>
      <c r="PSX81" s="1"/>
      <c r="PSY81" s="1"/>
      <c r="PSZ81" s="1"/>
      <c r="PTA81" s="1"/>
      <c r="PTB81" s="1"/>
      <c r="PTC81" s="1"/>
      <c r="PTD81" s="1"/>
      <c r="PTE81" s="1"/>
      <c r="PTF81" s="1"/>
      <c r="PTG81" s="1"/>
      <c r="PTH81" s="1"/>
      <c r="PTI81" s="1"/>
      <c r="PTJ81" s="1"/>
      <c r="PTK81" s="1"/>
      <c r="PTL81" s="1"/>
      <c r="PTM81" s="1"/>
      <c r="PTN81" s="1"/>
      <c r="PTO81" s="1"/>
      <c r="PTP81" s="1"/>
      <c r="PTQ81" s="1"/>
      <c r="PTR81" s="1"/>
      <c r="PTS81" s="1"/>
      <c r="PTT81" s="1"/>
      <c r="PTU81" s="1"/>
      <c r="PTV81" s="1"/>
      <c r="PTW81" s="1"/>
      <c r="PTX81" s="1"/>
      <c r="PTY81" s="1"/>
      <c r="PTZ81" s="1"/>
      <c r="PUA81" s="1"/>
      <c r="PUB81" s="1"/>
      <c r="PUC81" s="1"/>
      <c r="PUD81" s="1"/>
      <c r="PUE81" s="1"/>
      <c r="PUF81" s="1"/>
      <c r="PUG81" s="1"/>
      <c r="PUH81" s="1"/>
      <c r="PUI81" s="1"/>
      <c r="PUJ81" s="1"/>
      <c r="PUK81" s="1"/>
      <c r="PUL81" s="1"/>
      <c r="PUM81" s="1"/>
      <c r="PUN81" s="1"/>
      <c r="PUO81" s="1"/>
      <c r="PUP81" s="1"/>
      <c r="PUQ81" s="1"/>
      <c r="PUR81" s="1"/>
      <c r="PUS81" s="1"/>
      <c r="PUT81" s="1"/>
      <c r="PUU81" s="1"/>
      <c r="PUV81" s="1"/>
      <c r="PUW81" s="1"/>
      <c r="PUX81" s="1"/>
      <c r="PUY81" s="1"/>
      <c r="PUZ81" s="1"/>
      <c r="PVA81" s="1"/>
      <c r="PVB81" s="1"/>
      <c r="PVC81" s="1"/>
      <c r="PVD81" s="1"/>
      <c r="PVE81" s="1"/>
      <c r="PVF81" s="1"/>
      <c r="PVG81" s="1"/>
      <c r="PVH81" s="1"/>
      <c r="PVI81" s="1"/>
      <c r="PVJ81" s="1"/>
      <c r="PVK81" s="1"/>
      <c r="PVL81" s="1"/>
      <c r="PVM81" s="1"/>
      <c r="PVN81" s="1"/>
      <c r="PVO81" s="1"/>
      <c r="PVP81" s="1"/>
      <c r="PVQ81" s="1"/>
      <c r="PVR81" s="1"/>
      <c r="PVS81" s="1"/>
      <c r="PVT81" s="1"/>
      <c r="PVU81" s="1"/>
      <c r="PVV81" s="1"/>
      <c r="PVW81" s="1"/>
      <c r="PVX81" s="1"/>
      <c r="PVY81" s="1"/>
      <c r="PVZ81" s="1"/>
      <c r="PWA81" s="1"/>
      <c r="PWB81" s="1"/>
      <c r="PWC81" s="1"/>
      <c r="PWD81" s="1"/>
      <c r="PWE81" s="1"/>
      <c r="PWF81" s="1"/>
      <c r="PWG81" s="1"/>
      <c r="PWH81" s="1"/>
      <c r="PWI81" s="1"/>
      <c r="PWJ81" s="1"/>
      <c r="PWK81" s="1"/>
      <c r="PWL81" s="1"/>
      <c r="PWM81" s="1"/>
      <c r="PWN81" s="1"/>
      <c r="PWO81" s="1"/>
      <c r="PWP81" s="1"/>
      <c r="PWQ81" s="1"/>
      <c r="PWR81" s="1"/>
      <c r="PWS81" s="1"/>
      <c r="PWT81" s="1"/>
      <c r="PWU81" s="1"/>
      <c r="PWV81" s="1"/>
      <c r="PWW81" s="1"/>
      <c r="PWX81" s="1"/>
      <c r="PWY81" s="1"/>
      <c r="PWZ81" s="1"/>
      <c r="PXA81" s="1"/>
      <c r="PXB81" s="1"/>
      <c r="PXC81" s="1"/>
      <c r="PXD81" s="1"/>
      <c r="PXE81" s="1"/>
      <c r="PXF81" s="1"/>
      <c r="PXG81" s="1"/>
      <c r="PXH81" s="1"/>
      <c r="PXI81" s="1"/>
      <c r="PXJ81" s="1"/>
      <c r="PXK81" s="1"/>
      <c r="PXL81" s="1"/>
      <c r="PXM81" s="1"/>
      <c r="PXN81" s="1"/>
      <c r="PXO81" s="1"/>
      <c r="PXP81" s="1"/>
      <c r="PXQ81" s="1"/>
      <c r="PXR81" s="1"/>
      <c r="PXS81" s="1"/>
      <c r="PXT81" s="1"/>
      <c r="PXU81" s="1"/>
      <c r="PXV81" s="1"/>
      <c r="PXW81" s="1"/>
      <c r="PXX81" s="1"/>
      <c r="PXY81" s="1"/>
      <c r="PXZ81" s="1"/>
      <c r="PYA81" s="1"/>
      <c r="PYB81" s="1"/>
      <c r="PYC81" s="1"/>
      <c r="PYD81" s="1"/>
      <c r="PYE81" s="1"/>
      <c r="PYF81" s="1"/>
      <c r="PYG81" s="1"/>
      <c r="PYH81" s="1"/>
      <c r="PYI81" s="1"/>
      <c r="PYJ81" s="1"/>
      <c r="PYK81" s="1"/>
      <c r="PYL81" s="1"/>
      <c r="PYM81" s="1"/>
      <c r="PYN81" s="1"/>
      <c r="PYO81" s="1"/>
      <c r="PYP81" s="1"/>
      <c r="PYQ81" s="1"/>
      <c r="PYR81" s="1"/>
      <c r="PYS81" s="1"/>
      <c r="PYT81" s="1"/>
      <c r="PYU81" s="1"/>
      <c r="PYV81" s="1"/>
      <c r="PYW81" s="1"/>
      <c r="PYX81" s="1"/>
      <c r="PYY81" s="1"/>
      <c r="PYZ81" s="1"/>
      <c r="PZA81" s="1"/>
      <c r="PZB81" s="1"/>
      <c r="PZC81" s="1"/>
      <c r="PZD81" s="1"/>
      <c r="PZE81" s="1"/>
      <c r="PZF81" s="1"/>
      <c r="PZG81" s="1"/>
      <c r="PZH81" s="1"/>
      <c r="PZI81" s="1"/>
      <c r="PZJ81" s="1"/>
      <c r="PZK81" s="1"/>
      <c r="PZL81" s="1"/>
      <c r="PZM81" s="1"/>
      <c r="PZN81" s="1"/>
      <c r="PZO81" s="1"/>
      <c r="PZP81" s="1"/>
      <c r="PZQ81" s="1"/>
      <c r="PZR81" s="1"/>
      <c r="PZS81" s="1"/>
      <c r="PZT81" s="1"/>
      <c r="PZU81" s="1"/>
      <c r="PZV81" s="1"/>
      <c r="PZW81" s="1"/>
      <c r="PZX81" s="1"/>
      <c r="PZY81" s="1"/>
      <c r="PZZ81" s="1"/>
      <c r="QAA81" s="1"/>
      <c r="QAB81" s="1"/>
      <c r="QAC81" s="1"/>
      <c r="QAD81" s="1"/>
      <c r="QAE81" s="1"/>
      <c r="QAF81" s="1"/>
      <c r="QAG81" s="1"/>
      <c r="QAH81" s="1"/>
      <c r="QAI81" s="1"/>
      <c r="QAJ81" s="1"/>
      <c r="QAK81" s="1"/>
      <c r="QAL81" s="1"/>
      <c r="QAM81" s="1"/>
      <c r="QAN81" s="1"/>
      <c r="QAO81" s="1"/>
      <c r="QAP81" s="1"/>
      <c r="QAQ81" s="1"/>
      <c r="QAR81" s="1"/>
      <c r="QAS81" s="1"/>
      <c r="QAT81" s="1"/>
      <c r="QAU81" s="1"/>
      <c r="QAV81" s="1"/>
      <c r="QAW81" s="1"/>
      <c r="QAX81" s="1"/>
      <c r="QAY81" s="1"/>
      <c r="QAZ81" s="1"/>
      <c r="QBA81" s="1"/>
      <c r="QBB81" s="1"/>
      <c r="QBC81" s="1"/>
      <c r="QBD81" s="1"/>
      <c r="QBE81" s="1"/>
      <c r="QBF81" s="1"/>
      <c r="QBG81" s="1"/>
      <c r="QBH81" s="1"/>
      <c r="QBI81" s="1"/>
      <c r="QBJ81" s="1"/>
      <c r="QBK81" s="1"/>
      <c r="QBL81" s="1"/>
      <c r="QBM81" s="1"/>
      <c r="QBN81" s="1"/>
      <c r="QBO81" s="1"/>
      <c r="QBP81" s="1"/>
      <c r="QBQ81" s="1"/>
      <c r="QBR81" s="1"/>
      <c r="QBS81" s="1"/>
      <c r="QBT81" s="1"/>
      <c r="QBU81" s="1"/>
      <c r="QBV81" s="1"/>
      <c r="QBW81" s="1"/>
      <c r="QBX81" s="1"/>
      <c r="QBY81" s="1"/>
      <c r="QBZ81" s="1"/>
      <c r="QCA81" s="1"/>
      <c r="QCB81" s="1"/>
      <c r="QCC81" s="1"/>
      <c r="QCD81" s="1"/>
      <c r="QCE81" s="1"/>
      <c r="QCF81" s="1"/>
      <c r="QCG81" s="1"/>
      <c r="QCH81" s="1"/>
      <c r="QCI81" s="1"/>
      <c r="QCJ81" s="1"/>
      <c r="QCK81" s="1"/>
      <c r="QCL81" s="1"/>
      <c r="QCM81" s="1"/>
      <c r="QCN81" s="1"/>
      <c r="QCO81" s="1"/>
      <c r="QCP81" s="1"/>
      <c r="QCQ81" s="1"/>
      <c r="QCR81" s="1"/>
      <c r="QCS81" s="1"/>
      <c r="QCT81" s="1"/>
      <c r="QCU81" s="1"/>
      <c r="QCV81" s="1"/>
      <c r="QCW81" s="1"/>
      <c r="QCX81" s="1"/>
      <c r="QCY81" s="1"/>
      <c r="QCZ81" s="1"/>
      <c r="QDA81" s="1"/>
      <c r="QDB81" s="1"/>
      <c r="QDC81" s="1"/>
      <c r="QDD81" s="1"/>
      <c r="QDE81" s="1"/>
      <c r="QDF81" s="1"/>
      <c r="QDG81" s="1"/>
      <c r="QDH81" s="1"/>
      <c r="QDI81" s="1"/>
      <c r="QDJ81" s="1"/>
      <c r="QDK81" s="1"/>
      <c r="QDL81" s="1"/>
      <c r="QDM81" s="1"/>
      <c r="QDN81" s="1"/>
      <c r="QDO81" s="1"/>
      <c r="QDP81" s="1"/>
      <c r="QDQ81" s="1"/>
      <c r="QDR81" s="1"/>
      <c r="QDS81" s="1"/>
      <c r="QDT81" s="1"/>
      <c r="QDU81" s="1"/>
      <c r="QDV81" s="1"/>
      <c r="QDW81" s="1"/>
      <c r="QDX81" s="1"/>
      <c r="QDY81" s="1"/>
      <c r="QDZ81" s="1"/>
      <c r="QEA81" s="1"/>
      <c r="QEB81" s="1"/>
      <c r="QEC81" s="1"/>
      <c r="QED81" s="1"/>
      <c r="QEE81" s="1"/>
      <c r="QEF81" s="1"/>
      <c r="QEG81" s="1"/>
      <c r="QEH81" s="1"/>
      <c r="QEI81" s="1"/>
      <c r="QEJ81" s="1"/>
      <c r="QEK81" s="1"/>
      <c r="QEL81" s="1"/>
      <c r="QEM81" s="1"/>
      <c r="QEN81" s="1"/>
      <c r="QEO81" s="1"/>
      <c r="QEP81" s="1"/>
      <c r="QEQ81" s="1"/>
      <c r="QER81" s="1"/>
      <c r="QES81" s="1"/>
      <c r="QET81" s="1"/>
      <c r="QEU81" s="1"/>
      <c r="QEV81" s="1"/>
      <c r="QEW81" s="1"/>
      <c r="QEX81" s="1"/>
      <c r="QEY81" s="1"/>
      <c r="QEZ81" s="1"/>
      <c r="QFA81" s="1"/>
      <c r="QFB81" s="1"/>
      <c r="QFC81" s="1"/>
      <c r="QFD81" s="1"/>
      <c r="QFE81" s="1"/>
      <c r="QFF81" s="1"/>
      <c r="QFG81" s="1"/>
      <c r="QFH81" s="1"/>
      <c r="QFI81" s="1"/>
      <c r="QFJ81" s="1"/>
      <c r="QFK81" s="1"/>
      <c r="QFL81" s="1"/>
      <c r="QFM81" s="1"/>
      <c r="QFN81" s="1"/>
      <c r="QFO81" s="1"/>
      <c r="QFP81" s="1"/>
      <c r="QFQ81" s="1"/>
      <c r="QFR81" s="1"/>
      <c r="QFS81" s="1"/>
      <c r="QFT81" s="1"/>
      <c r="QFU81" s="1"/>
      <c r="QFV81" s="1"/>
      <c r="QFW81" s="1"/>
      <c r="QFX81" s="1"/>
      <c r="QFY81" s="1"/>
      <c r="QFZ81" s="1"/>
      <c r="QGA81" s="1"/>
      <c r="QGB81" s="1"/>
      <c r="QGC81" s="1"/>
      <c r="QGD81" s="1"/>
      <c r="QGE81" s="1"/>
      <c r="QGF81" s="1"/>
      <c r="QGG81" s="1"/>
      <c r="QGH81" s="1"/>
      <c r="QGI81" s="1"/>
      <c r="QGJ81" s="1"/>
      <c r="QGK81" s="1"/>
      <c r="QGL81" s="1"/>
      <c r="QGM81" s="1"/>
      <c r="QGN81" s="1"/>
      <c r="QGO81" s="1"/>
      <c r="QGP81" s="1"/>
      <c r="QGQ81" s="1"/>
      <c r="QGR81" s="1"/>
      <c r="QGS81" s="1"/>
      <c r="QGT81" s="1"/>
      <c r="QGU81" s="1"/>
      <c r="QGV81" s="1"/>
      <c r="QGW81" s="1"/>
      <c r="QGX81" s="1"/>
      <c r="QGY81" s="1"/>
      <c r="QGZ81" s="1"/>
      <c r="QHA81" s="1"/>
      <c r="QHB81" s="1"/>
      <c r="QHC81" s="1"/>
      <c r="QHD81" s="1"/>
      <c r="QHE81" s="1"/>
      <c r="QHF81" s="1"/>
      <c r="QHG81" s="1"/>
      <c r="QHH81" s="1"/>
      <c r="QHI81" s="1"/>
      <c r="QHJ81" s="1"/>
      <c r="QHK81" s="1"/>
      <c r="QHL81" s="1"/>
      <c r="QHM81" s="1"/>
      <c r="QHN81" s="1"/>
      <c r="QHO81" s="1"/>
      <c r="QHP81" s="1"/>
      <c r="QHQ81" s="1"/>
      <c r="QHR81" s="1"/>
      <c r="QHS81" s="1"/>
      <c r="QHT81" s="1"/>
      <c r="QHU81" s="1"/>
      <c r="QHV81" s="1"/>
      <c r="QHW81" s="1"/>
      <c r="QHX81" s="1"/>
      <c r="QHY81" s="1"/>
      <c r="QHZ81" s="1"/>
      <c r="QIA81" s="1"/>
      <c r="QIB81" s="1"/>
      <c r="QIC81" s="1"/>
      <c r="QID81" s="1"/>
      <c r="QIE81" s="1"/>
      <c r="QIF81" s="1"/>
      <c r="QIG81" s="1"/>
      <c r="QIH81" s="1"/>
      <c r="QII81" s="1"/>
      <c r="QIJ81" s="1"/>
      <c r="QIK81" s="1"/>
      <c r="QIL81" s="1"/>
      <c r="QIM81" s="1"/>
      <c r="QIN81" s="1"/>
      <c r="QIO81" s="1"/>
      <c r="QIP81" s="1"/>
      <c r="QIQ81" s="1"/>
      <c r="QIR81" s="1"/>
      <c r="QIS81" s="1"/>
      <c r="QIT81" s="1"/>
      <c r="QIU81" s="1"/>
      <c r="QIV81" s="1"/>
      <c r="QIW81" s="1"/>
      <c r="QIX81" s="1"/>
      <c r="QIY81" s="1"/>
      <c r="QIZ81" s="1"/>
      <c r="QJA81" s="1"/>
      <c r="QJB81" s="1"/>
      <c r="QJC81" s="1"/>
      <c r="QJD81" s="1"/>
      <c r="QJE81" s="1"/>
      <c r="QJF81" s="1"/>
      <c r="QJG81" s="1"/>
      <c r="QJH81" s="1"/>
      <c r="QJI81" s="1"/>
      <c r="QJJ81" s="1"/>
      <c r="QJK81" s="1"/>
      <c r="QJL81" s="1"/>
      <c r="QJM81" s="1"/>
      <c r="QJN81" s="1"/>
      <c r="QJO81" s="1"/>
      <c r="QJP81" s="1"/>
      <c r="QJQ81" s="1"/>
      <c r="QJR81" s="1"/>
      <c r="QJS81" s="1"/>
      <c r="QJT81" s="1"/>
      <c r="QJU81" s="1"/>
      <c r="QJV81" s="1"/>
      <c r="QJW81" s="1"/>
      <c r="QJX81" s="1"/>
      <c r="QJY81" s="1"/>
      <c r="QJZ81" s="1"/>
      <c r="QKA81" s="1"/>
      <c r="QKB81" s="1"/>
      <c r="QKC81" s="1"/>
      <c r="QKD81" s="1"/>
      <c r="QKE81" s="1"/>
      <c r="QKF81" s="1"/>
      <c r="QKG81" s="1"/>
      <c r="QKH81" s="1"/>
      <c r="QKI81" s="1"/>
      <c r="QKJ81" s="1"/>
      <c r="QKK81" s="1"/>
      <c r="QKL81" s="1"/>
      <c r="QKM81" s="1"/>
      <c r="QKN81" s="1"/>
      <c r="QKO81" s="1"/>
      <c r="QKP81" s="1"/>
      <c r="QKQ81" s="1"/>
      <c r="QKR81" s="1"/>
      <c r="QKS81" s="1"/>
      <c r="QKT81" s="1"/>
      <c r="QKU81" s="1"/>
      <c r="QKV81" s="1"/>
      <c r="QKW81" s="1"/>
      <c r="QKX81" s="1"/>
      <c r="QKY81" s="1"/>
      <c r="QKZ81" s="1"/>
      <c r="QLA81" s="1"/>
      <c r="QLB81" s="1"/>
      <c r="QLC81" s="1"/>
      <c r="QLD81" s="1"/>
      <c r="QLE81" s="1"/>
      <c r="QLF81" s="1"/>
      <c r="QLG81" s="1"/>
      <c r="QLH81" s="1"/>
      <c r="QLI81" s="1"/>
      <c r="QLJ81" s="1"/>
      <c r="QLK81" s="1"/>
      <c r="QLL81" s="1"/>
      <c r="QLM81" s="1"/>
      <c r="QLN81" s="1"/>
      <c r="QLO81" s="1"/>
      <c r="QLP81" s="1"/>
      <c r="QLQ81" s="1"/>
      <c r="QLR81" s="1"/>
      <c r="QLS81" s="1"/>
      <c r="QLT81" s="1"/>
      <c r="QLU81" s="1"/>
      <c r="QLV81" s="1"/>
      <c r="QLW81" s="1"/>
      <c r="QLX81" s="1"/>
      <c r="QLY81" s="1"/>
      <c r="QLZ81" s="1"/>
      <c r="QMA81" s="1"/>
      <c r="QMB81" s="1"/>
      <c r="QMC81" s="1"/>
      <c r="QMD81" s="1"/>
      <c r="QME81" s="1"/>
      <c r="QMF81" s="1"/>
      <c r="QMG81" s="1"/>
      <c r="QMH81" s="1"/>
      <c r="QMI81" s="1"/>
      <c r="QMJ81" s="1"/>
      <c r="QMK81" s="1"/>
      <c r="QML81" s="1"/>
      <c r="QMM81" s="1"/>
      <c r="QMN81" s="1"/>
      <c r="QMO81" s="1"/>
      <c r="QMP81" s="1"/>
      <c r="QMQ81" s="1"/>
      <c r="QMR81" s="1"/>
      <c r="QMS81" s="1"/>
      <c r="QMT81" s="1"/>
      <c r="QMU81" s="1"/>
      <c r="QMV81" s="1"/>
      <c r="QMW81" s="1"/>
      <c r="QMX81" s="1"/>
      <c r="QMY81" s="1"/>
      <c r="QMZ81" s="1"/>
      <c r="QNA81" s="1"/>
      <c r="QNB81" s="1"/>
      <c r="QNC81" s="1"/>
      <c r="QND81" s="1"/>
      <c r="QNE81" s="1"/>
      <c r="QNF81" s="1"/>
      <c r="QNG81" s="1"/>
      <c r="QNH81" s="1"/>
      <c r="QNI81" s="1"/>
      <c r="QNJ81" s="1"/>
      <c r="QNK81" s="1"/>
      <c r="QNL81" s="1"/>
      <c r="QNM81" s="1"/>
      <c r="QNN81" s="1"/>
      <c r="QNO81" s="1"/>
      <c r="QNP81" s="1"/>
      <c r="QNQ81" s="1"/>
      <c r="QNR81" s="1"/>
      <c r="QNS81" s="1"/>
      <c r="QNT81" s="1"/>
      <c r="QNU81" s="1"/>
      <c r="QNV81" s="1"/>
      <c r="QNW81" s="1"/>
      <c r="QNX81" s="1"/>
      <c r="QNY81" s="1"/>
      <c r="QNZ81" s="1"/>
      <c r="QOA81" s="1"/>
      <c r="QOB81" s="1"/>
      <c r="QOC81" s="1"/>
      <c r="QOD81" s="1"/>
      <c r="QOE81" s="1"/>
      <c r="QOF81" s="1"/>
      <c r="QOG81" s="1"/>
      <c r="QOH81" s="1"/>
      <c r="QOI81" s="1"/>
      <c r="QOJ81" s="1"/>
      <c r="QOK81" s="1"/>
      <c r="QOL81" s="1"/>
      <c r="QOM81" s="1"/>
      <c r="QON81" s="1"/>
      <c r="QOO81" s="1"/>
      <c r="QOP81" s="1"/>
      <c r="QOQ81" s="1"/>
      <c r="QOR81" s="1"/>
      <c r="QOS81" s="1"/>
      <c r="QOT81" s="1"/>
      <c r="QOU81" s="1"/>
      <c r="QOV81" s="1"/>
      <c r="QOW81" s="1"/>
      <c r="QOX81" s="1"/>
      <c r="QOY81" s="1"/>
      <c r="QOZ81" s="1"/>
      <c r="QPA81" s="1"/>
      <c r="QPB81" s="1"/>
      <c r="QPC81" s="1"/>
      <c r="QPD81" s="1"/>
      <c r="QPE81" s="1"/>
      <c r="QPF81" s="1"/>
      <c r="QPG81" s="1"/>
      <c r="QPH81" s="1"/>
      <c r="QPI81" s="1"/>
      <c r="QPJ81" s="1"/>
      <c r="QPK81" s="1"/>
      <c r="QPL81" s="1"/>
      <c r="QPM81" s="1"/>
      <c r="QPN81" s="1"/>
      <c r="QPO81" s="1"/>
      <c r="QPP81" s="1"/>
      <c r="QPQ81" s="1"/>
      <c r="QPR81" s="1"/>
      <c r="QPS81" s="1"/>
      <c r="QPT81" s="1"/>
      <c r="QPU81" s="1"/>
      <c r="QPV81" s="1"/>
      <c r="QPW81" s="1"/>
      <c r="QPX81" s="1"/>
      <c r="QPY81" s="1"/>
      <c r="QPZ81" s="1"/>
      <c r="QQA81" s="1"/>
      <c r="QQB81" s="1"/>
      <c r="QQC81" s="1"/>
      <c r="QQD81" s="1"/>
      <c r="QQE81" s="1"/>
      <c r="QQF81" s="1"/>
      <c r="QQG81" s="1"/>
      <c r="QQH81" s="1"/>
      <c r="QQI81" s="1"/>
      <c r="QQJ81" s="1"/>
      <c r="QQK81" s="1"/>
      <c r="QQL81" s="1"/>
      <c r="QQM81" s="1"/>
      <c r="QQN81" s="1"/>
      <c r="QQO81" s="1"/>
      <c r="QQP81" s="1"/>
      <c r="QQQ81" s="1"/>
      <c r="QQR81" s="1"/>
      <c r="QQS81" s="1"/>
      <c r="QQT81" s="1"/>
      <c r="QQU81" s="1"/>
      <c r="QQV81" s="1"/>
      <c r="QQW81" s="1"/>
      <c r="QQX81" s="1"/>
      <c r="QQY81" s="1"/>
      <c r="QQZ81" s="1"/>
      <c r="QRA81" s="1"/>
      <c r="QRB81" s="1"/>
      <c r="QRC81" s="1"/>
      <c r="QRD81" s="1"/>
      <c r="QRE81" s="1"/>
      <c r="QRF81" s="1"/>
      <c r="QRG81" s="1"/>
      <c r="QRH81" s="1"/>
      <c r="QRI81" s="1"/>
      <c r="QRJ81" s="1"/>
      <c r="QRK81" s="1"/>
      <c r="QRL81" s="1"/>
      <c r="QRM81" s="1"/>
      <c r="QRN81" s="1"/>
      <c r="QRO81" s="1"/>
      <c r="QRP81" s="1"/>
      <c r="QRQ81" s="1"/>
      <c r="QRR81" s="1"/>
      <c r="QRS81" s="1"/>
      <c r="QRT81" s="1"/>
      <c r="QRU81" s="1"/>
      <c r="QRV81" s="1"/>
      <c r="QRW81" s="1"/>
      <c r="QRX81" s="1"/>
      <c r="QRY81" s="1"/>
      <c r="QRZ81" s="1"/>
      <c r="QSA81" s="1"/>
      <c r="QSB81" s="1"/>
      <c r="QSC81" s="1"/>
      <c r="QSD81" s="1"/>
      <c r="QSE81" s="1"/>
      <c r="QSF81" s="1"/>
      <c r="QSG81" s="1"/>
      <c r="QSH81" s="1"/>
      <c r="QSI81" s="1"/>
      <c r="QSJ81" s="1"/>
      <c r="QSK81" s="1"/>
      <c r="QSL81" s="1"/>
      <c r="QSM81" s="1"/>
      <c r="QSN81" s="1"/>
      <c r="QSO81" s="1"/>
      <c r="QSP81" s="1"/>
      <c r="QSQ81" s="1"/>
      <c r="QSR81" s="1"/>
      <c r="QSS81" s="1"/>
      <c r="QST81" s="1"/>
      <c r="QSU81" s="1"/>
      <c r="QSV81" s="1"/>
      <c r="QSW81" s="1"/>
      <c r="QSX81" s="1"/>
      <c r="QSY81" s="1"/>
      <c r="QSZ81" s="1"/>
      <c r="QTA81" s="1"/>
      <c r="QTB81" s="1"/>
      <c r="QTC81" s="1"/>
      <c r="QTD81" s="1"/>
      <c r="QTE81" s="1"/>
      <c r="QTF81" s="1"/>
      <c r="QTG81" s="1"/>
      <c r="QTH81" s="1"/>
      <c r="QTI81" s="1"/>
      <c r="QTJ81" s="1"/>
      <c r="QTK81" s="1"/>
      <c r="QTL81" s="1"/>
      <c r="QTM81" s="1"/>
      <c r="QTN81" s="1"/>
      <c r="QTO81" s="1"/>
      <c r="QTP81" s="1"/>
      <c r="QTQ81" s="1"/>
      <c r="QTR81" s="1"/>
      <c r="QTS81" s="1"/>
      <c r="QTT81" s="1"/>
      <c r="QTU81" s="1"/>
      <c r="QTV81" s="1"/>
      <c r="QTW81" s="1"/>
      <c r="QTX81" s="1"/>
      <c r="QTY81" s="1"/>
      <c r="QTZ81" s="1"/>
      <c r="QUA81" s="1"/>
      <c r="QUB81" s="1"/>
      <c r="QUC81" s="1"/>
      <c r="QUD81" s="1"/>
      <c r="QUE81" s="1"/>
      <c r="QUF81" s="1"/>
      <c r="QUG81" s="1"/>
      <c r="QUH81" s="1"/>
      <c r="QUI81" s="1"/>
      <c r="QUJ81" s="1"/>
      <c r="QUK81" s="1"/>
      <c r="QUL81" s="1"/>
      <c r="QUM81" s="1"/>
      <c r="QUN81" s="1"/>
      <c r="QUO81" s="1"/>
      <c r="QUP81" s="1"/>
      <c r="QUQ81" s="1"/>
      <c r="QUR81" s="1"/>
      <c r="QUS81" s="1"/>
      <c r="QUT81" s="1"/>
      <c r="QUU81" s="1"/>
      <c r="QUV81" s="1"/>
      <c r="QUW81" s="1"/>
      <c r="QUX81" s="1"/>
      <c r="QUY81" s="1"/>
      <c r="QUZ81" s="1"/>
      <c r="QVA81" s="1"/>
      <c r="QVB81" s="1"/>
      <c r="QVC81" s="1"/>
      <c r="QVD81" s="1"/>
      <c r="QVE81" s="1"/>
      <c r="QVF81" s="1"/>
      <c r="QVG81" s="1"/>
      <c r="QVH81" s="1"/>
      <c r="QVI81" s="1"/>
      <c r="QVJ81" s="1"/>
      <c r="QVK81" s="1"/>
      <c r="QVL81" s="1"/>
      <c r="QVM81" s="1"/>
      <c r="QVN81" s="1"/>
      <c r="QVO81" s="1"/>
      <c r="QVP81" s="1"/>
      <c r="QVQ81" s="1"/>
      <c r="QVR81" s="1"/>
      <c r="QVS81" s="1"/>
      <c r="QVT81" s="1"/>
      <c r="QVU81" s="1"/>
      <c r="QVV81" s="1"/>
      <c r="QVW81" s="1"/>
      <c r="QVX81" s="1"/>
      <c r="QVY81" s="1"/>
      <c r="QVZ81" s="1"/>
      <c r="QWA81" s="1"/>
      <c r="QWB81" s="1"/>
      <c r="QWC81" s="1"/>
      <c r="QWD81" s="1"/>
      <c r="QWE81" s="1"/>
      <c r="QWF81" s="1"/>
      <c r="QWG81" s="1"/>
      <c r="QWH81" s="1"/>
      <c r="QWI81" s="1"/>
      <c r="QWJ81" s="1"/>
      <c r="QWK81" s="1"/>
      <c r="QWL81" s="1"/>
      <c r="QWM81" s="1"/>
      <c r="QWN81" s="1"/>
      <c r="QWO81" s="1"/>
      <c r="QWP81" s="1"/>
      <c r="QWQ81" s="1"/>
      <c r="QWR81" s="1"/>
      <c r="QWS81" s="1"/>
      <c r="QWT81" s="1"/>
      <c r="QWU81" s="1"/>
      <c r="QWV81" s="1"/>
      <c r="QWW81" s="1"/>
      <c r="QWX81" s="1"/>
      <c r="QWY81" s="1"/>
      <c r="QWZ81" s="1"/>
      <c r="QXA81" s="1"/>
      <c r="QXB81" s="1"/>
      <c r="QXC81" s="1"/>
      <c r="QXD81" s="1"/>
      <c r="QXE81" s="1"/>
      <c r="QXF81" s="1"/>
      <c r="QXG81" s="1"/>
      <c r="QXH81" s="1"/>
      <c r="QXI81" s="1"/>
      <c r="QXJ81" s="1"/>
      <c r="QXK81" s="1"/>
      <c r="QXL81" s="1"/>
      <c r="QXM81" s="1"/>
      <c r="QXN81" s="1"/>
      <c r="QXO81" s="1"/>
      <c r="QXP81" s="1"/>
      <c r="QXQ81" s="1"/>
      <c r="QXR81" s="1"/>
      <c r="QXS81" s="1"/>
      <c r="QXT81" s="1"/>
      <c r="QXU81" s="1"/>
      <c r="QXV81" s="1"/>
      <c r="QXW81" s="1"/>
      <c r="QXX81" s="1"/>
      <c r="QXY81" s="1"/>
      <c r="QXZ81" s="1"/>
      <c r="QYA81" s="1"/>
      <c r="QYB81" s="1"/>
      <c r="QYC81" s="1"/>
      <c r="QYD81" s="1"/>
      <c r="QYE81" s="1"/>
      <c r="QYF81" s="1"/>
      <c r="QYG81" s="1"/>
      <c r="QYH81" s="1"/>
      <c r="QYI81" s="1"/>
      <c r="QYJ81" s="1"/>
      <c r="QYK81" s="1"/>
      <c r="QYL81" s="1"/>
      <c r="QYM81" s="1"/>
      <c r="QYN81" s="1"/>
      <c r="QYO81" s="1"/>
      <c r="QYP81" s="1"/>
      <c r="QYQ81" s="1"/>
      <c r="QYR81" s="1"/>
      <c r="QYS81" s="1"/>
      <c r="QYT81" s="1"/>
      <c r="QYU81" s="1"/>
      <c r="QYV81" s="1"/>
      <c r="QYW81" s="1"/>
      <c r="QYX81" s="1"/>
      <c r="QYY81" s="1"/>
      <c r="QYZ81" s="1"/>
      <c r="QZA81" s="1"/>
      <c r="QZB81" s="1"/>
      <c r="QZC81" s="1"/>
      <c r="QZD81" s="1"/>
      <c r="QZE81" s="1"/>
      <c r="QZF81" s="1"/>
      <c r="QZG81" s="1"/>
      <c r="QZH81" s="1"/>
      <c r="QZI81" s="1"/>
      <c r="QZJ81" s="1"/>
      <c r="QZK81" s="1"/>
      <c r="QZL81" s="1"/>
      <c r="QZM81" s="1"/>
      <c r="QZN81" s="1"/>
      <c r="QZO81" s="1"/>
      <c r="QZP81" s="1"/>
      <c r="QZQ81" s="1"/>
      <c r="QZR81" s="1"/>
      <c r="QZS81" s="1"/>
      <c r="QZT81" s="1"/>
      <c r="QZU81" s="1"/>
      <c r="QZV81" s="1"/>
      <c r="QZW81" s="1"/>
      <c r="QZX81" s="1"/>
      <c r="QZY81" s="1"/>
      <c r="QZZ81" s="1"/>
      <c r="RAA81" s="1"/>
      <c r="RAB81" s="1"/>
      <c r="RAC81" s="1"/>
      <c r="RAD81" s="1"/>
      <c r="RAE81" s="1"/>
      <c r="RAF81" s="1"/>
      <c r="RAG81" s="1"/>
      <c r="RAH81" s="1"/>
      <c r="RAI81" s="1"/>
      <c r="RAJ81" s="1"/>
      <c r="RAK81" s="1"/>
      <c r="RAL81" s="1"/>
      <c r="RAM81" s="1"/>
      <c r="RAN81" s="1"/>
      <c r="RAO81" s="1"/>
      <c r="RAP81" s="1"/>
      <c r="RAQ81" s="1"/>
      <c r="RAR81" s="1"/>
      <c r="RAS81" s="1"/>
      <c r="RAT81" s="1"/>
      <c r="RAU81" s="1"/>
      <c r="RAV81" s="1"/>
      <c r="RAW81" s="1"/>
      <c r="RAX81" s="1"/>
      <c r="RAY81" s="1"/>
      <c r="RAZ81" s="1"/>
      <c r="RBA81" s="1"/>
      <c r="RBB81" s="1"/>
      <c r="RBC81" s="1"/>
      <c r="RBD81" s="1"/>
      <c r="RBE81" s="1"/>
      <c r="RBF81" s="1"/>
      <c r="RBG81" s="1"/>
      <c r="RBH81" s="1"/>
      <c r="RBI81" s="1"/>
      <c r="RBJ81" s="1"/>
      <c r="RBK81" s="1"/>
      <c r="RBL81" s="1"/>
      <c r="RBM81" s="1"/>
      <c r="RBN81" s="1"/>
      <c r="RBO81" s="1"/>
      <c r="RBP81" s="1"/>
      <c r="RBQ81" s="1"/>
      <c r="RBR81" s="1"/>
      <c r="RBS81" s="1"/>
      <c r="RBT81" s="1"/>
      <c r="RBU81" s="1"/>
      <c r="RBV81" s="1"/>
      <c r="RBW81" s="1"/>
      <c r="RBX81" s="1"/>
      <c r="RBY81" s="1"/>
      <c r="RBZ81" s="1"/>
      <c r="RCA81" s="1"/>
      <c r="RCB81" s="1"/>
      <c r="RCC81" s="1"/>
      <c r="RCD81" s="1"/>
      <c r="RCE81" s="1"/>
      <c r="RCF81" s="1"/>
      <c r="RCG81" s="1"/>
      <c r="RCH81" s="1"/>
      <c r="RCI81" s="1"/>
      <c r="RCJ81" s="1"/>
      <c r="RCK81" s="1"/>
      <c r="RCL81" s="1"/>
      <c r="RCM81" s="1"/>
      <c r="RCN81" s="1"/>
      <c r="RCO81" s="1"/>
      <c r="RCP81" s="1"/>
      <c r="RCQ81" s="1"/>
      <c r="RCR81" s="1"/>
      <c r="RCS81" s="1"/>
      <c r="RCT81" s="1"/>
      <c r="RCU81" s="1"/>
      <c r="RCV81" s="1"/>
      <c r="RCW81" s="1"/>
      <c r="RCX81" s="1"/>
      <c r="RCY81" s="1"/>
      <c r="RCZ81" s="1"/>
      <c r="RDA81" s="1"/>
      <c r="RDB81" s="1"/>
      <c r="RDC81" s="1"/>
      <c r="RDD81" s="1"/>
      <c r="RDE81" s="1"/>
      <c r="RDF81" s="1"/>
      <c r="RDG81" s="1"/>
      <c r="RDH81" s="1"/>
      <c r="RDI81" s="1"/>
      <c r="RDJ81" s="1"/>
      <c r="RDK81" s="1"/>
      <c r="RDL81" s="1"/>
      <c r="RDM81" s="1"/>
      <c r="RDN81" s="1"/>
      <c r="RDO81" s="1"/>
      <c r="RDP81" s="1"/>
      <c r="RDQ81" s="1"/>
      <c r="RDR81" s="1"/>
      <c r="RDS81" s="1"/>
      <c r="RDT81" s="1"/>
      <c r="RDU81" s="1"/>
      <c r="RDV81" s="1"/>
      <c r="RDW81" s="1"/>
      <c r="RDX81" s="1"/>
      <c r="RDY81" s="1"/>
      <c r="RDZ81" s="1"/>
      <c r="REA81" s="1"/>
      <c r="REB81" s="1"/>
      <c r="REC81" s="1"/>
      <c r="RED81" s="1"/>
      <c r="REE81" s="1"/>
      <c r="REF81" s="1"/>
      <c r="REG81" s="1"/>
      <c r="REH81" s="1"/>
      <c r="REI81" s="1"/>
      <c r="REJ81" s="1"/>
      <c r="REK81" s="1"/>
      <c r="REL81" s="1"/>
      <c r="REM81" s="1"/>
      <c r="REN81" s="1"/>
      <c r="REO81" s="1"/>
      <c r="REP81" s="1"/>
      <c r="REQ81" s="1"/>
      <c r="RER81" s="1"/>
      <c r="RES81" s="1"/>
      <c r="RET81" s="1"/>
      <c r="REU81" s="1"/>
      <c r="REV81" s="1"/>
      <c r="REW81" s="1"/>
      <c r="REX81" s="1"/>
      <c r="REY81" s="1"/>
      <c r="REZ81" s="1"/>
      <c r="RFA81" s="1"/>
      <c r="RFB81" s="1"/>
      <c r="RFC81" s="1"/>
      <c r="RFD81" s="1"/>
      <c r="RFE81" s="1"/>
      <c r="RFF81" s="1"/>
      <c r="RFG81" s="1"/>
      <c r="RFH81" s="1"/>
      <c r="RFI81" s="1"/>
      <c r="RFJ81" s="1"/>
      <c r="RFK81" s="1"/>
      <c r="RFL81" s="1"/>
      <c r="RFM81" s="1"/>
      <c r="RFN81" s="1"/>
      <c r="RFO81" s="1"/>
      <c r="RFP81" s="1"/>
      <c r="RFQ81" s="1"/>
      <c r="RFR81" s="1"/>
      <c r="RFS81" s="1"/>
      <c r="RFT81" s="1"/>
      <c r="RFU81" s="1"/>
      <c r="RFV81" s="1"/>
      <c r="RFW81" s="1"/>
      <c r="RFX81" s="1"/>
      <c r="RFY81" s="1"/>
      <c r="RFZ81" s="1"/>
      <c r="RGA81" s="1"/>
      <c r="RGB81" s="1"/>
      <c r="RGC81" s="1"/>
      <c r="RGD81" s="1"/>
      <c r="RGE81" s="1"/>
      <c r="RGF81" s="1"/>
      <c r="RGG81" s="1"/>
      <c r="RGH81" s="1"/>
      <c r="RGI81" s="1"/>
      <c r="RGJ81" s="1"/>
      <c r="RGK81" s="1"/>
      <c r="RGL81" s="1"/>
      <c r="RGM81" s="1"/>
      <c r="RGN81" s="1"/>
      <c r="RGO81" s="1"/>
      <c r="RGP81" s="1"/>
      <c r="RGQ81" s="1"/>
      <c r="RGR81" s="1"/>
      <c r="RGS81" s="1"/>
      <c r="RGT81" s="1"/>
      <c r="RGU81" s="1"/>
      <c r="RGV81" s="1"/>
      <c r="RGW81" s="1"/>
      <c r="RGX81" s="1"/>
      <c r="RGY81" s="1"/>
      <c r="RGZ81" s="1"/>
      <c r="RHA81" s="1"/>
      <c r="RHB81" s="1"/>
      <c r="RHC81" s="1"/>
      <c r="RHD81" s="1"/>
      <c r="RHE81" s="1"/>
      <c r="RHF81" s="1"/>
      <c r="RHG81" s="1"/>
      <c r="RHH81" s="1"/>
      <c r="RHI81" s="1"/>
      <c r="RHJ81" s="1"/>
      <c r="RHK81" s="1"/>
      <c r="RHL81" s="1"/>
      <c r="RHM81" s="1"/>
      <c r="RHN81" s="1"/>
      <c r="RHO81" s="1"/>
      <c r="RHP81" s="1"/>
      <c r="RHQ81" s="1"/>
      <c r="RHR81" s="1"/>
      <c r="RHS81" s="1"/>
      <c r="RHT81" s="1"/>
      <c r="RHU81" s="1"/>
      <c r="RHV81" s="1"/>
      <c r="RHW81" s="1"/>
      <c r="RHX81" s="1"/>
      <c r="RHY81" s="1"/>
      <c r="RHZ81" s="1"/>
      <c r="RIA81" s="1"/>
      <c r="RIB81" s="1"/>
      <c r="RIC81" s="1"/>
      <c r="RID81" s="1"/>
      <c r="RIE81" s="1"/>
      <c r="RIF81" s="1"/>
      <c r="RIG81" s="1"/>
      <c r="RIH81" s="1"/>
      <c r="RII81" s="1"/>
      <c r="RIJ81" s="1"/>
      <c r="RIK81" s="1"/>
      <c r="RIL81" s="1"/>
      <c r="RIM81" s="1"/>
      <c r="RIN81" s="1"/>
      <c r="RIO81" s="1"/>
      <c r="RIP81" s="1"/>
      <c r="RIQ81" s="1"/>
      <c r="RIR81" s="1"/>
      <c r="RIS81" s="1"/>
      <c r="RIT81" s="1"/>
      <c r="RIU81" s="1"/>
      <c r="RIV81" s="1"/>
      <c r="RIW81" s="1"/>
      <c r="RIX81" s="1"/>
      <c r="RIY81" s="1"/>
      <c r="RIZ81" s="1"/>
      <c r="RJA81" s="1"/>
      <c r="RJB81" s="1"/>
      <c r="RJC81" s="1"/>
      <c r="RJD81" s="1"/>
      <c r="RJE81" s="1"/>
      <c r="RJF81" s="1"/>
      <c r="RJG81" s="1"/>
      <c r="RJH81" s="1"/>
      <c r="RJI81" s="1"/>
      <c r="RJJ81" s="1"/>
      <c r="RJK81" s="1"/>
      <c r="RJL81" s="1"/>
      <c r="RJM81" s="1"/>
      <c r="RJN81" s="1"/>
      <c r="RJO81" s="1"/>
      <c r="RJP81" s="1"/>
      <c r="RJQ81" s="1"/>
      <c r="RJR81" s="1"/>
      <c r="RJS81" s="1"/>
      <c r="RJT81" s="1"/>
      <c r="RJU81" s="1"/>
      <c r="RJV81" s="1"/>
      <c r="RJW81" s="1"/>
      <c r="RJX81" s="1"/>
      <c r="RJY81" s="1"/>
      <c r="RJZ81" s="1"/>
      <c r="RKA81" s="1"/>
      <c r="RKB81" s="1"/>
      <c r="RKC81" s="1"/>
      <c r="RKD81" s="1"/>
      <c r="RKE81" s="1"/>
      <c r="RKF81" s="1"/>
      <c r="RKG81" s="1"/>
      <c r="RKH81" s="1"/>
      <c r="RKI81" s="1"/>
      <c r="RKJ81" s="1"/>
      <c r="RKK81" s="1"/>
      <c r="RKL81" s="1"/>
      <c r="RKM81" s="1"/>
      <c r="RKN81" s="1"/>
      <c r="RKO81" s="1"/>
      <c r="RKP81" s="1"/>
      <c r="RKQ81" s="1"/>
      <c r="RKR81" s="1"/>
      <c r="RKS81" s="1"/>
      <c r="RKT81" s="1"/>
      <c r="RKU81" s="1"/>
      <c r="RKV81" s="1"/>
      <c r="RKW81" s="1"/>
      <c r="RKX81" s="1"/>
      <c r="RKY81" s="1"/>
      <c r="RKZ81" s="1"/>
      <c r="RLA81" s="1"/>
      <c r="RLB81" s="1"/>
      <c r="RLC81" s="1"/>
      <c r="RLD81" s="1"/>
      <c r="RLE81" s="1"/>
      <c r="RLF81" s="1"/>
      <c r="RLG81" s="1"/>
      <c r="RLH81" s="1"/>
      <c r="RLI81" s="1"/>
      <c r="RLJ81" s="1"/>
      <c r="RLK81" s="1"/>
      <c r="RLL81" s="1"/>
      <c r="RLM81" s="1"/>
      <c r="RLN81" s="1"/>
      <c r="RLO81" s="1"/>
      <c r="RLP81" s="1"/>
      <c r="RLQ81" s="1"/>
      <c r="RLR81" s="1"/>
      <c r="RLS81" s="1"/>
      <c r="RLT81" s="1"/>
      <c r="RLU81" s="1"/>
      <c r="RLV81" s="1"/>
      <c r="RLW81" s="1"/>
      <c r="RLX81" s="1"/>
      <c r="RLY81" s="1"/>
      <c r="RLZ81" s="1"/>
      <c r="RMA81" s="1"/>
      <c r="RMB81" s="1"/>
      <c r="RMC81" s="1"/>
      <c r="RMD81" s="1"/>
      <c r="RME81" s="1"/>
      <c r="RMF81" s="1"/>
      <c r="RMG81" s="1"/>
      <c r="RMH81" s="1"/>
      <c r="RMI81" s="1"/>
      <c r="RMJ81" s="1"/>
      <c r="RMK81" s="1"/>
      <c r="RML81" s="1"/>
      <c r="RMM81" s="1"/>
      <c r="RMN81" s="1"/>
      <c r="RMO81" s="1"/>
      <c r="RMP81" s="1"/>
      <c r="RMQ81" s="1"/>
      <c r="RMR81" s="1"/>
      <c r="RMS81" s="1"/>
      <c r="RMT81" s="1"/>
      <c r="RMU81" s="1"/>
      <c r="RMV81" s="1"/>
      <c r="RMW81" s="1"/>
      <c r="RMX81" s="1"/>
      <c r="RMY81" s="1"/>
      <c r="RMZ81" s="1"/>
      <c r="RNA81" s="1"/>
      <c r="RNB81" s="1"/>
      <c r="RNC81" s="1"/>
      <c r="RND81" s="1"/>
      <c r="RNE81" s="1"/>
      <c r="RNF81" s="1"/>
      <c r="RNG81" s="1"/>
      <c r="RNH81" s="1"/>
      <c r="RNI81" s="1"/>
      <c r="RNJ81" s="1"/>
      <c r="RNK81" s="1"/>
      <c r="RNL81" s="1"/>
      <c r="RNM81" s="1"/>
      <c r="RNN81" s="1"/>
      <c r="RNO81" s="1"/>
      <c r="RNP81" s="1"/>
      <c r="RNQ81" s="1"/>
      <c r="RNR81" s="1"/>
      <c r="RNS81" s="1"/>
      <c r="RNT81" s="1"/>
      <c r="RNU81" s="1"/>
      <c r="RNV81" s="1"/>
      <c r="RNW81" s="1"/>
      <c r="RNX81" s="1"/>
      <c r="RNY81" s="1"/>
      <c r="RNZ81" s="1"/>
      <c r="ROA81" s="1"/>
      <c r="ROB81" s="1"/>
      <c r="ROC81" s="1"/>
      <c r="ROD81" s="1"/>
      <c r="ROE81" s="1"/>
      <c r="ROF81" s="1"/>
      <c r="ROG81" s="1"/>
      <c r="ROH81" s="1"/>
      <c r="ROI81" s="1"/>
      <c r="ROJ81" s="1"/>
      <c r="ROK81" s="1"/>
      <c r="ROL81" s="1"/>
      <c r="ROM81" s="1"/>
      <c r="RON81" s="1"/>
      <c r="ROO81" s="1"/>
      <c r="ROP81" s="1"/>
      <c r="ROQ81" s="1"/>
      <c r="ROR81" s="1"/>
      <c r="ROS81" s="1"/>
      <c r="ROT81" s="1"/>
      <c r="ROU81" s="1"/>
      <c r="ROV81" s="1"/>
      <c r="ROW81" s="1"/>
      <c r="ROX81" s="1"/>
      <c r="ROY81" s="1"/>
      <c r="ROZ81" s="1"/>
      <c r="RPA81" s="1"/>
      <c r="RPB81" s="1"/>
      <c r="RPC81" s="1"/>
      <c r="RPD81" s="1"/>
      <c r="RPE81" s="1"/>
      <c r="RPF81" s="1"/>
      <c r="RPG81" s="1"/>
      <c r="RPH81" s="1"/>
      <c r="RPI81" s="1"/>
      <c r="RPJ81" s="1"/>
      <c r="RPK81" s="1"/>
      <c r="RPL81" s="1"/>
      <c r="RPM81" s="1"/>
      <c r="RPN81" s="1"/>
      <c r="RPO81" s="1"/>
      <c r="RPP81" s="1"/>
      <c r="RPQ81" s="1"/>
      <c r="RPR81" s="1"/>
      <c r="RPS81" s="1"/>
      <c r="RPT81" s="1"/>
      <c r="RPU81" s="1"/>
      <c r="RPV81" s="1"/>
      <c r="RPW81" s="1"/>
      <c r="RPX81" s="1"/>
      <c r="RPY81" s="1"/>
      <c r="RPZ81" s="1"/>
      <c r="RQA81" s="1"/>
      <c r="RQB81" s="1"/>
      <c r="RQC81" s="1"/>
      <c r="RQD81" s="1"/>
      <c r="RQE81" s="1"/>
      <c r="RQF81" s="1"/>
      <c r="RQG81" s="1"/>
      <c r="RQH81" s="1"/>
      <c r="RQI81" s="1"/>
      <c r="RQJ81" s="1"/>
      <c r="RQK81" s="1"/>
      <c r="RQL81" s="1"/>
      <c r="RQM81" s="1"/>
      <c r="RQN81" s="1"/>
      <c r="RQO81" s="1"/>
      <c r="RQP81" s="1"/>
      <c r="RQQ81" s="1"/>
      <c r="RQR81" s="1"/>
      <c r="RQS81" s="1"/>
      <c r="RQT81" s="1"/>
      <c r="RQU81" s="1"/>
      <c r="RQV81" s="1"/>
      <c r="RQW81" s="1"/>
      <c r="RQX81" s="1"/>
      <c r="RQY81" s="1"/>
      <c r="RQZ81" s="1"/>
      <c r="RRA81" s="1"/>
      <c r="RRB81" s="1"/>
      <c r="RRC81" s="1"/>
      <c r="RRD81" s="1"/>
      <c r="RRE81" s="1"/>
      <c r="RRF81" s="1"/>
      <c r="RRG81" s="1"/>
      <c r="RRH81" s="1"/>
      <c r="RRI81" s="1"/>
      <c r="RRJ81" s="1"/>
      <c r="RRK81" s="1"/>
      <c r="RRL81" s="1"/>
      <c r="RRM81" s="1"/>
      <c r="RRN81" s="1"/>
      <c r="RRO81" s="1"/>
      <c r="RRP81" s="1"/>
      <c r="RRQ81" s="1"/>
      <c r="RRR81" s="1"/>
      <c r="RRS81" s="1"/>
      <c r="RRT81" s="1"/>
      <c r="RRU81" s="1"/>
      <c r="RRV81" s="1"/>
      <c r="RRW81" s="1"/>
      <c r="RRX81" s="1"/>
      <c r="RRY81" s="1"/>
      <c r="RRZ81" s="1"/>
      <c r="RSA81" s="1"/>
      <c r="RSB81" s="1"/>
      <c r="RSC81" s="1"/>
      <c r="RSD81" s="1"/>
      <c r="RSE81" s="1"/>
      <c r="RSF81" s="1"/>
      <c r="RSG81" s="1"/>
      <c r="RSH81" s="1"/>
      <c r="RSI81" s="1"/>
      <c r="RSJ81" s="1"/>
      <c r="RSK81" s="1"/>
      <c r="RSL81" s="1"/>
      <c r="RSM81" s="1"/>
      <c r="RSN81" s="1"/>
      <c r="RSO81" s="1"/>
      <c r="RSP81" s="1"/>
      <c r="RSQ81" s="1"/>
      <c r="RSR81" s="1"/>
      <c r="RSS81" s="1"/>
      <c r="RST81" s="1"/>
      <c r="RSU81" s="1"/>
      <c r="RSV81" s="1"/>
      <c r="RSW81" s="1"/>
      <c r="RSX81" s="1"/>
      <c r="RSY81" s="1"/>
      <c r="RSZ81" s="1"/>
      <c r="RTA81" s="1"/>
      <c r="RTB81" s="1"/>
      <c r="RTC81" s="1"/>
      <c r="RTD81" s="1"/>
      <c r="RTE81" s="1"/>
      <c r="RTF81" s="1"/>
      <c r="RTG81" s="1"/>
      <c r="RTH81" s="1"/>
      <c r="RTI81" s="1"/>
      <c r="RTJ81" s="1"/>
      <c r="RTK81" s="1"/>
      <c r="RTL81" s="1"/>
      <c r="RTM81" s="1"/>
      <c r="RTN81" s="1"/>
      <c r="RTO81" s="1"/>
      <c r="RTP81" s="1"/>
      <c r="RTQ81" s="1"/>
      <c r="RTR81" s="1"/>
      <c r="RTS81" s="1"/>
      <c r="RTT81" s="1"/>
      <c r="RTU81" s="1"/>
      <c r="RTV81" s="1"/>
      <c r="RTW81" s="1"/>
      <c r="RTX81" s="1"/>
      <c r="RTY81" s="1"/>
      <c r="RTZ81" s="1"/>
      <c r="RUA81" s="1"/>
      <c r="RUB81" s="1"/>
      <c r="RUC81" s="1"/>
      <c r="RUD81" s="1"/>
      <c r="RUE81" s="1"/>
      <c r="RUF81" s="1"/>
      <c r="RUG81" s="1"/>
      <c r="RUH81" s="1"/>
      <c r="RUI81" s="1"/>
      <c r="RUJ81" s="1"/>
      <c r="RUK81" s="1"/>
      <c r="RUL81" s="1"/>
      <c r="RUM81" s="1"/>
      <c r="RUN81" s="1"/>
      <c r="RUO81" s="1"/>
      <c r="RUP81" s="1"/>
      <c r="RUQ81" s="1"/>
      <c r="RUR81" s="1"/>
      <c r="RUS81" s="1"/>
      <c r="RUT81" s="1"/>
      <c r="RUU81" s="1"/>
      <c r="RUV81" s="1"/>
      <c r="RUW81" s="1"/>
      <c r="RUX81" s="1"/>
      <c r="RUY81" s="1"/>
      <c r="RUZ81" s="1"/>
      <c r="RVA81" s="1"/>
      <c r="RVB81" s="1"/>
      <c r="RVC81" s="1"/>
      <c r="RVD81" s="1"/>
      <c r="RVE81" s="1"/>
      <c r="RVF81" s="1"/>
      <c r="RVG81" s="1"/>
      <c r="RVH81" s="1"/>
      <c r="RVI81" s="1"/>
      <c r="RVJ81" s="1"/>
      <c r="RVK81" s="1"/>
      <c r="RVL81" s="1"/>
      <c r="RVM81" s="1"/>
      <c r="RVN81" s="1"/>
      <c r="RVO81" s="1"/>
      <c r="RVP81" s="1"/>
      <c r="RVQ81" s="1"/>
      <c r="RVR81" s="1"/>
      <c r="RVS81" s="1"/>
      <c r="RVT81" s="1"/>
      <c r="RVU81" s="1"/>
      <c r="RVV81" s="1"/>
      <c r="RVW81" s="1"/>
      <c r="RVX81" s="1"/>
      <c r="RVY81" s="1"/>
      <c r="RVZ81" s="1"/>
      <c r="RWA81" s="1"/>
      <c r="RWB81" s="1"/>
      <c r="RWC81" s="1"/>
      <c r="RWD81" s="1"/>
      <c r="RWE81" s="1"/>
      <c r="RWF81" s="1"/>
      <c r="RWG81" s="1"/>
      <c r="RWH81" s="1"/>
      <c r="RWI81" s="1"/>
      <c r="RWJ81" s="1"/>
      <c r="RWK81" s="1"/>
      <c r="RWL81" s="1"/>
      <c r="RWM81" s="1"/>
      <c r="RWN81" s="1"/>
      <c r="RWO81" s="1"/>
      <c r="RWP81" s="1"/>
      <c r="RWQ81" s="1"/>
      <c r="RWR81" s="1"/>
      <c r="RWS81" s="1"/>
      <c r="RWT81" s="1"/>
      <c r="RWU81" s="1"/>
      <c r="RWV81" s="1"/>
      <c r="RWW81" s="1"/>
      <c r="RWX81" s="1"/>
      <c r="RWY81" s="1"/>
      <c r="RWZ81" s="1"/>
      <c r="RXA81" s="1"/>
      <c r="RXB81" s="1"/>
      <c r="RXC81" s="1"/>
      <c r="RXD81" s="1"/>
      <c r="RXE81" s="1"/>
      <c r="RXF81" s="1"/>
      <c r="RXG81" s="1"/>
      <c r="RXH81" s="1"/>
      <c r="RXI81" s="1"/>
      <c r="RXJ81" s="1"/>
      <c r="RXK81" s="1"/>
      <c r="RXL81" s="1"/>
      <c r="RXM81" s="1"/>
      <c r="RXN81" s="1"/>
      <c r="RXO81" s="1"/>
      <c r="RXP81" s="1"/>
      <c r="RXQ81" s="1"/>
      <c r="RXR81" s="1"/>
      <c r="RXS81" s="1"/>
      <c r="RXT81" s="1"/>
      <c r="RXU81" s="1"/>
      <c r="RXV81" s="1"/>
      <c r="RXW81" s="1"/>
      <c r="RXX81" s="1"/>
      <c r="RXY81" s="1"/>
      <c r="RXZ81" s="1"/>
      <c r="RYA81" s="1"/>
      <c r="RYB81" s="1"/>
      <c r="RYC81" s="1"/>
      <c r="RYD81" s="1"/>
      <c r="RYE81" s="1"/>
      <c r="RYF81" s="1"/>
      <c r="RYG81" s="1"/>
      <c r="RYH81" s="1"/>
      <c r="RYI81" s="1"/>
      <c r="RYJ81" s="1"/>
      <c r="RYK81" s="1"/>
      <c r="RYL81" s="1"/>
      <c r="RYM81" s="1"/>
      <c r="RYN81" s="1"/>
      <c r="RYO81" s="1"/>
      <c r="RYP81" s="1"/>
      <c r="RYQ81" s="1"/>
      <c r="RYR81" s="1"/>
      <c r="RYS81" s="1"/>
      <c r="RYT81" s="1"/>
      <c r="RYU81" s="1"/>
      <c r="RYV81" s="1"/>
      <c r="RYW81" s="1"/>
      <c r="RYX81" s="1"/>
      <c r="RYY81" s="1"/>
      <c r="RYZ81" s="1"/>
      <c r="RZA81" s="1"/>
      <c r="RZB81" s="1"/>
      <c r="RZC81" s="1"/>
      <c r="RZD81" s="1"/>
      <c r="RZE81" s="1"/>
      <c r="RZF81" s="1"/>
      <c r="RZG81" s="1"/>
      <c r="RZH81" s="1"/>
      <c r="RZI81" s="1"/>
      <c r="RZJ81" s="1"/>
      <c r="RZK81" s="1"/>
      <c r="RZL81" s="1"/>
      <c r="RZM81" s="1"/>
      <c r="RZN81" s="1"/>
      <c r="RZO81" s="1"/>
      <c r="RZP81" s="1"/>
      <c r="RZQ81" s="1"/>
      <c r="RZR81" s="1"/>
      <c r="RZS81" s="1"/>
      <c r="RZT81" s="1"/>
      <c r="RZU81" s="1"/>
      <c r="RZV81" s="1"/>
      <c r="RZW81" s="1"/>
      <c r="RZX81" s="1"/>
      <c r="RZY81" s="1"/>
      <c r="RZZ81" s="1"/>
      <c r="SAA81" s="1"/>
      <c r="SAB81" s="1"/>
      <c r="SAC81" s="1"/>
      <c r="SAD81" s="1"/>
      <c r="SAE81" s="1"/>
      <c r="SAF81" s="1"/>
      <c r="SAG81" s="1"/>
      <c r="SAH81" s="1"/>
      <c r="SAI81" s="1"/>
      <c r="SAJ81" s="1"/>
      <c r="SAK81" s="1"/>
      <c r="SAL81" s="1"/>
      <c r="SAM81" s="1"/>
      <c r="SAN81" s="1"/>
      <c r="SAO81" s="1"/>
      <c r="SAP81" s="1"/>
      <c r="SAQ81" s="1"/>
      <c r="SAR81" s="1"/>
      <c r="SAS81" s="1"/>
      <c r="SAT81" s="1"/>
      <c r="SAU81" s="1"/>
      <c r="SAV81" s="1"/>
      <c r="SAW81" s="1"/>
      <c r="SAX81" s="1"/>
      <c r="SAY81" s="1"/>
      <c r="SAZ81" s="1"/>
      <c r="SBA81" s="1"/>
      <c r="SBB81" s="1"/>
      <c r="SBC81" s="1"/>
      <c r="SBD81" s="1"/>
      <c r="SBE81" s="1"/>
      <c r="SBF81" s="1"/>
      <c r="SBG81" s="1"/>
      <c r="SBH81" s="1"/>
      <c r="SBI81" s="1"/>
      <c r="SBJ81" s="1"/>
      <c r="SBK81" s="1"/>
      <c r="SBL81" s="1"/>
      <c r="SBM81" s="1"/>
      <c r="SBN81" s="1"/>
      <c r="SBO81" s="1"/>
      <c r="SBP81" s="1"/>
      <c r="SBQ81" s="1"/>
      <c r="SBR81" s="1"/>
      <c r="SBS81" s="1"/>
      <c r="SBT81" s="1"/>
      <c r="SBU81" s="1"/>
      <c r="SBV81" s="1"/>
      <c r="SBW81" s="1"/>
      <c r="SBX81" s="1"/>
      <c r="SBY81" s="1"/>
      <c r="SBZ81" s="1"/>
      <c r="SCA81" s="1"/>
      <c r="SCB81" s="1"/>
      <c r="SCC81" s="1"/>
      <c r="SCD81" s="1"/>
      <c r="SCE81" s="1"/>
      <c r="SCF81" s="1"/>
      <c r="SCG81" s="1"/>
      <c r="SCH81" s="1"/>
      <c r="SCI81" s="1"/>
      <c r="SCJ81" s="1"/>
      <c r="SCK81" s="1"/>
      <c r="SCL81" s="1"/>
      <c r="SCM81" s="1"/>
      <c r="SCN81" s="1"/>
      <c r="SCO81" s="1"/>
      <c r="SCP81" s="1"/>
      <c r="SCQ81" s="1"/>
      <c r="SCR81" s="1"/>
      <c r="SCS81" s="1"/>
      <c r="SCT81" s="1"/>
      <c r="SCU81" s="1"/>
      <c r="SCV81" s="1"/>
      <c r="SCW81" s="1"/>
      <c r="SCX81" s="1"/>
      <c r="SCY81" s="1"/>
      <c r="SCZ81" s="1"/>
      <c r="SDA81" s="1"/>
      <c r="SDB81" s="1"/>
      <c r="SDC81" s="1"/>
      <c r="SDD81" s="1"/>
      <c r="SDE81" s="1"/>
      <c r="SDF81" s="1"/>
      <c r="SDG81" s="1"/>
      <c r="SDH81" s="1"/>
      <c r="SDI81" s="1"/>
      <c r="SDJ81" s="1"/>
      <c r="SDK81" s="1"/>
      <c r="SDL81" s="1"/>
      <c r="SDM81" s="1"/>
      <c r="SDN81" s="1"/>
      <c r="SDO81" s="1"/>
      <c r="SDP81" s="1"/>
      <c r="SDQ81" s="1"/>
      <c r="SDR81" s="1"/>
      <c r="SDS81" s="1"/>
      <c r="SDT81" s="1"/>
      <c r="SDU81" s="1"/>
      <c r="SDV81" s="1"/>
      <c r="SDW81" s="1"/>
      <c r="SDX81" s="1"/>
      <c r="SDY81" s="1"/>
      <c r="SDZ81" s="1"/>
      <c r="SEA81" s="1"/>
      <c r="SEB81" s="1"/>
      <c r="SEC81" s="1"/>
      <c r="SED81" s="1"/>
      <c r="SEE81" s="1"/>
      <c r="SEF81" s="1"/>
      <c r="SEG81" s="1"/>
      <c r="SEH81" s="1"/>
      <c r="SEI81" s="1"/>
      <c r="SEJ81" s="1"/>
      <c r="SEK81" s="1"/>
      <c r="SEL81" s="1"/>
      <c r="SEM81" s="1"/>
      <c r="SEN81" s="1"/>
      <c r="SEO81" s="1"/>
      <c r="SEP81" s="1"/>
      <c r="SEQ81" s="1"/>
      <c r="SER81" s="1"/>
      <c r="SES81" s="1"/>
      <c r="SET81" s="1"/>
      <c r="SEU81" s="1"/>
      <c r="SEV81" s="1"/>
      <c r="SEW81" s="1"/>
      <c r="SEX81" s="1"/>
      <c r="SEY81" s="1"/>
      <c r="SEZ81" s="1"/>
      <c r="SFA81" s="1"/>
      <c r="SFB81" s="1"/>
      <c r="SFC81" s="1"/>
      <c r="SFD81" s="1"/>
      <c r="SFE81" s="1"/>
      <c r="SFF81" s="1"/>
      <c r="SFG81" s="1"/>
      <c r="SFH81" s="1"/>
      <c r="SFI81" s="1"/>
      <c r="SFJ81" s="1"/>
      <c r="SFK81" s="1"/>
      <c r="SFL81" s="1"/>
      <c r="SFM81" s="1"/>
      <c r="SFN81" s="1"/>
      <c r="SFO81" s="1"/>
      <c r="SFP81" s="1"/>
      <c r="SFQ81" s="1"/>
      <c r="SFR81" s="1"/>
      <c r="SFS81" s="1"/>
      <c r="SFT81" s="1"/>
      <c r="SFU81" s="1"/>
      <c r="SFV81" s="1"/>
      <c r="SFW81" s="1"/>
      <c r="SFX81" s="1"/>
      <c r="SFY81" s="1"/>
      <c r="SFZ81" s="1"/>
      <c r="SGA81" s="1"/>
      <c r="SGB81" s="1"/>
      <c r="SGC81" s="1"/>
      <c r="SGD81" s="1"/>
      <c r="SGE81" s="1"/>
      <c r="SGF81" s="1"/>
      <c r="SGG81" s="1"/>
      <c r="SGH81" s="1"/>
      <c r="SGI81" s="1"/>
      <c r="SGJ81" s="1"/>
      <c r="SGK81" s="1"/>
      <c r="SGL81" s="1"/>
      <c r="SGM81" s="1"/>
      <c r="SGN81" s="1"/>
      <c r="SGO81" s="1"/>
      <c r="SGP81" s="1"/>
      <c r="SGQ81" s="1"/>
      <c r="SGR81" s="1"/>
      <c r="SGS81" s="1"/>
      <c r="SGT81" s="1"/>
      <c r="SGU81" s="1"/>
      <c r="SGV81" s="1"/>
      <c r="SGW81" s="1"/>
      <c r="SGX81" s="1"/>
      <c r="SGY81" s="1"/>
      <c r="SGZ81" s="1"/>
      <c r="SHA81" s="1"/>
      <c r="SHB81" s="1"/>
      <c r="SHC81" s="1"/>
      <c r="SHD81" s="1"/>
      <c r="SHE81" s="1"/>
      <c r="SHF81" s="1"/>
      <c r="SHG81" s="1"/>
      <c r="SHH81" s="1"/>
      <c r="SHI81" s="1"/>
      <c r="SHJ81" s="1"/>
      <c r="SHK81" s="1"/>
      <c r="SHL81" s="1"/>
      <c r="SHM81" s="1"/>
      <c r="SHN81" s="1"/>
      <c r="SHO81" s="1"/>
      <c r="SHP81" s="1"/>
      <c r="SHQ81" s="1"/>
      <c r="SHR81" s="1"/>
      <c r="SHS81" s="1"/>
      <c r="SHT81" s="1"/>
      <c r="SHU81" s="1"/>
      <c r="SHV81" s="1"/>
      <c r="SHW81" s="1"/>
      <c r="SHX81" s="1"/>
      <c r="SHY81" s="1"/>
      <c r="SHZ81" s="1"/>
      <c r="SIA81" s="1"/>
      <c r="SIB81" s="1"/>
      <c r="SIC81" s="1"/>
      <c r="SID81" s="1"/>
      <c r="SIE81" s="1"/>
      <c r="SIF81" s="1"/>
      <c r="SIG81" s="1"/>
      <c r="SIH81" s="1"/>
      <c r="SII81" s="1"/>
      <c r="SIJ81" s="1"/>
      <c r="SIK81" s="1"/>
      <c r="SIL81" s="1"/>
      <c r="SIM81" s="1"/>
      <c r="SIN81" s="1"/>
      <c r="SIO81" s="1"/>
      <c r="SIP81" s="1"/>
      <c r="SIQ81" s="1"/>
      <c r="SIR81" s="1"/>
      <c r="SIS81" s="1"/>
      <c r="SIT81" s="1"/>
      <c r="SIU81" s="1"/>
      <c r="SIV81" s="1"/>
      <c r="SIW81" s="1"/>
      <c r="SIX81" s="1"/>
      <c r="SIY81" s="1"/>
      <c r="SIZ81" s="1"/>
      <c r="SJA81" s="1"/>
      <c r="SJB81" s="1"/>
      <c r="SJC81" s="1"/>
      <c r="SJD81" s="1"/>
      <c r="SJE81" s="1"/>
      <c r="SJF81" s="1"/>
      <c r="SJG81" s="1"/>
      <c r="SJH81" s="1"/>
      <c r="SJI81" s="1"/>
      <c r="SJJ81" s="1"/>
      <c r="SJK81" s="1"/>
      <c r="SJL81" s="1"/>
      <c r="SJM81" s="1"/>
      <c r="SJN81" s="1"/>
      <c r="SJO81" s="1"/>
      <c r="SJP81" s="1"/>
      <c r="SJQ81" s="1"/>
      <c r="SJR81" s="1"/>
      <c r="SJS81" s="1"/>
      <c r="SJT81" s="1"/>
      <c r="SJU81" s="1"/>
      <c r="SJV81" s="1"/>
      <c r="SJW81" s="1"/>
      <c r="SJX81" s="1"/>
      <c r="SJY81" s="1"/>
      <c r="SJZ81" s="1"/>
      <c r="SKA81" s="1"/>
      <c r="SKB81" s="1"/>
      <c r="SKC81" s="1"/>
      <c r="SKD81" s="1"/>
      <c r="SKE81" s="1"/>
      <c r="SKF81" s="1"/>
      <c r="SKG81" s="1"/>
      <c r="SKH81" s="1"/>
      <c r="SKI81" s="1"/>
      <c r="SKJ81" s="1"/>
      <c r="SKK81" s="1"/>
      <c r="SKL81" s="1"/>
      <c r="SKM81" s="1"/>
      <c r="SKN81" s="1"/>
      <c r="SKO81" s="1"/>
      <c r="SKP81" s="1"/>
      <c r="SKQ81" s="1"/>
      <c r="SKR81" s="1"/>
      <c r="SKS81" s="1"/>
      <c r="SKT81" s="1"/>
      <c r="SKU81" s="1"/>
      <c r="SKV81" s="1"/>
      <c r="SKW81" s="1"/>
      <c r="SKX81" s="1"/>
      <c r="SKY81" s="1"/>
      <c r="SKZ81" s="1"/>
      <c r="SLA81" s="1"/>
      <c r="SLB81" s="1"/>
      <c r="SLC81" s="1"/>
      <c r="SLD81" s="1"/>
      <c r="SLE81" s="1"/>
      <c r="SLF81" s="1"/>
      <c r="SLG81" s="1"/>
      <c r="SLH81" s="1"/>
      <c r="SLI81" s="1"/>
      <c r="SLJ81" s="1"/>
      <c r="SLK81" s="1"/>
      <c r="SLL81" s="1"/>
      <c r="SLM81" s="1"/>
      <c r="SLN81" s="1"/>
      <c r="SLO81" s="1"/>
      <c r="SLP81" s="1"/>
      <c r="SLQ81" s="1"/>
      <c r="SLR81" s="1"/>
      <c r="SLS81" s="1"/>
      <c r="SLT81" s="1"/>
      <c r="SLU81" s="1"/>
      <c r="SLV81" s="1"/>
      <c r="SLW81" s="1"/>
      <c r="SLX81" s="1"/>
      <c r="SLY81" s="1"/>
      <c r="SLZ81" s="1"/>
      <c r="SMA81" s="1"/>
      <c r="SMB81" s="1"/>
      <c r="SMC81" s="1"/>
      <c r="SMD81" s="1"/>
      <c r="SME81" s="1"/>
      <c r="SMF81" s="1"/>
      <c r="SMG81" s="1"/>
      <c r="SMH81" s="1"/>
      <c r="SMI81" s="1"/>
      <c r="SMJ81" s="1"/>
      <c r="SMK81" s="1"/>
      <c r="SML81" s="1"/>
      <c r="SMM81" s="1"/>
      <c r="SMN81" s="1"/>
      <c r="SMO81" s="1"/>
      <c r="SMP81" s="1"/>
      <c r="SMQ81" s="1"/>
      <c r="SMR81" s="1"/>
      <c r="SMS81" s="1"/>
      <c r="SMT81" s="1"/>
      <c r="SMU81" s="1"/>
      <c r="SMV81" s="1"/>
      <c r="SMW81" s="1"/>
      <c r="SMX81" s="1"/>
      <c r="SMY81" s="1"/>
      <c r="SMZ81" s="1"/>
      <c r="SNA81" s="1"/>
      <c r="SNB81" s="1"/>
      <c r="SNC81" s="1"/>
      <c r="SND81" s="1"/>
      <c r="SNE81" s="1"/>
      <c r="SNF81" s="1"/>
      <c r="SNG81" s="1"/>
      <c r="SNH81" s="1"/>
      <c r="SNI81" s="1"/>
      <c r="SNJ81" s="1"/>
      <c r="SNK81" s="1"/>
      <c r="SNL81" s="1"/>
      <c r="SNM81" s="1"/>
      <c r="SNN81" s="1"/>
      <c r="SNO81" s="1"/>
      <c r="SNP81" s="1"/>
      <c r="SNQ81" s="1"/>
      <c r="SNR81" s="1"/>
      <c r="SNS81" s="1"/>
      <c r="SNT81" s="1"/>
      <c r="SNU81" s="1"/>
      <c r="SNV81" s="1"/>
      <c r="SNW81" s="1"/>
      <c r="SNX81" s="1"/>
      <c r="SNY81" s="1"/>
      <c r="SNZ81" s="1"/>
      <c r="SOA81" s="1"/>
      <c r="SOB81" s="1"/>
      <c r="SOC81" s="1"/>
      <c r="SOD81" s="1"/>
      <c r="SOE81" s="1"/>
      <c r="SOF81" s="1"/>
      <c r="SOG81" s="1"/>
      <c r="SOH81" s="1"/>
      <c r="SOI81" s="1"/>
      <c r="SOJ81" s="1"/>
      <c r="SOK81" s="1"/>
      <c r="SOL81" s="1"/>
      <c r="SOM81" s="1"/>
      <c r="SON81" s="1"/>
      <c r="SOO81" s="1"/>
      <c r="SOP81" s="1"/>
      <c r="SOQ81" s="1"/>
      <c r="SOR81" s="1"/>
      <c r="SOS81" s="1"/>
      <c r="SOT81" s="1"/>
      <c r="SOU81" s="1"/>
      <c r="SOV81" s="1"/>
      <c r="SOW81" s="1"/>
      <c r="SOX81" s="1"/>
      <c r="SOY81" s="1"/>
      <c r="SOZ81" s="1"/>
      <c r="SPA81" s="1"/>
      <c r="SPB81" s="1"/>
      <c r="SPC81" s="1"/>
      <c r="SPD81" s="1"/>
      <c r="SPE81" s="1"/>
      <c r="SPF81" s="1"/>
      <c r="SPG81" s="1"/>
      <c r="SPH81" s="1"/>
      <c r="SPI81" s="1"/>
      <c r="SPJ81" s="1"/>
      <c r="SPK81" s="1"/>
      <c r="SPL81" s="1"/>
      <c r="SPM81" s="1"/>
      <c r="SPN81" s="1"/>
      <c r="SPO81" s="1"/>
      <c r="SPP81" s="1"/>
      <c r="SPQ81" s="1"/>
      <c r="SPR81" s="1"/>
      <c r="SPS81" s="1"/>
      <c r="SPT81" s="1"/>
      <c r="SPU81" s="1"/>
      <c r="SPV81" s="1"/>
      <c r="SPW81" s="1"/>
      <c r="SPX81" s="1"/>
      <c r="SPY81" s="1"/>
      <c r="SPZ81" s="1"/>
      <c r="SQA81" s="1"/>
      <c r="SQB81" s="1"/>
      <c r="SQC81" s="1"/>
      <c r="SQD81" s="1"/>
      <c r="SQE81" s="1"/>
      <c r="SQF81" s="1"/>
      <c r="SQG81" s="1"/>
      <c r="SQH81" s="1"/>
      <c r="SQI81" s="1"/>
      <c r="SQJ81" s="1"/>
      <c r="SQK81" s="1"/>
      <c r="SQL81" s="1"/>
      <c r="SQM81" s="1"/>
      <c r="SQN81" s="1"/>
      <c r="SQO81" s="1"/>
      <c r="SQP81" s="1"/>
      <c r="SQQ81" s="1"/>
      <c r="SQR81" s="1"/>
      <c r="SQS81" s="1"/>
      <c r="SQT81" s="1"/>
      <c r="SQU81" s="1"/>
      <c r="SQV81" s="1"/>
      <c r="SQW81" s="1"/>
      <c r="SQX81" s="1"/>
      <c r="SQY81" s="1"/>
      <c r="SQZ81" s="1"/>
      <c r="SRA81" s="1"/>
      <c r="SRB81" s="1"/>
      <c r="SRC81" s="1"/>
      <c r="SRD81" s="1"/>
      <c r="SRE81" s="1"/>
      <c r="SRF81" s="1"/>
      <c r="SRG81" s="1"/>
      <c r="SRH81" s="1"/>
      <c r="SRI81" s="1"/>
      <c r="SRJ81" s="1"/>
      <c r="SRK81" s="1"/>
      <c r="SRL81" s="1"/>
      <c r="SRM81" s="1"/>
      <c r="SRN81" s="1"/>
      <c r="SRO81" s="1"/>
      <c r="SRP81" s="1"/>
      <c r="SRQ81" s="1"/>
      <c r="SRR81" s="1"/>
      <c r="SRS81" s="1"/>
      <c r="SRT81" s="1"/>
      <c r="SRU81" s="1"/>
      <c r="SRV81" s="1"/>
      <c r="SRW81" s="1"/>
      <c r="SRX81" s="1"/>
      <c r="SRY81" s="1"/>
      <c r="SRZ81" s="1"/>
      <c r="SSA81" s="1"/>
      <c r="SSB81" s="1"/>
      <c r="SSC81" s="1"/>
      <c r="SSD81" s="1"/>
      <c r="SSE81" s="1"/>
      <c r="SSF81" s="1"/>
      <c r="SSG81" s="1"/>
      <c r="SSH81" s="1"/>
      <c r="SSI81" s="1"/>
      <c r="SSJ81" s="1"/>
      <c r="SSK81" s="1"/>
      <c r="SSL81" s="1"/>
      <c r="SSM81" s="1"/>
      <c r="SSN81" s="1"/>
      <c r="SSO81" s="1"/>
      <c r="SSP81" s="1"/>
      <c r="SSQ81" s="1"/>
      <c r="SSR81" s="1"/>
      <c r="SSS81" s="1"/>
      <c r="SST81" s="1"/>
      <c r="SSU81" s="1"/>
      <c r="SSV81" s="1"/>
      <c r="SSW81" s="1"/>
      <c r="SSX81" s="1"/>
      <c r="SSY81" s="1"/>
      <c r="SSZ81" s="1"/>
      <c r="STA81" s="1"/>
      <c r="STB81" s="1"/>
      <c r="STC81" s="1"/>
      <c r="STD81" s="1"/>
      <c r="STE81" s="1"/>
      <c r="STF81" s="1"/>
      <c r="STG81" s="1"/>
      <c r="STH81" s="1"/>
      <c r="STI81" s="1"/>
      <c r="STJ81" s="1"/>
      <c r="STK81" s="1"/>
      <c r="STL81" s="1"/>
      <c r="STM81" s="1"/>
      <c r="STN81" s="1"/>
      <c r="STO81" s="1"/>
      <c r="STP81" s="1"/>
      <c r="STQ81" s="1"/>
      <c r="STR81" s="1"/>
      <c r="STS81" s="1"/>
      <c r="STT81" s="1"/>
      <c r="STU81" s="1"/>
      <c r="STV81" s="1"/>
      <c r="STW81" s="1"/>
      <c r="STX81" s="1"/>
      <c r="STY81" s="1"/>
      <c r="STZ81" s="1"/>
      <c r="SUA81" s="1"/>
      <c r="SUB81" s="1"/>
      <c r="SUC81" s="1"/>
      <c r="SUD81" s="1"/>
      <c r="SUE81" s="1"/>
      <c r="SUF81" s="1"/>
      <c r="SUG81" s="1"/>
      <c r="SUH81" s="1"/>
      <c r="SUI81" s="1"/>
      <c r="SUJ81" s="1"/>
      <c r="SUK81" s="1"/>
      <c r="SUL81" s="1"/>
      <c r="SUM81" s="1"/>
      <c r="SUN81" s="1"/>
      <c r="SUO81" s="1"/>
      <c r="SUP81" s="1"/>
      <c r="SUQ81" s="1"/>
      <c r="SUR81" s="1"/>
      <c r="SUS81" s="1"/>
      <c r="SUT81" s="1"/>
      <c r="SUU81" s="1"/>
      <c r="SUV81" s="1"/>
      <c r="SUW81" s="1"/>
      <c r="SUX81" s="1"/>
      <c r="SUY81" s="1"/>
      <c r="SUZ81" s="1"/>
      <c r="SVA81" s="1"/>
      <c r="SVB81" s="1"/>
      <c r="SVC81" s="1"/>
      <c r="SVD81" s="1"/>
      <c r="SVE81" s="1"/>
      <c r="SVF81" s="1"/>
      <c r="SVG81" s="1"/>
      <c r="SVH81" s="1"/>
      <c r="SVI81" s="1"/>
      <c r="SVJ81" s="1"/>
      <c r="SVK81" s="1"/>
      <c r="SVL81" s="1"/>
      <c r="SVM81" s="1"/>
      <c r="SVN81" s="1"/>
      <c r="SVO81" s="1"/>
      <c r="SVP81" s="1"/>
      <c r="SVQ81" s="1"/>
      <c r="SVR81" s="1"/>
      <c r="SVS81" s="1"/>
      <c r="SVT81" s="1"/>
      <c r="SVU81" s="1"/>
      <c r="SVV81" s="1"/>
      <c r="SVW81" s="1"/>
      <c r="SVX81" s="1"/>
      <c r="SVY81" s="1"/>
      <c r="SVZ81" s="1"/>
      <c r="SWA81" s="1"/>
      <c r="SWB81" s="1"/>
      <c r="SWC81" s="1"/>
      <c r="SWD81" s="1"/>
      <c r="SWE81" s="1"/>
      <c r="SWF81" s="1"/>
      <c r="SWG81" s="1"/>
      <c r="SWH81" s="1"/>
      <c r="SWI81" s="1"/>
      <c r="SWJ81" s="1"/>
      <c r="SWK81" s="1"/>
      <c r="SWL81" s="1"/>
      <c r="SWM81" s="1"/>
      <c r="SWN81" s="1"/>
      <c r="SWO81" s="1"/>
      <c r="SWP81" s="1"/>
      <c r="SWQ81" s="1"/>
      <c r="SWR81" s="1"/>
      <c r="SWS81" s="1"/>
      <c r="SWT81" s="1"/>
      <c r="SWU81" s="1"/>
      <c r="SWV81" s="1"/>
      <c r="SWW81" s="1"/>
      <c r="SWX81" s="1"/>
      <c r="SWY81" s="1"/>
      <c r="SWZ81" s="1"/>
      <c r="SXA81" s="1"/>
      <c r="SXB81" s="1"/>
      <c r="SXC81" s="1"/>
      <c r="SXD81" s="1"/>
      <c r="SXE81" s="1"/>
      <c r="SXF81" s="1"/>
      <c r="SXG81" s="1"/>
      <c r="SXH81" s="1"/>
      <c r="SXI81" s="1"/>
      <c r="SXJ81" s="1"/>
      <c r="SXK81" s="1"/>
      <c r="SXL81" s="1"/>
      <c r="SXM81" s="1"/>
      <c r="SXN81" s="1"/>
      <c r="SXO81" s="1"/>
      <c r="SXP81" s="1"/>
      <c r="SXQ81" s="1"/>
      <c r="SXR81" s="1"/>
      <c r="SXS81" s="1"/>
      <c r="SXT81" s="1"/>
      <c r="SXU81" s="1"/>
      <c r="SXV81" s="1"/>
      <c r="SXW81" s="1"/>
      <c r="SXX81" s="1"/>
      <c r="SXY81" s="1"/>
      <c r="SXZ81" s="1"/>
      <c r="SYA81" s="1"/>
      <c r="SYB81" s="1"/>
      <c r="SYC81" s="1"/>
      <c r="SYD81" s="1"/>
      <c r="SYE81" s="1"/>
      <c r="SYF81" s="1"/>
      <c r="SYG81" s="1"/>
      <c r="SYH81" s="1"/>
      <c r="SYI81" s="1"/>
      <c r="SYJ81" s="1"/>
      <c r="SYK81" s="1"/>
      <c r="SYL81" s="1"/>
      <c r="SYM81" s="1"/>
      <c r="SYN81" s="1"/>
      <c r="SYO81" s="1"/>
      <c r="SYP81" s="1"/>
      <c r="SYQ81" s="1"/>
      <c r="SYR81" s="1"/>
      <c r="SYS81" s="1"/>
      <c r="SYT81" s="1"/>
      <c r="SYU81" s="1"/>
      <c r="SYV81" s="1"/>
      <c r="SYW81" s="1"/>
      <c r="SYX81" s="1"/>
      <c r="SYY81" s="1"/>
      <c r="SYZ81" s="1"/>
      <c r="SZA81" s="1"/>
      <c r="SZB81" s="1"/>
      <c r="SZC81" s="1"/>
      <c r="SZD81" s="1"/>
      <c r="SZE81" s="1"/>
      <c r="SZF81" s="1"/>
      <c r="SZG81" s="1"/>
      <c r="SZH81" s="1"/>
      <c r="SZI81" s="1"/>
      <c r="SZJ81" s="1"/>
      <c r="SZK81" s="1"/>
      <c r="SZL81" s="1"/>
      <c r="SZM81" s="1"/>
      <c r="SZN81" s="1"/>
      <c r="SZO81" s="1"/>
      <c r="SZP81" s="1"/>
      <c r="SZQ81" s="1"/>
      <c r="SZR81" s="1"/>
      <c r="SZS81" s="1"/>
      <c r="SZT81" s="1"/>
      <c r="SZU81" s="1"/>
      <c r="SZV81" s="1"/>
      <c r="SZW81" s="1"/>
      <c r="SZX81" s="1"/>
      <c r="SZY81" s="1"/>
      <c r="SZZ81" s="1"/>
      <c r="TAA81" s="1"/>
      <c r="TAB81" s="1"/>
      <c r="TAC81" s="1"/>
      <c r="TAD81" s="1"/>
      <c r="TAE81" s="1"/>
      <c r="TAF81" s="1"/>
      <c r="TAG81" s="1"/>
      <c r="TAH81" s="1"/>
      <c r="TAI81" s="1"/>
      <c r="TAJ81" s="1"/>
      <c r="TAK81" s="1"/>
      <c r="TAL81" s="1"/>
      <c r="TAM81" s="1"/>
      <c r="TAN81" s="1"/>
      <c r="TAO81" s="1"/>
      <c r="TAP81" s="1"/>
      <c r="TAQ81" s="1"/>
      <c r="TAR81" s="1"/>
      <c r="TAS81" s="1"/>
      <c r="TAT81" s="1"/>
      <c r="TAU81" s="1"/>
      <c r="TAV81" s="1"/>
      <c r="TAW81" s="1"/>
      <c r="TAX81" s="1"/>
      <c r="TAY81" s="1"/>
      <c r="TAZ81" s="1"/>
      <c r="TBA81" s="1"/>
      <c r="TBB81" s="1"/>
      <c r="TBC81" s="1"/>
      <c r="TBD81" s="1"/>
      <c r="TBE81" s="1"/>
      <c r="TBF81" s="1"/>
      <c r="TBG81" s="1"/>
      <c r="TBH81" s="1"/>
      <c r="TBI81" s="1"/>
      <c r="TBJ81" s="1"/>
      <c r="TBK81" s="1"/>
      <c r="TBL81" s="1"/>
      <c r="TBM81" s="1"/>
      <c r="TBN81" s="1"/>
      <c r="TBO81" s="1"/>
      <c r="TBP81" s="1"/>
      <c r="TBQ81" s="1"/>
      <c r="TBR81" s="1"/>
      <c r="TBS81" s="1"/>
      <c r="TBT81" s="1"/>
      <c r="TBU81" s="1"/>
      <c r="TBV81" s="1"/>
      <c r="TBW81" s="1"/>
      <c r="TBX81" s="1"/>
      <c r="TBY81" s="1"/>
      <c r="TBZ81" s="1"/>
      <c r="TCA81" s="1"/>
      <c r="TCB81" s="1"/>
      <c r="TCC81" s="1"/>
      <c r="TCD81" s="1"/>
      <c r="TCE81" s="1"/>
      <c r="TCF81" s="1"/>
      <c r="TCG81" s="1"/>
      <c r="TCH81" s="1"/>
      <c r="TCI81" s="1"/>
      <c r="TCJ81" s="1"/>
      <c r="TCK81" s="1"/>
      <c r="TCL81" s="1"/>
      <c r="TCM81" s="1"/>
      <c r="TCN81" s="1"/>
      <c r="TCO81" s="1"/>
      <c r="TCP81" s="1"/>
      <c r="TCQ81" s="1"/>
      <c r="TCR81" s="1"/>
      <c r="TCS81" s="1"/>
      <c r="TCT81" s="1"/>
      <c r="TCU81" s="1"/>
      <c r="TCV81" s="1"/>
      <c r="TCW81" s="1"/>
      <c r="TCX81" s="1"/>
      <c r="TCY81" s="1"/>
      <c r="TCZ81" s="1"/>
      <c r="TDA81" s="1"/>
      <c r="TDB81" s="1"/>
      <c r="TDC81" s="1"/>
      <c r="TDD81" s="1"/>
      <c r="TDE81" s="1"/>
      <c r="TDF81" s="1"/>
      <c r="TDG81" s="1"/>
      <c r="TDH81" s="1"/>
      <c r="TDI81" s="1"/>
      <c r="TDJ81" s="1"/>
      <c r="TDK81" s="1"/>
      <c r="TDL81" s="1"/>
      <c r="TDM81" s="1"/>
      <c r="TDN81" s="1"/>
      <c r="TDO81" s="1"/>
      <c r="TDP81" s="1"/>
      <c r="TDQ81" s="1"/>
      <c r="TDR81" s="1"/>
      <c r="TDS81" s="1"/>
      <c r="TDT81" s="1"/>
      <c r="TDU81" s="1"/>
      <c r="TDV81" s="1"/>
      <c r="TDW81" s="1"/>
      <c r="TDX81" s="1"/>
      <c r="TDY81" s="1"/>
      <c r="TDZ81" s="1"/>
      <c r="TEA81" s="1"/>
      <c r="TEB81" s="1"/>
      <c r="TEC81" s="1"/>
      <c r="TED81" s="1"/>
      <c r="TEE81" s="1"/>
      <c r="TEF81" s="1"/>
      <c r="TEG81" s="1"/>
      <c r="TEH81" s="1"/>
      <c r="TEI81" s="1"/>
      <c r="TEJ81" s="1"/>
      <c r="TEK81" s="1"/>
      <c r="TEL81" s="1"/>
      <c r="TEM81" s="1"/>
      <c r="TEN81" s="1"/>
      <c r="TEO81" s="1"/>
      <c r="TEP81" s="1"/>
      <c r="TEQ81" s="1"/>
      <c r="TER81" s="1"/>
      <c r="TES81" s="1"/>
      <c r="TET81" s="1"/>
      <c r="TEU81" s="1"/>
      <c r="TEV81" s="1"/>
      <c r="TEW81" s="1"/>
      <c r="TEX81" s="1"/>
      <c r="TEY81" s="1"/>
      <c r="TEZ81" s="1"/>
      <c r="TFA81" s="1"/>
      <c r="TFB81" s="1"/>
      <c r="TFC81" s="1"/>
      <c r="TFD81" s="1"/>
      <c r="TFE81" s="1"/>
      <c r="TFF81" s="1"/>
      <c r="TFG81" s="1"/>
      <c r="TFH81" s="1"/>
      <c r="TFI81" s="1"/>
      <c r="TFJ81" s="1"/>
      <c r="TFK81" s="1"/>
      <c r="TFL81" s="1"/>
      <c r="TFM81" s="1"/>
      <c r="TFN81" s="1"/>
      <c r="TFO81" s="1"/>
      <c r="TFP81" s="1"/>
      <c r="TFQ81" s="1"/>
      <c r="TFR81" s="1"/>
      <c r="TFS81" s="1"/>
      <c r="TFT81" s="1"/>
      <c r="TFU81" s="1"/>
      <c r="TFV81" s="1"/>
      <c r="TFW81" s="1"/>
      <c r="TFX81" s="1"/>
      <c r="TFY81" s="1"/>
      <c r="TFZ81" s="1"/>
      <c r="TGA81" s="1"/>
      <c r="TGB81" s="1"/>
      <c r="TGC81" s="1"/>
      <c r="TGD81" s="1"/>
      <c r="TGE81" s="1"/>
      <c r="TGF81" s="1"/>
      <c r="TGG81" s="1"/>
      <c r="TGH81" s="1"/>
      <c r="TGI81" s="1"/>
      <c r="TGJ81" s="1"/>
      <c r="TGK81" s="1"/>
      <c r="TGL81" s="1"/>
      <c r="TGM81" s="1"/>
      <c r="TGN81" s="1"/>
      <c r="TGO81" s="1"/>
      <c r="TGP81" s="1"/>
      <c r="TGQ81" s="1"/>
      <c r="TGR81" s="1"/>
      <c r="TGS81" s="1"/>
      <c r="TGT81" s="1"/>
      <c r="TGU81" s="1"/>
      <c r="TGV81" s="1"/>
      <c r="TGW81" s="1"/>
      <c r="TGX81" s="1"/>
      <c r="TGY81" s="1"/>
      <c r="TGZ81" s="1"/>
      <c r="THA81" s="1"/>
      <c r="THB81" s="1"/>
      <c r="THC81" s="1"/>
      <c r="THD81" s="1"/>
      <c r="THE81" s="1"/>
      <c r="THF81" s="1"/>
      <c r="THG81" s="1"/>
      <c r="THH81" s="1"/>
      <c r="THI81" s="1"/>
      <c r="THJ81" s="1"/>
      <c r="THK81" s="1"/>
      <c r="THL81" s="1"/>
      <c r="THM81" s="1"/>
      <c r="THN81" s="1"/>
      <c r="THO81" s="1"/>
      <c r="THP81" s="1"/>
      <c r="THQ81" s="1"/>
      <c r="THR81" s="1"/>
      <c r="THS81" s="1"/>
      <c r="THT81" s="1"/>
      <c r="THU81" s="1"/>
      <c r="THV81" s="1"/>
      <c r="THW81" s="1"/>
      <c r="THX81" s="1"/>
      <c r="THY81" s="1"/>
      <c r="THZ81" s="1"/>
      <c r="TIA81" s="1"/>
      <c r="TIB81" s="1"/>
      <c r="TIC81" s="1"/>
      <c r="TID81" s="1"/>
      <c r="TIE81" s="1"/>
      <c r="TIF81" s="1"/>
      <c r="TIG81" s="1"/>
      <c r="TIH81" s="1"/>
      <c r="TII81" s="1"/>
      <c r="TIJ81" s="1"/>
      <c r="TIK81" s="1"/>
      <c r="TIL81" s="1"/>
      <c r="TIM81" s="1"/>
      <c r="TIN81" s="1"/>
      <c r="TIO81" s="1"/>
      <c r="TIP81" s="1"/>
      <c r="TIQ81" s="1"/>
      <c r="TIR81" s="1"/>
      <c r="TIS81" s="1"/>
      <c r="TIT81" s="1"/>
      <c r="TIU81" s="1"/>
      <c r="TIV81" s="1"/>
      <c r="TIW81" s="1"/>
      <c r="TIX81" s="1"/>
      <c r="TIY81" s="1"/>
      <c r="TIZ81" s="1"/>
      <c r="TJA81" s="1"/>
      <c r="TJB81" s="1"/>
      <c r="TJC81" s="1"/>
      <c r="TJD81" s="1"/>
      <c r="TJE81" s="1"/>
      <c r="TJF81" s="1"/>
      <c r="TJG81" s="1"/>
      <c r="TJH81" s="1"/>
      <c r="TJI81" s="1"/>
      <c r="TJJ81" s="1"/>
      <c r="TJK81" s="1"/>
      <c r="TJL81" s="1"/>
      <c r="TJM81" s="1"/>
      <c r="TJN81" s="1"/>
      <c r="TJO81" s="1"/>
      <c r="TJP81" s="1"/>
      <c r="TJQ81" s="1"/>
      <c r="TJR81" s="1"/>
      <c r="TJS81" s="1"/>
      <c r="TJT81" s="1"/>
      <c r="TJU81" s="1"/>
      <c r="TJV81" s="1"/>
      <c r="TJW81" s="1"/>
      <c r="TJX81" s="1"/>
      <c r="TJY81" s="1"/>
      <c r="TJZ81" s="1"/>
      <c r="TKA81" s="1"/>
      <c r="TKB81" s="1"/>
      <c r="TKC81" s="1"/>
      <c r="TKD81" s="1"/>
      <c r="TKE81" s="1"/>
      <c r="TKF81" s="1"/>
      <c r="TKG81" s="1"/>
      <c r="TKH81" s="1"/>
      <c r="TKI81" s="1"/>
      <c r="TKJ81" s="1"/>
      <c r="TKK81" s="1"/>
      <c r="TKL81" s="1"/>
      <c r="TKM81" s="1"/>
      <c r="TKN81" s="1"/>
      <c r="TKO81" s="1"/>
      <c r="TKP81" s="1"/>
      <c r="TKQ81" s="1"/>
      <c r="TKR81" s="1"/>
      <c r="TKS81" s="1"/>
      <c r="TKT81" s="1"/>
      <c r="TKU81" s="1"/>
      <c r="TKV81" s="1"/>
      <c r="TKW81" s="1"/>
      <c r="TKX81" s="1"/>
      <c r="TKY81" s="1"/>
      <c r="TKZ81" s="1"/>
      <c r="TLA81" s="1"/>
      <c r="TLB81" s="1"/>
      <c r="TLC81" s="1"/>
      <c r="TLD81" s="1"/>
      <c r="TLE81" s="1"/>
      <c r="TLF81" s="1"/>
      <c r="TLG81" s="1"/>
      <c r="TLH81" s="1"/>
      <c r="TLI81" s="1"/>
      <c r="TLJ81" s="1"/>
      <c r="TLK81" s="1"/>
      <c r="TLL81" s="1"/>
      <c r="TLM81" s="1"/>
      <c r="TLN81" s="1"/>
      <c r="TLO81" s="1"/>
      <c r="TLP81" s="1"/>
      <c r="TLQ81" s="1"/>
      <c r="TLR81" s="1"/>
      <c r="TLS81" s="1"/>
      <c r="TLT81" s="1"/>
      <c r="TLU81" s="1"/>
      <c r="TLV81" s="1"/>
      <c r="TLW81" s="1"/>
      <c r="TLX81" s="1"/>
      <c r="TLY81" s="1"/>
      <c r="TLZ81" s="1"/>
      <c r="TMA81" s="1"/>
      <c r="TMB81" s="1"/>
      <c r="TMC81" s="1"/>
      <c r="TMD81" s="1"/>
      <c r="TME81" s="1"/>
      <c r="TMF81" s="1"/>
      <c r="TMG81" s="1"/>
      <c r="TMH81" s="1"/>
      <c r="TMI81" s="1"/>
      <c r="TMJ81" s="1"/>
      <c r="TMK81" s="1"/>
      <c r="TML81" s="1"/>
      <c r="TMM81" s="1"/>
      <c r="TMN81" s="1"/>
      <c r="TMO81" s="1"/>
      <c r="TMP81" s="1"/>
      <c r="TMQ81" s="1"/>
      <c r="TMR81" s="1"/>
      <c r="TMS81" s="1"/>
      <c r="TMT81" s="1"/>
      <c r="TMU81" s="1"/>
      <c r="TMV81" s="1"/>
      <c r="TMW81" s="1"/>
      <c r="TMX81" s="1"/>
      <c r="TMY81" s="1"/>
      <c r="TMZ81" s="1"/>
      <c r="TNA81" s="1"/>
      <c r="TNB81" s="1"/>
      <c r="TNC81" s="1"/>
      <c r="TND81" s="1"/>
      <c r="TNE81" s="1"/>
      <c r="TNF81" s="1"/>
      <c r="TNG81" s="1"/>
      <c r="TNH81" s="1"/>
      <c r="TNI81" s="1"/>
      <c r="TNJ81" s="1"/>
      <c r="TNK81" s="1"/>
      <c r="TNL81" s="1"/>
      <c r="TNM81" s="1"/>
      <c r="TNN81" s="1"/>
      <c r="TNO81" s="1"/>
      <c r="TNP81" s="1"/>
      <c r="TNQ81" s="1"/>
      <c r="TNR81" s="1"/>
      <c r="TNS81" s="1"/>
      <c r="TNT81" s="1"/>
      <c r="TNU81" s="1"/>
      <c r="TNV81" s="1"/>
      <c r="TNW81" s="1"/>
      <c r="TNX81" s="1"/>
      <c r="TNY81" s="1"/>
      <c r="TNZ81" s="1"/>
      <c r="TOA81" s="1"/>
      <c r="TOB81" s="1"/>
      <c r="TOC81" s="1"/>
      <c r="TOD81" s="1"/>
      <c r="TOE81" s="1"/>
      <c r="TOF81" s="1"/>
      <c r="TOG81" s="1"/>
      <c r="TOH81" s="1"/>
      <c r="TOI81" s="1"/>
      <c r="TOJ81" s="1"/>
      <c r="TOK81" s="1"/>
      <c r="TOL81" s="1"/>
      <c r="TOM81" s="1"/>
      <c r="TON81" s="1"/>
      <c r="TOO81" s="1"/>
      <c r="TOP81" s="1"/>
      <c r="TOQ81" s="1"/>
      <c r="TOR81" s="1"/>
      <c r="TOS81" s="1"/>
      <c r="TOT81" s="1"/>
      <c r="TOU81" s="1"/>
      <c r="TOV81" s="1"/>
      <c r="TOW81" s="1"/>
      <c r="TOX81" s="1"/>
      <c r="TOY81" s="1"/>
      <c r="TOZ81" s="1"/>
      <c r="TPA81" s="1"/>
      <c r="TPB81" s="1"/>
      <c r="TPC81" s="1"/>
      <c r="TPD81" s="1"/>
      <c r="TPE81" s="1"/>
      <c r="TPF81" s="1"/>
      <c r="TPG81" s="1"/>
      <c r="TPH81" s="1"/>
      <c r="TPI81" s="1"/>
      <c r="TPJ81" s="1"/>
      <c r="TPK81" s="1"/>
      <c r="TPL81" s="1"/>
      <c r="TPM81" s="1"/>
      <c r="TPN81" s="1"/>
      <c r="TPO81" s="1"/>
      <c r="TPP81" s="1"/>
      <c r="TPQ81" s="1"/>
      <c r="TPR81" s="1"/>
      <c r="TPS81" s="1"/>
      <c r="TPT81" s="1"/>
      <c r="TPU81" s="1"/>
      <c r="TPV81" s="1"/>
      <c r="TPW81" s="1"/>
      <c r="TPX81" s="1"/>
      <c r="TPY81" s="1"/>
      <c r="TPZ81" s="1"/>
      <c r="TQA81" s="1"/>
      <c r="TQB81" s="1"/>
      <c r="TQC81" s="1"/>
      <c r="TQD81" s="1"/>
      <c r="TQE81" s="1"/>
      <c r="TQF81" s="1"/>
      <c r="TQG81" s="1"/>
      <c r="TQH81" s="1"/>
      <c r="TQI81" s="1"/>
      <c r="TQJ81" s="1"/>
      <c r="TQK81" s="1"/>
      <c r="TQL81" s="1"/>
      <c r="TQM81" s="1"/>
      <c r="TQN81" s="1"/>
      <c r="TQO81" s="1"/>
      <c r="TQP81" s="1"/>
      <c r="TQQ81" s="1"/>
      <c r="TQR81" s="1"/>
      <c r="TQS81" s="1"/>
      <c r="TQT81" s="1"/>
      <c r="TQU81" s="1"/>
      <c r="TQV81" s="1"/>
      <c r="TQW81" s="1"/>
      <c r="TQX81" s="1"/>
      <c r="TQY81" s="1"/>
      <c r="TQZ81" s="1"/>
      <c r="TRA81" s="1"/>
      <c r="TRB81" s="1"/>
      <c r="TRC81" s="1"/>
      <c r="TRD81" s="1"/>
      <c r="TRE81" s="1"/>
      <c r="TRF81" s="1"/>
      <c r="TRG81" s="1"/>
      <c r="TRH81" s="1"/>
      <c r="TRI81" s="1"/>
      <c r="TRJ81" s="1"/>
      <c r="TRK81" s="1"/>
      <c r="TRL81" s="1"/>
      <c r="TRM81" s="1"/>
      <c r="TRN81" s="1"/>
      <c r="TRO81" s="1"/>
      <c r="TRP81" s="1"/>
      <c r="TRQ81" s="1"/>
      <c r="TRR81" s="1"/>
      <c r="TRS81" s="1"/>
      <c r="TRT81" s="1"/>
      <c r="TRU81" s="1"/>
      <c r="TRV81" s="1"/>
      <c r="TRW81" s="1"/>
      <c r="TRX81" s="1"/>
      <c r="TRY81" s="1"/>
      <c r="TRZ81" s="1"/>
      <c r="TSA81" s="1"/>
      <c r="TSB81" s="1"/>
      <c r="TSC81" s="1"/>
      <c r="TSD81" s="1"/>
      <c r="TSE81" s="1"/>
      <c r="TSF81" s="1"/>
      <c r="TSG81" s="1"/>
      <c r="TSH81" s="1"/>
      <c r="TSI81" s="1"/>
      <c r="TSJ81" s="1"/>
      <c r="TSK81" s="1"/>
      <c r="TSL81" s="1"/>
      <c r="TSM81" s="1"/>
      <c r="TSN81" s="1"/>
      <c r="TSO81" s="1"/>
      <c r="TSP81" s="1"/>
      <c r="TSQ81" s="1"/>
      <c r="TSR81" s="1"/>
      <c r="TSS81" s="1"/>
      <c r="TST81" s="1"/>
      <c r="TSU81" s="1"/>
      <c r="TSV81" s="1"/>
      <c r="TSW81" s="1"/>
      <c r="TSX81" s="1"/>
      <c r="TSY81" s="1"/>
      <c r="TSZ81" s="1"/>
      <c r="TTA81" s="1"/>
      <c r="TTB81" s="1"/>
      <c r="TTC81" s="1"/>
      <c r="TTD81" s="1"/>
      <c r="TTE81" s="1"/>
      <c r="TTF81" s="1"/>
      <c r="TTG81" s="1"/>
      <c r="TTH81" s="1"/>
      <c r="TTI81" s="1"/>
      <c r="TTJ81" s="1"/>
      <c r="TTK81" s="1"/>
      <c r="TTL81" s="1"/>
      <c r="TTM81" s="1"/>
      <c r="TTN81" s="1"/>
      <c r="TTO81" s="1"/>
      <c r="TTP81" s="1"/>
      <c r="TTQ81" s="1"/>
      <c r="TTR81" s="1"/>
      <c r="TTS81" s="1"/>
      <c r="TTT81" s="1"/>
      <c r="TTU81" s="1"/>
      <c r="TTV81" s="1"/>
      <c r="TTW81" s="1"/>
      <c r="TTX81" s="1"/>
      <c r="TTY81" s="1"/>
      <c r="TTZ81" s="1"/>
      <c r="TUA81" s="1"/>
      <c r="TUB81" s="1"/>
      <c r="TUC81" s="1"/>
      <c r="TUD81" s="1"/>
      <c r="TUE81" s="1"/>
      <c r="TUF81" s="1"/>
      <c r="TUG81" s="1"/>
      <c r="TUH81" s="1"/>
      <c r="TUI81" s="1"/>
      <c r="TUJ81" s="1"/>
      <c r="TUK81" s="1"/>
      <c r="TUL81" s="1"/>
      <c r="TUM81" s="1"/>
      <c r="TUN81" s="1"/>
      <c r="TUO81" s="1"/>
      <c r="TUP81" s="1"/>
      <c r="TUQ81" s="1"/>
      <c r="TUR81" s="1"/>
      <c r="TUS81" s="1"/>
      <c r="TUT81" s="1"/>
      <c r="TUU81" s="1"/>
      <c r="TUV81" s="1"/>
      <c r="TUW81" s="1"/>
      <c r="TUX81" s="1"/>
      <c r="TUY81" s="1"/>
      <c r="TUZ81" s="1"/>
      <c r="TVA81" s="1"/>
      <c r="TVB81" s="1"/>
      <c r="TVC81" s="1"/>
      <c r="TVD81" s="1"/>
      <c r="TVE81" s="1"/>
      <c r="TVF81" s="1"/>
      <c r="TVG81" s="1"/>
      <c r="TVH81" s="1"/>
      <c r="TVI81" s="1"/>
      <c r="TVJ81" s="1"/>
      <c r="TVK81" s="1"/>
      <c r="TVL81" s="1"/>
      <c r="TVM81" s="1"/>
      <c r="TVN81" s="1"/>
      <c r="TVO81" s="1"/>
      <c r="TVP81" s="1"/>
      <c r="TVQ81" s="1"/>
      <c r="TVR81" s="1"/>
      <c r="TVS81" s="1"/>
      <c r="TVT81" s="1"/>
      <c r="TVU81" s="1"/>
      <c r="TVV81" s="1"/>
      <c r="TVW81" s="1"/>
      <c r="TVX81" s="1"/>
      <c r="TVY81" s="1"/>
      <c r="TVZ81" s="1"/>
      <c r="TWA81" s="1"/>
      <c r="TWB81" s="1"/>
      <c r="TWC81" s="1"/>
      <c r="TWD81" s="1"/>
      <c r="TWE81" s="1"/>
      <c r="TWF81" s="1"/>
      <c r="TWG81" s="1"/>
      <c r="TWH81" s="1"/>
      <c r="TWI81" s="1"/>
      <c r="TWJ81" s="1"/>
      <c r="TWK81" s="1"/>
      <c r="TWL81" s="1"/>
      <c r="TWM81" s="1"/>
      <c r="TWN81" s="1"/>
      <c r="TWO81" s="1"/>
      <c r="TWP81" s="1"/>
      <c r="TWQ81" s="1"/>
      <c r="TWR81" s="1"/>
      <c r="TWS81" s="1"/>
      <c r="TWT81" s="1"/>
      <c r="TWU81" s="1"/>
      <c r="TWV81" s="1"/>
      <c r="TWW81" s="1"/>
      <c r="TWX81" s="1"/>
      <c r="TWY81" s="1"/>
      <c r="TWZ81" s="1"/>
      <c r="TXA81" s="1"/>
      <c r="TXB81" s="1"/>
      <c r="TXC81" s="1"/>
      <c r="TXD81" s="1"/>
      <c r="TXE81" s="1"/>
      <c r="TXF81" s="1"/>
      <c r="TXG81" s="1"/>
      <c r="TXH81" s="1"/>
      <c r="TXI81" s="1"/>
      <c r="TXJ81" s="1"/>
      <c r="TXK81" s="1"/>
      <c r="TXL81" s="1"/>
      <c r="TXM81" s="1"/>
      <c r="TXN81" s="1"/>
      <c r="TXO81" s="1"/>
      <c r="TXP81" s="1"/>
      <c r="TXQ81" s="1"/>
      <c r="TXR81" s="1"/>
      <c r="TXS81" s="1"/>
      <c r="TXT81" s="1"/>
      <c r="TXU81" s="1"/>
      <c r="TXV81" s="1"/>
      <c r="TXW81" s="1"/>
      <c r="TXX81" s="1"/>
      <c r="TXY81" s="1"/>
      <c r="TXZ81" s="1"/>
      <c r="TYA81" s="1"/>
      <c r="TYB81" s="1"/>
      <c r="TYC81" s="1"/>
      <c r="TYD81" s="1"/>
      <c r="TYE81" s="1"/>
      <c r="TYF81" s="1"/>
      <c r="TYG81" s="1"/>
      <c r="TYH81" s="1"/>
      <c r="TYI81" s="1"/>
      <c r="TYJ81" s="1"/>
      <c r="TYK81" s="1"/>
      <c r="TYL81" s="1"/>
      <c r="TYM81" s="1"/>
      <c r="TYN81" s="1"/>
      <c r="TYO81" s="1"/>
      <c r="TYP81" s="1"/>
      <c r="TYQ81" s="1"/>
      <c r="TYR81" s="1"/>
      <c r="TYS81" s="1"/>
      <c r="TYT81" s="1"/>
      <c r="TYU81" s="1"/>
      <c r="TYV81" s="1"/>
      <c r="TYW81" s="1"/>
      <c r="TYX81" s="1"/>
      <c r="TYY81" s="1"/>
      <c r="TYZ81" s="1"/>
      <c r="TZA81" s="1"/>
      <c r="TZB81" s="1"/>
      <c r="TZC81" s="1"/>
      <c r="TZD81" s="1"/>
      <c r="TZE81" s="1"/>
      <c r="TZF81" s="1"/>
      <c r="TZG81" s="1"/>
      <c r="TZH81" s="1"/>
      <c r="TZI81" s="1"/>
      <c r="TZJ81" s="1"/>
      <c r="TZK81" s="1"/>
      <c r="TZL81" s="1"/>
      <c r="TZM81" s="1"/>
      <c r="TZN81" s="1"/>
      <c r="TZO81" s="1"/>
      <c r="TZP81" s="1"/>
      <c r="TZQ81" s="1"/>
      <c r="TZR81" s="1"/>
      <c r="TZS81" s="1"/>
      <c r="TZT81" s="1"/>
      <c r="TZU81" s="1"/>
      <c r="TZV81" s="1"/>
      <c r="TZW81" s="1"/>
      <c r="TZX81" s="1"/>
      <c r="TZY81" s="1"/>
      <c r="TZZ81" s="1"/>
      <c r="UAA81" s="1"/>
      <c r="UAB81" s="1"/>
      <c r="UAC81" s="1"/>
      <c r="UAD81" s="1"/>
      <c r="UAE81" s="1"/>
      <c r="UAF81" s="1"/>
      <c r="UAG81" s="1"/>
      <c r="UAH81" s="1"/>
      <c r="UAI81" s="1"/>
      <c r="UAJ81" s="1"/>
      <c r="UAK81" s="1"/>
      <c r="UAL81" s="1"/>
      <c r="UAM81" s="1"/>
      <c r="UAN81" s="1"/>
      <c r="UAO81" s="1"/>
      <c r="UAP81" s="1"/>
      <c r="UAQ81" s="1"/>
      <c r="UAR81" s="1"/>
      <c r="UAS81" s="1"/>
      <c r="UAT81" s="1"/>
      <c r="UAU81" s="1"/>
      <c r="UAV81" s="1"/>
      <c r="UAW81" s="1"/>
      <c r="UAX81" s="1"/>
      <c r="UAY81" s="1"/>
      <c r="UAZ81" s="1"/>
      <c r="UBA81" s="1"/>
      <c r="UBB81" s="1"/>
      <c r="UBC81" s="1"/>
      <c r="UBD81" s="1"/>
      <c r="UBE81" s="1"/>
      <c r="UBF81" s="1"/>
      <c r="UBG81" s="1"/>
      <c r="UBH81" s="1"/>
      <c r="UBI81" s="1"/>
      <c r="UBJ81" s="1"/>
      <c r="UBK81" s="1"/>
      <c r="UBL81" s="1"/>
      <c r="UBM81" s="1"/>
      <c r="UBN81" s="1"/>
      <c r="UBO81" s="1"/>
      <c r="UBP81" s="1"/>
      <c r="UBQ81" s="1"/>
      <c r="UBR81" s="1"/>
      <c r="UBS81" s="1"/>
      <c r="UBT81" s="1"/>
      <c r="UBU81" s="1"/>
      <c r="UBV81" s="1"/>
      <c r="UBW81" s="1"/>
      <c r="UBX81" s="1"/>
      <c r="UBY81" s="1"/>
      <c r="UBZ81" s="1"/>
      <c r="UCA81" s="1"/>
      <c r="UCB81" s="1"/>
      <c r="UCC81" s="1"/>
      <c r="UCD81" s="1"/>
      <c r="UCE81" s="1"/>
      <c r="UCF81" s="1"/>
      <c r="UCG81" s="1"/>
      <c r="UCH81" s="1"/>
      <c r="UCI81" s="1"/>
      <c r="UCJ81" s="1"/>
      <c r="UCK81" s="1"/>
      <c r="UCL81" s="1"/>
      <c r="UCM81" s="1"/>
      <c r="UCN81" s="1"/>
      <c r="UCO81" s="1"/>
      <c r="UCP81" s="1"/>
      <c r="UCQ81" s="1"/>
      <c r="UCR81" s="1"/>
      <c r="UCS81" s="1"/>
      <c r="UCT81" s="1"/>
      <c r="UCU81" s="1"/>
      <c r="UCV81" s="1"/>
      <c r="UCW81" s="1"/>
      <c r="UCX81" s="1"/>
      <c r="UCY81" s="1"/>
      <c r="UCZ81" s="1"/>
      <c r="UDA81" s="1"/>
      <c r="UDB81" s="1"/>
      <c r="UDC81" s="1"/>
      <c r="UDD81" s="1"/>
      <c r="UDE81" s="1"/>
      <c r="UDF81" s="1"/>
      <c r="UDG81" s="1"/>
      <c r="UDH81" s="1"/>
      <c r="UDI81" s="1"/>
      <c r="UDJ81" s="1"/>
      <c r="UDK81" s="1"/>
      <c r="UDL81" s="1"/>
      <c r="UDM81" s="1"/>
      <c r="UDN81" s="1"/>
      <c r="UDO81" s="1"/>
      <c r="UDP81" s="1"/>
      <c r="UDQ81" s="1"/>
      <c r="UDR81" s="1"/>
      <c r="UDS81" s="1"/>
      <c r="UDT81" s="1"/>
      <c r="UDU81" s="1"/>
      <c r="UDV81" s="1"/>
      <c r="UDW81" s="1"/>
      <c r="UDX81" s="1"/>
      <c r="UDY81" s="1"/>
      <c r="UDZ81" s="1"/>
      <c r="UEA81" s="1"/>
      <c r="UEB81" s="1"/>
      <c r="UEC81" s="1"/>
      <c r="UED81" s="1"/>
      <c r="UEE81" s="1"/>
      <c r="UEF81" s="1"/>
      <c r="UEG81" s="1"/>
      <c r="UEH81" s="1"/>
      <c r="UEI81" s="1"/>
      <c r="UEJ81" s="1"/>
      <c r="UEK81" s="1"/>
      <c r="UEL81" s="1"/>
      <c r="UEM81" s="1"/>
      <c r="UEN81" s="1"/>
      <c r="UEO81" s="1"/>
      <c r="UEP81" s="1"/>
      <c r="UEQ81" s="1"/>
      <c r="UER81" s="1"/>
      <c r="UES81" s="1"/>
      <c r="UET81" s="1"/>
      <c r="UEU81" s="1"/>
      <c r="UEV81" s="1"/>
      <c r="UEW81" s="1"/>
      <c r="UEX81" s="1"/>
      <c r="UEY81" s="1"/>
      <c r="UEZ81" s="1"/>
      <c r="UFA81" s="1"/>
      <c r="UFB81" s="1"/>
      <c r="UFC81" s="1"/>
      <c r="UFD81" s="1"/>
      <c r="UFE81" s="1"/>
      <c r="UFF81" s="1"/>
      <c r="UFG81" s="1"/>
      <c r="UFH81" s="1"/>
      <c r="UFI81" s="1"/>
      <c r="UFJ81" s="1"/>
      <c r="UFK81" s="1"/>
      <c r="UFL81" s="1"/>
      <c r="UFM81" s="1"/>
      <c r="UFN81" s="1"/>
      <c r="UFO81" s="1"/>
      <c r="UFP81" s="1"/>
      <c r="UFQ81" s="1"/>
      <c r="UFR81" s="1"/>
      <c r="UFS81" s="1"/>
      <c r="UFT81" s="1"/>
      <c r="UFU81" s="1"/>
      <c r="UFV81" s="1"/>
      <c r="UFW81" s="1"/>
      <c r="UFX81" s="1"/>
      <c r="UFY81" s="1"/>
      <c r="UFZ81" s="1"/>
      <c r="UGA81" s="1"/>
      <c r="UGB81" s="1"/>
      <c r="UGC81" s="1"/>
      <c r="UGD81" s="1"/>
      <c r="UGE81" s="1"/>
      <c r="UGF81" s="1"/>
      <c r="UGG81" s="1"/>
      <c r="UGH81" s="1"/>
      <c r="UGI81" s="1"/>
      <c r="UGJ81" s="1"/>
      <c r="UGK81" s="1"/>
      <c r="UGL81" s="1"/>
      <c r="UGM81" s="1"/>
      <c r="UGN81" s="1"/>
      <c r="UGO81" s="1"/>
      <c r="UGP81" s="1"/>
      <c r="UGQ81" s="1"/>
      <c r="UGR81" s="1"/>
      <c r="UGS81" s="1"/>
      <c r="UGT81" s="1"/>
      <c r="UGU81" s="1"/>
      <c r="UGV81" s="1"/>
      <c r="UGW81" s="1"/>
      <c r="UGX81" s="1"/>
      <c r="UGY81" s="1"/>
      <c r="UGZ81" s="1"/>
      <c r="UHA81" s="1"/>
      <c r="UHB81" s="1"/>
      <c r="UHC81" s="1"/>
      <c r="UHD81" s="1"/>
      <c r="UHE81" s="1"/>
      <c r="UHF81" s="1"/>
      <c r="UHG81" s="1"/>
      <c r="UHH81" s="1"/>
      <c r="UHI81" s="1"/>
      <c r="UHJ81" s="1"/>
      <c r="UHK81" s="1"/>
      <c r="UHL81" s="1"/>
      <c r="UHM81" s="1"/>
      <c r="UHN81" s="1"/>
      <c r="UHO81" s="1"/>
      <c r="UHP81" s="1"/>
      <c r="UHQ81" s="1"/>
      <c r="UHR81" s="1"/>
      <c r="UHS81" s="1"/>
      <c r="UHT81" s="1"/>
      <c r="UHU81" s="1"/>
      <c r="UHV81" s="1"/>
      <c r="UHW81" s="1"/>
      <c r="UHX81" s="1"/>
      <c r="UHY81" s="1"/>
      <c r="UHZ81" s="1"/>
      <c r="UIA81" s="1"/>
      <c r="UIB81" s="1"/>
      <c r="UIC81" s="1"/>
      <c r="UID81" s="1"/>
      <c r="UIE81" s="1"/>
      <c r="UIF81" s="1"/>
      <c r="UIG81" s="1"/>
      <c r="UIH81" s="1"/>
      <c r="UII81" s="1"/>
      <c r="UIJ81" s="1"/>
      <c r="UIK81" s="1"/>
      <c r="UIL81" s="1"/>
      <c r="UIM81" s="1"/>
      <c r="UIN81" s="1"/>
      <c r="UIO81" s="1"/>
      <c r="UIP81" s="1"/>
      <c r="UIQ81" s="1"/>
      <c r="UIR81" s="1"/>
      <c r="UIS81" s="1"/>
      <c r="UIT81" s="1"/>
      <c r="UIU81" s="1"/>
      <c r="UIV81" s="1"/>
      <c r="UIW81" s="1"/>
      <c r="UIX81" s="1"/>
      <c r="UIY81" s="1"/>
      <c r="UIZ81" s="1"/>
      <c r="UJA81" s="1"/>
      <c r="UJB81" s="1"/>
      <c r="UJC81" s="1"/>
      <c r="UJD81" s="1"/>
      <c r="UJE81" s="1"/>
      <c r="UJF81" s="1"/>
      <c r="UJG81" s="1"/>
      <c r="UJH81" s="1"/>
      <c r="UJI81" s="1"/>
      <c r="UJJ81" s="1"/>
      <c r="UJK81" s="1"/>
      <c r="UJL81" s="1"/>
      <c r="UJM81" s="1"/>
      <c r="UJN81" s="1"/>
      <c r="UJO81" s="1"/>
      <c r="UJP81" s="1"/>
      <c r="UJQ81" s="1"/>
      <c r="UJR81" s="1"/>
      <c r="UJS81" s="1"/>
      <c r="UJT81" s="1"/>
      <c r="UJU81" s="1"/>
      <c r="UJV81" s="1"/>
      <c r="UJW81" s="1"/>
      <c r="UJX81" s="1"/>
      <c r="UJY81" s="1"/>
      <c r="UJZ81" s="1"/>
      <c r="UKA81" s="1"/>
      <c r="UKB81" s="1"/>
      <c r="UKC81" s="1"/>
      <c r="UKD81" s="1"/>
      <c r="UKE81" s="1"/>
      <c r="UKF81" s="1"/>
      <c r="UKG81" s="1"/>
      <c r="UKH81" s="1"/>
      <c r="UKI81" s="1"/>
      <c r="UKJ81" s="1"/>
      <c r="UKK81" s="1"/>
      <c r="UKL81" s="1"/>
      <c r="UKM81" s="1"/>
      <c r="UKN81" s="1"/>
      <c r="UKO81" s="1"/>
      <c r="UKP81" s="1"/>
      <c r="UKQ81" s="1"/>
      <c r="UKR81" s="1"/>
      <c r="UKS81" s="1"/>
      <c r="UKT81" s="1"/>
      <c r="UKU81" s="1"/>
      <c r="UKV81" s="1"/>
      <c r="UKW81" s="1"/>
      <c r="UKX81" s="1"/>
      <c r="UKY81" s="1"/>
      <c r="UKZ81" s="1"/>
      <c r="ULA81" s="1"/>
      <c r="ULB81" s="1"/>
      <c r="ULC81" s="1"/>
      <c r="ULD81" s="1"/>
      <c r="ULE81" s="1"/>
      <c r="ULF81" s="1"/>
      <c r="ULG81" s="1"/>
      <c r="ULH81" s="1"/>
      <c r="ULI81" s="1"/>
      <c r="ULJ81" s="1"/>
      <c r="ULK81" s="1"/>
      <c r="ULL81" s="1"/>
      <c r="ULM81" s="1"/>
      <c r="ULN81" s="1"/>
      <c r="ULO81" s="1"/>
      <c r="ULP81" s="1"/>
      <c r="ULQ81" s="1"/>
      <c r="ULR81" s="1"/>
      <c r="ULS81" s="1"/>
      <c r="ULT81" s="1"/>
      <c r="ULU81" s="1"/>
      <c r="ULV81" s="1"/>
      <c r="ULW81" s="1"/>
      <c r="ULX81" s="1"/>
      <c r="ULY81" s="1"/>
      <c r="ULZ81" s="1"/>
      <c r="UMA81" s="1"/>
      <c r="UMB81" s="1"/>
      <c r="UMC81" s="1"/>
      <c r="UMD81" s="1"/>
      <c r="UME81" s="1"/>
      <c r="UMF81" s="1"/>
      <c r="UMG81" s="1"/>
      <c r="UMH81" s="1"/>
      <c r="UMI81" s="1"/>
      <c r="UMJ81" s="1"/>
      <c r="UMK81" s="1"/>
      <c r="UML81" s="1"/>
      <c r="UMM81" s="1"/>
      <c r="UMN81" s="1"/>
      <c r="UMO81" s="1"/>
      <c r="UMP81" s="1"/>
      <c r="UMQ81" s="1"/>
      <c r="UMR81" s="1"/>
      <c r="UMS81" s="1"/>
      <c r="UMT81" s="1"/>
      <c r="UMU81" s="1"/>
      <c r="UMV81" s="1"/>
      <c r="UMW81" s="1"/>
      <c r="UMX81" s="1"/>
      <c r="UMY81" s="1"/>
      <c r="UMZ81" s="1"/>
      <c r="UNA81" s="1"/>
      <c r="UNB81" s="1"/>
      <c r="UNC81" s="1"/>
      <c r="UND81" s="1"/>
      <c r="UNE81" s="1"/>
      <c r="UNF81" s="1"/>
      <c r="UNG81" s="1"/>
      <c r="UNH81" s="1"/>
      <c r="UNI81" s="1"/>
      <c r="UNJ81" s="1"/>
      <c r="UNK81" s="1"/>
      <c r="UNL81" s="1"/>
      <c r="UNM81" s="1"/>
      <c r="UNN81" s="1"/>
      <c r="UNO81" s="1"/>
      <c r="UNP81" s="1"/>
      <c r="UNQ81" s="1"/>
      <c r="UNR81" s="1"/>
      <c r="UNS81" s="1"/>
      <c r="UNT81" s="1"/>
      <c r="UNU81" s="1"/>
      <c r="UNV81" s="1"/>
      <c r="UNW81" s="1"/>
      <c r="UNX81" s="1"/>
      <c r="UNY81" s="1"/>
      <c r="UNZ81" s="1"/>
      <c r="UOA81" s="1"/>
      <c r="UOB81" s="1"/>
      <c r="UOC81" s="1"/>
      <c r="UOD81" s="1"/>
      <c r="UOE81" s="1"/>
      <c r="UOF81" s="1"/>
      <c r="UOG81" s="1"/>
      <c r="UOH81" s="1"/>
      <c r="UOI81" s="1"/>
      <c r="UOJ81" s="1"/>
      <c r="UOK81" s="1"/>
      <c r="UOL81" s="1"/>
      <c r="UOM81" s="1"/>
      <c r="UON81" s="1"/>
      <c r="UOO81" s="1"/>
      <c r="UOP81" s="1"/>
      <c r="UOQ81" s="1"/>
      <c r="UOR81" s="1"/>
      <c r="UOS81" s="1"/>
      <c r="UOT81" s="1"/>
      <c r="UOU81" s="1"/>
      <c r="UOV81" s="1"/>
      <c r="UOW81" s="1"/>
      <c r="UOX81" s="1"/>
      <c r="UOY81" s="1"/>
      <c r="UOZ81" s="1"/>
      <c r="UPA81" s="1"/>
      <c r="UPB81" s="1"/>
      <c r="UPC81" s="1"/>
      <c r="UPD81" s="1"/>
      <c r="UPE81" s="1"/>
      <c r="UPF81" s="1"/>
      <c r="UPG81" s="1"/>
      <c r="UPH81" s="1"/>
      <c r="UPI81" s="1"/>
      <c r="UPJ81" s="1"/>
      <c r="UPK81" s="1"/>
      <c r="UPL81" s="1"/>
      <c r="UPM81" s="1"/>
      <c r="UPN81" s="1"/>
      <c r="UPO81" s="1"/>
      <c r="UPP81" s="1"/>
      <c r="UPQ81" s="1"/>
      <c r="UPR81" s="1"/>
      <c r="UPS81" s="1"/>
      <c r="UPT81" s="1"/>
      <c r="UPU81" s="1"/>
      <c r="UPV81" s="1"/>
      <c r="UPW81" s="1"/>
      <c r="UPX81" s="1"/>
      <c r="UPY81" s="1"/>
      <c r="UPZ81" s="1"/>
      <c r="UQA81" s="1"/>
      <c r="UQB81" s="1"/>
      <c r="UQC81" s="1"/>
      <c r="UQD81" s="1"/>
      <c r="UQE81" s="1"/>
      <c r="UQF81" s="1"/>
      <c r="UQG81" s="1"/>
      <c r="UQH81" s="1"/>
      <c r="UQI81" s="1"/>
      <c r="UQJ81" s="1"/>
      <c r="UQK81" s="1"/>
      <c r="UQL81" s="1"/>
      <c r="UQM81" s="1"/>
      <c r="UQN81" s="1"/>
      <c r="UQO81" s="1"/>
      <c r="UQP81" s="1"/>
      <c r="UQQ81" s="1"/>
      <c r="UQR81" s="1"/>
      <c r="UQS81" s="1"/>
      <c r="UQT81" s="1"/>
      <c r="UQU81" s="1"/>
      <c r="UQV81" s="1"/>
      <c r="UQW81" s="1"/>
      <c r="UQX81" s="1"/>
      <c r="UQY81" s="1"/>
      <c r="UQZ81" s="1"/>
      <c r="URA81" s="1"/>
      <c r="URB81" s="1"/>
      <c r="URC81" s="1"/>
      <c r="URD81" s="1"/>
      <c r="URE81" s="1"/>
      <c r="URF81" s="1"/>
      <c r="URG81" s="1"/>
      <c r="URH81" s="1"/>
      <c r="URI81" s="1"/>
      <c r="URJ81" s="1"/>
      <c r="URK81" s="1"/>
      <c r="URL81" s="1"/>
      <c r="URM81" s="1"/>
      <c r="URN81" s="1"/>
      <c r="URO81" s="1"/>
      <c r="URP81" s="1"/>
      <c r="URQ81" s="1"/>
      <c r="URR81" s="1"/>
      <c r="URS81" s="1"/>
      <c r="URT81" s="1"/>
      <c r="URU81" s="1"/>
      <c r="URV81" s="1"/>
      <c r="URW81" s="1"/>
      <c r="URX81" s="1"/>
      <c r="URY81" s="1"/>
      <c r="URZ81" s="1"/>
      <c r="USA81" s="1"/>
      <c r="USB81" s="1"/>
      <c r="USC81" s="1"/>
      <c r="USD81" s="1"/>
      <c r="USE81" s="1"/>
      <c r="USF81" s="1"/>
      <c r="USG81" s="1"/>
      <c r="USH81" s="1"/>
      <c r="USI81" s="1"/>
      <c r="USJ81" s="1"/>
      <c r="USK81" s="1"/>
      <c r="USL81" s="1"/>
      <c r="USM81" s="1"/>
      <c r="USN81" s="1"/>
      <c r="USO81" s="1"/>
      <c r="USP81" s="1"/>
      <c r="USQ81" s="1"/>
      <c r="USR81" s="1"/>
      <c r="USS81" s="1"/>
      <c r="UST81" s="1"/>
      <c r="USU81" s="1"/>
      <c r="USV81" s="1"/>
      <c r="USW81" s="1"/>
      <c r="USX81" s="1"/>
      <c r="USY81" s="1"/>
      <c r="USZ81" s="1"/>
      <c r="UTA81" s="1"/>
      <c r="UTB81" s="1"/>
      <c r="UTC81" s="1"/>
      <c r="UTD81" s="1"/>
      <c r="UTE81" s="1"/>
      <c r="UTF81" s="1"/>
      <c r="UTG81" s="1"/>
      <c r="UTH81" s="1"/>
      <c r="UTI81" s="1"/>
      <c r="UTJ81" s="1"/>
      <c r="UTK81" s="1"/>
      <c r="UTL81" s="1"/>
      <c r="UTM81" s="1"/>
      <c r="UTN81" s="1"/>
      <c r="UTO81" s="1"/>
      <c r="UTP81" s="1"/>
      <c r="UTQ81" s="1"/>
      <c r="UTR81" s="1"/>
      <c r="UTS81" s="1"/>
      <c r="UTT81" s="1"/>
      <c r="UTU81" s="1"/>
      <c r="UTV81" s="1"/>
      <c r="UTW81" s="1"/>
      <c r="UTX81" s="1"/>
      <c r="UTY81" s="1"/>
      <c r="UTZ81" s="1"/>
      <c r="UUA81" s="1"/>
      <c r="UUB81" s="1"/>
      <c r="UUC81" s="1"/>
      <c r="UUD81" s="1"/>
      <c r="UUE81" s="1"/>
      <c r="UUF81" s="1"/>
      <c r="UUG81" s="1"/>
      <c r="UUH81" s="1"/>
      <c r="UUI81" s="1"/>
      <c r="UUJ81" s="1"/>
      <c r="UUK81" s="1"/>
      <c r="UUL81" s="1"/>
      <c r="UUM81" s="1"/>
      <c r="UUN81" s="1"/>
      <c r="UUO81" s="1"/>
      <c r="UUP81" s="1"/>
      <c r="UUQ81" s="1"/>
      <c r="UUR81" s="1"/>
      <c r="UUS81" s="1"/>
      <c r="UUT81" s="1"/>
      <c r="UUU81" s="1"/>
      <c r="UUV81" s="1"/>
      <c r="UUW81" s="1"/>
      <c r="UUX81" s="1"/>
      <c r="UUY81" s="1"/>
      <c r="UUZ81" s="1"/>
      <c r="UVA81" s="1"/>
      <c r="UVB81" s="1"/>
      <c r="UVC81" s="1"/>
      <c r="UVD81" s="1"/>
      <c r="UVE81" s="1"/>
      <c r="UVF81" s="1"/>
      <c r="UVG81" s="1"/>
      <c r="UVH81" s="1"/>
      <c r="UVI81" s="1"/>
      <c r="UVJ81" s="1"/>
      <c r="UVK81" s="1"/>
      <c r="UVL81" s="1"/>
      <c r="UVM81" s="1"/>
      <c r="UVN81" s="1"/>
      <c r="UVO81" s="1"/>
      <c r="UVP81" s="1"/>
      <c r="UVQ81" s="1"/>
      <c r="UVR81" s="1"/>
      <c r="UVS81" s="1"/>
      <c r="UVT81" s="1"/>
      <c r="UVU81" s="1"/>
      <c r="UVV81" s="1"/>
      <c r="UVW81" s="1"/>
      <c r="UVX81" s="1"/>
      <c r="UVY81" s="1"/>
      <c r="UVZ81" s="1"/>
      <c r="UWA81" s="1"/>
      <c r="UWB81" s="1"/>
      <c r="UWC81" s="1"/>
      <c r="UWD81" s="1"/>
      <c r="UWE81" s="1"/>
      <c r="UWF81" s="1"/>
      <c r="UWG81" s="1"/>
      <c r="UWH81" s="1"/>
      <c r="UWI81" s="1"/>
      <c r="UWJ81" s="1"/>
      <c r="UWK81" s="1"/>
      <c r="UWL81" s="1"/>
      <c r="UWM81" s="1"/>
      <c r="UWN81" s="1"/>
      <c r="UWO81" s="1"/>
      <c r="UWP81" s="1"/>
      <c r="UWQ81" s="1"/>
      <c r="UWR81" s="1"/>
      <c r="UWS81" s="1"/>
      <c r="UWT81" s="1"/>
      <c r="UWU81" s="1"/>
      <c r="UWV81" s="1"/>
      <c r="UWW81" s="1"/>
      <c r="UWX81" s="1"/>
      <c r="UWY81" s="1"/>
      <c r="UWZ81" s="1"/>
      <c r="UXA81" s="1"/>
      <c r="UXB81" s="1"/>
      <c r="UXC81" s="1"/>
      <c r="UXD81" s="1"/>
      <c r="UXE81" s="1"/>
      <c r="UXF81" s="1"/>
      <c r="UXG81" s="1"/>
      <c r="UXH81" s="1"/>
      <c r="UXI81" s="1"/>
      <c r="UXJ81" s="1"/>
      <c r="UXK81" s="1"/>
      <c r="UXL81" s="1"/>
      <c r="UXM81" s="1"/>
      <c r="UXN81" s="1"/>
      <c r="UXO81" s="1"/>
      <c r="UXP81" s="1"/>
      <c r="UXQ81" s="1"/>
      <c r="UXR81" s="1"/>
      <c r="UXS81" s="1"/>
      <c r="UXT81" s="1"/>
      <c r="UXU81" s="1"/>
      <c r="UXV81" s="1"/>
      <c r="UXW81" s="1"/>
      <c r="UXX81" s="1"/>
      <c r="UXY81" s="1"/>
      <c r="UXZ81" s="1"/>
      <c r="UYA81" s="1"/>
      <c r="UYB81" s="1"/>
      <c r="UYC81" s="1"/>
      <c r="UYD81" s="1"/>
      <c r="UYE81" s="1"/>
      <c r="UYF81" s="1"/>
      <c r="UYG81" s="1"/>
      <c r="UYH81" s="1"/>
      <c r="UYI81" s="1"/>
      <c r="UYJ81" s="1"/>
      <c r="UYK81" s="1"/>
      <c r="UYL81" s="1"/>
      <c r="UYM81" s="1"/>
      <c r="UYN81" s="1"/>
      <c r="UYO81" s="1"/>
      <c r="UYP81" s="1"/>
      <c r="UYQ81" s="1"/>
      <c r="UYR81" s="1"/>
      <c r="UYS81" s="1"/>
      <c r="UYT81" s="1"/>
      <c r="UYU81" s="1"/>
      <c r="UYV81" s="1"/>
      <c r="UYW81" s="1"/>
      <c r="UYX81" s="1"/>
      <c r="UYY81" s="1"/>
      <c r="UYZ81" s="1"/>
      <c r="UZA81" s="1"/>
      <c r="UZB81" s="1"/>
      <c r="UZC81" s="1"/>
      <c r="UZD81" s="1"/>
      <c r="UZE81" s="1"/>
      <c r="UZF81" s="1"/>
      <c r="UZG81" s="1"/>
      <c r="UZH81" s="1"/>
      <c r="UZI81" s="1"/>
      <c r="UZJ81" s="1"/>
      <c r="UZK81" s="1"/>
      <c r="UZL81" s="1"/>
      <c r="UZM81" s="1"/>
      <c r="UZN81" s="1"/>
      <c r="UZO81" s="1"/>
      <c r="UZP81" s="1"/>
      <c r="UZQ81" s="1"/>
      <c r="UZR81" s="1"/>
      <c r="UZS81" s="1"/>
      <c r="UZT81" s="1"/>
      <c r="UZU81" s="1"/>
      <c r="UZV81" s="1"/>
      <c r="UZW81" s="1"/>
      <c r="UZX81" s="1"/>
      <c r="UZY81" s="1"/>
      <c r="UZZ81" s="1"/>
      <c r="VAA81" s="1"/>
      <c r="VAB81" s="1"/>
      <c r="VAC81" s="1"/>
      <c r="VAD81" s="1"/>
      <c r="VAE81" s="1"/>
      <c r="VAF81" s="1"/>
      <c r="VAG81" s="1"/>
      <c r="VAH81" s="1"/>
      <c r="VAI81" s="1"/>
      <c r="VAJ81" s="1"/>
      <c r="VAK81" s="1"/>
      <c r="VAL81" s="1"/>
      <c r="VAM81" s="1"/>
      <c r="VAN81" s="1"/>
      <c r="VAO81" s="1"/>
      <c r="VAP81" s="1"/>
      <c r="VAQ81" s="1"/>
      <c r="VAR81" s="1"/>
      <c r="VAS81" s="1"/>
      <c r="VAT81" s="1"/>
      <c r="VAU81" s="1"/>
      <c r="VAV81" s="1"/>
      <c r="VAW81" s="1"/>
      <c r="VAX81" s="1"/>
      <c r="VAY81" s="1"/>
      <c r="VAZ81" s="1"/>
      <c r="VBA81" s="1"/>
      <c r="VBB81" s="1"/>
      <c r="VBC81" s="1"/>
      <c r="VBD81" s="1"/>
      <c r="VBE81" s="1"/>
      <c r="VBF81" s="1"/>
      <c r="VBG81" s="1"/>
      <c r="VBH81" s="1"/>
      <c r="VBI81" s="1"/>
      <c r="VBJ81" s="1"/>
      <c r="VBK81" s="1"/>
      <c r="VBL81" s="1"/>
      <c r="VBM81" s="1"/>
      <c r="VBN81" s="1"/>
      <c r="VBO81" s="1"/>
      <c r="VBP81" s="1"/>
      <c r="VBQ81" s="1"/>
      <c r="VBR81" s="1"/>
      <c r="VBS81" s="1"/>
      <c r="VBT81" s="1"/>
      <c r="VBU81" s="1"/>
      <c r="VBV81" s="1"/>
      <c r="VBW81" s="1"/>
      <c r="VBX81" s="1"/>
      <c r="VBY81" s="1"/>
      <c r="VBZ81" s="1"/>
      <c r="VCA81" s="1"/>
      <c r="VCB81" s="1"/>
      <c r="VCC81" s="1"/>
      <c r="VCD81" s="1"/>
      <c r="VCE81" s="1"/>
      <c r="VCF81" s="1"/>
      <c r="VCG81" s="1"/>
      <c r="VCH81" s="1"/>
      <c r="VCI81" s="1"/>
      <c r="VCJ81" s="1"/>
      <c r="VCK81" s="1"/>
      <c r="VCL81" s="1"/>
      <c r="VCM81" s="1"/>
      <c r="VCN81" s="1"/>
      <c r="VCO81" s="1"/>
      <c r="VCP81" s="1"/>
      <c r="VCQ81" s="1"/>
      <c r="VCR81" s="1"/>
      <c r="VCS81" s="1"/>
      <c r="VCT81" s="1"/>
      <c r="VCU81" s="1"/>
      <c r="VCV81" s="1"/>
      <c r="VCW81" s="1"/>
      <c r="VCX81" s="1"/>
      <c r="VCY81" s="1"/>
      <c r="VCZ81" s="1"/>
      <c r="VDA81" s="1"/>
      <c r="VDB81" s="1"/>
      <c r="VDC81" s="1"/>
      <c r="VDD81" s="1"/>
      <c r="VDE81" s="1"/>
      <c r="VDF81" s="1"/>
      <c r="VDG81" s="1"/>
      <c r="VDH81" s="1"/>
      <c r="VDI81" s="1"/>
      <c r="VDJ81" s="1"/>
      <c r="VDK81" s="1"/>
      <c r="VDL81" s="1"/>
      <c r="VDM81" s="1"/>
      <c r="VDN81" s="1"/>
      <c r="VDO81" s="1"/>
      <c r="VDP81" s="1"/>
      <c r="VDQ81" s="1"/>
      <c r="VDR81" s="1"/>
      <c r="VDS81" s="1"/>
      <c r="VDT81" s="1"/>
      <c r="VDU81" s="1"/>
      <c r="VDV81" s="1"/>
      <c r="VDW81" s="1"/>
      <c r="VDX81" s="1"/>
      <c r="VDY81" s="1"/>
      <c r="VDZ81" s="1"/>
      <c r="VEA81" s="1"/>
      <c r="VEB81" s="1"/>
      <c r="VEC81" s="1"/>
      <c r="VED81" s="1"/>
      <c r="VEE81" s="1"/>
      <c r="VEF81" s="1"/>
      <c r="VEG81" s="1"/>
      <c r="VEH81" s="1"/>
      <c r="VEI81" s="1"/>
      <c r="VEJ81" s="1"/>
      <c r="VEK81" s="1"/>
      <c r="VEL81" s="1"/>
      <c r="VEM81" s="1"/>
      <c r="VEN81" s="1"/>
      <c r="VEO81" s="1"/>
      <c r="VEP81" s="1"/>
      <c r="VEQ81" s="1"/>
      <c r="VER81" s="1"/>
      <c r="VES81" s="1"/>
      <c r="VET81" s="1"/>
      <c r="VEU81" s="1"/>
      <c r="VEV81" s="1"/>
      <c r="VEW81" s="1"/>
      <c r="VEX81" s="1"/>
      <c r="VEY81" s="1"/>
      <c r="VEZ81" s="1"/>
      <c r="VFA81" s="1"/>
      <c r="VFB81" s="1"/>
      <c r="VFC81" s="1"/>
      <c r="VFD81" s="1"/>
      <c r="VFE81" s="1"/>
      <c r="VFF81" s="1"/>
      <c r="VFG81" s="1"/>
      <c r="VFH81" s="1"/>
      <c r="VFI81" s="1"/>
      <c r="VFJ81" s="1"/>
      <c r="VFK81" s="1"/>
      <c r="VFL81" s="1"/>
      <c r="VFM81" s="1"/>
      <c r="VFN81" s="1"/>
      <c r="VFO81" s="1"/>
      <c r="VFP81" s="1"/>
      <c r="VFQ81" s="1"/>
      <c r="VFR81" s="1"/>
      <c r="VFS81" s="1"/>
      <c r="VFT81" s="1"/>
      <c r="VFU81" s="1"/>
      <c r="VFV81" s="1"/>
      <c r="VFW81" s="1"/>
      <c r="VFX81" s="1"/>
      <c r="VFY81" s="1"/>
      <c r="VFZ81" s="1"/>
      <c r="VGA81" s="1"/>
      <c r="VGB81" s="1"/>
      <c r="VGC81" s="1"/>
      <c r="VGD81" s="1"/>
      <c r="VGE81" s="1"/>
      <c r="VGF81" s="1"/>
      <c r="VGG81" s="1"/>
      <c r="VGH81" s="1"/>
      <c r="VGI81" s="1"/>
      <c r="VGJ81" s="1"/>
      <c r="VGK81" s="1"/>
      <c r="VGL81" s="1"/>
      <c r="VGM81" s="1"/>
      <c r="VGN81" s="1"/>
      <c r="VGO81" s="1"/>
      <c r="VGP81" s="1"/>
      <c r="VGQ81" s="1"/>
      <c r="VGR81" s="1"/>
      <c r="VGS81" s="1"/>
      <c r="VGT81" s="1"/>
      <c r="VGU81" s="1"/>
      <c r="VGV81" s="1"/>
      <c r="VGW81" s="1"/>
      <c r="VGX81" s="1"/>
      <c r="VGY81" s="1"/>
      <c r="VGZ81" s="1"/>
      <c r="VHA81" s="1"/>
      <c r="VHB81" s="1"/>
      <c r="VHC81" s="1"/>
      <c r="VHD81" s="1"/>
      <c r="VHE81" s="1"/>
      <c r="VHF81" s="1"/>
      <c r="VHG81" s="1"/>
      <c r="VHH81" s="1"/>
      <c r="VHI81" s="1"/>
      <c r="VHJ81" s="1"/>
      <c r="VHK81" s="1"/>
      <c r="VHL81" s="1"/>
      <c r="VHM81" s="1"/>
      <c r="VHN81" s="1"/>
      <c r="VHO81" s="1"/>
      <c r="VHP81" s="1"/>
      <c r="VHQ81" s="1"/>
      <c r="VHR81" s="1"/>
      <c r="VHS81" s="1"/>
      <c r="VHT81" s="1"/>
      <c r="VHU81" s="1"/>
      <c r="VHV81" s="1"/>
      <c r="VHW81" s="1"/>
      <c r="VHX81" s="1"/>
      <c r="VHY81" s="1"/>
      <c r="VHZ81" s="1"/>
      <c r="VIA81" s="1"/>
      <c r="VIB81" s="1"/>
      <c r="VIC81" s="1"/>
      <c r="VID81" s="1"/>
      <c r="VIE81" s="1"/>
      <c r="VIF81" s="1"/>
      <c r="VIG81" s="1"/>
      <c r="VIH81" s="1"/>
      <c r="VII81" s="1"/>
      <c r="VIJ81" s="1"/>
      <c r="VIK81" s="1"/>
      <c r="VIL81" s="1"/>
      <c r="VIM81" s="1"/>
      <c r="VIN81" s="1"/>
      <c r="VIO81" s="1"/>
      <c r="VIP81" s="1"/>
      <c r="VIQ81" s="1"/>
      <c r="VIR81" s="1"/>
      <c r="VIS81" s="1"/>
      <c r="VIT81" s="1"/>
      <c r="VIU81" s="1"/>
      <c r="VIV81" s="1"/>
      <c r="VIW81" s="1"/>
      <c r="VIX81" s="1"/>
      <c r="VIY81" s="1"/>
      <c r="VIZ81" s="1"/>
      <c r="VJA81" s="1"/>
      <c r="VJB81" s="1"/>
      <c r="VJC81" s="1"/>
      <c r="VJD81" s="1"/>
      <c r="VJE81" s="1"/>
      <c r="VJF81" s="1"/>
      <c r="VJG81" s="1"/>
      <c r="VJH81" s="1"/>
      <c r="VJI81" s="1"/>
      <c r="VJJ81" s="1"/>
      <c r="VJK81" s="1"/>
      <c r="VJL81" s="1"/>
      <c r="VJM81" s="1"/>
      <c r="VJN81" s="1"/>
      <c r="VJO81" s="1"/>
      <c r="VJP81" s="1"/>
      <c r="VJQ81" s="1"/>
      <c r="VJR81" s="1"/>
      <c r="VJS81" s="1"/>
      <c r="VJT81" s="1"/>
      <c r="VJU81" s="1"/>
      <c r="VJV81" s="1"/>
      <c r="VJW81" s="1"/>
      <c r="VJX81" s="1"/>
      <c r="VJY81" s="1"/>
      <c r="VJZ81" s="1"/>
      <c r="VKA81" s="1"/>
      <c r="VKB81" s="1"/>
      <c r="VKC81" s="1"/>
      <c r="VKD81" s="1"/>
      <c r="VKE81" s="1"/>
      <c r="VKF81" s="1"/>
      <c r="VKG81" s="1"/>
      <c r="VKH81" s="1"/>
      <c r="VKI81" s="1"/>
      <c r="VKJ81" s="1"/>
      <c r="VKK81" s="1"/>
      <c r="VKL81" s="1"/>
      <c r="VKM81" s="1"/>
      <c r="VKN81" s="1"/>
      <c r="VKO81" s="1"/>
      <c r="VKP81" s="1"/>
      <c r="VKQ81" s="1"/>
      <c r="VKR81" s="1"/>
      <c r="VKS81" s="1"/>
      <c r="VKT81" s="1"/>
      <c r="VKU81" s="1"/>
      <c r="VKV81" s="1"/>
      <c r="VKW81" s="1"/>
      <c r="VKX81" s="1"/>
      <c r="VKY81" s="1"/>
      <c r="VKZ81" s="1"/>
      <c r="VLA81" s="1"/>
      <c r="VLB81" s="1"/>
      <c r="VLC81" s="1"/>
      <c r="VLD81" s="1"/>
      <c r="VLE81" s="1"/>
      <c r="VLF81" s="1"/>
      <c r="VLG81" s="1"/>
      <c r="VLH81" s="1"/>
      <c r="VLI81" s="1"/>
      <c r="VLJ81" s="1"/>
      <c r="VLK81" s="1"/>
      <c r="VLL81" s="1"/>
      <c r="VLM81" s="1"/>
      <c r="VLN81" s="1"/>
      <c r="VLO81" s="1"/>
      <c r="VLP81" s="1"/>
      <c r="VLQ81" s="1"/>
      <c r="VLR81" s="1"/>
      <c r="VLS81" s="1"/>
      <c r="VLT81" s="1"/>
      <c r="VLU81" s="1"/>
      <c r="VLV81" s="1"/>
      <c r="VLW81" s="1"/>
      <c r="VLX81" s="1"/>
      <c r="VLY81" s="1"/>
      <c r="VLZ81" s="1"/>
      <c r="VMA81" s="1"/>
      <c r="VMB81" s="1"/>
      <c r="VMC81" s="1"/>
      <c r="VMD81" s="1"/>
      <c r="VME81" s="1"/>
      <c r="VMF81" s="1"/>
      <c r="VMG81" s="1"/>
      <c r="VMH81" s="1"/>
      <c r="VMI81" s="1"/>
      <c r="VMJ81" s="1"/>
      <c r="VMK81" s="1"/>
      <c r="VML81" s="1"/>
      <c r="VMM81" s="1"/>
      <c r="VMN81" s="1"/>
      <c r="VMO81" s="1"/>
      <c r="VMP81" s="1"/>
      <c r="VMQ81" s="1"/>
      <c r="VMR81" s="1"/>
      <c r="VMS81" s="1"/>
      <c r="VMT81" s="1"/>
      <c r="VMU81" s="1"/>
      <c r="VMV81" s="1"/>
      <c r="VMW81" s="1"/>
      <c r="VMX81" s="1"/>
      <c r="VMY81" s="1"/>
      <c r="VMZ81" s="1"/>
      <c r="VNA81" s="1"/>
      <c r="VNB81" s="1"/>
      <c r="VNC81" s="1"/>
      <c r="VND81" s="1"/>
      <c r="VNE81" s="1"/>
      <c r="VNF81" s="1"/>
      <c r="VNG81" s="1"/>
      <c r="VNH81" s="1"/>
      <c r="VNI81" s="1"/>
      <c r="VNJ81" s="1"/>
      <c r="VNK81" s="1"/>
      <c r="VNL81" s="1"/>
      <c r="VNM81" s="1"/>
      <c r="VNN81" s="1"/>
      <c r="VNO81" s="1"/>
      <c r="VNP81" s="1"/>
      <c r="VNQ81" s="1"/>
      <c r="VNR81" s="1"/>
      <c r="VNS81" s="1"/>
      <c r="VNT81" s="1"/>
      <c r="VNU81" s="1"/>
      <c r="VNV81" s="1"/>
      <c r="VNW81" s="1"/>
      <c r="VNX81" s="1"/>
      <c r="VNY81" s="1"/>
      <c r="VNZ81" s="1"/>
      <c r="VOA81" s="1"/>
      <c r="VOB81" s="1"/>
      <c r="VOC81" s="1"/>
      <c r="VOD81" s="1"/>
      <c r="VOE81" s="1"/>
      <c r="VOF81" s="1"/>
      <c r="VOG81" s="1"/>
      <c r="VOH81" s="1"/>
      <c r="VOI81" s="1"/>
      <c r="VOJ81" s="1"/>
      <c r="VOK81" s="1"/>
      <c r="VOL81" s="1"/>
      <c r="VOM81" s="1"/>
      <c r="VON81" s="1"/>
      <c r="VOO81" s="1"/>
      <c r="VOP81" s="1"/>
      <c r="VOQ81" s="1"/>
      <c r="VOR81" s="1"/>
      <c r="VOS81" s="1"/>
      <c r="VOT81" s="1"/>
      <c r="VOU81" s="1"/>
      <c r="VOV81" s="1"/>
      <c r="VOW81" s="1"/>
      <c r="VOX81" s="1"/>
      <c r="VOY81" s="1"/>
      <c r="VOZ81" s="1"/>
      <c r="VPA81" s="1"/>
      <c r="VPB81" s="1"/>
      <c r="VPC81" s="1"/>
      <c r="VPD81" s="1"/>
      <c r="VPE81" s="1"/>
      <c r="VPF81" s="1"/>
      <c r="VPG81" s="1"/>
      <c r="VPH81" s="1"/>
      <c r="VPI81" s="1"/>
      <c r="VPJ81" s="1"/>
      <c r="VPK81" s="1"/>
      <c r="VPL81" s="1"/>
      <c r="VPM81" s="1"/>
      <c r="VPN81" s="1"/>
      <c r="VPO81" s="1"/>
      <c r="VPP81" s="1"/>
      <c r="VPQ81" s="1"/>
      <c r="VPR81" s="1"/>
      <c r="VPS81" s="1"/>
      <c r="VPT81" s="1"/>
      <c r="VPU81" s="1"/>
      <c r="VPV81" s="1"/>
      <c r="VPW81" s="1"/>
      <c r="VPX81" s="1"/>
      <c r="VPY81" s="1"/>
      <c r="VPZ81" s="1"/>
      <c r="VQA81" s="1"/>
      <c r="VQB81" s="1"/>
      <c r="VQC81" s="1"/>
      <c r="VQD81" s="1"/>
      <c r="VQE81" s="1"/>
      <c r="VQF81" s="1"/>
      <c r="VQG81" s="1"/>
      <c r="VQH81" s="1"/>
      <c r="VQI81" s="1"/>
      <c r="VQJ81" s="1"/>
      <c r="VQK81" s="1"/>
      <c r="VQL81" s="1"/>
      <c r="VQM81" s="1"/>
      <c r="VQN81" s="1"/>
      <c r="VQO81" s="1"/>
      <c r="VQP81" s="1"/>
      <c r="VQQ81" s="1"/>
      <c r="VQR81" s="1"/>
      <c r="VQS81" s="1"/>
      <c r="VQT81" s="1"/>
      <c r="VQU81" s="1"/>
      <c r="VQV81" s="1"/>
      <c r="VQW81" s="1"/>
      <c r="VQX81" s="1"/>
      <c r="VQY81" s="1"/>
      <c r="VQZ81" s="1"/>
      <c r="VRA81" s="1"/>
      <c r="VRB81" s="1"/>
      <c r="VRC81" s="1"/>
      <c r="VRD81" s="1"/>
      <c r="VRE81" s="1"/>
      <c r="VRF81" s="1"/>
      <c r="VRG81" s="1"/>
      <c r="VRH81" s="1"/>
      <c r="VRI81" s="1"/>
      <c r="VRJ81" s="1"/>
      <c r="VRK81" s="1"/>
      <c r="VRL81" s="1"/>
      <c r="VRM81" s="1"/>
      <c r="VRN81" s="1"/>
      <c r="VRO81" s="1"/>
      <c r="VRP81" s="1"/>
      <c r="VRQ81" s="1"/>
      <c r="VRR81" s="1"/>
      <c r="VRS81" s="1"/>
      <c r="VRT81" s="1"/>
      <c r="VRU81" s="1"/>
      <c r="VRV81" s="1"/>
      <c r="VRW81" s="1"/>
      <c r="VRX81" s="1"/>
      <c r="VRY81" s="1"/>
      <c r="VRZ81" s="1"/>
      <c r="VSA81" s="1"/>
      <c r="VSB81" s="1"/>
      <c r="VSC81" s="1"/>
      <c r="VSD81" s="1"/>
      <c r="VSE81" s="1"/>
      <c r="VSF81" s="1"/>
      <c r="VSG81" s="1"/>
      <c r="VSH81" s="1"/>
      <c r="VSI81" s="1"/>
      <c r="VSJ81" s="1"/>
      <c r="VSK81" s="1"/>
      <c r="VSL81" s="1"/>
      <c r="VSM81" s="1"/>
      <c r="VSN81" s="1"/>
      <c r="VSO81" s="1"/>
      <c r="VSP81" s="1"/>
      <c r="VSQ81" s="1"/>
      <c r="VSR81" s="1"/>
      <c r="VSS81" s="1"/>
      <c r="VST81" s="1"/>
      <c r="VSU81" s="1"/>
      <c r="VSV81" s="1"/>
      <c r="VSW81" s="1"/>
      <c r="VSX81" s="1"/>
      <c r="VSY81" s="1"/>
      <c r="VSZ81" s="1"/>
      <c r="VTA81" s="1"/>
      <c r="VTB81" s="1"/>
      <c r="VTC81" s="1"/>
      <c r="VTD81" s="1"/>
      <c r="VTE81" s="1"/>
      <c r="VTF81" s="1"/>
      <c r="VTG81" s="1"/>
      <c r="VTH81" s="1"/>
      <c r="VTI81" s="1"/>
      <c r="VTJ81" s="1"/>
      <c r="VTK81" s="1"/>
      <c r="VTL81" s="1"/>
      <c r="VTM81" s="1"/>
      <c r="VTN81" s="1"/>
      <c r="VTO81" s="1"/>
      <c r="VTP81" s="1"/>
      <c r="VTQ81" s="1"/>
      <c r="VTR81" s="1"/>
      <c r="VTS81" s="1"/>
      <c r="VTT81" s="1"/>
      <c r="VTU81" s="1"/>
      <c r="VTV81" s="1"/>
      <c r="VTW81" s="1"/>
      <c r="VTX81" s="1"/>
      <c r="VTY81" s="1"/>
      <c r="VTZ81" s="1"/>
      <c r="VUA81" s="1"/>
      <c r="VUB81" s="1"/>
      <c r="VUC81" s="1"/>
      <c r="VUD81" s="1"/>
      <c r="VUE81" s="1"/>
      <c r="VUF81" s="1"/>
      <c r="VUG81" s="1"/>
      <c r="VUH81" s="1"/>
      <c r="VUI81" s="1"/>
      <c r="VUJ81" s="1"/>
      <c r="VUK81" s="1"/>
      <c r="VUL81" s="1"/>
      <c r="VUM81" s="1"/>
      <c r="VUN81" s="1"/>
      <c r="VUO81" s="1"/>
      <c r="VUP81" s="1"/>
      <c r="VUQ81" s="1"/>
      <c r="VUR81" s="1"/>
      <c r="VUS81" s="1"/>
      <c r="VUT81" s="1"/>
      <c r="VUU81" s="1"/>
      <c r="VUV81" s="1"/>
      <c r="VUW81" s="1"/>
      <c r="VUX81" s="1"/>
      <c r="VUY81" s="1"/>
      <c r="VUZ81" s="1"/>
      <c r="VVA81" s="1"/>
      <c r="VVB81" s="1"/>
      <c r="VVC81" s="1"/>
      <c r="VVD81" s="1"/>
      <c r="VVE81" s="1"/>
      <c r="VVF81" s="1"/>
      <c r="VVG81" s="1"/>
      <c r="VVH81" s="1"/>
      <c r="VVI81" s="1"/>
      <c r="VVJ81" s="1"/>
      <c r="VVK81" s="1"/>
      <c r="VVL81" s="1"/>
      <c r="VVM81" s="1"/>
      <c r="VVN81" s="1"/>
      <c r="VVO81" s="1"/>
      <c r="VVP81" s="1"/>
      <c r="VVQ81" s="1"/>
      <c r="VVR81" s="1"/>
      <c r="VVS81" s="1"/>
      <c r="VVT81" s="1"/>
      <c r="VVU81" s="1"/>
      <c r="VVV81" s="1"/>
      <c r="VVW81" s="1"/>
      <c r="VVX81" s="1"/>
      <c r="VVY81" s="1"/>
      <c r="VVZ81" s="1"/>
      <c r="VWA81" s="1"/>
      <c r="VWB81" s="1"/>
      <c r="VWC81" s="1"/>
      <c r="VWD81" s="1"/>
      <c r="VWE81" s="1"/>
      <c r="VWF81" s="1"/>
      <c r="VWG81" s="1"/>
      <c r="VWH81" s="1"/>
      <c r="VWI81" s="1"/>
      <c r="VWJ81" s="1"/>
      <c r="VWK81" s="1"/>
      <c r="VWL81" s="1"/>
      <c r="VWM81" s="1"/>
      <c r="VWN81" s="1"/>
      <c r="VWO81" s="1"/>
      <c r="VWP81" s="1"/>
      <c r="VWQ81" s="1"/>
      <c r="VWR81" s="1"/>
      <c r="VWS81" s="1"/>
      <c r="VWT81" s="1"/>
      <c r="VWU81" s="1"/>
      <c r="VWV81" s="1"/>
      <c r="VWW81" s="1"/>
      <c r="VWX81" s="1"/>
      <c r="VWY81" s="1"/>
      <c r="VWZ81" s="1"/>
      <c r="VXA81" s="1"/>
      <c r="VXB81" s="1"/>
      <c r="VXC81" s="1"/>
      <c r="VXD81" s="1"/>
      <c r="VXE81" s="1"/>
      <c r="VXF81" s="1"/>
      <c r="VXG81" s="1"/>
      <c r="VXH81" s="1"/>
      <c r="VXI81" s="1"/>
      <c r="VXJ81" s="1"/>
      <c r="VXK81" s="1"/>
      <c r="VXL81" s="1"/>
      <c r="VXM81" s="1"/>
      <c r="VXN81" s="1"/>
      <c r="VXO81" s="1"/>
      <c r="VXP81" s="1"/>
      <c r="VXQ81" s="1"/>
      <c r="VXR81" s="1"/>
      <c r="VXS81" s="1"/>
      <c r="VXT81" s="1"/>
      <c r="VXU81" s="1"/>
      <c r="VXV81" s="1"/>
      <c r="VXW81" s="1"/>
      <c r="VXX81" s="1"/>
      <c r="VXY81" s="1"/>
      <c r="VXZ81" s="1"/>
      <c r="VYA81" s="1"/>
      <c r="VYB81" s="1"/>
      <c r="VYC81" s="1"/>
      <c r="VYD81" s="1"/>
      <c r="VYE81" s="1"/>
      <c r="VYF81" s="1"/>
      <c r="VYG81" s="1"/>
      <c r="VYH81" s="1"/>
      <c r="VYI81" s="1"/>
      <c r="VYJ81" s="1"/>
      <c r="VYK81" s="1"/>
      <c r="VYL81" s="1"/>
      <c r="VYM81" s="1"/>
      <c r="VYN81" s="1"/>
      <c r="VYO81" s="1"/>
      <c r="VYP81" s="1"/>
      <c r="VYQ81" s="1"/>
      <c r="VYR81" s="1"/>
      <c r="VYS81" s="1"/>
      <c r="VYT81" s="1"/>
      <c r="VYU81" s="1"/>
      <c r="VYV81" s="1"/>
      <c r="VYW81" s="1"/>
      <c r="VYX81" s="1"/>
      <c r="VYY81" s="1"/>
      <c r="VYZ81" s="1"/>
      <c r="VZA81" s="1"/>
      <c r="VZB81" s="1"/>
      <c r="VZC81" s="1"/>
      <c r="VZD81" s="1"/>
      <c r="VZE81" s="1"/>
      <c r="VZF81" s="1"/>
      <c r="VZG81" s="1"/>
      <c r="VZH81" s="1"/>
      <c r="VZI81" s="1"/>
      <c r="VZJ81" s="1"/>
      <c r="VZK81" s="1"/>
      <c r="VZL81" s="1"/>
      <c r="VZM81" s="1"/>
      <c r="VZN81" s="1"/>
      <c r="VZO81" s="1"/>
      <c r="VZP81" s="1"/>
      <c r="VZQ81" s="1"/>
      <c r="VZR81" s="1"/>
      <c r="VZS81" s="1"/>
      <c r="VZT81" s="1"/>
      <c r="VZU81" s="1"/>
      <c r="VZV81" s="1"/>
      <c r="VZW81" s="1"/>
      <c r="VZX81" s="1"/>
      <c r="VZY81" s="1"/>
      <c r="VZZ81" s="1"/>
      <c r="WAA81" s="1"/>
      <c r="WAB81" s="1"/>
      <c r="WAC81" s="1"/>
      <c r="WAD81" s="1"/>
      <c r="WAE81" s="1"/>
      <c r="WAF81" s="1"/>
      <c r="WAG81" s="1"/>
      <c r="WAH81" s="1"/>
      <c r="WAI81" s="1"/>
      <c r="WAJ81" s="1"/>
      <c r="WAK81" s="1"/>
      <c r="WAL81" s="1"/>
      <c r="WAM81" s="1"/>
      <c r="WAN81" s="1"/>
      <c r="WAO81" s="1"/>
      <c r="WAP81" s="1"/>
      <c r="WAQ81" s="1"/>
      <c r="WAR81" s="1"/>
      <c r="WAS81" s="1"/>
      <c r="WAT81" s="1"/>
      <c r="WAU81" s="1"/>
      <c r="WAV81" s="1"/>
      <c r="WAW81" s="1"/>
      <c r="WAX81" s="1"/>
      <c r="WAY81" s="1"/>
      <c r="WAZ81" s="1"/>
      <c r="WBA81" s="1"/>
      <c r="WBB81" s="1"/>
      <c r="WBC81" s="1"/>
      <c r="WBD81" s="1"/>
      <c r="WBE81" s="1"/>
      <c r="WBF81" s="1"/>
      <c r="WBG81" s="1"/>
      <c r="WBH81" s="1"/>
      <c r="WBI81" s="1"/>
      <c r="WBJ81" s="1"/>
      <c r="WBK81" s="1"/>
      <c r="WBL81" s="1"/>
      <c r="WBM81" s="1"/>
      <c r="WBN81" s="1"/>
      <c r="WBO81" s="1"/>
      <c r="WBP81" s="1"/>
      <c r="WBQ81" s="1"/>
      <c r="WBR81" s="1"/>
      <c r="WBS81" s="1"/>
      <c r="WBT81" s="1"/>
      <c r="WBU81" s="1"/>
      <c r="WBV81" s="1"/>
      <c r="WBW81" s="1"/>
      <c r="WBX81" s="1"/>
      <c r="WBY81" s="1"/>
      <c r="WBZ81" s="1"/>
      <c r="WCA81" s="1"/>
      <c r="WCB81" s="1"/>
      <c r="WCC81" s="1"/>
      <c r="WCD81" s="1"/>
      <c r="WCE81" s="1"/>
      <c r="WCF81" s="1"/>
      <c r="WCG81" s="1"/>
      <c r="WCH81" s="1"/>
      <c r="WCI81" s="1"/>
      <c r="WCJ81" s="1"/>
      <c r="WCK81" s="1"/>
      <c r="WCL81" s="1"/>
      <c r="WCM81" s="1"/>
      <c r="WCN81" s="1"/>
      <c r="WCO81" s="1"/>
      <c r="WCP81" s="1"/>
      <c r="WCQ81" s="1"/>
      <c r="WCR81" s="1"/>
      <c r="WCS81" s="1"/>
      <c r="WCT81" s="1"/>
      <c r="WCU81" s="1"/>
      <c r="WCV81" s="1"/>
      <c r="WCW81" s="1"/>
      <c r="WCX81" s="1"/>
      <c r="WCY81" s="1"/>
      <c r="WCZ81" s="1"/>
      <c r="WDA81" s="1"/>
      <c r="WDB81" s="1"/>
      <c r="WDC81" s="1"/>
      <c r="WDD81" s="1"/>
      <c r="WDE81" s="1"/>
      <c r="WDF81" s="1"/>
      <c r="WDG81" s="1"/>
      <c r="WDH81" s="1"/>
      <c r="WDI81" s="1"/>
      <c r="WDJ81" s="1"/>
      <c r="WDK81" s="1"/>
      <c r="WDL81" s="1"/>
      <c r="WDM81" s="1"/>
      <c r="WDN81" s="1"/>
      <c r="WDO81" s="1"/>
      <c r="WDP81" s="1"/>
      <c r="WDQ81" s="1"/>
      <c r="WDR81" s="1"/>
      <c r="WDS81" s="1"/>
      <c r="WDT81" s="1"/>
      <c r="WDU81" s="1"/>
      <c r="WDV81" s="1"/>
      <c r="WDW81" s="1"/>
      <c r="WDX81" s="1"/>
      <c r="WDY81" s="1"/>
      <c r="WDZ81" s="1"/>
      <c r="WEA81" s="1"/>
      <c r="WEB81" s="1"/>
      <c r="WEC81" s="1"/>
      <c r="WED81" s="1"/>
      <c r="WEE81" s="1"/>
      <c r="WEF81" s="1"/>
      <c r="WEG81" s="1"/>
      <c r="WEH81" s="1"/>
      <c r="WEI81" s="1"/>
      <c r="WEJ81" s="1"/>
      <c r="WEK81" s="1"/>
      <c r="WEL81" s="1"/>
      <c r="WEM81" s="1"/>
      <c r="WEN81" s="1"/>
      <c r="WEO81" s="1"/>
      <c r="WEP81" s="1"/>
      <c r="WEQ81" s="1"/>
      <c r="WER81" s="1"/>
      <c r="WES81" s="1"/>
      <c r="WET81" s="1"/>
      <c r="WEU81" s="1"/>
      <c r="WEV81" s="1"/>
      <c r="WEW81" s="1"/>
      <c r="WEX81" s="1"/>
      <c r="WEY81" s="1"/>
      <c r="WEZ81" s="1"/>
      <c r="WFA81" s="1"/>
      <c r="WFB81" s="1"/>
      <c r="WFC81" s="1"/>
      <c r="WFD81" s="1"/>
      <c r="WFE81" s="1"/>
      <c r="WFF81" s="1"/>
      <c r="WFG81" s="1"/>
      <c r="WFH81" s="1"/>
      <c r="WFI81" s="1"/>
      <c r="WFJ81" s="1"/>
      <c r="WFK81" s="1"/>
      <c r="WFL81" s="1"/>
      <c r="WFM81" s="1"/>
      <c r="WFN81" s="1"/>
      <c r="WFO81" s="1"/>
      <c r="WFP81" s="1"/>
      <c r="WFQ81" s="1"/>
      <c r="WFR81" s="1"/>
      <c r="WFS81" s="1"/>
      <c r="WFT81" s="1"/>
      <c r="WFU81" s="1"/>
      <c r="WFV81" s="1"/>
      <c r="WFW81" s="1"/>
      <c r="WFX81" s="1"/>
      <c r="WFY81" s="1"/>
      <c r="WFZ81" s="1"/>
      <c r="WGA81" s="1"/>
      <c r="WGB81" s="1"/>
      <c r="WGC81" s="1"/>
      <c r="WGD81" s="1"/>
      <c r="WGE81" s="1"/>
      <c r="WGF81" s="1"/>
      <c r="WGG81" s="1"/>
      <c r="WGH81" s="1"/>
      <c r="WGI81" s="1"/>
      <c r="WGJ81" s="1"/>
      <c r="WGK81" s="1"/>
      <c r="WGL81" s="1"/>
      <c r="WGM81" s="1"/>
      <c r="WGN81" s="1"/>
      <c r="WGO81" s="1"/>
      <c r="WGP81" s="1"/>
      <c r="WGQ81" s="1"/>
      <c r="WGR81" s="1"/>
      <c r="WGS81" s="1"/>
      <c r="WGT81" s="1"/>
      <c r="WGU81" s="1"/>
      <c r="WGV81" s="1"/>
      <c r="WGW81" s="1"/>
      <c r="WGX81" s="1"/>
      <c r="WGY81" s="1"/>
      <c r="WGZ81" s="1"/>
      <c r="WHA81" s="1"/>
      <c r="WHB81" s="1"/>
      <c r="WHC81" s="1"/>
      <c r="WHD81" s="1"/>
      <c r="WHE81" s="1"/>
      <c r="WHF81" s="1"/>
      <c r="WHG81" s="1"/>
      <c r="WHH81" s="1"/>
      <c r="WHI81" s="1"/>
      <c r="WHJ81" s="1"/>
      <c r="WHK81" s="1"/>
      <c r="WHL81" s="1"/>
      <c r="WHM81" s="1"/>
      <c r="WHN81" s="1"/>
      <c r="WHO81" s="1"/>
      <c r="WHP81" s="1"/>
      <c r="WHQ81" s="1"/>
      <c r="WHR81" s="1"/>
      <c r="WHS81" s="1"/>
      <c r="WHT81" s="1"/>
      <c r="WHU81" s="1"/>
      <c r="WHV81" s="1"/>
      <c r="WHW81" s="1"/>
      <c r="WHX81" s="1"/>
      <c r="WHY81" s="1"/>
      <c r="WHZ81" s="1"/>
      <c r="WIA81" s="1"/>
      <c r="WIB81" s="1"/>
      <c r="WIC81" s="1"/>
      <c r="WID81" s="1"/>
      <c r="WIE81" s="1"/>
      <c r="WIF81" s="1"/>
      <c r="WIG81" s="1"/>
      <c r="WIH81" s="1"/>
      <c r="WII81" s="1"/>
      <c r="WIJ81" s="1"/>
      <c r="WIK81" s="1"/>
      <c r="WIL81" s="1"/>
      <c r="WIM81" s="1"/>
      <c r="WIN81" s="1"/>
      <c r="WIO81" s="1"/>
      <c r="WIP81" s="1"/>
      <c r="WIQ81" s="1"/>
      <c r="WIR81" s="1"/>
      <c r="WIS81" s="1"/>
      <c r="WIT81" s="1"/>
      <c r="WIU81" s="1"/>
      <c r="WIV81" s="1"/>
      <c r="WIW81" s="1"/>
      <c r="WIX81" s="1"/>
      <c r="WIY81" s="1"/>
      <c r="WIZ81" s="1"/>
      <c r="WJA81" s="1"/>
      <c r="WJB81" s="1"/>
      <c r="WJC81" s="1"/>
      <c r="WJD81" s="1"/>
      <c r="WJE81" s="1"/>
      <c r="WJF81" s="1"/>
      <c r="WJG81" s="1"/>
      <c r="WJH81" s="1"/>
      <c r="WJI81" s="1"/>
      <c r="WJJ81" s="1"/>
      <c r="WJK81" s="1"/>
      <c r="WJL81" s="1"/>
      <c r="WJM81" s="1"/>
      <c r="WJN81" s="1"/>
      <c r="WJO81" s="1"/>
      <c r="WJP81" s="1"/>
      <c r="WJQ81" s="1"/>
      <c r="WJR81" s="1"/>
      <c r="WJS81" s="1"/>
      <c r="WJT81" s="1"/>
      <c r="WJU81" s="1"/>
      <c r="WJV81" s="1"/>
      <c r="WJW81" s="1"/>
      <c r="WJX81" s="1"/>
      <c r="WJY81" s="1"/>
      <c r="WJZ81" s="1"/>
      <c r="WKA81" s="1"/>
      <c r="WKB81" s="1"/>
      <c r="WKC81" s="1"/>
      <c r="WKD81" s="1"/>
      <c r="WKE81" s="1"/>
      <c r="WKF81" s="1"/>
      <c r="WKG81" s="1"/>
      <c r="WKH81" s="1"/>
      <c r="WKI81" s="1"/>
      <c r="WKJ81" s="1"/>
      <c r="WKK81" s="1"/>
      <c r="WKL81" s="1"/>
      <c r="WKM81" s="1"/>
      <c r="WKN81" s="1"/>
      <c r="WKO81" s="1"/>
      <c r="WKP81" s="1"/>
      <c r="WKQ81" s="1"/>
      <c r="WKR81" s="1"/>
      <c r="WKS81" s="1"/>
      <c r="WKT81" s="1"/>
      <c r="WKU81" s="1"/>
      <c r="WKV81" s="1"/>
      <c r="WKW81" s="1"/>
      <c r="WKX81" s="1"/>
      <c r="WKY81" s="1"/>
      <c r="WKZ81" s="1"/>
      <c r="WLA81" s="1"/>
      <c r="WLB81" s="1"/>
      <c r="WLC81" s="1"/>
      <c r="WLD81" s="1"/>
      <c r="WLE81" s="1"/>
      <c r="WLF81" s="1"/>
      <c r="WLG81" s="1"/>
      <c r="WLH81" s="1"/>
      <c r="WLI81" s="1"/>
      <c r="WLJ81" s="1"/>
      <c r="WLK81" s="1"/>
      <c r="WLL81" s="1"/>
      <c r="WLM81" s="1"/>
      <c r="WLN81" s="1"/>
      <c r="WLO81" s="1"/>
      <c r="WLP81" s="1"/>
      <c r="WLQ81" s="1"/>
      <c r="WLR81" s="1"/>
      <c r="WLS81" s="1"/>
      <c r="WLT81" s="1"/>
      <c r="WLU81" s="1"/>
      <c r="WLV81" s="1"/>
      <c r="WLW81" s="1"/>
      <c r="WLX81" s="1"/>
      <c r="WLY81" s="1"/>
      <c r="WLZ81" s="1"/>
      <c r="WMA81" s="1"/>
      <c r="WMB81" s="1"/>
      <c r="WMC81" s="1"/>
      <c r="WMD81" s="1"/>
      <c r="WME81" s="1"/>
      <c r="WMF81" s="1"/>
      <c r="WMG81" s="1"/>
      <c r="WMH81" s="1"/>
      <c r="WMI81" s="1"/>
      <c r="WMJ81" s="1"/>
      <c r="WMK81" s="1"/>
      <c r="WML81" s="1"/>
      <c r="WMM81" s="1"/>
      <c r="WMN81" s="1"/>
      <c r="WMO81" s="1"/>
      <c r="WMP81" s="1"/>
      <c r="WMQ81" s="1"/>
      <c r="WMR81" s="1"/>
      <c r="WMS81" s="1"/>
      <c r="WMT81" s="1"/>
      <c r="WMU81" s="1"/>
      <c r="WMV81" s="1"/>
      <c r="WMW81" s="1"/>
      <c r="WMX81" s="1"/>
      <c r="WMY81" s="1"/>
      <c r="WMZ81" s="1"/>
      <c r="WNA81" s="1"/>
      <c r="WNB81" s="1"/>
      <c r="WNC81" s="1"/>
      <c r="WND81" s="1"/>
      <c r="WNE81" s="1"/>
      <c r="WNF81" s="1"/>
      <c r="WNG81" s="1"/>
      <c r="WNH81" s="1"/>
      <c r="WNI81" s="1"/>
      <c r="WNJ81" s="1"/>
      <c r="WNK81" s="1"/>
      <c r="WNL81" s="1"/>
      <c r="WNM81" s="1"/>
      <c r="WNN81" s="1"/>
      <c r="WNO81" s="1"/>
      <c r="WNP81" s="1"/>
      <c r="WNQ81" s="1"/>
      <c r="WNR81" s="1"/>
      <c r="WNS81" s="1"/>
      <c r="WNT81" s="1"/>
      <c r="WNU81" s="1"/>
      <c r="WNV81" s="1"/>
      <c r="WNW81" s="1"/>
      <c r="WNX81" s="1"/>
      <c r="WNY81" s="1"/>
      <c r="WNZ81" s="1"/>
      <c r="WOA81" s="1"/>
      <c r="WOB81" s="1"/>
      <c r="WOC81" s="1"/>
      <c r="WOD81" s="1"/>
      <c r="WOE81" s="1"/>
      <c r="WOF81" s="1"/>
      <c r="WOG81" s="1"/>
      <c r="WOH81" s="1"/>
      <c r="WOI81" s="1"/>
      <c r="WOJ81" s="1"/>
      <c r="WOK81" s="1"/>
      <c r="WOL81" s="1"/>
      <c r="WOM81" s="1"/>
      <c r="WON81" s="1"/>
      <c r="WOO81" s="1"/>
      <c r="WOP81" s="1"/>
      <c r="WOQ81" s="1"/>
      <c r="WOR81" s="1"/>
      <c r="WOS81" s="1"/>
      <c r="WOT81" s="1"/>
      <c r="WOU81" s="1"/>
      <c r="WOV81" s="1"/>
      <c r="WOW81" s="1"/>
      <c r="WOX81" s="1"/>
      <c r="WOY81" s="1"/>
      <c r="WOZ81" s="1"/>
      <c r="WPA81" s="1"/>
      <c r="WPB81" s="1"/>
      <c r="WPC81" s="1"/>
      <c r="WPD81" s="1"/>
      <c r="WPE81" s="1"/>
      <c r="WPF81" s="1"/>
      <c r="WPG81" s="1"/>
      <c r="WPH81" s="1"/>
      <c r="WPI81" s="1"/>
      <c r="WPJ81" s="1"/>
      <c r="WPK81" s="1"/>
      <c r="WPL81" s="1"/>
      <c r="WPM81" s="1"/>
      <c r="WPN81" s="1"/>
      <c r="WPO81" s="1"/>
      <c r="WPP81" s="1"/>
      <c r="WPQ81" s="1"/>
      <c r="WPR81" s="1"/>
      <c r="WPS81" s="1"/>
      <c r="WPT81" s="1"/>
      <c r="WPU81" s="1"/>
      <c r="WPV81" s="1"/>
      <c r="WPW81" s="1"/>
      <c r="WPX81" s="1"/>
      <c r="WPY81" s="1"/>
      <c r="WPZ81" s="1"/>
      <c r="WQA81" s="1"/>
      <c r="WQB81" s="1"/>
      <c r="WQC81" s="1"/>
      <c r="WQD81" s="1"/>
      <c r="WQE81" s="1"/>
      <c r="WQF81" s="1"/>
      <c r="WQG81" s="1"/>
      <c r="WQH81" s="1"/>
      <c r="WQI81" s="1"/>
      <c r="WQJ81" s="1"/>
      <c r="WQK81" s="1"/>
      <c r="WQL81" s="1"/>
      <c r="WQM81" s="1"/>
      <c r="WQN81" s="1"/>
      <c r="WQO81" s="1"/>
      <c r="WQP81" s="1"/>
      <c r="WQQ81" s="1"/>
      <c r="WQR81" s="1"/>
      <c r="WQS81" s="1"/>
      <c r="WQT81" s="1"/>
      <c r="WQU81" s="1"/>
      <c r="WQV81" s="1"/>
      <c r="WQW81" s="1"/>
      <c r="WQX81" s="1"/>
      <c r="WQY81" s="1"/>
      <c r="WQZ81" s="1"/>
      <c r="WRA81" s="1"/>
      <c r="WRB81" s="1"/>
      <c r="WRC81" s="1"/>
      <c r="WRD81" s="1"/>
      <c r="WRE81" s="1"/>
      <c r="WRF81" s="1"/>
      <c r="WRG81" s="1"/>
      <c r="WRH81" s="1"/>
      <c r="WRI81" s="1"/>
      <c r="WRJ81" s="1"/>
      <c r="WRK81" s="1"/>
      <c r="WRL81" s="1"/>
      <c r="WRM81" s="1"/>
      <c r="WRN81" s="1"/>
      <c r="WRO81" s="1"/>
      <c r="WRP81" s="1"/>
      <c r="WRQ81" s="1"/>
      <c r="WRR81" s="1"/>
      <c r="WRS81" s="1"/>
      <c r="WRT81" s="1"/>
      <c r="WRU81" s="1"/>
      <c r="WRV81" s="1"/>
      <c r="WRW81" s="1"/>
      <c r="WRX81" s="1"/>
      <c r="WRY81" s="1"/>
      <c r="WRZ81" s="1"/>
      <c r="WSA81" s="1"/>
      <c r="WSB81" s="1"/>
      <c r="WSC81" s="1"/>
      <c r="WSD81" s="1"/>
      <c r="WSE81" s="1"/>
      <c r="WSF81" s="1"/>
      <c r="WSG81" s="1"/>
      <c r="WSH81" s="1"/>
      <c r="WSI81" s="1"/>
      <c r="WSJ81" s="1"/>
      <c r="WSK81" s="1"/>
      <c r="WSL81" s="1"/>
      <c r="WSM81" s="1"/>
      <c r="WSN81" s="1"/>
      <c r="WSO81" s="1"/>
      <c r="WSP81" s="1"/>
      <c r="WSQ81" s="1"/>
      <c r="WSR81" s="1"/>
      <c r="WSS81" s="1"/>
      <c r="WST81" s="1"/>
      <c r="WSU81" s="1"/>
      <c r="WSV81" s="1"/>
      <c r="WSW81" s="1"/>
      <c r="WSX81" s="1"/>
      <c r="WSY81" s="1"/>
      <c r="WSZ81" s="1"/>
      <c r="WTA81" s="1"/>
      <c r="WTB81" s="1"/>
      <c r="WTC81" s="1"/>
      <c r="WTD81" s="1"/>
      <c r="WTE81" s="1"/>
      <c r="WTF81" s="1"/>
      <c r="WTG81" s="1"/>
      <c r="WTH81" s="1"/>
      <c r="WTI81" s="1"/>
      <c r="WTJ81" s="1"/>
      <c r="WTK81" s="1"/>
      <c r="WTL81" s="1"/>
      <c r="WTM81" s="1"/>
      <c r="WTN81" s="1"/>
      <c r="WTO81" s="1"/>
      <c r="WTP81" s="1"/>
      <c r="WTQ81" s="1"/>
      <c r="WTR81" s="1"/>
      <c r="WTS81" s="1"/>
      <c r="WTT81" s="1"/>
      <c r="WTU81" s="1"/>
      <c r="WTV81" s="1"/>
      <c r="WTW81" s="1"/>
      <c r="WTX81" s="1"/>
      <c r="WTY81" s="1"/>
      <c r="WTZ81" s="1"/>
      <c r="WUA81" s="1"/>
      <c r="WUB81" s="1"/>
      <c r="WUC81" s="1"/>
      <c r="WUD81" s="1"/>
      <c r="WUE81" s="1"/>
      <c r="WUF81" s="1"/>
      <c r="WUG81" s="1"/>
      <c r="WUH81" s="1"/>
      <c r="WUI81" s="1"/>
      <c r="WUJ81" s="1"/>
      <c r="WUK81" s="1"/>
      <c r="WUL81" s="1"/>
      <c r="WUM81" s="1"/>
      <c r="WUN81" s="1"/>
      <c r="WUO81" s="1"/>
      <c r="WUP81" s="1"/>
      <c r="WUQ81" s="1"/>
      <c r="WUR81" s="1"/>
      <c r="WUS81" s="1"/>
      <c r="WUT81" s="1"/>
      <c r="WUU81" s="1"/>
      <c r="WUV81" s="1"/>
      <c r="WUW81" s="1"/>
      <c r="WUX81" s="1"/>
      <c r="WUY81" s="1"/>
      <c r="WUZ81" s="1"/>
      <c r="WVA81" s="1"/>
      <c r="WVB81" s="1"/>
      <c r="WVC81" s="1"/>
      <c r="WVD81" s="1"/>
      <c r="WVE81" s="1"/>
      <c r="WVF81" s="1"/>
      <c r="WVG81" s="1"/>
      <c r="WVH81" s="1"/>
      <c r="WVI81" s="1"/>
      <c r="WVJ81" s="1"/>
      <c r="WVK81" s="1"/>
      <c r="WVL81" s="1"/>
      <c r="WVM81" s="1"/>
      <c r="WVN81" s="1"/>
      <c r="WVO81" s="1"/>
      <c r="WVP81" s="1"/>
      <c r="WVQ81" s="1"/>
      <c r="WVR81" s="1"/>
      <c r="WVS81" s="1"/>
      <c r="WVT81" s="1"/>
      <c r="WVU81" s="1"/>
      <c r="WVV81" s="1"/>
      <c r="WVW81" s="1"/>
      <c r="WVX81" s="1"/>
      <c r="WVY81" s="1"/>
      <c r="WVZ81" s="1"/>
      <c r="WWA81" s="1"/>
      <c r="WWB81" s="1"/>
      <c r="WWC81" s="1"/>
      <c r="WWD81" s="1"/>
      <c r="WWE81" s="1"/>
      <c r="WWF81" s="1"/>
      <c r="WWG81" s="1"/>
      <c r="WWH81" s="1"/>
      <c r="WWI81" s="1"/>
      <c r="WWJ81" s="1"/>
      <c r="WWK81" s="1"/>
      <c r="WWL81" s="1"/>
      <c r="WWM81" s="1"/>
      <c r="WWN81" s="1"/>
      <c r="WWO81" s="1"/>
      <c r="WWP81" s="1"/>
      <c r="WWQ81" s="1"/>
      <c r="WWR81" s="1"/>
      <c r="WWS81" s="1"/>
      <c r="WWT81" s="1"/>
      <c r="WWU81" s="1"/>
      <c r="WWV81" s="1"/>
      <c r="WWW81" s="1"/>
      <c r="WWX81" s="1"/>
      <c r="WWY81" s="1"/>
      <c r="WWZ81" s="1"/>
      <c r="WXA81" s="1"/>
      <c r="WXB81" s="1"/>
      <c r="WXC81" s="1"/>
      <c r="WXD81" s="1"/>
      <c r="WXE81" s="1"/>
      <c r="WXF81" s="1"/>
      <c r="WXG81" s="1"/>
      <c r="WXH81" s="1"/>
      <c r="WXI81" s="1"/>
      <c r="WXJ81" s="1"/>
      <c r="WXK81" s="1"/>
      <c r="WXL81" s="1"/>
      <c r="WXM81" s="1"/>
      <c r="WXN81" s="1"/>
      <c r="WXO81" s="1"/>
      <c r="WXP81" s="1"/>
      <c r="WXQ81" s="1"/>
      <c r="WXR81" s="1"/>
      <c r="WXS81" s="1"/>
      <c r="WXT81" s="1"/>
      <c r="WXU81" s="1"/>
      <c r="WXV81" s="1"/>
      <c r="WXW81" s="1"/>
      <c r="WXX81" s="1"/>
      <c r="WXY81" s="1"/>
      <c r="WXZ81" s="1"/>
      <c r="WYA81" s="1"/>
      <c r="WYB81" s="1"/>
      <c r="WYC81" s="1"/>
      <c r="WYD81" s="1"/>
      <c r="WYE81" s="1"/>
      <c r="WYF81" s="1"/>
      <c r="WYG81" s="1"/>
      <c r="WYH81" s="1"/>
      <c r="WYI81" s="1"/>
      <c r="WYJ81" s="1"/>
      <c r="WYK81" s="1"/>
      <c r="WYL81" s="1"/>
      <c r="WYM81" s="1"/>
      <c r="WYN81" s="1"/>
      <c r="WYO81" s="1"/>
      <c r="WYP81" s="1"/>
      <c r="WYQ81" s="1"/>
      <c r="WYR81" s="1"/>
      <c r="WYS81" s="1"/>
      <c r="WYT81" s="1"/>
      <c r="WYU81" s="1"/>
      <c r="WYV81" s="1"/>
      <c r="WYW81" s="1"/>
      <c r="WYX81" s="1"/>
      <c r="WYY81" s="1"/>
      <c r="WYZ81" s="1"/>
      <c r="WZA81" s="1"/>
      <c r="WZB81" s="1"/>
      <c r="WZC81" s="1"/>
      <c r="WZD81" s="1"/>
      <c r="WZE81" s="1"/>
      <c r="WZF81" s="1"/>
      <c r="WZG81" s="1"/>
      <c r="WZH81" s="1"/>
      <c r="WZI81" s="1"/>
      <c r="WZJ81" s="1"/>
      <c r="WZK81" s="1"/>
      <c r="WZL81" s="1"/>
      <c r="WZM81" s="1"/>
      <c r="WZN81" s="1"/>
      <c r="WZO81" s="1"/>
      <c r="WZP81" s="1"/>
      <c r="WZQ81" s="1"/>
      <c r="WZR81" s="1"/>
      <c r="WZS81" s="1"/>
      <c r="WZT81" s="1"/>
      <c r="WZU81" s="1"/>
      <c r="WZV81" s="1"/>
      <c r="WZW81" s="1"/>
      <c r="WZX81" s="1"/>
      <c r="WZY81" s="1"/>
      <c r="WZZ81" s="1"/>
      <c r="XAA81" s="1"/>
      <c r="XAB81" s="1"/>
      <c r="XAC81" s="1"/>
      <c r="XAD81" s="1"/>
      <c r="XAE81" s="1"/>
      <c r="XAF81" s="1"/>
      <c r="XAG81" s="1"/>
      <c r="XAH81" s="1"/>
      <c r="XAI81" s="1"/>
      <c r="XAJ81" s="1"/>
      <c r="XAK81" s="1"/>
      <c r="XAL81" s="1"/>
      <c r="XAM81" s="1"/>
      <c r="XAN81" s="1"/>
      <c r="XAO81" s="1"/>
      <c r="XAP81" s="1"/>
      <c r="XAQ81" s="1"/>
      <c r="XAR81" s="1"/>
      <c r="XAS81" s="1"/>
      <c r="XAT81" s="1"/>
      <c r="XAU81" s="1"/>
      <c r="XAV81" s="1"/>
      <c r="XAW81" s="1"/>
      <c r="XAX81" s="1"/>
      <c r="XAY81" s="1"/>
      <c r="XAZ81" s="1"/>
      <c r="XBA81" s="1"/>
      <c r="XBB81" s="1"/>
      <c r="XBC81" s="1"/>
      <c r="XBD81" s="1"/>
      <c r="XBE81" s="1"/>
      <c r="XBF81" s="1"/>
      <c r="XBG81" s="1"/>
      <c r="XBH81" s="1"/>
      <c r="XBI81" s="1"/>
      <c r="XBJ81" s="1"/>
      <c r="XBK81" s="1"/>
      <c r="XBL81" s="1"/>
      <c r="XBM81" s="1"/>
      <c r="XBN81" s="1"/>
      <c r="XBO81" s="1"/>
      <c r="XBP81" s="1"/>
      <c r="XBQ81" s="1"/>
      <c r="XBR81" s="1"/>
      <c r="XBS81" s="1"/>
      <c r="XBT81" s="1"/>
      <c r="XBU81" s="1"/>
      <c r="XBV81" s="1"/>
      <c r="XBW81" s="1"/>
      <c r="XBX81" s="1"/>
      <c r="XBY81" s="1"/>
      <c r="XBZ81" s="1"/>
      <c r="XCA81" s="1"/>
      <c r="XCB81" s="1"/>
      <c r="XCC81" s="1"/>
      <c r="XCD81" s="1"/>
      <c r="XCE81" s="1"/>
      <c r="XCF81" s="1"/>
      <c r="XCG81" s="1"/>
      <c r="XCH81" s="1"/>
      <c r="XCI81" s="1"/>
      <c r="XCJ81" s="1"/>
      <c r="XCK81" s="1"/>
      <c r="XCL81" s="1"/>
      <c r="XCM81" s="1"/>
      <c r="XCN81" s="1"/>
      <c r="XCO81" s="1"/>
      <c r="XCP81" s="1"/>
      <c r="XCQ81" s="1"/>
      <c r="XCR81" s="1"/>
      <c r="XCS81" s="1"/>
      <c r="XCT81" s="1"/>
      <c r="XCU81" s="1"/>
      <c r="XCV81" s="1"/>
      <c r="XCW81" s="1"/>
      <c r="XCX81" s="1"/>
      <c r="XCY81" s="1"/>
      <c r="XCZ81" s="1"/>
      <c r="XDA81" s="1"/>
      <c r="XDB81" s="1"/>
      <c r="XDC81" s="1"/>
      <c r="XDD81" s="1"/>
      <c r="XDE81" s="1"/>
      <c r="XDF81" s="1"/>
      <c r="XDG81" s="1"/>
      <c r="XDH81" s="1"/>
      <c r="XDI81" s="1"/>
      <c r="XDJ81" s="1"/>
      <c r="XDK81" s="1"/>
      <c r="XDL81" s="1"/>
      <c r="XDM81" s="1"/>
      <c r="XDN81" s="1"/>
      <c r="XDO81" s="1"/>
      <c r="XDP81" s="1"/>
      <c r="XDQ81" s="1"/>
      <c r="XDR81" s="1"/>
      <c r="XDS81" s="1"/>
      <c r="XDT81" s="1"/>
      <c r="XDU81" s="1"/>
      <c r="XDV81" s="1"/>
      <c r="XDW81" s="1"/>
      <c r="XDX81" s="1"/>
      <c r="XDY81" s="1"/>
      <c r="XDZ81" s="1"/>
      <c r="XEA81" s="1"/>
      <c r="XEB81" s="1"/>
      <c r="XEC81" s="1"/>
      <c r="XED81" s="1"/>
      <c r="XEE81" s="1"/>
      <c r="XEF81" s="1"/>
      <c r="XEG81" s="1"/>
      <c r="XEH81" s="1"/>
      <c r="XEI81" s="1"/>
      <c r="XEJ81" s="1"/>
      <c r="XEK81" s="1"/>
      <c r="XEL81" s="1"/>
      <c r="XEM81" s="1"/>
      <c r="XEN81" s="1"/>
      <c r="XEO81" s="1"/>
      <c r="XEP81" s="1"/>
      <c r="XEQ81" s="1"/>
      <c r="XER81" s="1"/>
      <c r="XES81" s="1"/>
      <c r="XET81" s="1"/>
      <c r="XEU81" s="1"/>
      <c r="XEV81" s="1"/>
      <c r="XEW81" s="1"/>
      <c r="XEX81" s="1"/>
      <c r="XEY81" s="1"/>
      <c r="XEZ81" s="1"/>
      <c r="XFA81" s="1"/>
    </row>
    <row r="82" spans="1:16381">
      <c r="A82" s="4">
        <v>24</v>
      </c>
      <c r="B82" s="30" t="s">
        <v>163</v>
      </c>
      <c r="C82" s="3" t="s">
        <v>164</v>
      </c>
      <c r="D82" s="6" t="s">
        <v>28</v>
      </c>
      <c r="E82" s="8">
        <v>45642</v>
      </c>
      <c r="F82" s="58">
        <v>45642</v>
      </c>
      <c r="G82" s="8">
        <v>45893</v>
      </c>
      <c r="H82" s="5">
        <v>45824</v>
      </c>
      <c r="I82" s="5">
        <v>45893</v>
      </c>
      <c r="J82" s="4" t="s">
        <v>30</v>
      </c>
      <c r="K82" s="4"/>
      <c r="L82" s="4"/>
      <c r="M82" s="4"/>
      <c r="N82" s="4"/>
      <c r="O82" s="4"/>
      <c r="P82" s="4"/>
      <c r="Q82" s="4"/>
      <c r="R82" s="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  <c r="AWT82" s="1"/>
      <c r="AWU82" s="1"/>
      <c r="AWV82" s="1"/>
      <c r="AWW82" s="1"/>
      <c r="AWX82" s="1"/>
      <c r="AWY82" s="1"/>
      <c r="AWZ82" s="1"/>
      <c r="AXA82" s="1"/>
      <c r="AXB82" s="1"/>
      <c r="AXC82" s="1"/>
      <c r="AXD82" s="1"/>
      <c r="AXE82" s="1"/>
      <c r="AXF82" s="1"/>
      <c r="AXG82" s="1"/>
      <c r="AXH82" s="1"/>
      <c r="AXI82" s="1"/>
      <c r="AXJ82" s="1"/>
      <c r="AXK82" s="1"/>
      <c r="AXL82" s="1"/>
      <c r="AXM82" s="1"/>
      <c r="AXN82" s="1"/>
      <c r="AXO82" s="1"/>
      <c r="AXP82" s="1"/>
      <c r="AXQ82" s="1"/>
      <c r="AXR82" s="1"/>
      <c r="AXS82" s="1"/>
      <c r="AXT82" s="1"/>
      <c r="AXU82" s="1"/>
      <c r="AXV82" s="1"/>
      <c r="AXW82" s="1"/>
      <c r="AXX82" s="1"/>
      <c r="AXY82" s="1"/>
      <c r="AXZ82" s="1"/>
      <c r="AYA82" s="1"/>
      <c r="AYB82" s="1"/>
      <c r="AYC82" s="1"/>
      <c r="AYD82" s="1"/>
      <c r="AYE82" s="1"/>
      <c r="AYF82" s="1"/>
      <c r="AYG82" s="1"/>
      <c r="AYH82" s="1"/>
      <c r="AYI82" s="1"/>
      <c r="AYJ82" s="1"/>
      <c r="AYK82" s="1"/>
      <c r="AYL82" s="1"/>
      <c r="AYM82" s="1"/>
      <c r="AYN82" s="1"/>
      <c r="AYO82" s="1"/>
      <c r="AYP82" s="1"/>
      <c r="AYQ82" s="1"/>
      <c r="AYR82" s="1"/>
      <c r="AYS82" s="1"/>
      <c r="AYT82" s="1"/>
      <c r="AYU82" s="1"/>
      <c r="AYV82" s="1"/>
      <c r="AYW82" s="1"/>
      <c r="AYX82" s="1"/>
      <c r="AYY82" s="1"/>
      <c r="AYZ82" s="1"/>
      <c r="AZA82" s="1"/>
      <c r="AZB82" s="1"/>
      <c r="AZC82" s="1"/>
      <c r="AZD82" s="1"/>
      <c r="AZE82" s="1"/>
      <c r="AZF82" s="1"/>
      <c r="AZG82" s="1"/>
      <c r="AZH82" s="1"/>
      <c r="AZI82" s="1"/>
      <c r="AZJ82" s="1"/>
      <c r="AZK82" s="1"/>
      <c r="AZL82" s="1"/>
      <c r="AZM82" s="1"/>
      <c r="AZN82" s="1"/>
      <c r="AZO82" s="1"/>
      <c r="AZP82" s="1"/>
      <c r="AZQ82" s="1"/>
      <c r="AZR82" s="1"/>
      <c r="AZS82" s="1"/>
      <c r="AZT82" s="1"/>
      <c r="AZU82" s="1"/>
      <c r="AZV82" s="1"/>
      <c r="AZW82" s="1"/>
      <c r="AZX82" s="1"/>
      <c r="AZY82" s="1"/>
      <c r="AZZ82" s="1"/>
      <c r="BAA82" s="1"/>
      <c r="BAB82" s="1"/>
      <c r="BAC82" s="1"/>
      <c r="BAD82" s="1"/>
      <c r="BAE82" s="1"/>
      <c r="BAF82" s="1"/>
      <c r="BAG82" s="1"/>
      <c r="BAH82" s="1"/>
      <c r="BAI82" s="1"/>
      <c r="BAJ82" s="1"/>
      <c r="BAK82" s="1"/>
      <c r="BAL82" s="1"/>
      <c r="BAM82" s="1"/>
      <c r="BAN82" s="1"/>
      <c r="BAO82" s="1"/>
      <c r="BAP82" s="1"/>
      <c r="BAQ82" s="1"/>
      <c r="BAR82" s="1"/>
      <c r="BAS82" s="1"/>
      <c r="BAT82" s="1"/>
      <c r="BAU82" s="1"/>
      <c r="BAV82" s="1"/>
      <c r="BAW82" s="1"/>
      <c r="BAX82" s="1"/>
      <c r="BAY82" s="1"/>
      <c r="BAZ82" s="1"/>
      <c r="BBA82" s="1"/>
      <c r="BBB82" s="1"/>
      <c r="BBC82" s="1"/>
      <c r="BBD82" s="1"/>
      <c r="BBE82" s="1"/>
      <c r="BBF82" s="1"/>
      <c r="BBG82" s="1"/>
      <c r="BBH82" s="1"/>
      <c r="BBI82" s="1"/>
      <c r="BBJ82" s="1"/>
      <c r="BBK82" s="1"/>
      <c r="BBL82" s="1"/>
      <c r="BBM82" s="1"/>
      <c r="BBN82" s="1"/>
      <c r="BBO82" s="1"/>
      <c r="BBP82" s="1"/>
      <c r="BBQ82" s="1"/>
      <c r="BBR82" s="1"/>
      <c r="BBS82" s="1"/>
      <c r="BBT82" s="1"/>
      <c r="BBU82" s="1"/>
      <c r="BBV82" s="1"/>
      <c r="BBW82" s="1"/>
      <c r="BBX82" s="1"/>
      <c r="BBY82" s="1"/>
      <c r="BBZ82" s="1"/>
      <c r="BCA82" s="1"/>
      <c r="BCB82" s="1"/>
      <c r="BCC82" s="1"/>
      <c r="BCD82" s="1"/>
      <c r="BCE82" s="1"/>
      <c r="BCF82" s="1"/>
      <c r="BCG82" s="1"/>
      <c r="BCH82" s="1"/>
      <c r="BCI82" s="1"/>
      <c r="BCJ82" s="1"/>
      <c r="BCK82" s="1"/>
      <c r="BCL82" s="1"/>
      <c r="BCM82" s="1"/>
      <c r="BCN82" s="1"/>
      <c r="BCO82" s="1"/>
      <c r="BCP82" s="1"/>
      <c r="BCQ82" s="1"/>
      <c r="BCR82" s="1"/>
      <c r="BCS82" s="1"/>
      <c r="BCT82" s="1"/>
      <c r="BCU82" s="1"/>
      <c r="BCV82" s="1"/>
      <c r="BCW82" s="1"/>
      <c r="BCX82" s="1"/>
      <c r="BCY82" s="1"/>
      <c r="BCZ82" s="1"/>
      <c r="BDA82" s="1"/>
      <c r="BDB82" s="1"/>
      <c r="BDC82" s="1"/>
      <c r="BDD82" s="1"/>
      <c r="BDE82" s="1"/>
      <c r="BDF82" s="1"/>
      <c r="BDG82" s="1"/>
      <c r="BDH82" s="1"/>
      <c r="BDI82" s="1"/>
      <c r="BDJ82" s="1"/>
      <c r="BDK82" s="1"/>
      <c r="BDL82" s="1"/>
      <c r="BDM82" s="1"/>
      <c r="BDN82" s="1"/>
      <c r="BDO82" s="1"/>
      <c r="BDP82" s="1"/>
      <c r="BDQ82" s="1"/>
      <c r="BDR82" s="1"/>
      <c r="BDS82" s="1"/>
      <c r="BDT82" s="1"/>
      <c r="BDU82" s="1"/>
      <c r="BDV82" s="1"/>
      <c r="BDW82" s="1"/>
      <c r="BDX82" s="1"/>
      <c r="BDY82" s="1"/>
      <c r="BDZ82" s="1"/>
      <c r="BEA82" s="1"/>
      <c r="BEB82" s="1"/>
      <c r="BEC82" s="1"/>
      <c r="BED82" s="1"/>
      <c r="BEE82" s="1"/>
      <c r="BEF82" s="1"/>
      <c r="BEG82" s="1"/>
      <c r="BEH82" s="1"/>
      <c r="BEI82" s="1"/>
      <c r="BEJ82" s="1"/>
      <c r="BEK82" s="1"/>
      <c r="BEL82" s="1"/>
      <c r="BEM82" s="1"/>
      <c r="BEN82" s="1"/>
      <c r="BEO82" s="1"/>
      <c r="BEP82" s="1"/>
      <c r="BEQ82" s="1"/>
      <c r="BER82" s="1"/>
      <c r="BES82" s="1"/>
      <c r="BET82" s="1"/>
      <c r="BEU82" s="1"/>
      <c r="BEV82" s="1"/>
      <c r="BEW82" s="1"/>
      <c r="BEX82" s="1"/>
      <c r="BEY82" s="1"/>
      <c r="BEZ82" s="1"/>
      <c r="BFA82" s="1"/>
      <c r="BFB82" s="1"/>
      <c r="BFC82" s="1"/>
      <c r="BFD82" s="1"/>
      <c r="BFE82" s="1"/>
      <c r="BFF82" s="1"/>
      <c r="BFG82" s="1"/>
      <c r="BFH82" s="1"/>
      <c r="BFI82" s="1"/>
      <c r="BFJ82" s="1"/>
      <c r="BFK82" s="1"/>
      <c r="BFL82" s="1"/>
      <c r="BFM82" s="1"/>
      <c r="BFN82" s="1"/>
      <c r="BFO82" s="1"/>
      <c r="BFP82" s="1"/>
      <c r="BFQ82" s="1"/>
      <c r="BFR82" s="1"/>
      <c r="BFS82" s="1"/>
      <c r="BFT82" s="1"/>
      <c r="BFU82" s="1"/>
      <c r="BFV82" s="1"/>
      <c r="BFW82" s="1"/>
      <c r="BFX82" s="1"/>
      <c r="BFY82" s="1"/>
      <c r="BFZ82" s="1"/>
      <c r="BGA82" s="1"/>
      <c r="BGB82" s="1"/>
      <c r="BGC82" s="1"/>
      <c r="BGD82" s="1"/>
      <c r="BGE82" s="1"/>
      <c r="BGF82" s="1"/>
      <c r="BGG82" s="1"/>
      <c r="BGH82" s="1"/>
      <c r="BGI82" s="1"/>
      <c r="BGJ82" s="1"/>
      <c r="BGK82" s="1"/>
      <c r="BGL82" s="1"/>
      <c r="BGM82" s="1"/>
      <c r="BGN82" s="1"/>
      <c r="BGO82" s="1"/>
      <c r="BGP82" s="1"/>
      <c r="BGQ82" s="1"/>
      <c r="BGR82" s="1"/>
      <c r="BGS82" s="1"/>
      <c r="BGT82" s="1"/>
      <c r="BGU82" s="1"/>
      <c r="BGV82" s="1"/>
      <c r="BGW82" s="1"/>
      <c r="BGX82" s="1"/>
      <c r="BGY82" s="1"/>
      <c r="BGZ82" s="1"/>
      <c r="BHA82" s="1"/>
      <c r="BHB82" s="1"/>
      <c r="BHC82" s="1"/>
      <c r="BHD82" s="1"/>
      <c r="BHE82" s="1"/>
      <c r="BHF82" s="1"/>
      <c r="BHG82" s="1"/>
      <c r="BHH82" s="1"/>
      <c r="BHI82" s="1"/>
      <c r="BHJ82" s="1"/>
      <c r="BHK82" s="1"/>
      <c r="BHL82" s="1"/>
      <c r="BHM82" s="1"/>
      <c r="BHN82" s="1"/>
      <c r="BHO82" s="1"/>
      <c r="BHP82" s="1"/>
      <c r="BHQ82" s="1"/>
      <c r="BHR82" s="1"/>
      <c r="BHS82" s="1"/>
      <c r="BHT82" s="1"/>
      <c r="BHU82" s="1"/>
      <c r="BHV82" s="1"/>
      <c r="BHW82" s="1"/>
      <c r="BHX82" s="1"/>
      <c r="BHY82" s="1"/>
      <c r="BHZ82" s="1"/>
      <c r="BIA82" s="1"/>
      <c r="BIB82" s="1"/>
      <c r="BIC82" s="1"/>
      <c r="BID82" s="1"/>
      <c r="BIE82" s="1"/>
      <c r="BIF82" s="1"/>
      <c r="BIG82" s="1"/>
      <c r="BIH82" s="1"/>
      <c r="BII82" s="1"/>
      <c r="BIJ82" s="1"/>
      <c r="BIK82" s="1"/>
      <c r="BIL82" s="1"/>
      <c r="BIM82" s="1"/>
      <c r="BIN82" s="1"/>
      <c r="BIO82" s="1"/>
      <c r="BIP82" s="1"/>
      <c r="BIQ82" s="1"/>
      <c r="BIR82" s="1"/>
      <c r="BIS82" s="1"/>
      <c r="BIT82" s="1"/>
      <c r="BIU82" s="1"/>
      <c r="BIV82" s="1"/>
      <c r="BIW82" s="1"/>
      <c r="BIX82" s="1"/>
      <c r="BIY82" s="1"/>
      <c r="BIZ82" s="1"/>
      <c r="BJA82" s="1"/>
      <c r="BJB82" s="1"/>
      <c r="BJC82" s="1"/>
      <c r="BJD82" s="1"/>
      <c r="BJE82" s="1"/>
      <c r="BJF82" s="1"/>
      <c r="BJG82" s="1"/>
      <c r="BJH82" s="1"/>
      <c r="BJI82" s="1"/>
      <c r="BJJ82" s="1"/>
      <c r="BJK82" s="1"/>
      <c r="BJL82" s="1"/>
      <c r="BJM82" s="1"/>
      <c r="BJN82" s="1"/>
      <c r="BJO82" s="1"/>
      <c r="BJP82" s="1"/>
      <c r="BJQ82" s="1"/>
      <c r="BJR82" s="1"/>
      <c r="BJS82" s="1"/>
      <c r="BJT82" s="1"/>
      <c r="BJU82" s="1"/>
      <c r="BJV82" s="1"/>
      <c r="BJW82" s="1"/>
      <c r="BJX82" s="1"/>
      <c r="BJY82" s="1"/>
      <c r="BJZ82" s="1"/>
      <c r="BKA82" s="1"/>
      <c r="BKB82" s="1"/>
      <c r="BKC82" s="1"/>
      <c r="BKD82" s="1"/>
      <c r="BKE82" s="1"/>
      <c r="BKF82" s="1"/>
      <c r="BKG82" s="1"/>
      <c r="BKH82" s="1"/>
      <c r="BKI82" s="1"/>
      <c r="BKJ82" s="1"/>
      <c r="BKK82" s="1"/>
      <c r="BKL82" s="1"/>
      <c r="BKM82" s="1"/>
      <c r="BKN82" s="1"/>
      <c r="BKO82" s="1"/>
      <c r="BKP82" s="1"/>
      <c r="BKQ82" s="1"/>
      <c r="BKR82" s="1"/>
      <c r="BKS82" s="1"/>
      <c r="BKT82" s="1"/>
      <c r="BKU82" s="1"/>
      <c r="BKV82" s="1"/>
      <c r="BKW82" s="1"/>
      <c r="BKX82" s="1"/>
      <c r="BKY82" s="1"/>
      <c r="BKZ82" s="1"/>
      <c r="BLA82" s="1"/>
      <c r="BLB82" s="1"/>
      <c r="BLC82" s="1"/>
      <c r="BLD82" s="1"/>
      <c r="BLE82" s="1"/>
      <c r="BLF82" s="1"/>
      <c r="BLG82" s="1"/>
      <c r="BLH82" s="1"/>
      <c r="BLI82" s="1"/>
      <c r="BLJ82" s="1"/>
      <c r="BLK82" s="1"/>
      <c r="BLL82" s="1"/>
      <c r="BLM82" s="1"/>
      <c r="BLN82" s="1"/>
      <c r="BLO82" s="1"/>
      <c r="BLP82" s="1"/>
      <c r="BLQ82" s="1"/>
      <c r="BLR82" s="1"/>
      <c r="BLS82" s="1"/>
      <c r="BLT82" s="1"/>
      <c r="BLU82" s="1"/>
      <c r="BLV82" s="1"/>
      <c r="BLW82" s="1"/>
      <c r="BLX82" s="1"/>
      <c r="BLY82" s="1"/>
      <c r="BLZ82" s="1"/>
      <c r="BMA82" s="1"/>
      <c r="BMB82" s="1"/>
      <c r="BMC82" s="1"/>
      <c r="BMD82" s="1"/>
      <c r="BME82" s="1"/>
      <c r="BMF82" s="1"/>
      <c r="BMG82" s="1"/>
      <c r="BMH82" s="1"/>
      <c r="BMI82" s="1"/>
      <c r="BMJ82" s="1"/>
      <c r="BMK82" s="1"/>
      <c r="BML82" s="1"/>
      <c r="BMM82" s="1"/>
      <c r="BMN82" s="1"/>
      <c r="BMO82" s="1"/>
      <c r="BMP82" s="1"/>
      <c r="BMQ82" s="1"/>
      <c r="BMR82" s="1"/>
      <c r="BMS82" s="1"/>
      <c r="BMT82" s="1"/>
      <c r="BMU82" s="1"/>
      <c r="BMV82" s="1"/>
      <c r="BMW82" s="1"/>
      <c r="BMX82" s="1"/>
      <c r="BMY82" s="1"/>
      <c r="BMZ82" s="1"/>
      <c r="BNA82" s="1"/>
      <c r="BNB82" s="1"/>
      <c r="BNC82" s="1"/>
      <c r="BND82" s="1"/>
      <c r="BNE82" s="1"/>
      <c r="BNF82" s="1"/>
      <c r="BNG82" s="1"/>
      <c r="BNH82" s="1"/>
      <c r="BNI82" s="1"/>
      <c r="BNJ82" s="1"/>
      <c r="BNK82" s="1"/>
      <c r="BNL82" s="1"/>
      <c r="BNM82" s="1"/>
      <c r="BNN82" s="1"/>
      <c r="BNO82" s="1"/>
      <c r="BNP82" s="1"/>
      <c r="BNQ82" s="1"/>
      <c r="BNR82" s="1"/>
      <c r="BNS82" s="1"/>
      <c r="BNT82" s="1"/>
      <c r="BNU82" s="1"/>
      <c r="BNV82" s="1"/>
      <c r="BNW82" s="1"/>
      <c r="BNX82" s="1"/>
      <c r="BNY82" s="1"/>
      <c r="BNZ82" s="1"/>
      <c r="BOA82" s="1"/>
      <c r="BOB82" s="1"/>
      <c r="BOC82" s="1"/>
      <c r="BOD82" s="1"/>
      <c r="BOE82" s="1"/>
      <c r="BOF82" s="1"/>
      <c r="BOG82" s="1"/>
      <c r="BOH82" s="1"/>
      <c r="BOI82" s="1"/>
      <c r="BOJ82" s="1"/>
      <c r="BOK82" s="1"/>
      <c r="BOL82" s="1"/>
      <c r="BOM82" s="1"/>
      <c r="BON82" s="1"/>
      <c r="BOO82" s="1"/>
      <c r="BOP82" s="1"/>
      <c r="BOQ82" s="1"/>
      <c r="BOR82" s="1"/>
      <c r="BOS82" s="1"/>
      <c r="BOT82" s="1"/>
      <c r="BOU82" s="1"/>
      <c r="BOV82" s="1"/>
      <c r="BOW82" s="1"/>
      <c r="BOX82" s="1"/>
      <c r="BOY82" s="1"/>
      <c r="BOZ82" s="1"/>
      <c r="BPA82" s="1"/>
      <c r="BPB82" s="1"/>
      <c r="BPC82" s="1"/>
      <c r="BPD82" s="1"/>
      <c r="BPE82" s="1"/>
      <c r="BPF82" s="1"/>
      <c r="BPG82" s="1"/>
      <c r="BPH82" s="1"/>
      <c r="BPI82" s="1"/>
      <c r="BPJ82" s="1"/>
      <c r="BPK82" s="1"/>
      <c r="BPL82" s="1"/>
      <c r="BPM82" s="1"/>
      <c r="BPN82" s="1"/>
      <c r="BPO82" s="1"/>
      <c r="BPP82" s="1"/>
      <c r="BPQ82" s="1"/>
      <c r="BPR82" s="1"/>
      <c r="BPS82" s="1"/>
      <c r="BPT82" s="1"/>
      <c r="BPU82" s="1"/>
      <c r="BPV82" s="1"/>
      <c r="BPW82" s="1"/>
      <c r="BPX82" s="1"/>
      <c r="BPY82" s="1"/>
      <c r="BPZ82" s="1"/>
      <c r="BQA82" s="1"/>
      <c r="BQB82" s="1"/>
      <c r="BQC82" s="1"/>
      <c r="BQD82" s="1"/>
      <c r="BQE82" s="1"/>
      <c r="BQF82" s="1"/>
      <c r="BQG82" s="1"/>
      <c r="BQH82" s="1"/>
      <c r="BQI82" s="1"/>
      <c r="BQJ82" s="1"/>
      <c r="BQK82" s="1"/>
      <c r="BQL82" s="1"/>
      <c r="BQM82" s="1"/>
      <c r="BQN82" s="1"/>
      <c r="BQO82" s="1"/>
      <c r="BQP82" s="1"/>
      <c r="BQQ82" s="1"/>
      <c r="BQR82" s="1"/>
      <c r="BQS82" s="1"/>
      <c r="BQT82" s="1"/>
      <c r="BQU82" s="1"/>
      <c r="BQV82" s="1"/>
      <c r="BQW82" s="1"/>
      <c r="BQX82" s="1"/>
      <c r="BQY82" s="1"/>
      <c r="BQZ82" s="1"/>
      <c r="BRA82" s="1"/>
      <c r="BRB82" s="1"/>
      <c r="BRC82" s="1"/>
      <c r="BRD82" s="1"/>
      <c r="BRE82" s="1"/>
      <c r="BRF82" s="1"/>
      <c r="BRG82" s="1"/>
      <c r="BRH82" s="1"/>
      <c r="BRI82" s="1"/>
      <c r="BRJ82" s="1"/>
      <c r="BRK82" s="1"/>
      <c r="BRL82" s="1"/>
      <c r="BRM82" s="1"/>
      <c r="BRN82" s="1"/>
      <c r="BRO82" s="1"/>
      <c r="BRP82" s="1"/>
      <c r="BRQ82" s="1"/>
      <c r="BRR82" s="1"/>
      <c r="BRS82" s="1"/>
      <c r="BRT82" s="1"/>
      <c r="BRU82" s="1"/>
      <c r="BRV82" s="1"/>
      <c r="BRW82" s="1"/>
      <c r="BRX82" s="1"/>
      <c r="BRY82" s="1"/>
      <c r="BRZ82" s="1"/>
      <c r="BSA82" s="1"/>
      <c r="BSB82" s="1"/>
      <c r="BSC82" s="1"/>
      <c r="BSD82" s="1"/>
      <c r="BSE82" s="1"/>
      <c r="BSF82" s="1"/>
      <c r="BSG82" s="1"/>
      <c r="BSH82" s="1"/>
      <c r="BSI82" s="1"/>
      <c r="BSJ82" s="1"/>
      <c r="BSK82" s="1"/>
      <c r="BSL82" s="1"/>
      <c r="BSM82" s="1"/>
      <c r="BSN82" s="1"/>
      <c r="BSO82" s="1"/>
      <c r="BSP82" s="1"/>
      <c r="BSQ82" s="1"/>
      <c r="BSR82" s="1"/>
      <c r="BSS82" s="1"/>
      <c r="BST82" s="1"/>
      <c r="BSU82" s="1"/>
      <c r="BSV82" s="1"/>
      <c r="BSW82" s="1"/>
      <c r="BSX82" s="1"/>
      <c r="BSY82" s="1"/>
      <c r="BSZ82" s="1"/>
      <c r="BTA82" s="1"/>
      <c r="BTB82" s="1"/>
      <c r="BTC82" s="1"/>
      <c r="BTD82" s="1"/>
      <c r="BTE82" s="1"/>
      <c r="BTF82" s="1"/>
      <c r="BTG82" s="1"/>
      <c r="BTH82" s="1"/>
      <c r="BTI82" s="1"/>
      <c r="BTJ82" s="1"/>
      <c r="BTK82" s="1"/>
      <c r="BTL82" s="1"/>
      <c r="BTM82" s="1"/>
      <c r="BTN82" s="1"/>
      <c r="BTO82" s="1"/>
      <c r="BTP82" s="1"/>
      <c r="BTQ82" s="1"/>
      <c r="BTR82" s="1"/>
      <c r="BTS82" s="1"/>
      <c r="BTT82" s="1"/>
      <c r="BTU82" s="1"/>
      <c r="BTV82" s="1"/>
      <c r="BTW82" s="1"/>
      <c r="BTX82" s="1"/>
      <c r="BTY82" s="1"/>
      <c r="BTZ82" s="1"/>
      <c r="BUA82" s="1"/>
      <c r="BUB82" s="1"/>
      <c r="BUC82" s="1"/>
      <c r="BUD82" s="1"/>
      <c r="BUE82" s="1"/>
      <c r="BUF82" s="1"/>
      <c r="BUG82" s="1"/>
      <c r="BUH82" s="1"/>
      <c r="BUI82" s="1"/>
      <c r="BUJ82" s="1"/>
      <c r="BUK82" s="1"/>
      <c r="BUL82" s="1"/>
      <c r="BUM82" s="1"/>
      <c r="BUN82" s="1"/>
      <c r="BUO82" s="1"/>
      <c r="BUP82" s="1"/>
      <c r="BUQ82" s="1"/>
      <c r="BUR82" s="1"/>
      <c r="BUS82" s="1"/>
      <c r="BUT82" s="1"/>
      <c r="BUU82" s="1"/>
      <c r="BUV82" s="1"/>
      <c r="BUW82" s="1"/>
      <c r="BUX82" s="1"/>
      <c r="BUY82" s="1"/>
      <c r="BUZ82" s="1"/>
      <c r="BVA82" s="1"/>
      <c r="BVB82" s="1"/>
      <c r="BVC82" s="1"/>
      <c r="BVD82" s="1"/>
      <c r="BVE82" s="1"/>
      <c r="BVF82" s="1"/>
      <c r="BVG82" s="1"/>
      <c r="BVH82" s="1"/>
      <c r="BVI82" s="1"/>
      <c r="BVJ82" s="1"/>
      <c r="BVK82" s="1"/>
      <c r="BVL82" s="1"/>
      <c r="BVM82" s="1"/>
      <c r="BVN82" s="1"/>
      <c r="BVO82" s="1"/>
      <c r="BVP82" s="1"/>
      <c r="BVQ82" s="1"/>
      <c r="BVR82" s="1"/>
      <c r="BVS82" s="1"/>
      <c r="BVT82" s="1"/>
      <c r="BVU82" s="1"/>
      <c r="BVV82" s="1"/>
      <c r="BVW82" s="1"/>
      <c r="BVX82" s="1"/>
      <c r="BVY82" s="1"/>
      <c r="BVZ82" s="1"/>
      <c r="BWA82" s="1"/>
      <c r="BWB82" s="1"/>
      <c r="BWC82" s="1"/>
      <c r="BWD82" s="1"/>
      <c r="BWE82" s="1"/>
      <c r="BWF82" s="1"/>
      <c r="BWG82" s="1"/>
      <c r="BWH82" s="1"/>
      <c r="BWI82" s="1"/>
      <c r="BWJ82" s="1"/>
      <c r="BWK82" s="1"/>
      <c r="BWL82" s="1"/>
      <c r="BWM82" s="1"/>
      <c r="BWN82" s="1"/>
      <c r="BWO82" s="1"/>
      <c r="BWP82" s="1"/>
      <c r="BWQ82" s="1"/>
      <c r="BWR82" s="1"/>
      <c r="BWS82" s="1"/>
      <c r="BWT82" s="1"/>
      <c r="BWU82" s="1"/>
      <c r="BWV82" s="1"/>
      <c r="BWW82" s="1"/>
      <c r="BWX82" s="1"/>
      <c r="BWY82" s="1"/>
      <c r="BWZ82" s="1"/>
      <c r="BXA82" s="1"/>
      <c r="BXB82" s="1"/>
      <c r="BXC82" s="1"/>
      <c r="BXD82" s="1"/>
      <c r="BXE82" s="1"/>
      <c r="BXF82" s="1"/>
      <c r="BXG82" s="1"/>
      <c r="BXH82" s="1"/>
      <c r="BXI82" s="1"/>
      <c r="BXJ82" s="1"/>
      <c r="BXK82" s="1"/>
      <c r="BXL82" s="1"/>
      <c r="BXM82" s="1"/>
      <c r="BXN82" s="1"/>
      <c r="BXO82" s="1"/>
      <c r="BXP82" s="1"/>
      <c r="BXQ82" s="1"/>
      <c r="BXR82" s="1"/>
      <c r="BXS82" s="1"/>
      <c r="BXT82" s="1"/>
      <c r="BXU82" s="1"/>
      <c r="BXV82" s="1"/>
      <c r="BXW82" s="1"/>
      <c r="BXX82" s="1"/>
      <c r="BXY82" s="1"/>
      <c r="BXZ82" s="1"/>
      <c r="BYA82" s="1"/>
      <c r="BYB82" s="1"/>
      <c r="BYC82" s="1"/>
      <c r="BYD82" s="1"/>
      <c r="BYE82" s="1"/>
      <c r="BYF82" s="1"/>
      <c r="BYG82" s="1"/>
      <c r="BYH82" s="1"/>
      <c r="BYI82" s="1"/>
      <c r="BYJ82" s="1"/>
      <c r="BYK82" s="1"/>
      <c r="BYL82" s="1"/>
      <c r="BYM82" s="1"/>
      <c r="BYN82" s="1"/>
      <c r="BYO82" s="1"/>
      <c r="BYP82" s="1"/>
      <c r="BYQ82" s="1"/>
      <c r="BYR82" s="1"/>
      <c r="BYS82" s="1"/>
      <c r="BYT82" s="1"/>
      <c r="BYU82" s="1"/>
      <c r="BYV82" s="1"/>
      <c r="BYW82" s="1"/>
      <c r="BYX82" s="1"/>
      <c r="BYY82" s="1"/>
      <c r="BYZ82" s="1"/>
      <c r="BZA82" s="1"/>
      <c r="BZB82" s="1"/>
      <c r="BZC82" s="1"/>
      <c r="BZD82" s="1"/>
      <c r="BZE82" s="1"/>
      <c r="BZF82" s="1"/>
      <c r="BZG82" s="1"/>
      <c r="BZH82" s="1"/>
      <c r="BZI82" s="1"/>
      <c r="BZJ82" s="1"/>
      <c r="BZK82" s="1"/>
      <c r="BZL82" s="1"/>
      <c r="BZM82" s="1"/>
      <c r="BZN82" s="1"/>
      <c r="BZO82" s="1"/>
      <c r="BZP82" s="1"/>
      <c r="BZQ82" s="1"/>
      <c r="BZR82" s="1"/>
      <c r="BZS82" s="1"/>
      <c r="BZT82" s="1"/>
      <c r="BZU82" s="1"/>
      <c r="BZV82" s="1"/>
      <c r="BZW82" s="1"/>
      <c r="BZX82" s="1"/>
      <c r="BZY82" s="1"/>
      <c r="BZZ82" s="1"/>
      <c r="CAA82" s="1"/>
      <c r="CAB82" s="1"/>
      <c r="CAC82" s="1"/>
      <c r="CAD82" s="1"/>
      <c r="CAE82" s="1"/>
      <c r="CAF82" s="1"/>
      <c r="CAG82" s="1"/>
      <c r="CAH82" s="1"/>
      <c r="CAI82" s="1"/>
      <c r="CAJ82" s="1"/>
      <c r="CAK82" s="1"/>
      <c r="CAL82" s="1"/>
      <c r="CAM82" s="1"/>
      <c r="CAN82" s="1"/>
      <c r="CAO82" s="1"/>
      <c r="CAP82" s="1"/>
      <c r="CAQ82" s="1"/>
      <c r="CAR82" s="1"/>
      <c r="CAS82" s="1"/>
      <c r="CAT82" s="1"/>
      <c r="CAU82" s="1"/>
      <c r="CAV82" s="1"/>
      <c r="CAW82" s="1"/>
      <c r="CAX82" s="1"/>
      <c r="CAY82" s="1"/>
      <c r="CAZ82" s="1"/>
      <c r="CBA82" s="1"/>
      <c r="CBB82" s="1"/>
      <c r="CBC82" s="1"/>
      <c r="CBD82" s="1"/>
      <c r="CBE82" s="1"/>
      <c r="CBF82" s="1"/>
      <c r="CBG82" s="1"/>
      <c r="CBH82" s="1"/>
      <c r="CBI82" s="1"/>
      <c r="CBJ82" s="1"/>
      <c r="CBK82" s="1"/>
      <c r="CBL82" s="1"/>
      <c r="CBM82" s="1"/>
      <c r="CBN82" s="1"/>
      <c r="CBO82" s="1"/>
      <c r="CBP82" s="1"/>
      <c r="CBQ82" s="1"/>
      <c r="CBR82" s="1"/>
      <c r="CBS82" s="1"/>
      <c r="CBT82" s="1"/>
      <c r="CBU82" s="1"/>
      <c r="CBV82" s="1"/>
      <c r="CBW82" s="1"/>
      <c r="CBX82" s="1"/>
      <c r="CBY82" s="1"/>
      <c r="CBZ82" s="1"/>
      <c r="CCA82" s="1"/>
      <c r="CCB82" s="1"/>
      <c r="CCC82" s="1"/>
      <c r="CCD82" s="1"/>
      <c r="CCE82" s="1"/>
      <c r="CCF82" s="1"/>
      <c r="CCG82" s="1"/>
      <c r="CCH82" s="1"/>
      <c r="CCI82" s="1"/>
      <c r="CCJ82" s="1"/>
      <c r="CCK82" s="1"/>
      <c r="CCL82" s="1"/>
      <c r="CCM82" s="1"/>
      <c r="CCN82" s="1"/>
      <c r="CCO82" s="1"/>
      <c r="CCP82" s="1"/>
      <c r="CCQ82" s="1"/>
      <c r="CCR82" s="1"/>
      <c r="CCS82" s="1"/>
      <c r="CCT82" s="1"/>
      <c r="CCU82" s="1"/>
      <c r="CCV82" s="1"/>
      <c r="CCW82" s="1"/>
      <c r="CCX82" s="1"/>
      <c r="CCY82" s="1"/>
      <c r="CCZ82" s="1"/>
      <c r="CDA82" s="1"/>
      <c r="CDB82" s="1"/>
      <c r="CDC82" s="1"/>
      <c r="CDD82" s="1"/>
      <c r="CDE82" s="1"/>
      <c r="CDF82" s="1"/>
      <c r="CDG82" s="1"/>
      <c r="CDH82" s="1"/>
      <c r="CDI82" s="1"/>
      <c r="CDJ82" s="1"/>
      <c r="CDK82" s="1"/>
      <c r="CDL82" s="1"/>
      <c r="CDM82" s="1"/>
      <c r="CDN82" s="1"/>
      <c r="CDO82" s="1"/>
      <c r="CDP82" s="1"/>
      <c r="CDQ82" s="1"/>
      <c r="CDR82" s="1"/>
      <c r="CDS82" s="1"/>
      <c r="CDT82" s="1"/>
      <c r="CDU82" s="1"/>
      <c r="CDV82" s="1"/>
      <c r="CDW82" s="1"/>
      <c r="CDX82" s="1"/>
      <c r="CDY82" s="1"/>
      <c r="CDZ82" s="1"/>
      <c r="CEA82" s="1"/>
      <c r="CEB82" s="1"/>
      <c r="CEC82" s="1"/>
      <c r="CED82" s="1"/>
      <c r="CEE82" s="1"/>
      <c r="CEF82" s="1"/>
      <c r="CEG82" s="1"/>
      <c r="CEH82" s="1"/>
      <c r="CEI82" s="1"/>
      <c r="CEJ82" s="1"/>
      <c r="CEK82" s="1"/>
      <c r="CEL82" s="1"/>
      <c r="CEM82" s="1"/>
      <c r="CEN82" s="1"/>
      <c r="CEO82" s="1"/>
      <c r="CEP82" s="1"/>
      <c r="CEQ82" s="1"/>
      <c r="CER82" s="1"/>
      <c r="CES82" s="1"/>
      <c r="CET82" s="1"/>
      <c r="CEU82" s="1"/>
      <c r="CEV82" s="1"/>
      <c r="CEW82" s="1"/>
      <c r="CEX82" s="1"/>
      <c r="CEY82" s="1"/>
      <c r="CEZ82" s="1"/>
      <c r="CFA82" s="1"/>
      <c r="CFB82" s="1"/>
      <c r="CFC82" s="1"/>
      <c r="CFD82" s="1"/>
      <c r="CFE82" s="1"/>
      <c r="CFF82" s="1"/>
      <c r="CFG82" s="1"/>
      <c r="CFH82" s="1"/>
      <c r="CFI82" s="1"/>
      <c r="CFJ82" s="1"/>
      <c r="CFK82" s="1"/>
      <c r="CFL82" s="1"/>
      <c r="CFM82" s="1"/>
      <c r="CFN82" s="1"/>
      <c r="CFO82" s="1"/>
      <c r="CFP82" s="1"/>
      <c r="CFQ82" s="1"/>
      <c r="CFR82" s="1"/>
      <c r="CFS82" s="1"/>
      <c r="CFT82" s="1"/>
      <c r="CFU82" s="1"/>
      <c r="CFV82" s="1"/>
      <c r="CFW82" s="1"/>
      <c r="CFX82" s="1"/>
      <c r="CFY82" s="1"/>
      <c r="CFZ82" s="1"/>
      <c r="CGA82" s="1"/>
      <c r="CGB82" s="1"/>
      <c r="CGC82" s="1"/>
      <c r="CGD82" s="1"/>
      <c r="CGE82" s="1"/>
      <c r="CGF82" s="1"/>
      <c r="CGG82" s="1"/>
      <c r="CGH82" s="1"/>
      <c r="CGI82" s="1"/>
      <c r="CGJ82" s="1"/>
      <c r="CGK82" s="1"/>
      <c r="CGL82" s="1"/>
      <c r="CGM82" s="1"/>
      <c r="CGN82" s="1"/>
      <c r="CGO82" s="1"/>
      <c r="CGP82" s="1"/>
      <c r="CGQ82" s="1"/>
      <c r="CGR82" s="1"/>
      <c r="CGS82" s="1"/>
      <c r="CGT82" s="1"/>
      <c r="CGU82" s="1"/>
      <c r="CGV82" s="1"/>
      <c r="CGW82" s="1"/>
      <c r="CGX82" s="1"/>
      <c r="CGY82" s="1"/>
      <c r="CGZ82" s="1"/>
      <c r="CHA82" s="1"/>
      <c r="CHB82" s="1"/>
      <c r="CHC82" s="1"/>
      <c r="CHD82" s="1"/>
      <c r="CHE82" s="1"/>
      <c r="CHF82" s="1"/>
      <c r="CHG82" s="1"/>
      <c r="CHH82" s="1"/>
      <c r="CHI82" s="1"/>
      <c r="CHJ82" s="1"/>
      <c r="CHK82" s="1"/>
      <c r="CHL82" s="1"/>
      <c r="CHM82" s="1"/>
      <c r="CHN82" s="1"/>
      <c r="CHO82" s="1"/>
      <c r="CHP82" s="1"/>
      <c r="CHQ82" s="1"/>
      <c r="CHR82" s="1"/>
      <c r="CHS82" s="1"/>
      <c r="CHT82" s="1"/>
      <c r="CHU82" s="1"/>
      <c r="CHV82" s="1"/>
      <c r="CHW82" s="1"/>
      <c r="CHX82" s="1"/>
      <c r="CHY82" s="1"/>
      <c r="CHZ82" s="1"/>
      <c r="CIA82" s="1"/>
      <c r="CIB82" s="1"/>
      <c r="CIC82" s="1"/>
      <c r="CID82" s="1"/>
      <c r="CIE82" s="1"/>
      <c r="CIF82" s="1"/>
      <c r="CIG82" s="1"/>
      <c r="CIH82" s="1"/>
      <c r="CII82" s="1"/>
      <c r="CIJ82" s="1"/>
      <c r="CIK82" s="1"/>
      <c r="CIL82" s="1"/>
      <c r="CIM82" s="1"/>
      <c r="CIN82" s="1"/>
      <c r="CIO82" s="1"/>
      <c r="CIP82" s="1"/>
      <c r="CIQ82" s="1"/>
      <c r="CIR82" s="1"/>
      <c r="CIS82" s="1"/>
      <c r="CIT82" s="1"/>
      <c r="CIU82" s="1"/>
      <c r="CIV82" s="1"/>
      <c r="CIW82" s="1"/>
      <c r="CIX82" s="1"/>
      <c r="CIY82" s="1"/>
      <c r="CIZ82" s="1"/>
      <c r="CJA82" s="1"/>
      <c r="CJB82" s="1"/>
      <c r="CJC82" s="1"/>
      <c r="CJD82" s="1"/>
      <c r="CJE82" s="1"/>
      <c r="CJF82" s="1"/>
      <c r="CJG82" s="1"/>
      <c r="CJH82" s="1"/>
      <c r="CJI82" s="1"/>
      <c r="CJJ82" s="1"/>
      <c r="CJK82" s="1"/>
      <c r="CJL82" s="1"/>
      <c r="CJM82" s="1"/>
      <c r="CJN82" s="1"/>
      <c r="CJO82" s="1"/>
      <c r="CJP82" s="1"/>
      <c r="CJQ82" s="1"/>
      <c r="CJR82" s="1"/>
      <c r="CJS82" s="1"/>
      <c r="CJT82" s="1"/>
      <c r="CJU82" s="1"/>
      <c r="CJV82" s="1"/>
      <c r="CJW82" s="1"/>
      <c r="CJX82" s="1"/>
      <c r="CJY82" s="1"/>
      <c r="CJZ82" s="1"/>
      <c r="CKA82" s="1"/>
      <c r="CKB82" s="1"/>
      <c r="CKC82" s="1"/>
      <c r="CKD82" s="1"/>
      <c r="CKE82" s="1"/>
      <c r="CKF82" s="1"/>
      <c r="CKG82" s="1"/>
      <c r="CKH82" s="1"/>
      <c r="CKI82" s="1"/>
      <c r="CKJ82" s="1"/>
      <c r="CKK82" s="1"/>
      <c r="CKL82" s="1"/>
      <c r="CKM82" s="1"/>
      <c r="CKN82" s="1"/>
      <c r="CKO82" s="1"/>
      <c r="CKP82" s="1"/>
      <c r="CKQ82" s="1"/>
      <c r="CKR82" s="1"/>
      <c r="CKS82" s="1"/>
      <c r="CKT82" s="1"/>
      <c r="CKU82" s="1"/>
      <c r="CKV82" s="1"/>
      <c r="CKW82" s="1"/>
      <c r="CKX82" s="1"/>
      <c r="CKY82" s="1"/>
      <c r="CKZ82" s="1"/>
      <c r="CLA82" s="1"/>
      <c r="CLB82" s="1"/>
      <c r="CLC82" s="1"/>
      <c r="CLD82" s="1"/>
      <c r="CLE82" s="1"/>
      <c r="CLF82" s="1"/>
      <c r="CLG82" s="1"/>
      <c r="CLH82" s="1"/>
      <c r="CLI82" s="1"/>
      <c r="CLJ82" s="1"/>
      <c r="CLK82" s="1"/>
      <c r="CLL82" s="1"/>
      <c r="CLM82" s="1"/>
      <c r="CLN82" s="1"/>
      <c r="CLO82" s="1"/>
      <c r="CLP82" s="1"/>
      <c r="CLQ82" s="1"/>
      <c r="CLR82" s="1"/>
      <c r="CLS82" s="1"/>
      <c r="CLT82" s="1"/>
      <c r="CLU82" s="1"/>
      <c r="CLV82" s="1"/>
      <c r="CLW82" s="1"/>
      <c r="CLX82" s="1"/>
      <c r="CLY82" s="1"/>
      <c r="CLZ82" s="1"/>
      <c r="CMA82" s="1"/>
      <c r="CMB82" s="1"/>
      <c r="CMC82" s="1"/>
      <c r="CMD82" s="1"/>
      <c r="CME82" s="1"/>
      <c r="CMF82" s="1"/>
      <c r="CMG82" s="1"/>
      <c r="CMH82" s="1"/>
      <c r="CMI82" s="1"/>
      <c r="CMJ82" s="1"/>
      <c r="CMK82" s="1"/>
      <c r="CML82" s="1"/>
      <c r="CMM82" s="1"/>
      <c r="CMN82" s="1"/>
      <c r="CMO82" s="1"/>
      <c r="CMP82" s="1"/>
      <c r="CMQ82" s="1"/>
      <c r="CMR82" s="1"/>
      <c r="CMS82" s="1"/>
      <c r="CMT82" s="1"/>
      <c r="CMU82" s="1"/>
      <c r="CMV82" s="1"/>
      <c r="CMW82" s="1"/>
      <c r="CMX82" s="1"/>
      <c r="CMY82" s="1"/>
      <c r="CMZ82" s="1"/>
      <c r="CNA82" s="1"/>
      <c r="CNB82" s="1"/>
      <c r="CNC82" s="1"/>
      <c r="CND82" s="1"/>
      <c r="CNE82" s="1"/>
      <c r="CNF82" s="1"/>
      <c r="CNG82" s="1"/>
      <c r="CNH82" s="1"/>
      <c r="CNI82" s="1"/>
      <c r="CNJ82" s="1"/>
      <c r="CNK82" s="1"/>
      <c r="CNL82" s="1"/>
      <c r="CNM82" s="1"/>
      <c r="CNN82" s="1"/>
      <c r="CNO82" s="1"/>
      <c r="CNP82" s="1"/>
      <c r="CNQ82" s="1"/>
      <c r="CNR82" s="1"/>
      <c r="CNS82" s="1"/>
      <c r="CNT82" s="1"/>
      <c r="CNU82" s="1"/>
      <c r="CNV82" s="1"/>
      <c r="CNW82" s="1"/>
      <c r="CNX82" s="1"/>
      <c r="CNY82" s="1"/>
      <c r="CNZ82" s="1"/>
      <c r="COA82" s="1"/>
      <c r="COB82" s="1"/>
      <c r="COC82" s="1"/>
      <c r="COD82" s="1"/>
      <c r="COE82" s="1"/>
      <c r="COF82" s="1"/>
      <c r="COG82" s="1"/>
      <c r="COH82" s="1"/>
      <c r="COI82" s="1"/>
      <c r="COJ82" s="1"/>
      <c r="COK82" s="1"/>
      <c r="COL82" s="1"/>
      <c r="COM82" s="1"/>
      <c r="CON82" s="1"/>
      <c r="COO82" s="1"/>
      <c r="COP82" s="1"/>
      <c r="COQ82" s="1"/>
      <c r="COR82" s="1"/>
      <c r="COS82" s="1"/>
      <c r="COT82" s="1"/>
      <c r="COU82" s="1"/>
      <c r="COV82" s="1"/>
      <c r="COW82" s="1"/>
      <c r="COX82" s="1"/>
      <c r="COY82" s="1"/>
      <c r="COZ82" s="1"/>
      <c r="CPA82" s="1"/>
      <c r="CPB82" s="1"/>
      <c r="CPC82" s="1"/>
      <c r="CPD82" s="1"/>
      <c r="CPE82" s="1"/>
      <c r="CPF82" s="1"/>
      <c r="CPG82" s="1"/>
      <c r="CPH82" s="1"/>
      <c r="CPI82" s="1"/>
      <c r="CPJ82" s="1"/>
      <c r="CPK82" s="1"/>
      <c r="CPL82" s="1"/>
      <c r="CPM82" s="1"/>
      <c r="CPN82" s="1"/>
      <c r="CPO82" s="1"/>
      <c r="CPP82" s="1"/>
      <c r="CPQ82" s="1"/>
      <c r="CPR82" s="1"/>
      <c r="CPS82" s="1"/>
      <c r="CPT82" s="1"/>
      <c r="CPU82" s="1"/>
      <c r="CPV82" s="1"/>
      <c r="CPW82" s="1"/>
      <c r="CPX82" s="1"/>
      <c r="CPY82" s="1"/>
      <c r="CPZ82" s="1"/>
      <c r="CQA82" s="1"/>
      <c r="CQB82" s="1"/>
      <c r="CQC82" s="1"/>
      <c r="CQD82" s="1"/>
      <c r="CQE82" s="1"/>
      <c r="CQF82" s="1"/>
      <c r="CQG82" s="1"/>
      <c r="CQH82" s="1"/>
      <c r="CQI82" s="1"/>
      <c r="CQJ82" s="1"/>
      <c r="CQK82" s="1"/>
      <c r="CQL82" s="1"/>
      <c r="CQM82" s="1"/>
      <c r="CQN82" s="1"/>
      <c r="CQO82" s="1"/>
      <c r="CQP82" s="1"/>
      <c r="CQQ82" s="1"/>
      <c r="CQR82" s="1"/>
      <c r="CQS82" s="1"/>
      <c r="CQT82" s="1"/>
      <c r="CQU82" s="1"/>
      <c r="CQV82" s="1"/>
      <c r="CQW82" s="1"/>
      <c r="CQX82" s="1"/>
      <c r="CQY82" s="1"/>
      <c r="CQZ82" s="1"/>
      <c r="CRA82" s="1"/>
      <c r="CRB82" s="1"/>
      <c r="CRC82" s="1"/>
      <c r="CRD82" s="1"/>
      <c r="CRE82" s="1"/>
      <c r="CRF82" s="1"/>
      <c r="CRG82" s="1"/>
      <c r="CRH82" s="1"/>
      <c r="CRI82" s="1"/>
      <c r="CRJ82" s="1"/>
      <c r="CRK82" s="1"/>
      <c r="CRL82" s="1"/>
      <c r="CRM82" s="1"/>
      <c r="CRN82" s="1"/>
      <c r="CRO82" s="1"/>
      <c r="CRP82" s="1"/>
      <c r="CRQ82" s="1"/>
      <c r="CRR82" s="1"/>
      <c r="CRS82" s="1"/>
      <c r="CRT82" s="1"/>
      <c r="CRU82" s="1"/>
      <c r="CRV82" s="1"/>
      <c r="CRW82" s="1"/>
      <c r="CRX82" s="1"/>
      <c r="CRY82" s="1"/>
      <c r="CRZ82" s="1"/>
      <c r="CSA82" s="1"/>
      <c r="CSB82" s="1"/>
      <c r="CSC82" s="1"/>
      <c r="CSD82" s="1"/>
      <c r="CSE82" s="1"/>
      <c r="CSF82" s="1"/>
      <c r="CSG82" s="1"/>
      <c r="CSH82" s="1"/>
      <c r="CSI82" s="1"/>
      <c r="CSJ82" s="1"/>
      <c r="CSK82" s="1"/>
      <c r="CSL82" s="1"/>
      <c r="CSM82" s="1"/>
      <c r="CSN82" s="1"/>
      <c r="CSO82" s="1"/>
      <c r="CSP82" s="1"/>
      <c r="CSQ82" s="1"/>
      <c r="CSR82" s="1"/>
      <c r="CSS82" s="1"/>
      <c r="CST82" s="1"/>
      <c r="CSU82" s="1"/>
      <c r="CSV82" s="1"/>
      <c r="CSW82" s="1"/>
      <c r="CSX82" s="1"/>
      <c r="CSY82" s="1"/>
      <c r="CSZ82" s="1"/>
      <c r="CTA82" s="1"/>
      <c r="CTB82" s="1"/>
      <c r="CTC82" s="1"/>
      <c r="CTD82" s="1"/>
      <c r="CTE82" s="1"/>
      <c r="CTF82" s="1"/>
      <c r="CTG82" s="1"/>
      <c r="CTH82" s="1"/>
      <c r="CTI82" s="1"/>
      <c r="CTJ82" s="1"/>
      <c r="CTK82" s="1"/>
      <c r="CTL82" s="1"/>
      <c r="CTM82" s="1"/>
      <c r="CTN82" s="1"/>
      <c r="CTO82" s="1"/>
      <c r="CTP82" s="1"/>
      <c r="CTQ82" s="1"/>
      <c r="CTR82" s="1"/>
      <c r="CTS82" s="1"/>
      <c r="CTT82" s="1"/>
      <c r="CTU82" s="1"/>
      <c r="CTV82" s="1"/>
      <c r="CTW82" s="1"/>
      <c r="CTX82" s="1"/>
      <c r="CTY82" s="1"/>
      <c r="CTZ82" s="1"/>
      <c r="CUA82" s="1"/>
      <c r="CUB82" s="1"/>
      <c r="CUC82" s="1"/>
      <c r="CUD82" s="1"/>
      <c r="CUE82" s="1"/>
      <c r="CUF82" s="1"/>
      <c r="CUG82" s="1"/>
      <c r="CUH82" s="1"/>
      <c r="CUI82" s="1"/>
      <c r="CUJ82" s="1"/>
      <c r="CUK82" s="1"/>
      <c r="CUL82" s="1"/>
      <c r="CUM82" s="1"/>
      <c r="CUN82" s="1"/>
      <c r="CUO82" s="1"/>
      <c r="CUP82" s="1"/>
      <c r="CUQ82" s="1"/>
      <c r="CUR82" s="1"/>
      <c r="CUS82" s="1"/>
      <c r="CUT82" s="1"/>
      <c r="CUU82" s="1"/>
      <c r="CUV82" s="1"/>
      <c r="CUW82" s="1"/>
      <c r="CUX82" s="1"/>
      <c r="CUY82" s="1"/>
      <c r="CUZ82" s="1"/>
      <c r="CVA82" s="1"/>
      <c r="CVB82" s="1"/>
      <c r="CVC82" s="1"/>
      <c r="CVD82" s="1"/>
      <c r="CVE82" s="1"/>
      <c r="CVF82" s="1"/>
      <c r="CVG82" s="1"/>
      <c r="CVH82" s="1"/>
      <c r="CVI82" s="1"/>
      <c r="CVJ82" s="1"/>
      <c r="CVK82" s="1"/>
      <c r="CVL82" s="1"/>
      <c r="CVM82" s="1"/>
      <c r="CVN82" s="1"/>
      <c r="CVO82" s="1"/>
      <c r="CVP82" s="1"/>
      <c r="CVQ82" s="1"/>
      <c r="CVR82" s="1"/>
      <c r="CVS82" s="1"/>
      <c r="CVT82" s="1"/>
      <c r="CVU82" s="1"/>
      <c r="CVV82" s="1"/>
      <c r="CVW82" s="1"/>
      <c r="CVX82" s="1"/>
      <c r="CVY82" s="1"/>
      <c r="CVZ82" s="1"/>
      <c r="CWA82" s="1"/>
      <c r="CWB82" s="1"/>
      <c r="CWC82" s="1"/>
      <c r="CWD82" s="1"/>
      <c r="CWE82" s="1"/>
      <c r="CWF82" s="1"/>
      <c r="CWG82" s="1"/>
      <c r="CWH82" s="1"/>
      <c r="CWI82" s="1"/>
      <c r="CWJ82" s="1"/>
      <c r="CWK82" s="1"/>
      <c r="CWL82" s="1"/>
      <c r="CWM82" s="1"/>
      <c r="CWN82" s="1"/>
      <c r="CWO82" s="1"/>
      <c r="CWP82" s="1"/>
      <c r="CWQ82" s="1"/>
      <c r="CWR82" s="1"/>
      <c r="CWS82" s="1"/>
      <c r="CWT82" s="1"/>
      <c r="CWU82" s="1"/>
      <c r="CWV82" s="1"/>
      <c r="CWW82" s="1"/>
      <c r="CWX82" s="1"/>
      <c r="CWY82" s="1"/>
      <c r="CWZ82" s="1"/>
      <c r="CXA82" s="1"/>
      <c r="CXB82" s="1"/>
      <c r="CXC82" s="1"/>
      <c r="CXD82" s="1"/>
      <c r="CXE82" s="1"/>
      <c r="CXF82" s="1"/>
      <c r="CXG82" s="1"/>
      <c r="CXH82" s="1"/>
      <c r="CXI82" s="1"/>
      <c r="CXJ82" s="1"/>
      <c r="CXK82" s="1"/>
      <c r="CXL82" s="1"/>
      <c r="CXM82" s="1"/>
      <c r="CXN82" s="1"/>
      <c r="CXO82" s="1"/>
      <c r="CXP82" s="1"/>
      <c r="CXQ82" s="1"/>
      <c r="CXR82" s="1"/>
      <c r="CXS82" s="1"/>
      <c r="CXT82" s="1"/>
      <c r="CXU82" s="1"/>
      <c r="CXV82" s="1"/>
      <c r="CXW82" s="1"/>
      <c r="CXX82" s="1"/>
      <c r="CXY82" s="1"/>
      <c r="CXZ82" s="1"/>
      <c r="CYA82" s="1"/>
      <c r="CYB82" s="1"/>
      <c r="CYC82" s="1"/>
      <c r="CYD82" s="1"/>
      <c r="CYE82" s="1"/>
      <c r="CYF82" s="1"/>
      <c r="CYG82" s="1"/>
      <c r="CYH82" s="1"/>
      <c r="CYI82" s="1"/>
      <c r="CYJ82" s="1"/>
      <c r="CYK82" s="1"/>
      <c r="CYL82" s="1"/>
      <c r="CYM82" s="1"/>
      <c r="CYN82" s="1"/>
      <c r="CYO82" s="1"/>
      <c r="CYP82" s="1"/>
      <c r="CYQ82" s="1"/>
      <c r="CYR82" s="1"/>
      <c r="CYS82" s="1"/>
      <c r="CYT82" s="1"/>
      <c r="CYU82" s="1"/>
      <c r="CYV82" s="1"/>
      <c r="CYW82" s="1"/>
      <c r="CYX82" s="1"/>
      <c r="CYY82" s="1"/>
      <c r="CYZ82" s="1"/>
      <c r="CZA82" s="1"/>
      <c r="CZB82" s="1"/>
      <c r="CZC82" s="1"/>
      <c r="CZD82" s="1"/>
      <c r="CZE82" s="1"/>
      <c r="CZF82" s="1"/>
      <c r="CZG82" s="1"/>
      <c r="CZH82" s="1"/>
      <c r="CZI82" s="1"/>
      <c r="CZJ82" s="1"/>
      <c r="CZK82" s="1"/>
      <c r="CZL82" s="1"/>
      <c r="CZM82" s="1"/>
      <c r="CZN82" s="1"/>
      <c r="CZO82" s="1"/>
      <c r="CZP82" s="1"/>
      <c r="CZQ82" s="1"/>
      <c r="CZR82" s="1"/>
      <c r="CZS82" s="1"/>
      <c r="CZT82" s="1"/>
      <c r="CZU82" s="1"/>
      <c r="CZV82" s="1"/>
      <c r="CZW82" s="1"/>
      <c r="CZX82" s="1"/>
      <c r="CZY82" s="1"/>
      <c r="CZZ82" s="1"/>
      <c r="DAA82" s="1"/>
      <c r="DAB82" s="1"/>
      <c r="DAC82" s="1"/>
      <c r="DAD82" s="1"/>
      <c r="DAE82" s="1"/>
      <c r="DAF82" s="1"/>
      <c r="DAG82" s="1"/>
      <c r="DAH82" s="1"/>
      <c r="DAI82" s="1"/>
      <c r="DAJ82" s="1"/>
      <c r="DAK82" s="1"/>
      <c r="DAL82" s="1"/>
      <c r="DAM82" s="1"/>
      <c r="DAN82" s="1"/>
      <c r="DAO82" s="1"/>
      <c r="DAP82" s="1"/>
      <c r="DAQ82" s="1"/>
      <c r="DAR82" s="1"/>
      <c r="DAS82" s="1"/>
      <c r="DAT82" s="1"/>
      <c r="DAU82" s="1"/>
      <c r="DAV82" s="1"/>
      <c r="DAW82" s="1"/>
      <c r="DAX82" s="1"/>
      <c r="DAY82" s="1"/>
      <c r="DAZ82" s="1"/>
      <c r="DBA82" s="1"/>
      <c r="DBB82" s="1"/>
      <c r="DBC82" s="1"/>
      <c r="DBD82" s="1"/>
      <c r="DBE82" s="1"/>
      <c r="DBF82" s="1"/>
      <c r="DBG82" s="1"/>
      <c r="DBH82" s="1"/>
      <c r="DBI82" s="1"/>
      <c r="DBJ82" s="1"/>
      <c r="DBK82" s="1"/>
      <c r="DBL82" s="1"/>
      <c r="DBM82" s="1"/>
      <c r="DBN82" s="1"/>
      <c r="DBO82" s="1"/>
      <c r="DBP82" s="1"/>
      <c r="DBQ82" s="1"/>
      <c r="DBR82" s="1"/>
      <c r="DBS82" s="1"/>
      <c r="DBT82" s="1"/>
      <c r="DBU82" s="1"/>
      <c r="DBV82" s="1"/>
      <c r="DBW82" s="1"/>
      <c r="DBX82" s="1"/>
      <c r="DBY82" s="1"/>
      <c r="DBZ82" s="1"/>
      <c r="DCA82" s="1"/>
      <c r="DCB82" s="1"/>
      <c r="DCC82" s="1"/>
      <c r="DCD82" s="1"/>
      <c r="DCE82" s="1"/>
      <c r="DCF82" s="1"/>
      <c r="DCG82" s="1"/>
      <c r="DCH82" s="1"/>
      <c r="DCI82" s="1"/>
      <c r="DCJ82" s="1"/>
      <c r="DCK82" s="1"/>
      <c r="DCL82" s="1"/>
      <c r="DCM82" s="1"/>
      <c r="DCN82" s="1"/>
      <c r="DCO82" s="1"/>
      <c r="DCP82" s="1"/>
      <c r="DCQ82" s="1"/>
      <c r="DCR82" s="1"/>
      <c r="DCS82" s="1"/>
      <c r="DCT82" s="1"/>
      <c r="DCU82" s="1"/>
      <c r="DCV82" s="1"/>
      <c r="DCW82" s="1"/>
      <c r="DCX82" s="1"/>
      <c r="DCY82" s="1"/>
      <c r="DCZ82" s="1"/>
      <c r="DDA82" s="1"/>
      <c r="DDB82" s="1"/>
      <c r="DDC82" s="1"/>
      <c r="DDD82" s="1"/>
      <c r="DDE82" s="1"/>
      <c r="DDF82" s="1"/>
      <c r="DDG82" s="1"/>
      <c r="DDH82" s="1"/>
      <c r="DDI82" s="1"/>
      <c r="DDJ82" s="1"/>
      <c r="DDK82" s="1"/>
      <c r="DDL82" s="1"/>
      <c r="DDM82" s="1"/>
      <c r="DDN82" s="1"/>
      <c r="DDO82" s="1"/>
      <c r="DDP82" s="1"/>
      <c r="DDQ82" s="1"/>
      <c r="DDR82" s="1"/>
      <c r="DDS82" s="1"/>
      <c r="DDT82" s="1"/>
      <c r="DDU82" s="1"/>
      <c r="DDV82" s="1"/>
      <c r="DDW82" s="1"/>
      <c r="DDX82" s="1"/>
      <c r="DDY82" s="1"/>
      <c r="DDZ82" s="1"/>
      <c r="DEA82" s="1"/>
      <c r="DEB82" s="1"/>
      <c r="DEC82" s="1"/>
      <c r="DED82" s="1"/>
      <c r="DEE82" s="1"/>
      <c r="DEF82" s="1"/>
      <c r="DEG82" s="1"/>
      <c r="DEH82" s="1"/>
      <c r="DEI82" s="1"/>
      <c r="DEJ82" s="1"/>
      <c r="DEK82" s="1"/>
      <c r="DEL82" s="1"/>
      <c r="DEM82" s="1"/>
      <c r="DEN82" s="1"/>
      <c r="DEO82" s="1"/>
      <c r="DEP82" s="1"/>
      <c r="DEQ82" s="1"/>
      <c r="DER82" s="1"/>
      <c r="DES82" s="1"/>
      <c r="DET82" s="1"/>
      <c r="DEU82" s="1"/>
      <c r="DEV82" s="1"/>
      <c r="DEW82" s="1"/>
      <c r="DEX82" s="1"/>
      <c r="DEY82" s="1"/>
      <c r="DEZ82" s="1"/>
      <c r="DFA82" s="1"/>
      <c r="DFB82" s="1"/>
      <c r="DFC82" s="1"/>
      <c r="DFD82" s="1"/>
      <c r="DFE82" s="1"/>
      <c r="DFF82" s="1"/>
      <c r="DFG82" s="1"/>
      <c r="DFH82" s="1"/>
      <c r="DFI82" s="1"/>
      <c r="DFJ82" s="1"/>
      <c r="DFK82" s="1"/>
      <c r="DFL82" s="1"/>
      <c r="DFM82" s="1"/>
      <c r="DFN82" s="1"/>
      <c r="DFO82" s="1"/>
      <c r="DFP82" s="1"/>
      <c r="DFQ82" s="1"/>
      <c r="DFR82" s="1"/>
      <c r="DFS82" s="1"/>
      <c r="DFT82" s="1"/>
      <c r="DFU82" s="1"/>
      <c r="DFV82" s="1"/>
      <c r="DFW82" s="1"/>
      <c r="DFX82" s="1"/>
      <c r="DFY82" s="1"/>
      <c r="DFZ82" s="1"/>
      <c r="DGA82" s="1"/>
      <c r="DGB82" s="1"/>
      <c r="DGC82" s="1"/>
      <c r="DGD82" s="1"/>
      <c r="DGE82" s="1"/>
      <c r="DGF82" s="1"/>
      <c r="DGG82" s="1"/>
      <c r="DGH82" s="1"/>
      <c r="DGI82" s="1"/>
      <c r="DGJ82" s="1"/>
      <c r="DGK82" s="1"/>
      <c r="DGL82" s="1"/>
      <c r="DGM82" s="1"/>
      <c r="DGN82" s="1"/>
      <c r="DGO82" s="1"/>
      <c r="DGP82" s="1"/>
      <c r="DGQ82" s="1"/>
      <c r="DGR82" s="1"/>
      <c r="DGS82" s="1"/>
      <c r="DGT82" s="1"/>
      <c r="DGU82" s="1"/>
      <c r="DGV82" s="1"/>
      <c r="DGW82" s="1"/>
      <c r="DGX82" s="1"/>
      <c r="DGY82" s="1"/>
      <c r="DGZ82" s="1"/>
      <c r="DHA82" s="1"/>
      <c r="DHB82" s="1"/>
      <c r="DHC82" s="1"/>
      <c r="DHD82" s="1"/>
      <c r="DHE82" s="1"/>
      <c r="DHF82" s="1"/>
      <c r="DHG82" s="1"/>
      <c r="DHH82" s="1"/>
      <c r="DHI82" s="1"/>
      <c r="DHJ82" s="1"/>
      <c r="DHK82" s="1"/>
      <c r="DHL82" s="1"/>
      <c r="DHM82" s="1"/>
      <c r="DHN82" s="1"/>
      <c r="DHO82" s="1"/>
      <c r="DHP82" s="1"/>
      <c r="DHQ82" s="1"/>
      <c r="DHR82" s="1"/>
      <c r="DHS82" s="1"/>
      <c r="DHT82" s="1"/>
      <c r="DHU82" s="1"/>
      <c r="DHV82" s="1"/>
      <c r="DHW82" s="1"/>
      <c r="DHX82" s="1"/>
      <c r="DHY82" s="1"/>
      <c r="DHZ82" s="1"/>
      <c r="DIA82" s="1"/>
      <c r="DIB82" s="1"/>
      <c r="DIC82" s="1"/>
      <c r="DID82" s="1"/>
      <c r="DIE82" s="1"/>
      <c r="DIF82" s="1"/>
      <c r="DIG82" s="1"/>
      <c r="DIH82" s="1"/>
      <c r="DII82" s="1"/>
      <c r="DIJ82" s="1"/>
      <c r="DIK82" s="1"/>
      <c r="DIL82" s="1"/>
      <c r="DIM82" s="1"/>
      <c r="DIN82" s="1"/>
      <c r="DIO82" s="1"/>
      <c r="DIP82" s="1"/>
      <c r="DIQ82" s="1"/>
      <c r="DIR82" s="1"/>
      <c r="DIS82" s="1"/>
      <c r="DIT82" s="1"/>
      <c r="DIU82" s="1"/>
      <c r="DIV82" s="1"/>
      <c r="DIW82" s="1"/>
      <c r="DIX82" s="1"/>
      <c r="DIY82" s="1"/>
      <c r="DIZ82" s="1"/>
      <c r="DJA82" s="1"/>
      <c r="DJB82" s="1"/>
      <c r="DJC82" s="1"/>
      <c r="DJD82" s="1"/>
      <c r="DJE82" s="1"/>
      <c r="DJF82" s="1"/>
      <c r="DJG82" s="1"/>
      <c r="DJH82" s="1"/>
      <c r="DJI82" s="1"/>
      <c r="DJJ82" s="1"/>
      <c r="DJK82" s="1"/>
      <c r="DJL82" s="1"/>
      <c r="DJM82" s="1"/>
      <c r="DJN82" s="1"/>
      <c r="DJO82" s="1"/>
      <c r="DJP82" s="1"/>
      <c r="DJQ82" s="1"/>
      <c r="DJR82" s="1"/>
      <c r="DJS82" s="1"/>
      <c r="DJT82" s="1"/>
      <c r="DJU82" s="1"/>
      <c r="DJV82" s="1"/>
      <c r="DJW82" s="1"/>
      <c r="DJX82" s="1"/>
      <c r="DJY82" s="1"/>
      <c r="DJZ82" s="1"/>
      <c r="DKA82" s="1"/>
      <c r="DKB82" s="1"/>
      <c r="DKC82" s="1"/>
      <c r="DKD82" s="1"/>
      <c r="DKE82" s="1"/>
      <c r="DKF82" s="1"/>
      <c r="DKG82" s="1"/>
      <c r="DKH82" s="1"/>
      <c r="DKI82" s="1"/>
      <c r="DKJ82" s="1"/>
      <c r="DKK82" s="1"/>
      <c r="DKL82" s="1"/>
      <c r="DKM82" s="1"/>
      <c r="DKN82" s="1"/>
      <c r="DKO82" s="1"/>
      <c r="DKP82" s="1"/>
      <c r="DKQ82" s="1"/>
      <c r="DKR82" s="1"/>
      <c r="DKS82" s="1"/>
      <c r="DKT82" s="1"/>
      <c r="DKU82" s="1"/>
      <c r="DKV82" s="1"/>
      <c r="DKW82" s="1"/>
      <c r="DKX82" s="1"/>
      <c r="DKY82" s="1"/>
      <c r="DKZ82" s="1"/>
      <c r="DLA82" s="1"/>
      <c r="DLB82" s="1"/>
      <c r="DLC82" s="1"/>
      <c r="DLD82" s="1"/>
      <c r="DLE82" s="1"/>
      <c r="DLF82" s="1"/>
      <c r="DLG82" s="1"/>
      <c r="DLH82" s="1"/>
      <c r="DLI82" s="1"/>
      <c r="DLJ82" s="1"/>
      <c r="DLK82" s="1"/>
      <c r="DLL82" s="1"/>
      <c r="DLM82" s="1"/>
      <c r="DLN82" s="1"/>
      <c r="DLO82" s="1"/>
      <c r="DLP82" s="1"/>
      <c r="DLQ82" s="1"/>
      <c r="DLR82" s="1"/>
      <c r="DLS82" s="1"/>
      <c r="DLT82" s="1"/>
      <c r="DLU82" s="1"/>
      <c r="DLV82" s="1"/>
      <c r="DLW82" s="1"/>
      <c r="DLX82" s="1"/>
      <c r="DLY82" s="1"/>
      <c r="DLZ82" s="1"/>
      <c r="DMA82" s="1"/>
      <c r="DMB82" s="1"/>
      <c r="DMC82" s="1"/>
      <c r="DMD82" s="1"/>
      <c r="DME82" s="1"/>
      <c r="DMF82" s="1"/>
      <c r="DMG82" s="1"/>
      <c r="DMH82" s="1"/>
      <c r="DMI82" s="1"/>
      <c r="DMJ82" s="1"/>
      <c r="DMK82" s="1"/>
      <c r="DML82" s="1"/>
      <c r="DMM82" s="1"/>
      <c r="DMN82" s="1"/>
      <c r="DMO82" s="1"/>
      <c r="DMP82" s="1"/>
      <c r="DMQ82" s="1"/>
      <c r="DMR82" s="1"/>
      <c r="DMS82" s="1"/>
      <c r="DMT82" s="1"/>
      <c r="DMU82" s="1"/>
      <c r="DMV82" s="1"/>
      <c r="DMW82" s="1"/>
      <c r="DMX82" s="1"/>
      <c r="DMY82" s="1"/>
      <c r="DMZ82" s="1"/>
      <c r="DNA82" s="1"/>
      <c r="DNB82" s="1"/>
      <c r="DNC82" s="1"/>
      <c r="DND82" s="1"/>
      <c r="DNE82" s="1"/>
      <c r="DNF82" s="1"/>
      <c r="DNG82" s="1"/>
      <c r="DNH82" s="1"/>
      <c r="DNI82" s="1"/>
      <c r="DNJ82" s="1"/>
      <c r="DNK82" s="1"/>
      <c r="DNL82" s="1"/>
      <c r="DNM82" s="1"/>
      <c r="DNN82" s="1"/>
      <c r="DNO82" s="1"/>
      <c r="DNP82" s="1"/>
      <c r="DNQ82" s="1"/>
      <c r="DNR82" s="1"/>
      <c r="DNS82" s="1"/>
      <c r="DNT82" s="1"/>
      <c r="DNU82" s="1"/>
      <c r="DNV82" s="1"/>
      <c r="DNW82" s="1"/>
      <c r="DNX82" s="1"/>
      <c r="DNY82" s="1"/>
      <c r="DNZ82" s="1"/>
      <c r="DOA82" s="1"/>
      <c r="DOB82" s="1"/>
      <c r="DOC82" s="1"/>
      <c r="DOD82" s="1"/>
      <c r="DOE82" s="1"/>
      <c r="DOF82" s="1"/>
      <c r="DOG82" s="1"/>
      <c r="DOH82" s="1"/>
      <c r="DOI82" s="1"/>
      <c r="DOJ82" s="1"/>
      <c r="DOK82" s="1"/>
      <c r="DOL82" s="1"/>
      <c r="DOM82" s="1"/>
      <c r="DON82" s="1"/>
      <c r="DOO82" s="1"/>
      <c r="DOP82" s="1"/>
      <c r="DOQ82" s="1"/>
      <c r="DOR82" s="1"/>
      <c r="DOS82" s="1"/>
      <c r="DOT82" s="1"/>
      <c r="DOU82" s="1"/>
      <c r="DOV82" s="1"/>
      <c r="DOW82" s="1"/>
      <c r="DOX82" s="1"/>
      <c r="DOY82" s="1"/>
      <c r="DOZ82" s="1"/>
      <c r="DPA82" s="1"/>
      <c r="DPB82" s="1"/>
      <c r="DPC82" s="1"/>
      <c r="DPD82" s="1"/>
      <c r="DPE82" s="1"/>
      <c r="DPF82" s="1"/>
      <c r="DPG82" s="1"/>
      <c r="DPH82" s="1"/>
      <c r="DPI82" s="1"/>
      <c r="DPJ82" s="1"/>
      <c r="DPK82" s="1"/>
      <c r="DPL82" s="1"/>
      <c r="DPM82" s="1"/>
      <c r="DPN82" s="1"/>
      <c r="DPO82" s="1"/>
      <c r="DPP82" s="1"/>
      <c r="DPQ82" s="1"/>
      <c r="DPR82" s="1"/>
      <c r="DPS82" s="1"/>
      <c r="DPT82" s="1"/>
      <c r="DPU82" s="1"/>
      <c r="DPV82" s="1"/>
      <c r="DPW82" s="1"/>
      <c r="DPX82" s="1"/>
      <c r="DPY82" s="1"/>
      <c r="DPZ82" s="1"/>
      <c r="DQA82" s="1"/>
      <c r="DQB82" s="1"/>
      <c r="DQC82" s="1"/>
      <c r="DQD82" s="1"/>
      <c r="DQE82" s="1"/>
      <c r="DQF82" s="1"/>
      <c r="DQG82" s="1"/>
      <c r="DQH82" s="1"/>
      <c r="DQI82" s="1"/>
      <c r="DQJ82" s="1"/>
      <c r="DQK82" s="1"/>
      <c r="DQL82" s="1"/>
      <c r="DQM82" s="1"/>
      <c r="DQN82" s="1"/>
      <c r="DQO82" s="1"/>
      <c r="DQP82" s="1"/>
      <c r="DQQ82" s="1"/>
      <c r="DQR82" s="1"/>
      <c r="DQS82" s="1"/>
      <c r="DQT82" s="1"/>
      <c r="DQU82" s="1"/>
      <c r="DQV82" s="1"/>
      <c r="DQW82" s="1"/>
      <c r="DQX82" s="1"/>
      <c r="DQY82" s="1"/>
      <c r="DQZ82" s="1"/>
      <c r="DRA82" s="1"/>
      <c r="DRB82" s="1"/>
      <c r="DRC82" s="1"/>
      <c r="DRD82" s="1"/>
      <c r="DRE82" s="1"/>
      <c r="DRF82" s="1"/>
      <c r="DRG82" s="1"/>
      <c r="DRH82" s="1"/>
      <c r="DRI82" s="1"/>
      <c r="DRJ82" s="1"/>
      <c r="DRK82" s="1"/>
      <c r="DRL82" s="1"/>
      <c r="DRM82" s="1"/>
      <c r="DRN82" s="1"/>
      <c r="DRO82" s="1"/>
      <c r="DRP82" s="1"/>
      <c r="DRQ82" s="1"/>
      <c r="DRR82" s="1"/>
      <c r="DRS82" s="1"/>
      <c r="DRT82" s="1"/>
      <c r="DRU82" s="1"/>
      <c r="DRV82" s="1"/>
      <c r="DRW82" s="1"/>
      <c r="DRX82" s="1"/>
      <c r="DRY82" s="1"/>
      <c r="DRZ82" s="1"/>
      <c r="DSA82" s="1"/>
      <c r="DSB82" s="1"/>
      <c r="DSC82" s="1"/>
      <c r="DSD82" s="1"/>
      <c r="DSE82" s="1"/>
      <c r="DSF82" s="1"/>
      <c r="DSG82" s="1"/>
      <c r="DSH82" s="1"/>
      <c r="DSI82" s="1"/>
      <c r="DSJ82" s="1"/>
      <c r="DSK82" s="1"/>
      <c r="DSL82" s="1"/>
      <c r="DSM82" s="1"/>
      <c r="DSN82" s="1"/>
      <c r="DSO82" s="1"/>
      <c r="DSP82" s="1"/>
      <c r="DSQ82" s="1"/>
      <c r="DSR82" s="1"/>
      <c r="DSS82" s="1"/>
      <c r="DST82" s="1"/>
      <c r="DSU82" s="1"/>
      <c r="DSV82" s="1"/>
      <c r="DSW82" s="1"/>
      <c r="DSX82" s="1"/>
      <c r="DSY82" s="1"/>
      <c r="DSZ82" s="1"/>
      <c r="DTA82" s="1"/>
      <c r="DTB82" s="1"/>
      <c r="DTC82" s="1"/>
      <c r="DTD82" s="1"/>
      <c r="DTE82" s="1"/>
      <c r="DTF82" s="1"/>
      <c r="DTG82" s="1"/>
      <c r="DTH82" s="1"/>
      <c r="DTI82" s="1"/>
      <c r="DTJ82" s="1"/>
      <c r="DTK82" s="1"/>
      <c r="DTL82" s="1"/>
      <c r="DTM82" s="1"/>
      <c r="DTN82" s="1"/>
      <c r="DTO82" s="1"/>
      <c r="DTP82" s="1"/>
      <c r="DTQ82" s="1"/>
      <c r="DTR82" s="1"/>
      <c r="DTS82" s="1"/>
      <c r="DTT82" s="1"/>
      <c r="DTU82" s="1"/>
      <c r="DTV82" s="1"/>
      <c r="DTW82" s="1"/>
      <c r="DTX82" s="1"/>
      <c r="DTY82" s="1"/>
      <c r="DTZ82" s="1"/>
      <c r="DUA82" s="1"/>
      <c r="DUB82" s="1"/>
      <c r="DUC82" s="1"/>
      <c r="DUD82" s="1"/>
      <c r="DUE82" s="1"/>
      <c r="DUF82" s="1"/>
      <c r="DUG82" s="1"/>
      <c r="DUH82" s="1"/>
      <c r="DUI82" s="1"/>
      <c r="DUJ82" s="1"/>
      <c r="DUK82" s="1"/>
      <c r="DUL82" s="1"/>
      <c r="DUM82" s="1"/>
      <c r="DUN82" s="1"/>
      <c r="DUO82" s="1"/>
      <c r="DUP82" s="1"/>
      <c r="DUQ82" s="1"/>
      <c r="DUR82" s="1"/>
      <c r="DUS82" s="1"/>
      <c r="DUT82" s="1"/>
      <c r="DUU82" s="1"/>
      <c r="DUV82" s="1"/>
      <c r="DUW82" s="1"/>
      <c r="DUX82" s="1"/>
      <c r="DUY82" s="1"/>
      <c r="DUZ82" s="1"/>
      <c r="DVA82" s="1"/>
      <c r="DVB82" s="1"/>
      <c r="DVC82" s="1"/>
      <c r="DVD82" s="1"/>
      <c r="DVE82" s="1"/>
      <c r="DVF82" s="1"/>
      <c r="DVG82" s="1"/>
      <c r="DVH82" s="1"/>
      <c r="DVI82" s="1"/>
      <c r="DVJ82" s="1"/>
      <c r="DVK82" s="1"/>
      <c r="DVL82" s="1"/>
      <c r="DVM82" s="1"/>
      <c r="DVN82" s="1"/>
      <c r="DVO82" s="1"/>
      <c r="DVP82" s="1"/>
      <c r="DVQ82" s="1"/>
      <c r="DVR82" s="1"/>
      <c r="DVS82" s="1"/>
      <c r="DVT82" s="1"/>
      <c r="DVU82" s="1"/>
      <c r="DVV82" s="1"/>
      <c r="DVW82" s="1"/>
      <c r="DVX82" s="1"/>
      <c r="DVY82" s="1"/>
      <c r="DVZ82" s="1"/>
      <c r="DWA82" s="1"/>
      <c r="DWB82" s="1"/>
      <c r="DWC82" s="1"/>
      <c r="DWD82" s="1"/>
      <c r="DWE82" s="1"/>
      <c r="DWF82" s="1"/>
      <c r="DWG82" s="1"/>
      <c r="DWH82" s="1"/>
      <c r="DWI82" s="1"/>
      <c r="DWJ82" s="1"/>
      <c r="DWK82" s="1"/>
      <c r="DWL82" s="1"/>
      <c r="DWM82" s="1"/>
      <c r="DWN82" s="1"/>
      <c r="DWO82" s="1"/>
      <c r="DWP82" s="1"/>
      <c r="DWQ82" s="1"/>
      <c r="DWR82" s="1"/>
      <c r="DWS82" s="1"/>
      <c r="DWT82" s="1"/>
      <c r="DWU82" s="1"/>
      <c r="DWV82" s="1"/>
      <c r="DWW82" s="1"/>
      <c r="DWX82" s="1"/>
      <c r="DWY82" s="1"/>
      <c r="DWZ82" s="1"/>
      <c r="DXA82" s="1"/>
      <c r="DXB82" s="1"/>
      <c r="DXC82" s="1"/>
      <c r="DXD82" s="1"/>
      <c r="DXE82" s="1"/>
      <c r="DXF82" s="1"/>
      <c r="DXG82" s="1"/>
      <c r="DXH82" s="1"/>
      <c r="DXI82" s="1"/>
      <c r="DXJ82" s="1"/>
      <c r="DXK82" s="1"/>
      <c r="DXL82" s="1"/>
      <c r="DXM82" s="1"/>
      <c r="DXN82" s="1"/>
      <c r="DXO82" s="1"/>
      <c r="DXP82" s="1"/>
      <c r="DXQ82" s="1"/>
      <c r="DXR82" s="1"/>
      <c r="DXS82" s="1"/>
      <c r="DXT82" s="1"/>
      <c r="DXU82" s="1"/>
      <c r="DXV82" s="1"/>
      <c r="DXW82" s="1"/>
      <c r="DXX82" s="1"/>
      <c r="DXY82" s="1"/>
      <c r="DXZ82" s="1"/>
      <c r="DYA82" s="1"/>
      <c r="DYB82" s="1"/>
      <c r="DYC82" s="1"/>
      <c r="DYD82" s="1"/>
      <c r="DYE82" s="1"/>
      <c r="DYF82" s="1"/>
      <c r="DYG82" s="1"/>
      <c r="DYH82" s="1"/>
      <c r="DYI82" s="1"/>
      <c r="DYJ82" s="1"/>
      <c r="DYK82" s="1"/>
      <c r="DYL82" s="1"/>
      <c r="DYM82" s="1"/>
      <c r="DYN82" s="1"/>
      <c r="DYO82" s="1"/>
      <c r="DYP82" s="1"/>
      <c r="DYQ82" s="1"/>
      <c r="DYR82" s="1"/>
      <c r="DYS82" s="1"/>
      <c r="DYT82" s="1"/>
      <c r="DYU82" s="1"/>
      <c r="DYV82" s="1"/>
      <c r="DYW82" s="1"/>
      <c r="DYX82" s="1"/>
      <c r="DYY82" s="1"/>
      <c r="DYZ82" s="1"/>
      <c r="DZA82" s="1"/>
      <c r="DZB82" s="1"/>
      <c r="DZC82" s="1"/>
      <c r="DZD82" s="1"/>
      <c r="DZE82" s="1"/>
      <c r="DZF82" s="1"/>
      <c r="DZG82" s="1"/>
      <c r="DZH82" s="1"/>
      <c r="DZI82" s="1"/>
      <c r="DZJ82" s="1"/>
      <c r="DZK82" s="1"/>
      <c r="DZL82" s="1"/>
      <c r="DZM82" s="1"/>
      <c r="DZN82" s="1"/>
      <c r="DZO82" s="1"/>
      <c r="DZP82" s="1"/>
      <c r="DZQ82" s="1"/>
      <c r="DZR82" s="1"/>
      <c r="DZS82" s="1"/>
      <c r="DZT82" s="1"/>
      <c r="DZU82" s="1"/>
      <c r="DZV82" s="1"/>
      <c r="DZW82" s="1"/>
      <c r="DZX82" s="1"/>
      <c r="DZY82" s="1"/>
      <c r="DZZ82" s="1"/>
      <c r="EAA82" s="1"/>
      <c r="EAB82" s="1"/>
      <c r="EAC82" s="1"/>
      <c r="EAD82" s="1"/>
      <c r="EAE82" s="1"/>
      <c r="EAF82" s="1"/>
      <c r="EAG82" s="1"/>
      <c r="EAH82" s="1"/>
      <c r="EAI82" s="1"/>
      <c r="EAJ82" s="1"/>
      <c r="EAK82" s="1"/>
      <c r="EAL82" s="1"/>
      <c r="EAM82" s="1"/>
      <c r="EAN82" s="1"/>
      <c r="EAO82" s="1"/>
      <c r="EAP82" s="1"/>
      <c r="EAQ82" s="1"/>
      <c r="EAR82" s="1"/>
      <c r="EAS82" s="1"/>
      <c r="EAT82" s="1"/>
      <c r="EAU82" s="1"/>
      <c r="EAV82" s="1"/>
      <c r="EAW82" s="1"/>
      <c r="EAX82" s="1"/>
      <c r="EAY82" s="1"/>
      <c r="EAZ82" s="1"/>
      <c r="EBA82" s="1"/>
      <c r="EBB82" s="1"/>
      <c r="EBC82" s="1"/>
      <c r="EBD82" s="1"/>
      <c r="EBE82" s="1"/>
      <c r="EBF82" s="1"/>
      <c r="EBG82" s="1"/>
      <c r="EBH82" s="1"/>
      <c r="EBI82" s="1"/>
      <c r="EBJ82" s="1"/>
      <c r="EBK82" s="1"/>
      <c r="EBL82" s="1"/>
      <c r="EBM82" s="1"/>
      <c r="EBN82" s="1"/>
      <c r="EBO82" s="1"/>
      <c r="EBP82" s="1"/>
      <c r="EBQ82" s="1"/>
      <c r="EBR82" s="1"/>
      <c r="EBS82" s="1"/>
      <c r="EBT82" s="1"/>
      <c r="EBU82" s="1"/>
      <c r="EBV82" s="1"/>
      <c r="EBW82" s="1"/>
      <c r="EBX82" s="1"/>
      <c r="EBY82" s="1"/>
      <c r="EBZ82" s="1"/>
      <c r="ECA82" s="1"/>
      <c r="ECB82" s="1"/>
      <c r="ECC82" s="1"/>
      <c r="ECD82" s="1"/>
      <c r="ECE82" s="1"/>
      <c r="ECF82" s="1"/>
      <c r="ECG82" s="1"/>
      <c r="ECH82" s="1"/>
      <c r="ECI82" s="1"/>
      <c r="ECJ82" s="1"/>
      <c r="ECK82" s="1"/>
      <c r="ECL82" s="1"/>
      <c r="ECM82" s="1"/>
      <c r="ECN82" s="1"/>
      <c r="ECO82" s="1"/>
      <c r="ECP82" s="1"/>
      <c r="ECQ82" s="1"/>
      <c r="ECR82" s="1"/>
      <c r="ECS82" s="1"/>
      <c r="ECT82" s="1"/>
      <c r="ECU82" s="1"/>
      <c r="ECV82" s="1"/>
      <c r="ECW82" s="1"/>
      <c r="ECX82" s="1"/>
      <c r="ECY82" s="1"/>
      <c r="ECZ82" s="1"/>
      <c r="EDA82" s="1"/>
      <c r="EDB82" s="1"/>
      <c r="EDC82" s="1"/>
      <c r="EDD82" s="1"/>
      <c r="EDE82" s="1"/>
      <c r="EDF82" s="1"/>
      <c r="EDG82" s="1"/>
      <c r="EDH82" s="1"/>
      <c r="EDI82" s="1"/>
      <c r="EDJ82" s="1"/>
      <c r="EDK82" s="1"/>
      <c r="EDL82" s="1"/>
      <c r="EDM82" s="1"/>
      <c r="EDN82" s="1"/>
      <c r="EDO82" s="1"/>
      <c r="EDP82" s="1"/>
      <c r="EDQ82" s="1"/>
      <c r="EDR82" s="1"/>
      <c r="EDS82" s="1"/>
      <c r="EDT82" s="1"/>
      <c r="EDU82" s="1"/>
      <c r="EDV82" s="1"/>
      <c r="EDW82" s="1"/>
      <c r="EDX82" s="1"/>
      <c r="EDY82" s="1"/>
      <c r="EDZ82" s="1"/>
      <c r="EEA82" s="1"/>
      <c r="EEB82" s="1"/>
      <c r="EEC82" s="1"/>
      <c r="EED82" s="1"/>
      <c r="EEE82" s="1"/>
      <c r="EEF82" s="1"/>
      <c r="EEG82" s="1"/>
      <c r="EEH82" s="1"/>
      <c r="EEI82" s="1"/>
      <c r="EEJ82" s="1"/>
      <c r="EEK82" s="1"/>
      <c r="EEL82" s="1"/>
      <c r="EEM82" s="1"/>
      <c r="EEN82" s="1"/>
      <c r="EEO82" s="1"/>
      <c r="EEP82" s="1"/>
      <c r="EEQ82" s="1"/>
      <c r="EER82" s="1"/>
      <c r="EES82" s="1"/>
      <c r="EET82" s="1"/>
      <c r="EEU82" s="1"/>
      <c r="EEV82" s="1"/>
      <c r="EEW82" s="1"/>
      <c r="EEX82" s="1"/>
      <c r="EEY82" s="1"/>
      <c r="EEZ82" s="1"/>
      <c r="EFA82" s="1"/>
      <c r="EFB82" s="1"/>
      <c r="EFC82" s="1"/>
      <c r="EFD82" s="1"/>
      <c r="EFE82" s="1"/>
      <c r="EFF82" s="1"/>
      <c r="EFG82" s="1"/>
      <c r="EFH82" s="1"/>
      <c r="EFI82" s="1"/>
      <c r="EFJ82" s="1"/>
      <c r="EFK82" s="1"/>
      <c r="EFL82" s="1"/>
      <c r="EFM82" s="1"/>
      <c r="EFN82" s="1"/>
      <c r="EFO82" s="1"/>
      <c r="EFP82" s="1"/>
      <c r="EFQ82" s="1"/>
      <c r="EFR82" s="1"/>
      <c r="EFS82" s="1"/>
      <c r="EFT82" s="1"/>
      <c r="EFU82" s="1"/>
      <c r="EFV82" s="1"/>
      <c r="EFW82" s="1"/>
      <c r="EFX82" s="1"/>
      <c r="EFY82" s="1"/>
      <c r="EFZ82" s="1"/>
      <c r="EGA82" s="1"/>
      <c r="EGB82" s="1"/>
      <c r="EGC82" s="1"/>
      <c r="EGD82" s="1"/>
      <c r="EGE82" s="1"/>
      <c r="EGF82" s="1"/>
      <c r="EGG82" s="1"/>
      <c r="EGH82" s="1"/>
      <c r="EGI82" s="1"/>
      <c r="EGJ82" s="1"/>
      <c r="EGK82" s="1"/>
      <c r="EGL82" s="1"/>
      <c r="EGM82" s="1"/>
      <c r="EGN82" s="1"/>
      <c r="EGO82" s="1"/>
      <c r="EGP82" s="1"/>
      <c r="EGQ82" s="1"/>
      <c r="EGR82" s="1"/>
      <c r="EGS82" s="1"/>
      <c r="EGT82" s="1"/>
      <c r="EGU82" s="1"/>
      <c r="EGV82" s="1"/>
      <c r="EGW82" s="1"/>
      <c r="EGX82" s="1"/>
      <c r="EGY82" s="1"/>
      <c r="EGZ82" s="1"/>
      <c r="EHA82" s="1"/>
      <c r="EHB82" s="1"/>
      <c r="EHC82" s="1"/>
      <c r="EHD82" s="1"/>
      <c r="EHE82" s="1"/>
      <c r="EHF82" s="1"/>
      <c r="EHG82" s="1"/>
      <c r="EHH82" s="1"/>
      <c r="EHI82" s="1"/>
      <c r="EHJ82" s="1"/>
      <c r="EHK82" s="1"/>
      <c r="EHL82" s="1"/>
      <c r="EHM82" s="1"/>
      <c r="EHN82" s="1"/>
      <c r="EHO82" s="1"/>
      <c r="EHP82" s="1"/>
      <c r="EHQ82" s="1"/>
      <c r="EHR82" s="1"/>
      <c r="EHS82" s="1"/>
      <c r="EHT82" s="1"/>
      <c r="EHU82" s="1"/>
      <c r="EHV82" s="1"/>
      <c r="EHW82" s="1"/>
      <c r="EHX82" s="1"/>
      <c r="EHY82" s="1"/>
      <c r="EHZ82" s="1"/>
      <c r="EIA82" s="1"/>
      <c r="EIB82" s="1"/>
      <c r="EIC82" s="1"/>
      <c r="EID82" s="1"/>
      <c r="EIE82" s="1"/>
      <c r="EIF82" s="1"/>
      <c r="EIG82" s="1"/>
      <c r="EIH82" s="1"/>
      <c r="EII82" s="1"/>
      <c r="EIJ82" s="1"/>
      <c r="EIK82" s="1"/>
      <c r="EIL82" s="1"/>
      <c r="EIM82" s="1"/>
      <c r="EIN82" s="1"/>
      <c r="EIO82" s="1"/>
      <c r="EIP82" s="1"/>
      <c r="EIQ82" s="1"/>
      <c r="EIR82" s="1"/>
      <c r="EIS82" s="1"/>
      <c r="EIT82" s="1"/>
      <c r="EIU82" s="1"/>
      <c r="EIV82" s="1"/>
      <c r="EIW82" s="1"/>
      <c r="EIX82" s="1"/>
      <c r="EIY82" s="1"/>
      <c r="EIZ82" s="1"/>
      <c r="EJA82" s="1"/>
      <c r="EJB82" s="1"/>
      <c r="EJC82" s="1"/>
      <c r="EJD82" s="1"/>
      <c r="EJE82" s="1"/>
      <c r="EJF82" s="1"/>
      <c r="EJG82" s="1"/>
      <c r="EJH82" s="1"/>
      <c r="EJI82" s="1"/>
      <c r="EJJ82" s="1"/>
      <c r="EJK82" s="1"/>
      <c r="EJL82" s="1"/>
      <c r="EJM82" s="1"/>
      <c r="EJN82" s="1"/>
      <c r="EJO82" s="1"/>
      <c r="EJP82" s="1"/>
      <c r="EJQ82" s="1"/>
      <c r="EJR82" s="1"/>
      <c r="EJS82" s="1"/>
      <c r="EJT82" s="1"/>
      <c r="EJU82" s="1"/>
      <c r="EJV82" s="1"/>
      <c r="EJW82" s="1"/>
      <c r="EJX82" s="1"/>
      <c r="EJY82" s="1"/>
      <c r="EJZ82" s="1"/>
      <c r="EKA82" s="1"/>
      <c r="EKB82" s="1"/>
      <c r="EKC82" s="1"/>
      <c r="EKD82" s="1"/>
      <c r="EKE82" s="1"/>
      <c r="EKF82" s="1"/>
      <c r="EKG82" s="1"/>
      <c r="EKH82" s="1"/>
      <c r="EKI82" s="1"/>
      <c r="EKJ82" s="1"/>
      <c r="EKK82" s="1"/>
      <c r="EKL82" s="1"/>
      <c r="EKM82" s="1"/>
      <c r="EKN82" s="1"/>
      <c r="EKO82" s="1"/>
      <c r="EKP82" s="1"/>
      <c r="EKQ82" s="1"/>
      <c r="EKR82" s="1"/>
      <c r="EKS82" s="1"/>
      <c r="EKT82" s="1"/>
      <c r="EKU82" s="1"/>
      <c r="EKV82" s="1"/>
      <c r="EKW82" s="1"/>
      <c r="EKX82" s="1"/>
      <c r="EKY82" s="1"/>
      <c r="EKZ82" s="1"/>
      <c r="ELA82" s="1"/>
      <c r="ELB82" s="1"/>
      <c r="ELC82" s="1"/>
      <c r="ELD82" s="1"/>
      <c r="ELE82" s="1"/>
      <c r="ELF82" s="1"/>
      <c r="ELG82" s="1"/>
      <c r="ELH82" s="1"/>
      <c r="ELI82" s="1"/>
      <c r="ELJ82" s="1"/>
      <c r="ELK82" s="1"/>
      <c r="ELL82" s="1"/>
      <c r="ELM82" s="1"/>
      <c r="ELN82" s="1"/>
      <c r="ELO82" s="1"/>
      <c r="ELP82" s="1"/>
      <c r="ELQ82" s="1"/>
      <c r="ELR82" s="1"/>
      <c r="ELS82" s="1"/>
      <c r="ELT82" s="1"/>
      <c r="ELU82" s="1"/>
      <c r="ELV82" s="1"/>
      <c r="ELW82" s="1"/>
      <c r="ELX82" s="1"/>
      <c r="ELY82" s="1"/>
      <c r="ELZ82" s="1"/>
      <c r="EMA82" s="1"/>
      <c r="EMB82" s="1"/>
      <c r="EMC82" s="1"/>
      <c r="EMD82" s="1"/>
      <c r="EME82" s="1"/>
      <c r="EMF82" s="1"/>
      <c r="EMG82" s="1"/>
      <c r="EMH82" s="1"/>
      <c r="EMI82" s="1"/>
      <c r="EMJ82" s="1"/>
      <c r="EMK82" s="1"/>
      <c r="EML82" s="1"/>
      <c r="EMM82" s="1"/>
      <c r="EMN82" s="1"/>
      <c r="EMO82" s="1"/>
      <c r="EMP82" s="1"/>
      <c r="EMQ82" s="1"/>
      <c r="EMR82" s="1"/>
      <c r="EMS82" s="1"/>
      <c r="EMT82" s="1"/>
      <c r="EMU82" s="1"/>
      <c r="EMV82" s="1"/>
      <c r="EMW82" s="1"/>
      <c r="EMX82" s="1"/>
      <c r="EMY82" s="1"/>
      <c r="EMZ82" s="1"/>
      <c r="ENA82" s="1"/>
      <c r="ENB82" s="1"/>
      <c r="ENC82" s="1"/>
      <c r="END82" s="1"/>
      <c r="ENE82" s="1"/>
      <c r="ENF82" s="1"/>
      <c r="ENG82" s="1"/>
      <c r="ENH82" s="1"/>
      <c r="ENI82" s="1"/>
      <c r="ENJ82" s="1"/>
      <c r="ENK82" s="1"/>
      <c r="ENL82" s="1"/>
      <c r="ENM82" s="1"/>
      <c r="ENN82" s="1"/>
      <c r="ENO82" s="1"/>
      <c r="ENP82" s="1"/>
      <c r="ENQ82" s="1"/>
      <c r="ENR82" s="1"/>
      <c r="ENS82" s="1"/>
      <c r="ENT82" s="1"/>
      <c r="ENU82" s="1"/>
      <c r="ENV82" s="1"/>
      <c r="ENW82" s="1"/>
      <c r="ENX82" s="1"/>
      <c r="ENY82" s="1"/>
      <c r="ENZ82" s="1"/>
      <c r="EOA82" s="1"/>
      <c r="EOB82" s="1"/>
      <c r="EOC82" s="1"/>
      <c r="EOD82" s="1"/>
      <c r="EOE82" s="1"/>
      <c r="EOF82" s="1"/>
      <c r="EOG82" s="1"/>
      <c r="EOH82" s="1"/>
      <c r="EOI82" s="1"/>
      <c r="EOJ82" s="1"/>
      <c r="EOK82" s="1"/>
      <c r="EOL82" s="1"/>
      <c r="EOM82" s="1"/>
      <c r="EON82" s="1"/>
      <c r="EOO82" s="1"/>
      <c r="EOP82" s="1"/>
      <c r="EOQ82" s="1"/>
      <c r="EOR82" s="1"/>
      <c r="EOS82" s="1"/>
      <c r="EOT82" s="1"/>
      <c r="EOU82" s="1"/>
      <c r="EOV82" s="1"/>
      <c r="EOW82" s="1"/>
      <c r="EOX82" s="1"/>
      <c r="EOY82" s="1"/>
      <c r="EOZ82" s="1"/>
      <c r="EPA82" s="1"/>
      <c r="EPB82" s="1"/>
      <c r="EPC82" s="1"/>
      <c r="EPD82" s="1"/>
      <c r="EPE82" s="1"/>
      <c r="EPF82" s="1"/>
      <c r="EPG82" s="1"/>
      <c r="EPH82" s="1"/>
      <c r="EPI82" s="1"/>
      <c r="EPJ82" s="1"/>
      <c r="EPK82" s="1"/>
      <c r="EPL82" s="1"/>
      <c r="EPM82" s="1"/>
      <c r="EPN82" s="1"/>
      <c r="EPO82" s="1"/>
      <c r="EPP82" s="1"/>
      <c r="EPQ82" s="1"/>
      <c r="EPR82" s="1"/>
      <c r="EPS82" s="1"/>
      <c r="EPT82" s="1"/>
      <c r="EPU82" s="1"/>
      <c r="EPV82" s="1"/>
      <c r="EPW82" s="1"/>
      <c r="EPX82" s="1"/>
      <c r="EPY82" s="1"/>
      <c r="EPZ82" s="1"/>
      <c r="EQA82" s="1"/>
      <c r="EQB82" s="1"/>
      <c r="EQC82" s="1"/>
      <c r="EQD82" s="1"/>
      <c r="EQE82" s="1"/>
      <c r="EQF82" s="1"/>
      <c r="EQG82" s="1"/>
      <c r="EQH82" s="1"/>
      <c r="EQI82" s="1"/>
      <c r="EQJ82" s="1"/>
      <c r="EQK82" s="1"/>
      <c r="EQL82" s="1"/>
      <c r="EQM82" s="1"/>
      <c r="EQN82" s="1"/>
      <c r="EQO82" s="1"/>
      <c r="EQP82" s="1"/>
      <c r="EQQ82" s="1"/>
      <c r="EQR82" s="1"/>
      <c r="EQS82" s="1"/>
      <c r="EQT82" s="1"/>
      <c r="EQU82" s="1"/>
      <c r="EQV82" s="1"/>
      <c r="EQW82" s="1"/>
      <c r="EQX82" s="1"/>
      <c r="EQY82" s="1"/>
      <c r="EQZ82" s="1"/>
      <c r="ERA82" s="1"/>
      <c r="ERB82" s="1"/>
      <c r="ERC82" s="1"/>
      <c r="ERD82" s="1"/>
      <c r="ERE82" s="1"/>
      <c r="ERF82" s="1"/>
      <c r="ERG82" s="1"/>
      <c r="ERH82" s="1"/>
      <c r="ERI82" s="1"/>
      <c r="ERJ82" s="1"/>
      <c r="ERK82" s="1"/>
      <c r="ERL82" s="1"/>
      <c r="ERM82" s="1"/>
      <c r="ERN82" s="1"/>
      <c r="ERO82" s="1"/>
      <c r="ERP82" s="1"/>
      <c r="ERQ82" s="1"/>
      <c r="ERR82" s="1"/>
      <c r="ERS82" s="1"/>
      <c r="ERT82" s="1"/>
      <c r="ERU82" s="1"/>
      <c r="ERV82" s="1"/>
      <c r="ERW82" s="1"/>
      <c r="ERX82" s="1"/>
      <c r="ERY82" s="1"/>
      <c r="ERZ82" s="1"/>
      <c r="ESA82" s="1"/>
      <c r="ESB82" s="1"/>
      <c r="ESC82" s="1"/>
      <c r="ESD82" s="1"/>
      <c r="ESE82" s="1"/>
      <c r="ESF82" s="1"/>
      <c r="ESG82" s="1"/>
      <c r="ESH82" s="1"/>
      <c r="ESI82" s="1"/>
      <c r="ESJ82" s="1"/>
      <c r="ESK82" s="1"/>
      <c r="ESL82" s="1"/>
      <c r="ESM82" s="1"/>
      <c r="ESN82" s="1"/>
      <c r="ESO82" s="1"/>
      <c r="ESP82" s="1"/>
      <c r="ESQ82" s="1"/>
      <c r="ESR82" s="1"/>
      <c r="ESS82" s="1"/>
      <c r="EST82" s="1"/>
      <c r="ESU82" s="1"/>
      <c r="ESV82" s="1"/>
      <c r="ESW82" s="1"/>
      <c r="ESX82" s="1"/>
      <c r="ESY82" s="1"/>
      <c r="ESZ82" s="1"/>
      <c r="ETA82" s="1"/>
      <c r="ETB82" s="1"/>
      <c r="ETC82" s="1"/>
      <c r="ETD82" s="1"/>
      <c r="ETE82" s="1"/>
      <c r="ETF82" s="1"/>
      <c r="ETG82" s="1"/>
      <c r="ETH82" s="1"/>
      <c r="ETI82" s="1"/>
      <c r="ETJ82" s="1"/>
      <c r="ETK82" s="1"/>
      <c r="ETL82" s="1"/>
      <c r="ETM82" s="1"/>
      <c r="ETN82" s="1"/>
      <c r="ETO82" s="1"/>
      <c r="ETP82" s="1"/>
      <c r="ETQ82" s="1"/>
      <c r="ETR82" s="1"/>
      <c r="ETS82" s="1"/>
      <c r="ETT82" s="1"/>
      <c r="ETU82" s="1"/>
      <c r="ETV82" s="1"/>
      <c r="ETW82" s="1"/>
      <c r="ETX82" s="1"/>
      <c r="ETY82" s="1"/>
      <c r="ETZ82" s="1"/>
      <c r="EUA82" s="1"/>
      <c r="EUB82" s="1"/>
      <c r="EUC82" s="1"/>
      <c r="EUD82" s="1"/>
      <c r="EUE82" s="1"/>
      <c r="EUF82" s="1"/>
      <c r="EUG82" s="1"/>
      <c r="EUH82" s="1"/>
      <c r="EUI82" s="1"/>
      <c r="EUJ82" s="1"/>
      <c r="EUK82" s="1"/>
      <c r="EUL82" s="1"/>
      <c r="EUM82" s="1"/>
      <c r="EUN82" s="1"/>
      <c r="EUO82" s="1"/>
      <c r="EUP82" s="1"/>
      <c r="EUQ82" s="1"/>
      <c r="EUR82" s="1"/>
      <c r="EUS82" s="1"/>
      <c r="EUT82" s="1"/>
      <c r="EUU82" s="1"/>
      <c r="EUV82" s="1"/>
      <c r="EUW82" s="1"/>
      <c r="EUX82" s="1"/>
      <c r="EUY82" s="1"/>
      <c r="EUZ82" s="1"/>
      <c r="EVA82" s="1"/>
      <c r="EVB82" s="1"/>
      <c r="EVC82" s="1"/>
      <c r="EVD82" s="1"/>
      <c r="EVE82" s="1"/>
      <c r="EVF82" s="1"/>
      <c r="EVG82" s="1"/>
      <c r="EVH82" s="1"/>
      <c r="EVI82" s="1"/>
      <c r="EVJ82" s="1"/>
      <c r="EVK82" s="1"/>
      <c r="EVL82" s="1"/>
      <c r="EVM82" s="1"/>
      <c r="EVN82" s="1"/>
      <c r="EVO82" s="1"/>
      <c r="EVP82" s="1"/>
      <c r="EVQ82" s="1"/>
      <c r="EVR82" s="1"/>
      <c r="EVS82" s="1"/>
      <c r="EVT82" s="1"/>
      <c r="EVU82" s="1"/>
      <c r="EVV82" s="1"/>
      <c r="EVW82" s="1"/>
      <c r="EVX82" s="1"/>
      <c r="EVY82" s="1"/>
      <c r="EVZ82" s="1"/>
      <c r="EWA82" s="1"/>
      <c r="EWB82" s="1"/>
      <c r="EWC82" s="1"/>
      <c r="EWD82" s="1"/>
      <c r="EWE82" s="1"/>
      <c r="EWF82" s="1"/>
      <c r="EWG82" s="1"/>
      <c r="EWH82" s="1"/>
      <c r="EWI82" s="1"/>
      <c r="EWJ82" s="1"/>
      <c r="EWK82" s="1"/>
      <c r="EWL82" s="1"/>
      <c r="EWM82" s="1"/>
      <c r="EWN82" s="1"/>
      <c r="EWO82" s="1"/>
      <c r="EWP82" s="1"/>
      <c r="EWQ82" s="1"/>
      <c r="EWR82" s="1"/>
      <c r="EWS82" s="1"/>
      <c r="EWT82" s="1"/>
      <c r="EWU82" s="1"/>
      <c r="EWV82" s="1"/>
      <c r="EWW82" s="1"/>
      <c r="EWX82" s="1"/>
      <c r="EWY82" s="1"/>
      <c r="EWZ82" s="1"/>
      <c r="EXA82" s="1"/>
      <c r="EXB82" s="1"/>
      <c r="EXC82" s="1"/>
      <c r="EXD82" s="1"/>
      <c r="EXE82" s="1"/>
      <c r="EXF82" s="1"/>
      <c r="EXG82" s="1"/>
      <c r="EXH82" s="1"/>
      <c r="EXI82" s="1"/>
      <c r="EXJ82" s="1"/>
      <c r="EXK82" s="1"/>
      <c r="EXL82" s="1"/>
      <c r="EXM82" s="1"/>
      <c r="EXN82" s="1"/>
      <c r="EXO82" s="1"/>
      <c r="EXP82" s="1"/>
      <c r="EXQ82" s="1"/>
      <c r="EXR82" s="1"/>
      <c r="EXS82" s="1"/>
      <c r="EXT82" s="1"/>
      <c r="EXU82" s="1"/>
      <c r="EXV82" s="1"/>
      <c r="EXW82" s="1"/>
      <c r="EXX82" s="1"/>
      <c r="EXY82" s="1"/>
      <c r="EXZ82" s="1"/>
      <c r="EYA82" s="1"/>
      <c r="EYB82" s="1"/>
      <c r="EYC82" s="1"/>
      <c r="EYD82" s="1"/>
      <c r="EYE82" s="1"/>
      <c r="EYF82" s="1"/>
      <c r="EYG82" s="1"/>
      <c r="EYH82" s="1"/>
      <c r="EYI82" s="1"/>
      <c r="EYJ82" s="1"/>
      <c r="EYK82" s="1"/>
      <c r="EYL82" s="1"/>
      <c r="EYM82" s="1"/>
      <c r="EYN82" s="1"/>
      <c r="EYO82" s="1"/>
      <c r="EYP82" s="1"/>
      <c r="EYQ82" s="1"/>
      <c r="EYR82" s="1"/>
      <c r="EYS82" s="1"/>
      <c r="EYT82" s="1"/>
      <c r="EYU82" s="1"/>
      <c r="EYV82" s="1"/>
      <c r="EYW82" s="1"/>
      <c r="EYX82" s="1"/>
      <c r="EYY82" s="1"/>
      <c r="EYZ82" s="1"/>
      <c r="EZA82" s="1"/>
      <c r="EZB82" s="1"/>
      <c r="EZC82" s="1"/>
      <c r="EZD82" s="1"/>
      <c r="EZE82" s="1"/>
      <c r="EZF82" s="1"/>
      <c r="EZG82" s="1"/>
      <c r="EZH82" s="1"/>
      <c r="EZI82" s="1"/>
      <c r="EZJ82" s="1"/>
      <c r="EZK82" s="1"/>
      <c r="EZL82" s="1"/>
      <c r="EZM82" s="1"/>
      <c r="EZN82" s="1"/>
      <c r="EZO82" s="1"/>
      <c r="EZP82" s="1"/>
      <c r="EZQ82" s="1"/>
      <c r="EZR82" s="1"/>
      <c r="EZS82" s="1"/>
      <c r="EZT82" s="1"/>
      <c r="EZU82" s="1"/>
      <c r="EZV82" s="1"/>
      <c r="EZW82" s="1"/>
      <c r="EZX82" s="1"/>
      <c r="EZY82" s="1"/>
      <c r="EZZ82" s="1"/>
      <c r="FAA82" s="1"/>
      <c r="FAB82" s="1"/>
      <c r="FAC82" s="1"/>
      <c r="FAD82" s="1"/>
      <c r="FAE82" s="1"/>
      <c r="FAF82" s="1"/>
      <c r="FAG82" s="1"/>
      <c r="FAH82" s="1"/>
      <c r="FAI82" s="1"/>
      <c r="FAJ82" s="1"/>
      <c r="FAK82" s="1"/>
      <c r="FAL82" s="1"/>
      <c r="FAM82" s="1"/>
      <c r="FAN82" s="1"/>
      <c r="FAO82" s="1"/>
      <c r="FAP82" s="1"/>
      <c r="FAQ82" s="1"/>
      <c r="FAR82" s="1"/>
      <c r="FAS82" s="1"/>
      <c r="FAT82" s="1"/>
      <c r="FAU82" s="1"/>
      <c r="FAV82" s="1"/>
      <c r="FAW82" s="1"/>
      <c r="FAX82" s="1"/>
      <c r="FAY82" s="1"/>
      <c r="FAZ82" s="1"/>
      <c r="FBA82" s="1"/>
      <c r="FBB82" s="1"/>
      <c r="FBC82" s="1"/>
      <c r="FBD82" s="1"/>
      <c r="FBE82" s="1"/>
      <c r="FBF82" s="1"/>
      <c r="FBG82" s="1"/>
      <c r="FBH82" s="1"/>
      <c r="FBI82" s="1"/>
      <c r="FBJ82" s="1"/>
      <c r="FBK82" s="1"/>
      <c r="FBL82" s="1"/>
      <c r="FBM82" s="1"/>
      <c r="FBN82" s="1"/>
      <c r="FBO82" s="1"/>
      <c r="FBP82" s="1"/>
      <c r="FBQ82" s="1"/>
      <c r="FBR82" s="1"/>
      <c r="FBS82" s="1"/>
      <c r="FBT82" s="1"/>
      <c r="FBU82" s="1"/>
      <c r="FBV82" s="1"/>
      <c r="FBW82" s="1"/>
      <c r="FBX82" s="1"/>
      <c r="FBY82" s="1"/>
      <c r="FBZ82" s="1"/>
      <c r="FCA82" s="1"/>
      <c r="FCB82" s="1"/>
      <c r="FCC82" s="1"/>
      <c r="FCD82" s="1"/>
      <c r="FCE82" s="1"/>
      <c r="FCF82" s="1"/>
      <c r="FCG82" s="1"/>
      <c r="FCH82" s="1"/>
      <c r="FCI82" s="1"/>
      <c r="FCJ82" s="1"/>
      <c r="FCK82" s="1"/>
      <c r="FCL82" s="1"/>
      <c r="FCM82" s="1"/>
      <c r="FCN82" s="1"/>
      <c r="FCO82" s="1"/>
      <c r="FCP82" s="1"/>
      <c r="FCQ82" s="1"/>
      <c r="FCR82" s="1"/>
      <c r="FCS82" s="1"/>
      <c r="FCT82" s="1"/>
      <c r="FCU82" s="1"/>
      <c r="FCV82" s="1"/>
      <c r="FCW82" s="1"/>
      <c r="FCX82" s="1"/>
      <c r="FCY82" s="1"/>
      <c r="FCZ82" s="1"/>
      <c r="FDA82" s="1"/>
      <c r="FDB82" s="1"/>
      <c r="FDC82" s="1"/>
      <c r="FDD82" s="1"/>
      <c r="FDE82" s="1"/>
      <c r="FDF82" s="1"/>
      <c r="FDG82" s="1"/>
      <c r="FDH82" s="1"/>
      <c r="FDI82" s="1"/>
      <c r="FDJ82" s="1"/>
      <c r="FDK82" s="1"/>
      <c r="FDL82" s="1"/>
      <c r="FDM82" s="1"/>
      <c r="FDN82" s="1"/>
      <c r="FDO82" s="1"/>
      <c r="FDP82" s="1"/>
      <c r="FDQ82" s="1"/>
      <c r="FDR82" s="1"/>
      <c r="FDS82" s="1"/>
      <c r="FDT82" s="1"/>
      <c r="FDU82" s="1"/>
      <c r="FDV82" s="1"/>
      <c r="FDW82" s="1"/>
      <c r="FDX82" s="1"/>
      <c r="FDY82" s="1"/>
      <c r="FDZ82" s="1"/>
      <c r="FEA82" s="1"/>
      <c r="FEB82" s="1"/>
      <c r="FEC82" s="1"/>
      <c r="FED82" s="1"/>
      <c r="FEE82" s="1"/>
      <c r="FEF82" s="1"/>
      <c r="FEG82" s="1"/>
      <c r="FEH82" s="1"/>
      <c r="FEI82" s="1"/>
      <c r="FEJ82" s="1"/>
      <c r="FEK82" s="1"/>
      <c r="FEL82" s="1"/>
      <c r="FEM82" s="1"/>
      <c r="FEN82" s="1"/>
      <c r="FEO82" s="1"/>
      <c r="FEP82" s="1"/>
      <c r="FEQ82" s="1"/>
      <c r="FER82" s="1"/>
      <c r="FES82" s="1"/>
      <c r="FET82" s="1"/>
      <c r="FEU82" s="1"/>
      <c r="FEV82" s="1"/>
      <c r="FEW82" s="1"/>
      <c r="FEX82" s="1"/>
      <c r="FEY82" s="1"/>
      <c r="FEZ82" s="1"/>
      <c r="FFA82" s="1"/>
      <c r="FFB82" s="1"/>
      <c r="FFC82" s="1"/>
      <c r="FFD82" s="1"/>
      <c r="FFE82" s="1"/>
      <c r="FFF82" s="1"/>
      <c r="FFG82" s="1"/>
      <c r="FFH82" s="1"/>
      <c r="FFI82" s="1"/>
      <c r="FFJ82" s="1"/>
      <c r="FFK82" s="1"/>
      <c r="FFL82" s="1"/>
      <c r="FFM82" s="1"/>
      <c r="FFN82" s="1"/>
      <c r="FFO82" s="1"/>
      <c r="FFP82" s="1"/>
      <c r="FFQ82" s="1"/>
      <c r="FFR82" s="1"/>
      <c r="FFS82" s="1"/>
      <c r="FFT82" s="1"/>
      <c r="FFU82" s="1"/>
      <c r="FFV82" s="1"/>
      <c r="FFW82" s="1"/>
      <c r="FFX82" s="1"/>
      <c r="FFY82" s="1"/>
      <c r="FFZ82" s="1"/>
      <c r="FGA82" s="1"/>
      <c r="FGB82" s="1"/>
      <c r="FGC82" s="1"/>
      <c r="FGD82" s="1"/>
      <c r="FGE82" s="1"/>
      <c r="FGF82" s="1"/>
      <c r="FGG82" s="1"/>
      <c r="FGH82" s="1"/>
      <c r="FGI82" s="1"/>
      <c r="FGJ82" s="1"/>
      <c r="FGK82" s="1"/>
      <c r="FGL82" s="1"/>
      <c r="FGM82" s="1"/>
      <c r="FGN82" s="1"/>
      <c r="FGO82" s="1"/>
      <c r="FGP82" s="1"/>
      <c r="FGQ82" s="1"/>
      <c r="FGR82" s="1"/>
      <c r="FGS82" s="1"/>
      <c r="FGT82" s="1"/>
      <c r="FGU82" s="1"/>
      <c r="FGV82" s="1"/>
      <c r="FGW82" s="1"/>
      <c r="FGX82" s="1"/>
      <c r="FGY82" s="1"/>
      <c r="FGZ82" s="1"/>
      <c r="FHA82" s="1"/>
      <c r="FHB82" s="1"/>
      <c r="FHC82" s="1"/>
      <c r="FHD82" s="1"/>
      <c r="FHE82" s="1"/>
      <c r="FHF82" s="1"/>
      <c r="FHG82" s="1"/>
      <c r="FHH82" s="1"/>
      <c r="FHI82" s="1"/>
      <c r="FHJ82" s="1"/>
      <c r="FHK82" s="1"/>
      <c r="FHL82" s="1"/>
      <c r="FHM82" s="1"/>
      <c r="FHN82" s="1"/>
      <c r="FHO82" s="1"/>
      <c r="FHP82" s="1"/>
      <c r="FHQ82" s="1"/>
      <c r="FHR82" s="1"/>
      <c r="FHS82" s="1"/>
      <c r="FHT82" s="1"/>
      <c r="FHU82" s="1"/>
      <c r="FHV82" s="1"/>
      <c r="FHW82" s="1"/>
      <c r="FHX82" s="1"/>
      <c r="FHY82" s="1"/>
      <c r="FHZ82" s="1"/>
      <c r="FIA82" s="1"/>
      <c r="FIB82" s="1"/>
      <c r="FIC82" s="1"/>
      <c r="FID82" s="1"/>
      <c r="FIE82" s="1"/>
      <c r="FIF82" s="1"/>
      <c r="FIG82" s="1"/>
      <c r="FIH82" s="1"/>
      <c r="FII82" s="1"/>
      <c r="FIJ82" s="1"/>
      <c r="FIK82" s="1"/>
      <c r="FIL82" s="1"/>
      <c r="FIM82" s="1"/>
      <c r="FIN82" s="1"/>
      <c r="FIO82" s="1"/>
      <c r="FIP82" s="1"/>
      <c r="FIQ82" s="1"/>
      <c r="FIR82" s="1"/>
      <c r="FIS82" s="1"/>
      <c r="FIT82" s="1"/>
      <c r="FIU82" s="1"/>
      <c r="FIV82" s="1"/>
      <c r="FIW82" s="1"/>
      <c r="FIX82" s="1"/>
      <c r="FIY82" s="1"/>
      <c r="FIZ82" s="1"/>
      <c r="FJA82" s="1"/>
      <c r="FJB82" s="1"/>
      <c r="FJC82" s="1"/>
      <c r="FJD82" s="1"/>
      <c r="FJE82" s="1"/>
      <c r="FJF82" s="1"/>
      <c r="FJG82" s="1"/>
      <c r="FJH82" s="1"/>
      <c r="FJI82" s="1"/>
      <c r="FJJ82" s="1"/>
      <c r="FJK82" s="1"/>
      <c r="FJL82" s="1"/>
      <c r="FJM82" s="1"/>
      <c r="FJN82" s="1"/>
      <c r="FJO82" s="1"/>
      <c r="FJP82" s="1"/>
      <c r="FJQ82" s="1"/>
      <c r="FJR82" s="1"/>
      <c r="FJS82" s="1"/>
      <c r="FJT82" s="1"/>
      <c r="FJU82" s="1"/>
      <c r="FJV82" s="1"/>
      <c r="FJW82" s="1"/>
      <c r="FJX82" s="1"/>
      <c r="FJY82" s="1"/>
      <c r="FJZ82" s="1"/>
      <c r="FKA82" s="1"/>
      <c r="FKB82" s="1"/>
      <c r="FKC82" s="1"/>
      <c r="FKD82" s="1"/>
      <c r="FKE82" s="1"/>
      <c r="FKF82" s="1"/>
      <c r="FKG82" s="1"/>
      <c r="FKH82" s="1"/>
      <c r="FKI82" s="1"/>
      <c r="FKJ82" s="1"/>
      <c r="FKK82" s="1"/>
      <c r="FKL82" s="1"/>
      <c r="FKM82" s="1"/>
      <c r="FKN82" s="1"/>
      <c r="FKO82" s="1"/>
      <c r="FKP82" s="1"/>
      <c r="FKQ82" s="1"/>
      <c r="FKR82" s="1"/>
      <c r="FKS82" s="1"/>
      <c r="FKT82" s="1"/>
      <c r="FKU82" s="1"/>
      <c r="FKV82" s="1"/>
      <c r="FKW82" s="1"/>
      <c r="FKX82" s="1"/>
      <c r="FKY82" s="1"/>
      <c r="FKZ82" s="1"/>
      <c r="FLA82" s="1"/>
      <c r="FLB82" s="1"/>
      <c r="FLC82" s="1"/>
      <c r="FLD82" s="1"/>
      <c r="FLE82" s="1"/>
      <c r="FLF82" s="1"/>
      <c r="FLG82" s="1"/>
      <c r="FLH82" s="1"/>
      <c r="FLI82" s="1"/>
      <c r="FLJ82" s="1"/>
      <c r="FLK82" s="1"/>
      <c r="FLL82" s="1"/>
      <c r="FLM82" s="1"/>
      <c r="FLN82" s="1"/>
      <c r="FLO82" s="1"/>
      <c r="FLP82" s="1"/>
      <c r="FLQ82" s="1"/>
      <c r="FLR82" s="1"/>
      <c r="FLS82" s="1"/>
      <c r="FLT82" s="1"/>
      <c r="FLU82" s="1"/>
      <c r="FLV82" s="1"/>
      <c r="FLW82" s="1"/>
      <c r="FLX82" s="1"/>
      <c r="FLY82" s="1"/>
      <c r="FLZ82" s="1"/>
      <c r="FMA82" s="1"/>
      <c r="FMB82" s="1"/>
      <c r="FMC82" s="1"/>
      <c r="FMD82" s="1"/>
      <c r="FME82" s="1"/>
      <c r="FMF82" s="1"/>
      <c r="FMG82" s="1"/>
      <c r="FMH82" s="1"/>
      <c r="FMI82" s="1"/>
      <c r="FMJ82" s="1"/>
      <c r="FMK82" s="1"/>
      <c r="FML82" s="1"/>
      <c r="FMM82" s="1"/>
      <c r="FMN82" s="1"/>
      <c r="FMO82" s="1"/>
      <c r="FMP82" s="1"/>
      <c r="FMQ82" s="1"/>
      <c r="FMR82" s="1"/>
      <c r="FMS82" s="1"/>
      <c r="FMT82" s="1"/>
      <c r="FMU82" s="1"/>
      <c r="FMV82" s="1"/>
      <c r="FMW82" s="1"/>
      <c r="FMX82" s="1"/>
      <c r="FMY82" s="1"/>
      <c r="FMZ82" s="1"/>
      <c r="FNA82" s="1"/>
      <c r="FNB82" s="1"/>
      <c r="FNC82" s="1"/>
      <c r="FND82" s="1"/>
      <c r="FNE82" s="1"/>
      <c r="FNF82" s="1"/>
      <c r="FNG82" s="1"/>
      <c r="FNH82" s="1"/>
      <c r="FNI82" s="1"/>
      <c r="FNJ82" s="1"/>
      <c r="FNK82" s="1"/>
      <c r="FNL82" s="1"/>
      <c r="FNM82" s="1"/>
      <c r="FNN82" s="1"/>
      <c r="FNO82" s="1"/>
      <c r="FNP82" s="1"/>
      <c r="FNQ82" s="1"/>
      <c r="FNR82" s="1"/>
      <c r="FNS82" s="1"/>
      <c r="FNT82" s="1"/>
      <c r="FNU82" s="1"/>
      <c r="FNV82" s="1"/>
      <c r="FNW82" s="1"/>
      <c r="FNX82" s="1"/>
      <c r="FNY82" s="1"/>
      <c r="FNZ82" s="1"/>
      <c r="FOA82" s="1"/>
      <c r="FOB82" s="1"/>
      <c r="FOC82" s="1"/>
      <c r="FOD82" s="1"/>
      <c r="FOE82" s="1"/>
      <c r="FOF82" s="1"/>
      <c r="FOG82" s="1"/>
      <c r="FOH82" s="1"/>
      <c r="FOI82" s="1"/>
      <c r="FOJ82" s="1"/>
      <c r="FOK82" s="1"/>
      <c r="FOL82" s="1"/>
      <c r="FOM82" s="1"/>
      <c r="FON82" s="1"/>
      <c r="FOO82" s="1"/>
      <c r="FOP82" s="1"/>
      <c r="FOQ82" s="1"/>
      <c r="FOR82" s="1"/>
      <c r="FOS82" s="1"/>
      <c r="FOT82" s="1"/>
      <c r="FOU82" s="1"/>
      <c r="FOV82" s="1"/>
      <c r="FOW82" s="1"/>
      <c r="FOX82" s="1"/>
      <c r="FOY82" s="1"/>
      <c r="FOZ82" s="1"/>
      <c r="FPA82" s="1"/>
      <c r="FPB82" s="1"/>
      <c r="FPC82" s="1"/>
      <c r="FPD82" s="1"/>
      <c r="FPE82" s="1"/>
      <c r="FPF82" s="1"/>
      <c r="FPG82" s="1"/>
      <c r="FPH82" s="1"/>
      <c r="FPI82" s="1"/>
      <c r="FPJ82" s="1"/>
      <c r="FPK82" s="1"/>
      <c r="FPL82" s="1"/>
      <c r="FPM82" s="1"/>
      <c r="FPN82" s="1"/>
      <c r="FPO82" s="1"/>
      <c r="FPP82" s="1"/>
      <c r="FPQ82" s="1"/>
      <c r="FPR82" s="1"/>
      <c r="FPS82" s="1"/>
      <c r="FPT82" s="1"/>
      <c r="FPU82" s="1"/>
      <c r="FPV82" s="1"/>
      <c r="FPW82" s="1"/>
      <c r="FPX82" s="1"/>
      <c r="FPY82" s="1"/>
      <c r="FPZ82" s="1"/>
      <c r="FQA82" s="1"/>
      <c r="FQB82" s="1"/>
      <c r="FQC82" s="1"/>
      <c r="FQD82" s="1"/>
      <c r="FQE82" s="1"/>
      <c r="FQF82" s="1"/>
      <c r="FQG82" s="1"/>
      <c r="FQH82" s="1"/>
      <c r="FQI82" s="1"/>
      <c r="FQJ82" s="1"/>
      <c r="FQK82" s="1"/>
      <c r="FQL82" s="1"/>
      <c r="FQM82" s="1"/>
      <c r="FQN82" s="1"/>
      <c r="FQO82" s="1"/>
      <c r="FQP82" s="1"/>
      <c r="FQQ82" s="1"/>
      <c r="FQR82" s="1"/>
      <c r="FQS82" s="1"/>
      <c r="FQT82" s="1"/>
      <c r="FQU82" s="1"/>
      <c r="FQV82" s="1"/>
      <c r="FQW82" s="1"/>
      <c r="FQX82" s="1"/>
      <c r="FQY82" s="1"/>
      <c r="FQZ82" s="1"/>
      <c r="FRA82" s="1"/>
      <c r="FRB82" s="1"/>
      <c r="FRC82" s="1"/>
      <c r="FRD82" s="1"/>
      <c r="FRE82" s="1"/>
      <c r="FRF82" s="1"/>
      <c r="FRG82" s="1"/>
      <c r="FRH82" s="1"/>
      <c r="FRI82" s="1"/>
      <c r="FRJ82" s="1"/>
      <c r="FRK82" s="1"/>
      <c r="FRL82" s="1"/>
      <c r="FRM82" s="1"/>
      <c r="FRN82" s="1"/>
      <c r="FRO82" s="1"/>
      <c r="FRP82" s="1"/>
      <c r="FRQ82" s="1"/>
      <c r="FRR82" s="1"/>
      <c r="FRS82" s="1"/>
      <c r="FRT82" s="1"/>
      <c r="FRU82" s="1"/>
      <c r="FRV82" s="1"/>
      <c r="FRW82" s="1"/>
      <c r="FRX82" s="1"/>
      <c r="FRY82" s="1"/>
      <c r="FRZ82" s="1"/>
      <c r="FSA82" s="1"/>
      <c r="FSB82" s="1"/>
      <c r="FSC82" s="1"/>
      <c r="FSD82" s="1"/>
      <c r="FSE82" s="1"/>
      <c r="FSF82" s="1"/>
      <c r="FSG82" s="1"/>
      <c r="FSH82" s="1"/>
      <c r="FSI82" s="1"/>
      <c r="FSJ82" s="1"/>
      <c r="FSK82" s="1"/>
      <c r="FSL82" s="1"/>
      <c r="FSM82" s="1"/>
      <c r="FSN82" s="1"/>
      <c r="FSO82" s="1"/>
      <c r="FSP82" s="1"/>
      <c r="FSQ82" s="1"/>
      <c r="FSR82" s="1"/>
      <c r="FSS82" s="1"/>
      <c r="FST82" s="1"/>
      <c r="FSU82" s="1"/>
      <c r="FSV82" s="1"/>
      <c r="FSW82" s="1"/>
      <c r="FSX82" s="1"/>
      <c r="FSY82" s="1"/>
      <c r="FSZ82" s="1"/>
      <c r="FTA82" s="1"/>
      <c r="FTB82" s="1"/>
      <c r="FTC82" s="1"/>
      <c r="FTD82" s="1"/>
      <c r="FTE82" s="1"/>
      <c r="FTF82" s="1"/>
      <c r="FTG82" s="1"/>
      <c r="FTH82" s="1"/>
      <c r="FTI82" s="1"/>
      <c r="FTJ82" s="1"/>
      <c r="FTK82" s="1"/>
      <c r="FTL82" s="1"/>
      <c r="FTM82" s="1"/>
      <c r="FTN82" s="1"/>
      <c r="FTO82" s="1"/>
      <c r="FTP82" s="1"/>
      <c r="FTQ82" s="1"/>
      <c r="FTR82" s="1"/>
      <c r="FTS82" s="1"/>
      <c r="FTT82" s="1"/>
      <c r="FTU82" s="1"/>
      <c r="FTV82" s="1"/>
      <c r="FTW82" s="1"/>
      <c r="FTX82" s="1"/>
      <c r="FTY82" s="1"/>
      <c r="FTZ82" s="1"/>
      <c r="FUA82" s="1"/>
      <c r="FUB82" s="1"/>
      <c r="FUC82" s="1"/>
      <c r="FUD82" s="1"/>
      <c r="FUE82" s="1"/>
      <c r="FUF82" s="1"/>
      <c r="FUG82" s="1"/>
      <c r="FUH82" s="1"/>
      <c r="FUI82" s="1"/>
      <c r="FUJ82" s="1"/>
      <c r="FUK82" s="1"/>
      <c r="FUL82" s="1"/>
      <c r="FUM82" s="1"/>
      <c r="FUN82" s="1"/>
      <c r="FUO82" s="1"/>
      <c r="FUP82" s="1"/>
      <c r="FUQ82" s="1"/>
      <c r="FUR82" s="1"/>
      <c r="FUS82" s="1"/>
      <c r="FUT82" s="1"/>
      <c r="FUU82" s="1"/>
      <c r="FUV82" s="1"/>
      <c r="FUW82" s="1"/>
      <c r="FUX82" s="1"/>
      <c r="FUY82" s="1"/>
      <c r="FUZ82" s="1"/>
      <c r="FVA82" s="1"/>
      <c r="FVB82" s="1"/>
      <c r="FVC82" s="1"/>
      <c r="FVD82" s="1"/>
      <c r="FVE82" s="1"/>
      <c r="FVF82" s="1"/>
      <c r="FVG82" s="1"/>
      <c r="FVH82" s="1"/>
      <c r="FVI82" s="1"/>
      <c r="FVJ82" s="1"/>
      <c r="FVK82" s="1"/>
      <c r="FVL82" s="1"/>
      <c r="FVM82" s="1"/>
      <c r="FVN82" s="1"/>
      <c r="FVO82" s="1"/>
      <c r="FVP82" s="1"/>
      <c r="FVQ82" s="1"/>
      <c r="FVR82" s="1"/>
      <c r="FVS82" s="1"/>
      <c r="FVT82" s="1"/>
      <c r="FVU82" s="1"/>
      <c r="FVV82" s="1"/>
      <c r="FVW82" s="1"/>
      <c r="FVX82" s="1"/>
      <c r="FVY82" s="1"/>
      <c r="FVZ82" s="1"/>
      <c r="FWA82" s="1"/>
      <c r="FWB82" s="1"/>
      <c r="FWC82" s="1"/>
      <c r="FWD82" s="1"/>
      <c r="FWE82" s="1"/>
      <c r="FWF82" s="1"/>
      <c r="FWG82" s="1"/>
      <c r="FWH82" s="1"/>
      <c r="FWI82" s="1"/>
      <c r="FWJ82" s="1"/>
      <c r="FWK82" s="1"/>
      <c r="FWL82" s="1"/>
      <c r="FWM82" s="1"/>
      <c r="FWN82" s="1"/>
      <c r="FWO82" s="1"/>
      <c r="FWP82" s="1"/>
      <c r="FWQ82" s="1"/>
      <c r="FWR82" s="1"/>
      <c r="FWS82" s="1"/>
      <c r="FWT82" s="1"/>
      <c r="FWU82" s="1"/>
      <c r="FWV82" s="1"/>
      <c r="FWW82" s="1"/>
      <c r="FWX82" s="1"/>
      <c r="FWY82" s="1"/>
      <c r="FWZ82" s="1"/>
      <c r="FXA82" s="1"/>
      <c r="FXB82" s="1"/>
      <c r="FXC82" s="1"/>
      <c r="FXD82" s="1"/>
      <c r="FXE82" s="1"/>
      <c r="FXF82" s="1"/>
      <c r="FXG82" s="1"/>
      <c r="FXH82" s="1"/>
      <c r="FXI82" s="1"/>
      <c r="FXJ82" s="1"/>
      <c r="FXK82" s="1"/>
      <c r="FXL82" s="1"/>
      <c r="FXM82" s="1"/>
      <c r="FXN82" s="1"/>
      <c r="FXO82" s="1"/>
      <c r="FXP82" s="1"/>
      <c r="FXQ82" s="1"/>
      <c r="FXR82" s="1"/>
      <c r="FXS82" s="1"/>
      <c r="FXT82" s="1"/>
      <c r="FXU82" s="1"/>
      <c r="FXV82" s="1"/>
      <c r="FXW82" s="1"/>
      <c r="FXX82" s="1"/>
      <c r="FXY82" s="1"/>
      <c r="FXZ82" s="1"/>
      <c r="FYA82" s="1"/>
      <c r="FYB82" s="1"/>
      <c r="FYC82" s="1"/>
      <c r="FYD82" s="1"/>
      <c r="FYE82" s="1"/>
      <c r="FYF82" s="1"/>
      <c r="FYG82" s="1"/>
      <c r="FYH82" s="1"/>
      <c r="FYI82" s="1"/>
      <c r="FYJ82" s="1"/>
      <c r="FYK82" s="1"/>
      <c r="FYL82" s="1"/>
      <c r="FYM82" s="1"/>
      <c r="FYN82" s="1"/>
      <c r="FYO82" s="1"/>
      <c r="FYP82" s="1"/>
      <c r="FYQ82" s="1"/>
      <c r="FYR82" s="1"/>
      <c r="FYS82" s="1"/>
      <c r="FYT82" s="1"/>
      <c r="FYU82" s="1"/>
      <c r="FYV82" s="1"/>
      <c r="FYW82" s="1"/>
      <c r="FYX82" s="1"/>
      <c r="FYY82" s="1"/>
      <c r="FYZ82" s="1"/>
      <c r="FZA82" s="1"/>
      <c r="FZB82" s="1"/>
      <c r="FZC82" s="1"/>
      <c r="FZD82" s="1"/>
      <c r="FZE82" s="1"/>
      <c r="FZF82" s="1"/>
      <c r="FZG82" s="1"/>
      <c r="FZH82" s="1"/>
      <c r="FZI82" s="1"/>
      <c r="FZJ82" s="1"/>
      <c r="FZK82" s="1"/>
      <c r="FZL82" s="1"/>
      <c r="FZM82" s="1"/>
      <c r="FZN82" s="1"/>
      <c r="FZO82" s="1"/>
      <c r="FZP82" s="1"/>
      <c r="FZQ82" s="1"/>
      <c r="FZR82" s="1"/>
      <c r="FZS82" s="1"/>
      <c r="FZT82" s="1"/>
      <c r="FZU82" s="1"/>
      <c r="FZV82" s="1"/>
      <c r="FZW82" s="1"/>
      <c r="FZX82" s="1"/>
      <c r="FZY82" s="1"/>
      <c r="FZZ82" s="1"/>
      <c r="GAA82" s="1"/>
      <c r="GAB82" s="1"/>
      <c r="GAC82" s="1"/>
      <c r="GAD82" s="1"/>
      <c r="GAE82" s="1"/>
      <c r="GAF82" s="1"/>
      <c r="GAG82" s="1"/>
      <c r="GAH82" s="1"/>
      <c r="GAI82" s="1"/>
      <c r="GAJ82" s="1"/>
      <c r="GAK82" s="1"/>
      <c r="GAL82" s="1"/>
      <c r="GAM82" s="1"/>
      <c r="GAN82" s="1"/>
      <c r="GAO82" s="1"/>
      <c r="GAP82" s="1"/>
      <c r="GAQ82" s="1"/>
      <c r="GAR82" s="1"/>
      <c r="GAS82" s="1"/>
      <c r="GAT82" s="1"/>
      <c r="GAU82" s="1"/>
      <c r="GAV82" s="1"/>
      <c r="GAW82" s="1"/>
      <c r="GAX82" s="1"/>
      <c r="GAY82" s="1"/>
      <c r="GAZ82" s="1"/>
      <c r="GBA82" s="1"/>
      <c r="GBB82" s="1"/>
      <c r="GBC82" s="1"/>
      <c r="GBD82" s="1"/>
      <c r="GBE82" s="1"/>
      <c r="GBF82" s="1"/>
      <c r="GBG82" s="1"/>
      <c r="GBH82" s="1"/>
      <c r="GBI82" s="1"/>
      <c r="GBJ82" s="1"/>
      <c r="GBK82" s="1"/>
      <c r="GBL82" s="1"/>
      <c r="GBM82" s="1"/>
      <c r="GBN82" s="1"/>
      <c r="GBO82" s="1"/>
      <c r="GBP82" s="1"/>
      <c r="GBQ82" s="1"/>
      <c r="GBR82" s="1"/>
      <c r="GBS82" s="1"/>
      <c r="GBT82" s="1"/>
      <c r="GBU82" s="1"/>
      <c r="GBV82" s="1"/>
      <c r="GBW82" s="1"/>
      <c r="GBX82" s="1"/>
      <c r="GBY82" s="1"/>
      <c r="GBZ82" s="1"/>
      <c r="GCA82" s="1"/>
      <c r="GCB82" s="1"/>
      <c r="GCC82" s="1"/>
      <c r="GCD82" s="1"/>
      <c r="GCE82" s="1"/>
      <c r="GCF82" s="1"/>
      <c r="GCG82" s="1"/>
      <c r="GCH82" s="1"/>
      <c r="GCI82" s="1"/>
      <c r="GCJ82" s="1"/>
      <c r="GCK82" s="1"/>
      <c r="GCL82" s="1"/>
      <c r="GCM82" s="1"/>
      <c r="GCN82" s="1"/>
      <c r="GCO82" s="1"/>
      <c r="GCP82" s="1"/>
      <c r="GCQ82" s="1"/>
      <c r="GCR82" s="1"/>
      <c r="GCS82" s="1"/>
      <c r="GCT82" s="1"/>
      <c r="GCU82" s="1"/>
      <c r="GCV82" s="1"/>
      <c r="GCW82" s="1"/>
      <c r="GCX82" s="1"/>
      <c r="GCY82" s="1"/>
      <c r="GCZ82" s="1"/>
      <c r="GDA82" s="1"/>
      <c r="GDB82" s="1"/>
      <c r="GDC82" s="1"/>
      <c r="GDD82" s="1"/>
      <c r="GDE82" s="1"/>
      <c r="GDF82" s="1"/>
      <c r="GDG82" s="1"/>
      <c r="GDH82" s="1"/>
      <c r="GDI82" s="1"/>
      <c r="GDJ82" s="1"/>
      <c r="GDK82" s="1"/>
      <c r="GDL82" s="1"/>
      <c r="GDM82" s="1"/>
      <c r="GDN82" s="1"/>
      <c r="GDO82" s="1"/>
      <c r="GDP82" s="1"/>
      <c r="GDQ82" s="1"/>
      <c r="GDR82" s="1"/>
      <c r="GDS82" s="1"/>
      <c r="GDT82" s="1"/>
      <c r="GDU82" s="1"/>
      <c r="GDV82" s="1"/>
      <c r="GDW82" s="1"/>
      <c r="GDX82" s="1"/>
      <c r="GDY82" s="1"/>
      <c r="GDZ82" s="1"/>
      <c r="GEA82" s="1"/>
      <c r="GEB82" s="1"/>
      <c r="GEC82" s="1"/>
      <c r="GED82" s="1"/>
      <c r="GEE82" s="1"/>
      <c r="GEF82" s="1"/>
      <c r="GEG82" s="1"/>
      <c r="GEH82" s="1"/>
      <c r="GEI82" s="1"/>
      <c r="GEJ82" s="1"/>
      <c r="GEK82" s="1"/>
      <c r="GEL82" s="1"/>
      <c r="GEM82" s="1"/>
      <c r="GEN82" s="1"/>
      <c r="GEO82" s="1"/>
      <c r="GEP82" s="1"/>
      <c r="GEQ82" s="1"/>
      <c r="GER82" s="1"/>
      <c r="GES82" s="1"/>
      <c r="GET82" s="1"/>
      <c r="GEU82" s="1"/>
      <c r="GEV82" s="1"/>
      <c r="GEW82" s="1"/>
      <c r="GEX82" s="1"/>
      <c r="GEY82" s="1"/>
      <c r="GEZ82" s="1"/>
      <c r="GFA82" s="1"/>
      <c r="GFB82" s="1"/>
      <c r="GFC82" s="1"/>
      <c r="GFD82" s="1"/>
      <c r="GFE82" s="1"/>
      <c r="GFF82" s="1"/>
      <c r="GFG82" s="1"/>
      <c r="GFH82" s="1"/>
      <c r="GFI82" s="1"/>
      <c r="GFJ82" s="1"/>
      <c r="GFK82" s="1"/>
      <c r="GFL82" s="1"/>
      <c r="GFM82" s="1"/>
      <c r="GFN82" s="1"/>
      <c r="GFO82" s="1"/>
      <c r="GFP82" s="1"/>
      <c r="GFQ82" s="1"/>
      <c r="GFR82" s="1"/>
      <c r="GFS82" s="1"/>
      <c r="GFT82" s="1"/>
      <c r="GFU82" s="1"/>
      <c r="GFV82" s="1"/>
      <c r="GFW82" s="1"/>
      <c r="GFX82" s="1"/>
      <c r="GFY82" s="1"/>
      <c r="GFZ82" s="1"/>
      <c r="GGA82" s="1"/>
      <c r="GGB82" s="1"/>
      <c r="GGC82" s="1"/>
      <c r="GGD82" s="1"/>
      <c r="GGE82" s="1"/>
      <c r="GGF82" s="1"/>
      <c r="GGG82" s="1"/>
      <c r="GGH82" s="1"/>
      <c r="GGI82" s="1"/>
      <c r="GGJ82" s="1"/>
      <c r="GGK82" s="1"/>
      <c r="GGL82" s="1"/>
      <c r="GGM82" s="1"/>
      <c r="GGN82" s="1"/>
      <c r="GGO82" s="1"/>
      <c r="GGP82" s="1"/>
      <c r="GGQ82" s="1"/>
      <c r="GGR82" s="1"/>
      <c r="GGS82" s="1"/>
      <c r="GGT82" s="1"/>
      <c r="GGU82" s="1"/>
      <c r="GGV82" s="1"/>
      <c r="GGW82" s="1"/>
      <c r="GGX82" s="1"/>
      <c r="GGY82" s="1"/>
      <c r="GGZ82" s="1"/>
      <c r="GHA82" s="1"/>
      <c r="GHB82" s="1"/>
      <c r="GHC82" s="1"/>
      <c r="GHD82" s="1"/>
      <c r="GHE82" s="1"/>
      <c r="GHF82" s="1"/>
      <c r="GHG82" s="1"/>
      <c r="GHH82" s="1"/>
      <c r="GHI82" s="1"/>
      <c r="GHJ82" s="1"/>
      <c r="GHK82" s="1"/>
      <c r="GHL82" s="1"/>
      <c r="GHM82" s="1"/>
      <c r="GHN82" s="1"/>
      <c r="GHO82" s="1"/>
      <c r="GHP82" s="1"/>
      <c r="GHQ82" s="1"/>
      <c r="GHR82" s="1"/>
      <c r="GHS82" s="1"/>
      <c r="GHT82" s="1"/>
      <c r="GHU82" s="1"/>
      <c r="GHV82" s="1"/>
      <c r="GHW82" s="1"/>
      <c r="GHX82" s="1"/>
      <c r="GHY82" s="1"/>
      <c r="GHZ82" s="1"/>
      <c r="GIA82" s="1"/>
      <c r="GIB82" s="1"/>
      <c r="GIC82" s="1"/>
      <c r="GID82" s="1"/>
      <c r="GIE82" s="1"/>
      <c r="GIF82" s="1"/>
      <c r="GIG82" s="1"/>
      <c r="GIH82" s="1"/>
      <c r="GII82" s="1"/>
      <c r="GIJ82" s="1"/>
      <c r="GIK82" s="1"/>
      <c r="GIL82" s="1"/>
      <c r="GIM82" s="1"/>
      <c r="GIN82" s="1"/>
      <c r="GIO82" s="1"/>
      <c r="GIP82" s="1"/>
      <c r="GIQ82" s="1"/>
      <c r="GIR82" s="1"/>
      <c r="GIS82" s="1"/>
      <c r="GIT82" s="1"/>
      <c r="GIU82" s="1"/>
      <c r="GIV82" s="1"/>
      <c r="GIW82" s="1"/>
      <c r="GIX82" s="1"/>
      <c r="GIY82" s="1"/>
      <c r="GIZ82" s="1"/>
      <c r="GJA82" s="1"/>
      <c r="GJB82" s="1"/>
      <c r="GJC82" s="1"/>
      <c r="GJD82" s="1"/>
      <c r="GJE82" s="1"/>
      <c r="GJF82" s="1"/>
      <c r="GJG82" s="1"/>
      <c r="GJH82" s="1"/>
      <c r="GJI82" s="1"/>
      <c r="GJJ82" s="1"/>
      <c r="GJK82" s="1"/>
      <c r="GJL82" s="1"/>
      <c r="GJM82" s="1"/>
      <c r="GJN82" s="1"/>
      <c r="GJO82" s="1"/>
      <c r="GJP82" s="1"/>
      <c r="GJQ82" s="1"/>
      <c r="GJR82" s="1"/>
      <c r="GJS82" s="1"/>
      <c r="GJT82" s="1"/>
      <c r="GJU82" s="1"/>
      <c r="GJV82" s="1"/>
      <c r="GJW82" s="1"/>
      <c r="GJX82" s="1"/>
      <c r="GJY82" s="1"/>
      <c r="GJZ82" s="1"/>
      <c r="GKA82" s="1"/>
      <c r="GKB82" s="1"/>
      <c r="GKC82" s="1"/>
      <c r="GKD82" s="1"/>
      <c r="GKE82" s="1"/>
      <c r="GKF82" s="1"/>
      <c r="GKG82" s="1"/>
      <c r="GKH82" s="1"/>
      <c r="GKI82" s="1"/>
      <c r="GKJ82" s="1"/>
      <c r="GKK82" s="1"/>
      <c r="GKL82" s="1"/>
      <c r="GKM82" s="1"/>
      <c r="GKN82" s="1"/>
      <c r="GKO82" s="1"/>
      <c r="GKP82" s="1"/>
      <c r="GKQ82" s="1"/>
      <c r="GKR82" s="1"/>
      <c r="GKS82" s="1"/>
      <c r="GKT82" s="1"/>
      <c r="GKU82" s="1"/>
      <c r="GKV82" s="1"/>
      <c r="GKW82" s="1"/>
      <c r="GKX82" s="1"/>
      <c r="GKY82" s="1"/>
      <c r="GKZ82" s="1"/>
      <c r="GLA82" s="1"/>
      <c r="GLB82" s="1"/>
      <c r="GLC82" s="1"/>
      <c r="GLD82" s="1"/>
      <c r="GLE82" s="1"/>
      <c r="GLF82" s="1"/>
      <c r="GLG82" s="1"/>
      <c r="GLH82" s="1"/>
      <c r="GLI82" s="1"/>
      <c r="GLJ82" s="1"/>
      <c r="GLK82" s="1"/>
      <c r="GLL82" s="1"/>
      <c r="GLM82" s="1"/>
      <c r="GLN82" s="1"/>
      <c r="GLO82" s="1"/>
      <c r="GLP82" s="1"/>
      <c r="GLQ82" s="1"/>
      <c r="GLR82" s="1"/>
      <c r="GLS82" s="1"/>
      <c r="GLT82" s="1"/>
      <c r="GLU82" s="1"/>
      <c r="GLV82" s="1"/>
      <c r="GLW82" s="1"/>
      <c r="GLX82" s="1"/>
      <c r="GLY82" s="1"/>
      <c r="GLZ82" s="1"/>
      <c r="GMA82" s="1"/>
      <c r="GMB82" s="1"/>
      <c r="GMC82" s="1"/>
      <c r="GMD82" s="1"/>
      <c r="GME82" s="1"/>
      <c r="GMF82" s="1"/>
      <c r="GMG82" s="1"/>
      <c r="GMH82" s="1"/>
      <c r="GMI82" s="1"/>
      <c r="GMJ82" s="1"/>
      <c r="GMK82" s="1"/>
      <c r="GML82" s="1"/>
      <c r="GMM82" s="1"/>
      <c r="GMN82" s="1"/>
      <c r="GMO82" s="1"/>
      <c r="GMP82" s="1"/>
      <c r="GMQ82" s="1"/>
      <c r="GMR82" s="1"/>
      <c r="GMS82" s="1"/>
      <c r="GMT82" s="1"/>
      <c r="GMU82" s="1"/>
      <c r="GMV82" s="1"/>
      <c r="GMW82" s="1"/>
      <c r="GMX82" s="1"/>
      <c r="GMY82" s="1"/>
      <c r="GMZ82" s="1"/>
      <c r="GNA82" s="1"/>
      <c r="GNB82" s="1"/>
      <c r="GNC82" s="1"/>
      <c r="GND82" s="1"/>
      <c r="GNE82" s="1"/>
      <c r="GNF82" s="1"/>
      <c r="GNG82" s="1"/>
      <c r="GNH82" s="1"/>
      <c r="GNI82" s="1"/>
      <c r="GNJ82" s="1"/>
      <c r="GNK82" s="1"/>
      <c r="GNL82" s="1"/>
      <c r="GNM82" s="1"/>
      <c r="GNN82" s="1"/>
      <c r="GNO82" s="1"/>
      <c r="GNP82" s="1"/>
      <c r="GNQ82" s="1"/>
      <c r="GNR82" s="1"/>
      <c r="GNS82" s="1"/>
      <c r="GNT82" s="1"/>
      <c r="GNU82" s="1"/>
      <c r="GNV82" s="1"/>
      <c r="GNW82" s="1"/>
      <c r="GNX82" s="1"/>
      <c r="GNY82" s="1"/>
      <c r="GNZ82" s="1"/>
      <c r="GOA82" s="1"/>
      <c r="GOB82" s="1"/>
      <c r="GOC82" s="1"/>
      <c r="GOD82" s="1"/>
      <c r="GOE82" s="1"/>
      <c r="GOF82" s="1"/>
      <c r="GOG82" s="1"/>
      <c r="GOH82" s="1"/>
      <c r="GOI82" s="1"/>
      <c r="GOJ82" s="1"/>
      <c r="GOK82" s="1"/>
      <c r="GOL82" s="1"/>
      <c r="GOM82" s="1"/>
      <c r="GON82" s="1"/>
      <c r="GOO82" s="1"/>
      <c r="GOP82" s="1"/>
      <c r="GOQ82" s="1"/>
      <c r="GOR82" s="1"/>
      <c r="GOS82" s="1"/>
      <c r="GOT82" s="1"/>
      <c r="GOU82" s="1"/>
      <c r="GOV82" s="1"/>
      <c r="GOW82" s="1"/>
      <c r="GOX82" s="1"/>
      <c r="GOY82" s="1"/>
      <c r="GOZ82" s="1"/>
      <c r="GPA82" s="1"/>
      <c r="GPB82" s="1"/>
      <c r="GPC82" s="1"/>
      <c r="GPD82" s="1"/>
      <c r="GPE82" s="1"/>
      <c r="GPF82" s="1"/>
      <c r="GPG82" s="1"/>
      <c r="GPH82" s="1"/>
      <c r="GPI82" s="1"/>
      <c r="GPJ82" s="1"/>
      <c r="GPK82" s="1"/>
      <c r="GPL82" s="1"/>
      <c r="GPM82" s="1"/>
      <c r="GPN82" s="1"/>
      <c r="GPO82" s="1"/>
      <c r="GPP82" s="1"/>
      <c r="GPQ82" s="1"/>
      <c r="GPR82" s="1"/>
      <c r="GPS82" s="1"/>
      <c r="GPT82" s="1"/>
      <c r="GPU82" s="1"/>
      <c r="GPV82" s="1"/>
      <c r="GPW82" s="1"/>
      <c r="GPX82" s="1"/>
      <c r="GPY82" s="1"/>
      <c r="GPZ82" s="1"/>
      <c r="GQA82" s="1"/>
      <c r="GQB82" s="1"/>
      <c r="GQC82" s="1"/>
      <c r="GQD82" s="1"/>
      <c r="GQE82" s="1"/>
      <c r="GQF82" s="1"/>
      <c r="GQG82" s="1"/>
      <c r="GQH82" s="1"/>
      <c r="GQI82" s="1"/>
      <c r="GQJ82" s="1"/>
      <c r="GQK82" s="1"/>
      <c r="GQL82" s="1"/>
      <c r="GQM82" s="1"/>
      <c r="GQN82" s="1"/>
      <c r="GQO82" s="1"/>
      <c r="GQP82" s="1"/>
      <c r="GQQ82" s="1"/>
      <c r="GQR82" s="1"/>
      <c r="GQS82" s="1"/>
      <c r="GQT82" s="1"/>
      <c r="GQU82" s="1"/>
      <c r="GQV82" s="1"/>
      <c r="GQW82" s="1"/>
      <c r="GQX82" s="1"/>
      <c r="GQY82" s="1"/>
      <c r="GQZ82" s="1"/>
      <c r="GRA82" s="1"/>
      <c r="GRB82" s="1"/>
      <c r="GRC82" s="1"/>
      <c r="GRD82" s="1"/>
      <c r="GRE82" s="1"/>
      <c r="GRF82" s="1"/>
      <c r="GRG82" s="1"/>
      <c r="GRH82" s="1"/>
      <c r="GRI82" s="1"/>
      <c r="GRJ82" s="1"/>
      <c r="GRK82" s="1"/>
      <c r="GRL82" s="1"/>
      <c r="GRM82" s="1"/>
      <c r="GRN82" s="1"/>
      <c r="GRO82" s="1"/>
      <c r="GRP82" s="1"/>
      <c r="GRQ82" s="1"/>
      <c r="GRR82" s="1"/>
      <c r="GRS82" s="1"/>
      <c r="GRT82" s="1"/>
      <c r="GRU82" s="1"/>
      <c r="GRV82" s="1"/>
      <c r="GRW82" s="1"/>
      <c r="GRX82" s="1"/>
      <c r="GRY82" s="1"/>
      <c r="GRZ82" s="1"/>
      <c r="GSA82" s="1"/>
      <c r="GSB82" s="1"/>
      <c r="GSC82" s="1"/>
      <c r="GSD82" s="1"/>
      <c r="GSE82" s="1"/>
      <c r="GSF82" s="1"/>
      <c r="GSG82" s="1"/>
      <c r="GSH82" s="1"/>
      <c r="GSI82" s="1"/>
      <c r="GSJ82" s="1"/>
      <c r="GSK82" s="1"/>
      <c r="GSL82" s="1"/>
      <c r="GSM82" s="1"/>
      <c r="GSN82" s="1"/>
      <c r="GSO82" s="1"/>
      <c r="GSP82" s="1"/>
      <c r="GSQ82" s="1"/>
      <c r="GSR82" s="1"/>
      <c r="GSS82" s="1"/>
      <c r="GST82" s="1"/>
      <c r="GSU82" s="1"/>
      <c r="GSV82" s="1"/>
      <c r="GSW82" s="1"/>
      <c r="GSX82" s="1"/>
      <c r="GSY82" s="1"/>
      <c r="GSZ82" s="1"/>
      <c r="GTA82" s="1"/>
      <c r="GTB82" s="1"/>
      <c r="GTC82" s="1"/>
      <c r="GTD82" s="1"/>
      <c r="GTE82" s="1"/>
      <c r="GTF82" s="1"/>
      <c r="GTG82" s="1"/>
      <c r="GTH82" s="1"/>
      <c r="GTI82" s="1"/>
      <c r="GTJ82" s="1"/>
      <c r="GTK82" s="1"/>
      <c r="GTL82" s="1"/>
      <c r="GTM82" s="1"/>
      <c r="GTN82" s="1"/>
      <c r="GTO82" s="1"/>
      <c r="GTP82" s="1"/>
      <c r="GTQ82" s="1"/>
      <c r="GTR82" s="1"/>
      <c r="GTS82" s="1"/>
      <c r="GTT82" s="1"/>
      <c r="GTU82" s="1"/>
      <c r="GTV82" s="1"/>
      <c r="GTW82" s="1"/>
      <c r="GTX82" s="1"/>
      <c r="GTY82" s="1"/>
      <c r="GTZ82" s="1"/>
      <c r="GUA82" s="1"/>
      <c r="GUB82" s="1"/>
      <c r="GUC82" s="1"/>
      <c r="GUD82" s="1"/>
      <c r="GUE82" s="1"/>
      <c r="GUF82" s="1"/>
      <c r="GUG82" s="1"/>
      <c r="GUH82" s="1"/>
      <c r="GUI82" s="1"/>
      <c r="GUJ82" s="1"/>
      <c r="GUK82" s="1"/>
      <c r="GUL82" s="1"/>
      <c r="GUM82" s="1"/>
      <c r="GUN82" s="1"/>
      <c r="GUO82" s="1"/>
      <c r="GUP82" s="1"/>
      <c r="GUQ82" s="1"/>
      <c r="GUR82" s="1"/>
      <c r="GUS82" s="1"/>
      <c r="GUT82" s="1"/>
      <c r="GUU82" s="1"/>
      <c r="GUV82" s="1"/>
      <c r="GUW82" s="1"/>
      <c r="GUX82" s="1"/>
      <c r="GUY82" s="1"/>
      <c r="GUZ82" s="1"/>
      <c r="GVA82" s="1"/>
      <c r="GVB82" s="1"/>
      <c r="GVC82" s="1"/>
      <c r="GVD82" s="1"/>
      <c r="GVE82" s="1"/>
      <c r="GVF82" s="1"/>
      <c r="GVG82" s="1"/>
      <c r="GVH82" s="1"/>
      <c r="GVI82" s="1"/>
      <c r="GVJ82" s="1"/>
      <c r="GVK82" s="1"/>
      <c r="GVL82" s="1"/>
      <c r="GVM82" s="1"/>
      <c r="GVN82" s="1"/>
      <c r="GVO82" s="1"/>
      <c r="GVP82" s="1"/>
      <c r="GVQ82" s="1"/>
      <c r="GVR82" s="1"/>
      <c r="GVS82" s="1"/>
      <c r="GVT82" s="1"/>
      <c r="GVU82" s="1"/>
      <c r="GVV82" s="1"/>
      <c r="GVW82" s="1"/>
      <c r="GVX82" s="1"/>
      <c r="GVY82" s="1"/>
      <c r="GVZ82" s="1"/>
      <c r="GWA82" s="1"/>
      <c r="GWB82" s="1"/>
      <c r="GWC82" s="1"/>
      <c r="GWD82" s="1"/>
      <c r="GWE82" s="1"/>
      <c r="GWF82" s="1"/>
      <c r="GWG82" s="1"/>
      <c r="GWH82" s="1"/>
      <c r="GWI82" s="1"/>
      <c r="GWJ82" s="1"/>
      <c r="GWK82" s="1"/>
      <c r="GWL82" s="1"/>
      <c r="GWM82" s="1"/>
      <c r="GWN82" s="1"/>
      <c r="GWO82" s="1"/>
      <c r="GWP82" s="1"/>
      <c r="GWQ82" s="1"/>
      <c r="GWR82" s="1"/>
      <c r="GWS82" s="1"/>
      <c r="GWT82" s="1"/>
      <c r="GWU82" s="1"/>
      <c r="GWV82" s="1"/>
      <c r="GWW82" s="1"/>
      <c r="GWX82" s="1"/>
      <c r="GWY82" s="1"/>
      <c r="GWZ82" s="1"/>
      <c r="GXA82" s="1"/>
      <c r="GXB82" s="1"/>
      <c r="GXC82" s="1"/>
      <c r="GXD82" s="1"/>
      <c r="GXE82" s="1"/>
      <c r="GXF82" s="1"/>
      <c r="GXG82" s="1"/>
      <c r="GXH82" s="1"/>
      <c r="GXI82" s="1"/>
      <c r="GXJ82" s="1"/>
      <c r="GXK82" s="1"/>
      <c r="GXL82" s="1"/>
      <c r="GXM82" s="1"/>
      <c r="GXN82" s="1"/>
      <c r="GXO82" s="1"/>
      <c r="GXP82" s="1"/>
      <c r="GXQ82" s="1"/>
      <c r="GXR82" s="1"/>
      <c r="GXS82" s="1"/>
      <c r="GXT82" s="1"/>
      <c r="GXU82" s="1"/>
      <c r="GXV82" s="1"/>
      <c r="GXW82" s="1"/>
      <c r="GXX82" s="1"/>
      <c r="GXY82" s="1"/>
      <c r="GXZ82" s="1"/>
      <c r="GYA82" s="1"/>
      <c r="GYB82" s="1"/>
      <c r="GYC82" s="1"/>
      <c r="GYD82" s="1"/>
      <c r="GYE82" s="1"/>
      <c r="GYF82" s="1"/>
      <c r="GYG82" s="1"/>
      <c r="GYH82" s="1"/>
      <c r="GYI82" s="1"/>
      <c r="GYJ82" s="1"/>
      <c r="GYK82" s="1"/>
      <c r="GYL82" s="1"/>
      <c r="GYM82" s="1"/>
      <c r="GYN82" s="1"/>
      <c r="GYO82" s="1"/>
      <c r="GYP82" s="1"/>
      <c r="GYQ82" s="1"/>
      <c r="GYR82" s="1"/>
      <c r="GYS82" s="1"/>
      <c r="GYT82" s="1"/>
      <c r="GYU82" s="1"/>
      <c r="GYV82" s="1"/>
      <c r="GYW82" s="1"/>
      <c r="GYX82" s="1"/>
      <c r="GYY82" s="1"/>
      <c r="GYZ82" s="1"/>
      <c r="GZA82" s="1"/>
      <c r="GZB82" s="1"/>
      <c r="GZC82" s="1"/>
      <c r="GZD82" s="1"/>
      <c r="GZE82" s="1"/>
      <c r="GZF82" s="1"/>
      <c r="GZG82" s="1"/>
      <c r="GZH82" s="1"/>
      <c r="GZI82" s="1"/>
      <c r="GZJ82" s="1"/>
      <c r="GZK82" s="1"/>
      <c r="GZL82" s="1"/>
      <c r="GZM82" s="1"/>
      <c r="GZN82" s="1"/>
      <c r="GZO82" s="1"/>
      <c r="GZP82" s="1"/>
      <c r="GZQ82" s="1"/>
      <c r="GZR82" s="1"/>
      <c r="GZS82" s="1"/>
      <c r="GZT82" s="1"/>
      <c r="GZU82" s="1"/>
      <c r="GZV82" s="1"/>
      <c r="GZW82" s="1"/>
      <c r="GZX82" s="1"/>
      <c r="GZY82" s="1"/>
      <c r="GZZ82" s="1"/>
      <c r="HAA82" s="1"/>
      <c r="HAB82" s="1"/>
      <c r="HAC82" s="1"/>
      <c r="HAD82" s="1"/>
      <c r="HAE82" s="1"/>
      <c r="HAF82" s="1"/>
      <c r="HAG82" s="1"/>
      <c r="HAH82" s="1"/>
      <c r="HAI82" s="1"/>
      <c r="HAJ82" s="1"/>
      <c r="HAK82" s="1"/>
      <c r="HAL82" s="1"/>
      <c r="HAM82" s="1"/>
      <c r="HAN82" s="1"/>
      <c r="HAO82" s="1"/>
      <c r="HAP82" s="1"/>
      <c r="HAQ82" s="1"/>
      <c r="HAR82" s="1"/>
      <c r="HAS82" s="1"/>
      <c r="HAT82" s="1"/>
      <c r="HAU82" s="1"/>
      <c r="HAV82" s="1"/>
      <c r="HAW82" s="1"/>
      <c r="HAX82" s="1"/>
      <c r="HAY82" s="1"/>
      <c r="HAZ82" s="1"/>
      <c r="HBA82" s="1"/>
      <c r="HBB82" s="1"/>
      <c r="HBC82" s="1"/>
      <c r="HBD82" s="1"/>
      <c r="HBE82" s="1"/>
      <c r="HBF82" s="1"/>
      <c r="HBG82" s="1"/>
      <c r="HBH82" s="1"/>
      <c r="HBI82" s="1"/>
      <c r="HBJ82" s="1"/>
      <c r="HBK82" s="1"/>
      <c r="HBL82" s="1"/>
      <c r="HBM82" s="1"/>
      <c r="HBN82" s="1"/>
      <c r="HBO82" s="1"/>
      <c r="HBP82" s="1"/>
      <c r="HBQ82" s="1"/>
      <c r="HBR82" s="1"/>
      <c r="HBS82" s="1"/>
      <c r="HBT82" s="1"/>
      <c r="HBU82" s="1"/>
      <c r="HBV82" s="1"/>
      <c r="HBW82" s="1"/>
      <c r="HBX82" s="1"/>
      <c r="HBY82" s="1"/>
      <c r="HBZ82" s="1"/>
      <c r="HCA82" s="1"/>
      <c r="HCB82" s="1"/>
      <c r="HCC82" s="1"/>
      <c r="HCD82" s="1"/>
      <c r="HCE82" s="1"/>
      <c r="HCF82" s="1"/>
      <c r="HCG82" s="1"/>
      <c r="HCH82" s="1"/>
      <c r="HCI82" s="1"/>
      <c r="HCJ82" s="1"/>
      <c r="HCK82" s="1"/>
      <c r="HCL82" s="1"/>
      <c r="HCM82" s="1"/>
      <c r="HCN82" s="1"/>
      <c r="HCO82" s="1"/>
      <c r="HCP82" s="1"/>
      <c r="HCQ82" s="1"/>
      <c r="HCR82" s="1"/>
      <c r="HCS82" s="1"/>
      <c r="HCT82" s="1"/>
      <c r="HCU82" s="1"/>
      <c r="HCV82" s="1"/>
      <c r="HCW82" s="1"/>
      <c r="HCX82" s="1"/>
      <c r="HCY82" s="1"/>
      <c r="HCZ82" s="1"/>
      <c r="HDA82" s="1"/>
      <c r="HDB82" s="1"/>
      <c r="HDC82" s="1"/>
      <c r="HDD82" s="1"/>
      <c r="HDE82" s="1"/>
      <c r="HDF82" s="1"/>
      <c r="HDG82" s="1"/>
      <c r="HDH82" s="1"/>
      <c r="HDI82" s="1"/>
      <c r="HDJ82" s="1"/>
      <c r="HDK82" s="1"/>
      <c r="HDL82" s="1"/>
      <c r="HDM82" s="1"/>
      <c r="HDN82" s="1"/>
      <c r="HDO82" s="1"/>
      <c r="HDP82" s="1"/>
      <c r="HDQ82" s="1"/>
      <c r="HDR82" s="1"/>
      <c r="HDS82" s="1"/>
      <c r="HDT82" s="1"/>
      <c r="HDU82" s="1"/>
      <c r="HDV82" s="1"/>
      <c r="HDW82" s="1"/>
      <c r="HDX82" s="1"/>
      <c r="HDY82" s="1"/>
      <c r="HDZ82" s="1"/>
      <c r="HEA82" s="1"/>
      <c r="HEB82" s="1"/>
      <c r="HEC82" s="1"/>
      <c r="HED82" s="1"/>
      <c r="HEE82" s="1"/>
      <c r="HEF82" s="1"/>
      <c r="HEG82" s="1"/>
      <c r="HEH82" s="1"/>
      <c r="HEI82" s="1"/>
      <c r="HEJ82" s="1"/>
      <c r="HEK82" s="1"/>
      <c r="HEL82" s="1"/>
      <c r="HEM82" s="1"/>
      <c r="HEN82" s="1"/>
      <c r="HEO82" s="1"/>
      <c r="HEP82" s="1"/>
      <c r="HEQ82" s="1"/>
      <c r="HER82" s="1"/>
      <c r="HES82" s="1"/>
      <c r="HET82" s="1"/>
      <c r="HEU82" s="1"/>
      <c r="HEV82" s="1"/>
      <c r="HEW82" s="1"/>
      <c r="HEX82" s="1"/>
      <c r="HEY82" s="1"/>
      <c r="HEZ82" s="1"/>
      <c r="HFA82" s="1"/>
      <c r="HFB82" s="1"/>
      <c r="HFC82" s="1"/>
      <c r="HFD82" s="1"/>
      <c r="HFE82" s="1"/>
      <c r="HFF82" s="1"/>
      <c r="HFG82" s="1"/>
      <c r="HFH82" s="1"/>
      <c r="HFI82" s="1"/>
      <c r="HFJ82" s="1"/>
      <c r="HFK82" s="1"/>
      <c r="HFL82" s="1"/>
      <c r="HFM82" s="1"/>
      <c r="HFN82" s="1"/>
      <c r="HFO82" s="1"/>
      <c r="HFP82" s="1"/>
      <c r="HFQ82" s="1"/>
      <c r="HFR82" s="1"/>
      <c r="HFS82" s="1"/>
      <c r="HFT82" s="1"/>
      <c r="HFU82" s="1"/>
      <c r="HFV82" s="1"/>
      <c r="HFW82" s="1"/>
      <c r="HFX82" s="1"/>
      <c r="HFY82" s="1"/>
      <c r="HFZ82" s="1"/>
      <c r="HGA82" s="1"/>
      <c r="HGB82" s="1"/>
      <c r="HGC82" s="1"/>
      <c r="HGD82" s="1"/>
      <c r="HGE82" s="1"/>
      <c r="HGF82" s="1"/>
      <c r="HGG82" s="1"/>
      <c r="HGH82" s="1"/>
      <c r="HGI82" s="1"/>
      <c r="HGJ82" s="1"/>
      <c r="HGK82" s="1"/>
      <c r="HGL82" s="1"/>
      <c r="HGM82" s="1"/>
      <c r="HGN82" s="1"/>
      <c r="HGO82" s="1"/>
      <c r="HGP82" s="1"/>
      <c r="HGQ82" s="1"/>
      <c r="HGR82" s="1"/>
      <c r="HGS82" s="1"/>
      <c r="HGT82" s="1"/>
      <c r="HGU82" s="1"/>
      <c r="HGV82" s="1"/>
      <c r="HGW82" s="1"/>
      <c r="HGX82" s="1"/>
      <c r="HGY82" s="1"/>
      <c r="HGZ82" s="1"/>
      <c r="HHA82" s="1"/>
      <c r="HHB82" s="1"/>
      <c r="HHC82" s="1"/>
      <c r="HHD82" s="1"/>
      <c r="HHE82" s="1"/>
      <c r="HHF82" s="1"/>
      <c r="HHG82" s="1"/>
      <c r="HHH82" s="1"/>
      <c r="HHI82" s="1"/>
      <c r="HHJ82" s="1"/>
      <c r="HHK82" s="1"/>
      <c r="HHL82" s="1"/>
      <c r="HHM82" s="1"/>
      <c r="HHN82" s="1"/>
      <c r="HHO82" s="1"/>
      <c r="HHP82" s="1"/>
      <c r="HHQ82" s="1"/>
      <c r="HHR82" s="1"/>
      <c r="HHS82" s="1"/>
      <c r="HHT82" s="1"/>
      <c r="HHU82" s="1"/>
      <c r="HHV82" s="1"/>
      <c r="HHW82" s="1"/>
      <c r="HHX82" s="1"/>
      <c r="HHY82" s="1"/>
      <c r="HHZ82" s="1"/>
      <c r="HIA82" s="1"/>
      <c r="HIB82" s="1"/>
      <c r="HIC82" s="1"/>
      <c r="HID82" s="1"/>
      <c r="HIE82" s="1"/>
      <c r="HIF82" s="1"/>
      <c r="HIG82" s="1"/>
      <c r="HIH82" s="1"/>
      <c r="HII82" s="1"/>
      <c r="HIJ82" s="1"/>
      <c r="HIK82" s="1"/>
      <c r="HIL82" s="1"/>
      <c r="HIM82" s="1"/>
      <c r="HIN82" s="1"/>
      <c r="HIO82" s="1"/>
      <c r="HIP82" s="1"/>
      <c r="HIQ82" s="1"/>
      <c r="HIR82" s="1"/>
      <c r="HIS82" s="1"/>
      <c r="HIT82" s="1"/>
      <c r="HIU82" s="1"/>
      <c r="HIV82" s="1"/>
      <c r="HIW82" s="1"/>
      <c r="HIX82" s="1"/>
      <c r="HIY82" s="1"/>
      <c r="HIZ82" s="1"/>
      <c r="HJA82" s="1"/>
      <c r="HJB82" s="1"/>
      <c r="HJC82" s="1"/>
      <c r="HJD82" s="1"/>
      <c r="HJE82" s="1"/>
      <c r="HJF82" s="1"/>
      <c r="HJG82" s="1"/>
      <c r="HJH82" s="1"/>
      <c r="HJI82" s="1"/>
      <c r="HJJ82" s="1"/>
      <c r="HJK82" s="1"/>
      <c r="HJL82" s="1"/>
      <c r="HJM82" s="1"/>
      <c r="HJN82" s="1"/>
      <c r="HJO82" s="1"/>
      <c r="HJP82" s="1"/>
      <c r="HJQ82" s="1"/>
      <c r="HJR82" s="1"/>
      <c r="HJS82" s="1"/>
      <c r="HJT82" s="1"/>
      <c r="HJU82" s="1"/>
      <c r="HJV82" s="1"/>
      <c r="HJW82" s="1"/>
      <c r="HJX82" s="1"/>
      <c r="HJY82" s="1"/>
      <c r="HJZ82" s="1"/>
      <c r="HKA82" s="1"/>
      <c r="HKB82" s="1"/>
      <c r="HKC82" s="1"/>
      <c r="HKD82" s="1"/>
      <c r="HKE82" s="1"/>
      <c r="HKF82" s="1"/>
      <c r="HKG82" s="1"/>
      <c r="HKH82" s="1"/>
      <c r="HKI82" s="1"/>
      <c r="HKJ82" s="1"/>
      <c r="HKK82" s="1"/>
      <c r="HKL82" s="1"/>
      <c r="HKM82" s="1"/>
      <c r="HKN82" s="1"/>
      <c r="HKO82" s="1"/>
      <c r="HKP82" s="1"/>
      <c r="HKQ82" s="1"/>
      <c r="HKR82" s="1"/>
      <c r="HKS82" s="1"/>
      <c r="HKT82" s="1"/>
      <c r="HKU82" s="1"/>
      <c r="HKV82" s="1"/>
      <c r="HKW82" s="1"/>
      <c r="HKX82" s="1"/>
      <c r="HKY82" s="1"/>
      <c r="HKZ82" s="1"/>
      <c r="HLA82" s="1"/>
      <c r="HLB82" s="1"/>
      <c r="HLC82" s="1"/>
      <c r="HLD82" s="1"/>
      <c r="HLE82" s="1"/>
      <c r="HLF82" s="1"/>
      <c r="HLG82" s="1"/>
      <c r="HLH82" s="1"/>
      <c r="HLI82" s="1"/>
      <c r="HLJ82" s="1"/>
      <c r="HLK82" s="1"/>
      <c r="HLL82" s="1"/>
      <c r="HLM82" s="1"/>
      <c r="HLN82" s="1"/>
      <c r="HLO82" s="1"/>
      <c r="HLP82" s="1"/>
      <c r="HLQ82" s="1"/>
      <c r="HLR82" s="1"/>
      <c r="HLS82" s="1"/>
      <c r="HLT82" s="1"/>
      <c r="HLU82" s="1"/>
      <c r="HLV82" s="1"/>
      <c r="HLW82" s="1"/>
      <c r="HLX82" s="1"/>
      <c r="HLY82" s="1"/>
      <c r="HLZ82" s="1"/>
      <c r="HMA82" s="1"/>
      <c r="HMB82" s="1"/>
      <c r="HMC82" s="1"/>
      <c r="HMD82" s="1"/>
      <c r="HME82" s="1"/>
      <c r="HMF82" s="1"/>
      <c r="HMG82" s="1"/>
      <c r="HMH82" s="1"/>
      <c r="HMI82" s="1"/>
      <c r="HMJ82" s="1"/>
      <c r="HMK82" s="1"/>
      <c r="HML82" s="1"/>
      <c r="HMM82" s="1"/>
      <c r="HMN82" s="1"/>
      <c r="HMO82" s="1"/>
      <c r="HMP82" s="1"/>
      <c r="HMQ82" s="1"/>
      <c r="HMR82" s="1"/>
      <c r="HMS82" s="1"/>
      <c r="HMT82" s="1"/>
      <c r="HMU82" s="1"/>
      <c r="HMV82" s="1"/>
      <c r="HMW82" s="1"/>
      <c r="HMX82" s="1"/>
      <c r="HMY82" s="1"/>
      <c r="HMZ82" s="1"/>
      <c r="HNA82" s="1"/>
      <c r="HNB82" s="1"/>
      <c r="HNC82" s="1"/>
      <c r="HND82" s="1"/>
      <c r="HNE82" s="1"/>
      <c r="HNF82" s="1"/>
      <c r="HNG82" s="1"/>
      <c r="HNH82" s="1"/>
      <c r="HNI82" s="1"/>
      <c r="HNJ82" s="1"/>
      <c r="HNK82" s="1"/>
      <c r="HNL82" s="1"/>
      <c r="HNM82" s="1"/>
      <c r="HNN82" s="1"/>
      <c r="HNO82" s="1"/>
      <c r="HNP82" s="1"/>
      <c r="HNQ82" s="1"/>
      <c r="HNR82" s="1"/>
      <c r="HNS82" s="1"/>
      <c r="HNT82" s="1"/>
      <c r="HNU82" s="1"/>
      <c r="HNV82" s="1"/>
      <c r="HNW82" s="1"/>
      <c r="HNX82" s="1"/>
      <c r="HNY82" s="1"/>
      <c r="HNZ82" s="1"/>
      <c r="HOA82" s="1"/>
      <c r="HOB82" s="1"/>
      <c r="HOC82" s="1"/>
      <c r="HOD82" s="1"/>
      <c r="HOE82" s="1"/>
      <c r="HOF82" s="1"/>
      <c r="HOG82" s="1"/>
      <c r="HOH82" s="1"/>
      <c r="HOI82" s="1"/>
      <c r="HOJ82" s="1"/>
      <c r="HOK82" s="1"/>
      <c r="HOL82" s="1"/>
      <c r="HOM82" s="1"/>
      <c r="HON82" s="1"/>
      <c r="HOO82" s="1"/>
      <c r="HOP82" s="1"/>
      <c r="HOQ82" s="1"/>
      <c r="HOR82" s="1"/>
      <c r="HOS82" s="1"/>
      <c r="HOT82" s="1"/>
      <c r="HOU82" s="1"/>
      <c r="HOV82" s="1"/>
      <c r="HOW82" s="1"/>
      <c r="HOX82" s="1"/>
      <c r="HOY82" s="1"/>
      <c r="HOZ82" s="1"/>
      <c r="HPA82" s="1"/>
      <c r="HPB82" s="1"/>
      <c r="HPC82" s="1"/>
      <c r="HPD82" s="1"/>
      <c r="HPE82" s="1"/>
      <c r="HPF82" s="1"/>
      <c r="HPG82" s="1"/>
      <c r="HPH82" s="1"/>
      <c r="HPI82" s="1"/>
      <c r="HPJ82" s="1"/>
      <c r="HPK82" s="1"/>
      <c r="HPL82" s="1"/>
      <c r="HPM82" s="1"/>
      <c r="HPN82" s="1"/>
      <c r="HPO82" s="1"/>
      <c r="HPP82" s="1"/>
      <c r="HPQ82" s="1"/>
      <c r="HPR82" s="1"/>
      <c r="HPS82" s="1"/>
      <c r="HPT82" s="1"/>
      <c r="HPU82" s="1"/>
      <c r="HPV82" s="1"/>
      <c r="HPW82" s="1"/>
      <c r="HPX82" s="1"/>
      <c r="HPY82" s="1"/>
      <c r="HPZ82" s="1"/>
      <c r="HQA82" s="1"/>
      <c r="HQB82" s="1"/>
      <c r="HQC82" s="1"/>
      <c r="HQD82" s="1"/>
      <c r="HQE82" s="1"/>
      <c r="HQF82" s="1"/>
      <c r="HQG82" s="1"/>
      <c r="HQH82" s="1"/>
      <c r="HQI82" s="1"/>
      <c r="HQJ82" s="1"/>
      <c r="HQK82" s="1"/>
      <c r="HQL82" s="1"/>
      <c r="HQM82" s="1"/>
      <c r="HQN82" s="1"/>
      <c r="HQO82" s="1"/>
      <c r="HQP82" s="1"/>
      <c r="HQQ82" s="1"/>
      <c r="HQR82" s="1"/>
      <c r="HQS82" s="1"/>
      <c r="HQT82" s="1"/>
      <c r="HQU82" s="1"/>
      <c r="HQV82" s="1"/>
      <c r="HQW82" s="1"/>
      <c r="HQX82" s="1"/>
      <c r="HQY82" s="1"/>
      <c r="HQZ82" s="1"/>
      <c r="HRA82" s="1"/>
      <c r="HRB82" s="1"/>
      <c r="HRC82" s="1"/>
      <c r="HRD82" s="1"/>
      <c r="HRE82" s="1"/>
      <c r="HRF82" s="1"/>
      <c r="HRG82" s="1"/>
      <c r="HRH82" s="1"/>
      <c r="HRI82" s="1"/>
      <c r="HRJ82" s="1"/>
      <c r="HRK82" s="1"/>
      <c r="HRL82" s="1"/>
      <c r="HRM82" s="1"/>
      <c r="HRN82" s="1"/>
      <c r="HRO82" s="1"/>
      <c r="HRP82" s="1"/>
      <c r="HRQ82" s="1"/>
      <c r="HRR82" s="1"/>
      <c r="HRS82" s="1"/>
      <c r="HRT82" s="1"/>
      <c r="HRU82" s="1"/>
      <c r="HRV82" s="1"/>
      <c r="HRW82" s="1"/>
      <c r="HRX82" s="1"/>
      <c r="HRY82" s="1"/>
      <c r="HRZ82" s="1"/>
      <c r="HSA82" s="1"/>
      <c r="HSB82" s="1"/>
      <c r="HSC82" s="1"/>
      <c r="HSD82" s="1"/>
      <c r="HSE82" s="1"/>
      <c r="HSF82" s="1"/>
      <c r="HSG82" s="1"/>
      <c r="HSH82" s="1"/>
      <c r="HSI82" s="1"/>
      <c r="HSJ82" s="1"/>
      <c r="HSK82" s="1"/>
      <c r="HSL82" s="1"/>
      <c r="HSM82" s="1"/>
      <c r="HSN82" s="1"/>
      <c r="HSO82" s="1"/>
      <c r="HSP82" s="1"/>
      <c r="HSQ82" s="1"/>
      <c r="HSR82" s="1"/>
      <c r="HSS82" s="1"/>
      <c r="HST82" s="1"/>
      <c r="HSU82" s="1"/>
      <c r="HSV82" s="1"/>
      <c r="HSW82" s="1"/>
      <c r="HSX82" s="1"/>
      <c r="HSY82" s="1"/>
      <c r="HSZ82" s="1"/>
      <c r="HTA82" s="1"/>
      <c r="HTB82" s="1"/>
      <c r="HTC82" s="1"/>
      <c r="HTD82" s="1"/>
      <c r="HTE82" s="1"/>
      <c r="HTF82" s="1"/>
      <c r="HTG82" s="1"/>
      <c r="HTH82" s="1"/>
      <c r="HTI82" s="1"/>
      <c r="HTJ82" s="1"/>
      <c r="HTK82" s="1"/>
      <c r="HTL82" s="1"/>
      <c r="HTM82" s="1"/>
      <c r="HTN82" s="1"/>
      <c r="HTO82" s="1"/>
      <c r="HTP82" s="1"/>
      <c r="HTQ82" s="1"/>
      <c r="HTR82" s="1"/>
      <c r="HTS82" s="1"/>
      <c r="HTT82" s="1"/>
      <c r="HTU82" s="1"/>
      <c r="HTV82" s="1"/>
      <c r="HTW82" s="1"/>
      <c r="HTX82" s="1"/>
      <c r="HTY82" s="1"/>
      <c r="HTZ82" s="1"/>
      <c r="HUA82" s="1"/>
      <c r="HUB82" s="1"/>
      <c r="HUC82" s="1"/>
      <c r="HUD82" s="1"/>
      <c r="HUE82" s="1"/>
      <c r="HUF82" s="1"/>
      <c r="HUG82" s="1"/>
      <c r="HUH82" s="1"/>
      <c r="HUI82" s="1"/>
      <c r="HUJ82" s="1"/>
      <c r="HUK82" s="1"/>
      <c r="HUL82" s="1"/>
      <c r="HUM82" s="1"/>
      <c r="HUN82" s="1"/>
      <c r="HUO82" s="1"/>
      <c r="HUP82" s="1"/>
      <c r="HUQ82" s="1"/>
      <c r="HUR82" s="1"/>
      <c r="HUS82" s="1"/>
      <c r="HUT82" s="1"/>
      <c r="HUU82" s="1"/>
      <c r="HUV82" s="1"/>
      <c r="HUW82" s="1"/>
      <c r="HUX82" s="1"/>
      <c r="HUY82" s="1"/>
      <c r="HUZ82" s="1"/>
      <c r="HVA82" s="1"/>
      <c r="HVB82" s="1"/>
      <c r="HVC82" s="1"/>
      <c r="HVD82" s="1"/>
      <c r="HVE82" s="1"/>
      <c r="HVF82" s="1"/>
      <c r="HVG82" s="1"/>
      <c r="HVH82" s="1"/>
      <c r="HVI82" s="1"/>
      <c r="HVJ82" s="1"/>
      <c r="HVK82" s="1"/>
      <c r="HVL82" s="1"/>
      <c r="HVM82" s="1"/>
      <c r="HVN82" s="1"/>
      <c r="HVO82" s="1"/>
      <c r="HVP82" s="1"/>
      <c r="HVQ82" s="1"/>
      <c r="HVR82" s="1"/>
      <c r="HVS82" s="1"/>
      <c r="HVT82" s="1"/>
      <c r="HVU82" s="1"/>
      <c r="HVV82" s="1"/>
      <c r="HVW82" s="1"/>
      <c r="HVX82" s="1"/>
      <c r="HVY82" s="1"/>
      <c r="HVZ82" s="1"/>
      <c r="HWA82" s="1"/>
      <c r="HWB82" s="1"/>
      <c r="HWC82" s="1"/>
      <c r="HWD82" s="1"/>
      <c r="HWE82" s="1"/>
      <c r="HWF82" s="1"/>
      <c r="HWG82" s="1"/>
      <c r="HWH82" s="1"/>
      <c r="HWI82" s="1"/>
      <c r="HWJ82" s="1"/>
      <c r="HWK82" s="1"/>
      <c r="HWL82" s="1"/>
      <c r="HWM82" s="1"/>
      <c r="HWN82" s="1"/>
      <c r="HWO82" s="1"/>
      <c r="HWP82" s="1"/>
      <c r="HWQ82" s="1"/>
      <c r="HWR82" s="1"/>
      <c r="HWS82" s="1"/>
      <c r="HWT82" s="1"/>
      <c r="HWU82" s="1"/>
      <c r="HWV82" s="1"/>
      <c r="HWW82" s="1"/>
      <c r="HWX82" s="1"/>
      <c r="HWY82" s="1"/>
      <c r="HWZ82" s="1"/>
      <c r="HXA82" s="1"/>
      <c r="HXB82" s="1"/>
      <c r="HXC82" s="1"/>
      <c r="HXD82" s="1"/>
      <c r="HXE82" s="1"/>
      <c r="HXF82" s="1"/>
      <c r="HXG82" s="1"/>
      <c r="HXH82" s="1"/>
      <c r="HXI82" s="1"/>
      <c r="HXJ82" s="1"/>
      <c r="HXK82" s="1"/>
      <c r="HXL82" s="1"/>
      <c r="HXM82" s="1"/>
      <c r="HXN82" s="1"/>
      <c r="HXO82" s="1"/>
      <c r="HXP82" s="1"/>
      <c r="HXQ82" s="1"/>
      <c r="HXR82" s="1"/>
      <c r="HXS82" s="1"/>
      <c r="HXT82" s="1"/>
      <c r="HXU82" s="1"/>
      <c r="HXV82" s="1"/>
      <c r="HXW82" s="1"/>
      <c r="HXX82" s="1"/>
      <c r="HXY82" s="1"/>
      <c r="HXZ82" s="1"/>
      <c r="HYA82" s="1"/>
      <c r="HYB82" s="1"/>
      <c r="HYC82" s="1"/>
      <c r="HYD82" s="1"/>
      <c r="HYE82" s="1"/>
      <c r="HYF82" s="1"/>
      <c r="HYG82" s="1"/>
      <c r="HYH82" s="1"/>
      <c r="HYI82" s="1"/>
      <c r="HYJ82" s="1"/>
      <c r="HYK82" s="1"/>
      <c r="HYL82" s="1"/>
      <c r="HYM82" s="1"/>
      <c r="HYN82" s="1"/>
      <c r="HYO82" s="1"/>
      <c r="HYP82" s="1"/>
      <c r="HYQ82" s="1"/>
      <c r="HYR82" s="1"/>
      <c r="HYS82" s="1"/>
      <c r="HYT82" s="1"/>
      <c r="HYU82" s="1"/>
      <c r="HYV82" s="1"/>
      <c r="HYW82" s="1"/>
      <c r="HYX82" s="1"/>
      <c r="HYY82" s="1"/>
      <c r="HYZ82" s="1"/>
      <c r="HZA82" s="1"/>
      <c r="HZB82" s="1"/>
      <c r="HZC82" s="1"/>
      <c r="HZD82" s="1"/>
      <c r="HZE82" s="1"/>
      <c r="HZF82" s="1"/>
      <c r="HZG82" s="1"/>
      <c r="HZH82" s="1"/>
      <c r="HZI82" s="1"/>
      <c r="HZJ82" s="1"/>
      <c r="HZK82" s="1"/>
      <c r="HZL82" s="1"/>
      <c r="HZM82" s="1"/>
      <c r="HZN82" s="1"/>
      <c r="HZO82" s="1"/>
      <c r="HZP82" s="1"/>
      <c r="HZQ82" s="1"/>
      <c r="HZR82" s="1"/>
      <c r="HZS82" s="1"/>
      <c r="HZT82" s="1"/>
      <c r="HZU82" s="1"/>
      <c r="HZV82" s="1"/>
      <c r="HZW82" s="1"/>
      <c r="HZX82" s="1"/>
      <c r="HZY82" s="1"/>
      <c r="HZZ82" s="1"/>
      <c r="IAA82" s="1"/>
      <c r="IAB82" s="1"/>
      <c r="IAC82" s="1"/>
      <c r="IAD82" s="1"/>
      <c r="IAE82" s="1"/>
      <c r="IAF82" s="1"/>
      <c r="IAG82" s="1"/>
      <c r="IAH82" s="1"/>
      <c r="IAI82" s="1"/>
      <c r="IAJ82" s="1"/>
      <c r="IAK82" s="1"/>
      <c r="IAL82" s="1"/>
      <c r="IAM82" s="1"/>
      <c r="IAN82" s="1"/>
      <c r="IAO82" s="1"/>
      <c r="IAP82" s="1"/>
      <c r="IAQ82" s="1"/>
      <c r="IAR82" s="1"/>
      <c r="IAS82" s="1"/>
      <c r="IAT82" s="1"/>
      <c r="IAU82" s="1"/>
      <c r="IAV82" s="1"/>
      <c r="IAW82" s="1"/>
      <c r="IAX82" s="1"/>
      <c r="IAY82" s="1"/>
      <c r="IAZ82" s="1"/>
      <c r="IBA82" s="1"/>
      <c r="IBB82" s="1"/>
      <c r="IBC82" s="1"/>
      <c r="IBD82" s="1"/>
      <c r="IBE82" s="1"/>
      <c r="IBF82" s="1"/>
      <c r="IBG82" s="1"/>
      <c r="IBH82" s="1"/>
      <c r="IBI82" s="1"/>
      <c r="IBJ82" s="1"/>
      <c r="IBK82" s="1"/>
      <c r="IBL82" s="1"/>
      <c r="IBM82" s="1"/>
      <c r="IBN82" s="1"/>
      <c r="IBO82" s="1"/>
      <c r="IBP82" s="1"/>
      <c r="IBQ82" s="1"/>
      <c r="IBR82" s="1"/>
      <c r="IBS82" s="1"/>
      <c r="IBT82" s="1"/>
      <c r="IBU82" s="1"/>
      <c r="IBV82" s="1"/>
      <c r="IBW82" s="1"/>
      <c r="IBX82" s="1"/>
      <c r="IBY82" s="1"/>
      <c r="IBZ82" s="1"/>
      <c r="ICA82" s="1"/>
      <c r="ICB82" s="1"/>
      <c r="ICC82" s="1"/>
      <c r="ICD82" s="1"/>
      <c r="ICE82" s="1"/>
      <c r="ICF82" s="1"/>
      <c r="ICG82" s="1"/>
      <c r="ICH82" s="1"/>
      <c r="ICI82" s="1"/>
      <c r="ICJ82" s="1"/>
      <c r="ICK82" s="1"/>
      <c r="ICL82" s="1"/>
      <c r="ICM82" s="1"/>
      <c r="ICN82" s="1"/>
      <c r="ICO82" s="1"/>
      <c r="ICP82" s="1"/>
      <c r="ICQ82" s="1"/>
      <c r="ICR82" s="1"/>
      <c r="ICS82" s="1"/>
      <c r="ICT82" s="1"/>
      <c r="ICU82" s="1"/>
      <c r="ICV82" s="1"/>
      <c r="ICW82" s="1"/>
      <c r="ICX82" s="1"/>
      <c r="ICY82" s="1"/>
      <c r="ICZ82" s="1"/>
      <c r="IDA82" s="1"/>
      <c r="IDB82" s="1"/>
      <c r="IDC82" s="1"/>
      <c r="IDD82" s="1"/>
      <c r="IDE82" s="1"/>
      <c r="IDF82" s="1"/>
      <c r="IDG82" s="1"/>
      <c r="IDH82" s="1"/>
      <c r="IDI82" s="1"/>
      <c r="IDJ82" s="1"/>
      <c r="IDK82" s="1"/>
      <c r="IDL82" s="1"/>
      <c r="IDM82" s="1"/>
      <c r="IDN82" s="1"/>
      <c r="IDO82" s="1"/>
      <c r="IDP82" s="1"/>
      <c r="IDQ82" s="1"/>
      <c r="IDR82" s="1"/>
      <c r="IDS82" s="1"/>
      <c r="IDT82" s="1"/>
      <c r="IDU82" s="1"/>
      <c r="IDV82" s="1"/>
      <c r="IDW82" s="1"/>
      <c r="IDX82" s="1"/>
      <c r="IDY82" s="1"/>
      <c r="IDZ82" s="1"/>
      <c r="IEA82" s="1"/>
      <c r="IEB82" s="1"/>
      <c r="IEC82" s="1"/>
      <c r="IED82" s="1"/>
      <c r="IEE82" s="1"/>
      <c r="IEF82" s="1"/>
      <c r="IEG82" s="1"/>
      <c r="IEH82" s="1"/>
      <c r="IEI82" s="1"/>
      <c r="IEJ82" s="1"/>
      <c r="IEK82" s="1"/>
      <c r="IEL82" s="1"/>
      <c r="IEM82" s="1"/>
      <c r="IEN82" s="1"/>
      <c r="IEO82" s="1"/>
      <c r="IEP82" s="1"/>
      <c r="IEQ82" s="1"/>
      <c r="IER82" s="1"/>
      <c r="IES82" s="1"/>
      <c r="IET82" s="1"/>
      <c r="IEU82" s="1"/>
      <c r="IEV82" s="1"/>
      <c r="IEW82" s="1"/>
      <c r="IEX82" s="1"/>
      <c r="IEY82" s="1"/>
      <c r="IEZ82" s="1"/>
      <c r="IFA82" s="1"/>
      <c r="IFB82" s="1"/>
      <c r="IFC82" s="1"/>
      <c r="IFD82" s="1"/>
      <c r="IFE82" s="1"/>
      <c r="IFF82" s="1"/>
      <c r="IFG82" s="1"/>
      <c r="IFH82" s="1"/>
      <c r="IFI82" s="1"/>
      <c r="IFJ82" s="1"/>
      <c r="IFK82" s="1"/>
      <c r="IFL82" s="1"/>
      <c r="IFM82" s="1"/>
      <c r="IFN82" s="1"/>
      <c r="IFO82" s="1"/>
      <c r="IFP82" s="1"/>
      <c r="IFQ82" s="1"/>
      <c r="IFR82" s="1"/>
      <c r="IFS82" s="1"/>
      <c r="IFT82" s="1"/>
      <c r="IFU82" s="1"/>
      <c r="IFV82" s="1"/>
      <c r="IFW82" s="1"/>
      <c r="IFX82" s="1"/>
      <c r="IFY82" s="1"/>
      <c r="IFZ82" s="1"/>
      <c r="IGA82" s="1"/>
      <c r="IGB82" s="1"/>
      <c r="IGC82" s="1"/>
      <c r="IGD82" s="1"/>
      <c r="IGE82" s="1"/>
      <c r="IGF82" s="1"/>
      <c r="IGG82" s="1"/>
      <c r="IGH82" s="1"/>
      <c r="IGI82" s="1"/>
      <c r="IGJ82" s="1"/>
      <c r="IGK82" s="1"/>
      <c r="IGL82" s="1"/>
      <c r="IGM82" s="1"/>
      <c r="IGN82" s="1"/>
      <c r="IGO82" s="1"/>
      <c r="IGP82" s="1"/>
      <c r="IGQ82" s="1"/>
      <c r="IGR82" s="1"/>
      <c r="IGS82" s="1"/>
      <c r="IGT82" s="1"/>
      <c r="IGU82" s="1"/>
      <c r="IGV82" s="1"/>
      <c r="IGW82" s="1"/>
      <c r="IGX82" s="1"/>
      <c r="IGY82" s="1"/>
      <c r="IGZ82" s="1"/>
      <c r="IHA82" s="1"/>
      <c r="IHB82" s="1"/>
      <c r="IHC82" s="1"/>
      <c r="IHD82" s="1"/>
      <c r="IHE82" s="1"/>
      <c r="IHF82" s="1"/>
      <c r="IHG82" s="1"/>
      <c r="IHH82" s="1"/>
      <c r="IHI82" s="1"/>
      <c r="IHJ82" s="1"/>
      <c r="IHK82" s="1"/>
      <c r="IHL82" s="1"/>
      <c r="IHM82" s="1"/>
      <c r="IHN82" s="1"/>
      <c r="IHO82" s="1"/>
      <c r="IHP82" s="1"/>
      <c r="IHQ82" s="1"/>
      <c r="IHR82" s="1"/>
      <c r="IHS82" s="1"/>
      <c r="IHT82" s="1"/>
      <c r="IHU82" s="1"/>
      <c r="IHV82" s="1"/>
      <c r="IHW82" s="1"/>
      <c r="IHX82" s="1"/>
      <c r="IHY82" s="1"/>
      <c r="IHZ82" s="1"/>
      <c r="IIA82" s="1"/>
      <c r="IIB82" s="1"/>
      <c r="IIC82" s="1"/>
      <c r="IID82" s="1"/>
      <c r="IIE82" s="1"/>
      <c r="IIF82" s="1"/>
      <c r="IIG82" s="1"/>
      <c r="IIH82" s="1"/>
      <c r="III82" s="1"/>
      <c r="IIJ82" s="1"/>
      <c r="IIK82" s="1"/>
      <c r="IIL82" s="1"/>
      <c r="IIM82" s="1"/>
      <c r="IIN82" s="1"/>
      <c r="IIO82" s="1"/>
      <c r="IIP82" s="1"/>
      <c r="IIQ82" s="1"/>
      <c r="IIR82" s="1"/>
      <c r="IIS82" s="1"/>
      <c r="IIT82" s="1"/>
      <c r="IIU82" s="1"/>
      <c r="IIV82" s="1"/>
      <c r="IIW82" s="1"/>
      <c r="IIX82" s="1"/>
      <c r="IIY82" s="1"/>
      <c r="IIZ82" s="1"/>
      <c r="IJA82" s="1"/>
      <c r="IJB82" s="1"/>
      <c r="IJC82" s="1"/>
      <c r="IJD82" s="1"/>
      <c r="IJE82" s="1"/>
      <c r="IJF82" s="1"/>
      <c r="IJG82" s="1"/>
      <c r="IJH82" s="1"/>
      <c r="IJI82" s="1"/>
      <c r="IJJ82" s="1"/>
      <c r="IJK82" s="1"/>
      <c r="IJL82" s="1"/>
      <c r="IJM82" s="1"/>
      <c r="IJN82" s="1"/>
      <c r="IJO82" s="1"/>
      <c r="IJP82" s="1"/>
      <c r="IJQ82" s="1"/>
      <c r="IJR82" s="1"/>
      <c r="IJS82" s="1"/>
      <c r="IJT82" s="1"/>
      <c r="IJU82" s="1"/>
      <c r="IJV82" s="1"/>
      <c r="IJW82" s="1"/>
      <c r="IJX82" s="1"/>
      <c r="IJY82" s="1"/>
      <c r="IJZ82" s="1"/>
      <c r="IKA82" s="1"/>
      <c r="IKB82" s="1"/>
      <c r="IKC82" s="1"/>
      <c r="IKD82" s="1"/>
      <c r="IKE82" s="1"/>
      <c r="IKF82" s="1"/>
      <c r="IKG82" s="1"/>
      <c r="IKH82" s="1"/>
      <c r="IKI82" s="1"/>
      <c r="IKJ82" s="1"/>
      <c r="IKK82" s="1"/>
      <c r="IKL82" s="1"/>
      <c r="IKM82" s="1"/>
      <c r="IKN82" s="1"/>
      <c r="IKO82" s="1"/>
      <c r="IKP82" s="1"/>
      <c r="IKQ82" s="1"/>
      <c r="IKR82" s="1"/>
      <c r="IKS82" s="1"/>
      <c r="IKT82" s="1"/>
      <c r="IKU82" s="1"/>
      <c r="IKV82" s="1"/>
      <c r="IKW82" s="1"/>
      <c r="IKX82" s="1"/>
      <c r="IKY82" s="1"/>
      <c r="IKZ82" s="1"/>
      <c r="ILA82" s="1"/>
      <c r="ILB82" s="1"/>
      <c r="ILC82" s="1"/>
      <c r="ILD82" s="1"/>
      <c r="ILE82" s="1"/>
      <c r="ILF82" s="1"/>
      <c r="ILG82" s="1"/>
      <c r="ILH82" s="1"/>
      <c r="ILI82" s="1"/>
      <c r="ILJ82" s="1"/>
      <c r="ILK82" s="1"/>
      <c r="ILL82" s="1"/>
      <c r="ILM82" s="1"/>
      <c r="ILN82" s="1"/>
      <c r="ILO82" s="1"/>
      <c r="ILP82" s="1"/>
      <c r="ILQ82" s="1"/>
      <c r="ILR82" s="1"/>
      <c r="ILS82" s="1"/>
      <c r="ILT82" s="1"/>
      <c r="ILU82" s="1"/>
      <c r="ILV82" s="1"/>
      <c r="ILW82" s="1"/>
      <c r="ILX82" s="1"/>
      <c r="ILY82" s="1"/>
      <c r="ILZ82" s="1"/>
      <c r="IMA82" s="1"/>
      <c r="IMB82" s="1"/>
      <c r="IMC82" s="1"/>
      <c r="IMD82" s="1"/>
      <c r="IME82" s="1"/>
      <c r="IMF82" s="1"/>
      <c r="IMG82" s="1"/>
      <c r="IMH82" s="1"/>
      <c r="IMI82" s="1"/>
      <c r="IMJ82" s="1"/>
      <c r="IMK82" s="1"/>
      <c r="IML82" s="1"/>
      <c r="IMM82" s="1"/>
      <c r="IMN82" s="1"/>
      <c r="IMO82" s="1"/>
      <c r="IMP82" s="1"/>
      <c r="IMQ82" s="1"/>
      <c r="IMR82" s="1"/>
      <c r="IMS82" s="1"/>
      <c r="IMT82" s="1"/>
      <c r="IMU82" s="1"/>
      <c r="IMV82" s="1"/>
      <c r="IMW82" s="1"/>
      <c r="IMX82" s="1"/>
      <c r="IMY82" s="1"/>
      <c r="IMZ82" s="1"/>
      <c r="INA82" s="1"/>
      <c r="INB82" s="1"/>
      <c r="INC82" s="1"/>
      <c r="IND82" s="1"/>
      <c r="INE82" s="1"/>
      <c r="INF82" s="1"/>
      <c r="ING82" s="1"/>
      <c r="INH82" s="1"/>
      <c r="INI82" s="1"/>
      <c r="INJ82" s="1"/>
      <c r="INK82" s="1"/>
      <c r="INL82" s="1"/>
      <c r="INM82" s="1"/>
      <c r="INN82" s="1"/>
      <c r="INO82" s="1"/>
      <c r="INP82" s="1"/>
      <c r="INQ82" s="1"/>
      <c r="INR82" s="1"/>
      <c r="INS82" s="1"/>
      <c r="INT82" s="1"/>
      <c r="INU82" s="1"/>
      <c r="INV82" s="1"/>
      <c r="INW82" s="1"/>
      <c r="INX82" s="1"/>
      <c r="INY82" s="1"/>
      <c r="INZ82" s="1"/>
      <c r="IOA82" s="1"/>
      <c r="IOB82" s="1"/>
      <c r="IOC82" s="1"/>
      <c r="IOD82" s="1"/>
      <c r="IOE82" s="1"/>
      <c r="IOF82" s="1"/>
      <c r="IOG82" s="1"/>
      <c r="IOH82" s="1"/>
      <c r="IOI82" s="1"/>
      <c r="IOJ82" s="1"/>
      <c r="IOK82" s="1"/>
      <c r="IOL82" s="1"/>
      <c r="IOM82" s="1"/>
      <c r="ION82" s="1"/>
      <c r="IOO82" s="1"/>
      <c r="IOP82" s="1"/>
      <c r="IOQ82" s="1"/>
      <c r="IOR82" s="1"/>
      <c r="IOS82" s="1"/>
      <c r="IOT82" s="1"/>
      <c r="IOU82" s="1"/>
      <c r="IOV82" s="1"/>
      <c r="IOW82" s="1"/>
      <c r="IOX82" s="1"/>
      <c r="IOY82" s="1"/>
      <c r="IOZ82" s="1"/>
      <c r="IPA82" s="1"/>
      <c r="IPB82" s="1"/>
      <c r="IPC82" s="1"/>
      <c r="IPD82" s="1"/>
      <c r="IPE82" s="1"/>
      <c r="IPF82" s="1"/>
      <c r="IPG82" s="1"/>
      <c r="IPH82" s="1"/>
      <c r="IPI82" s="1"/>
      <c r="IPJ82" s="1"/>
      <c r="IPK82" s="1"/>
      <c r="IPL82" s="1"/>
      <c r="IPM82" s="1"/>
      <c r="IPN82" s="1"/>
      <c r="IPO82" s="1"/>
      <c r="IPP82" s="1"/>
      <c r="IPQ82" s="1"/>
      <c r="IPR82" s="1"/>
      <c r="IPS82" s="1"/>
      <c r="IPT82" s="1"/>
      <c r="IPU82" s="1"/>
      <c r="IPV82" s="1"/>
      <c r="IPW82" s="1"/>
      <c r="IPX82" s="1"/>
      <c r="IPY82" s="1"/>
      <c r="IPZ82" s="1"/>
      <c r="IQA82" s="1"/>
      <c r="IQB82" s="1"/>
      <c r="IQC82" s="1"/>
      <c r="IQD82" s="1"/>
      <c r="IQE82" s="1"/>
      <c r="IQF82" s="1"/>
      <c r="IQG82" s="1"/>
      <c r="IQH82" s="1"/>
      <c r="IQI82" s="1"/>
      <c r="IQJ82" s="1"/>
      <c r="IQK82" s="1"/>
      <c r="IQL82" s="1"/>
      <c r="IQM82" s="1"/>
      <c r="IQN82" s="1"/>
      <c r="IQO82" s="1"/>
      <c r="IQP82" s="1"/>
      <c r="IQQ82" s="1"/>
      <c r="IQR82" s="1"/>
      <c r="IQS82" s="1"/>
      <c r="IQT82" s="1"/>
      <c r="IQU82" s="1"/>
      <c r="IQV82" s="1"/>
      <c r="IQW82" s="1"/>
      <c r="IQX82" s="1"/>
      <c r="IQY82" s="1"/>
      <c r="IQZ82" s="1"/>
      <c r="IRA82" s="1"/>
      <c r="IRB82" s="1"/>
      <c r="IRC82" s="1"/>
      <c r="IRD82" s="1"/>
      <c r="IRE82" s="1"/>
      <c r="IRF82" s="1"/>
      <c r="IRG82" s="1"/>
      <c r="IRH82" s="1"/>
      <c r="IRI82" s="1"/>
      <c r="IRJ82" s="1"/>
      <c r="IRK82" s="1"/>
      <c r="IRL82" s="1"/>
      <c r="IRM82" s="1"/>
      <c r="IRN82" s="1"/>
      <c r="IRO82" s="1"/>
      <c r="IRP82" s="1"/>
      <c r="IRQ82" s="1"/>
      <c r="IRR82" s="1"/>
      <c r="IRS82" s="1"/>
      <c r="IRT82" s="1"/>
      <c r="IRU82" s="1"/>
      <c r="IRV82" s="1"/>
      <c r="IRW82" s="1"/>
      <c r="IRX82" s="1"/>
      <c r="IRY82" s="1"/>
      <c r="IRZ82" s="1"/>
      <c r="ISA82" s="1"/>
      <c r="ISB82" s="1"/>
      <c r="ISC82" s="1"/>
      <c r="ISD82" s="1"/>
      <c r="ISE82" s="1"/>
      <c r="ISF82" s="1"/>
      <c r="ISG82" s="1"/>
      <c r="ISH82" s="1"/>
      <c r="ISI82" s="1"/>
      <c r="ISJ82" s="1"/>
      <c r="ISK82" s="1"/>
      <c r="ISL82" s="1"/>
      <c r="ISM82" s="1"/>
      <c r="ISN82" s="1"/>
      <c r="ISO82" s="1"/>
      <c r="ISP82" s="1"/>
      <c r="ISQ82" s="1"/>
      <c r="ISR82" s="1"/>
      <c r="ISS82" s="1"/>
      <c r="IST82" s="1"/>
      <c r="ISU82" s="1"/>
      <c r="ISV82" s="1"/>
      <c r="ISW82" s="1"/>
      <c r="ISX82" s="1"/>
      <c r="ISY82" s="1"/>
      <c r="ISZ82" s="1"/>
      <c r="ITA82" s="1"/>
      <c r="ITB82" s="1"/>
      <c r="ITC82" s="1"/>
      <c r="ITD82" s="1"/>
      <c r="ITE82" s="1"/>
      <c r="ITF82" s="1"/>
      <c r="ITG82" s="1"/>
      <c r="ITH82" s="1"/>
      <c r="ITI82" s="1"/>
      <c r="ITJ82" s="1"/>
      <c r="ITK82" s="1"/>
      <c r="ITL82" s="1"/>
      <c r="ITM82" s="1"/>
      <c r="ITN82" s="1"/>
      <c r="ITO82" s="1"/>
      <c r="ITP82" s="1"/>
      <c r="ITQ82" s="1"/>
      <c r="ITR82" s="1"/>
      <c r="ITS82" s="1"/>
      <c r="ITT82" s="1"/>
      <c r="ITU82" s="1"/>
      <c r="ITV82" s="1"/>
      <c r="ITW82" s="1"/>
      <c r="ITX82" s="1"/>
      <c r="ITY82" s="1"/>
      <c r="ITZ82" s="1"/>
      <c r="IUA82" s="1"/>
      <c r="IUB82" s="1"/>
      <c r="IUC82" s="1"/>
      <c r="IUD82" s="1"/>
      <c r="IUE82" s="1"/>
      <c r="IUF82" s="1"/>
      <c r="IUG82" s="1"/>
      <c r="IUH82" s="1"/>
      <c r="IUI82" s="1"/>
      <c r="IUJ82" s="1"/>
      <c r="IUK82" s="1"/>
      <c r="IUL82" s="1"/>
      <c r="IUM82" s="1"/>
      <c r="IUN82" s="1"/>
      <c r="IUO82" s="1"/>
      <c r="IUP82" s="1"/>
      <c r="IUQ82" s="1"/>
      <c r="IUR82" s="1"/>
      <c r="IUS82" s="1"/>
      <c r="IUT82" s="1"/>
      <c r="IUU82" s="1"/>
      <c r="IUV82" s="1"/>
      <c r="IUW82" s="1"/>
      <c r="IUX82" s="1"/>
      <c r="IUY82" s="1"/>
      <c r="IUZ82" s="1"/>
      <c r="IVA82" s="1"/>
      <c r="IVB82" s="1"/>
      <c r="IVC82" s="1"/>
      <c r="IVD82" s="1"/>
      <c r="IVE82" s="1"/>
      <c r="IVF82" s="1"/>
      <c r="IVG82" s="1"/>
      <c r="IVH82" s="1"/>
      <c r="IVI82" s="1"/>
      <c r="IVJ82" s="1"/>
      <c r="IVK82" s="1"/>
      <c r="IVL82" s="1"/>
      <c r="IVM82" s="1"/>
      <c r="IVN82" s="1"/>
      <c r="IVO82" s="1"/>
      <c r="IVP82" s="1"/>
      <c r="IVQ82" s="1"/>
      <c r="IVR82" s="1"/>
      <c r="IVS82" s="1"/>
      <c r="IVT82" s="1"/>
      <c r="IVU82" s="1"/>
      <c r="IVV82" s="1"/>
      <c r="IVW82" s="1"/>
      <c r="IVX82" s="1"/>
      <c r="IVY82" s="1"/>
      <c r="IVZ82" s="1"/>
      <c r="IWA82" s="1"/>
      <c r="IWB82" s="1"/>
      <c r="IWC82" s="1"/>
      <c r="IWD82" s="1"/>
      <c r="IWE82" s="1"/>
      <c r="IWF82" s="1"/>
      <c r="IWG82" s="1"/>
      <c r="IWH82" s="1"/>
      <c r="IWI82" s="1"/>
      <c r="IWJ82" s="1"/>
      <c r="IWK82" s="1"/>
      <c r="IWL82" s="1"/>
      <c r="IWM82" s="1"/>
      <c r="IWN82" s="1"/>
      <c r="IWO82" s="1"/>
      <c r="IWP82" s="1"/>
      <c r="IWQ82" s="1"/>
      <c r="IWR82" s="1"/>
      <c r="IWS82" s="1"/>
      <c r="IWT82" s="1"/>
      <c r="IWU82" s="1"/>
      <c r="IWV82" s="1"/>
      <c r="IWW82" s="1"/>
      <c r="IWX82" s="1"/>
      <c r="IWY82" s="1"/>
      <c r="IWZ82" s="1"/>
      <c r="IXA82" s="1"/>
      <c r="IXB82" s="1"/>
      <c r="IXC82" s="1"/>
      <c r="IXD82" s="1"/>
      <c r="IXE82" s="1"/>
      <c r="IXF82" s="1"/>
      <c r="IXG82" s="1"/>
      <c r="IXH82" s="1"/>
      <c r="IXI82" s="1"/>
      <c r="IXJ82" s="1"/>
      <c r="IXK82" s="1"/>
      <c r="IXL82" s="1"/>
      <c r="IXM82" s="1"/>
      <c r="IXN82" s="1"/>
      <c r="IXO82" s="1"/>
      <c r="IXP82" s="1"/>
      <c r="IXQ82" s="1"/>
      <c r="IXR82" s="1"/>
      <c r="IXS82" s="1"/>
      <c r="IXT82" s="1"/>
      <c r="IXU82" s="1"/>
      <c r="IXV82" s="1"/>
      <c r="IXW82" s="1"/>
      <c r="IXX82" s="1"/>
      <c r="IXY82" s="1"/>
      <c r="IXZ82" s="1"/>
      <c r="IYA82" s="1"/>
      <c r="IYB82" s="1"/>
      <c r="IYC82" s="1"/>
      <c r="IYD82" s="1"/>
      <c r="IYE82" s="1"/>
      <c r="IYF82" s="1"/>
      <c r="IYG82" s="1"/>
      <c r="IYH82" s="1"/>
      <c r="IYI82" s="1"/>
      <c r="IYJ82" s="1"/>
      <c r="IYK82" s="1"/>
      <c r="IYL82" s="1"/>
      <c r="IYM82" s="1"/>
      <c r="IYN82" s="1"/>
      <c r="IYO82" s="1"/>
      <c r="IYP82" s="1"/>
      <c r="IYQ82" s="1"/>
      <c r="IYR82" s="1"/>
      <c r="IYS82" s="1"/>
      <c r="IYT82" s="1"/>
      <c r="IYU82" s="1"/>
      <c r="IYV82" s="1"/>
      <c r="IYW82" s="1"/>
      <c r="IYX82" s="1"/>
      <c r="IYY82" s="1"/>
      <c r="IYZ82" s="1"/>
      <c r="IZA82" s="1"/>
      <c r="IZB82" s="1"/>
      <c r="IZC82" s="1"/>
      <c r="IZD82" s="1"/>
      <c r="IZE82" s="1"/>
      <c r="IZF82" s="1"/>
      <c r="IZG82" s="1"/>
      <c r="IZH82" s="1"/>
      <c r="IZI82" s="1"/>
      <c r="IZJ82" s="1"/>
      <c r="IZK82" s="1"/>
      <c r="IZL82" s="1"/>
      <c r="IZM82" s="1"/>
      <c r="IZN82" s="1"/>
      <c r="IZO82" s="1"/>
      <c r="IZP82" s="1"/>
      <c r="IZQ82" s="1"/>
      <c r="IZR82" s="1"/>
      <c r="IZS82" s="1"/>
      <c r="IZT82" s="1"/>
      <c r="IZU82" s="1"/>
      <c r="IZV82" s="1"/>
      <c r="IZW82" s="1"/>
      <c r="IZX82" s="1"/>
      <c r="IZY82" s="1"/>
      <c r="IZZ82" s="1"/>
      <c r="JAA82" s="1"/>
      <c r="JAB82" s="1"/>
      <c r="JAC82" s="1"/>
      <c r="JAD82" s="1"/>
      <c r="JAE82" s="1"/>
      <c r="JAF82" s="1"/>
      <c r="JAG82" s="1"/>
      <c r="JAH82" s="1"/>
      <c r="JAI82" s="1"/>
      <c r="JAJ82" s="1"/>
      <c r="JAK82" s="1"/>
      <c r="JAL82" s="1"/>
      <c r="JAM82" s="1"/>
      <c r="JAN82" s="1"/>
      <c r="JAO82" s="1"/>
      <c r="JAP82" s="1"/>
      <c r="JAQ82" s="1"/>
      <c r="JAR82" s="1"/>
      <c r="JAS82" s="1"/>
      <c r="JAT82" s="1"/>
      <c r="JAU82" s="1"/>
      <c r="JAV82" s="1"/>
      <c r="JAW82" s="1"/>
      <c r="JAX82" s="1"/>
      <c r="JAY82" s="1"/>
      <c r="JAZ82" s="1"/>
      <c r="JBA82" s="1"/>
      <c r="JBB82" s="1"/>
      <c r="JBC82" s="1"/>
      <c r="JBD82" s="1"/>
      <c r="JBE82" s="1"/>
      <c r="JBF82" s="1"/>
      <c r="JBG82" s="1"/>
      <c r="JBH82" s="1"/>
      <c r="JBI82" s="1"/>
      <c r="JBJ82" s="1"/>
      <c r="JBK82" s="1"/>
      <c r="JBL82" s="1"/>
      <c r="JBM82" s="1"/>
      <c r="JBN82" s="1"/>
      <c r="JBO82" s="1"/>
      <c r="JBP82" s="1"/>
      <c r="JBQ82" s="1"/>
      <c r="JBR82" s="1"/>
      <c r="JBS82" s="1"/>
      <c r="JBT82" s="1"/>
      <c r="JBU82" s="1"/>
      <c r="JBV82" s="1"/>
      <c r="JBW82" s="1"/>
      <c r="JBX82" s="1"/>
      <c r="JBY82" s="1"/>
      <c r="JBZ82" s="1"/>
      <c r="JCA82" s="1"/>
      <c r="JCB82" s="1"/>
      <c r="JCC82" s="1"/>
      <c r="JCD82" s="1"/>
      <c r="JCE82" s="1"/>
      <c r="JCF82" s="1"/>
      <c r="JCG82" s="1"/>
      <c r="JCH82" s="1"/>
      <c r="JCI82" s="1"/>
      <c r="JCJ82" s="1"/>
      <c r="JCK82" s="1"/>
      <c r="JCL82" s="1"/>
      <c r="JCM82" s="1"/>
      <c r="JCN82" s="1"/>
      <c r="JCO82" s="1"/>
      <c r="JCP82" s="1"/>
      <c r="JCQ82" s="1"/>
      <c r="JCR82" s="1"/>
      <c r="JCS82" s="1"/>
      <c r="JCT82" s="1"/>
      <c r="JCU82" s="1"/>
      <c r="JCV82" s="1"/>
      <c r="JCW82" s="1"/>
      <c r="JCX82" s="1"/>
      <c r="JCY82" s="1"/>
      <c r="JCZ82" s="1"/>
      <c r="JDA82" s="1"/>
      <c r="JDB82" s="1"/>
      <c r="JDC82" s="1"/>
      <c r="JDD82" s="1"/>
      <c r="JDE82" s="1"/>
      <c r="JDF82" s="1"/>
      <c r="JDG82" s="1"/>
      <c r="JDH82" s="1"/>
      <c r="JDI82" s="1"/>
      <c r="JDJ82" s="1"/>
      <c r="JDK82" s="1"/>
      <c r="JDL82" s="1"/>
      <c r="JDM82" s="1"/>
      <c r="JDN82" s="1"/>
      <c r="JDO82" s="1"/>
      <c r="JDP82" s="1"/>
      <c r="JDQ82" s="1"/>
      <c r="JDR82" s="1"/>
      <c r="JDS82" s="1"/>
      <c r="JDT82" s="1"/>
      <c r="JDU82" s="1"/>
      <c r="JDV82" s="1"/>
      <c r="JDW82" s="1"/>
      <c r="JDX82" s="1"/>
      <c r="JDY82" s="1"/>
      <c r="JDZ82" s="1"/>
      <c r="JEA82" s="1"/>
      <c r="JEB82" s="1"/>
      <c r="JEC82" s="1"/>
      <c r="JED82" s="1"/>
      <c r="JEE82" s="1"/>
      <c r="JEF82" s="1"/>
      <c r="JEG82" s="1"/>
      <c r="JEH82" s="1"/>
      <c r="JEI82" s="1"/>
      <c r="JEJ82" s="1"/>
      <c r="JEK82" s="1"/>
      <c r="JEL82" s="1"/>
      <c r="JEM82" s="1"/>
      <c r="JEN82" s="1"/>
      <c r="JEO82" s="1"/>
      <c r="JEP82" s="1"/>
      <c r="JEQ82" s="1"/>
      <c r="JER82" s="1"/>
      <c r="JES82" s="1"/>
      <c r="JET82" s="1"/>
      <c r="JEU82" s="1"/>
      <c r="JEV82" s="1"/>
      <c r="JEW82" s="1"/>
      <c r="JEX82" s="1"/>
      <c r="JEY82" s="1"/>
      <c r="JEZ82" s="1"/>
      <c r="JFA82" s="1"/>
      <c r="JFB82" s="1"/>
      <c r="JFC82" s="1"/>
      <c r="JFD82" s="1"/>
      <c r="JFE82" s="1"/>
      <c r="JFF82" s="1"/>
      <c r="JFG82" s="1"/>
      <c r="JFH82" s="1"/>
      <c r="JFI82" s="1"/>
      <c r="JFJ82" s="1"/>
      <c r="JFK82" s="1"/>
      <c r="JFL82" s="1"/>
      <c r="JFM82" s="1"/>
      <c r="JFN82" s="1"/>
      <c r="JFO82" s="1"/>
      <c r="JFP82" s="1"/>
      <c r="JFQ82" s="1"/>
      <c r="JFR82" s="1"/>
      <c r="JFS82" s="1"/>
      <c r="JFT82" s="1"/>
      <c r="JFU82" s="1"/>
      <c r="JFV82" s="1"/>
      <c r="JFW82" s="1"/>
      <c r="JFX82" s="1"/>
      <c r="JFY82" s="1"/>
      <c r="JFZ82" s="1"/>
      <c r="JGA82" s="1"/>
      <c r="JGB82" s="1"/>
      <c r="JGC82" s="1"/>
      <c r="JGD82" s="1"/>
      <c r="JGE82" s="1"/>
      <c r="JGF82" s="1"/>
      <c r="JGG82" s="1"/>
      <c r="JGH82" s="1"/>
      <c r="JGI82" s="1"/>
      <c r="JGJ82" s="1"/>
      <c r="JGK82" s="1"/>
      <c r="JGL82" s="1"/>
      <c r="JGM82" s="1"/>
      <c r="JGN82" s="1"/>
      <c r="JGO82" s="1"/>
      <c r="JGP82" s="1"/>
      <c r="JGQ82" s="1"/>
      <c r="JGR82" s="1"/>
      <c r="JGS82" s="1"/>
      <c r="JGT82" s="1"/>
      <c r="JGU82" s="1"/>
      <c r="JGV82" s="1"/>
      <c r="JGW82" s="1"/>
      <c r="JGX82" s="1"/>
      <c r="JGY82" s="1"/>
      <c r="JGZ82" s="1"/>
      <c r="JHA82" s="1"/>
      <c r="JHB82" s="1"/>
      <c r="JHC82" s="1"/>
      <c r="JHD82" s="1"/>
      <c r="JHE82" s="1"/>
      <c r="JHF82" s="1"/>
      <c r="JHG82" s="1"/>
      <c r="JHH82" s="1"/>
      <c r="JHI82" s="1"/>
      <c r="JHJ82" s="1"/>
      <c r="JHK82" s="1"/>
      <c r="JHL82" s="1"/>
      <c r="JHM82" s="1"/>
      <c r="JHN82" s="1"/>
      <c r="JHO82" s="1"/>
      <c r="JHP82" s="1"/>
      <c r="JHQ82" s="1"/>
      <c r="JHR82" s="1"/>
      <c r="JHS82" s="1"/>
      <c r="JHT82" s="1"/>
      <c r="JHU82" s="1"/>
      <c r="JHV82" s="1"/>
      <c r="JHW82" s="1"/>
      <c r="JHX82" s="1"/>
      <c r="JHY82" s="1"/>
      <c r="JHZ82" s="1"/>
      <c r="JIA82" s="1"/>
      <c r="JIB82" s="1"/>
      <c r="JIC82" s="1"/>
      <c r="JID82" s="1"/>
      <c r="JIE82" s="1"/>
      <c r="JIF82" s="1"/>
      <c r="JIG82" s="1"/>
      <c r="JIH82" s="1"/>
      <c r="JII82" s="1"/>
      <c r="JIJ82" s="1"/>
      <c r="JIK82" s="1"/>
      <c r="JIL82" s="1"/>
      <c r="JIM82" s="1"/>
      <c r="JIN82" s="1"/>
      <c r="JIO82" s="1"/>
      <c r="JIP82" s="1"/>
      <c r="JIQ82" s="1"/>
      <c r="JIR82" s="1"/>
      <c r="JIS82" s="1"/>
      <c r="JIT82" s="1"/>
      <c r="JIU82" s="1"/>
      <c r="JIV82" s="1"/>
      <c r="JIW82" s="1"/>
      <c r="JIX82" s="1"/>
      <c r="JIY82" s="1"/>
      <c r="JIZ82" s="1"/>
      <c r="JJA82" s="1"/>
      <c r="JJB82" s="1"/>
      <c r="JJC82" s="1"/>
      <c r="JJD82" s="1"/>
      <c r="JJE82" s="1"/>
      <c r="JJF82" s="1"/>
      <c r="JJG82" s="1"/>
      <c r="JJH82" s="1"/>
      <c r="JJI82" s="1"/>
      <c r="JJJ82" s="1"/>
      <c r="JJK82" s="1"/>
      <c r="JJL82" s="1"/>
      <c r="JJM82" s="1"/>
      <c r="JJN82" s="1"/>
      <c r="JJO82" s="1"/>
      <c r="JJP82" s="1"/>
      <c r="JJQ82" s="1"/>
      <c r="JJR82" s="1"/>
      <c r="JJS82" s="1"/>
      <c r="JJT82" s="1"/>
      <c r="JJU82" s="1"/>
      <c r="JJV82" s="1"/>
      <c r="JJW82" s="1"/>
      <c r="JJX82" s="1"/>
      <c r="JJY82" s="1"/>
      <c r="JJZ82" s="1"/>
      <c r="JKA82" s="1"/>
      <c r="JKB82" s="1"/>
      <c r="JKC82" s="1"/>
      <c r="JKD82" s="1"/>
      <c r="JKE82" s="1"/>
      <c r="JKF82" s="1"/>
      <c r="JKG82" s="1"/>
      <c r="JKH82" s="1"/>
      <c r="JKI82" s="1"/>
      <c r="JKJ82" s="1"/>
      <c r="JKK82" s="1"/>
      <c r="JKL82" s="1"/>
      <c r="JKM82" s="1"/>
      <c r="JKN82" s="1"/>
      <c r="JKO82" s="1"/>
      <c r="JKP82" s="1"/>
      <c r="JKQ82" s="1"/>
      <c r="JKR82" s="1"/>
      <c r="JKS82" s="1"/>
      <c r="JKT82" s="1"/>
      <c r="JKU82" s="1"/>
      <c r="JKV82" s="1"/>
      <c r="JKW82" s="1"/>
      <c r="JKX82" s="1"/>
      <c r="JKY82" s="1"/>
      <c r="JKZ82" s="1"/>
      <c r="JLA82" s="1"/>
      <c r="JLB82" s="1"/>
      <c r="JLC82" s="1"/>
      <c r="JLD82" s="1"/>
      <c r="JLE82" s="1"/>
      <c r="JLF82" s="1"/>
      <c r="JLG82" s="1"/>
      <c r="JLH82" s="1"/>
      <c r="JLI82" s="1"/>
      <c r="JLJ82" s="1"/>
      <c r="JLK82" s="1"/>
      <c r="JLL82" s="1"/>
      <c r="JLM82" s="1"/>
      <c r="JLN82" s="1"/>
      <c r="JLO82" s="1"/>
      <c r="JLP82" s="1"/>
      <c r="JLQ82" s="1"/>
      <c r="JLR82" s="1"/>
      <c r="JLS82" s="1"/>
      <c r="JLT82" s="1"/>
      <c r="JLU82" s="1"/>
      <c r="JLV82" s="1"/>
      <c r="JLW82" s="1"/>
      <c r="JLX82" s="1"/>
      <c r="JLY82" s="1"/>
      <c r="JLZ82" s="1"/>
      <c r="JMA82" s="1"/>
      <c r="JMB82" s="1"/>
      <c r="JMC82" s="1"/>
      <c r="JMD82" s="1"/>
      <c r="JME82" s="1"/>
      <c r="JMF82" s="1"/>
      <c r="JMG82" s="1"/>
      <c r="JMH82" s="1"/>
      <c r="JMI82" s="1"/>
      <c r="JMJ82" s="1"/>
      <c r="JMK82" s="1"/>
      <c r="JML82" s="1"/>
      <c r="JMM82" s="1"/>
      <c r="JMN82" s="1"/>
      <c r="JMO82" s="1"/>
      <c r="JMP82" s="1"/>
      <c r="JMQ82" s="1"/>
      <c r="JMR82" s="1"/>
      <c r="JMS82" s="1"/>
      <c r="JMT82" s="1"/>
      <c r="JMU82" s="1"/>
      <c r="JMV82" s="1"/>
      <c r="JMW82" s="1"/>
      <c r="JMX82" s="1"/>
      <c r="JMY82" s="1"/>
      <c r="JMZ82" s="1"/>
      <c r="JNA82" s="1"/>
      <c r="JNB82" s="1"/>
      <c r="JNC82" s="1"/>
      <c r="JND82" s="1"/>
      <c r="JNE82" s="1"/>
      <c r="JNF82" s="1"/>
      <c r="JNG82" s="1"/>
      <c r="JNH82" s="1"/>
      <c r="JNI82" s="1"/>
      <c r="JNJ82" s="1"/>
      <c r="JNK82" s="1"/>
      <c r="JNL82" s="1"/>
      <c r="JNM82" s="1"/>
      <c r="JNN82" s="1"/>
      <c r="JNO82" s="1"/>
      <c r="JNP82" s="1"/>
      <c r="JNQ82" s="1"/>
      <c r="JNR82" s="1"/>
      <c r="JNS82" s="1"/>
      <c r="JNT82" s="1"/>
      <c r="JNU82" s="1"/>
      <c r="JNV82" s="1"/>
      <c r="JNW82" s="1"/>
      <c r="JNX82" s="1"/>
      <c r="JNY82" s="1"/>
      <c r="JNZ82" s="1"/>
      <c r="JOA82" s="1"/>
      <c r="JOB82" s="1"/>
      <c r="JOC82" s="1"/>
      <c r="JOD82" s="1"/>
      <c r="JOE82" s="1"/>
      <c r="JOF82" s="1"/>
      <c r="JOG82" s="1"/>
      <c r="JOH82" s="1"/>
      <c r="JOI82" s="1"/>
      <c r="JOJ82" s="1"/>
      <c r="JOK82" s="1"/>
      <c r="JOL82" s="1"/>
      <c r="JOM82" s="1"/>
      <c r="JON82" s="1"/>
      <c r="JOO82" s="1"/>
      <c r="JOP82" s="1"/>
      <c r="JOQ82" s="1"/>
      <c r="JOR82" s="1"/>
      <c r="JOS82" s="1"/>
      <c r="JOT82" s="1"/>
      <c r="JOU82" s="1"/>
      <c r="JOV82" s="1"/>
      <c r="JOW82" s="1"/>
      <c r="JOX82" s="1"/>
      <c r="JOY82" s="1"/>
      <c r="JOZ82" s="1"/>
      <c r="JPA82" s="1"/>
      <c r="JPB82" s="1"/>
      <c r="JPC82" s="1"/>
      <c r="JPD82" s="1"/>
      <c r="JPE82" s="1"/>
      <c r="JPF82" s="1"/>
      <c r="JPG82" s="1"/>
      <c r="JPH82" s="1"/>
      <c r="JPI82" s="1"/>
      <c r="JPJ82" s="1"/>
      <c r="JPK82" s="1"/>
      <c r="JPL82" s="1"/>
      <c r="JPM82" s="1"/>
      <c r="JPN82" s="1"/>
      <c r="JPO82" s="1"/>
      <c r="JPP82" s="1"/>
      <c r="JPQ82" s="1"/>
      <c r="JPR82" s="1"/>
      <c r="JPS82" s="1"/>
      <c r="JPT82" s="1"/>
      <c r="JPU82" s="1"/>
      <c r="JPV82" s="1"/>
      <c r="JPW82" s="1"/>
      <c r="JPX82" s="1"/>
      <c r="JPY82" s="1"/>
      <c r="JPZ82" s="1"/>
      <c r="JQA82" s="1"/>
      <c r="JQB82" s="1"/>
      <c r="JQC82" s="1"/>
      <c r="JQD82" s="1"/>
      <c r="JQE82" s="1"/>
      <c r="JQF82" s="1"/>
      <c r="JQG82" s="1"/>
      <c r="JQH82" s="1"/>
      <c r="JQI82" s="1"/>
      <c r="JQJ82" s="1"/>
      <c r="JQK82" s="1"/>
      <c r="JQL82" s="1"/>
      <c r="JQM82" s="1"/>
      <c r="JQN82" s="1"/>
      <c r="JQO82" s="1"/>
      <c r="JQP82" s="1"/>
      <c r="JQQ82" s="1"/>
      <c r="JQR82" s="1"/>
      <c r="JQS82" s="1"/>
      <c r="JQT82" s="1"/>
      <c r="JQU82" s="1"/>
      <c r="JQV82" s="1"/>
      <c r="JQW82" s="1"/>
      <c r="JQX82" s="1"/>
      <c r="JQY82" s="1"/>
      <c r="JQZ82" s="1"/>
      <c r="JRA82" s="1"/>
      <c r="JRB82" s="1"/>
      <c r="JRC82" s="1"/>
      <c r="JRD82" s="1"/>
      <c r="JRE82" s="1"/>
      <c r="JRF82" s="1"/>
      <c r="JRG82" s="1"/>
      <c r="JRH82" s="1"/>
      <c r="JRI82" s="1"/>
      <c r="JRJ82" s="1"/>
      <c r="JRK82" s="1"/>
      <c r="JRL82" s="1"/>
      <c r="JRM82" s="1"/>
      <c r="JRN82" s="1"/>
      <c r="JRO82" s="1"/>
      <c r="JRP82" s="1"/>
      <c r="JRQ82" s="1"/>
      <c r="JRR82" s="1"/>
      <c r="JRS82" s="1"/>
      <c r="JRT82" s="1"/>
      <c r="JRU82" s="1"/>
      <c r="JRV82" s="1"/>
      <c r="JRW82" s="1"/>
      <c r="JRX82" s="1"/>
      <c r="JRY82" s="1"/>
      <c r="JRZ82" s="1"/>
      <c r="JSA82" s="1"/>
      <c r="JSB82" s="1"/>
      <c r="JSC82" s="1"/>
      <c r="JSD82" s="1"/>
      <c r="JSE82" s="1"/>
      <c r="JSF82" s="1"/>
      <c r="JSG82" s="1"/>
      <c r="JSH82" s="1"/>
      <c r="JSI82" s="1"/>
      <c r="JSJ82" s="1"/>
      <c r="JSK82" s="1"/>
      <c r="JSL82" s="1"/>
      <c r="JSM82" s="1"/>
      <c r="JSN82" s="1"/>
      <c r="JSO82" s="1"/>
      <c r="JSP82" s="1"/>
      <c r="JSQ82" s="1"/>
      <c r="JSR82" s="1"/>
      <c r="JSS82" s="1"/>
      <c r="JST82" s="1"/>
      <c r="JSU82" s="1"/>
      <c r="JSV82" s="1"/>
      <c r="JSW82" s="1"/>
      <c r="JSX82" s="1"/>
      <c r="JSY82" s="1"/>
      <c r="JSZ82" s="1"/>
      <c r="JTA82" s="1"/>
      <c r="JTB82" s="1"/>
      <c r="JTC82" s="1"/>
      <c r="JTD82" s="1"/>
      <c r="JTE82" s="1"/>
      <c r="JTF82" s="1"/>
      <c r="JTG82" s="1"/>
      <c r="JTH82" s="1"/>
      <c r="JTI82" s="1"/>
      <c r="JTJ82" s="1"/>
      <c r="JTK82" s="1"/>
      <c r="JTL82" s="1"/>
      <c r="JTM82" s="1"/>
      <c r="JTN82" s="1"/>
      <c r="JTO82" s="1"/>
      <c r="JTP82" s="1"/>
      <c r="JTQ82" s="1"/>
      <c r="JTR82" s="1"/>
      <c r="JTS82" s="1"/>
      <c r="JTT82" s="1"/>
      <c r="JTU82" s="1"/>
      <c r="JTV82" s="1"/>
      <c r="JTW82" s="1"/>
      <c r="JTX82" s="1"/>
      <c r="JTY82" s="1"/>
      <c r="JTZ82" s="1"/>
      <c r="JUA82" s="1"/>
      <c r="JUB82" s="1"/>
      <c r="JUC82" s="1"/>
      <c r="JUD82" s="1"/>
      <c r="JUE82" s="1"/>
      <c r="JUF82" s="1"/>
      <c r="JUG82" s="1"/>
      <c r="JUH82" s="1"/>
      <c r="JUI82" s="1"/>
      <c r="JUJ82" s="1"/>
      <c r="JUK82" s="1"/>
      <c r="JUL82" s="1"/>
      <c r="JUM82" s="1"/>
      <c r="JUN82" s="1"/>
      <c r="JUO82" s="1"/>
      <c r="JUP82" s="1"/>
      <c r="JUQ82" s="1"/>
      <c r="JUR82" s="1"/>
      <c r="JUS82" s="1"/>
      <c r="JUT82" s="1"/>
      <c r="JUU82" s="1"/>
      <c r="JUV82" s="1"/>
      <c r="JUW82" s="1"/>
      <c r="JUX82" s="1"/>
      <c r="JUY82" s="1"/>
      <c r="JUZ82" s="1"/>
      <c r="JVA82" s="1"/>
      <c r="JVB82" s="1"/>
      <c r="JVC82" s="1"/>
      <c r="JVD82" s="1"/>
      <c r="JVE82" s="1"/>
      <c r="JVF82" s="1"/>
      <c r="JVG82" s="1"/>
      <c r="JVH82" s="1"/>
      <c r="JVI82" s="1"/>
      <c r="JVJ82" s="1"/>
      <c r="JVK82" s="1"/>
      <c r="JVL82" s="1"/>
      <c r="JVM82" s="1"/>
      <c r="JVN82" s="1"/>
      <c r="JVO82" s="1"/>
      <c r="JVP82" s="1"/>
      <c r="JVQ82" s="1"/>
      <c r="JVR82" s="1"/>
      <c r="JVS82" s="1"/>
      <c r="JVT82" s="1"/>
      <c r="JVU82" s="1"/>
      <c r="JVV82" s="1"/>
      <c r="JVW82" s="1"/>
      <c r="JVX82" s="1"/>
      <c r="JVY82" s="1"/>
      <c r="JVZ82" s="1"/>
      <c r="JWA82" s="1"/>
      <c r="JWB82" s="1"/>
      <c r="JWC82" s="1"/>
      <c r="JWD82" s="1"/>
      <c r="JWE82" s="1"/>
      <c r="JWF82" s="1"/>
      <c r="JWG82" s="1"/>
      <c r="JWH82" s="1"/>
      <c r="JWI82" s="1"/>
      <c r="JWJ82" s="1"/>
      <c r="JWK82" s="1"/>
      <c r="JWL82" s="1"/>
      <c r="JWM82" s="1"/>
      <c r="JWN82" s="1"/>
      <c r="JWO82" s="1"/>
      <c r="JWP82" s="1"/>
      <c r="JWQ82" s="1"/>
      <c r="JWR82" s="1"/>
      <c r="JWS82" s="1"/>
      <c r="JWT82" s="1"/>
      <c r="JWU82" s="1"/>
      <c r="JWV82" s="1"/>
      <c r="JWW82" s="1"/>
      <c r="JWX82" s="1"/>
      <c r="JWY82" s="1"/>
      <c r="JWZ82" s="1"/>
      <c r="JXA82" s="1"/>
      <c r="JXB82" s="1"/>
      <c r="JXC82" s="1"/>
      <c r="JXD82" s="1"/>
      <c r="JXE82" s="1"/>
      <c r="JXF82" s="1"/>
      <c r="JXG82" s="1"/>
      <c r="JXH82" s="1"/>
      <c r="JXI82" s="1"/>
      <c r="JXJ82" s="1"/>
      <c r="JXK82" s="1"/>
      <c r="JXL82" s="1"/>
      <c r="JXM82" s="1"/>
      <c r="JXN82" s="1"/>
      <c r="JXO82" s="1"/>
      <c r="JXP82" s="1"/>
      <c r="JXQ82" s="1"/>
      <c r="JXR82" s="1"/>
      <c r="JXS82" s="1"/>
      <c r="JXT82" s="1"/>
      <c r="JXU82" s="1"/>
      <c r="JXV82" s="1"/>
      <c r="JXW82" s="1"/>
      <c r="JXX82" s="1"/>
      <c r="JXY82" s="1"/>
      <c r="JXZ82" s="1"/>
      <c r="JYA82" s="1"/>
      <c r="JYB82" s="1"/>
      <c r="JYC82" s="1"/>
      <c r="JYD82" s="1"/>
      <c r="JYE82" s="1"/>
      <c r="JYF82" s="1"/>
      <c r="JYG82" s="1"/>
      <c r="JYH82" s="1"/>
      <c r="JYI82" s="1"/>
      <c r="JYJ82" s="1"/>
      <c r="JYK82" s="1"/>
      <c r="JYL82" s="1"/>
      <c r="JYM82" s="1"/>
      <c r="JYN82" s="1"/>
      <c r="JYO82" s="1"/>
      <c r="JYP82" s="1"/>
      <c r="JYQ82" s="1"/>
      <c r="JYR82" s="1"/>
      <c r="JYS82" s="1"/>
      <c r="JYT82" s="1"/>
      <c r="JYU82" s="1"/>
      <c r="JYV82" s="1"/>
      <c r="JYW82" s="1"/>
      <c r="JYX82" s="1"/>
      <c r="JYY82" s="1"/>
      <c r="JYZ82" s="1"/>
      <c r="JZA82" s="1"/>
      <c r="JZB82" s="1"/>
      <c r="JZC82" s="1"/>
      <c r="JZD82" s="1"/>
      <c r="JZE82" s="1"/>
      <c r="JZF82" s="1"/>
      <c r="JZG82" s="1"/>
      <c r="JZH82" s="1"/>
      <c r="JZI82" s="1"/>
      <c r="JZJ82" s="1"/>
      <c r="JZK82" s="1"/>
      <c r="JZL82" s="1"/>
      <c r="JZM82" s="1"/>
      <c r="JZN82" s="1"/>
      <c r="JZO82" s="1"/>
      <c r="JZP82" s="1"/>
      <c r="JZQ82" s="1"/>
      <c r="JZR82" s="1"/>
      <c r="JZS82" s="1"/>
      <c r="JZT82" s="1"/>
      <c r="JZU82" s="1"/>
      <c r="JZV82" s="1"/>
      <c r="JZW82" s="1"/>
      <c r="JZX82" s="1"/>
      <c r="JZY82" s="1"/>
      <c r="JZZ82" s="1"/>
      <c r="KAA82" s="1"/>
      <c r="KAB82" s="1"/>
      <c r="KAC82" s="1"/>
      <c r="KAD82" s="1"/>
      <c r="KAE82" s="1"/>
      <c r="KAF82" s="1"/>
      <c r="KAG82" s="1"/>
      <c r="KAH82" s="1"/>
      <c r="KAI82" s="1"/>
      <c r="KAJ82" s="1"/>
      <c r="KAK82" s="1"/>
      <c r="KAL82" s="1"/>
      <c r="KAM82" s="1"/>
      <c r="KAN82" s="1"/>
      <c r="KAO82" s="1"/>
      <c r="KAP82" s="1"/>
      <c r="KAQ82" s="1"/>
      <c r="KAR82" s="1"/>
      <c r="KAS82" s="1"/>
      <c r="KAT82" s="1"/>
      <c r="KAU82" s="1"/>
      <c r="KAV82" s="1"/>
      <c r="KAW82" s="1"/>
      <c r="KAX82" s="1"/>
      <c r="KAY82" s="1"/>
      <c r="KAZ82" s="1"/>
      <c r="KBA82" s="1"/>
      <c r="KBB82" s="1"/>
      <c r="KBC82" s="1"/>
      <c r="KBD82" s="1"/>
      <c r="KBE82" s="1"/>
      <c r="KBF82" s="1"/>
      <c r="KBG82" s="1"/>
      <c r="KBH82" s="1"/>
      <c r="KBI82" s="1"/>
      <c r="KBJ82" s="1"/>
      <c r="KBK82" s="1"/>
      <c r="KBL82" s="1"/>
      <c r="KBM82" s="1"/>
      <c r="KBN82" s="1"/>
      <c r="KBO82" s="1"/>
      <c r="KBP82" s="1"/>
      <c r="KBQ82" s="1"/>
      <c r="KBR82" s="1"/>
      <c r="KBS82" s="1"/>
      <c r="KBT82" s="1"/>
      <c r="KBU82" s="1"/>
      <c r="KBV82" s="1"/>
      <c r="KBW82" s="1"/>
      <c r="KBX82" s="1"/>
      <c r="KBY82" s="1"/>
      <c r="KBZ82" s="1"/>
      <c r="KCA82" s="1"/>
      <c r="KCB82" s="1"/>
      <c r="KCC82" s="1"/>
      <c r="KCD82" s="1"/>
      <c r="KCE82" s="1"/>
      <c r="KCF82" s="1"/>
      <c r="KCG82" s="1"/>
      <c r="KCH82" s="1"/>
      <c r="KCI82" s="1"/>
      <c r="KCJ82" s="1"/>
      <c r="KCK82" s="1"/>
      <c r="KCL82" s="1"/>
      <c r="KCM82" s="1"/>
      <c r="KCN82" s="1"/>
      <c r="KCO82" s="1"/>
      <c r="KCP82" s="1"/>
      <c r="KCQ82" s="1"/>
      <c r="KCR82" s="1"/>
      <c r="KCS82" s="1"/>
      <c r="KCT82" s="1"/>
      <c r="KCU82" s="1"/>
      <c r="KCV82" s="1"/>
      <c r="KCW82" s="1"/>
      <c r="KCX82" s="1"/>
      <c r="KCY82" s="1"/>
      <c r="KCZ82" s="1"/>
      <c r="KDA82" s="1"/>
      <c r="KDB82" s="1"/>
      <c r="KDC82" s="1"/>
      <c r="KDD82" s="1"/>
      <c r="KDE82" s="1"/>
      <c r="KDF82" s="1"/>
      <c r="KDG82" s="1"/>
      <c r="KDH82" s="1"/>
      <c r="KDI82" s="1"/>
      <c r="KDJ82" s="1"/>
      <c r="KDK82" s="1"/>
      <c r="KDL82" s="1"/>
      <c r="KDM82" s="1"/>
      <c r="KDN82" s="1"/>
      <c r="KDO82" s="1"/>
      <c r="KDP82" s="1"/>
      <c r="KDQ82" s="1"/>
      <c r="KDR82" s="1"/>
      <c r="KDS82" s="1"/>
      <c r="KDT82" s="1"/>
      <c r="KDU82" s="1"/>
      <c r="KDV82" s="1"/>
      <c r="KDW82" s="1"/>
      <c r="KDX82" s="1"/>
      <c r="KDY82" s="1"/>
      <c r="KDZ82" s="1"/>
      <c r="KEA82" s="1"/>
      <c r="KEB82" s="1"/>
      <c r="KEC82" s="1"/>
      <c r="KED82" s="1"/>
      <c r="KEE82" s="1"/>
      <c r="KEF82" s="1"/>
      <c r="KEG82" s="1"/>
      <c r="KEH82" s="1"/>
      <c r="KEI82" s="1"/>
      <c r="KEJ82" s="1"/>
      <c r="KEK82" s="1"/>
      <c r="KEL82" s="1"/>
      <c r="KEM82" s="1"/>
      <c r="KEN82" s="1"/>
      <c r="KEO82" s="1"/>
      <c r="KEP82" s="1"/>
      <c r="KEQ82" s="1"/>
      <c r="KER82" s="1"/>
      <c r="KES82" s="1"/>
      <c r="KET82" s="1"/>
      <c r="KEU82" s="1"/>
      <c r="KEV82" s="1"/>
      <c r="KEW82" s="1"/>
      <c r="KEX82" s="1"/>
      <c r="KEY82" s="1"/>
      <c r="KEZ82" s="1"/>
      <c r="KFA82" s="1"/>
      <c r="KFB82" s="1"/>
      <c r="KFC82" s="1"/>
      <c r="KFD82" s="1"/>
      <c r="KFE82" s="1"/>
      <c r="KFF82" s="1"/>
      <c r="KFG82" s="1"/>
      <c r="KFH82" s="1"/>
      <c r="KFI82" s="1"/>
      <c r="KFJ82" s="1"/>
      <c r="KFK82" s="1"/>
      <c r="KFL82" s="1"/>
      <c r="KFM82" s="1"/>
      <c r="KFN82" s="1"/>
      <c r="KFO82" s="1"/>
      <c r="KFP82" s="1"/>
      <c r="KFQ82" s="1"/>
      <c r="KFR82" s="1"/>
      <c r="KFS82" s="1"/>
      <c r="KFT82" s="1"/>
      <c r="KFU82" s="1"/>
      <c r="KFV82" s="1"/>
      <c r="KFW82" s="1"/>
      <c r="KFX82" s="1"/>
      <c r="KFY82" s="1"/>
      <c r="KFZ82" s="1"/>
      <c r="KGA82" s="1"/>
      <c r="KGB82" s="1"/>
      <c r="KGC82" s="1"/>
      <c r="KGD82" s="1"/>
      <c r="KGE82" s="1"/>
      <c r="KGF82" s="1"/>
      <c r="KGG82" s="1"/>
      <c r="KGH82" s="1"/>
      <c r="KGI82" s="1"/>
      <c r="KGJ82" s="1"/>
      <c r="KGK82" s="1"/>
      <c r="KGL82" s="1"/>
      <c r="KGM82" s="1"/>
      <c r="KGN82" s="1"/>
      <c r="KGO82" s="1"/>
      <c r="KGP82" s="1"/>
      <c r="KGQ82" s="1"/>
      <c r="KGR82" s="1"/>
      <c r="KGS82" s="1"/>
      <c r="KGT82" s="1"/>
      <c r="KGU82" s="1"/>
      <c r="KGV82" s="1"/>
      <c r="KGW82" s="1"/>
      <c r="KGX82" s="1"/>
      <c r="KGY82" s="1"/>
      <c r="KGZ82" s="1"/>
      <c r="KHA82" s="1"/>
      <c r="KHB82" s="1"/>
      <c r="KHC82" s="1"/>
      <c r="KHD82" s="1"/>
      <c r="KHE82" s="1"/>
      <c r="KHF82" s="1"/>
      <c r="KHG82" s="1"/>
      <c r="KHH82" s="1"/>
      <c r="KHI82" s="1"/>
      <c r="KHJ82" s="1"/>
      <c r="KHK82" s="1"/>
      <c r="KHL82" s="1"/>
      <c r="KHM82" s="1"/>
      <c r="KHN82" s="1"/>
      <c r="KHO82" s="1"/>
      <c r="KHP82" s="1"/>
      <c r="KHQ82" s="1"/>
      <c r="KHR82" s="1"/>
      <c r="KHS82" s="1"/>
      <c r="KHT82" s="1"/>
      <c r="KHU82" s="1"/>
      <c r="KHV82" s="1"/>
      <c r="KHW82" s="1"/>
      <c r="KHX82" s="1"/>
      <c r="KHY82" s="1"/>
      <c r="KHZ82" s="1"/>
      <c r="KIA82" s="1"/>
      <c r="KIB82" s="1"/>
      <c r="KIC82" s="1"/>
      <c r="KID82" s="1"/>
      <c r="KIE82" s="1"/>
      <c r="KIF82" s="1"/>
      <c r="KIG82" s="1"/>
      <c r="KIH82" s="1"/>
      <c r="KII82" s="1"/>
      <c r="KIJ82" s="1"/>
      <c r="KIK82" s="1"/>
      <c r="KIL82" s="1"/>
      <c r="KIM82" s="1"/>
      <c r="KIN82" s="1"/>
      <c r="KIO82" s="1"/>
      <c r="KIP82" s="1"/>
      <c r="KIQ82" s="1"/>
      <c r="KIR82" s="1"/>
      <c r="KIS82" s="1"/>
      <c r="KIT82" s="1"/>
      <c r="KIU82" s="1"/>
      <c r="KIV82" s="1"/>
      <c r="KIW82" s="1"/>
      <c r="KIX82" s="1"/>
      <c r="KIY82" s="1"/>
      <c r="KIZ82" s="1"/>
      <c r="KJA82" s="1"/>
      <c r="KJB82" s="1"/>
      <c r="KJC82" s="1"/>
      <c r="KJD82" s="1"/>
      <c r="KJE82" s="1"/>
      <c r="KJF82" s="1"/>
      <c r="KJG82" s="1"/>
      <c r="KJH82" s="1"/>
      <c r="KJI82" s="1"/>
      <c r="KJJ82" s="1"/>
      <c r="KJK82" s="1"/>
      <c r="KJL82" s="1"/>
      <c r="KJM82" s="1"/>
      <c r="KJN82" s="1"/>
      <c r="KJO82" s="1"/>
      <c r="KJP82" s="1"/>
      <c r="KJQ82" s="1"/>
      <c r="KJR82" s="1"/>
      <c r="KJS82" s="1"/>
      <c r="KJT82" s="1"/>
      <c r="KJU82" s="1"/>
      <c r="KJV82" s="1"/>
      <c r="KJW82" s="1"/>
      <c r="KJX82" s="1"/>
      <c r="KJY82" s="1"/>
      <c r="KJZ82" s="1"/>
      <c r="KKA82" s="1"/>
      <c r="KKB82" s="1"/>
      <c r="KKC82" s="1"/>
      <c r="KKD82" s="1"/>
      <c r="KKE82" s="1"/>
      <c r="KKF82" s="1"/>
      <c r="KKG82" s="1"/>
      <c r="KKH82" s="1"/>
      <c r="KKI82" s="1"/>
      <c r="KKJ82" s="1"/>
      <c r="KKK82" s="1"/>
      <c r="KKL82" s="1"/>
      <c r="KKM82" s="1"/>
      <c r="KKN82" s="1"/>
      <c r="KKO82" s="1"/>
      <c r="KKP82" s="1"/>
      <c r="KKQ82" s="1"/>
      <c r="KKR82" s="1"/>
      <c r="KKS82" s="1"/>
      <c r="KKT82" s="1"/>
      <c r="KKU82" s="1"/>
      <c r="KKV82" s="1"/>
      <c r="KKW82" s="1"/>
      <c r="KKX82" s="1"/>
      <c r="KKY82" s="1"/>
      <c r="KKZ82" s="1"/>
      <c r="KLA82" s="1"/>
      <c r="KLB82" s="1"/>
      <c r="KLC82" s="1"/>
      <c r="KLD82" s="1"/>
      <c r="KLE82" s="1"/>
      <c r="KLF82" s="1"/>
      <c r="KLG82" s="1"/>
      <c r="KLH82" s="1"/>
      <c r="KLI82" s="1"/>
      <c r="KLJ82" s="1"/>
      <c r="KLK82" s="1"/>
      <c r="KLL82" s="1"/>
      <c r="KLM82" s="1"/>
      <c r="KLN82" s="1"/>
      <c r="KLO82" s="1"/>
      <c r="KLP82" s="1"/>
      <c r="KLQ82" s="1"/>
      <c r="KLR82" s="1"/>
      <c r="KLS82" s="1"/>
      <c r="KLT82" s="1"/>
      <c r="KLU82" s="1"/>
      <c r="KLV82" s="1"/>
      <c r="KLW82" s="1"/>
      <c r="KLX82" s="1"/>
      <c r="KLY82" s="1"/>
      <c r="KLZ82" s="1"/>
      <c r="KMA82" s="1"/>
      <c r="KMB82" s="1"/>
      <c r="KMC82" s="1"/>
      <c r="KMD82" s="1"/>
      <c r="KME82" s="1"/>
      <c r="KMF82" s="1"/>
      <c r="KMG82" s="1"/>
      <c r="KMH82" s="1"/>
      <c r="KMI82" s="1"/>
      <c r="KMJ82" s="1"/>
      <c r="KMK82" s="1"/>
      <c r="KML82" s="1"/>
      <c r="KMM82" s="1"/>
      <c r="KMN82" s="1"/>
      <c r="KMO82" s="1"/>
      <c r="KMP82" s="1"/>
      <c r="KMQ82" s="1"/>
      <c r="KMR82" s="1"/>
      <c r="KMS82" s="1"/>
      <c r="KMT82" s="1"/>
      <c r="KMU82" s="1"/>
      <c r="KMV82" s="1"/>
      <c r="KMW82" s="1"/>
      <c r="KMX82" s="1"/>
      <c r="KMY82" s="1"/>
      <c r="KMZ82" s="1"/>
      <c r="KNA82" s="1"/>
      <c r="KNB82" s="1"/>
      <c r="KNC82" s="1"/>
      <c r="KND82" s="1"/>
      <c r="KNE82" s="1"/>
      <c r="KNF82" s="1"/>
      <c r="KNG82" s="1"/>
      <c r="KNH82" s="1"/>
      <c r="KNI82" s="1"/>
      <c r="KNJ82" s="1"/>
      <c r="KNK82" s="1"/>
      <c r="KNL82" s="1"/>
      <c r="KNM82" s="1"/>
      <c r="KNN82" s="1"/>
      <c r="KNO82" s="1"/>
      <c r="KNP82" s="1"/>
      <c r="KNQ82" s="1"/>
      <c r="KNR82" s="1"/>
      <c r="KNS82" s="1"/>
      <c r="KNT82" s="1"/>
      <c r="KNU82" s="1"/>
      <c r="KNV82" s="1"/>
      <c r="KNW82" s="1"/>
      <c r="KNX82" s="1"/>
      <c r="KNY82" s="1"/>
      <c r="KNZ82" s="1"/>
      <c r="KOA82" s="1"/>
      <c r="KOB82" s="1"/>
      <c r="KOC82" s="1"/>
      <c r="KOD82" s="1"/>
      <c r="KOE82" s="1"/>
      <c r="KOF82" s="1"/>
      <c r="KOG82" s="1"/>
      <c r="KOH82" s="1"/>
      <c r="KOI82" s="1"/>
      <c r="KOJ82" s="1"/>
      <c r="KOK82" s="1"/>
      <c r="KOL82" s="1"/>
      <c r="KOM82" s="1"/>
      <c r="KON82" s="1"/>
      <c r="KOO82" s="1"/>
      <c r="KOP82" s="1"/>
      <c r="KOQ82" s="1"/>
      <c r="KOR82" s="1"/>
      <c r="KOS82" s="1"/>
      <c r="KOT82" s="1"/>
      <c r="KOU82" s="1"/>
      <c r="KOV82" s="1"/>
      <c r="KOW82" s="1"/>
      <c r="KOX82" s="1"/>
      <c r="KOY82" s="1"/>
      <c r="KOZ82" s="1"/>
      <c r="KPA82" s="1"/>
      <c r="KPB82" s="1"/>
      <c r="KPC82" s="1"/>
      <c r="KPD82" s="1"/>
      <c r="KPE82" s="1"/>
      <c r="KPF82" s="1"/>
      <c r="KPG82" s="1"/>
      <c r="KPH82" s="1"/>
      <c r="KPI82" s="1"/>
      <c r="KPJ82" s="1"/>
      <c r="KPK82" s="1"/>
      <c r="KPL82" s="1"/>
      <c r="KPM82" s="1"/>
      <c r="KPN82" s="1"/>
      <c r="KPO82" s="1"/>
      <c r="KPP82" s="1"/>
      <c r="KPQ82" s="1"/>
      <c r="KPR82" s="1"/>
      <c r="KPS82" s="1"/>
      <c r="KPT82" s="1"/>
      <c r="KPU82" s="1"/>
      <c r="KPV82" s="1"/>
      <c r="KPW82" s="1"/>
      <c r="KPX82" s="1"/>
      <c r="KPY82" s="1"/>
      <c r="KPZ82" s="1"/>
      <c r="KQA82" s="1"/>
      <c r="KQB82" s="1"/>
      <c r="KQC82" s="1"/>
      <c r="KQD82" s="1"/>
      <c r="KQE82" s="1"/>
      <c r="KQF82" s="1"/>
      <c r="KQG82" s="1"/>
      <c r="KQH82" s="1"/>
      <c r="KQI82" s="1"/>
      <c r="KQJ82" s="1"/>
      <c r="KQK82" s="1"/>
      <c r="KQL82" s="1"/>
      <c r="KQM82" s="1"/>
      <c r="KQN82" s="1"/>
      <c r="KQO82" s="1"/>
      <c r="KQP82" s="1"/>
      <c r="KQQ82" s="1"/>
      <c r="KQR82" s="1"/>
      <c r="KQS82" s="1"/>
      <c r="KQT82" s="1"/>
      <c r="KQU82" s="1"/>
      <c r="KQV82" s="1"/>
      <c r="KQW82" s="1"/>
      <c r="KQX82" s="1"/>
      <c r="KQY82" s="1"/>
      <c r="KQZ82" s="1"/>
      <c r="KRA82" s="1"/>
      <c r="KRB82" s="1"/>
      <c r="KRC82" s="1"/>
      <c r="KRD82" s="1"/>
      <c r="KRE82" s="1"/>
      <c r="KRF82" s="1"/>
      <c r="KRG82" s="1"/>
      <c r="KRH82" s="1"/>
      <c r="KRI82" s="1"/>
      <c r="KRJ82" s="1"/>
      <c r="KRK82" s="1"/>
      <c r="KRL82" s="1"/>
      <c r="KRM82" s="1"/>
      <c r="KRN82" s="1"/>
      <c r="KRO82" s="1"/>
      <c r="KRP82" s="1"/>
      <c r="KRQ82" s="1"/>
      <c r="KRR82" s="1"/>
      <c r="KRS82" s="1"/>
      <c r="KRT82" s="1"/>
      <c r="KRU82" s="1"/>
      <c r="KRV82" s="1"/>
      <c r="KRW82" s="1"/>
      <c r="KRX82" s="1"/>
      <c r="KRY82" s="1"/>
      <c r="KRZ82" s="1"/>
      <c r="KSA82" s="1"/>
      <c r="KSB82" s="1"/>
      <c r="KSC82" s="1"/>
      <c r="KSD82" s="1"/>
      <c r="KSE82" s="1"/>
      <c r="KSF82" s="1"/>
      <c r="KSG82" s="1"/>
      <c r="KSH82" s="1"/>
      <c r="KSI82" s="1"/>
      <c r="KSJ82" s="1"/>
      <c r="KSK82" s="1"/>
      <c r="KSL82" s="1"/>
      <c r="KSM82" s="1"/>
      <c r="KSN82" s="1"/>
      <c r="KSO82" s="1"/>
      <c r="KSP82" s="1"/>
      <c r="KSQ82" s="1"/>
      <c r="KSR82" s="1"/>
      <c r="KSS82" s="1"/>
      <c r="KST82" s="1"/>
      <c r="KSU82" s="1"/>
      <c r="KSV82" s="1"/>
      <c r="KSW82" s="1"/>
      <c r="KSX82" s="1"/>
      <c r="KSY82" s="1"/>
      <c r="KSZ82" s="1"/>
      <c r="KTA82" s="1"/>
      <c r="KTB82" s="1"/>
      <c r="KTC82" s="1"/>
      <c r="KTD82" s="1"/>
      <c r="KTE82" s="1"/>
      <c r="KTF82" s="1"/>
      <c r="KTG82" s="1"/>
      <c r="KTH82" s="1"/>
      <c r="KTI82" s="1"/>
      <c r="KTJ82" s="1"/>
      <c r="KTK82" s="1"/>
      <c r="KTL82" s="1"/>
      <c r="KTM82" s="1"/>
      <c r="KTN82" s="1"/>
      <c r="KTO82" s="1"/>
      <c r="KTP82" s="1"/>
      <c r="KTQ82" s="1"/>
      <c r="KTR82" s="1"/>
      <c r="KTS82" s="1"/>
      <c r="KTT82" s="1"/>
      <c r="KTU82" s="1"/>
      <c r="KTV82" s="1"/>
      <c r="KTW82" s="1"/>
      <c r="KTX82" s="1"/>
      <c r="KTY82" s="1"/>
      <c r="KTZ82" s="1"/>
      <c r="KUA82" s="1"/>
      <c r="KUB82" s="1"/>
      <c r="KUC82" s="1"/>
      <c r="KUD82" s="1"/>
      <c r="KUE82" s="1"/>
      <c r="KUF82" s="1"/>
      <c r="KUG82" s="1"/>
      <c r="KUH82" s="1"/>
      <c r="KUI82" s="1"/>
      <c r="KUJ82" s="1"/>
      <c r="KUK82" s="1"/>
      <c r="KUL82" s="1"/>
      <c r="KUM82" s="1"/>
      <c r="KUN82" s="1"/>
      <c r="KUO82" s="1"/>
      <c r="KUP82" s="1"/>
      <c r="KUQ82" s="1"/>
      <c r="KUR82" s="1"/>
      <c r="KUS82" s="1"/>
      <c r="KUT82" s="1"/>
      <c r="KUU82" s="1"/>
      <c r="KUV82" s="1"/>
      <c r="KUW82" s="1"/>
      <c r="KUX82" s="1"/>
      <c r="KUY82" s="1"/>
      <c r="KUZ82" s="1"/>
      <c r="KVA82" s="1"/>
      <c r="KVB82" s="1"/>
      <c r="KVC82" s="1"/>
      <c r="KVD82" s="1"/>
      <c r="KVE82" s="1"/>
      <c r="KVF82" s="1"/>
      <c r="KVG82" s="1"/>
      <c r="KVH82" s="1"/>
      <c r="KVI82" s="1"/>
      <c r="KVJ82" s="1"/>
      <c r="KVK82" s="1"/>
      <c r="KVL82" s="1"/>
      <c r="KVM82" s="1"/>
      <c r="KVN82" s="1"/>
      <c r="KVO82" s="1"/>
      <c r="KVP82" s="1"/>
      <c r="KVQ82" s="1"/>
      <c r="KVR82" s="1"/>
      <c r="KVS82" s="1"/>
      <c r="KVT82" s="1"/>
      <c r="KVU82" s="1"/>
      <c r="KVV82" s="1"/>
      <c r="KVW82" s="1"/>
      <c r="KVX82" s="1"/>
      <c r="KVY82" s="1"/>
      <c r="KVZ82" s="1"/>
      <c r="KWA82" s="1"/>
      <c r="KWB82" s="1"/>
      <c r="KWC82" s="1"/>
      <c r="KWD82" s="1"/>
      <c r="KWE82" s="1"/>
      <c r="KWF82" s="1"/>
      <c r="KWG82" s="1"/>
      <c r="KWH82" s="1"/>
      <c r="KWI82" s="1"/>
      <c r="KWJ82" s="1"/>
      <c r="KWK82" s="1"/>
      <c r="KWL82" s="1"/>
      <c r="KWM82" s="1"/>
      <c r="KWN82" s="1"/>
      <c r="KWO82" s="1"/>
      <c r="KWP82" s="1"/>
      <c r="KWQ82" s="1"/>
      <c r="KWR82" s="1"/>
      <c r="KWS82" s="1"/>
      <c r="KWT82" s="1"/>
      <c r="KWU82" s="1"/>
      <c r="KWV82" s="1"/>
      <c r="KWW82" s="1"/>
      <c r="KWX82" s="1"/>
      <c r="KWY82" s="1"/>
      <c r="KWZ82" s="1"/>
      <c r="KXA82" s="1"/>
      <c r="KXB82" s="1"/>
      <c r="KXC82" s="1"/>
      <c r="KXD82" s="1"/>
      <c r="KXE82" s="1"/>
      <c r="KXF82" s="1"/>
      <c r="KXG82" s="1"/>
      <c r="KXH82" s="1"/>
      <c r="KXI82" s="1"/>
      <c r="KXJ82" s="1"/>
      <c r="KXK82" s="1"/>
      <c r="KXL82" s="1"/>
      <c r="KXM82" s="1"/>
      <c r="KXN82" s="1"/>
      <c r="KXO82" s="1"/>
      <c r="KXP82" s="1"/>
      <c r="KXQ82" s="1"/>
      <c r="KXR82" s="1"/>
      <c r="KXS82" s="1"/>
      <c r="KXT82" s="1"/>
      <c r="KXU82" s="1"/>
      <c r="KXV82" s="1"/>
      <c r="KXW82" s="1"/>
      <c r="KXX82" s="1"/>
      <c r="KXY82" s="1"/>
      <c r="KXZ82" s="1"/>
      <c r="KYA82" s="1"/>
      <c r="KYB82" s="1"/>
      <c r="KYC82" s="1"/>
      <c r="KYD82" s="1"/>
      <c r="KYE82" s="1"/>
      <c r="KYF82" s="1"/>
      <c r="KYG82" s="1"/>
      <c r="KYH82" s="1"/>
      <c r="KYI82" s="1"/>
      <c r="KYJ82" s="1"/>
      <c r="KYK82" s="1"/>
      <c r="KYL82" s="1"/>
      <c r="KYM82" s="1"/>
      <c r="KYN82" s="1"/>
      <c r="KYO82" s="1"/>
      <c r="KYP82" s="1"/>
      <c r="KYQ82" s="1"/>
      <c r="KYR82" s="1"/>
      <c r="KYS82" s="1"/>
      <c r="KYT82" s="1"/>
      <c r="KYU82" s="1"/>
      <c r="KYV82" s="1"/>
      <c r="KYW82" s="1"/>
      <c r="KYX82" s="1"/>
      <c r="KYY82" s="1"/>
      <c r="KYZ82" s="1"/>
      <c r="KZA82" s="1"/>
      <c r="KZB82" s="1"/>
      <c r="KZC82" s="1"/>
      <c r="KZD82" s="1"/>
      <c r="KZE82" s="1"/>
      <c r="KZF82" s="1"/>
      <c r="KZG82" s="1"/>
      <c r="KZH82" s="1"/>
      <c r="KZI82" s="1"/>
      <c r="KZJ82" s="1"/>
      <c r="KZK82" s="1"/>
      <c r="KZL82" s="1"/>
      <c r="KZM82" s="1"/>
      <c r="KZN82" s="1"/>
      <c r="KZO82" s="1"/>
      <c r="KZP82" s="1"/>
      <c r="KZQ82" s="1"/>
      <c r="KZR82" s="1"/>
      <c r="KZS82" s="1"/>
      <c r="KZT82" s="1"/>
      <c r="KZU82" s="1"/>
      <c r="KZV82" s="1"/>
      <c r="KZW82" s="1"/>
      <c r="KZX82" s="1"/>
      <c r="KZY82" s="1"/>
      <c r="KZZ82" s="1"/>
      <c r="LAA82" s="1"/>
      <c r="LAB82" s="1"/>
      <c r="LAC82" s="1"/>
      <c r="LAD82" s="1"/>
      <c r="LAE82" s="1"/>
      <c r="LAF82" s="1"/>
      <c r="LAG82" s="1"/>
      <c r="LAH82" s="1"/>
      <c r="LAI82" s="1"/>
      <c r="LAJ82" s="1"/>
      <c r="LAK82" s="1"/>
      <c r="LAL82" s="1"/>
      <c r="LAM82" s="1"/>
      <c r="LAN82" s="1"/>
      <c r="LAO82" s="1"/>
      <c r="LAP82" s="1"/>
      <c r="LAQ82" s="1"/>
      <c r="LAR82" s="1"/>
      <c r="LAS82" s="1"/>
      <c r="LAT82" s="1"/>
      <c r="LAU82" s="1"/>
      <c r="LAV82" s="1"/>
      <c r="LAW82" s="1"/>
      <c r="LAX82" s="1"/>
      <c r="LAY82" s="1"/>
      <c r="LAZ82" s="1"/>
      <c r="LBA82" s="1"/>
      <c r="LBB82" s="1"/>
      <c r="LBC82" s="1"/>
      <c r="LBD82" s="1"/>
      <c r="LBE82" s="1"/>
      <c r="LBF82" s="1"/>
      <c r="LBG82" s="1"/>
      <c r="LBH82" s="1"/>
      <c r="LBI82" s="1"/>
      <c r="LBJ82" s="1"/>
      <c r="LBK82" s="1"/>
      <c r="LBL82" s="1"/>
      <c r="LBM82" s="1"/>
      <c r="LBN82" s="1"/>
      <c r="LBO82" s="1"/>
      <c r="LBP82" s="1"/>
      <c r="LBQ82" s="1"/>
      <c r="LBR82" s="1"/>
      <c r="LBS82" s="1"/>
      <c r="LBT82" s="1"/>
      <c r="LBU82" s="1"/>
      <c r="LBV82" s="1"/>
      <c r="LBW82" s="1"/>
      <c r="LBX82" s="1"/>
      <c r="LBY82" s="1"/>
      <c r="LBZ82" s="1"/>
      <c r="LCA82" s="1"/>
      <c r="LCB82" s="1"/>
      <c r="LCC82" s="1"/>
      <c r="LCD82" s="1"/>
      <c r="LCE82" s="1"/>
      <c r="LCF82" s="1"/>
      <c r="LCG82" s="1"/>
      <c r="LCH82" s="1"/>
      <c r="LCI82" s="1"/>
      <c r="LCJ82" s="1"/>
      <c r="LCK82" s="1"/>
      <c r="LCL82" s="1"/>
      <c r="LCM82" s="1"/>
      <c r="LCN82" s="1"/>
      <c r="LCO82" s="1"/>
      <c r="LCP82" s="1"/>
      <c r="LCQ82" s="1"/>
      <c r="LCR82" s="1"/>
      <c r="LCS82" s="1"/>
      <c r="LCT82" s="1"/>
      <c r="LCU82" s="1"/>
      <c r="LCV82" s="1"/>
      <c r="LCW82" s="1"/>
      <c r="LCX82" s="1"/>
      <c r="LCY82" s="1"/>
      <c r="LCZ82" s="1"/>
      <c r="LDA82" s="1"/>
      <c r="LDB82" s="1"/>
      <c r="LDC82" s="1"/>
      <c r="LDD82" s="1"/>
      <c r="LDE82" s="1"/>
      <c r="LDF82" s="1"/>
      <c r="LDG82" s="1"/>
      <c r="LDH82" s="1"/>
      <c r="LDI82" s="1"/>
      <c r="LDJ82" s="1"/>
      <c r="LDK82" s="1"/>
      <c r="LDL82" s="1"/>
      <c r="LDM82" s="1"/>
      <c r="LDN82" s="1"/>
      <c r="LDO82" s="1"/>
      <c r="LDP82" s="1"/>
      <c r="LDQ82" s="1"/>
      <c r="LDR82" s="1"/>
      <c r="LDS82" s="1"/>
      <c r="LDT82" s="1"/>
      <c r="LDU82" s="1"/>
      <c r="LDV82" s="1"/>
      <c r="LDW82" s="1"/>
      <c r="LDX82" s="1"/>
      <c r="LDY82" s="1"/>
      <c r="LDZ82" s="1"/>
      <c r="LEA82" s="1"/>
      <c r="LEB82" s="1"/>
      <c r="LEC82" s="1"/>
      <c r="LED82" s="1"/>
      <c r="LEE82" s="1"/>
      <c r="LEF82" s="1"/>
      <c r="LEG82" s="1"/>
      <c r="LEH82" s="1"/>
      <c r="LEI82" s="1"/>
      <c r="LEJ82" s="1"/>
      <c r="LEK82" s="1"/>
      <c r="LEL82" s="1"/>
      <c r="LEM82" s="1"/>
      <c r="LEN82" s="1"/>
      <c r="LEO82" s="1"/>
      <c r="LEP82" s="1"/>
      <c r="LEQ82" s="1"/>
      <c r="LER82" s="1"/>
      <c r="LES82" s="1"/>
      <c r="LET82" s="1"/>
      <c r="LEU82" s="1"/>
      <c r="LEV82" s="1"/>
      <c r="LEW82" s="1"/>
      <c r="LEX82" s="1"/>
      <c r="LEY82" s="1"/>
      <c r="LEZ82" s="1"/>
      <c r="LFA82" s="1"/>
      <c r="LFB82" s="1"/>
      <c r="LFC82" s="1"/>
      <c r="LFD82" s="1"/>
      <c r="LFE82" s="1"/>
      <c r="LFF82" s="1"/>
      <c r="LFG82" s="1"/>
      <c r="LFH82" s="1"/>
      <c r="LFI82" s="1"/>
      <c r="LFJ82" s="1"/>
      <c r="LFK82" s="1"/>
      <c r="LFL82" s="1"/>
      <c r="LFM82" s="1"/>
      <c r="LFN82" s="1"/>
      <c r="LFO82" s="1"/>
      <c r="LFP82" s="1"/>
      <c r="LFQ82" s="1"/>
      <c r="LFR82" s="1"/>
      <c r="LFS82" s="1"/>
      <c r="LFT82" s="1"/>
      <c r="LFU82" s="1"/>
      <c r="LFV82" s="1"/>
      <c r="LFW82" s="1"/>
      <c r="LFX82" s="1"/>
      <c r="LFY82" s="1"/>
      <c r="LFZ82" s="1"/>
      <c r="LGA82" s="1"/>
      <c r="LGB82" s="1"/>
      <c r="LGC82" s="1"/>
      <c r="LGD82" s="1"/>
      <c r="LGE82" s="1"/>
      <c r="LGF82" s="1"/>
      <c r="LGG82" s="1"/>
      <c r="LGH82" s="1"/>
      <c r="LGI82" s="1"/>
      <c r="LGJ82" s="1"/>
      <c r="LGK82" s="1"/>
      <c r="LGL82" s="1"/>
      <c r="LGM82" s="1"/>
      <c r="LGN82" s="1"/>
      <c r="LGO82" s="1"/>
      <c r="LGP82" s="1"/>
      <c r="LGQ82" s="1"/>
      <c r="LGR82" s="1"/>
      <c r="LGS82" s="1"/>
      <c r="LGT82" s="1"/>
      <c r="LGU82" s="1"/>
      <c r="LGV82" s="1"/>
      <c r="LGW82" s="1"/>
      <c r="LGX82" s="1"/>
      <c r="LGY82" s="1"/>
      <c r="LGZ82" s="1"/>
      <c r="LHA82" s="1"/>
      <c r="LHB82" s="1"/>
      <c r="LHC82" s="1"/>
      <c r="LHD82" s="1"/>
      <c r="LHE82" s="1"/>
      <c r="LHF82" s="1"/>
      <c r="LHG82" s="1"/>
      <c r="LHH82" s="1"/>
      <c r="LHI82" s="1"/>
      <c r="LHJ82" s="1"/>
      <c r="LHK82" s="1"/>
      <c r="LHL82" s="1"/>
      <c r="LHM82" s="1"/>
      <c r="LHN82" s="1"/>
      <c r="LHO82" s="1"/>
      <c r="LHP82" s="1"/>
      <c r="LHQ82" s="1"/>
      <c r="LHR82" s="1"/>
      <c r="LHS82" s="1"/>
      <c r="LHT82" s="1"/>
      <c r="LHU82" s="1"/>
      <c r="LHV82" s="1"/>
      <c r="LHW82" s="1"/>
      <c r="LHX82" s="1"/>
      <c r="LHY82" s="1"/>
      <c r="LHZ82" s="1"/>
      <c r="LIA82" s="1"/>
      <c r="LIB82" s="1"/>
      <c r="LIC82" s="1"/>
      <c r="LID82" s="1"/>
      <c r="LIE82" s="1"/>
      <c r="LIF82" s="1"/>
      <c r="LIG82" s="1"/>
      <c r="LIH82" s="1"/>
      <c r="LII82" s="1"/>
      <c r="LIJ82" s="1"/>
      <c r="LIK82" s="1"/>
      <c r="LIL82" s="1"/>
      <c r="LIM82" s="1"/>
      <c r="LIN82" s="1"/>
      <c r="LIO82" s="1"/>
      <c r="LIP82" s="1"/>
      <c r="LIQ82" s="1"/>
      <c r="LIR82" s="1"/>
      <c r="LIS82" s="1"/>
      <c r="LIT82" s="1"/>
      <c r="LIU82" s="1"/>
      <c r="LIV82" s="1"/>
      <c r="LIW82" s="1"/>
      <c r="LIX82" s="1"/>
      <c r="LIY82" s="1"/>
      <c r="LIZ82" s="1"/>
      <c r="LJA82" s="1"/>
      <c r="LJB82" s="1"/>
      <c r="LJC82" s="1"/>
      <c r="LJD82" s="1"/>
      <c r="LJE82" s="1"/>
      <c r="LJF82" s="1"/>
      <c r="LJG82" s="1"/>
      <c r="LJH82" s="1"/>
      <c r="LJI82" s="1"/>
      <c r="LJJ82" s="1"/>
      <c r="LJK82" s="1"/>
      <c r="LJL82" s="1"/>
      <c r="LJM82" s="1"/>
      <c r="LJN82" s="1"/>
      <c r="LJO82" s="1"/>
      <c r="LJP82" s="1"/>
      <c r="LJQ82" s="1"/>
      <c r="LJR82" s="1"/>
      <c r="LJS82" s="1"/>
      <c r="LJT82" s="1"/>
      <c r="LJU82" s="1"/>
      <c r="LJV82" s="1"/>
      <c r="LJW82" s="1"/>
      <c r="LJX82" s="1"/>
      <c r="LJY82" s="1"/>
      <c r="LJZ82" s="1"/>
      <c r="LKA82" s="1"/>
      <c r="LKB82" s="1"/>
      <c r="LKC82" s="1"/>
      <c r="LKD82" s="1"/>
      <c r="LKE82" s="1"/>
      <c r="LKF82" s="1"/>
      <c r="LKG82" s="1"/>
      <c r="LKH82" s="1"/>
      <c r="LKI82" s="1"/>
      <c r="LKJ82" s="1"/>
      <c r="LKK82" s="1"/>
      <c r="LKL82" s="1"/>
      <c r="LKM82" s="1"/>
      <c r="LKN82" s="1"/>
      <c r="LKO82" s="1"/>
      <c r="LKP82" s="1"/>
      <c r="LKQ82" s="1"/>
      <c r="LKR82" s="1"/>
      <c r="LKS82" s="1"/>
      <c r="LKT82" s="1"/>
      <c r="LKU82" s="1"/>
      <c r="LKV82" s="1"/>
      <c r="LKW82" s="1"/>
      <c r="LKX82" s="1"/>
      <c r="LKY82" s="1"/>
      <c r="LKZ82" s="1"/>
      <c r="LLA82" s="1"/>
      <c r="LLB82" s="1"/>
      <c r="LLC82" s="1"/>
      <c r="LLD82" s="1"/>
      <c r="LLE82" s="1"/>
      <c r="LLF82" s="1"/>
      <c r="LLG82" s="1"/>
      <c r="LLH82" s="1"/>
      <c r="LLI82" s="1"/>
      <c r="LLJ82" s="1"/>
      <c r="LLK82" s="1"/>
      <c r="LLL82" s="1"/>
      <c r="LLM82" s="1"/>
      <c r="LLN82" s="1"/>
      <c r="LLO82" s="1"/>
      <c r="LLP82" s="1"/>
      <c r="LLQ82" s="1"/>
      <c r="LLR82" s="1"/>
      <c r="LLS82" s="1"/>
      <c r="LLT82" s="1"/>
      <c r="LLU82" s="1"/>
      <c r="LLV82" s="1"/>
      <c r="LLW82" s="1"/>
      <c r="LLX82" s="1"/>
      <c r="LLY82" s="1"/>
      <c r="LLZ82" s="1"/>
      <c r="LMA82" s="1"/>
      <c r="LMB82" s="1"/>
      <c r="LMC82" s="1"/>
      <c r="LMD82" s="1"/>
      <c r="LME82" s="1"/>
      <c r="LMF82" s="1"/>
      <c r="LMG82" s="1"/>
      <c r="LMH82" s="1"/>
      <c r="LMI82" s="1"/>
      <c r="LMJ82" s="1"/>
      <c r="LMK82" s="1"/>
      <c r="LML82" s="1"/>
      <c r="LMM82" s="1"/>
      <c r="LMN82" s="1"/>
      <c r="LMO82" s="1"/>
      <c r="LMP82" s="1"/>
      <c r="LMQ82" s="1"/>
      <c r="LMR82" s="1"/>
      <c r="LMS82" s="1"/>
      <c r="LMT82" s="1"/>
      <c r="LMU82" s="1"/>
      <c r="LMV82" s="1"/>
      <c r="LMW82" s="1"/>
      <c r="LMX82" s="1"/>
      <c r="LMY82" s="1"/>
      <c r="LMZ82" s="1"/>
      <c r="LNA82" s="1"/>
      <c r="LNB82" s="1"/>
      <c r="LNC82" s="1"/>
      <c r="LND82" s="1"/>
      <c r="LNE82" s="1"/>
      <c r="LNF82" s="1"/>
      <c r="LNG82" s="1"/>
      <c r="LNH82" s="1"/>
      <c r="LNI82" s="1"/>
      <c r="LNJ82" s="1"/>
      <c r="LNK82" s="1"/>
      <c r="LNL82" s="1"/>
      <c r="LNM82" s="1"/>
      <c r="LNN82" s="1"/>
      <c r="LNO82" s="1"/>
      <c r="LNP82" s="1"/>
      <c r="LNQ82" s="1"/>
      <c r="LNR82" s="1"/>
      <c r="LNS82" s="1"/>
      <c r="LNT82" s="1"/>
      <c r="LNU82" s="1"/>
      <c r="LNV82" s="1"/>
      <c r="LNW82" s="1"/>
      <c r="LNX82" s="1"/>
      <c r="LNY82" s="1"/>
      <c r="LNZ82" s="1"/>
      <c r="LOA82" s="1"/>
      <c r="LOB82" s="1"/>
      <c r="LOC82" s="1"/>
      <c r="LOD82" s="1"/>
      <c r="LOE82" s="1"/>
      <c r="LOF82" s="1"/>
      <c r="LOG82" s="1"/>
      <c r="LOH82" s="1"/>
      <c r="LOI82" s="1"/>
      <c r="LOJ82" s="1"/>
      <c r="LOK82" s="1"/>
      <c r="LOL82" s="1"/>
      <c r="LOM82" s="1"/>
      <c r="LON82" s="1"/>
      <c r="LOO82" s="1"/>
      <c r="LOP82" s="1"/>
      <c r="LOQ82" s="1"/>
      <c r="LOR82" s="1"/>
      <c r="LOS82" s="1"/>
      <c r="LOT82" s="1"/>
      <c r="LOU82" s="1"/>
      <c r="LOV82" s="1"/>
      <c r="LOW82" s="1"/>
      <c r="LOX82" s="1"/>
      <c r="LOY82" s="1"/>
      <c r="LOZ82" s="1"/>
      <c r="LPA82" s="1"/>
      <c r="LPB82" s="1"/>
      <c r="LPC82" s="1"/>
      <c r="LPD82" s="1"/>
      <c r="LPE82" s="1"/>
      <c r="LPF82" s="1"/>
      <c r="LPG82" s="1"/>
      <c r="LPH82" s="1"/>
      <c r="LPI82" s="1"/>
      <c r="LPJ82" s="1"/>
      <c r="LPK82" s="1"/>
      <c r="LPL82" s="1"/>
      <c r="LPM82" s="1"/>
      <c r="LPN82" s="1"/>
      <c r="LPO82" s="1"/>
      <c r="LPP82" s="1"/>
      <c r="LPQ82" s="1"/>
      <c r="LPR82" s="1"/>
      <c r="LPS82" s="1"/>
      <c r="LPT82" s="1"/>
      <c r="LPU82" s="1"/>
      <c r="LPV82" s="1"/>
      <c r="LPW82" s="1"/>
      <c r="LPX82" s="1"/>
      <c r="LPY82" s="1"/>
      <c r="LPZ82" s="1"/>
      <c r="LQA82" s="1"/>
      <c r="LQB82" s="1"/>
      <c r="LQC82" s="1"/>
      <c r="LQD82" s="1"/>
      <c r="LQE82" s="1"/>
      <c r="LQF82" s="1"/>
      <c r="LQG82" s="1"/>
      <c r="LQH82" s="1"/>
      <c r="LQI82" s="1"/>
      <c r="LQJ82" s="1"/>
      <c r="LQK82" s="1"/>
      <c r="LQL82" s="1"/>
      <c r="LQM82" s="1"/>
      <c r="LQN82" s="1"/>
      <c r="LQO82" s="1"/>
      <c r="LQP82" s="1"/>
      <c r="LQQ82" s="1"/>
      <c r="LQR82" s="1"/>
      <c r="LQS82" s="1"/>
      <c r="LQT82" s="1"/>
      <c r="LQU82" s="1"/>
      <c r="LQV82" s="1"/>
      <c r="LQW82" s="1"/>
      <c r="LQX82" s="1"/>
      <c r="LQY82" s="1"/>
      <c r="LQZ82" s="1"/>
      <c r="LRA82" s="1"/>
      <c r="LRB82" s="1"/>
      <c r="LRC82" s="1"/>
      <c r="LRD82" s="1"/>
      <c r="LRE82" s="1"/>
      <c r="LRF82" s="1"/>
      <c r="LRG82" s="1"/>
      <c r="LRH82" s="1"/>
      <c r="LRI82" s="1"/>
      <c r="LRJ82" s="1"/>
      <c r="LRK82" s="1"/>
      <c r="LRL82" s="1"/>
      <c r="LRM82" s="1"/>
      <c r="LRN82" s="1"/>
      <c r="LRO82" s="1"/>
      <c r="LRP82" s="1"/>
      <c r="LRQ82" s="1"/>
      <c r="LRR82" s="1"/>
      <c r="LRS82" s="1"/>
      <c r="LRT82" s="1"/>
      <c r="LRU82" s="1"/>
      <c r="LRV82" s="1"/>
      <c r="LRW82" s="1"/>
      <c r="LRX82" s="1"/>
      <c r="LRY82" s="1"/>
      <c r="LRZ82" s="1"/>
      <c r="LSA82" s="1"/>
      <c r="LSB82" s="1"/>
      <c r="LSC82" s="1"/>
      <c r="LSD82" s="1"/>
      <c r="LSE82" s="1"/>
      <c r="LSF82" s="1"/>
      <c r="LSG82" s="1"/>
      <c r="LSH82" s="1"/>
      <c r="LSI82" s="1"/>
      <c r="LSJ82" s="1"/>
      <c r="LSK82" s="1"/>
      <c r="LSL82" s="1"/>
      <c r="LSM82" s="1"/>
      <c r="LSN82" s="1"/>
      <c r="LSO82" s="1"/>
      <c r="LSP82" s="1"/>
      <c r="LSQ82" s="1"/>
      <c r="LSR82" s="1"/>
      <c r="LSS82" s="1"/>
      <c r="LST82" s="1"/>
      <c r="LSU82" s="1"/>
      <c r="LSV82" s="1"/>
      <c r="LSW82" s="1"/>
      <c r="LSX82" s="1"/>
      <c r="LSY82" s="1"/>
      <c r="LSZ82" s="1"/>
      <c r="LTA82" s="1"/>
      <c r="LTB82" s="1"/>
      <c r="LTC82" s="1"/>
      <c r="LTD82" s="1"/>
      <c r="LTE82" s="1"/>
      <c r="LTF82" s="1"/>
      <c r="LTG82" s="1"/>
      <c r="LTH82" s="1"/>
      <c r="LTI82" s="1"/>
      <c r="LTJ82" s="1"/>
      <c r="LTK82" s="1"/>
      <c r="LTL82" s="1"/>
      <c r="LTM82" s="1"/>
      <c r="LTN82" s="1"/>
      <c r="LTO82" s="1"/>
      <c r="LTP82" s="1"/>
      <c r="LTQ82" s="1"/>
      <c r="LTR82" s="1"/>
      <c r="LTS82" s="1"/>
      <c r="LTT82" s="1"/>
      <c r="LTU82" s="1"/>
      <c r="LTV82" s="1"/>
      <c r="LTW82" s="1"/>
      <c r="LTX82" s="1"/>
      <c r="LTY82" s="1"/>
      <c r="LTZ82" s="1"/>
      <c r="LUA82" s="1"/>
      <c r="LUB82" s="1"/>
      <c r="LUC82" s="1"/>
      <c r="LUD82" s="1"/>
      <c r="LUE82" s="1"/>
      <c r="LUF82" s="1"/>
      <c r="LUG82" s="1"/>
      <c r="LUH82" s="1"/>
      <c r="LUI82" s="1"/>
      <c r="LUJ82" s="1"/>
      <c r="LUK82" s="1"/>
      <c r="LUL82" s="1"/>
      <c r="LUM82" s="1"/>
      <c r="LUN82" s="1"/>
      <c r="LUO82" s="1"/>
      <c r="LUP82" s="1"/>
      <c r="LUQ82" s="1"/>
      <c r="LUR82" s="1"/>
      <c r="LUS82" s="1"/>
      <c r="LUT82" s="1"/>
      <c r="LUU82" s="1"/>
      <c r="LUV82" s="1"/>
      <c r="LUW82" s="1"/>
      <c r="LUX82" s="1"/>
      <c r="LUY82" s="1"/>
      <c r="LUZ82" s="1"/>
      <c r="LVA82" s="1"/>
      <c r="LVB82" s="1"/>
      <c r="LVC82" s="1"/>
      <c r="LVD82" s="1"/>
      <c r="LVE82" s="1"/>
      <c r="LVF82" s="1"/>
      <c r="LVG82" s="1"/>
      <c r="LVH82" s="1"/>
      <c r="LVI82" s="1"/>
      <c r="LVJ82" s="1"/>
      <c r="LVK82" s="1"/>
      <c r="LVL82" s="1"/>
      <c r="LVM82" s="1"/>
      <c r="LVN82" s="1"/>
      <c r="LVO82" s="1"/>
      <c r="LVP82" s="1"/>
      <c r="LVQ82" s="1"/>
      <c r="LVR82" s="1"/>
      <c r="LVS82" s="1"/>
      <c r="LVT82" s="1"/>
      <c r="LVU82" s="1"/>
      <c r="LVV82" s="1"/>
      <c r="LVW82" s="1"/>
      <c r="LVX82" s="1"/>
      <c r="LVY82" s="1"/>
      <c r="LVZ82" s="1"/>
      <c r="LWA82" s="1"/>
      <c r="LWB82" s="1"/>
      <c r="LWC82" s="1"/>
      <c r="LWD82" s="1"/>
      <c r="LWE82" s="1"/>
      <c r="LWF82" s="1"/>
      <c r="LWG82" s="1"/>
      <c r="LWH82" s="1"/>
      <c r="LWI82" s="1"/>
      <c r="LWJ82" s="1"/>
      <c r="LWK82" s="1"/>
      <c r="LWL82" s="1"/>
      <c r="LWM82" s="1"/>
      <c r="LWN82" s="1"/>
      <c r="LWO82" s="1"/>
      <c r="LWP82" s="1"/>
      <c r="LWQ82" s="1"/>
      <c r="LWR82" s="1"/>
      <c r="LWS82" s="1"/>
      <c r="LWT82" s="1"/>
      <c r="LWU82" s="1"/>
      <c r="LWV82" s="1"/>
      <c r="LWW82" s="1"/>
      <c r="LWX82" s="1"/>
      <c r="LWY82" s="1"/>
      <c r="LWZ82" s="1"/>
      <c r="LXA82" s="1"/>
      <c r="LXB82" s="1"/>
      <c r="LXC82" s="1"/>
      <c r="LXD82" s="1"/>
      <c r="LXE82" s="1"/>
      <c r="LXF82" s="1"/>
      <c r="LXG82" s="1"/>
      <c r="LXH82" s="1"/>
      <c r="LXI82" s="1"/>
      <c r="LXJ82" s="1"/>
      <c r="LXK82" s="1"/>
      <c r="LXL82" s="1"/>
      <c r="LXM82" s="1"/>
      <c r="LXN82" s="1"/>
      <c r="LXO82" s="1"/>
      <c r="LXP82" s="1"/>
      <c r="LXQ82" s="1"/>
      <c r="LXR82" s="1"/>
      <c r="LXS82" s="1"/>
      <c r="LXT82" s="1"/>
      <c r="LXU82" s="1"/>
      <c r="LXV82" s="1"/>
      <c r="LXW82" s="1"/>
      <c r="LXX82" s="1"/>
      <c r="LXY82" s="1"/>
      <c r="LXZ82" s="1"/>
      <c r="LYA82" s="1"/>
      <c r="LYB82" s="1"/>
      <c r="LYC82" s="1"/>
      <c r="LYD82" s="1"/>
      <c r="LYE82" s="1"/>
      <c r="LYF82" s="1"/>
      <c r="LYG82" s="1"/>
      <c r="LYH82" s="1"/>
      <c r="LYI82" s="1"/>
      <c r="LYJ82" s="1"/>
      <c r="LYK82" s="1"/>
      <c r="LYL82" s="1"/>
      <c r="LYM82" s="1"/>
      <c r="LYN82" s="1"/>
      <c r="LYO82" s="1"/>
      <c r="LYP82" s="1"/>
      <c r="LYQ82" s="1"/>
      <c r="LYR82" s="1"/>
      <c r="LYS82" s="1"/>
      <c r="LYT82" s="1"/>
      <c r="LYU82" s="1"/>
      <c r="LYV82" s="1"/>
      <c r="LYW82" s="1"/>
      <c r="LYX82" s="1"/>
      <c r="LYY82" s="1"/>
      <c r="LYZ82" s="1"/>
      <c r="LZA82" s="1"/>
      <c r="LZB82" s="1"/>
      <c r="LZC82" s="1"/>
      <c r="LZD82" s="1"/>
      <c r="LZE82" s="1"/>
      <c r="LZF82" s="1"/>
      <c r="LZG82" s="1"/>
      <c r="LZH82" s="1"/>
      <c r="LZI82" s="1"/>
      <c r="LZJ82" s="1"/>
      <c r="LZK82" s="1"/>
      <c r="LZL82" s="1"/>
      <c r="LZM82" s="1"/>
      <c r="LZN82" s="1"/>
      <c r="LZO82" s="1"/>
      <c r="LZP82" s="1"/>
      <c r="LZQ82" s="1"/>
      <c r="LZR82" s="1"/>
      <c r="LZS82" s="1"/>
      <c r="LZT82" s="1"/>
      <c r="LZU82" s="1"/>
      <c r="LZV82" s="1"/>
      <c r="LZW82" s="1"/>
      <c r="LZX82" s="1"/>
      <c r="LZY82" s="1"/>
      <c r="LZZ82" s="1"/>
      <c r="MAA82" s="1"/>
      <c r="MAB82" s="1"/>
      <c r="MAC82" s="1"/>
      <c r="MAD82" s="1"/>
      <c r="MAE82" s="1"/>
      <c r="MAF82" s="1"/>
      <c r="MAG82" s="1"/>
      <c r="MAH82" s="1"/>
      <c r="MAI82" s="1"/>
      <c r="MAJ82" s="1"/>
      <c r="MAK82" s="1"/>
      <c r="MAL82" s="1"/>
      <c r="MAM82" s="1"/>
      <c r="MAN82" s="1"/>
      <c r="MAO82" s="1"/>
      <c r="MAP82" s="1"/>
      <c r="MAQ82" s="1"/>
      <c r="MAR82" s="1"/>
      <c r="MAS82" s="1"/>
      <c r="MAT82" s="1"/>
      <c r="MAU82" s="1"/>
      <c r="MAV82" s="1"/>
      <c r="MAW82" s="1"/>
      <c r="MAX82" s="1"/>
      <c r="MAY82" s="1"/>
      <c r="MAZ82" s="1"/>
      <c r="MBA82" s="1"/>
      <c r="MBB82" s="1"/>
      <c r="MBC82" s="1"/>
      <c r="MBD82" s="1"/>
      <c r="MBE82" s="1"/>
      <c r="MBF82" s="1"/>
      <c r="MBG82" s="1"/>
      <c r="MBH82" s="1"/>
      <c r="MBI82" s="1"/>
      <c r="MBJ82" s="1"/>
      <c r="MBK82" s="1"/>
      <c r="MBL82" s="1"/>
      <c r="MBM82" s="1"/>
      <c r="MBN82" s="1"/>
      <c r="MBO82" s="1"/>
      <c r="MBP82" s="1"/>
      <c r="MBQ82" s="1"/>
      <c r="MBR82" s="1"/>
      <c r="MBS82" s="1"/>
      <c r="MBT82" s="1"/>
      <c r="MBU82" s="1"/>
      <c r="MBV82" s="1"/>
      <c r="MBW82" s="1"/>
      <c r="MBX82" s="1"/>
      <c r="MBY82" s="1"/>
      <c r="MBZ82" s="1"/>
      <c r="MCA82" s="1"/>
      <c r="MCB82" s="1"/>
      <c r="MCC82" s="1"/>
      <c r="MCD82" s="1"/>
      <c r="MCE82" s="1"/>
      <c r="MCF82" s="1"/>
      <c r="MCG82" s="1"/>
      <c r="MCH82" s="1"/>
      <c r="MCI82" s="1"/>
      <c r="MCJ82" s="1"/>
      <c r="MCK82" s="1"/>
      <c r="MCL82" s="1"/>
      <c r="MCM82" s="1"/>
      <c r="MCN82" s="1"/>
      <c r="MCO82" s="1"/>
      <c r="MCP82" s="1"/>
      <c r="MCQ82" s="1"/>
      <c r="MCR82" s="1"/>
      <c r="MCS82" s="1"/>
      <c r="MCT82" s="1"/>
      <c r="MCU82" s="1"/>
      <c r="MCV82" s="1"/>
      <c r="MCW82" s="1"/>
      <c r="MCX82" s="1"/>
      <c r="MCY82" s="1"/>
      <c r="MCZ82" s="1"/>
      <c r="MDA82" s="1"/>
      <c r="MDB82" s="1"/>
      <c r="MDC82" s="1"/>
      <c r="MDD82" s="1"/>
      <c r="MDE82" s="1"/>
      <c r="MDF82" s="1"/>
      <c r="MDG82" s="1"/>
      <c r="MDH82" s="1"/>
      <c r="MDI82" s="1"/>
      <c r="MDJ82" s="1"/>
      <c r="MDK82" s="1"/>
      <c r="MDL82" s="1"/>
      <c r="MDM82" s="1"/>
      <c r="MDN82" s="1"/>
      <c r="MDO82" s="1"/>
      <c r="MDP82" s="1"/>
      <c r="MDQ82" s="1"/>
      <c r="MDR82" s="1"/>
      <c r="MDS82" s="1"/>
      <c r="MDT82" s="1"/>
      <c r="MDU82" s="1"/>
      <c r="MDV82" s="1"/>
      <c r="MDW82" s="1"/>
      <c r="MDX82" s="1"/>
      <c r="MDY82" s="1"/>
      <c r="MDZ82" s="1"/>
      <c r="MEA82" s="1"/>
      <c r="MEB82" s="1"/>
      <c r="MEC82" s="1"/>
      <c r="MED82" s="1"/>
      <c r="MEE82" s="1"/>
      <c r="MEF82" s="1"/>
      <c r="MEG82" s="1"/>
      <c r="MEH82" s="1"/>
      <c r="MEI82" s="1"/>
      <c r="MEJ82" s="1"/>
      <c r="MEK82" s="1"/>
      <c r="MEL82" s="1"/>
      <c r="MEM82" s="1"/>
      <c r="MEN82" s="1"/>
      <c r="MEO82" s="1"/>
      <c r="MEP82" s="1"/>
      <c r="MEQ82" s="1"/>
      <c r="MER82" s="1"/>
      <c r="MES82" s="1"/>
      <c r="MET82" s="1"/>
      <c r="MEU82" s="1"/>
      <c r="MEV82" s="1"/>
      <c r="MEW82" s="1"/>
      <c r="MEX82" s="1"/>
      <c r="MEY82" s="1"/>
      <c r="MEZ82" s="1"/>
      <c r="MFA82" s="1"/>
      <c r="MFB82" s="1"/>
      <c r="MFC82" s="1"/>
      <c r="MFD82" s="1"/>
      <c r="MFE82" s="1"/>
      <c r="MFF82" s="1"/>
      <c r="MFG82" s="1"/>
      <c r="MFH82" s="1"/>
      <c r="MFI82" s="1"/>
      <c r="MFJ82" s="1"/>
      <c r="MFK82" s="1"/>
      <c r="MFL82" s="1"/>
      <c r="MFM82" s="1"/>
      <c r="MFN82" s="1"/>
      <c r="MFO82" s="1"/>
      <c r="MFP82" s="1"/>
      <c r="MFQ82" s="1"/>
      <c r="MFR82" s="1"/>
      <c r="MFS82" s="1"/>
      <c r="MFT82" s="1"/>
      <c r="MFU82" s="1"/>
      <c r="MFV82" s="1"/>
      <c r="MFW82" s="1"/>
      <c r="MFX82" s="1"/>
      <c r="MFY82" s="1"/>
      <c r="MFZ82" s="1"/>
      <c r="MGA82" s="1"/>
      <c r="MGB82" s="1"/>
      <c r="MGC82" s="1"/>
      <c r="MGD82" s="1"/>
      <c r="MGE82" s="1"/>
      <c r="MGF82" s="1"/>
      <c r="MGG82" s="1"/>
      <c r="MGH82" s="1"/>
      <c r="MGI82" s="1"/>
      <c r="MGJ82" s="1"/>
      <c r="MGK82" s="1"/>
      <c r="MGL82" s="1"/>
      <c r="MGM82" s="1"/>
      <c r="MGN82" s="1"/>
      <c r="MGO82" s="1"/>
      <c r="MGP82" s="1"/>
      <c r="MGQ82" s="1"/>
      <c r="MGR82" s="1"/>
      <c r="MGS82" s="1"/>
      <c r="MGT82" s="1"/>
      <c r="MGU82" s="1"/>
      <c r="MGV82" s="1"/>
      <c r="MGW82" s="1"/>
      <c r="MGX82" s="1"/>
      <c r="MGY82" s="1"/>
      <c r="MGZ82" s="1"/>
      <c r="MHA82" s="1"/>
      <c r="MHB82" s="1"/>
      <c r="MHC82" s="1"/>
      <c r="MHD82" s="1"/>
      <c r="MHE82" s="1"/>
      <c r="MHF82" s="1"/>
      <c r="MHG82" s="1"/>
      <c r="MHH82" s="1"/>
      <c r="MHI82" s="1"/>
      <c r="MHJ82" s="1"/>
      <c r="MHK82" s="1"/>
      <c r="MHL82" s="1"/>
      <c r="MHM82" s="1"/>
      <c r="MHN82" s="1"/>
      <c r="MHO82" s="1"/>
      <c r="MHP82" s="1"/>
      <c r="MHQ82" s="1"/>
      <c r="MHR82" s="1"/>
      <c r="MHS82" s="1"/>
      <c r="MHT82" s="1"/>
      <c r="MHU82" s="1"/>
      <c r="MHV82" s="1"/>
      <c r="MHW82" s="1"/>
      <c r="MHX82" s="1"/>
      <c r="MHY82" s="1"/>
      <c r="MHZ82" s="1"/>
      <c r="MIA82" s="1"/>
      <c r="MIB82" s="1"/>
      <c r="MIC82" s="1"/>
      <c r="MID82" s="1"/>
      <c r="MIE82" s="1"/>
      <c r="MIF82" s="1"/>
      <c r="MIG82" s="1"/>
      <c r="MIH82" s="1"/>
      <c r="MII82" s="1"/>
      <c r="MIJ82" s="1"/>
      <c r="MIK82" s="1"/>
      <c r="MIL82" s="1"/>
      <c r="MIM82" s="1"/>
      <c r="MIN82" s="1"/>
      <c r="MIO82" s="1"/>
      <c r="MIP82" s="1"/>
      <c r="MIQ82" s="1"/>
      <c r="MIR82" s="1"/>
      <c r="MIS82" s="1"/>
      <c r="MIT82" s="1"/>
      <c r="MIU82" s="1"/>
      <c r="MIV82" s="1"/>
      <c r="MIW82" s="1"/>
      <c r="MIX82" s="1"/>
      <c r="MIY82" s="1"/>
      <c r="MIZ82" s="1"/>
      <c r="MJA82" s="1"/>
      <c r="MJB82" s="1"/>
      <c r="MJC82" s="1"/>
      <c r="MJD82" s="1"/>
      <c r="MJE82" s="1"/>
      <c r="MJF82" s="1"/>
      <c r="MJG82" s="1"/>
      <c r="MJH82" s="1"/>
      <c r="MJI82" s="1"/>
      <c r="MJJ82" s="1"/>
      <c r="MJK82" s="1"/>
      <c r="MJL82" s="1"/>
      <c r="MJM82" s="1"/>
      <c r="MJN82" s="1"/>
      <c r="MJO82" s="1"/>
      <c r="MJP82" s="1"/>
      <c r="MJQ82" s="1"/>
      <c r="MJR82" s="1"/>
      <c r="MJS82" s="1"/>
      <c r="MJT82" s="1"/>
      <c r="MJU82" s="1"/>
      <c r="MJV82" s="1"/>
      <c r="MJW82" s="1"/>
      <c r="MJX82" s="1"/>
      <c r="MJY82" s="1"/>
      <c r="MJZ82" s="1"/>
      <c r="MKA82" s="1"/>
      <c r="MKB82" s="1"/>
      <c r="MKC82" s="1"/>
      <c r="MKD82" s="1"/>
      <c r="MKE82" s="1"/>
      <c r="MKF82" s="1"/>
      <c r="MKG82" s="1"/>
      <c r="MKH82" s="1"/>
      <c r="MKI82" s="1"/>
      <c r="MKJ82" s="1"/>
      <c r="MKK82" s="1"/>
      <c r="MKL82" s="1"/>
      <c r="MKM82" s="1"/>
      <c r="MKN82" s="1"/>
      <c r="MKO82" s="1"/>
      <c r="MKP82" s="1"/>
      <c r="MKQ82" s="1"/>
      <c r="MKR82" s="1"/>
      <c r="MKS82" s="1"/>
      <c r="MKT82" s="1"/>
      <c r="MKU82" s="1"/>
      <c r="MKV82" s="1"/>
      <c r="MKW82" s="1"/>
      <c r="MKX82" s="1"/>
      <c r="MKY82" s="1"/>
      <c r="MKZ82" s="1"/>
      <c r="MLA82" s="1"/>
      <c r="MLB82" s="1"/>
      <c r="MLC82" s="1"/>
      <c r="MLD82" s="1"/>
      <c r="MLE82" s="1"/>
      <c r="MLF82" s="1"/>
      <c r="MLG82" s="1"/>
      <c r="MLH82" s="1"/>
      <c r="MLI82" s="1"/>
      <c r="MLJ82" s="1"/>
      <c r="MLK82" s="1"/>
      <c r="MLL82" s="1"/>
      <c r="MLM82" s="1"/>
      <c r="MLN82" s="1"/>
      <c r="MLO82" s="1"/>
      <c r="MLP82" s="1"/>
      <c r="MLQ82" s="1"/>
      <c r="MLR82" s="1"/>
      <c r="MLS82" s="1"/>
      <c r="MLT82" s="1"/>
      <c r="MLU82" s="1"/>
      <c r="MLV82" s="1"/>
      <c r="MLW82" s="1"/>
      <c r="MLX82" s="1"/>
      <c r="MLY82" s="1"/>
      <c r="MLZ82" s="1"/>
      <c r="MMA82" s="1"/>
      <c r="MMB82" s="1"/>
      <c r="MMC82" s="1"/>
      <c r="MMD82" s="1"/>
      <c r="MME82" s="1"/>
      <c r="MMF82" s="1"/>
      <c r="MMG82" s="1"/>
      <c r="MMH82" s="1"/>
      <c r="MMI82" s="1"/>
      <c r="MMJ82" s="1"/>
      <c r="MMK82" s="1"/>
      <c r="MML82" s="1"/>
      <c r="MMM82" s="1"/>
      <c r="MMN82" s="1"/>
      <c r="MMO82" s="1"/>
      <c r="MMP82" s="1"/>
      <c r="MMQ82" s="1"/>
      <c r="MMR82" s="1"/>
      <c r="MMS82" s="1"/>
      <c r="MMT82" s="1"/>
      <c r="MMU82" s="1"/>
      <c r="MMV82" s="1"/>
      <c r="MMW82" s="1"/>
      <c r="MMX82" s="1"/>
      <c r="MMY82" s="1"/>
      <c r="MMZ82" s="1"/>
      <c r="MNA82" s="1"/>
      <c r="MNB82" s="1"/>
      <c r="MNC82" s="1"/>
      <c r="MND82" s="1"/>
      <c r="MNE82" s="1"/>
      <c r="MNF82" s="1"/>
      <c r="MNG82" s="1"/>
      <c r="MNH82" s="1"/>
      <c r="MNI82" s="1"/>
      <c r="MNJ82" s="1"/>
      <c r="MNK82" s="1"/>
      <c r="MNL82" s="1"/>
      <c r="MNM82" s="1"/>
      <c r="MNN82" s="1"/>
      <c r="MNO82" s="1"/>
      <c r="MNP82" s="1"/>
      <c r="MNQ82" s="1"/>
      <c r="MNR82" s="1"/>
      <c r="MNS82" s="1"/>
      <c r="MNT82" s="1"/>
      <c r="MNU82" s="1"/>
      <c r="MNV82" s="1"/>
      <c r="MNW82" s="1"/>
      <c r="MNX82" s="1"/>
      <c r="MNY82" s="1"/>
      <c r="MNZ82" s="1"/>
      <c r="MOA82" s="1"/>
      <c r="MOB82" s="1"/>
      <c r="MOC82" s="1"/>
      <c r="MOD82" s="1"/>
      <c r="MOE82" s="1"/>
      <c r="MOF82" s="1"/>
      <c r="MOG82" s="1"/>
      <c r="MOH82" s="1"/>
      <c r="MOI82" s="1"/>
      <c r="MOJ82" s="1"/>
      <c r="MOK82" s="1"/>
      <c r="MOL82" s="1"/>
      <c r="MOM82" s="1"/>
      <c r="MON82" s="1"/>
      <c r="MOO82" s="1"/>
      <c r="MOP82" s="1"/>
      <c r="MOQ82" s="1"/>
      <c r="MOR82" s="1"/>
      <c r="MOS82" s="1"/>
      <c r="MOT82" s="1"/>
      <c r="MOU82" s="1"/>
      <c r="MOV82" s="1"/>
      <c r="MOW82" s="1"/>
      <c r="MOX82" s="1"/>
      <c r="MOY82" s="1"/>
      <c r="MOZ82" s="1"/>
      <c r="MPA82" s="1"/>
      <c r="MPB82" s="1"/>
      <c r="MPC82" s="1"/>
      <c r="MPD82" s="1"/>
      <c r="MPE82" s="1"/>
      <c r="MPF82" s="1"/>
      <c r="MPG82" s="1"/>
      <c r="MPH82" s="1"/>
      <c r="MPI82" s="1"/>
      <c r="MPJ82" s="1"/>
      <c r="MPK82" s="1"/>
      <c r="MPL82" s="1"/>
      <c r="MPM82" s="1"/>
      <c r="MPN82" s="1"/>
      <c r="MPO82" s="1"/>
      <c r="MPP82" s="1"/>
      <c r="MPQ82" s="1"/>
      <c r="MPR82" s="1"/>
      <c r="MPS82" s="1"/>
      <c r="MPT82" s="1"/>
      <c r="MPU82" s="1"/>
      <c r="MPV82" s="1"/>
      <c r="MPW82" s="1"/>
      <c r="MPX82" s="1"/>
      <c r="MPY82" s="1"/>
      <c r="MPZ82" s="1"/>
      <c r="MQA82" s="1"/>
      <c r="MQB82" s="1"/>
      <c r="MQC82" s="1"/>
      <c r="MQD82" s="1"/>
      <c r="MQE82" s="1"/>
      <c r="MQF82" s="1"/>
      <c r="MQG82" s="1"/>
      <c r="MQH82" s="1"/>
      <c r="MQI82" s="1"/>
      <c r="MQJ82" s="1"/>
      <c r="MQK82" s="1"/>
      <c r="MQL82" s="1"/>
      <c r="MQM82" s="1"/>
      <c r="MQN82" s="1"/>
      <c r="MQO82" s="1"/>
      <c r="MQP82" s="1"/>
      <c r="MQQ82" s="1"/>
      <c r="MQR82" s="1"/>
      <c r="MQS82" s="1"/>
      <c r="MQT82" s="1"/>
      <c r="MQU82" s="1"/>
      <c r="MQV82" s="1"/>
      <c r="MQW82" s="1"/>
      <c r="MQX82" s="1"/>
      <c r="MQY82" s="1"/>
      <c r="MQZ82" s="1"/>
      <c r="MRA82" s="1"/>
      <c r="MRB82" s="1"/>
      <c r="MRC82" s="1"/>
      <c r="MRD82" s="1"/>
      <c r="MRE82" s="1"/>
      <c r="MRF82" s="1"/>
      <c r="MRG82" s="1"/>
      <c r="MRH82" s="1"/>
      <c r="MRI82" s="1"/>
      <c r="MRJ82" s="1"/>
      <c r="MRK82" s="1"/>
      <c r="MRL82" s="1"/>
      <c r="MRM82" s="1"/>
      <c r="MRN82" s="1"/>
      <c r="MRO82" s="1"/>
      <c r="MRP82" s="1"/>
      <c r="MRQ82" s="1"/>
      <c r="MRR82" s="1"/>
      <c r="MRS82" s="1"/>
      <c r="MRT82" s="1"/>
      <c r="MRU82" s="1"/>
      <c r="MRV82" s="1"/>
      <c r="MRW82" s="1"/>
      <c r="MRX82" s="1"/>
      <c r="MRY82" s="1"/>
      <c r="MRZ82" s="1"/>
      <c r="MSA82" s="1"/>
      <c r="MSB82" s="1"/>
      <c r="MSC82" s="1"/>
      <c r="MSD82" s="1"/>
      <c r="MSE82" s="1"/>
      <c r="MSF82" s="1"/>
      <c r="MSG82" s="1"/>
      <c r="MSH82" s="1"/>
      <c r="MSI82" s="1"/>
      <c r="MSJ82" s="1"/>
      <c r="MSK82" s="1"/>
      <c r="MSL82" s="1"/>
      <c r="MSM82" s="1"/>
      <c r="MSN82" s="1"/>
      <c r="MSO82" s="1"/>
      <c r="MSP82" s="1"/>
      <c r="MSQ82" s="1"/>
      <c r="MSR82" s="1"/>
      <c r="MSS82" s="1"/>
      <c r="MST82" s="1"/>
      <c r="MSU82" s="1"/>
      <c r="MSV82" s="1"/>
      <c r="MSW82" s="1"/>
      <c r="MSX82" s="1"/>
      <c r="MSY82" s="1"/>
      <c r="MSZ82" s="1"/>
      <c r="MTA82" s="1"/>
      <c r="MTB82" s="1"/>
      <c r="MTC82" s="1"/>
      <c r="MTD82" s="1"/>
      <c r="MTE82" s="1"/>
      <c r="MTF82" s="1"/>
      <c r="MTG82" s="1"/>
      <c r="MTH82" s="1"/>
      <c r="MTI82" s="1"/>
      <c r="MTJ82" s="1"/>
      <c r="MTK82" s="1"/>
      <c r="MTL82" s="1"/>
      <c r="MTM82" s="1"/>
      <c r="MTN82" s="1"/>
      <c r="MTO82" s="1"/>
      <c r="MTP82" s="1"/>
      <c r="MTQ82" s="1"/>
      <c r="MTR82" s="1"/>
      <c r="MTS82" s="1"/>
      <c r="MTT82" s="1"/>
      <c r="MTU82" s="1"/>
      <c r="MTV82" s="1"/>
      <c r="MTW82" s="1"/>
      <c r="MTX82" s="1"/>
      <c r="MTY82" s="1"/>
      <c r="MTZ82" s="1"/>
      <c r="MUA82" s="1"/>
      <c r="MUB82" s="1"/>
      <c r="MUC82" s="1"/>
      <c r="MUD82" s="1"/>
      <c r="MUE82" s="1"/>
      <c r="MUF82" s="1"/>
      <c r="MUG82" s="1"/>
      <c r="MUH82" s="1"/>
      <c r="MUI82" s="1"/>
      <c r="MUJ82" s="1"/>
      <c r="MUK82" s="1"/>
      <c r="MUL82" s="1"/>
      <c r="MUM82" s="1"/>
      <c r="MUN82" s="1"/>
      <c r="MUO82" s="1"/>
      <c r="MUP82" s="1"/>
      <c r="MUQ82" s="1"/>
      <c r="MUR82" s="1"/>
      <c r="MUS82" s="1"/>
      <c r="MUT82" s="1"/>
      <c r="MUU82" s="1"/>
      <c r="MUV82" s="1"/>
      <c r="MUW82" s="1"/>
      <c r="MUX82" s="1"/>
      <c r="MUY82" s="1"/>
      <c r="MUZ82" s="1"/>
      <c r="MVA82" s="1"/>
      <c r="MVB82" s="1"/>
      <c r="MVC82" s="1"/>
      <c r="MVD82" s="1"/>
      <c r="MVE82" s="1"/>
      <c r="MVF82" s="1"/>
      <c r="MVG82" s="1"/>
      <c r="MVH82" s="1"/>
      <c r="MVI82" s="1"/>
      <c r="MVJ82" s="1"/>
      <c r="MVK82" s="1"/>
      <c r="MVL82" s="1"/>
      <c r="MVM82" s="1"/>
      <c r="MVN82" s="1"/>
      <c r="MVO82" s="1"/>
      <c r="MVP82" s="1"/>
      <c r="MVQ82" s="1"/>
      <c r="MVR82" s="1"/>
      <c r="MVS82" s="1"/>
      <c r="MVT82" s="1"/>
      <c r="MVU82" s="1"/>
      <c r="MVV82" s="1"/>
      <c r="MVW82" s="1"/>
      <c r="MVX82" s="1"/>
      <c r="MVY82" s="1"/>
      <c r="MVZ82" s="1"/>
      <c r="MWA82" s="1"/>
      <c r="MWB82" s="1"/>
      <c r="MWC82" s="1"/>
      <c r="MWD82" s="1"/>
      <c r="MWE82" s="1"/>
      <c r="MWF82" s="1"/>
      <c r="MWG82" s="1"/>
      <c r="MWH82" s="1"/>
      <c r="MWI82" s="1"/>
      <c r="MWJ82" s="1"/>
      <c r="MWK82" s="1"/>
      <c r="MWL82" s="1"/>
      <c r="MWM82" s="1"/>
      <c r="MWN82" s="1"/>
      <c r="MWO82" s="1"/>
      <c r="MWP82" s="1"/>
      <c r="MWQ82" s="1"/>
      <c r="MWR82" s="1"/>
      <c r="MWS82" s="1"/>
      <c r="MWT82" s="1"/>
      <c r="MWU82" s="1"/>
      <c r="MWV82" s="1"/>
      <c r="MWW82" s="1"/>
      <c r="MWX82" s="1"/>
      <c r="MWY82" s="1"/>
      <c r="MWZ82" s="1"/>
      <c r="MXA82" s="1"/>
      <c r="MXB82" s="1"/>
      <c r="MXC82" s="1"/>
      <c r="MXD82" s="1"/>
      <c r="MXE82" s="1"/>
      <c r="MXF82" s="1"/>
      <c r="MXG82" s="1"/>
      <c r="MXH82" s="1"/>
      <c r="MXI82" s="1"/>
      <c r="MXJ82" s="1"/>
      <c r="MXK82" s="1"/>
      <c r="MXL82" s="1"/>
      <c r="MXM82" s="1"/>
      <c r="MXN82" s="1"/>
      <c r="MXO82" s="1"/>
      <c r="MXP82" s="1"/>
      <c r="MXQ82" s="1"/>
      <c r="MXR82" s="1"/>
      <c r="MXS82" s="1"/>
      <c r="MXT82" s="1"/>
      <c r="MXU82" s="1"/>
      <c r="MXV82" s="1"/>
      <c r="MXW82" s="1"/>
      <c r="MXX82" s="1"/>
      <c r="MXY82" s="1"/>
      <c r="MXZ82" s="1"/>
      <c r="MYA82" s="1"/>
      <c r="MYB82" s="1"/>
      <c r="MYC82" s="1"/>
      <c r="MYD82" s="1"/>
      <c r="MYE82" s="1"/>
      <c r="MYF82" s="1"/>
      <c r="MYG82" s="1"/>
      <c r="MYH82" s="1"/>
      <c r="MYI82" s="1"/>
      <c r="MYJ82" s="1"/>
      <c r="MYK82" s="1"/>
      <c r="MYL82" s="1"/>
      <c r="MYM82" s="1"/>
      <c r="MYN82" s="1"/>
      <c r="MYO82" s="1"/>
      <c r="MYP82" s="1"/>
      <c r="MYQ82" s="1"/>
      <c r="MYR82" s="1"/>
      <c r="MYS82" s="1"/>
      <c r="MYT82" s="1"/>
      <c r="MYU82" s="1"/>
      <c r="MYV82" s="1"/>
      <c r="MYW82" s="1"/>
      <c r="MYX82" s="1"/>
      <c r="MYY82" s="1"/>
      <c r="MYZ82" s="1"/>
      <c r="MZA82" s="1"/>
      <c r="MZB82" s="1"/>
      <c r="MZC82" s="1"/>
      <c r="MZD82" s="1"/>
      <c r="MZE82" s="1"/>
      <c r="MZF82" s="1"/>
      <c r="MZG82" s="1"/>
      <c r="MZH82" s="1"/>
      <c r="MZI82" s="1"/>
      <c r="MZJ82" s="1"/>
      <c r="MZK82" s="1"/>
      <c r="MZL82" s="1"/>
      <c r="MZM82" s="1"/>
      <c r="MZN82" s="1"/>
      <c r="MZO82" s="1"/>
      <c r="MZP82" s="1"/>
      <c r="MZQ82" s="1"/>
      <c r="MZR82" s="1"/>
      <c r="MZS82" s="1"/>
      <c r="MZT82" s="1"/>
      <c r="MZU82" s="1"/>
      <c r="MZV82" s="1"/>
      <c r="MZW82" s="1"/>
      <c r="MZX82" s="1"/>
      <c r="MZY82" s="1"/>
      <c r="MZZ82" s="1"/>
      <c r="NAA82" s="1"/>
      <c r="NAB82" s="1"/>
      <c r="NAC82" s="1"/>
      <c r="NAD82" s="1"/>
      <c r="NAE82" s="1"/>
      <c r="NAF82" s="1"/>
      <c r="NAG82" s="1"/>
      <c r="NAH82" s="1"/>
      <c r="NAI82" s="1"/>
      <c r="NAJ82" s="1"/>
      <c r="NAK82" s="1"/>
      <c r="NAL82" s="1"/>
      <c r="NAM82" s="1"/>
      <c r="NAN82" s="1"/>
      <c r="NAO82" s="1"/>
      <c r="NAP82" s="1"/>
      <c r="NAQ82" s="1"/>
      <c r="NAR82" s="1"/>
      <c r="NAS82" s="1"/>
      <c r="NAT82" s="1"/>
      <c r="NAU82" s="1"/>
      <c r="NAV82" s="1"/>
      <c r="NAW82" s="1"/>
      <c r="NAX82" s="1"/>
      <c r="NAY82" s="1"/>
      <c r="NAZ82" s="1"/>
      <c r="NBA82" s="1"/>
      <c r="NBB82" s="1"/>
      <c r="NBC82" s="1"/>
      <c r="NBD82" s="1"/>
      <c r="NBE82" s="1"/>
      <c r="NBF82" s="1"/>
      <c r="NBG82" s="1"/>
      <c r="NBH82" s="1"/>
      <c r="NBI82" s="1"/>
      <c r="NBJ82" s="1"/>
      <c r="NBK82" s="1"/>
      <c r="NBL82" s="1"/>
      <c r="NBM82" s="1"/>
      <c r="NBN82" s="1"/>
      <c r="NBO82" s="1"/>
      <c r="NBP82" s="1"/>
      <c r="NBQ82" s="1"/>
      <c r="NBR82" s="1"/>
      <c r="NBS82" s="1"/>
      <c r="NBT82" s="1"/>
      <c r="NBU82" s="1"/>
      <c r="NBV82" s="1"/>
      <c r="NBW82" s="1"/>
      <c r="NBX82" s="1"/>
      <c r="NBY82" s="1"/>
      <c r="NBZ82" s="1"/>
      <c r="NCA82" s="1"/>
      <c r="NCB82" s="1"/>
      <c r="NCC82" s="1"/>
      <c r="NCD82" s="1"/>
      <c r="NCE82" s="1"/>
      <c r="NCF82" s="1"/>
      <c r="NCG82" s="1"/>
      <c r="NCH82" s="1"/>
      <c r="NCI82" s="1"/>
      <c r="NCJ82" s="1"/>
      <c r="NCK82" s="1"/>
      <c r="NCL82" s="1"/>
      <c r="NCM82" s="1"/>
      <c r="NCN82" s="1"/>
      <c r="NCO82" s="1"/>
      <c r="NCP82" s="1"/>
      <c r="NCQ82" s="1"/>
      <c r="NCR82" s="1"/>
      <c r="NCS82" s="1"/>
      <c r="NCT82" s="1"/>
      <c r="NCU82" s="1"/>
      <c r="NCV82" s="1"/>
      <c r="NCW82" s="1"/>
      <c r="NCX82" s="1"/>
      <c r="NCY82" s="1"/>
      <c r="NCZ82" s="1"/>
      <c r="NDA82" s="1"/>
      <c r="NDB82" s="1"/>
      <c r="NDC82" s="1"/>
      <c r="NDD82" s="1"/>
      <c r="NDE82" s="1"/>
      <c r="NDF82" s="1"/>
      <c r="NDG82" s="1"/>
      <c r="NDH82" s="1"/>
      <c r="NDI82" s="1"/>
      <c r="NDJ82" s="1"/>
      <c r="NDK82" s="1"/>
      <c r="NDL82" s="1"/>
      <c r="NDM82" s="1"/>
      <c r="NDN82" s="1"/>
      <c r="NDO82" s="1"/>
      <c r="NDP82" s="1"/>
      <c r="NDQ82" s="1"/>
      <c r="NDR82" s="1"/>
      <c r="NDS82" s="1"/>
      <c r="NDT82" s="1"/>
      <c r="NDU82" s="1"/>
      <c r="NDV82" s="1"/>
      <c r="NDW82" s="1"/>
      <c r="NDX82" s="1"/>
      <c r="NDY82" s="1"/>
      <c r="NDZ82" s="1"/>
      <c r="NEA82" s="1"/>
      <c r="NEB82" s="1"/>
      <c r="NEC82" s="1"/>
      <c r="NED82" s="1"/>
      <c r="NEE82" s="1"/>
      <c r="NEF82" s="1"/>
      <c r="NEG82" s="1"/>
      <c r="NEH82" s="1"/>
      <c r="NEI82" s="1"/>
      <c r="NEJ82" s="1"/>
      <c r="NEK82" s="1"/>
      <c r="NEL82" s="1"/>
      <c r="NEM82" s="1"/>
      <c r="NEN82" s="1"/>
      <c r="NEO82" s="1"/>
      <c r="NEP82" s="1"/>
      <c r="NEQ82" s="1"/>
      <c r="NER82" s="1"/>
      <c r="NES82" s="1"/>
      <c r="NET82" s="1"/>
      <c r="NEU82" s="1"/>
      <c r="NEV82" s="1"/>
      <c r="NEW82" s="1"/>
      <c r="NEX82" s="1"/>
      <c r="NEY82" s="1"/>
      <c r="NEZ82" s="1"/>
      <c r="NFA82" s="1"/>
      <c r="NFB82" s="1"/>
      <c r="NFC82" s="1"/>
      <c r="NFD82" s="1"/>
      <c r="NFE82" s="1"/>
      <c r="NFF82" s="1"/>
      <c r="NFG82" s="1"/>
      <c r="NFH82" s="1"/>
      <c r="NFI82" s="1"/>
      <c r="NFJ82" s="1"/>
      <c r="NFK82" s="1"/>
      <c r="NFL82" s="1"/>
      <c r="NFM82" s="1"/>
      <c r="NFN82" s="1"/>
      <c r="NFO82" s="1"/>
      <c r="NFP82" s="1"/>
      <c r="NFQ82" s="1"/>
      <c r="NFR82" s="1"/>
      <c r="NFS82" s="1"/>
      <c r="NFT82" s="1"/>
      <c r="NFU82" s="1"/>
      <c r="NFV82" s="1"/>
      <c r="NFW82" s="1"/>
      <c r="NFX82" s="1"/>
      <c r="NFY82" s="1"/>
      <c r="NFZ82" s="1"/>
      <c r="NGA82" s="1"/>
      <c r="NGB82" s="1"/>
      <c r="NGC82" s="1"/>
      <c r="NGD82" s="1"/>
      <c r="NGE82" s="1"/>
      <c r="NGF82" s="1"/>
      <c r="NGG82" s="1"/>
      <c r="NGH82" s="1"/>
      <c r="NGI82" s="1"/>
      <c r="NGJ82" s="1"/>
      <c r="NGK82" s="1"/>
      <c r="NGL82" s="1"/>
      <c r="NGM82" s="1"/>
      <c r="NGN82" s="1"/>
      <c r="NGO82" s="1"/>
      <c r="NGP82" s="1"/>
      <c r="NGQ82" s="1"/>
      <c r="NGR82" s="1"/>
      <c r="NGS82" s="1"/>
      <c r="NGT82" s="1"/>
      <c r="NGU82" s="1"/>
      <c r="NGV82" s="1"/>
      <c r="NGW82" s="1"/>
      <c r="NGX82" s="1"/>
      <c r="NGY82" s="1"/>
      <c r="NGZ82" s="1"/>
      <c r="NHA82" s="1"/>
      <c r="NHB82" s="1"/>
      <c r="NHC82" s="1"/>
      <c r="NHD82" s="1"/>
      <c r="NHE82" s="1"/>
      <c r="NHF82" s="1"/>
      <c r="NHG82" s="1"/>
      <c r="NHH82" s="1"/>
      <c r="NHI82" s="1"/>
      <c r="NHJ82" s="1"/>
      <c r="NHK82" s="1"/>
      <c r="NHL82" s="1"/>
      <c r="NHM82" s="1"/>
      <c r="NHN82" s="1"/>
      <c r="NHO82" s="1"/>
      <c r="NHP82" s="1"/>
      <c r="NHQ82" s="1"/>
      <c r="NHR82" s="1"/>
      <c r="NHS82" s="1"/>
      <c r="NHT82" s="1"/>
      <c r="NHU82" s="1"/>
      <c r="NHV82" s="1"/>
      <c r="NHW82" s="1"/>
      <c r="NHX82" s="1"/>
      <c r="NHY82" s="1"/>
      <c r="NHZ82" s="1"/>
      <c r="NIA82" s="1"/>
      <c r="NIB82" s="1"/>
      <c r="NIC82" s="1"/>
      <c r="NID82" s="1"/>
      <c r="NIE82" s="1"/>
      <c r="NIF82" s="1"/>
      <c r="NIG82" s="1"/>
      <c r="NIH82" s="1"/>
      <c r="NII82" s="1"/>
      <c r="NIJ82" s="1"/>
      <c r="NIK82" s="1"/>
      <c r="NIL82" s="1"/>
      <c r="NIM82" s="1"/>
      <c r="NIN82" s="1"/>
      <c r="NIO82" s="1"/>
      <c r="NIP82" s="1"/>
      <c r="NIQ82" s="1"/>
      <c r="NIR82" s="1"/>
      <c r="NIS82" s="1"/>
      <c r="NIT82" s="1"/>
      <c r="NIU82" s="1"/>
      <c r="NIV82" s="1"/>
      <c r="NIW82" s="1"/>
      <c r="NIX82" s="1"/>
      <c r="NIY82" s="1"/>
      <c r="NIZ82" s="1"/>
      <c r="NJA82" s="1"/>
      <c r="NJB82" s="1"/>
      <c r="NJC82" s="1"/>
      <c r="NJD82" s="1"/>
      <c r="NJE82" s="1"/>
      <c r="NJF82" s="1"/>
      <c r="NJG82" s="1"/>
      <c r="NJH82" s="1"/>
      <c r="NJI82" s="1"/>
      <c r="NJJ82" s="1"/>
      <c r="NJK82" s="1"/>
      <c r="NJL82" s="1"/>
      <c r="NJM82" s="1"/>
      <c r="NJN82" s="1"/>
      <c r="NJO82" s="1"/>
      <c r="NJP82" s="1"/>
      <c r="NJQ82" s="1"/>
      <c r="NJR82" s="1"/>
      <c r="NJS82" s="1"/>
      <c r="NJT82" s="1"/>
      <c r="NJU82" s="1"/>
      <c r="NJV82" s="1"/>
      <c r="NJW82" s="1"/>
      <c r="NJX82" s="1"/>
      <c r="NJY82" s="1"/>
      <c r="NJZ82" s="1"/>
      <c r="NKA82" s="1"/>
      <c r="NKB82" s="1"/>
      <c r="NKC82" s="1"/>
      <c r="NKD82" s="1"/>
      <c r="NKE82" s="1"/>
      <c r="NKF82" s="1"/>
      <c r="NKG82" s="1"/>
      <c r="NKH82" s="1"/>
      <c r="NKI82" s="1"/>
      <c r="NKJ82" s="1"/>
      <c r="NKK82" s="1"/>
      <c r="NKL82" s="1"/>
      <c r="NKM82" s="1"/>
      <c r="NKN82" s="1"/>
      <c r="NKO82" s="1"/>
      <c r="NKP82" s="1"/>
      <c r="NKQ82" s="1"/>
      <c r="NKR82" s="1"/>
      <c r="NKS82" s="1"/>
      <c r="NKT82" s="1"/>
      <c r="NKU82" s="1"/>
      <c r="NKV82" s="1"/>
      <c r="NKW82" s="1"/>
      <c r="NKX82" s="1"/>
      <c r="NKY82" s="1"/>
      <c r="NKZ82" s="1"/>
      <c r="NLA82" s="1"/>
      <c r="NLB82" s="1"/>
      <c r="NLC82" s="1"/>
      <c r="NLD82" s="1"/>
      <c r="NLE82" s="1"/>
      <c r="NLF82" s="1"/>
      <c r="NLG82" s="1"/>
      <c r="NLH82" s="1"/>
      <c r="NLI82" s="1"/>
      <c r="NLJ82" s="1"/>
      <c r="NLK82" s="1"/>
      <c r="NLL82" s="1"/>
      <c r="NLM82" s="1"/>
      <c r="NLN82" s="1"/>
      <c r="NLO82" s="1"/>
      <c r="NLP82" s="1"/>
      <c r="NLQ82" s="1"/>
      <c r="NLR82" s="1"/>
      <c r="NLS82" s="1"/>
      <c r="NLT82" s="1"/>
      <c r="NLU82" s="1"/>
      <c r="NLV82" s="1"/>
      <c r="NLW82" s="1"/>
      <c r="NLX82" s="1"/>
      <c r="NLY82" s="1"/>
      <c r="NLZ82" s="1"/>
      <c r="NMA82" s="1"/>
      <c r="NMB82" s="1"/>
      <c r="NMC82" s="1"/>
      <c r="NMD82" s="1"/>
      <c r="NME82" s="1"/>
      <c r="NMF82" s="1"/>
      <c r="NMG82" s="1"/>
      <c r="NMH82" s="1"/>
      <c r="NMI82" s="1"/>
      <c r="NMJ82" s="1"/>
      <c r="NMK82" s="1"/>
      <c r="NML82" s="1"/>
      <c r="NMM82" s="1"/>
      <c r="NMN82" s="1"/>
      <c r="NMO82" s="1"/>
      <c r="NMP82" s="1"/>
      <c r="NMQ82" s="1"/>
      <c r="NMR82" s="1"/>
      <c r="NMS82" s="1"/>
      <c r="NMT82" s="1"/>
      <c r="NMU82" s="1"/>
      <c r="NMV82" s="1"/>
      <c r="NMW82" s="1"/>
      <c r="NMX82" s="1"/>
      <c r="NMY82" s="1"/>
      <c r="NMZ82" s="1"/>
      <c r="NNA82" s="1"/>
      <c r="NNB82" s="1"/>
      <c r="NNC82" s="1"/>
      <c r="NND82" s="1"/>
      <c r="NNE82" s="1"/>
      <c r="NNF82" s="1"/>
      <c r="NNG82" s="1"/>
      <c r="NNH82" s="1"/>
      <c r="NNI82" s="1"/>
      <c r="NNJ82" s="1"/>
      <c r="NNK82" s="1"/>
      <c r="NNL82" s="1"/>
      <c r="NNM82" s="1"/>
      <c r="NNN82" s="1"/>
      <c r="NNO82" s="1"/>
      <c r="NNP82" s="1"/>
      <c r="NNQ82" s="1"/>
      <c r="NNR82" s="1"/>
      <c r="NNS82" s="1"/>
      <c r="NNT82" s="1"/>
      <c r="NNU82" s="1"/>
      <c r="NNV82" s="1"/>
      <c r="NNW82" s="1"/>
      <c r="NNX82" s="1"/>
      <c r="NNY82" s="1"/>
      <c r="NNZ82" s="1"/>
      <c r="NOA82" s="1"/>
      <c r="NOB82" s="1"/>
      <c r="NOC82" s="1"/>
      <c r="NOD82" s="1"/>
      <c r="NOE82" s="1"/>
      <c r="NOF82" s="1"/>
      <c r="NOG82" s="1"/>
      <c r="NOH82" s="1"/>
      <c r="NOI82" s="1"/>
      <c r="NOJ82" s="1"/>
      <c r="NOK82" s="1"/>
      <c r="NOL82" s="1"/>
      <c r="NOM82" s="1"/>
      <c r="NON82" s="1"/>
      <c r="NOO82" s="1"/>
      <c r="NOP82" s="1"/>
      <c r="NOQ82" s="1"/>
      <c r="NOR82" s="1"/>
      <c r="NOS82" s="1"/>
      <c r="NOT82" s="1"/>
      <c r="NOU82" s="1"/>
      <c r="NOV82" s="1"/>
      <c r="NOW82" s="1"/>
      <c r="NOX82" s="1"/>
      <c r="NOY82" s="1"/>
      <c r="NOZ82" s="1"/>
      <c r="NPA82" s="1"/>
      <c r="NPB82" s="1"/>
      <c r="NPC82" s="1"/>
      <c r="NPD82" s="1"/>
      <c r="NPE82" s="1"/>
      <c r="NPF82" s="1"/>
      <c r="NPG82" s="1"/>
      <c r="NPH82" s="1"/>
      <c r="NPI82" s="1"/>
      <c r="NPJ82" s="1"/>
      <c r="NPK82" s="1"/>
      <c r="NPL82" s="1"/>
      <c r="NPM82" s="1"/>
      <c r="NPN82" s="1"/>
      <c r="NPO82" s="1"/>
      <c r="NPP82" s="1"/>
      <c r="NPQ82" s="1"/>
      <c r="NPR82" s="1"/>
      <c r="NPS82" s="1"/>
      <c r="NPT82" s="1"/>
      <c r="NPU82" s="1"/>
      <c r="NPV82" s="1"/>
      <c r="NPW82" s="1"/>
      <c r="NPX82" s="1"/>
      <c r="NPY82" s="1"/>
      <c r="NPZ82" s="1"/>
      <c r="NQA82" s="1"/>
      <c r="NQB82" s="1"/>
      <c r="NQC82" s="1"/>
      <c r="NQD82" s="1"/>
      <c r="NQE82" s="1"/>
      <c r="NQF82" s="1"/>
      <c r="NQG82" s="1"/>
      <c r="NQH82" s="1"/>
      <c r="NQI82" s="1"/>
      <c r="NQJ82" s="1"/>
      <c r="NQK82" s="1"/>
      <c r="NQL82" s="1"/>
      <c r="NQM82" s="1"/>
      <c r="NQN82" s="1"/>
      <c r="NQO82" s="1"/>
      <c r="NQP82" s="1"/>
      <c r="NQQ82" s="1"/>
      <c r="NQR82" s="1"/>
      <c r="NQS82" s="1"/>
      <c r="NQT82" s="1"/>
      <c r="NQU82" s="1"/>
      <c r="NQV82" s="1"/>
      <c r="NQW82" s="1"/>
      <c r="NQX82" s="1"/>
      <c r="NQY82" s="1"/>
      <c r="NQZ82" s="1"/>
      <c r="NRA82" s="1"/>
      <c r="NRB82" s="1"/>
      <c r="NRC82" s="1"/>
      <c r="NRD82" s="1"/>
      <c r="NRE82" s="1"/>
      <c r="NRF82" s="1"/>
      <c r="NRG82" s="1"/>
      <c r="NRH82" s="1"/>
      <c r="NRI82" s="1"/>
      <c r="NRJ82" s="1"/>
      <c r="NRK82" s="1"/>
      <c r="NRL82" s="1"/>
      <c r="NRM82" s="1"/>
      <c r="NRN82" s="1"/>
      <c r="NRO82" s="1"/>
      <c r="NRP82" s="1"/>
      <c r="NRQ82" s="1"/>
      <c r="NRR82" s="1"/>
      <c r="NRS82" s="1"/>
      <c r="NRT82" s="1"/>
      <c r="NRU82" s="1"/>
      <c r="NRV82" s="1"/>
      <c r="NRW82" s="1"/>
      <c r="NRX82" s="1"/>
      <c r="NRY82" s="1"/>
      <c r="NRZ82" s="1"/>
      <c r="NSA82" s="1"/>
      <c r="NSB82" s="1"/>
      <c r="NSC82" s="1"/>
      <c r="NSD82" s="1"/>
      <c r="NSE82" s="1"/>
      <c r="NSF82" s="1"/>
      <c r="NSG82" s="1"/>
      <c r="NSH82" s="1"/>
      <c r="NSI82" s="1"/>
      <c r="NSJ82" s="1"/>
      <c r="NSK82" s="1"/>
      <c r="NSL82" s="1"/>
      <c r="NSM82" s="1"/>
      <c r="NSN82" s="1"/>
      <c r="NSO82" s="1"/>
      <c r="NSP82" s="1"/>
      <c r="NSQ82" s="1"/>
      <c r="NSR82" s="1"/>
      <c r="NSS82" s="1"/>
      <c r="NST82" s="1"/>
      <c r="NSU82" s="1"/>
      <c r="NSV82" s="1"/>
      <c r="NSW82" s="1"/>
      <c r="NSX82" s="1"/>
      <c r="NSY82" s="1"/>
      <c r="NSZ82" s="1"/>
      <c r="NTA82" s="1"/>
      <c r="NTB82" s="1"/>
      <c r="NTC82" s="1"/>
      <c r="NTD82" s="1"/>
      <c r="NTE82" s="1"/>
      <c r="NTF82" s="1"/>
      <c r="NTG82" s="1"/>
      <c r="NTH82" s="1"/>
      <c r="NTI82" s="1"/>
      <c r="NTJ82" s="1"/>
      <c r="NTK82" s="1"/>
      <c r="NTL82" s="1"/>
      <c r="NTM82" s="1"/>
      <c r="NTN82" s="1"/>
      <c r="NTO82" s="1"/>
      <c r="NTP82" s="1"/>
      <c r="NTQ82" s="1"/>
      <c r="NTR82" s="1"/>
      <c r="NTS82" s="1"/>
      <c r="NTT82" s="1"/>
      <c r="NTU82" s="1"/>
      <c r="NTV82" s="1"/>
      <c r="NTW82" s="1"/>
      <c r="NTX82" s="1"/>
      <c r="NTY82" s="1"/>
      <c r="NTZ82" s="1"/>
      <c r="NUA82" s="1"/>
      <c r="NUB82" s="1"/>
      <c r="NUC82" s="1"/>
      <c r="NUD82" s="1"/>
      <c r="NUE82" s="1"/>
      <c r="NUF82" s="1"/>
      <c r="NUG82" s="1"/>
      <c r="NUH82" s="1"/>
      <c r="NUI82" s="1"/>
      <c r="NUJ82" s="1"/>
      <c r="NUK82" s="1"/>
      <c r="NUL82" s="1"/>
      <c r="NUM82" s="1"/>
      <c r="NUN82" s="1"/>
      <c r="NUO82" s="1"/>
      <c r="NUP82" s="1"/>
      <c r="NUQ82" s="1"/>
      <c r="NUR82" s="1"/>
      <c r="NUS82" s="1"/>
      <c r="NUT82" s="1"/>
      <c r="NUU82" s="1"/>
      <c r="NUV82" s="1"/>
      <c r="NUW82" s="1"/>
      <c r="NUX82" s="1"/>
      <c r="NUY82" s="1"/>
      <c r="NUZ82" s="1"/>
      <c r="NVA82" s="1"/>
      <c r="NVB82" s="1"/>
      <c r="NVC82" s="1"/>
      <c r="NVD82" s="1"/>
      <c r="NVE82" s="1"/>
      <c r="NVF82" s="1"/>
      <c r="NVG82" s="1"/>
      <c r="NVH82" s="1"/>
      <c r="NVI82" s="1"/>
      <c r="NVJ82" s="1"/>
      <c r="NVK82" s="1"/>
      <c r="NVL82" s="1"/>
      <c r="NVM82" s="1"/>
      <c r="NVN82" s="1"/>
      <c r="NVO82" s="1"/>
      <c r="NVP82" s="1"/>
      <c r="NVQ82" s="1"/>
      <c r="NVR82" s="1"/>
      <c r="NVS82" s="1"/>
      <c r="NVT82" s="1"/>
      <c r="NVU82" s="1"/>
      <c r="NVV82" s="1"/>
      <c r="NVW82" s="1"/>
      <c r="NVX82" s="1"/>
      <c r="NVY82" s="1"/>
      <c r="NVZ82" s="1"/>
      <c r="NWA82" s="1"/>
      <c r="NWB82" s="1"/>
      <c r="NWC82" s="1"/>
      <c r="NWD82" s="1"/>
      <c r="NWE82" s="1"/>
      <c r="NWF82" s="1"/>
      <c r="NWG82" s="1"/>
      <c r="NWH82" s="1"/>
      <c r="NWI82" s="1"/>
      <c r="NWJ82" s="1"/>
      <c r="NWK82" s="1"/>
      <c r="NWL82" s="1"/>
      <c r="NWM82" s="1"/>
      <c r="NWN82" s="1"/>
      <c r="NWO82" s="1"/>
      <c r="NWP82" s="1"/>
      <c r="NWQ82" s="1"/>
      <c r="NWR82" s="1"/>
      <c r="NWS82" s="1"/>
      <c r="NWT82" s="1"/>
      <c r="NWU82" s="1"/>
      <c r="NWV82" s="1"/>
      <c r="NWW82" s="1"/>
      <c r="NWX82" s="1"/>
      <c r="NWY82" s="1"/>
      <c r="NWZ82" s="1"/>
      <c r="NXA82" s="1"/>
      <c r="NXB82" s="1"/>
      <c r="NXC82" s="1"/>
      <c r="NXD82" s="1"/>
      <c r="NXE82" s="1"/>
      <c r="NXF82" s="1"/>
      <c r="NXG82" s="1"/>
      <c r="NXH82" s="1"/>
      <c r="NXI82" s="1"/>
      <c r="NXJ82" s="1"/>
      <c r="NXK82" s="1"/>
      <c r="NXL82" s="1"/>
      <c r="NXM82" s="1"/>
      <c r="NXN82" s="1"/>
      <c r="NXO82" s="1"/>
      <c r="NXP82" s="1"/>
      <c r="NXQ82" s="1"/>
      <c r="NXR82" s="1"/>
      <c r="NXS82" s="1"/>
      <c r="NXT82" s="1"/>
      <c r="NXU82" s="1"/>
      <c r="NXV82" s="1"/>
      <c r="NXW82" s="1"/>
      <c r="NXX82" s="1"/>
      <c r="NXY82" s="1"/>
      <c r="NXZ82" s="1"/>
      <c r="NYA82" s="1"/>
      <c r="NYB82" s="1"/>
      <c r="NYC82" s="1"/>
      <c r="NYD82" s="1"/>
      <c r="NYE82" s="1"/>
      <c r="NYF82" s="1"/>
      <c r="NYG82" s="1"/>
      <c r="NYH82" s="1"/>
      <c r="NYI82" s="1"/>
      <c r="NYJ82" s="1"/>
      <c r="NYK82" s="1"/>
      <c r="NYL82" s="1"/>
      <c r="NYM82" s="1"/>
      <c r="NYN82" s="1"/>
      <c r="NYO82" s="1"/>
      <c r="NYP82" s="1"/>
      <c r="NYQ82" s="1"/>
      <c r="NYR82" s="1"/>
      <c r="NYS82" s="1"/>
      <c r="NYT82" s="1"/>
      <c r="NYU82" s="1"/>
      <c r="NYV82" s="1"/>
      <c r="NYW82" s="1"/>
      <c r="NYX82" s="1"/>
      <c r="NYY82" s="1"/>
      <c r="NYZ82" s="1"/>
      <c r="NZA82" s="1"/>
      <c r="NZB82" s="1"/>
      <c r="NZC82" s="1"/>
      <c r="NZD82" s="1"/>
      <c r="NZE82" s="1"/>
      <c r="NZF82" s="1"/>
      <c r="NZG82" s="1"/>
      <c r="NZH82" s="1"/>
      <c r="NZI82" s="1"/>
      <c r="NZJ82" s="1"/>
      <c r="NZK82" s="1"/>
      <c r="NZL82" s="1"/>
      <c r="NZM82" s="1"/>
      <c r="NZN82" s="1"/>
      <c r="NZO82" s="1"/>
      <c r="NZP82" s="1"/>
      <c r="NZQ82" s="1"/>
      <c r="NZR82" s="1"/>
      <c r="NZS82" s="1"/>
      <c r="NZT82" s="1"/>
      <c r="NZU82" s="1"/>
      <c r="NZV82" s="1"/>
      <c r="NZW82" s="1"/>
      <c r="NZX82" s="1"/>
      <c r="NZY82" s="1"/>
      <c r="NZZ82" s="1"/>
      <c r="OAA82" s="1"/>
      <c r="OAB82" s="1"/>
      <c r="OAC82" s="1"/>
      <c r="OAD82" s="1"/>
      <c r="OAE82" s="1"/>
      <c r="OAF82" s="1"/>
      <c r="OAG82" s="1"/>
      <c r="OAH82" s="1"/>
      <c r="OAI82" s="1"/>
      <c r="OAJ82" s="1"/>
      <c r="OAK82" s="1"/>
      <c r="OAL82" s="1"/>
      <c r="OAM82" s="1"/>
      <c r="OAN82" s="1"/>
      <c r="OAO82" s="1"/>
      <c r="OAP82" s="1"/>
      <c r="OAQ82" s="1"/>
      <c r="OAR82" s="1"/>
      <c r="OAS82" s="1"/>
      <c r="OAT82" s="1"/>
      <c r="OAU82" s="1"/>
      <c r="OAV82" s="1"/>
      <c r="OAW82" s="1"/>
      <c r="OAX82" s="1"/>
      <c r="OAY82" s="1"/>
      <c r="OAZ82" s="1"/>
      <c r="OBA82" s="1"/>
      <c r="OBB82" s="1"/>
      <c r="OBC82" s="1"/>
      <c r="OBD82" s="1"/>
      <c r="OBE82" s="1"/>
      <c r="OBF82" s="1"/>
      <c r="OBG82" s="1"/>
      <c r="OBH82" s="1"/>
      <c r="OBI82" s="1"/>
      <c r="OBJ82" s="1"/>
      <c r="OBK82" s="1"/>
      <c r="OBL82" s="1"/>
      <c r="OBM82" s="1"/>
      <c r="OBN82" s="1"/>
      <c r="OBO82" s="1"/>
      <c r="OBP82" s="1"/>
      <c r="OBQ82" s="1"/>
      <c r="OBR82" s="1"/>
      <c r="OBS82" s="1"/>
      <c r="OBT82" s="1"/>
      <c r="OBU82" s="1"/>
      <c r="OBV82" s="1"/>
      <c r="OBW82" s="1"/>
      <c r="OBX82" s="1"/>
      <c r="OBY82" s="1"/>
      <c r="OBZ82" s="1"/>
      <c r="OCA82" s="1"/>
      <c r="OCB82" s="1"/>
      <c r="OCC82" s="1"/>
      <c r="OCD82" s="1"/>
      <c r="OCE82" s="1"/>
      <c r="OCF82" s="1"/>
      <c r="OCG82" s="1"/>
      <c r="OCH82" s="1"/>
      <c r="OCI82" s="1"/>
      <c r="OCJ82" s="1"/>
      <c r="OCK82" s="1"/>
      <c r="OCL82" s="1"/>
      <c r="OCM82" s="1"/>
      <c r="OCN82" s="1"/>
      <c r="OCO82" s="1"/>
      <c r="OCP82" s="1"/>
      <c r="OCQ82" s="1"/>
      <c r="OCR82" s="1"/>
      <c r="OCS82" s="1"/>
      <c r="OCT82" s="1"/>
      <c r="OCU82" s="1"/>
      <c r="OCV82" s="1"/>
      <c r="OCW82" s="1"/>
      <c r="OCX82" s="1"/>
      <c r="OCY82" s="1"/>
      <c r="OCZ82" s="1"/>
      <c r="ODA82" s="1"/>
      <c r="ODB82" s="1"/>
      <c r="ODC82" s="1"/>
      <c r="ODD82" s="1"/>
      <c r="ODE82" s="1"/>
      <c r="ODF82" s="1"/>
      <c r="ODG82" s="1"/>
      <c r="ODH82" s="1"/>
      <c r="ODI82" s="1"/>
      <c r="ODJ82" s="1"/>
      <c r="ODK82" s="1"/>
      <c r="ODL82" s="1"/>
      <c r="ODM82" s="1"/>
      <c r="ODN82" s="1"/>
      <c r="ODO82" s="1"/>
      <c r="ODP82" s="1"/>
      <c r="ODQ82" s="1"/>
      <c r="ODR82" s="1"/>
      <c r="ODS82" s="1"/>
      <c r="ODT82" s="1"/>
      <c r="ODU82" s="1"/>
      <c r="ODV82" s="1"/>
      <c r="ODW82" s="1"/>
      <c r="ODX82" s="1"/>
      <c r="ODY82" s="1"/>
      <c r="ODZ82" s="1"/>
      <c r="OEA82" s="1"/>
      <c r="OEB82" s="1"/>
      <c r="OEC82" s="1"/>
      <c r="OED82" s="1"/>
      <c r="OEE82" s="1"/>
      <c r="OEF82" s="1"/>
      <c r="OEG82" s="1"/>
      <c r="OEH82" s="1"/>
      <c r="OEI82" s="1"/>
      <c r="OEJ82" s="1"/>
      <c r="OEK82" s="1"/>
      <c r="OEL82" s="1"/>
      <c r="OEM82" s="1"/>
      <c r="OEN82" s="1"/>
      <c r="OEO82" s="1"/>
      <c r="OEP82" s="1"/>
      <c r="OEQ82" s="1"/>
      <c r="OER82" s="1"/>
      <c r="OES82" s="1"/>
      <c r="OET82" s="1"/>
      <c r="OEU82" s="1"/>
      <c r="OEV82" s="1"/>
      <c r="OEW82" s="1"/>
      <c r="OEX82" s="1"/>
      <c r="OEY82" s="1"/>
      <c r="OEZ82" s="1"/>
      <c r="OFA82" s="1"/>
      <c r="OFB82" s="1"/>
      <c r="OFC82" s="1"/>
      <c r="OFD82" s="1"/>
      <c r="OFE82" s="1"/>
      <c r="OFF82" s="1"/>
      <c r="OFG82" s="1"/>
      <c r="OFH82" s="1"/>
      <c r="OFI82" s="1"/>
      <c r="OFJ82" s="1"/>
      <c r="OFK82" s="1"/>
      <c r="OFL82" s="1"/>
      <c r="OFM82" s="1"/>
      <c r="OFN82" s="1"/>
      <c r="OFO82" s="1"/>
      <c r="OFP82" s="1"/>
      <c r="OFQ82" s="1"/>
      <c r="OFR82" s="1"/>
      <c r="OFS82" s="1"/>
      <c r="OFT82" s="1"/>
      <c r="OFU82" s="1"/>
      <c r="OFV82" s="1"/>
      <c r="OFW82" s="1"/>
      <c r="OFX82" s="1"/>
      <c r="OFY82" s="1"/>
      <c r="OFZ82" s="1"/>
      <c r="OGA82" s="1"/>
      <c r="OGB82" s="1"/>
      <c r="OGC82" s="1"/>
      <c r="OGD82" s="1"/>
      <c r="OGE82" s="1"/>
      <c r="OGF82" s="1"/>
      <c r="OGG82" s="1"/>
      <c r="OGH82" s="1"/>
      <c r="OGI82" s="1"/>
      <c r="OGJ82" s="1"/>
      <c r="OGK82" s="1"/>
      <c r="OGL82" s="1"/>
      <c r="OGM82" s="1"/>
      <c r="OGN82" s="1"/>
      <c r="OGO82" s="1"/>
      <c r="OGP82" s="1"/>
      <c r="OGQ82" s="1"/>
      <c r="OGR82" s="1"/>
      <c r="OGS82" s="1"/>
      <c r="OGT82" s="1"/>
      <c r="OGU82" s="1"/>
      <c r="OGV82" s="1"/>
      <c r="OGW82" s="1"/>
      <c r="OGX82" s="1"/>
      <c r="OGY82" s="1"/>
      <c r="OGZ82" s="1"/>
      <c r="OHA82" s="1"/>
      <c r="OHB82" s="1"/>
      <c r="OHC82" s="1"/>
      <c r="OHD82" s="1"/>
      <c r="OHE82" s="1"/>
      <c r="OHF82" s="1"/>
      <c r="OHG82" s="1"/>
      <c r="OHH82" s="1"/>
      <c r="OHI82" s="1"/>
      <c r="OHJ82" s="1"/>
      <c r="OHK82" s="1"/>
      <c r="OHL82" s="1"/>
      <c r="OHM82" s="1"/>
      <c r="OHN82" s="1"/>
      <c r="OHO82" s="1"/>
      <c r="OHP82" s="1"/>
      <c r="OHQ82" s="1"/>
      <c r="OHR82" s="1"/>
      <c r="OHS82" s="1"/>
      <c r="OHT82" s="1"/>
      <c r="OHU82" s="1"/>
      <c r="OHV82" s="1"/>
      <c r="OHW82" s="1"/>
      <c r="OHX82" s="1"/>
      <c r="OHY82" s="1"/>
      <c r="OHZ82" s="1"/>
      <c r="OIA82" s="1"/>
      <c r="OIB82" s="1"/>
      <c r="OIC82" s="1"/>
      <c r="OID82" s="1"/>
      <c r="OIE82" s="1"/>
      <c r="OIF82" s="1"/>
      <c r="OIG82" s="1"/>
      <c r="OIH82" s="1"/>
      <c r="OII82" s="1"/>
      <c r="OIJ82" s="1"/>
      <c r="OIK82" s="1"/>
      <c r="OIL82" s="1"/>
      <c r="OIM82" s="1"/>
      <c r="OIN82" s="1"/>
      <c r="OIO82" s="1"/>
      <c r="OIP82" s="1"/>
      <c r="OIQ82" s="1"/>
      <c r="OIR82" s="1"/>
      <c r="OIS82" s="1"/>
      <c r="OIT82" s="1"/>
      <c r="OIU82" s="1"/>
      <c r="OIV82" s="1"/>
      <c r="OIW82" s="1"/>
      <c r="OIX82" s="1"/>
      <c r="OIY82" s="1"/>
      <c r="OIZ82" s="1"/>
      <c r="OJA82" s="1"/>
      <c r="OJB82" s="1"/>
      <c r="OJC82" s="1"/>
      <c r="OJD82" s="1"/>
      <c r="OJE82" s="1"/>
      <c r="OJF82" s="1"/>
      <c r="OJG82" s="1"/>
      <c r="OJH82" s="1"/>
      <c r="OJI82" s="1"/>
      <c r="OJJ82" s="1"/>
      <c r="OJK82" s="1"/>
      <c r="OJL82" s="1"/>
      <c r="OJM82" s="1"/>
      <c r="OJN82" s="1"/>
      <c r="OJO82" s="1"/>
      <c r="OJP82" s="1"/>
      <c r="OJQ82" s="1"/>
      <c r="OJR82" s="1"/>
      <c r="OJS82" s="1"/>
      <c r="OJT82" s="1"/>
      <c r="OJU82" s="1"/>
      <c r="OJV82" s="1"/>
      <c r="OJW82" s="1"/>
      <c r="OJX82" s="1"/>
      <c r="OJY82" s="1"/>
      <c r="OJZ82" s="1"/>
      <c r="OKA82" s="1"/>
      <c r="OKB82" s="1"/>
      <c r="OKC82" s="1"/>
      <c r="OKD82" s="1"/>
      <c r="OKE82" s="1"/>
      <c r="OKF82" s="1"/>
      <c r="OKG82" s="1"/>
      <c r="OKH82" s="1"/>
      <c r="OKI82" s="1"/>
      <c r="OKJ82" s="1"/>
      <c r="OKK82" s="1"/>
      <c r="OKL82" s="1"/>
      <c r="OKM82" s="1"/>
      <c r="OKN82" s="1"/>
      <c r="OKO82" s="1"/>
      <c r="OKP82" s="1"/>
      <c r="OKQ82" s="1"/>
      <c r="OKR82" s="1"/>
      <c r="OKS82" s="1"/>
      <c r="OKT82" s="1"/>
      <c r="OKU82" s="1"/>
      <c r="OKV82" s="1"/>
      <c r="OKW82" s="1"/>
      <c r="OKX82" s="1"/>
      <c r="OKY82" s="1"/>
      <c r="OKZ82" s="1"/>
      <c r="OLA82" s="1"/>
      <c r="OLB82" s="1"/>
      <c r="OLC82" s="1"/>
      <c r="OLD82" s="1"/>
      <c r="OLE82" s="1"/>
      <c r="OLF82" s="1"/>
      <c r="OLG82" s="1"/>
      <c r="OLH82" s="1"/>
      <c r="OLI82" s="1"/>
      <c r="OLJ82" s="1"/>
      <c r="OLK82" s="1"/>
      <c r="OLL82" s="1"/>
      <c r="OLM82" s="1"/>
      <c r="OLN82" s="1"/>
      <c r="OLO82" s="1"/>
      <c r="OLP82" s="1"/>
      <c r="OLQ82" s="1"/>
      <c r="OLR82" s="1"/>
      <c r="OLS82" s="1"/>
      <c r="OLT82" s="1"/>
      <c r="OLU82" s="1"/>
      <c r="OLV82" s="1"/>
      <c r="OLW82" s="1"/>
      <c r="OLX82" s="1"/>
      <c r="OLY82" s="1"/>
      <c r="OLZ82" s="1"/>
      <c r="OMA82" s="1"/>
      <c r="OMB82" s="1"/>
      <c r="OMC82" s="1"/>
      <c r="OMD82" s="1"/>
      <c r="OME82" s="1"/>
      <c r="OMF82" s="1"/>
      <c r="OMG82" s="1"/>
      <c r="OMH82" s="1"/>
      <c r="OMI82" s="1"/>
      <c r="OMJ82" s="1"/>
      <c r="OMK82" s="1"/>
      <c r="OML82" s="1"/>
      <c r="OMM82" s="1"/>
      <c r="OMN82" s="1"/>
      <c r="OMO82" s="1"/>
      <c r="OMP82" s="1"/>
      <c r="OMQ82" s="1"/>
      <c r="OMR82" s="1"/>
      <c r="OMS82" s="1"/>
      <c r="OMT82" s="1"/>
      <c r="OMU82" s="1"/>
      <c r="OMV82" s="1"/>
      <c r="OMW82" s="1"/>
      <c r="OMX82" s="1"/>
      <c r="OMY82" s="1"/>
      <c r="OMZ82" s="1"/>
      <c r="ONA82" s="1"/>
      <c r="ONB82" s="1"/>
      <c r="ONC82" s="1"/>
      <c r="OND82" s="1"/>
      <c r="ONE82" s="1"/>
      <c r="ONF82" s="1"/>
      <c r="ONG82" s="1"/>
      <c r="ONH82" s="1"/>
      <c r="ONI82" s="1"/>
      <c r="ONJ82" s="1"/>
      <c r="ONK82" s="1"/>
      <c r="ONL82" s="1"/>
      <c r="ONM82" s="1"/>
      <c r="ONN82" s="1"/>
      <c r="ONO82" s="1"/>
      <c r="ONP82" s="1"/>
      <c r="ONQ82" s="1"/>
      <c r="ONR82" s="1"/>
      <c r="ONS82" s="1"/>
      <c r="ONT82" s="1"/>
      <c r="ONU82" s="1"/>
      <c r="ONV82" s="1"/>
      <c r="ONW82" s="1"/>
      <c r="ONX82" s="1"/>
      <c r="ONY82" s="1"/>
      <c r="ONZ82" s="1"/>
      <c r="OOA82" s="1"/>
      <c r="OOB82" s="1"/>
      <c r="OOC82" s="1"/>
      <c r="OOD82" s="1"/>
      <c r="OOE82" s="1"/>
      <c r="OOF82" s="1"/>
      <c r="OOG82" s="1"/>
      <c r="OOH82" s="1"/>
      <c r="OOI82" s="1"/>
      <c r="OOJ82" s="1"/>
      <c r="OOK82" s="1"/>
      <c r="OOL82" s="1"/>
      <c r="OOM82" s="1"/>
      <c r="OON82" s="1"/>
      <c r="OOO82" s="1"/>
      <c r="OOP82" s="1"/>
      <c r="OOQ82" s="1"/>
      <c r="OOR82" s="1"/>
      <c r="OOS82" s="1"/>
      <c r="OOT82" s="1"/>
      <c r="OOU82" s="1"/>
      <c r="OOV82" s="1"/>
      <c r="OOW82" s="1"/>
      <c r="OOX82" s="1"/>
      <c r="OOY82" s="1"/>
      <c r="OOZ82" s="1"/>
      <c r="OPA82" s="1"/>
      <c r="OPB82" s="1"/>
      <c r="OPC82" s="1"/>
      <c r="OPD82" s="1"/>
      <c r="OPE82" s="1"/>
      <c r="OPF82" s="1"/>
      <c r="OPG82" s="1"/>
      <c r="OPH82" s="1"/>
      <c r="OPI82" s="1"/>
      <c r="OPJ82" s="1"/>
      <c r="OPK82" s="1"/>
      <c r="OPL82" s="1"/>
      <c r="OPM82" s="1"/>
      <c r="OPN82" s="1"/>
      <c r="OPO82" s="1"/>
      <c r="OPP82" s="1"/>
      <c r="OPQ82" s="1"/>
      <c r="OPR82" s="1"/>
      <c r="OPS82" s="1"/>
      <c r="OPT82" s="1"/>
      <c r="OPU82" s="1"/>
      <c r="OPV82" s="1"/>
      <c r="OPW82" s="1"/>
      <c r="OPX82" s="1"/>
      <c r="OPY82" s="1"/>
      <c r="OPZ82" s="1"/>
      <c r="OQA82" s="1"/>
      <c r="OQB82" s="1"/>
      <c r="OQC82" s="1"/>
      <c r="OQD82" s="1"/>
      <c r="OQE82" s="1"/>
      <c r="OQF82" s="1"/>
      <c r="OQG82" s="1"/>
      <c r="OQH82" s="1"/>
      <c r="OQI82" s="1"/>
      <c r="OQJ82" s="1"/>
      <c r="OQK82" s="1"/>
      <c r="OQL82" s="1"/>
      <c r="OQM82" s="1"/>
      <c r="OQN82" s="1"/>
      <c r="OQO82" s="1"/>
      <c r="OQP82" s="1"/>
      <c r="OQQ82" s="1"/>
      <c r="OQR82" s="1"/>
      <c r="OQS82" s="1"/>
      <c r="OQT82" s="1"/>
      <c r="OQU82" s="1"/>
      <c r="OQV82" s="1"/>
      <c r="OQW82" s="1"/>
      <c r="OQX82" s="1"/>
      <c r="OQY82" s="1"/>
      <c r="OQZ82" s="1"/>
      <c r="ORA82" s="1"/>
      <c r="ORB82" s="1"/>
      <c r="ORC82" s="1"/>
      <c r="ORD82" s="1"/>
      <c r="ORE82" s="1"/>
      <c r="ORF82" s="1"/>
      <c r="ORG82" s="1"/>
      <c r="ORH82" s="1"/>
      <c r="ORI82" s="1"/>
      <c r="ORJ82" s="1"/>
      <c r="ORK82" s="1"/>
      <c r="ORL82" s="1"/>
      <c r="ORM82" s="1"/>
      <c r="ORN82" s="1"/>
      <c r="ORO82" s="1"/>
      <c r="ORP82" s="1"/>
      <c r="ORQ82" s="1"/>
      <c r="ORR82" s="1"/>
      <c r="ORS82" s="1"/>
      <c r="ORT82" s="1"/>
      <c r="ORU82" s="1"/>
      <c r="ORV82" s="1"/>
      <c r="ORW82" s="1"/>
      <c r="ORX82" s="1"/>
      <c r="ORY82" s="1"/>
      <c r="ORZ82" s="1"/>
      <c r="OSA82" s="1"/>
      <c r="OSB82" s="1"/>
      <c r="OSC82" s="1"/>
      <c r="OSD82" s="1"/>
      <c r="OSE82" s="1"/>
      <c r="OSF82" s="1"/>
      <c r="OSG82" s="1"/>
      <c r="OSH82" s="1"/>
      <c r="OSI82" s="1"/>
      <c r="OSJ82" s="1"/>
      <c r="OSK82" s="1"/>
      <c r="OSL82" s="1"/>
      <c r="OSM82" s="1"/>
      <c r="OSN82" s="1"/>
      <c r="OSO82" s="1"/>
      <c r="OSP82" s="1"/>
      <c r="OSQ82" s="1"/>
      <c r="OSR82" s="1"/>
      <c r="OSS82" s="1"/>
      <c r="OST82" s="1"/>
      <c r="OSU82" s="1"/>
      <c r="OSV82" s="1"/>
      <c r="OSW82" s="1"/>
      <c r="OSX82" s="1"/>
      <c r="OSY82" s="1"/>
      <c r="OSZ82" s="1"/>
      <c r="OTA82" s="1"/>
      <c r="OTB82" s="1"/>
      <c r="OTC82" s="1"/>
      <c r="OTD82" s="1"/>
      <c r="OTE82" s="1"/>
      <c r="OTF82" s="1"/>
      <c r="OTG82" s="1"/>
      <c r="OTH82" s="1"/>
      <c r="OTI82" s="1"/>
      <c r="OTJ82" s="1"/>
      <c r="OTK82" s="1"/>
      <c r="OTL82" s="1"/>
      <c r="OTM82" s="1"/>
      <c r="OTN82" s="1"/>
      <c r="OTO82" s="1"/>
      <c r="OTP82" s="1"/>
      <c r="OTQ82" s="1"/>
      <c r="OTR82" s="1"/>
      <c r="OTS82" s="1"/>
      <c r="OTT82" s="1"/>
      <c r="OTU82" s="1"/>
      <c r="OTV82" s="1"/>
      <c r="OTW82" s="1"/>
      <c r="OTX82" s="1"/>
      <c r="OTY82" s="1"/>
      <c r="OTZ82" s="1"/>
      <c r="OUA82" s="1"/>
      <c r="OUB82" s="1"/>
      <c r="OUC82" s="1"/>
      <c r="OUD82" s="1"/>
      <c r="OUE82" s="1"/>
      <c r="OUF82" s="1"/>
      <c r="OUG82" s="1"/>
      <c r="OUH82" s="1"/>
      <c r="OUI82" s="1"/>
      <c r="OUJ82" s="1"/>
      <c r="OUK82" s="1"/>
      <c r="OUL82" s="1"/>
      <c r="OUM82" s="1"/>
      <c r="OUN82" s="1"/>
      <c r="OUO82" s="1"/>
      <c r="OUP82" s="1"/>
      <c r="OUQ82" s="1"/>
      <c r="OUR82" s="1"/>
      <c r="OUS82" s="1"/>
      <c r="OUT82" s="1"/>
      <c r="OUU82" s="1"/>
      <c r="OUV82" s="1"/>
      <c r="OUW82" s="1"/>
      <c r="OUX82" s="1"/>
      <c r="OUY82" s="1"/>
      <c r="OUZ82" s="1"/>
      <c r="OVA82" s="1"/>
      <c r="OVB82" s="1"/>
      <c r="OVC82" s="1"/>
      <c r="OVD82" s="1"/>
      <c r="OVE82" s="1"/>
      <c r="OVF82" s="1"/>
      <c r="OVG82" s="1"/>
      <c r="OVH82" s="1"/>
      <c r="OVI82" s="1"/>
      <c r="OVJ82" s="1"/>
      <c r="OVK82" s="1"/>
      <c r="OVL82" s="1"/>
      <c r="OVM82" s="1"/>
      <c r="OVN82" s="1"/>
      <c r="OVO82" s="1"/>
      <c r="OVP82" s="1"/>
      <c r="OVQ82" s="1"/>
      <c r="OVR82" s="1"/>
      <c r="OVS82" s="1"/>
      <c r="OVT82" s="1"/>
      <c r="OVU82" s="1"/>
      <c r="OVV82" s="1"/>
      <c r="OVW82" s="1"/>
      <c r="OVX82" s="1"/>
      <c r="OVY82" s="1"/>
      <c r="OVZ82" s="1"/>
      <c r="OWA82" s="1"/>
      <c r="OWB82" s="1"/>
      <c r="OWC82" s="1"/>
      <c r="OWD82" s="1"/>
      <c r="OWE82" s="1"/>
      <c r="OWF82" s="1"/>
      <c r="OWG82" s="1"/>
      <c r="OWH82" s="1"/>
      <c r="OWI82" s="1"/>
      <c r="OWJ82" s="1"/>
      <c r="OWK82" s="1"/>
      <c r="OWL82" s="1"/>
      <c r="OWM82" s="1"/>
      <c r="OWN82" s="1"/>
      <c r="OWO82" s="1"/>
      <c r="OWP82" s="1"/>
      <c r="OWQ82" s="1"/>
      <c r="OWR82" s="1"/>
      <c r="OWS82" s="1"/>
      <c r="OWT82" s="1"/>
      <c r="OWU82" s="1"/>
      <c r="OWV82" s="1"/>
      <c r="OWW82" s="1"/>
      <c r="OWX82" s="1"/>
      <c r="OWY82" s="1"/>
      <c r="OWZ82" s="1"/>
      <c r="OXA82" s="1"/>
      <c r="OXB82" s="1"/>
      <c r="OXC82" s="1"/>
      <c r="OXD82" s="1"/>
      <c r="OXE82" s="1"/>
      <c r="OXF82" s="1"/>
      <c r="OXG82" s="1"/>
      <c r="OXH82" s="1"/>
      <c r="OXI82" s="1"/>
      <c r="OXJ82" s="1"/>
      <c r="OXK82" s="1"/>
      <c r="OXL82" s="1"/>
      <c r="OXM82" s="1"/>
      <c r="OXN82" s="1"/>
      <c r="OXO82" s="1"/>
      <c r="OXP82" s="1"/>
      <c r="OXQ82" s="1"/>
      <c r="OXR82" s="1"/>
      <c r="OXS82" s="1"/>
      <c r="OXT82" s="1"/>
      <c r="OXU82" s="1"/>
      <c r="OXV82" s="1"/>
      <c r="OXW82" s="1"/>
      <c r="OXX82" s="1"/>
      <c r="OXY82" s="1"/>
      <c r="OXZ82" s="1"/>
      <c r="OYA82" s="1"/>
      <c r="OYB82" s="1"/>
      <c r="OYC82" s="1"/>
      <c r="OYD82" s="1"/>
      <c r="OYE82" s="1"/>
      <c r="OYF82" s="1"/>
      <c r="OYG82" s="1"/>
      <c r="OYH82" s="1"/>
      <c r="OYI82" s="1"/>
      <c r="OYJ82" s="1"/>
      <c r="OYK82" s="1"/>
      <c r="OYL82" s="1"/>
      <c r="OYM82" s="1"/>
      <c r="OYN82" s="1"/>
      <c r="OYO82" s="1"/>
      <c r="OYP82" s="1"/>
      <c r="OYQ82" s="1"/>
      <c r="OYR82" s="1"/>
      <c r="OYS82" s="1"/>
      <c r="OYT82" s="1"/>
      <c r="OYU82" s="1"/>
      <c r="OYV82" s="1"/>
      <c r="OYW82" s="1"/>
      <c r="OYX82" s="1"/>
      <c r="OYY82" s="1"/>
      <c r="OYZ82" s="1"/>
      <c r="OZA82" s="1"/>
      <c r="OZB82" s="1"/>
      <c r="OZC82" s="1"/>
      <c r="OZD82" s="1"/>
      <c r="OZE82" s="1"/>
      <c r="OZF82" s="1"/>
      <c r="OZG82" s="1"/>
      <c r="OZH82" s="1"/>
      <c r="OZI82" s="1"/>
      <c r="OZJ82" s="1"/>
      <c r="OZK82" s="1"/>
      <c r="OZL82" s="1"/>
      <c r="OZM82" s="1"/>
      <c r="OZN82" s="1"/>
      <c r="OZO82" s="1"/>
      <c r="OZP82" s="1"/>
      <c r="OZQ82" s="1"/>
      <c r="OZR82" s="1"/>
      <c r="OZS82" s="1"/>
      <c r="OZT82" s="1"/>
      <c r="OZU82" s="1"/>
      <c r="OZV82" s="1"/>
      <c r="OZW82" s="1"/>
      <c r="OZX82" s="1"/>
      <c r="OZY82" s="1"/>
      <c r="OZZ82" s="1"/>
      <c r="PAA82" s="1"/>
      <c r="PAB82" s="1"/>
      <c r="PAC82" s="1"/>
      <c r="PAD82" s="1"/>
      <c r="PAE82" s="1"/>
      <c r="PAF82" s="1"/>
      <c r="PAG82" s="1"/>
      <c r="PAH82" s="1"/>
      <c r="PAI82" s="1"/>
      <c r="PAJ82" s="1"/>
      <c r="PAK82" s="1"/>
      <c r="PAL82" s="1"/>
      <c r="PAM82" s="1"/>
      <c r="PAN82" s="1"/>
      <c r="PAO82" s="1"/>
      <c r="PAP82" s="1"/>
      <c r="PAQ82" s="1"/>
      <c r="PAR82" s="1"/>
      <c r="PAS82" s="1"/>
      <c r="PAT82" s="1"/>
      <c r="PAU82" s="1"/>
      <c r="PAV82" s="1"/>
      <c r="PAW82" s="1"/>
      <c r="PAX82" s="1"/>
      <c r="PAY82" s="1"/>
      <c r="PAZ82" s="1"/>
      <c r="PBA82" s="1"/>
      <c r="PBB82" s="1"/>
      <c r="PBC82" s="1"/>
      <c r="PBD82" s="1"/>
      <c r="PBE82" s="1"/>
      <c r="PBF82" s="1"/>
      <c r="PBG82" s="1"/>
      <c r="PBH82" s="1"/>
      <c r="PBI82" s="1"/>
      <c r="PBJ82" s="1"/>
      <c r="PBK82" s="1"/>
      <c r="PBL82" s="1"/>
      <c r="PBM82" s="1"/>
      <c r="PBN82" s="1"/>
      <c r="PBO82" s="1"/>
      <c r="PBP82" s="1"/>
      <c r="PBQ82" s="1"/>
      <c r="PBR82" s="1"/>
      <c r="PBS82" s="1"/>
      <c r="PBT82" s="1"/>
      <c r="PBU82" s="1"/>
      <c r="PBV82" s="1"/>
      <c r="PBW82" s="1"/>
      <c r="PBX82" s="1"/>
      <c r="PBY82" s="1"/>
      <c r="PBZ82" s="1"/>
      <c r="PCA82" s="1"/>
      <c r="PCB82" s="1"/>
      <c r="PCC82" s="1"/>
      <c r="PCD82" s="1"/>
      <c r="PCE82" s="1"/>
      <c r="PCF82" s="1"/>
      <c r="PCG82" s="1"/>
      <c r="PCH82" s="1"/>
      <c r="PCI82" s="1"/>
      <c r="PCJ82" s="1"/>
      <c r="PCK82" s="1"/>
      <c r="PCL82" s="1"/>
      <c r="PCM82" s="1"/>
      <c r="PCN82" s="1"/>
      <c r="PCO82" s="1"/>
      <c r="PCP82" s="1"/>
      <c r="PCQ82" s="1"/>
      <c r="PCR82" s="1"/>
      <c r="PCS82" s="1"/>
      <c r="PCT82" s="1"/>
      <c r="PCU82" s="1"/>
      <c r="PCV82" s="1"/>
      <c r="PCW82" s="1"/>
      <c r="PCX82" s="1"/>
      <c r="PCY82" s="1"/>
      <c r="PCZ82" s="1"/>
      <c r="PDA82" s="1"/>
      <c r="PDB82" s="1"/>
      <c r="PDC82" s="1"/>
      <c r="PDD82" s="1"/>
      <c r="PDE82" s="1"/>
      <c r="PDF82" s="1"/>
      <c r="PDG82" s="1"/>
      <c r="PDH82" s="1"/>
      <c r="PDI82" s="1"/>
      <c r="PDJ82" s="1"/>
      <c r="PDK82" s="1"/>
      <c r="PDL82" s="1"/>
      <c r="PDM82" s="1"/>
      <c r="PDN82" s="1"/>
      <c r="PDO82" s="1"/>
      <c r="PDP82" s="1"/>
      <c r="PDQ82" s="1"/>
      <c r="PDR82" s="1"/>
      <c r="PDS82" s="1"/>
      <c r="PDT82" s="1"/>
      <c r="PDU82" s="1"/>
      <c r="PDV82" s="1"/>
      <c r="PDW82" s="1"/>
      <c r="PDX82" s="1"/>
      <c r="PDY82" s="1"/>
      <c r="PDZ82" s="1"/>
      <c r="PEA82" s="1"/>
      <c r="PEB82" s="1"/>
      <c r="PEC82" s="1"/>
      <c r="PED82" s="1"/>
      <c r="PEE82" s="1"/>
      <c r="PEF82" s="1"/>
      <c r="PEG82" s="1"/>
      <c r="PEH82" s="1"/>
      <c r="PEI82" s="1"/>
      <c r="PEJ82" s="1"/>
      <c r="PEK82" s="1"/>
      <c r="PEL82" s="1"/>
      <c r="PEM82" s="1"/>
      <c r="PEN82" s="1"/>
      <c r="PEO82" s="1"/>
      <c r="PEP82" s="1"/>
      <c r="PEQ82" s="1"/>
      <c r="PER82" s="1"/>
      <c r="PES82" s="1"/>
      <c r="PET82" s="1"/>
      <c r="PEU82" s="1"/>
      <c r="PEV82" s="1"/>
      <c r="PEW82" s="1"/>
      <c r="PEX82" s="1"/>
      <c r="PEY82" s="1"/>
      <c r="PEZ82" s="1"/>
      <c r="PFA82" s="1"/>
      <c r="PFB82" s="1"/>
      <c r="PFC82" s="1"/>
      <c r="PFD82" s="1"/>
      <c r="PFE82" s="1"/>
      <c r="PFF82" s="1"/>
      <c r="PFG82" s="1"/>
      <c r="PFH82" s="1"/>
      <c r="PFI82" s="1"/>
      <c r="PFJ82" s="1"/>
      <c r="PFK82" s="1"/>
      <c r="PFL82" s="1"/>
      <c r="PFM82" s="1"/>
      <c r="PFN82" s="1"/>
      <c r="PFO82" s="1"/>
      <c r="PFP82" s="1"/>
      <c r="PFQ82" s="1"/>
      <c r="PFR82" s="1"/>
      <c r="PFS82" s="1"/>
      <c r="PFT82" s="1"/>
      <c r="PFU82" s="1"/>
      <c r="PFV82" s="1"/>
      <c r="PFW82" s="1"/>
      <c r="PFX82" s="1"/>
      <c r="PFY82" s="1"/>
      <c r="PFZ82" s="1"/>
      <c r="PGA82" s="1"/>
      <c r="PGB82" s="1"/>
      <c r="PGC82" s="1"/>
      <c r="PGD82" s="1"/>
      <c r="PGE82" s="1"/>
      <c r="PGF82" s="1"/>
      <c r="PGG82" s="1"/>
      <c r="PGH82" s="1"/>
      <c r="PGI82" s="1"/>
      <c r="PGJ82" s="1"/>
      <c r="PGK82" s="1"/>
      <c r="PGL82" s="1"/>
      <c r="PGM82" s="1"/>
      <c r="PGN82" s="1"/>
      <c r="PGO82" s="1"/>
      <c r="PGP82" s="1"/>
      <c r="PGQ82" s="1"/>
      <c r="PGR82" s="1"/>
      <c r="PGS82" s="1"/>
      <c r="PGT82" s="1"/>
      <c r="PGU82" s="1"/>
      <c r="PGV82" s="1"/>
      <c r="PGW82" s="1"/>
      <c r="PGX82" s="1"/>
      <c r="PGY82" s="1"/>
      <c r="PGZ82" s="1"/>
      <c r="PHA82" s="1"/>
      <c r="PHB82" s="1"/>
      <c r="PHC82" s="1"/>
      <c r="PHD82" s="1"/>
      <c r="PHE82" s="1"/>
      <c r="PHF82" s="1"/>
      <c r="PHG82" s="1"/>
      <c r="PHH82" s="1"/>
      <c r="PHI82" s="1"/>
      <c r="PHJ82" s="1"/>
      <c r="PHK82" s="1"/>
      <c r="PHL82" s="1"/>
      <c r="PHM82" s="1"/>
      <c r="PHN82" s="1"/>
      <c r="PHO82" s="1"/>
      <c r="PHP82" s="1"/>
      <c r="PHQ82" s="1"/>
      <c r="PHR82" s="1"/>
      <c r="PHS82" s="1"/>
      <c r="PHT82" s="1"/>
      <c r="PHU82" s="1"/>
      <c r="PHV82" s="1"/>
      <c r="PHW82" s="1"/>
      <c r="PHX82" s="1"/>
      <c r="PHY82" s="1"/>
      <c r="PHZ82" s="1"/>
      <c r="PIA82" s="1"/>
      <c r="PIB82" s="1"/>
      <c r="PIC82" s="1"/>
      <c r="PID82" s="1"/>
      <c r="PIE82" s="1"/>
      <c r="PIF82" s="1"/>
      <c r="PIG82" s="1"/>
      <c r="PIH82" s="1"/>
      <c r="PII82" s="1"/>
      <c r="PIJ82" s="1"/>
      <c r="PIK82" s="1"/>
      <c r="PIL82" s="1"/>
      <c r="PIM82" s="1"/>
      <c r="PIN82" s="1"/>
      <c r="PIO82" s="1"/>
      <c r="PIP82" s="1"/>
      <c r="PIQ82" s="1"/>
      <c r="PIR82" s="1"/>
      <c r="PIS82" s="1"/>
      <c r="PIT82" s="1"/>
      <c r="PIU82" s="1"/>
      <c r="PIV82" s="1"/>
      <c r="PIW82" s="1"/>
      <c r="PIX82" s="1"/>
      <c r="PIY82" s="1"/>
      <c r="PIZ82" s="1"/>
      <c r="PJA82" s="1"/>
      <c r="PJB82" s="1"/>
      <c r="PJC82" s="1"/>
      <c r="PJD82" s="1"/>
      <c r="PJE82" s="1"/>
      <c r="PJF82" s="1"/>
      <c r="PJG82" s="1"/>
      <c r="PJH82" s="1"/>
      <c r="PJI82" s="1"/>
      <c r="PJJ82" s="1"/>
      <c r="PJK82" s="1"/>
      <c r="PJL82" s="1"/>
      <c r="PJM82" s="1"/>
      <c r="PJN82" s="1"/>
      <c r="PJO82" s="1"/>
      <c r="PJP82" s="1"/>
      <c r="PJQ82" s="1"/>
      <c r="PJR82" s="1"/>
      <c r="PJS82" s="1"/>
      <c r="PJT82" s="1"/>
      <c r="PJU82" s="1"/>
      <c r="PJV82" s="1"/>
      <c r="PJW82" s="1"/>
      <c r="PJX82" s="1"/>
      <c r="PJY82" s="1"/>
      <c r="PJZ82" s="1"/>
      <c r="PKA82" s="1"/>
      <c r="PKB82" s="1"/>
      <c r="PKC82" s="1"/>
      <c r="PKD82" s="1"/>
      <c r="PKE82" s="1"/>
      <c r="PKF82" s="1"/>
      <c r="PKG82" s="1"/>
      <c r="PKH82" s="1"/>
      <c r="PKI82" s="1"/>
      <c r="PKJ82" s="1"/>
      <c r="PKK82" s="1"/>
      <c r="PKL82" s="1"/>
      <c r="PKM82" s="1"/>
      <c r="PKN82" s="1"/>
      <c r="PKO82" s="1"/>
      <c r="PKP82" s="1"/>
      <c r="PKQ82" s="1"/>
      <c r="PKR82" s="1"/>
      <c r="PKS82" s="1"/>
      <c r="PKT82" s="1"/>
      <c r="PKU82" s="1"/>
      <c r="PKV82" s="1"/>
      <c r="PKW82" s="1"/>
      <c r="PKX82" s="1"/>
      <c r="PKY82" s="1"/>
      <c r="PKZ82" s="1"/>
      <c r="PLA82" s="1"/>
      <c r="PLB82" s="1"/>
      <c r="PLC82" s="1"/>
      <c r="PLD82" s="1"/>
      <c r="PLE82" s="1"/>
      <c r="PLF82" s="1"/>
      <c r="PLG82" s="1"/>
      <c r="PLH82" s="1"/>
      <c r="PLI82" s="1"/>
      <c r="PLJ82" s="1"/>
      <c r="PLK82" s="1"/>
      <c r="PLL82" s="1"/>
      <c r="PLM82" s="1"/>
      <c r="PLN82" s="1"/>
      <c r="PLO82" s="1"/>
      <c r="PLP82" s="1"/>
      <c r="PLQ82" s="1"/>
      <c r="PLR82" s="1"/>
      <c r="PLS82" s="1"/>
      <c r="PLT82" s="1"/>
      <c r="PLU82" s="1"/>
      <c r="PLV82" s="1"/>
      <c r="PLW82" s="1"/>
      <c r="PLX82" s="1"/>
      <c r="PLY82" s="1"/>
      <c r="PLZ82" s="1"/>
      <c r="PMA82" s="1"/>
      <c r="PMB82" s="1"/>
      <c r="PMC82" s="1"/>
      <c r="PMD82" s="1"/>
      <c r="PME82" s="1"/>
      <c r="PMF82" s="1"/>
      <c r="PMG82" s="1"/>
      <c r="PMH82" s="1"/>
      <c r="PMI82" s="1"/>
      <c r="PMJ82" s="1"/>
      <c r="PMK82" s="1"/>
      <c r="PML82" s="1"/>
      <c r="PMM82" s="1"/>
      <c r="PMN82" s="1"/>
      <c r="PMO82" s="1"/>
      <c r="PMP82" s="1"/>
      <c r="PMQ82" s="1"/>
      <c r="PMR82" s="1"/>
      <c r="PMS82" s="1"/>
      <c r="PMT82" s="1"/>
      <c r="PMU82" s="1"/>
      <c r="PMV82" s="1"/>
      <c r="PMW82" s="1"/>
      <c r="PMX82" s="1"/>
      <c r="PMY82" s="1"/>
      <c r="PMZ82" s="1"/>
      <c r="PNA82" s="1"/>
      <c r="PNB82" s="1"/>
      <c r="PNC82" s="1"/>
      <c r="PND82" s="1"/>
      <c r="PNE82" s="1"/>
      <c r="PNF82" s="1"/>
      <c r="PNG82" s="1"/>
      <c r="PNH82" s="1"/>
      <c r="PNI82" s="1"/>
      <c r="PNJ82" s="1"/>
      <c r="PNK82" s="1"/>
      <c r="PNL82" s="1"/>
      <c r="PNM82" s="1"/>
      <c r="PNN82" s="1"/>
      <c r="PNO82" s="1"/>
      <c r="PNP82" s="1"/>
      <c r="PNQ82" s="1"/>
      <c r="PNR82" s="1"/>
      <c r="PNS82" s="1"/>
      <c r="PNT82" s="1"/>
      <c r="PNU82" s="1"/>
      <c r="PNV82" s="1"/>
      <c r="PNW82" s="1"/>
      <c r="PNX82" s="1"/>
      <c r="PNY82" s="1"/>
      <c r="PNZ82" s="1"/>
      <c r="POA82" s="1"/>
      <c r="POB82" s="1"/>
      <c r="POC82" s="1"/>
      <c r="POD82" s="1"/>
      <c r="POE82" s="1"/>
      <c r="POF82" s="1"/>
      <c r="POG82" s="1"/>
      <c r="POH82" s="1"/>
      <c r="POI82" s="1"/>
      <c r="POJ82" s="1"/>
      <c r="POK82" s="1"/>
      <c r="POL82" s="1"/>
      <c r="POM82" s="1"/>
      <c r="PON82" s="1"/>
      <c r="POO82" s="1"/>
      <c r="POP82" s="1"/>
      <c r="POQ82" s="1"/>
      <c r="POR82" s="1"/>
      <c r="POS82" s="1"/>
      <c r="POT82" s="1"/>
      <c r="POU82" s="1"/>
      <c r="POV82" s="1"/>
      <c r="POW82" s="1"/>
      <c r="POX82" s="1"/>
      <c r="POY82" s="1"/>
      <c r="POZ82" s="1"/>
      <c r="PPA82" s="1"/>
      <c r="PPB82" s="1"/>
      <c r="PPC82" s="1"/>
      <c r="PPD82" s="1"/>
      <c r="PPE82" s="1"/>
      <c r="PPF82" s="1"/>
      <c r="PPG82" s="1"/>
      <c r="PPH82" s="1"/>
      <c r="PPI82" s="1"/>
      <c r="PPJ82" s="1"/>
      <c r="PPK82" s="1"/>
      <c r="PPL82" s="1"/>
      <c r="PPM82" s="1"/>
      <c r="PPN82" s="1"/>
      <c r="PPO82" s="1"/>
      <c r="PPP82" s="1"/>
      <c r="PPQ82" s="1"/>
      <c r="PPR82" s="1"/>
      <c r="PPS82" s="1"/>
      <c r="PPT82" s="1"/>
      <c r="PPU82" s="1"/>
      <c r="PPV82" s="1"/>
      <c r="PPW82" s="1"/>
      <c r="PPX82" s="1"/>
      <c r="PPY82" s="1"/>
      <c r="PPZ82" s="1"/>
      <c r="PQA82" s="1"/>
      <c r="PQB82" s="1"/>
      <c r="PQC82" s="1"/>
      <c r="PQD82" s="1"/>
      <c r="PQE82" s="1"/>
      <c r="PQF82" s="1"/>
      <c r="PQG82" s="1"/>
      <c r="PQH82" s="1"/>
      <c r="PQI82" s="1"/>
      <c r="PQJ82" s="1"/>
      <c r="PQK82" s="1"/>
      <c r="PQL82" s="1"/>
      <c r="PQM82" s="1"/>
      <c r="PQN82" s="1"/>
      <c r="PQO82" s="1"/>
      <c r="PQP82" s="1"/>
      <c r="PQQ82" s="1"/>
      <c r="PQR82" s="1"/>
      <c r="PQS82" s="1"/>
      <c r="PQT82" s="1"/>
      <c r="PQU82" s="1"/>
      <c r="PQV82" s="1"/>
      <c r="PQW82" s="1"/>
      <c r="PQX82" s="1"/>
      <c r="PQY82" s="1"/>
      <c r="PQZ82" s="1"/>
      <c r="PRA82" s="1"/>
      <c r="PRB82" s="1"/>
      <c r="PRC82" s="1"/>
      <c r="PRD82" s="1"/>
      <c r="PRE82" s="1"/>
      <c r="PRF82" s="1"/>
      <c r="PRG82" s="1"/>
      <c r="PRH82" s="1"/>
      <c r="PRI82" s="1"/>
      <c r="PRJ82" s="1"/>
      <c r="PRK82" s="1"/>
      <c r="PRL82" s="1"/>
      <c r="PRM82" s="1"/>
      <c r="PRN82" s="1"/>
      <c r="PRO82" s="1"/>
      <c r="PRP82" s="1"/>
      <c r="PRQ82" s="1"/>
      <c r="PRR82" s="1"/>
      <c r="PRS82" s="1"/>
      <c r="PRT82" s="1"/>
      <c r="PRU82" s="1"/>
      <c r="PRV82" s="1"/>
      <c r="PRW82" s="1"/>
      <c r="PRX82" s="1"/>
      <c r="PRY82" s="1"/>
      <c r="PRZ82" s="1"/>
      <c r="PSA82" s="1"/>
      <c r="PSB82" s="1"/>
      <c r="PSC82" s="1"/>
      <c r="PSD82" s="1"/>
      <c r="PSE82" s="1"/>
      <c r="PSF82" s="1"/>
      <c r="PSG82" s="1"/>
      <c r="PSH82" s="1"/>
      <c r="PSI82" s="1"/>
      <c r="PSJ82" s="1"/>
      <c r="PSK82" s="1"/>
      <c r="PSL82" s="1"/>
      <c r="PSM82" s="1"/>
      <c r="PSN82" s="1"/>
      <c r="PSO82" s="1"/>
      <c r="PSP82" s="1"/>
      <c r="PSQ82" s="1"/>
      <c r="PSR82" s="1"/>
      <c r="PSS82" s="1"/>
      <c r="PST82" s="1"/>
      <c r="PSU82" s="1"/>
      <c r="PSV82" s="1"/>
      <c r="PSW82" s="1"/>
      <c r="PSX82" s="1"/>
      <c r="PSY82" s="1"/>
      <c r="PSZ82" s="1"/>
      <c r="PTA82" s="1"/>
      <c r="PTB82" s="1"/>
      <c r="PTC82" s="1"/>
      <c r="PTD82" s="1"/>
      <c r="PTE82" s="1"/>
      <c r="PTF82" s="1"/>
      <c r="PTG82" s="1"/>
      <c r="PTH82" s="1"/>
      <c r="PTI82" s="1"/>
      <c r="PTJ82" s="1"/>
      <c r="PTK82" s="1"/>
      <c r="PTL82" s="1"/>
      <c r="PTM82" s="1"/>
      <c r="PTN82" s="1"/>
      <c r="PTO82" s="1"/>
      <c r="PTP82" s="1"/>
      <c r="PTQ82" s="1"/>
      <c r="PTR82" s="1"/>
      <c r="PTS82" s="1"/>
      <c r="PTT82" s="1"/>
      <c r="PTU82" s="1"/>
      <c r="PTV82" s="1"/>
      <c r="PTW82" s="1"/>
      <c r="PTX82" s="1"/>
      <c r="PTY82" s="1"/>
      <c r="PTZ82" s="1"/>
      <c r="PUA82" s="1"/>
      <c r="PUB82" s="1"/>
      <c r="PUC82" s="1"/>
      <c r="PUD82" s="1"/>
      <c r="PUE82" s="1"/>
      <c r="PUF82" s="1"/>
      <c r="PUG82" s="1"/>
      <c r="PUH82" s="1"/>
      <c r="PUI82" s="1"/>
      <c r="PUJ82" s="1"/>
      <c r="PUK82" s="1"/>
      <c r="PUL82" s="1"/>
      <c r="PUM82" s="1"/>
      <c r="PUN82" s="1"/>
      <c r="PUO82" s="1"/>
      <c r="PUP82" s="1"/>
      <c r="PUQ82" s="1"/>
      <c r="PUR82" s="1"/>
      <c r="PUS82" s="1"/>
      <c r="PUT82" s="1"/>
      <c r="PUU82" s="1"/>
      <c r="PUV82" s="1"/>
      <c r="PUW82" s="1"/>
      <c r="PUX82" s="1"/>
      <c r="PUY82" s="1"/>
      <c r="PUZ82" s="1"/>
      <c r="PVA82" s="1"/>
      <c r="PVB82" s="1"/>
      <c r="PVC82" s="1"/>
      <c r="PVD82" s="1"/>
      <c r="PVE82" s="1"/>
      <c r="PVF82" s="1"/>
      <c r="PVG82" s="1"/>
      <c r="PVH82" s="1"/>
      <c r="PVI82" s="1"/>
      <c r="PVJ82" s="1"/>
      <c r="PVK82" s="1"/>
      <c r="PVL82" s="1"/>
      <c r="PVM82" s="1"/>
      <c r="PVN82" s="1"/>
      <c r="PVO82" s="1"/>
      <c r="PVP82" s="1"/>
      <c r="PVQ82" s="1"/>
      <c r="PVR82" s="1"/>
      <c r="PVS82" s="1"/>
      <c r="PVT82" s="1"/>
      <c r="PVU82" s="1"/>
      <c r="PVV82" s="1"/>
      <c r="PVW82" s="1"/>
      <c r="PVX82" s="1"/>
      <c r="PVY82" s="1"/>
      <c r="PVZ82" s="1"/>
      <c r="PWA82" s="1"/>
      <c r="PWB82" s="1"/>
      <c r="PWC82" s="1"/>
      <c r="PWD82" s="1"/>
      <c r="PWE82" s="1"/>
      <c r="PWF82" s="1"/>
      <c r="PWG82" s="1"/>
      <c r="PWH82" s="1"/>
      <c r="PWI82" s="1"/>
      <c r="PWJ82" s="1"/>
      <c r="PWK82" s="1"/>
      <c r="PWL82" s="1"/>
      <c r="PWM82" s="1"/>
      <c r="PWN82" s="1"/>
      <c r="PWO82" s="1"/>
      <c r="PWP82" s="1"/>
      <c r="PWQ82" s="1"/>
      <c r="PWR82" s="1"/>
      <c r="PWS82" s="1"/>
      <c r="PWT82" s="1"/>
      <c r="PWU82" s="1"/>
      <c r="PWV82" s="1"/>
      <c r="PWW82" s="1"/>
      <c r="PWX82" s="1"/>
      <c r="PWY82" s="1"/>
      <c r="PWZ82" s="1"/>
      <c r="PXA82" s="1"/>
      <c r="PXB82" s="1"/>
      <c r="PXC82" s="1"/>
      <c r="PXD82" s="1"/>
      <c r="PXE82" s="1"/>
      <c r="PXF82" s="1"/>
      <c r="PXG82" s="1"/>
      <c r="PXH82" s="1"/>
      <c r="PXI82" s="1"/>
      <c r="PXJ82" s="1"/>
      <c r="PXK82" s="1"/>
      <c r="PXL82" s="1"/>
      <c r="PXM82" s="1"/>
      <c r="PXN82" s="1"/>
      <c r="PXO82" s="1"/>
      <c r="PXP82" s="1"/>
      <c r="PXQ82" s="1"/>
      <c r="PXR82" s="1"/>
      <c r="PXS82" s="1"/>
      <c r="PXT82" s="1"/>
      <c r="PXU82" s="1"/>
      <c r="PXV82" s="1"/>
      <c r="PXW82" s="1"/>
      <c r="PXX82" s="1"/>
      <c r="PXY82" s="1"/>
      <c r="PXZ82" s="1"/>
      <c r="PYA82" s="1"/>
      <c r="PYB82" s="1"/>
      <c r="PYC82" s="1"/>
      <c r="PYD82" s="1"/>
      <c r="PYE82" s="1"/>
      <c r="PYF82" s="1"/>
      <c r="PYG82" s="1"/>
      <c r="PYH82" s="1"/>
      <c r="PYI82" s="1"/>
      <c r="PYJ82" s="1"/>
      <c r="PYK82" s="1"/>
      <c r="PYL82" s="1"/>
      <c r="PYM82" s="1"/>
      <c r="PYN82" s="1"/>
      <c r="PYO82" s="1"/>
      <c r="PYP82" s="1"/>
      <c r="PYQ82" s="1"/>
      <c r="PYR82" s="1"/>
      <c r="PYS82" s="1"/>
      <c r="PYT82" s="1"/>
      <c r="PYU82" s="1"/>
      <c r="PYV82" s="1"/>
      <c r="PYW82" s="1"/>
      <c r="PYX82" s="1"/>
      <c r="PYY82" s="1"/>
      <c r="PYZ82" s="1"/>
      <c r="PZA82" s="1"/>
      <c r="PZB82" s="1"/>
      <c r="PZC82" s="1"/>
      <c r="PZD82" s="1"/>
      <c r="PZE82" s="1"/>
      <c r="PZF82" s="1"/>
      <c r="PZG82" s="1"/>
      <c r="PZH82" s="1"/>
      <c r="PZI82" s="1"/>
      <c r="PZJ82" s="1"/>
      <c r="PZK82" s="1"/>
      <c r="PZL82" s="1"/>
      <c r="PZM82" s="1"/>
      <c r="PZN82" s="1"/>
      <c r="PZO82" s="1"/>
      <c r="PZP82" s="1"/>
      <c r="PZQ82" s="1"/>
      <c r="PZR82" s="1"/>
      <c r="PZS82" s="1"/>
      <c r="PZT82" s="1"/>
      <c r="PZU82" s="1"/>
      <c r="PZV82" s="1"/>
      <c r="PZW82" s="1"/>
      <c r="PZX82" s="1"/>
      <c r="PZY82" s="1"/>
      <c r="PZZ82" s="1"/>
      <c r="QAA82" s="1"/>
      <c r="QAB82" s="1"/>
      <c r="QAC82" s="1"/>
      <c r="QAD82" s="1"/>
      <c r="QAE82" s="1"/>
      <c r="QAF82" s="1"/>
      <c r="QAG82" s="1"/>
      <c r="QAH82" s="1"/>
      <c r="QAI82" s="1"/>
      <c r="QAJ82" s="1"/>
      <c r="QAK82" s="1"/>
      <c r="QAL82" s="1"/>
      <c r="QAM82" s="1"/>
      <c r="QAN82" s="1"/>
      <c r="QAO82" s="1"/>
      <c r="QAP82" s="1"/>
      <c r="QAQ82" s="1"/>
      <c r="QAR82" s="1"/>
      <c r="QAS82" s="1"/>
      <c r="QAT82" s="1"/>
      <c r="QAU82" s="1"/>
      <c r="QAV82" s="1"/>
      <c r="QAW82" s="1"/>
      <c r="QAX82" s="1"/>
      <c r="QAY82" s="1"/>
      <c r="QAZ82" s="1"/>
      <c r="QBA82" s="1"/>
      <c r="QBB82" s="1"/>
      <c r="QBC82" s="1"/>
      <c r="QBD82" s="1"/>
      <c r="QBE82" s="1"/>
      <c r="QBF82" s="1"/>
      <c r="QBG82" s="1"/>
      <c r="QBH82" s="1"/>
      <c r="QBI82" s="1"/>
      <c r="QBJ82" s="1"/>
      <c r="QBK82" s="1"/>
      <c r="QBL82" s="1"/>
      <c r="QBM82" s="1"/>
      <c r="QBN82" s="1"/>
      <c r="QBO82" s="1"/>
      <c r="QBP82" s="1"/>
      <c r="QBQ82" s="1"/>
      <c r="QBR82" s="1"/>
      <c r="QBS82" s="1"/>
      <c r="QBT82" s="1"/>
      <c r="QBU82" s="1"/>
      <c r="QBV82" s="1"/>
      <c r="QBW82" s="1"/>
      <c r="QBX82" s="1"/>
      <c r="QBY82" s="1"/>
      <c r="QBZ82" s="1"/>
      <c r="QCA82" s="1"/>
      <c r="QCB82" s="1"/>
      <c r="QCC82" s="1"/>
      <c r="QCD82" s="1"/>
      <c r="QCE82" s="1"/>
      <c r="QCF82" s="1"/>
      <c r="QCG82" s="1"/>
      <c r="QCH82" s="1"/>
      <c r="QCI82" s="1"/>
      <c r="QCJ82" s="1"/>
      <c r="QCK82" s="1"/>
      <c r="QCL82" s="1"/>
      <c r="QCM82" s="1"/>
      <c r="QCN82" s="1"/>
      <c r="QCO82" s="1"/>
      <c r="QCP82" s="1"/>
      <c r="QCQ82" s="1"/>
      <c r="QCR82" s="1"/>
      <c r="QCS82" s="1"/>
      <c r="QCT82" s="1"/>
      <c r="QCU82" s="1"/>
      <c r="QCV82" s="1"/>
      <c r="QCW82" s="1"/>
      <c r="QCX82" s="1"/>
      <c r="QCY82" s="1"/>
      <c r="QCZ82" s="1"/>
      <c r="QDA82" s="1"/>
      <c r="QDB82" s="1"/>
      <c r="QDC82" s="1"/>
      <c r="QDD82" s="1"/>
      <c r="QDE82" s="1"/>
      <c r="QDF82" s="1"/>
      <c r="QDG82" s="1"/>
      <c r="QDH82" s="1"/>
      <c r="QDI82" s="1"/>
      <c r="QDJ82" s="1"/>
      <c r="QDK82" s="1"/>
      <c r="QDL82" s="1"/>
      <c r="QDM82" s="1"/>
      <c r="QDN82" s="1"/>
      <c r="QDO82" s="1"/>
      <c r="QDP82" s="1"/>
      <c r="QDQ82" s="1"/>
      <c r="QDR82" s="1"/>
      <c r="QDS82" s="1"/>
      <c r="QDT82" s="1"/>
      <c r="QDU82" s="1"/>
      <c r="QDV82" s="1"/>
      <c r="QDW82" s="1"/>
      <c r="QDX82" s="1"/>
      <c r="QDY82" s="1"/>
      <c r="QDZ82" s="1"/>
      <c r="QEA82" s="1"/>
      <c r="QEB82" s="1"/>
      <c r="QEC82" s="1"/>
      <c r="QED82" s="1"/>
      <c r="QEE82" s="1"/>
      <c r="QEF82" s="1"/>
      <c r="QEG82" s="1"/>
      <c r="QEH82" s="1"/>
      <c r="QEI82" s="1"/>
      <c r="QEJ82" s="1"/>
      <c r="QEK82" s="1"/>
      <c r="QEL82" s="1"/>
      <c r="QEM82" s="1"/>
      <c r="QEN82" s="1"/>
      <c r="QEO82" s="1"/>
      <c r="QEP82" s="1"/>
      <c r="QEQ82" s="1"/>
      <c r="QER82" s="1"/>
      <c r="QES82" s="1"/>
      <c r="QET82" s="1"/>
      <c r="QEU82" s="1"/>
      <c r="QEV82" s="1"/>
      <c r="QEW82" s="1"/>
      <c r="QEX82" s="1"/>
      <c r="QEY82" s="1"/>
      <c r="QEZ82" s="1"/>
      <c r="QFA82" s="1"/>
      <c r="QFB82" s="1"/>
      <c r="QFC82" s="1"/>
      <c r="QFD82" s="1"/>
      <c r="QFE82" s="1"/>
      <c r="QFF82" s="1"/>
      <c r="QFG82" s="1"/>
      <c r="QFH82" s="1"/>
      <c r="QFI82" s="1"/>
      <c r="QFJ82" s="1"/>
      <c r="QFK82" s="1"/>
      <c r="QFL82" s="1"/>
      <c r="QFM82" s="1"/>
      <c r="QFN82" s="1"/>
      <c r="QFO82" s="1"/>
      <c r="QFP82" s="1"/>
      <c r="QFQ82" s="1"/>
      <c r="QFR82" s="1"/>
      <c r="QFS82" s="1"/>
      <c r="QFT82" s="1"/>
      <c r="QFU82" s="1"/>
      <c r="QFV82" s="1"/>
      <c r="QFW82" s="1"/>
      <c r="QFX82" s="1"/>
      <c r="QFY82" s="1"/>
      <c r="QFZ82" s="1"/>
      <c r="QGA82" s="1"/>
      <c r="QGB82" s="1"/>
      <c r="QGC82" s="1"/>
      <c r="QGD82" s="1"/>
      <c r="QGE82" s="1"/>
      <c r="QGF82" s="1"/>
      <c r="QGG82" s="1"/>
      <c r="QGH82" s="1"/>
      <c r="QGI82" s="1"/>
      <c r="QGJ82" s="1"/>
      <c r="QGK82" s="1"/>
      <c r="QGL82" s="1"/>
      <c r="QGM82" s="1"/>
      <c r="QGN82" s="1"/>
      <c r="QGO82" s="1"/>
      <c r="QGP82" s="1"/>
      <c r="QGQ82" s="1"/>
      <c r="QGR82" s="1"/>
      <c r="QGS82" s="1"/>
      <c r="QGT82" s="1"/>
      <c r="QGU82" s="1"/>
      <c r="QGV82" s="1"/>
      <c r="QGW82" s="1"/>
      <c r="QGX82" s="1"/>
      <c r="QGY82" s="1"/>
      <c r="QGZ82" s="1"/>
      <c r="QHA82" s="1"/>
      <c r="QHB82" s="1"/>
      <c r="QHC82" s="1"/>
      <c r="QHD82" s="1"/>
      <c r="QHE82" s="1"/>
      <c r="QHF82" s="1"/>
      <c r="QHG82" s="1"/>
      <c r="QHH82" s="1"/>
      <c r="QHI82" s="1"/>
      <c r="QHJ82" s="1"/>
      <c r="QHK82" s="1"/>
      <c r="QHL82" s="1"/>
      <c r="QHM82" s="1"/>
      <c r="QHN82" s="1"/>
      <c r="QHO82" s="1"/>
      <c r="QHP82" s="1"/>
      <c r="QHQ82" s="1"/>
      <c r="QHR82" s="1"/>
      <c r="QHS82" s="1"/>
      <c r="QHT82" s="1"/>
      <c r="QHU82" s="1"/>
      <c r="QHV82" s="1"/>
      <c r="QHW82" s="1"/>
      <c r="QHX82" s="1"/>
      <c r="QHY82" s="1"/>
      <c r="QHZ82" s="1"/>
      <c r="QIA82" s="1"/>
      <c r="QIB82" s="1"/>
      <c r="QIC82" s="1"/>
      <c r="QID82" s="1"/>
      <c r="QIE82" s="1"/>
      <c r="QIF82" s="1"/>
      <c r="QIG82" s="1"/>
      <c r="QIH82" s="1"/>
      <c r="QII82" s="1"/>
      <c r="QIJ82" s="1"/>
      <c r="QIK82" s="1"/>
      <c r="QIL82" s="1"/>
      <c r="QIM82" s="1"/>
      <c r="QIN82" s="1"/>
      <c r="QIO82" s="1"/>
      <c r="QIP82" s="1"/>
      <c r="QIQ82" s="1"/>
      <c r="QIR82" s="1"/>
      <c r="QIS82" s="1"/>
      <c r="QIT82" s="1"/>
      <c r="QIU82" s="1"/>
      <c r="QIV82" s="1"/>
      <c r="QIW82" s="1"/>
      <c r="QIX82" s="1"/>
      <c r="QIY82" s="1"/>
      <c r="QIZ82" s="1"/>
      <c r="QJA82" s="1"/>
      <c r="QJB82" s="1"/>
      <c r="QJC82" s="1"/>
      <c r="QJD82" s="1"/>
      <c r="QJE82" s="1"/>
      <c r="QJF82" s="1"/>
      <c r="QJG82" s="1"/>
      <c r="QJH82" s="1"/>
      <c r="QJI82" s="1"/>
      <c r="QJJ82" s="1"/>
      <c r="QJK82" s="1"/>
      <c r="QJL82" s="1"/>
      <c r="QJM82" s="1"/>
      <c r="QJN82" s="1"/>
      <c r="QJO82" s="1"/>
      <c r="QJP82" s="1"/>
      <c r="QJQ82" s="1"/>
      <c r="QJR82" s="1"/>
      <c r="QJS82" s="1"/>
      <c r="QJT82" s="1"/>
      <c r="QJU82" s="1"/>
      <c r="QJV82" s="1"/>
      <c r="QJW82" s="1"/>
      <c r="QJX82" s="1"/>
      <c r="QJY82" s="1"/>
      <c r="QJZ82" s="1"/>
      <c r="QKA82" s="1"/>
      <c r="QKB82" s="1"/>
      <c r="QKC82" s="1"/>
      <c r="QKD82" s="1"/>
      <c r="QKE82" s="1"/>
      <c r="QKF82" s="1"/>
      <c r="QKG82" s="1"/>
      <c r="QKH82" s="1"/>
      <c r="QKI82" s="1"/>
      <c r="QKJ82" s="1"/>
      <c r="QKK82" s="1"/>
      <c r="QKL82" s="1"/>
      <c r="QKM82" s="1"/>
      <c r="QKN82" s="1"/>
      <c r="QKO82" s="1"/>
      <c r="QKP82" s="1"/>
      <c r="QKQ82" s="1"/>
      <c r="QKR82" s="1"/>
      <c r="QKS82" s="1"/>
      <c r="QKT82" s="1"/>
      <c r="QKU82" s="1"/>
      <c r="QKV82" s="1"/>
      <c r="QKW82" s="1"/>
      <c r="QKX82" s="1"/>
      <c r="QKY82" s="1"/>
      <c r="QKZ82" s="1"/>
      <c r="QLA82" s="1"/>
      <c r="QLB82" s="1"/>
      <c r="QLC82" s="1"/>
      <c r="QLD82" s="1"/>
      <c r="QLE82" s="1"/>
      <c r="QLF82" s="1"/>
      <c r="QLG82" s="1"/>
      <c r="QLH82" s="1"/>
      <c r="QLI82" s="1"/>
      <c r="QLJ82" s="1"/>
      <c r="QLK82" s="1"/>
      <c r="QLL82" s="1"/>
      <c r="QLM82" s="1"/>
      <c r="QLN82" s="1"/>
      <c r="QLO82" s="1"/>
      <c r="QLP82" s="1"/>
      <c r="QLQ82" s="1"/>
      <c r="QLR82" s="1"/>
      <c r="QLS82" s="1"/>
      <c r="QLT82" s="1"/>
      <c r="QLU82" s="1"/>
      <c r="QLV82" s="1"/>
      <c r="QLW82" s="1"/>
      <c r="QLX82" s="1"/>
      <c r="QLY82" s="1"/>
      <c r="QLZ82" s="1"/>
      <c r="QMA82" s="1"/>
      <c r="QMB82" s="1"/>
      <c r="QMC82" s="1"/>
      <c r="QMD82" s="1"/>
      <c r="QME82" s="1"/>
      <c r="QMF82" s="1"/>
      <c r="QMG82" s="1"/>
      <c r="QMH82" s="1"/>
      <c r="QMI82" s="1"/>
      <c r="QMJ82" s="1"/>
      <c r="QMK82" s="1"/>
      <c r="QML82" s="1"/>
      <c r="QMM82" s="1"/>
      <c r="QMN82" s="1"/>
      <c r="QMO82" s="1"/>
      <c r="QMP82" s="1"/>
      <c r="QMQ82" s="1"/>
      <c r="QMR82" s="1"/>
      <c r="QMS82" s="1"/>
      <c r="QMT82" s="1"/>
      <c r="QMU82" s="1"/>
      <c r="QMV82" s="1"/>
      <c r="QMW82" s="1"/>
      <c r="QMX82" s="1"/>
      <c r="QMY82" s="1"/>
      <c r="QMZ82" s="1"/>
      <c r="QNA82" s="1"/>
      <c r="QNB82" s="1"/>
      <c r="QNC82" s="1"/>
      <c r="QND82" s="1"/>
      <c r="QNE82" s="1"/>
      <c r="QNF82" s="1"/>
      <c r="QNG82" s="1"/>
      <c r="QNH82" s="1"/>
      <c r="QNI82" s="1"/>
      <c r="QNJ82" s="1"/>
      <c r="QNK82" s="1"/>
      <c r="QNL82" s="1"/>
      <c r="QNM82" s="1"/>
      <c r="QNN82" s="1"/>
      <c r="QNO82" s="1"/>
      <c r="QNP82" s="1"/>
      <c r="QNQ82" s="1"/>
      <c r="QNR82" s="1"/>
      <c r="QNS82" s="1"/>
      <c r="QNT82" s="1"/>
      <c r="QNU82" s="1"/>
      <c r="QNV82" s="1"/>
      <c r="QNW82" s="1"/>
      <c r="QNX82" s="1"/>
      <c r="QNY82" s="1"/>
      <c r="QNZ82" s="1"/>
      <c r="QOA82" s="1"/>
      <c r="QOB82" s="1"/>
      <c r="QOC82" s="1"/>
      <c r="QOD82" s="1"/>
      <c r="QOE82" s="1"/>
      <c r="QOF82" s="1"/>
      <c r="QOG82" s="1"/>
      <c r="QOH82" s="1"/>
      <c r="QOI82" s="1"/>
      <c r="QOJ82" s="1"/>
      <c r="QOK82" s="1"/>
      <c r="QOL82" s="1"/>
      <c r="QOM82" s="1"/>
      <c r="QON82" s="1"/>
      <c r="QOO82" s="1"/>
      <c r="QOP82" s="1"/>
      <c r="QOQ82" s="1"/>
      <c r="QOR82" s="1"/>
      <c r="QOS82" s="1"/>
      <c r="QOT82" s="1"/>
      <c r="QOU82" s="1"/>
      <c r="QOV82" s="1"/>
      <c r="QOW82" s="1"/>
      <c r="QOX82" s="1"/>
      <c r="QOY82" s="1"/>
      <c r="QOZ82" s="1"/>
      <c r="QPA82" s="1"/>
      <c r="QPB82" s="1"/>
      <c r="QPC82" s="1"/>
      <c r="QPD82" s="1"/>
      <c r="QPE82" s="1"/>
      <c r="QPF82" s="1"/>
      <c r="QPG82" s="1"/>
      <c r="QPH82" s="1"/>
      <c r="QPI82" s="1"/>
      <c r="QPJ82" s="1"/>
      <c r="QPK82" s="1"/>
      <c r="QPL82" s="1"/>
      <c r="QPM82" s="1"/>
      <c r="QPN82" s="1"/>
      <c r="QPO82" s="1"/>
      <c r="QPP82" s="1"/>
      <c r="QPQ82" s="1"/>
      <c r="QPR82" s="1"/>
      <c r="QPS82" s="1"/>
      <c r="QPT82" s="1"/>
      <c r="QPU82" s="1"/>
      <c r="QPV82" s="1"/>
      <c r="QPW82" s="1"/>
      <c r="QPX82" s="1"/>
      <c r="QPY82" s="1"/>
      <c r="QPZ82" s="1"/>
      <c r="QQA82" s="1"/>
      <c r="QQB82" s="1"/>
      <c r="QQC82" s="1"/>
      <c r="QQD82" s="1"/>
      <c r="QQE82" s="1"/>
      <c r="QQF82" s="1"/>
      <c r="QQG82" s="1"/>
      <c r="QQH82" s="1"/>
      <c r="QQI82" s="1"/>
      <c r="QQJ82" s="1"/>
      <c r="QQK82" s="1"/>
      <c r="QQL82" s="1"/>
      <c r="QQM82" s="1"/>
      <c r="QQN82" s="1"/>
      <c r="QQO82" s="1"/>
      <c r="QQP82" s="1"/>
      <c r="QQQ82" s="1"/>
      <c r="QQR82" s="1"/>
      <c r="QQS82" s="1"/>
      <c r="QQT82" s="1"/>
      <c r="QQU82" s="1"/>
      <c r="QQV82" s="1"/>
      <c r="QQW82" s="1"/>
      <c r="QQX82" s="1"/>
      <c r="QQY82" s="1"/>
      <c r="QQZ82" s="1"/>
      <c r="QRA82" s="1"/>
      <c r="QRB82" s="1"/>
      <c r="QRC82" s="1"/>
      <c r="QRD82" s="1"/>
      <c r="QRE82" s="1"/>
      <c r="QRF82" s="1"/>
      <c r="QRG82" s="1"/>
      <c r="QRH82" s="1"/>
      <c r="QRI82" s="1"/>
      <c r="QRJ82" s="1"/>
      <c r="QRK82" s="1"/>
      <c r="QRL82" s="1"/>
      <c r="QRM82" s="1"/>
      <c r="QRN82" s="1"/>
      <c r="QRO82" s="1"/>
      <c r="QRP82" s="1"/>
      <c r="QRQ82" s="1"/>
      <c r="QRR82" s="1"/>
      <c r="QRS82" s="1"/>
      <c r="QRT82" s="1"/>
      <c r="QRU82" s="1"/>
      <c r="QRV82" s="1"/>
      <c r="QRW82" s="1"/>
      <c r="QRX82" s="1"/>
      <c r="QRY82" s="1"/>
      <c r="QRZ82" s="1"/>
      <c r="QSA82" s="1"/>
      <c r="QSB82" s="1"/>
      <c r="QSC82" s="1"/>
      <c r="QSD82" s="1"/>
      <c r="QSE82" s="1"/>
      <c r="QSF82" s="1"/>
      <c r="QSG82" s="1"/>
      <c r="QSH82" s="1"/>
      <c r="QSI82" s="1"/>
      <c r="QSJ82" s="1"/>
      <c r="QSK82" s="1"/>
      <c r="QSL82" s="1"/>
      <c r="QSM82" s="1"/>
      <c r="QSN82" s="1"/>
      <c r="QSO82" s="1"/>
      <c r="QSP82" s="1"/>
      <c r="QSQ82" s="1"/>
      <c r="QSR82" s="1"/>
      <c r="QSS82" s="1"/>
      <c r="QST82" s="1"/>
      <c r="QSU82" s="1"/>
      <c r="QSV82" s="1"/>
      <c r="QSW82" s="1"/>
      <c r="QSX82" s="1"/>
      <c r="QSY82" s="1"/>
      <c r="QSZ82" s="1"/>
      <c r="QTA82" s="1"/>
      <c r="QTB82" s="1"/>
      <c r="QTC82" s="1"/>
      <c r="QTD82" s="1"/>
      <c r="QTE82" s="1"/>
      <c r="QTF82" s="1"/>
      <c r="QTG82" s="1"/>
      <c r="QTH82" s="1"/>
      <c r="QTI82" s="1"/>
      <c r="QTJ82" s="1"/>
      <c r="QTK82" s="1"/>
      <c r="QTL82" s="1"/>
      <c r="QTM82" s="1"/>
      <c r="QTN82" s="1"/>
      <c r="QTO82" s="1"/>
      <c r="QTP82" s="1"/>
      <c r="QTQ82" s="1"/>
      <c r="QTR82" s="1"/>
      <c r="QTS82" s="1"/>
      <c r="QTT82" s="1"/>
      <c r="QTU82" s="1"/>
      <c r="QTV82" s="1"/>
      <c r="QTW82" s="1"/>
      <c r="QTX82" s="1"/>
      <c r="QTY82" s="1"/>
      <c r="QTZ82" s="1"/>
      <c r="QUA82" s="1"/>
      <c r="QUB82" s="1"/>
      <c r="QUC82" s="1"/>
      <c r="QUD82" s="1"/>
      <c r="QUE82" s="1"/>
      <c r="QUF82" s="1"/>
      <c r="QUG82" s="1"/>
      <c r="QUH82" s="1"/>
      <c r="QUI82" s="1"/>
      <c r="QUJ82" s="1"/>
      <c r="QUK82" s="1"/>
      <c r="QUL82" s="1"/>
      <c r="QUM82" s="1"/>
      <c r="QUN82" s="1"/>
      <c r="QUO82" s="1"/>
      <c r="QUP82" s="1"/>
      <c r="QUQ82" s="1"/>
      <c r="QUR82" s="1"/>
      <c r="QUS82" s="1"/>
      <c r="QUT82" s="1"/>
      <c r="QUU82" s="1"/>
      <c r="QUV82" s="1"/>
      <c r="QUW82" s="1"/>
      <c r="QUX82" s="1"/>
      <c r="QUY82" s="1"/>
      <c r="QUZ82" s="1"/>
      <c r="QVA82" s="1"/>
      <c r="QVB82" s="1"/>
      <c r="QVC82" s="1"/>
      <c r="QVD82" s="1"/>
      <c r="QVE82" s="1"/>
      <c r="QVF82" s="1"/>
      <c r="QVG82" s="1"/>
      <c r="QVH82" s="1"/>
      <c r="QVI82" s="1"/>
      <c r="QVJ82" s="1"/>
      <c r="QVK82" s="1"/>
      <c r="QVL82" s="1"/>
      <c r="QVM82" s="1"/>
      <c r="QVN82" s="1"/>
      <c r="QVO82" s="1"/>
      <c r="QVP82" s="1"/>
      <c r="QVQ82" s="1"/>
      <c r="QVR82" s="1"/>
      <c r="QVS82" s="1"/>
      <c r="QVT82" s="1"/>
      <c r="QVU82" s="1"/>
      <c r="QVV82" s="1"/>
      <c r="QVW82" s="1"/>
      <c r="QVX82" s="1"/>
      <c r="QVY82" s="1"/>
      <c r="QVZ82" s="1"/>
      <c r="QWA82" s="1"/>
      <c r="QWB82" s="1"/>
      <c r="QWC82" s="1"/>
      <c r="QWD82" s="1"/>
      <c r="QWE82" s="1"/>
      <c r="QWF82" s="1"/>
      <c r="QWG82" s="1"/>
      <c r="QWH82" s="1"/>
      <c r="QWI82" s="1"/>
      <c r="QWJ82" s="1"/>
      <c r="QWK82" s="1"/>
      <c r="QWL82" s="1"/>
      <c r="QWM82" s="1"/>
      <c r="QWN82" s="1"/>
      <c r="QWO82" s="1"/>
      <c r="QWP82" s="1"/>
      <c r="QWQ82" s="1"/>
      <c r="QWR82" s="1"/>
      <c r="QWS82" s="1"/>
      <c r="QWT82" s="1"/>
      <c r="QWU82" s="1"/>
      <c r="QWV82" s="1"/>
      <c r="QWW82" s="1"/>
      <c r="QWX82" s="1"/>
      <c r="QWY82" s="1"/>
      <c r="QWZ82" s="1"/>
      <c r="QXA82" s="1"/>
      <c r="QXB82" s="1"/>
      <c r="QXC82" s="1"/>
      <c r="QXD82" s="1"/>
      <c r="QXE82" s="1"/>
      <c r="QXF82" s="1"/>
      <c r="QXG82" s="1"/>
      <c r="QXH82" s="1"/>
      <c r="QXI82" s="1"/>
      <c r="QXJ82" s="1"/>
      <c r="QXK82" s="1"/>
      <c r="QXL82" s="1"/>
      <c r="QXM82" s="1"/>
      <c r="QXN82" s="1"/>
      <c r="QXO82" s="1"/>
      <c r="QXP82" s="1"/>
      <c r="QXQ82" s="1"/>
      <c r="QXR82" s="1"/>
      <c r="QXS82" s="1"/>
      <c r="QXT82" s="1"/>
      <c r="QXU82" s="1"/>
      <c r="QXV82" s="1"/>
      <c r="QXW82" s="1"/>
      <c r="QXX82" s="1"/>
      <c r="QXY82" s="1"/>
      <c r="QXZ82" s="1"/>
      <c r="QYA82" s="1"/>
      <c r="QYB82" s="1"/>
      <c r="QYC82" s="1"/>
      <c r="QYD82" s="1"/>
      <c r="QYE82" s="1"/>
      <c r="QYF82" s="1"/>
      <c r="QYG82" s="1"/>
      <c r="QYH82" s="1"/>
      <c r="QYI82" s="1"/>
      <c r="QYJ82" s="1"/>
      <c r="QYK82" s="1"/>
      <c r="QYL82" s="1"/>
      <c r="QYM82" s="1"/>
      <c r="QYN82" s="1"/>
      <c r="QYO82" s="1"/>
      <c r="QYP82" s="1"/>
      <c r="QYQ82" s="1"/>
      <c r="QYR82" s="1"/>
      <c r="QYS82" s="1"/>
      <c r="QYT82" s="1"/>
      <c r="QYU82" s="1"/>
      <c r="QYV82" s="1"/>
      <c r="QYW82" s="1"/>
      <c r="QYX82" s="1"/>
      <c r="QYY82" s="1"/>
      <c r="QYZ82" s="1"/>
      <c r="QZA82" s="1"/>
      <c r="QZB82" s="1"/>
      <c r="QZC82" s="1"/>
      <c r="QZD82" s="1"/>
      <c r="QZE82" s="1"/>
      <c r="QZF82" s="1"/>
      <c r="QZG82" s="1"/>
      <c r="QZH82" s="1"/>
      <c r="QZI82" s="1"/>
      <c r="QZJ82" s="1"/>
      <c r="QZK82" s="1"/>
      <c r="QZL82" s="1"/>
      <c r="QZM82" s="1"/>
      <c r="QZN82" s="1"/>
      <c r="QZO82" s="1"/>
      <c r="QZP82" s="1"/>
      <c r="QZQ82" s="1"/>
      <c r="QZR82" s="1"/>
      <c r="QZS82" s="1"/>
      <c r="QZT82" s="1"/>
      <c r="QZU82" s="1"/>
      <c r="QZV82" s="1"/>
      <c r="QZW82" s="1"/>
      <c r="QZX82" s="1"/>
      <c r="QZY82" s="1"/>
      <c r="QZZ82" s="1"/>
      <c r="RAA82" s="1"/>
      <c r="RAB82" s="1"/>
      <c r="RAC82" s="1"/>
      <c r="RAD82" s="1"/>
      <c r="RAE82" s="1"/>
      <c r="RAF82" s="1"/>
      <c r="RAG82" s="1"/>
      <c r="RAH82" s="1"/>
      <c r="RAI82" s="1"/>
      <c r="RAJ82" s="1"/>
      <c r="RAK82" s="1"/>
      <c r="RAL82" s="1"/>
      <c r="RAM82" s="1"/>
      <c r="RAN82" s="1"/>
      <c r="RAO82" s="1"/>
      <c r="RAP82" s="1"/>
      <c r="RAQ82" s="1"/>
      <c r="RAR82" s="1"/>
      <c r="RAS82" s="1"/>
      <c r="RAT82" s="1"/>
      <c r="RAU82" s="1"/>
      <c r="RAV82" s="1"/>
      <c r="RAW82" s="1"/>
      <c r="RAX82" s="1"/>
      <c r="RAY82" s="1"/>
      <c r="RAZ82" s="1"/>
      <c r="RBA82" s="1"/>
      <c r="RBB82" s="1"/>
      <c r="RBC82" s="1"/>
      <c r="RBD82" s="1"/>
      <c r="RBE82" s="1"/>
      <c r="RBF82" s="1"/>
      <c r="RBG82" s="1"/>
      <c r="RBH82" s="1"/>
      <c r="RBI82" s="1"/>
      <c r="RBJ82" s="1"/>
      <c r="RBK82" s="1"/>
      <c r="RBL82" s="1"/>
      <c r="RBM82" s="1"/>
      <c r="RBN82" s="1"/>
      <c r="RBO82" s="1"/>
      <c r="RBP82" s="1"/>
      <c r="RBQ82" s="1"/>
      <c r="RBR82" s="1"/>
      <c r="RBS82" s="1"/>
      <c r="RBT82" s="1"/>
      <c r="RBU82" s="1"/>
      <c r="RBV82" s="1"/>
      <c r="RBW82" s="1"/>
      <c r="RBX82" s="1"/>
      <c r="RBY82" s="1"/>
      <c r="RBZ82" s="1"/>
      <c r="RCA82" s="1"/>
      <c r="RCB82" s="1"/>
      <c r="RCC82" s="1"/>
      <c r="RCD82" s="1"/>
      <c r="RCE82" s="1"/>
      <c r="RCF82" s="1"/>
      <c r="RCG82" s="1"/>
      <c r="RCH82" s="1"/>
      <c r="RCI82" s="1"/>
      <c r="RCJ82" s="1"/>
      <c r="RCK82" s="1"/>
      <c r="RCL82" s="1"/>
      <c r="RCM82" s="1"/>
      <c r="RCN82" s="1"/>
      <c r="RCO82" s="1"/>
      <c r="RCP82" s="1"/>
      <c r="RCQ82" s="1"/>
      <c r="RCR82" s="1"/>
      <c r="RCS82" s="1"/>
      <c r="RCT82" s="1"/>
      <c r="RCU82" s="1"/>
      <c r="RCV82" s="1"/>
      <c r="RCW82" s="1"/>
      <c r="RCX82" s="1"/>
      <c r="RCY82" s="1"/>
      <c r="RCZ82" s="1"/>
      <c r="RDA82" s="1"/>
      <c r="RDB82" s="1"/>
      <c r="RDC82" s="1"/>
      <c r="RDD82" s="1"/>
      <c r="RDE82" s="1"/>
      <c r="RDF82" s="1"/>
      <c r="RDG82" s="1"/>
      <c r="RDH82" s="1"/>
      <c r="RDI82" s="1"/>
      <c r="RDJ82" s="1"/>
      <c r="RDK82" s="1"/>
      <c r="RDL82" s="1"/>
      <c r="RDM82" s="1"/>
      <c r="RDN82" s="1"/>
      <c r="RDO82" s="1"/>
      <c r="RDP82" s="1"/>
      <c r="RDQ82" s="1"/>
      <c r="RDR82" s="1"/>
      <c r="RDS82" s="1"/>
      <c r="RDT82" s="1"/>
      <c r="RDU82" s="1"/>
      <c r="RDV82" s="1"/>
      <c r="RDW82" s="1"/>
      <c r="RDX82" s="1"/>
      <c r="RDY82" s="1"/>
      <c r="RDZ82" s="1"/>
      <c r="REA82" s="1"/>
      <c r="REB82" s="1"/>
      <c r="REC82" s="1"/>
      <c r="RED82" s="1"/>
      <c r="REE82" s="1"/>
      <c r="REF82" s="1"/>
      <c r="REG82" s="1"/>
      <c r="REH82" s="1"/>
      <c r="REI82" s="1"/>
      <c r="REJ82" s="1"/>
      <c r="REK82" s="1"/>
      <c r="REL82" s="1"/>
      <c r="REM82" s="1"/>
      <c r="REN82" s="1"/>
      <c r="REO82" s="1"/>
      <c r="REP82" s="1"/>
      <c r="REQ82" s="1"/>
      <c r="RER82" s="1"/>
      <c r="RES82" s="1"/>
      <c r="RET82" s="1"/>
      <c r="REU82" s="1"/>
      <c r="REV82" s="1"/>
      <c r="REW82" s="1"/>
      <c r="REX82" s="1"/>
      <c r="REY82" s="1"/>
      <c r="REZ82" s="1"/>
      <c r="RFA82" s="1"/>
      <c r="RFB82" s="1"/>
      <c r="RFC82" s="1"/>
      <c r="RFD82" s="1"/>
      <c r="RFE82" s="1"/>
      <c r="RFF82" s="1"/>
      <c r="RFG82" s="1"/>
      <c r="RFH82" s="1"/>
      <c r="RFI82" s="1"/>
      <c r="RFJ82" s="1"/>
      <c r="RFK82" s="1"/>
      <c r="RFL82" s="1"/>
      <c r="RFM82" s="1"/>
      <c r="RFN82" s="1"/>
      <c r="RFO82" s="1"/>
      <c r="RFP82" s="1"/>
      <c r="RFQ82" s="1"/>
      <c r="RFR82" s="1"/>
      <c r="RFS82" s="1"/>
      <c r="RFT82" s="1"/>
      <c r="RFU82" s="1"/>
      <c r="RFV82" s="1"/>
      <c r="RFW82" s="1"/>
      <c r="RFX82" s="1"/>
      <c r="RFY82" s="1"/>
      <c r="RFZ82" s="1"/>
      <c r="RGA82" s="1"/>
      <c r="RGB82" s="1"/>
      <c r="RGC82" s="1"/>
      <c r="RGD82" s="1"/>
      <c r="RGE82" s="1"/>
      <c r="RGF82" s="1"/>
      <c r="RGG82" s="1"/>
      <c r="RGH82" s="1"/>
      <c r="RGI82" s="1"/>
      <c r="RGJ82" s="1"/>
      <c r="RGK82" s="1"/>
      <c r="RGL82" s="1"/>
      <c r="RGM82" s="1"/>
      <c r="RGN82" s="1"/>
      <c r="RGO82" s="1"/>
      <c r="RGP82" s="1"/>
      <c r="RGQ82" s="1"/>
      <c r="RGR82" s="1"/>
      <c r="RGS82" s="1"/>
      <c r="RGT82" s="1"/>
      <c r="RGU82" s="1"/>
      <c r="RGV82" s="1"/>
      <c r="RGW82" s="1"/>
      <c r="RGX82" s="1"/>
      <c r="RGY82" s="1"/>
      <c r="RGZ82" s="1"/>
      <c r="RHA82" s="1"/>
      <c r="RHB82" s="1"/>
      <c r="RHC82" s="1"/>
      <c r="RHD82" s="1"/>
      <c r="RHE82" s="1"/>
      <c r="RHF82" s="1"/>
      <c r="RHG82" s="1"/>
      <c r="RHH82" s="1"/>
      <c r="RHI82" s="1"/>
      <c r="RHJ82" s="1"/>
      <c r="RHK82" s="1"/>
      <c r="RHL82" s="1"/>
      <c r="RHM82" s="1"/>
      <c r="RHN82" s="1"/>
      <c r="RHO82" s="1"/>
      <c r="RHP82" s="1"/>
      <c r="RHQ82" s="1"/>
      <c r="RHR82" s="1"/>
      <c r="RHS82" s="1"/>
      <c r="RHT82" s="1"/>
      <c r="RHU82" s="1"/>
      <c r="RHV82" s="1"/>
      <c r="RHW82" s="1"/>
      <c r="RHX82" s="1"/>
      <c r="RHY82" s="1"/>
      <c r="RHZ82" s="1"/>
      <c r="RIA82" s="1"/>
      <c r="RIB82" s="1"/>
      <c r="RIC82" s="1"/>
      <c r="RID82" s="1"/>
      <c r="RIE82" s="1"/>
      <c r="RIF82" s="1"/>
      <c r="RIG82" s="1"/>
      <c r="RIH82" s="1"/>
      <c r="RII82" s="1"/>
      <c r="RIJ82" s="1"/>
      <c r="RIK82" s="1"/>
      <c r="RIL82" s="1"/>
      <c r="RIM82" s="1"/>
      <c r="RIN82" s="1"/>
      <c r="RIO82" s="1"/>
      <c r="RIP82" s="1"/>
      <c r="RIQ82" s="1"/>
      <c r="RIR82" s="1"/>
      <c r="RIS82" s="1"/>
      <c r="RIT82" s="1"/>
      <c r="RIU82" s="1"/>
      <c r="RIV82" s="1"/>
      <c r="RIW82" s="1"/>
      <c r="RIX82" s="1"/>
      <c r="RIY82" s="1"/>
      <c r="RIZ82" s="1"/>
      <c r="RJA82" s="1"/>
      <c r="RJB82" s="1"/>
      <c r="RJC82" s="1"/>
      <c r="RJD82" s="1"/>
      <c r="RJE82" s="1"/>
      <c r="RJF82" s="1"/>
      <c r="RJG82" s="1"/>
      <c r="RJH82" s="1"/>
      <c r="RJI82" s="1"/>
      <c r="RJJ82" s="1"/>
      <c r="RJK82" s="1"/>
      <c r="RJL82" s="1"/>
      <c r="RJM82" s="1"/>
      <c r="RJN82" s="1"/>
      <c r="RJO82" s="1"/>
      <c r="RJP82" s="1"/>
      <c r="RJQ82" s="1"/>
      <c r="RJR82" s="1"/>
      <c r="RJS82" s="1"/>
      <c r="RJT82" s="1"/>
      <c r="RJU82" s="1"/>
      <c r="RJV82" s="1"/>
      <c r="RJW82" s="1"/>
      <c r="RJX82" s="1"/>
      <c r="RJY82" s="1"/>
      <c r="RJZ82" s="1"/>
      <c r="RKA82" s="1"/>
      <c r="RKB82" s="1"/>
      <c r="RKC82" s="1"/>
      <c r="RKD82" s="1"/>
      <c r="RKE82" s="1"/>
      <c r="RKF82" s="1"/>
      <c r="RKG82" s="1"/>
      <c r="RKH82" s="1"/>
      <c r="RKI82" s="1"/>
      <c r="RKJ82" s="1"/>
      <c r="RKK82" s="1"/>
      <c r="RKL82" s="1"/>
      <c r="RKM82" s="1"/>
      <c r="RKN82" s="1"/>
      <c r="RKO82" s="1"/>
      <c r="RKP82" s="1"/>
      <c r="RKQ82" s="1"/>
      <c r="RKR82" s="1"/>
      <c r="RKS82" s="1"/>
      <c r="RKT82" s="1"/>
      <c r="RKU82" s="1"/>
      <c r="RKV82" s="1"/>
      <c r="RKW82" s="1"/>
      <c r="RKX82" s="1"/>
      <c r="RKY82" s="1"/>
      <c r="RKZ82" s="1"/>
      <c r="RLA82" s="1"/>
      <c r="RLB82" s="1"/>
      <c r="RLC82" s="1"/>
      <c r="RLD82" s="1"/>
      <c r="RLE82" s="1"/>
      <c r="RLF82" s="1"/>
      <c r="RLG82" s="1"/>
      <c r="RLH82" s="1"/>
      <c r="RLI82" s="1"/>
      <c r="RLJ82" s="1"/>
      <c r="RLK82" s="1"/>
      <c r="RLL82" s="1"/>
      <c r="RLM82" s="1"/>
      <c r="RLN82" s="1"/>
      <c r="RLO82" s="1"/>
      <c r="RLP82" s="1"/>
      <c r="RLQ82" s="1"/>
      <c r="RLR82" s="1"/>
      <c r="RLS82" s="1"/>
      <c r="RLT82" s="1"/>
      <c r="RLU82" s="1"/>
      <c r="RLV82" s="1"/>
      <c r="RLW82" s="1"/>
      <c r="RLX82" s="1"/>
      <c r="RLY82" s="1"/>
      <c r="RLZ82" s="1"/>
      <c r="RMA82" s="1"/>
      <c r="RMB82" s="1"/>
      <c r="RMC82" s="1"/>
      <c r="RMD82" s="1"/>
      <c r="RME82" s="1"/>
      <c r="RMF82" s="1"/>
      <c r="RMG82" s="1"/>
      <c r="RMH82" s="1"/>
      <c r="RMI82" s="1"/>
      <c r="RMJ82" s="1"/>
      <c r="RMK82" s="1"/>
      <c r="RML82" s="1"/>
      <c r="RMM82" s="1"/>
      <c r="RMN82" s="1"/>
      <c r="RMO82" s="1"/>
      <c r="RMP82" s="1"/>
      <c r="RMQ82" s="1"/>
      <c r="RMR82" s="1"/>
      <c r="RMS82" s="1"/>
      <c r="RMT82" s="1"/>
      <c r="RMU82" s="1"/>
      <c r="RMV82" s="1"/>
      <c r="RMW82" s="1"/>
      <c r="RMX82" s="1"/>
      <c r="RMY82" s="1"/>
      <c r="RMZ82" s="1"/>
      <c r="RNA82" s="1"/>
      <c r="RNB82" s="1"/>
      <c r="RNC82" s="1"/>
      <c r="RND82" s="1"/>
      <c r="RNE82" s="1"/>
      <c r="RNF82" s="1"/>
      <c r="RNG82" s="1"/>
      <c r="RNH82" s="1"/>
      <c r="RNI82" s="1"/>
      <c r="RNJ82" s="1"/>
      <c r="RNK82" s="1"/>
      <c r="RNL82" s="1"/>
      <c r="RNM82" s="1"/>
      <c r="RNN82" s="1"/>
      <c r="RNO82" s="1"/>
      <c r="RNP82" s="1"/>
      <c r="RNQ82" s="1"/>
      <c r="RNR82" s="1"/>
      <c r="RNS82" s="1"/>
      <c r="RNT82" s="1"/>
      <c r="RNU82" s="1"/>
      <c r="RNV82" s="1"/>
      <c r="RNW82" s="1"/>
      <c r="RNX82" s="1"/>
      <c r="RNY82" s="1"/>
      <c r="RNZ82" s="1"/>
      <c r="ROA82" s="1"/>
      <c r="ROB82" s="1"/>
      <c r="ROC82" s="1"/>
      <c r="ROD82" s="1"/>
      <c r="ROE82" s="1"/>
      <c r="ROF82" s="1"/>
      <c r="ROG82" s="1"/>
      <c r="ROH82" s="1"/>
      <c r="ROI82" s="1"/>
      <c r="ROJ82" s="1"/>
      <c r="ROK82" s="1"/>
      <c r="ROL82" s="1"/>
      <c r="ROM82" s="1"/>
      <c r="RON82" s="1"/>
      <c r="ROO82" s="1"/>
      <c r="ROP82" s="1"/>
      <c r="ROQ82" s="1"/>
      <c r="ROR82" s="1"/>
      <c r="ROS82" s="1"/>
      <c r="ROT82" s="1"/>
      <c r="ROU82" s="1"/>
      <c r="ROV82" s="1"/>
      <c r="ROW82" s="1"/>
      <c r="ROX82" s="1"/>
      <c r="ROY82" s="1"/>
      <c r="ROZ82" s="1"/>
      <c r="RPA82" s="1"/>
      <c r="RPB82" s="1"/>
      <c r="RPC82" s="1"/>
      <c r="RPD82" s="1"/>
      <c r="RPE82" s="1"/>
      <c r="RPF82" s="1"/>
      <c r="RPG82" s="1"/>
      <c r="RPH82" s="1"/>
      <c r="RPI82" s="1"/>
      <c r="RPJ82" s="1"/>
      <c r="RPK82" s="1"/>
      <c r="RPL82" s="1"/>
      <c r="RPM82" s="1"/>
      <c r="RPN82" s="1"/>
      <c r="RPO82" s="1"/>
      <c r="RPP82" s="1"/>
      <c r="RPQ82" s="1"/>
      <c r="RPR82" s="1"/>
      <c r="RPS82" s="1"/>
      <c r="RPT82" s="1"/>
      <c r="RPU82" s="1"/>
      <c r="RPV82" s="1"/>
      <c r="RPW82" s="1"/>
      <c r="RPX82" s="1"/>
      <c r="RPY82" s="1"/>
      <c r="RPZ82" s="1"/>
      <c r="RQA82" s="1"/>
      <c r="RQB82" s="1"/>
      <c r="RQC82" s="1"/>
      <c r="RQD82" s="1"/>
      <c r="RQE82" s="1"/>
      <c r="RQF82" s="1"/>
      <c r="RQG82" s="1"/>
      <c r="RQH82" s="1"/>
      <c r="RQI82" s="1"/>
      <c r="RQJ82" s="1"/>
      <c r="RQK82" s="1"/>
      <c r="RQL82" s="1"/>
      <c r="RQM82" s="1"/>
      <c r="RQN82" s="1"/>
      <c r="RQO82" s="1"/>
      <c r="RQP82" s="1"/>
      <c r="RQQ82" s="1"/>
      <c r="RQR82" s="1"/>
      <c r="RQS82" s="1"/>
      <c r="RQT82" s="1"/>
      <c r="RQU82" s="1"/>
      <c r="RQV82" s="1"/>
      <c r="RQW82" s="1"/>
      <c r="RQX82" s="1"/>
      <c r="RQY82" s="1"/>
      <c r="RQZ82" s="1"/>
      <c r="RRA82" s="1"/>
      <c r="RRB82" s="1"/>
      <c r="RRC82" s="1"/>
      <c r="RRD82" s="1"/>
      <c r="RRE82" s="1"/>
      <c r="RRF82" s="1"/>
      <c r="RRG82" s="1"/>
      <c r="RRH82" s="1"/>
      <c r="RRI82" s="1"/>
      <c r="RRJ82" s="1"/>
      <c r="RRK82" s="1"/>
      <c r="RRL82" s="1"/>
      <c r="RRM82" s="1"/>
      <c r="RRN82" s="1"/>
      <c r="RRO82" s="1"/>
      <c r="RRP82" s="1"/>
      <c r="RRQ82" s="1"/>
      <c r="RRR82" s="1"/>
      <c r="RRS82" s="1"/>
      <c r="RRT82" s="1"/>
      <c r="RRU82" s="1"/>
      <c r="RRV82" s="1"/>
      <c r="RRW82" s="1"/>
      <c r="RRX82" s="1"/>
      <c r="RRY82" s="1"/>
      <c r="RRZ82" s="1"/>
      <c r="RSA82" s="1"/>
      <c r="RSB82" s="1"/>
      <c r="RSC82" s="1"/>
      <c r="RSD82" s="1"/>
      <c r="RSE82" s="1"/>
      <c r="RSF82" s="1"/>
      <c r="RSG82" s="1"/>
      <c r="RSH82" s="1"/>
      <c r="RSI82" s="1"/>
      <c r="RSJ82" s="1"/>
      <c r="RSK82" s="1"/>
      <c r="RSL82" s="1"/>
      <c r="RSM82" s="1"/>
      <c r="RSN82" s="1"/>
      <c r="RSO82" s="1"/>
      <c r="RSP82" s="1"/>
      <c r="RSQ82" s="1"/>
      <c r="RSR82" s="1"/>
      <c r="RSS82" s="1"/>
      <c r="RST82" s="1"/>
      <c r="RSU82" s="1"/>
      <c r="RSV82" s="1"/>
      <c r="RSW82" s="1"/>
      <c r="RSX82" s="1"/>
      <c r="RSY82" s="1"/>
      <c r="RSZ82" s="1"/>
      <c r="RTA82" s="1"/>
      <c r="RTB82" s="1"/>
      <c r="RTC82" s="1"/>
      <c r="RTD82" s="1"/>
      <c r="RTE82" s="1"/>
      <c r="RTF82" s="1"/>
      <c r="RTG82" s="1"/>
      <c r="RTH82" s="1"/>
      <c r="RTI82" s="1"/>
      <c r="RTJ82" s="1"/>
      <c r="RTK82" s="1"/>
      <c r="RTL82" s="1"/>
      <c r="RTM82" s="1"/>
      <c r="RTN82" s="1"/>
      <c r="RTO82" s="1"/>
      <c r="RTP82" s="1"/>
      <c r="RTQ82" s="1"/>
      <c r="RTR82" s="1"/>
      <c r="RTS82" s="1"/>
      <c r="RTT82" s="1"/>
      <c r="RTU82" s="1"/>
      <c r="RTV82" s="1"/>
      <c r="RTW82" s="1"/>
      <c r="RTX82" s="1"/>
      <c r="RTY82" s="1"/>
      <c r="RTZ82" s="1"/>
      <c r="RUA82" s="1"/>
      <c r="RUB82" s="1"/>
      <c r="RUC82" s="1"/>
      <c r="RUD82" s="1"/>
      <c r="RUE82" s="1"/>
      <c r="RUF82" s="1"/>
      <c r="RUG82" s="1"/>
      <c r="RUH82" s="1"/>
      <c r="RUI82" s="1"/>
      <c r="RUJ82" s="1"/>
      <c r="RUK82" s="1"/>
      <c r="RUL82" s="1"/>
      <c r="RUM82" s="1"/>
      <c r="RUN82" s="1"/>
      <c r="RUO82" s="1"/>
      <c r="RUP82" s="1"/>
      <c r="RUQ82" s="1"/>
      <c r="RUR82" s="1"/>
      <c r="RUS82" s="1"/>
      <c r="RUT82" s="1"/>
      <c r="RUU82" s="1"/>
      <c r="RUV82" s="1"/>
      <c r="RUW82" s="1"/>
      <c r="RUX82" s="1"/>
      <c r="RUY82" s="1"/>
      <c r="RUZ82" s="1"/>
      <c r="RVA82" s="1"/>
      <c r="RVB82" s="1"/>
      <c r="RVC82" s="1"/>
      <c r="RVD82" s="1"/>
      <c r="RVE82" s="1"/>
      <c r="RVF82" s="1"/>
      <c r="RVG82" s="1"/>
      <c r="RVH82" s="1"/>
      <c r="RVI82" s="1"/>
      <c r="RVJ82" s="1"/>
      <c r="RVK82" s="1"/>
      <c r="RVL82" s="1"/>
      <c r="RVM82" s="1"/>
      <c r="RVN82" s="1"/>
      <c r="RVO82" s="1"/>
      <c r="RVP82" s="1"/>
      <c r="RVQ82" s="1"/>
      <c r="RVR82" s="1"/>
      <c r="RVS82" s="1"/>
      <c r="RVT82" s="1"/>
      <c r="RVU82" s="1"/>
      <c r="RVV82" s="1"/>
      <c r="RVW82" s="1"/>
      <c r="RVX82" s="1"/>
      <c r="RVY82" s="1"/>
      <c r="RVZ82" s="1"/>
      <c r="RWA82" s="1"/>
      <c r="RWB82" s="1"/>
      <c r="RWC82" s="1"/>
      <c r="RWD82" s="1"/>
      <c r="RWE82" s="1"/>
      <c r="RWF82" s="1"/>
      <c r="RWG82" s="1"/>
      <c r="RWH82" s="1"/>
      <c r="RWI82" s="1"/>
      <c r="RWJ82" s="1"/>
      <c r="RWK82" s="1"/>
      <c r="RWL82" s="1"/>
      <c r="RWM82" s="1"/>
      <c r="RWN82" s="1"/>
      <c r="RWO82" s="1"/>
      <c r="RWP82" s="1"/>
      <c r="RWQ82" s="1"/>
      <c r="RWR82" s="1"/>
      <c r="RWS82" s="1"/>
      <c r="RWT82" s="1"/>
      <c r="RWU82" s="1"/>
      <c r="RWV82" s="1"/>
      <c r="RWW82" s="1"/>
      <c r="RWX82" s="1"/>
      <c r="RWY82" s="1"/>
      <c r="RWZ82" s="1"/>
      <c r="RXA82" s="1"/>
      <c r="RXB82" s="1"/>
      <c r="RXC82" s="1"/>
      <c r="RXD82" s="1"/>
      <c r="RXE82" s="1"/>
      <c r="RXF82" s="1"/>
      <c r="RXG82" s="1"/>
      <c r="RXH82" s="1"/>
      <c r="RXI82" s="1"/>
      <c r="RXJ82" s="1"/>
      <c r="RXK82" s="1"/>
      <c r="RXL82" s="1"/>
      <c r="RXM82" s="1"/>
      <c r="RXN82" s="1"/>
      <c r="RXO82" s="1"/>
      <c r="RXP82" s="1"/>
      <c r="RXQ82" s="1"/>
      <c r="RXR82" s="1"/>
      <c r="RXS82" s="1"/>
      <c r="RXT82" s="1"/>
      <c r="RXU82" s="1"/>
      <c r="RXV82" s="1"/>
      <c r="RXW82" s="1"/>
      <c r="RXX82" s="1"/>
      <c r="RXY82" s="1"/>
      <c r="RXZ82" s="1"/>
      <c r="RYA82" s="1"/>
      <c r="RYB82" s="1"/>
      <c r="RYC82" s="1"/>
      <c r="RYD82" s="1"/>
      <c r="RYE82" s="1"/>
      <c r="RYF82" s="1"/>
      <c r="RYG82" s="1"/>
      <c r="RYH82" s="1"/>
      <c r="RYI82" s="1"/>
      <c r="RYJ82" s="1"/>
      <c r="RYK82" s="1"/>
      <c r="RYL82" s="1"/>
      <c r="RYM82" s="1"/>
      <c r="RYN82" s="1"/>
      <c r="RYO82" s="1"/>
      <c r="RYP82" s="1"/>
      <c r="RYQ82" s="1"/>
      <c r="RYR82" s="1"/>
      <c r="RYS82" s="1"/>
      <c r="RYT82" s="1"/>
      <c r="RYU82" s="1"/>
      <c r="RYV82" s="1"/>
      <c r="RYW82" s="1"/>
      <c r="RYX82" s="1"/>
      <c r="RYY82" s="1"/>
      <c r="RYZ82" s="1"/>
      <c r="RZA82" s="1"/>
      <c r="RZB82" s="1"/>
      <c r="RZC82" s="1"/>
      <c r="RZD82" s="1"/>
      <c r="RZE82" s="1"/>
      <c r="RZF82" s="1"/>
      <c r="RZG82" s="1"/>
      <c r="RZH82" s="1"/>
      <c r="RZI82" s="1"/>
      <c r="RZJ82" s="1"/>
      <c r="RZK82" s="1"/>
      <c r="RZL82" s="1"/>
      <c r="RZM82" s="1"/>
      <c r="RZN82" s="1"/>
      <c r="RZO82" s="1"/>
      <c r="RZP82" s="1"/>
      <c r="RZQ82" s="1"/>
      <c r="RZR82" s="1"/>
      <c r="RZS82" s="1"/>
      <c r="RZT82" s="1"/>
      <c r="RZU82" s="1"/>
      <c r="RZV82" s="1"/>
      <c r="RZW82" s="1"/>
      <c r="RZX82" s="1"/>
      <c r="RZY82" s="1"/>
      <c r="RZZ82" s="1"/>
      <c r="SAA82" s="1"/>
      <c r="SAB82" s="1"/>
      <c r="SAC82" s="1"/>
      <c r="SAD82" s="1"/>
      <c r="SAE82" s="1"/>
      <c r="SAF82" s="1"/>
      <c r="SAG82" s="1"/>
      <c r="SAH82" s="1"/>
      <c r="SAI82" s="1"/>
      <c r="SAJ82" s="1"/>
      <c r="SAK82" s="1"/>
      <c r="SAL82" s="1"/>
      <c r="SAM82" s="1"/>
      <c r="SAN82" s="1"/>
      <c r="SAO82" s="1"/>
      <c r="SAP82" s="1"/>
      <c r="SAQ82" s="1"/>
      <c r="SAR82" s="1"/>
      <c r="SAS82" s="1"/>
      <c r="SAT82" s="1"/>
      <c r="SAU82" s="1"/>
      <c r="SAV82" s="1"/>
      <c r="SAW82" s="1"/>
      <c r="SAX82" s="1"/>
      <c r="SAY82" s="1"/>
      <c r="SAZ82" s="1"/>
      <c r="SBA82" s="1"/>
      <c r="SBB82" s="1"/>
      <c r="SBC82" s="1"/>
      <c r="SBD82" s="1"/>
      <c r="SBE82" s="1"/>
      <c r="SBF82" s="1"/>
      <c r="SBG82" s="1"/>
      <c r="SBH82" s="1"/>
      <c r="SBI82" s="1"/>
      <c r="SBJ82" s="1"/>
      <c r="SBK82" s="1"/>
      <c r="SBL82" s="1"/>
      <c r="SBM82" s="1"/>
      <c r="SBN82" s="1"/>
      <c r="SBO82" s="1"/>
      <c r="SBP82" s="1"/>
      <c r="SBQ82" s="1"/>
      <c r="SBR82" s="1"/>
      <c r="SBS82" s="1"/>
      <c r="SBT82" s="1"/>
      <c r="SBU82" s="1"/>
      <c r="SBV82" s="1"/>
      <c r="SBW82" s="1"/>
      <c r="SBX82" s="1"/>
      <c r="SBY82" s="1"/>
      <c r="SBZ82" s="1"/>
      <c r="SCA82" s="1"/>
      <c r="SCB82" s="1"/>
      <c r="SCC82" s="1"/>
      <c r="SCD82" s="1"/>
      <c r="SCE82" s="1"/>
      <c r="SCF82" s="1"/>
      <c r="SCG82" s="1"/>
      <c r="SCH82" s="1"/>
      <c r="SCI82" s="1"/>
      <c r="SCJ82" s="1"/>
      <c r="SCK82" s="1"/>
      <c r="SCL82" s="1"/>
      <c r="SCM82" s="1"/>
      <c r="SCN82" s="1"/>
      <c r="SCO82" s="1"/>
      <c r="SCP82" s="1"/>
      <c r="SCQ82" s="1"/>
      <c r="SCR82" s="1"/>
      <c r="SCS82" s="1"/>
      <c r="SCT82" s="1"/>
      <c r="SCU82" s="1"/>
      <c r="SCV82" s="1"/>
      <c r="SCW82" s="1"/>
      <c r="SCX82" s="1"/>
      <c r="SCY82" s="1"/>
      <c r="SCZ82" s="1"/>
      <c r="SDA82" s="1"/>
      <c r="SDB82" s="1"/>
      <c r="SDC82" s="1"/>
      <c r="SDD82" s="1"/>
      <c r="SDE82" s="1"/>
      <c r="SDF82" s="1"/>
      <c r="SDG82" s="1"/>
      <c r="SDH82" s="1"/>
      <c r="SDI82" s="1"/>
      <c r="SDJ82" s="1"/>
      <c r="SDK82" s="1"/>
      <c r="SDL82" s="1"/>
      <c r="SDM82" s="1"/>
      <c r="SDN82" s="1"/>
      <c r="SDO82" s="1"/>
      <c r="SDP82" s="1"/>
      <c r="SDQ82" s="1"/>
      <c r="SDR82" s="1"/>
      <c r="SDS82" s="1"/>
      <c r="SDT82" s="1"/>
      <c r="SDU82" s="1"/>
      <c r="SDV82" s="1"/>
      <c r="SDW82" s="1"/>
      <c r="SDX82" s="1"/>
      <c r="SDY82" s="1"/>
      <c r="SDZ82" s="1"/>
      <c r="SEA82" s="1"/>
      <c r="SEB82" s="1"/>
      <c r="SEC82" s="1"/>
      <c r="SED82" s="1"/>
      <c r="SEE82" s="1"/>
      <c r="SEF82" s="1"/>
      <c r="SEG82" s="1"/>
      <c r="SEH82" s="1"/>
      <c r="SEI82" s="1"/>
      <c r="SEJ82" s="1"/>
      <c r="SEK82" s="1"/>
      <c r="SEL82" s="1"/>
      <c r="SEM82" s="1"/>
      <c r="SEN82" s="1"/>
      <c r="SEO82" s="1"/>
      <c r="SEP82" s="1"/>
      <c r="SEQ82" s="1"/>
      <c r="SER82" s="1"/>
      <c r="SES82" s="1"/>
      <c r="SET82" s="1"/>
      <c r="SEU82" s="1"/>
      <c r="SEV82" s="1"/>
      <c r="SEW82" s="1"/>
      <c r="SEX82" s="1"/>
      <c r="SEY82" s="1"/>
      <c r="SEZ82" s="1"/>
      <c r="SFA82" s="1"/>
      <c r="SFB82" s="1"/>
      <c r="SFC82" s="1"/>
      <c r="SFD82" s="1"/>
      <c r="SFE82" s="1"/>
      <c r="SFF82" s="1"/>
      <c r="SFG82" s="1"/>
      <c r="SFH82" s="1"/>
      <c r="SFI82" s="1"/>
      <c r="SFJ82" s="1"/>
      <c r="SFK82" s="1"/>
      <c r="SFL82" s="1"/>
      <c r="SFM82" s="1"/>
      <c r="SFN82" s="1"/>
      <c r="SFO82" s="1"/>
      <c r="SFP82" s="1"/>
      <c r="SFQ82" s="1"/>
      <c r="SFR82" s="1"/>
      <c r="SFS82" s="1"/>
      <c r="SFT82" s="1"/>
      <c r="SFU82" s="1"/>
      <c r="SFV82" s="1"/>
      <c r="SFW82" s="1"/>
      <c r="SFX82" s="1"/>
      <c r="SFY82" s="1"/>
      <c r="SFZ82" s="1"/>
      <c r="SGA82" s="1"/>
      <c r="SGB82" s="1"/>
      <c r="SGC82" s="1"/>
      <c r="SGD82" s="1"/>
      <c r="SGE82" s="1"/>
      <c r="SGF82" s="1"/>
      <c r="SGG82" s="1"/>
      <c r="SGH82" s="1"/>
      <c r="SGI82" s="1"/>
      <c r="SGJ82" s="1"/>
      <c r="SGK82" s="1"/>
      <c r="SGL82" s="1"/>
      <c r="SGM82" s="1"/>
      <c r="SGN82" s="1"/>
      <c r="SGO82" s="1"/>
      <c r="SGP82" s="1"/>
      <c r="SGQ82" s="1"/>
      <c r="SGR82" s="1"/>
      <c r="SGS82" s="1"/>
      <c r="SGT82" s="1"/>
      <c r="SGU82" s="1"/>
      <c r="SGV82" s="1"/>
      <c r="SGW82" s="1"/>
      <c r="SGX82" s="1"/>
      <c r="SGY82" s="1"/>
      <c r="SGZ82" s="1"/>
      <c r="SHA82" s="1"/>
      <c r="SHB82" s="1"/>
      <c r="SHC82" s="1"/>
      <c r="SHD82" s="1"/>
      <c r="SHE82" s="1"/>
      <c r="SHF82" s="1"/>
      <c r="SHG82" s="1"/>
      <c r="SHH82" s="1"/>
      <c r="SHI82" s="1"/>
      <c r="SHJ82" s="1"/>
      <c r="SHK82" s="1"/>
      <c r="SHL82" s="1"/>
      <c r="SHM82" s="1"/>
      <c r="SHN82" s="1"/>
      <c r="SHO82" s="1"/>
      <c r="SHP82" s="1"/>
      <c r="SHQ82" s="1"/>
      <c r="SHR82" s="1"/>
      <c r="SHS82" s="1"/>
      <c r="SHT82" s="1"/>
      <c r="SHU82" s="1"/>
      <c r="SHV82" s="1"/>
      <c r="SHW82" s="1"/>
      <c r="SHX82" s="1"/>
      <c r="SHY82" s="1"/>
      <c r="SHZ82" s="1"/>
      <c r="SIA82" s="1"/>
      <c r="SIB82" s="1"/>
      <c r="SIC82" s="1"/>
      <c r="SID82" s="1"/>
      <c r="SIE82" s="1"/>
      <c r="SIF82" s="1"/>
      <c r="SIG82" s="1"/>
      <c r="SIH82" s="1"/>
      <c r="SII82" s="1"/>
      <c r="SIJ82" s="1"/>
      <c r="SIK82" s="1"/>
      <c r="SIL82" s="1"/>
      <c r="SIM82" s="1"/>
      <c r="SIN82" s="1"/>
      <c r="SIO82" s="1"/>
      <c r="SIP82" s="1"/>
      <c r="SIQ82" s="1"/>
      <c r="SIR82" s="1"/>
      <c r="SIS82" s="1"/>
      <c r="SIT82" s="1"/>
      <c r="SIU82" s="1"/>
      <c r="SIV82" s="1"/>
      <c r="SIW82" s="1"/>
      <c r="SIX82" s="1"/>
      <c r="SIY82" s="1"/>
      <c r="SIZ82" s="1"/>
      <c r="SJA82" s="1"/>
      <c r="SJB82" s="1"/>
      <c r="SJC82" s="1"/>
      <c r="SJD82" s="1"/>
      <c r="SJE82" s="1"/>
      <c r="SJF82" s="1"/>
      <c r="SJG82" s="1"/>
      <c r="SJH82" s="1"/>
      <c r="SJI82" s="1"/>
      <c r="SJJ82" s="1"/>
      <c r="SJK82" s="1"/>
      <c r="SJL82" s="1"/>
      <c r="SJM82" s="1"/>
      <c r="SJN82" s="1"/>
      <c r="SJO82" s="1"/>
      <c r="SJP82" s="1"/>
      <c r="SJQ82" s="1"/>
      <c r="SJR82" s="1"/>
      <c r="SJS82" s="1"/>
      <c r="SJT82" s="1"/>
      <c r="SJU82" s="1"/>
      <c r="SJV82" s="1"/>
      <c r="SJW82" s="1"/>
      <c r="SJX82" s="1"/>
      <c r="SJY82" s="1"/>
      <c r="SJZ82" s="1"/>
      <c r="SKA82" s="1"/>
      <c r="SKB82" s="1"/>
      <c r="SKC82" s="1"/>
      <c r="SKD82" s="1"/>
      <c r="SKE82" s="1"/>
      <c r="SKF82" s="1"/>
      <c r="SKG82" s="1"/>
      <c r="SKH82" s="1"/>
      <c r="SKI82" s="1"/>
      <c r="SKJ82" s="1"/>
      <c r="SKK82" s="1"/>
      <c r="SKL82" s="1"/>
      <c r="SKM82" s="1"/>
      <c r="SKN82" s="1"/>
      <c r="SKO82" s="1"/>
      <c r="SKP82" s="1"/>
      <c r="SKQ82" s="1"/>
      <c r="SKR82" s="1"/>
      <c r="SKS82" s="1"/>
      <c r="SKT82" s="1"/>
      <c r="SKU82" s="1"/>
      <c r="SKV82" s="1"/>
      <c r="SKW82" s="1"/>
      <c r="SKX82" s="1"/>
      <c r="SKY82" s="1"/>
      <c r="SKZ82" s="1"/>
      <c r="SLA82" s="1"/>
      <c r="SLB82" s="1"/>
      <c r="SLC82" s="1"/>
      <c r="SLD82" s="1"/>
      <c r="SLE82" s="1"/>
      <c r="SLF82" s="1"/>
      <c r="SLG82" s="1"/>
      <c r="SLH82" s="1"/>
      <c r="SLI82" s="1"/>
      <c r="SLJ82" s="1"/>
      <c r="SLK82" s="1"/>
      <c r="SLL82" s="1"/>
      <c r="SLM82" s="1"/>
      <c r="SLN82" s="1"/>
      <c r="SLO82" s="1"/>
      <c r="SLP82" s="1"/>
      <c r="SLQ82" s="1"/>
      <c r="SLR82" s="1"/>
      <c r="SLS82" s="1"/>
      <c r="SLT82" s="1"/>
      <c r="SLU82" s="1"/>
      <c r="SLV82" s="1"/>
      <c r="SLW82" s="1"/>
      <c r="SLX82" s="1"/>
      <c r="SLY82" s="1"/>
      <c r="SLZ82" s="1"/>
      <c r="SMA82" s="1"/>
      <c r="SMB82" s="1"/>
      <c r="SMC82" s="1"/>
      <c r="SMD82" s="1"/>
      <c r="SME82" s="1"/>
      <c r="SMF82" s="1"/>
      <c r="SMG82" s="1"/>
      <c r="SMH82" s="1"/>
      <c r="SMI82" s="1"/>
      <c r="SMJ82" s="1"/>
      <c r="SMK82" s="1"/>
      <c r="SML82" s="1"/>
      <c r="SMM82" s="1"/>
      <c r="SMN82" s="1"/>
      <c r="SMO82" s="1"/>
      <c r="SMP82" s="1"/>
      <c r="SMQ82" s="1"/>
      <c r="SMR82" s="1"/>
      <c r="SMS82" s="1"/>
      <c r="SMT82" s="1"/>
      <c r="SMU82" s="1"/>
      <c r="SMV82" s="1"/>
      <c r="SMW82" s="1"/>
      <c r="SMX82" s="1"/>
      <c r="SMY82" s="1"/>
      <c r="SMZ82" s="1"/>
      <c r="SNA82" s="1"/>
      <c r="SNB82" s="1"/>
      <c r="SNC82" s="1"/>
      <c r="SND82" s="1"/>
      <c r="SNE82" s="1"/>
      <c r="SNF82" s="1"/>
      <c r="SNG82" s="1"/>
      <c r="SNH82" s="1"/>
      <c r="SNI82" s="1"/>
      <c r="SNJ82" s="1"/>
      <c r="SNK82" s="1"/>
      <c r="SNL82" s="1"/>
      <c r="SNM82" s="1"/>
      <c r="SNN82" s="1"/>
      <c r="SNO82" s="1"/>
      <c r="SNP82" s="1"/>
      <c r="SNQ82" s="1"/>
      <c r="SNR82" s="1"/>
      <c r="SNS82" s="1"/>
      <c r="SNT82" s="1"/>
      <c r="SNU82" s="1"/>
      <c r="SNV82" s="1"/>
      <c r="SNW82" s="1"/>
      <c r="SNX82" s="1"/>
      <c r="SNY82" s="1"/>
      <c r="SNZ82" s="1"/>
      <c r="SOA82" s="1"/>
      <c r="SOB82" s="1"/>
      <c r="SOC82" s="1"/>
      <c r="SOD82" s="1"/>
      <c r="SOE82" s="1"/>
      <c r="SOF82" s="1"/>
      <c r="SOG82" s="1"/>
      <c r="SOH82" s="1"/>
      <c r="SOI82" s="1"/>
      <c r="SOJ82" s="1"/>
      <c r="SOK82" s="1"/>
      <c r="SOL82" s="1"/>
      <c r="SOM82" s="1"/>
      <c r="SON82" s="1"/>
      <c r="SOO82" s="1"/>
      <c r="SOP82" s="1"/>
      <c r="SOQ82" s="1"/>
      <c r="SOR82" s="1"/>
      <c r="SOS82" s="1"/>
      <c r="SOT82" s="1"/>
      <c r="SOU82" s="1"/>
      <c r="SOV82" s="1"/>
      <c r="SOW82" s="1"/>
      <c r="SOX82" s="1"/>
      <c r="SOY82" s="1"/>
      <c r="SOZ82" s="1"/>
      <c r="SPA82" s="1"/>
      <c r="SPB82" s="1"/>
      <c r="SPC82" s="1"/>
      <c r="SPD82" s="1"/>
      <c r="SPE82" s="1"/>
      <c r="SPF82" s="1"/>
      <c r="SPG82" s="1"/>
      <c r="SPH82" s="1"/>
      <c r="SPI82" s="1"/>
      <c r="SPJ82" s="1"/>
      <c r="SPK82" s="1"/>
      <c r="SPL82" s="1"/>
      <c r="SPM82" s="1"/>
      <c r="SPN82" s="1"/>
      <c r="SPO82" s="1"/>
      <c r="SPP82" s="1"/>
      <c r="SPQ82" s="1"/>
      <c r="SPR82" s="1"/>
      <c r="SPS82" s="1"/>
      <c r="SPT82" s="1"/>
      <c r="SPU82" s="1"/>
      <c r="SPV82" s="1"/>
      <c r="SPW82" s="1"/>
      <c r="SPX82" s="1"/>
      <c r="SPY82" s="1"/>
      <c r="SPZ82" s="1"/>
      <c r="SQA82" s="1"/>
      <c r="SQB82" s="1"/>
      <c r="SQC82" s="1"/>
      <c r="SQD82" s="1"/>
      <c r="SQE82" s="1"/>
      <c r="SQF82" s="1"/>
      <c r="SQG82" s="1"/>
      <c r="SQH82" s="1"/>
      <c r="SQI82" s="1"/>
      <c r="SQJ82" s="1"/>
      <c r="SQK82" s="1"/>
      <c r="SQL82" s="1"/>
      <c r="SQM82" s="1"/>
      <c r="SQN82" s="1"/>
      <c r="SQO82" s="1"/>
      <c r="SQP82" s="1"/>
      <c r="SQQ82" s="1"/>
      <c r="SQR82" s="1"/>
      <c r="SQS82" s="1"/>
      <c r="SQT82" s="1"/>
      <c r="SQU82" s="1"/>
      <c r="SQV82" s="1"/>
      <c r="SQW82" s="1"/>
      <c r="SQX82" s="1"/>
      <c r="SQY82" s="1"/>
      <c r="SQZ82" s="1"/>
      <c r="SRA82" s="1"/>
      <c r="SRB82" s="1"/>
      <c r="SRC82" s="1"/>
      <c r="SRD82" s="1"/>
      <c r="SRE82" s="1"/>
      <c r="SRF82" s="1"/>
      <c r="SRG82" s="1"/>
      <c r="SRH82" s="1"/>
      <c r="SRI82" s="1"/>
      <c r="SRJ82" s="1"/>
      <c r="SRK82" s="1"/>
      <c r="SRL82" s="1"/>
      <c r="SRM82" s="1"/>
      <c r="SRN82" s="1"/>
      <c r="SRO82" s="1"/>
      <c r="SRP82" s="1"/>
      <c r="SRQ82" s="1"/>
      <c r="SRR82" s="1"/>
      <c r="SRS82" s="1"/>
      <c r="SRT82" s="1"/>
      <c r="SRU82" s="1"/>
      <c r="SRV82" s="1"/>
      <c r="SRW82" s="1"/>
      <c r="SRX82" s="1"/>
      <c r="SRY82" s="1"/>
      <c r="SRZ82" s="1"/>
      <c r="SSA82" s="1"/>
      <c r="SSB82" s="1"/>
      <c r="SSC82" s="1"/>
      <c r="SSD82" s="1"/>
      <c r="SSE82" s="1"/>
      <c r="SSF82" s="1"/>
      <c r="SSG82" s="1"/>
      <c r="SSH82" s="1"/>
      <c r="SSI82" s="1"/>
      <c r="SSJ82" s="1"/>
      <c r="SSK82" s="1"/>
      <c r="SSL82" s="1"/>
      <c r="SSM82" s="1"/>
      <c r="SSN82" s="1"/>
      <c r="SSO82" s="1"/>
      <c r="SSP82" s="1"/>
      <c r="SSQ82" s="1"/>
      <c r="SSR82" s="1"/>
      <c r="SSS82" s="1"/>
      <c r="SST82" s="1"/>
      <c r="SSU82" s="1"/>
      <c r="SSV82" s="1"/>
      <c r="SSW82" s="1"/>
      <c r="SSX82" s="1"/>
      <c r="SSY82" s="1"/>
      <c r="SSZ82" s="1"/>
      <c r="STA82" s="1"/>
      <c r="STB82" s="1"/>
      <c r="STC82" s="1"/>
      <c r="STD82" s="1"/>
      <c r="STE82" s="1"/>
      <c r="STF82" s="1"/>
      <c r="STG82" s="1"/>
      <c r="STH82" s="1"/>
      <c r="STI82" s="1"/>
      <c r="STJ82" s="1"/>
      <c r="STK82" s="1"/>
      <c r="STL82" s="1"/>
      <c r="STM82" s="1"/>
      <c r="STN82" s="1"/>
      <c r="STO82" s="1"/>
      <c r="STP82" s="1"/>
      <c r="STQ82" s="1"/>
      <c r="STR82" s="1"/>
      <c r="STS82" s="1"/>
      <c r="STT82" s="1"/>
      <c r="STU82" s="1"/>
      <c r="STV82" s="1"/>
      <c r="STW82" s="1"/>
      <c r="STX82" s="1"/>
      <c r="STY82" s="1"/>
      <c r="STZ82" s="1"/>
      <c r="SUA82" s="1"/>
      <c r="SUB82" s="1"/>
      <c r="SUC82" s="1"/>
      <c r="SUD82" s="1"/>
      <c r="SUE82" s="1"/>
      <c r="SUF82" s="1"/>
      <c r="SUG82" s="1"/>
      <c r="SUH82" s="1"/>
      <c r="SUI82" s="1"/>
      <c r="SUJ82" s="1"/>
      <c r="SUK82" s="1"/>
      <c r="SUL82" s="1"/>
      <c r="SUM82" s="1"/>
      <c r="SUN82" s="1"/>
      <c r="SUO82" s="1"/>
      <c r="SUP82" s="1"/>
      <c r="SUQ82" s="1"/>
      <c r="SUR82" s="1"/>
      <c r="SUS82" s="1"/>
      <c r="SUT82" s="1"/>
      <c r="SUU82" s="1"/>
      <c r="SUV82" s="1"/>
      <c r="SUW82" s="1"/>
      <c r="SUX82" s="1"/>
      <c r="SUY82" s="1"/>
      <c r="SUZ82" s="1"/>
      <c r="SVA82" s="1"/>
      <c r="SVB82" s="1"/>
      <c r="SVC82" s="1"/>
      <c r="SVD82" s="1"/>
      <c r="SVE82" s="1"/>
      <c r="SVF82" s="1"/>
      <c r="SVG82" s="1"/>
      <c r="SVH82" s="1"/>
      <c r="SVI82" s="1"/>
      <c r="SVJ82" s="1"/>
      <c r="SVK82" s="1"/>
      <c r="SVL82" s="1"/>
      <c r="SVM82" s="1"/>
      <c r="SVN82" s="1"/>
      <c r="SVO82" s="1"/>
      <c r="SVP82" s="1"/>
      <c r="SVQ82" s="1"/>
      <c r="SVR82" s="1"/>
      <c r="SVS82" s="1"/>
      <c r="SVT82" s="1"/>
      <c r="SVU82" s="1"/>
      <c r="SVV82" s="1"/>
      <c r="SVW82" s="1"/>
      <c r="SVX82" s="1"/>
      <c r="SVY82" s="1"/>
      <c r="SVZ82" s="1"/>
      <c r="SWA82" s="1"/>
      <c r="SWB82" s="1"/>
      <c r="SWC82" s="1"/>
      <c r="SWD82" s="1"/>
      <c r="SWE82" s="1"/>
      <c r="SWF82" s="1"/>
      <c r="SWG82" s="1"/>
      <c r="SWH82" s="1"/>
      <c r="SWI82" s="1"/>
      <c r="SWJ82" s="1"/>
      <c r="SWK82" s="1"/>
      <c r="SWL82" s="1"/>
      <c r="SWM82" s="1"/>
      <c r="SWN82" s="1"/>
      <c r="SWO82" s="1"/>
      <c r="SWP82" s="1"/>
      <c r="SWQ82" s="1"/>
      <c r="SWR82" s="1"/>
      <c r="SWS82" s="1"/>
      <c r="SWT82" s="1"/>
      <c r="SWU82" s="1"/>
      <c r="SWV82" s="1"/>
      <c r="SWW82" s="1"/>
      <c r="SWX82" s="1"/>
      <c r="SWY82" s="1"/>
      <c r="SWZ82" s="1"/>
      <c r="SXA82" s="1"/>
      <c r="SXB82" s="1"/>
      <c r="SXC82" s="1"/>
      <c r="SXD82" s="1"/>
      <c r="SXE82" s="1"/>
      <c r="SXF82" s="1"/>
      <c r="SXG82" s="1"/>
      <c r="SXH82" s="1"/>
      <c r="SXI82" s="1"/>
      <c r="SXJ82" s="1"/>
      <c r="SXK82" s="1"/>
      <c r="SXL82" s="1"/>
      <c r="SXM82" s="1"/>
      <c r="SXN82" s="1"/>
      <c r="SXO82" s="1"/>
      <c r="SXP82" s="1"/>
      <c r="SXQ82" s="1"/>
      <c r="SXR82" s="1"/>
      <c r="SXS82" s="1"/>
      <c r="SXT82" s="1"/>
      <c r="SXU82" s="1"/>
      <c r="SXV82" s="1"/>
      <c r="SXW82" s="1"/>
      <c r="SXX82" s="1"/>
      <c r="SXY82" s="1"/>
      <c r="SXZ82" s="1"/>
      <c r="SYA82" s="1"/>
      <c r="SYB82" s="1"/>
      <c r="SYC82" s="1"/>
      <c r="SYD82" s="1"/>
      <c r="SYE82" s="1"/>
      <c r="SYF82" s="1"/>
      <c r="SYG82" s="1"/>
      <c r="SYH82" s="1"/>
      <c r="SYI82" s="1"/>
      <c r="SYJ82" s="1"/>
      <c r="SYK82" s="1"/>
      <c r="SYL82" s="1"/>
      <c r="SYM82" s="1"/>
      <c r="SYN82" s="1"/>
      <c r="SYO82" s="1"/>
      <c r="SYP82" s="1"/>
      <c r="SYQ82" s="1"/>
      <c r="SYR82" s="1"/>
      <c r="SYS82" s="1"/>
      <c r="SYT82" s="1"/>
      <c r="SYU82" s="1"/>
      <c r="SYV82" s="1"/>
      <c r="SYW82" s="1"/>
      <c r="SYX82" s="1"/>
      <c r="SYY82" s="1"/>
      <c r="SYZ82" s="1"/>
      <c r="SZA82" s="1"/>
      <c r="SZB82" s="1"/>
      <c r="SZC82" s="1"/>
      <c r="SZD82" s="1"/>
      <c r="SZE82" s="1"/>
      <c r="SZF82" s="1"/>
      <c r="SZG82" s="1"/>
      <c r="SZH82" s="1"/>
      <c r="SZI82" s="1"/>
      <c r="SZJ82" s="1"/>
      <c r="SZK82" s="1"/>
      <c r="SZL82" s="1"/>
      <c r="SZM82" s="1"/>
      <c r="SZN82" s="1"/>
      <c r="SZO82" s="1"/>
      <c r="SZP82" s="1"/>
      <c r="SZQ82" s="1"/>
      <c r="SZR82" s="1"/>
      <c r="SZS82" s="1"/>
      <c r="SZT82" s="1"/>
      <c r="SZU82" s="1"/>
      <c r="SZV82" s="1"/>
      <c r="SZW82" s="1"/>
      <c r="SZX82" s="1"/>
      <c r="SZY82" s="1"/>
      <c r="SZZ82" s="1"/>
      <c r="TAA82" s="1"/>
      <c r="TAB82" s="1"/>
      <c r="TAC82" s="1"/>
      <c r="TAD82" s="1"/>
      <c r="TAE82" s="1"/>
      <c r="TAF82" s="1"/>
      <c r="TAG82" s="1"/>
      <c r="TAH82" s="1"/>
      <c r="TAI82" s="1"/>
      <c r="TAJ82" s="1"/>
      <c r="TAK82" s="1"/>
      <c r="TAL82" s="1"/>
      <c r="TAM82" s="1"/>
      <c r="TAN82" s="1"/>
      <c r="TAO82" s="1"/>
      <c r="TAP82" s="1"/>
      <c r="TAQ82" s="1"/>
      <c r="TAR82" s="1"/>
      <c r="TAS82" s="1"/>
      <c r="TAT82" s="1"/>
      <c r="TAU82" s="1"/>
      <c r="TAV82" s="1"/>
      <c r="TAW82" s="1"/>
      <c r="TAX82" s="1"/>
      <c r="TAY82" s="1"/>
      <c r="TAZ82" s="1"/>
      <c r="TBA82" s="1"/>
      <c r="TBB82" s="1"/>
      <c r="TBC82" s="1"/>
      <c r="TBD82" s="1"/>
      <c r="TBE82" s="1"/>
      <c r="TBF82" s="1"/>
      <c r="TBG82" s="1"/>
      <c r="TBH82" s="1"/>
      <c r="TBI82" s="1"/>
      <c r="TBJ82" s="1"/>
      <c r="TBK82" s="1"/>
      <c r="TBL82" s="1"/>
      <c r="TBM82" s="1"/>
      <c r="TBN82" s="1"/>
      <c r="TBO82" s="1"/>
      <c r="TBP82" s="1"/>
      <c r="TBQ82" s="1"/>
      <c r="TBR82" s="1"/>
      <c r="TBS82" s="1"/>
      <c r="TBT82" s="1"/>
      <c r="TBU82" s="1"/>
      <c r="TBV82" s="1"/>
      <c r="TBW82" s="1"/>
      <c r="TBX82" s="1"/>
      <c r="TBY82" s="1"/>
      <c r="TBZ82" s="1"/>
      <c r="TCA82" s="1"/>
      <c r="TCB82" s="1"/>
      <c r="TCC82" s="1"/>
      <c r="TCD82" s="1"/>
      <c r="TCE82" s="1"/>
      <c r="TCF82" s="1"/>
      <c r="TCG82" s="1"/>
      <c r="TCH82" s="1"/>
      <c r="TCI82" s="1"/>
      <c r="TCJ82" s="1"/>
      <c r="TCK82" s="1"/>
      <c r="TCL82" s="1"/>
      <c r="TCM82" s="1"/>
      <c r="TCN82" s="1"/>
      <c r="TCO82" s="1"/>
      <c r="TCP82" s="1"/>
      <c r="TCQ82" s="1"/>
      <c r="TCR82" s="1"/>
      <c r="TCS82" s="1"/>
      <c r="TCT82" s="1"/>
      <c r="TCU82" s="1"/>
      <c r="TCV82" s="1"/>
      <c r="TCW82" s="1"/>
      <c r="TCX82" s="1"/>
      <c r="TCY82" s="1"/>
      <c r="TCZ82" s="1"/>
      <c r="TDA82" s="1"/>
      <c r="TDB82" s="1"/>
      <c r="TDC82" s="1"/>
      <c r="TDD82" s="1"/>
      <c r="TDE82" s="1"/>
      <c r="TDF82" s="1"/>
      <c r="TDG82" s="1"/>
      <c r="TDH82" s="1"/>
      <c r="TDI82" s="1"/>
      <c r="TDJ82" s="1"/>
      <c r="TDK82" s="1"/>
      <c r="TDL82" s="1"/>
      <c r="TDM82" s="1"/>
      <c r="TDN82" s="1"/>
      <c r="TDO82" s="1"/>
      <c r="TDP82" s="1"/>
      <c r="TDQ82" s="1"/>
      <c r="TDR82" s="1"/>
      <c r="TDS82" s="1"/>
      <c r="TDT82" s="1"/>
      <c r="TDU82" s="1"/>
      <c r="TDV82" s="1"/>
      <c r="TDW82" s="1"/>
      <c r="TDX82" s="1"/>
      <c r="TDY82" s="1"/>
      <c r="TDZ82" s="1"/>
      <c r="TEA82" s="1"/>
      <c r="TEB82" s="1"/>
      <c r="TEC82" s="1"/>
      <c r="TED82" s="1"/>
      <c r="TEE82" s="1"/>
      <c r="TEF82" s="1"/>
      <c r="TEG82" s="1"/>
      <c r="TEH82" s="1"/>
      <c r="TEI82" s="1"/>
      <c r="TEJ82" s="1"/>
      <c r="TEK82" s="1"/>
      <c r="TEL82" s="1"/>
      <c r="TEM82" s="1"/>
      <c r="TEN82" s="1"/>
      <c r="TEO82" s="1"/>
      <c r="TEP82" s="1"/>
      <c r="TEQ82" s="1"/>
      <c r="TER82" s="1"/>
      <c r="TES82" s="1"/>
      <c r="TET82" s="1"/>
      <c r="TEU82" s="1"/>
      <c r="TEV82" s="1"/>
      <c r="TEW82" s="1"/>
      <c r="TEX82" s="1"/>
      <c r="TEY82" s="1"/>
      <c r="TEZ82" s="1"/>
      <c r="TFA82" s="1"/>
      <c r="TFB82" s="1"/>
      <c r="TFC82" s="1"/>
      <c r="TFD82" s="1"/>
      <c r="TFE82" s="1"/>
      <c r="TFF82" s="1"/>
      <c r="TFG82" s="1"/>
      <c r="TFH82" s="1"/>
      <c r="TFI82" s="1"/>
      <c r="TFJ82" s="1"/>
      <c r="TFK82" s="1"/>
      <c r="TFL82" s="1"/>
      <c r="TFM82" s="1"/>
      <c r="TFN82" s="1"/>
      <c r="TFO82" s="1"/>
      <c r="TFP82" s="1"/>
      <c r="TFQ82" s="1"/>
      <c r="TFR82" s="1"/>
      <c r="TFS82" s="1"/>
      <c r="TFT82" s="1"/>
      <c r="TFU82" s="1"/>
      <c r="TFV82" s="1"/>
      <c r="TFW82" s="1"/>
      <c r="TFX82" s="1"/>
      <c r="TFY82" s="1"/>
      <c r="TFZ82" s="1"/>
      <c r="TGA82" s="1"/>
      <c r="TGB82" s="1"/>
      <c r="TGC82" s="1"/>
      <c r="TGD82" s="1"/>
      <c r="TGE82" s="1"/>
      <c r="TGF82" s="1"/>
      <c r="TGG82" s="1"/>
      <c r="TGH82" s="1"/>
      <c r="TGI82" s="1"/>
      <c r="TGJ82" s="1"/>
      <c r="TGK82" s="1"/>
      <c r="TGL82" s="1"/>
      <c r="TGM82" s="1"/>
      <c r="TGN82" s="1"/>
      <c r="TGO82" s="1"/>
      <c r="TGP82" s="1"/>
      <c r="TGQ82" s="1"/>
      <c r="TGR82" s="1"/>
      <c r="TGS82" s="1"/>
      <c r="TGT82" s="1"/>
      <c r="TGU82" s="1"/>
      <c r="TGV82" s="1"/>
      <c r="TGW82" s="1"/>
      <c r="TGX82" s="1"/>
      <c r="TGY82" s="1"/>
      <c r="TGZ82" s="1"/>
      <c r="THA82" s="1"/>
      <c r="THB82" s="1"/>
      <c r="THC82" s="1"/>
      <c r="THD82" s="1"/>
      <c r="THE82" s="1"/>
      <c r="THF82" s="1"/>
      <c r="THG82" s="1"/>
      <c r="THH82" s="1"/>
      <c r="THI82" s="1"/>
      <c r="THJ82" s="1"/>
      <c r="THK82" s="1"/>
      <c r="THL82" s="1"/>
      <c r="THM82" s="1"/>
      <c r="THN82" s="1"/>
      <c r="THO82" s="1"/>
      <c r="THP82" s="1"/>
      <c r="THQ82" s="1"/>
      <c r="THR82" s="1"/>
      <c r="THS82" s="1"/>
      <c r="THT82" s="1"/>
      <c r="THU82" s="1"/>
      <c r="THV82" s="1"/>
      <c r="THW82" s="1"/>
      <c r="THX82" s="1"/>
      <c r="THY82" s="1"/>
      <c r="THZ82" s="1"/>
      <c r="TIA82" s="1"/>
      <c r="TIB82" s="1"/>
      <c r="TIC82" s="1"/>
      <c r="TID82" s="1"/>
      <c r="TIE82" s="1"/>
      <c r="TIF82" s="1"/>
      <c r="TIG82" s="1"/>
      <c r="TIH82" s="1"/>
      <c r="TII82" s="1"/>
      <c r="TIJ82" s="1"/>
      <c r="TIK82" s="1"/>
      <c r="TIL82" s="1"/>
      <c r="TIM82" s="1"/>
      <c r="TIN82" s="1"/>
      <c r="TIO82" s="1"/>
      <c r="TIP82" s="1"/>
      <c r="TIQ82" s="1"/>
      <c r="TIR82" s="1"/>
      <c r="TIS82" s="1"/>
      <c r="TIT82" s="1"/>
      <c r="TIU82" s="1"/>
      <c r="TIV82" s="1"/>
      <c r="TIW82" s="1"/>
      <c r="TIX82" s="1"/>
      <c r="TIY82" s="1"/>
      <c r="TIZ82" s="1"/>
      <c r="TJA82" s="1"/>
      <c r="TJB82" s="1"/>
      <c r="TJC82" s="1"/>
      <c r="TJD82" s="1"/>
      <c r="TJE82" s="1"/>
      <c r="TJF82" s="1"/>
      <c r="TJG82" s="1"/>
      <c r="TJH82" s="1"/>
      <c r="TJI82" s="1"/>
      <c r="TJJ82" s="1"/>
      <c r="TJK82" s="1"/>
      <c r="TJL82" s="1"/>
      <c r="TJM82" s="1"/>
      <c r="TJN82" s="1"/>
      <c r="TJO82" s="1"/>
      <c r="TJP82" s="1"/>
      <c r="TJQ82" s="1"/>
      <c r="TJR82" s="1"/>
      <c r="TJS82" s="1"/>
      <c r="TJT82" s="1"/>
      <c r="TJU82" s="1"/>
      <c r="TJV82" s="1"/>
      <c r="TJW82" s="1"/>
      <c r="TJX82" s="1"/>
      <c r="TJY82" s="1"/>
      <c r="TJZ82" s="1"/>
      <c r="TKA82" s="1"/>
      <c r="TKB82" s="1"/>
      <c r="TKC82" s="1"/>
      <c r="TKD82" s="1"/>
      <c r="TKE82" s="1"/>
      <c r="TKF82" s="1"/>
      <c r="TKG82" s="1"/>
      <c r="TKH82" s="1"/>
      <c r="TKI82" s="1"/>
      <c r="TKJ82" s="1"/>
      <c r="TKK82" s="1"/>
      <c r="TKL82" s="1"/>
      <c r="TKM82" s="1"/>
      <c r="TKN82" s="1"/>
      <c r="TKO82" s="1"/>
      <c r="TKP82" s="1"/>
      <c r="TKQ82" s="1"/>
      <c r="TKR82" s="1"/>
      <c r="TKS82" s="1"/>
      <c r="TKT82" s="1"/>
      <c r="TKU82" s="1"/>
      <c r="TKV82" s="1"/>
      <c r="TKW82" s="1"/>
      <c r="TKX82" s="1"/>
      <c r="TKY82" s="1"/>
      <c r="TKZ82" s="1"/>
      <c r="TLA82" s="1"/>
      <c r="TLB82" s="1"/>
      <c r="TLC82" s="1"/>
      <c r="TLD82" s="1"/>
      <c r="TLE82" s="1"/>
      <c r="TLF82" s="1"/>
      <c r="TLG82" s="1"/>
      <c r="TLH82" s="1"/>
      <c r="TLI82" s="1"/>
      <c r="TLJ82" s="1"/>
      <c r="TLK82" s="1"/>
      <c r="TLL82" s="1"/>
      <c r="TLM82" s="1"/>
      <c r="TLN82" s="1"/>
      <c r="TLO82" s="1"/>
      <c r="TLP82" s="1"/>
      <c r="TLQ82" s="1"/>
      <c r="TLR82" s="1"/>
      <c r="TLS82" s="1"/>
      <c r="TLT82" s="1"/>
      <c r="TLU82" s="1"/>
      <c r="TLV82" s="1"/>
      <c r="TLW82" s="1"/>
      <c r="TLX82" s="1"/>
      <c r="TLY82" s="1"/>
      <c r="TLZ82" s="1"/>
      <c r="TMA82" s="1"/>
      <c r="TMB82" s="1"/>
      <c r="TMC82" s="1"/>
      <c r="TMD82" s="1"/>
      <c r="TME82" s="1"/>
      <c r="TMF82" s="1"/>
      <c r="TMG82" s="1"/>
      <c r="TMH82" s="1"/>
      <c r="TMI82" s="1"/>
      <c r="TMJ82" s="1"/>
      <c r="TMK82" s="1"/>
      <c r="TML82" s="1"/>
      <c r="TMM82" s="1"/>
      <c r="TMN82" s="1"/>
      <c r="TMO82" s="1"/>
      <c r="TMP82" s="1"/>
      <c r="TMQ82" s="1"/>
      <c r="TMR82" s="1"/>
      <c r="TMS82" s="1"/>
      <c r="TMT82" s="1"/>
      <c r="TMU82" s="1"/>
      <c r="TMV82" s="1"/>
      <c r="TMW82" s="1"/>
      <c r="TMX82" s="1"/>
      <c r="TMY82" s="1"/>
      <c r="TMZ82" s="1"/>
      <c r="TNA82" s="1"/>
      <c r="TNB82" s="1"/>
      <c r="TNC82" s="1"/>
      <c r="TND82" s="1"/>
      <c r="TNE82" s="1"/>
      <c r="TNF82" s="1"/>
      <c r="TNG82" s="1"/>
      <c r="TNH82" s="1"/>
      <c r="TNI82" s="1"/>
      <c r="TNJ82" s="1"/>
      <c r="TNK82" s="1"/>
      <c r="TNL82" s="1"/>
      <c r="TNM82" s="1"/>
      <c r="TNN82" s="1"/>
      <c r="TNO82" s="1"/>
      <c r="TNP82" s="1"/>
      <c r="TNQ82" s="1"/>
      <c r="TNR82" s="1"/>
      <c r="TNS82" s="1"/>
      <c r="TNT82" s="1"/>
      <c r="TNU82" s="1"/>
      <c r="TNV82" s="1"/>
      <c r="TNW82" s="1"/>
      <c r="TNX82" s="1"/>
      <c r="TNY82" s="1"/>
      <c r="TNZ82" s="1"/>
      <c r="TOA82" s="1"/>
      <c r="TOB82" s="1"/>
      <c r="TOC82" s="1"/>
      <c r="TOD82" s="1"/>
      <c r="TOE82" s="1"/>
      <c r="TOF82" s="1"/>
      <c r="TOG82" s="1"/>
      <c r="TOH82" s="1"/>
      <c r="TOI82" s="1"/>
      <c r="TOJ82" s="1"/>
      <c r="TOK82" s="1"/>
      <c r="TOL82" s="1"/>
      <c r="TOM82" s="1"/>
      <c r="TON82" s="1"/>
      <c r="TOO82" s="1"/>
      <c r="TOP82" s="1"/>
      <c r="TOQ82" s="1"/>
      <c r="TOR82" s="1"/>
      <c r="TOS82" s="1"/>
      <c r="TOT82" s="1"/>
      <c r="TOU82" s="1"/>
      <c r="TOV82" s="1"/>
      <c r="TOW82" s="1"/>
      <c r="TOX82" s="1"/>
      <c r="TOY82" s="1"/>
      <c r="TOZ82" s="1"/>
      <c r="TPA82" s="1"/>
      <c r="TPB82" s="1"/>
      <c r="TPC82" s="1"/>
      <c r="TPD82" s="1"/>
      <c r="TPE82" s="1"/>
      <c r="TPF82" s="1"/>
      <c r="TPG82" s="1"/>
      <c r="TPH82" s="1"/>
      <c r="TPI82" s="1"/>
      <c r="TPJ82" s="1"/>
      <c r="TPK82" s="1"/>
      <c r="TPL82" s="1"/>
      <c r="TPM82" s="1"/>
      <c r="TPN82" s="1"/>
      <c r="TPO82" s="1"/>
      <c r="TPP82" s="1"/>
      <c r="TPQ82" s="1"/>
      <c r="TPR82" s="1"/>
      <c r="TPS82" s="1"/>
      <c r="TPT82" s="1"/>
      <c r="TPU82" s="1"/>
      <c r="TPV82" s="1"/>
      <c r="TPW82" s="1"/>
      <c r="TPX82" s="1"/>
      <c r="TPY82" s="1"/>
      <c r="TPZ82" s="1"/>
      <c r="TQA82" s="1"/>
      <c r="TQB82" s="1"/>
      <c r="TQC82" s="1"/>
      <c r="TQD82" s="1"/>
      <c r="TQE82" s="1"/>
      <c r="TQF82" s="1"/>
      <c r="TQG82" s="1"/>
      <c r="TQH82" s="1"/>
      <c r="TQI82" s="1"/>
      <c r="TQJ82" s="1"/>
      <c r="TQK82" s="1"/>
      <c r="TQL82" s="1"/>
      <c r="TQM82" s="1"/>
      <c r="TQN82" s="1"/>
      <c r="TQO82" s="1"/>
      <c r="TQP82" s="1"/>
      <c r="TQQ82" s="1"/>
      <c r="TQR82" s="1"/>
      <c r="TQS82" s="1"/>
      <c r="TQT82" s="1"/>
      <c r="TQU82" s="1"/>
      <c r="TQV82" s="1"/>
      <c r="TQW82" s="1"/>
      <c r="TQX82" s="1"/>
      <c r="TQY82" s="1"/>
      <c r="TQZ82" s="1"/>
      <c r="TRA82" s="1"/>
      <c r="TRB82" s="1"/>
      <c r="TRC82" s="1"/>
      <c r="TRD82" s="1"/>
      <c r="TRE82" s="1"/>
      <c r="TRF82" s="1"/>
      <c r="TRG82" s="1"/>
      <c r="TRH82" s="1"/>
      <c r="TRI82" s="1"/>
      <c r="TRJ82" s="1"/>
      <c r="TRK82" s="1"/>
      <c r="TRL82" s="1"/>
      <c r="TRM82" s="1"/>
      <c r="TRN82" s="1"/>
      <c r="TRO82" s="1"/>
      <c r="TRP82" s="1"/>
      <c r="TRQ82" s="1"/>
      <c r="TRR82" s="1"/>
      <c r="TRS82" s="1"/>
      <c r="TRT82" s="1"/>
      <c r="TRU82" s="1"/>
      <c r="TRV82" s="1"/>
      <c r="TRW82" s="1"/>
      <c r="TRX82" s="1"/>
      <c r="TRY82" s="1"/>
      <c r="TRZ82" s="1"/>
      <c r="TSA82" s="1"/>
      <c r="TSB82" s="1"/>
      <c r="TSC82" s="1"/>
      <c r="TSD82" s="1"/>
      <c r="TSE82" s="1"/>
      <c r="TSF82" s="1"/>
      <c r="TSG82" s="1"/>
      <c r="TSH82" s="1"/>
      <c r="TSI82" s="1"/>
      <c r="TSJ82" s="1"/>
      <c r="TSK82" s="1"/>
      <c r="TSL82" s="1"/>
      <c r="TSM82" s="1"/>
      <c r="TSN82" s="1"/>
      <c r="TSO82" s="1"/>
      <c r="TSP82" s="1"/>
      <c r="TSQ82" s="1"/>
      <c r="TSR82" s="1"/>
      <c r="TSS82" s="1"/>
      <c r="TST82" s="1"/>
      <c r="TSU82" s="1"/>
      <c r="TSV82" s="1"/>
      <c r="TSW82" s="1"/>
      <c r="TSX82" s="1"/>
      <c r="TSY82" s="1"/>
      <c r="TSZ82" s="1"/>
      <c r="TTA82" s="1"/>
      <c r="TTB82" s="1"/>
      <c r="TTC82" s="1"/>
      <c r="TTD82" s="1"/>
      <c r="TTE82" s="1"/>
      <c r="TTF82" s="1"/>
      <c r="TTG82" s="1"/>
      <c r="TTH82" s="1"/>
      <c r="TTI82" s="1"/>
      <c r="TTJ82" s="1"/>
      <c r="TTK82" s="1"/>
      <c r="TTL82" s="1"/>
      <c r="TTM82" s="1"/>
      <c r="TTN82" s="1"/>
      <c r="TTO82" s="1"/>
      <c r="TTP82" s="1"/>
      <c r="TTQ82" s="1"/>
      <c r="TTR82" s="1"/>
      <c r="TTS82" s="1"/>
      <c r="TTT82" s="1"/>
      <c r="TTU82" s="1"/>
      <c r="TTV82" s="1"/>
      <c r="TTW82" s="1"/>
      <c r="TTX82" s="1"/>
      <c r="TTY82" s="1"/>
      <c r="TTZ82" s="1"/>
      <c r="TUA82" s="1"/>
      <c r="TUB82" s="1"/>
      <c r="TUC82" s="1"/>
      <c r="TUD82" s="1"/>
      <c r="TUE82" s="1"/>
      <c r="TUF82" s="1"/>
      <c r="TUG82" s="1"/>
      <c r="TUH82" s="1"/>
      <c r="TUI82" s="1"/>
      <c r="TUJ82" s="1"/>
      <c r="TUK82" s="1"/>
      <c r="TUL82" s="1"/>
      <c r="TUM82" s="1"/>
      <c r="TUN82" s="1"/>
      <c r="TUO82" s="1"/>
      <c r="TUP82" s="1"/>
      <c r="TUQ82" s="1"/>
      <c r="TUR82" s="1"/>
      <c r="TUS82" s="1"/>
      <c r="TUT82" s="1"/>
      <c r="TUU82" s="1"/>
      <c r="TUV82" s="1"/>
      <c r="TUW82" s="1"/>
      <c r="TUX82" s="1"/>
      <c r="TUY82" s="1"/>
      <c r="TUZ82" s="1"/>
      <c r="TVA82" s="1"/>
      <c r="TVB82" s="1"/>
      <c r="TVC82" s="1"/>
      <c r="TVD82" s="1"/>
      <c r="TVE82" s="1"/>
      <c r="TVF82" s="1"/>
      <c r="TVG82" s="1"/>
      <c r="TVH82" s="1"/>
      <c r="TVI82" s="1"/>
      <c r="TVJ82" s="1"/>
      <c r="TVK82" s="1"/>
      <c r="TVL82" s="1"/>
      <c r="TVM82" s="1"/>
      <c r="TVN82" s="1"/>
      <c r="TVO82" s="1"/>
      <c r="TVP82" s="1"/>
      <c r="TVQ82" s="1"/>
      <c r="TVR82" s="1"/>
      <c r="TVS82" s="1"/>
      <c r="TVT82" s="1"/>
      <c r="TVU82" s="1"/>
      <c r="TVV82" s="1"/>
      <c r="TVW82" s="1"/>
      <c r="TVX82" s="1"/>
      <c r="TVY82" s="1"/>
      <c r="TVZ82" s="1"/>
      <c r="TWA82" s="1"/>
      <c r="TWB82" s="1"/>
      <c r="TWC82" s="1"/>
      <c r="TWD82" s="1"/>
      <c r="TWE82" s="1"/>
      <c r="TWF82" s="1"/>
      <c r="TWG82" s="1"/>
      <c r="TWH82" s="1"/>
      <c r="TWI82" s="1"/>
      <c r="TWJ82" s="1"/>
      <c r="TWK82" s="1"/>
      <c r="TWL82" s="1"/>
      <c r="TWM82" s="1"/>
      <c r="TWN82" s="1"/>
      <c r="TWO82" s="1"/>
      <c r="TWP82" s="1"/>
      <c r="TWQ82" s="1"/>
      <c r="TWR82" s="1"/>
      <c r="TWS82" s="1"/>
      <c r="TWT82" s="1"/>
      <c r="TWU82" s="1"/>
      <c r="TWV82" s="1"/>
      <c r="TWW82" s="1"/>
      <c r="TWX82" s="1"/>
      <c r="TWY82" s="1"/>
      <c r="TWZ82" s="1"/>
      <c r="TXA82" s="1"/>
      <c r="TXB82" s="1"/>
      <c r="TXC82" s="1"/>
      <c r="TXD82" s="1"/>
      <c r="TXE82" s="1"/>
      <c r="TXF82" s="1"/>
      <c r="TXG82" s="1"/>
      <c r="TXH82" s="1"/>
      <c r="TXI82" s="1"/>
      <c r="TXJ82" s="1"/>
      <c r="TXK82" s="1"/>
      <c r="TXL82" s="1"/>
      <c r="TXM82" s="1"/>
      <c r="TXN82" s="1"/>
      <c r="TXO82" s="1"/>
      <c r="TXP82" s="1"/>
      <c r="TXQ82" s="1"/>
      <c r="TXR82" s="1"/>
      <c r="TXS82" s="1"/>
      <c r="TXT82" s="1"/>
      <c r="TXU82" s="1"/>
      <c r="TXV82" s="1"/>
      <c r="TXW82" s="1"/>
      <c r="TXX82" s="1"/>
      <c r="TXY82" s="1"/>
      <c r="TXZ82" s="1"/>
      <c r="TYA82" s="1"/>
      <c r="TYB82" s="1"/>
      <c r="TYC82" s="1"/>
      <c r="TYD82" s="1"/>
      <c r="TYE82" s="1"/>
      <c r="TYF82" s="1"/>
      <c r="TYG82" s="1"/>
      <c r="TYH82" s="1"/>
      <c r="TYI82" s="1"/>
      <c r="TYJ82" s="1"/>
      <c r="TYK82" s="1"/>
      <c r="TYL82" s="1"/>
      <c r="TYM82" s="1"/>
      <c r="TYN82" s="1"/>
      <c r="TYO82" s="1"/>
      <c r="TYP82" s="1"/>
      <c r="TYQ82" s="1"/>
      <c r="TYR82" s="1"/>
      <c r="TYS82" s="1"/>
      <c r="TYT82" s="1"/>
      <c r="TYU82" s="1"/>
      <c r="TYV82" s="1"/>
      <c r="TYW82" s="1"/>
      <c r="TYX82" s="1"/>
      <c r="TYY82" s="1"/>
      <c r="TYZ82" s="1"/>
      <c r="TZA82" s="1"/>
      <c r="TZB82" s="1"/>
      <c r="TZC82" s="1"/>
      <c r="TZD82" s="1"/>
      <c r="TZE82" s="1"/>
      <c r="TZF82" s="1"/>
      <c r="TZG82" s="1"/>
      <c r="TZH82" s="1"/>
      <c r="TZI82" s="1"/>
      <c r="TZJ82" s="1"/>
      <c r="TZK82" s="1"/>
      <c r="TZL82" s="1"/>
      <c r="TZM82" s="1"/>
      <c r="TZN82" s="1"/>
      <c r="TZO82" s="1"/>
      <c r="TZP82" s="1"/>
      <c r="TZQ82" s="1"/>
      <c r="TZR82" s="1"/>
      <c r="TZS82" s="1"/>
      <c r="TZT82" s="1"/>
      <c r="TZU82" s="1"/>
      <c r="TZV82" s="1"/>
      <c r="TZW82" s="1"/>
      <c r="TZX82" s="1"/>
      <c r="TZY82" s="1"/>
      <c r="TZZ82" s="1"/>
      <c r="UAA82" s="1"/>
      <c r="UAB82" s="1"/>
      <c r="UAC82" s="1"/>
      <c r="UAD82" s="1"/>
      <c r="UAE82" s="1"/>
      <c r="UAF82" s="1"/>
      <c r="UAG82" s="1"/>
      <c r="UAH82" s="1"/>
      <c r="UAI82" s="1"/>
      <c r="UAJ82" s="1"/>
      <c r="UAK82" s="1"/>
      <c r="UAL82" s="1"/>
      <c r="UAM82" s="1"/>
      <c r="UAN82" s="1"/>
      <c r="UAO82" s="1"/>
      <c r="UAP82" s="1"/>
      <c r="UAQ82" s="1"/>
      <c r="UAR82" s="1"/>
      <c r="UAS82" s="1"/>
      <c r="UAT82" s="1"/>
      <c r="UAU82" s="1"/>
      <c r="UAV82" s="1"/>
      <c r="UAW82" s="1"/>
      <c r="UAX82" s="1"/>
      <c r="UAY82" s="1"/>
      <c r="UAZ82" s="1"/>
      <c r="UBA82" s="1"/>
      <c r="UBB82" s="1"/>
      <c r="UBC82" s="1"/>
      <c r="UBD82" s="1"/>
      <c r="UBE82" s="1"/>
      <c r="UBF82" s="1"/>
      <c r="UBG82" s="1"/>
      <c r="UBH82" s="1"/>
      <c r="UBI82" s="1"/>
      <c r="UBJ82" s="1"/>
      <c r="UBK82" s="1"/>
      <c r="UBL82" s="1"/>
      <c r="UBM82" s="1"/>
      <c r="UBN82" s="1"/>
      <c r="UBO82" s="1"/>
      <c r="UBP82" s="1"/>
      <c r="UBQ82" s="1"/>
      <c r="UBR82" s="1"/>
      <c r="UBS82" s="1"/>
      <c r="UBT82" s="1"/>
      <c r="UBU82" s="1"/>
      <c r="UBV82" s="1"/>
      <c r="UBW82" s="1"/>
      <c r="UBX82" s="1"/>
      <c r="UBY82" s="1"/>
      <c r="UBZ82" s="1"/>
      <c r="UCA82" s="1"/>
      <c r="UCB82" s="1"/>
      <c r="UCC82" s="1"/>
      <c r="UCD82" s="1"/>
      <c r="UCE82" s="1"/>
      <c r="UCF82" s="1"/>
      <c r="UCG82" s="1"/>
      <c r="UCH82" s="1"/>
      <c r="UCI82" s="1"/>
      <c r="UCJ82" s="1"/>
      <c r="UCK82" s="1"/>
      <c r="UCL82" s="1"/>
      <c r="UCM82" s="1"/>
      <c r="UCN82" s="1"/>
      <c r="UCO82" s="1"/>
      <c r="UCP82" s="1"/>
      <c r="UCQ82" s="1"/>
      <c r="UCR82" s="1"/>
      <c r="UCS82" s="1"/>
      <c r="UCT82" s="1"/>
      <c r="UCU82" s="1"/>
      <c r="UCV82" s="1"/>
      <c r="UCW82" s="1"/>
      <c r="UCX82" s="1"/>
      <c r="UCY82" s="1"/>
      <c r="UCZ82" s="1"/>
      <c r="UDA82" s="1"/>
      <c r="UDB82" s="1"/>
      <c r="UDC82" s="1"/>
      <c r="UDD82" s="1"/>
      <c r="UDE82" s="1"/>
      <c r="UDF82" s="1"/>
      <c r="UDG82" s="1"/>
      <c r="UDH82" s="1"/>
      <c r="UDI82" s="1"/>
      <c r="UDJ82" s="1"/>
      <c r="UDK82" s="1"/>
      <c r="UDL82" s="1"/>
      <c r="UDM82" s="1"/>
      <c r="UDN82" s="1"/>
      <c r="UDO82" s="1"/>
      <c r="UDP82" s="1"/>
      <c r="UDQ82" s="1"/>
      <c r="UDR82" s="1"/>
      <c r="UDS82" s="1"/>
      <c r="UDT82" s="1"/>
      <c r="UDU82" s="1"/>
      <c r="UDV82" s="1"/>
      <c r="UDW82" s="1"/>
      <c r="UDX82" s="1"/>
      <c r="UDY82" s="1"/>
      <c r="UDZ82" s="1"/>
      <c r="UEA82" s="1"/>
      <c r="UEB82" s="1"/>
      <c r="UEC82" s="1"/>
      <c r="UED82" s="1"/>
      <c r="UEE82" s="1"/>
      <c r="UEF82" s="1"/>
      <c r="UEG82" s="1"/>
      <c r="UEH82" s="1"/>
      <c r="UEI82" s="1"/>
      <c r="UEJ82" s="1"/>
      <c r="UEK82" s="1"/>
      <c r="UEL82" s="1"/>
      <c r="UEM82" s="1"/>
      <c r="UEN82" s="1"/>
      <c r="UEO82" s="1"/>
      <c r="UEP82" s="1"/>
      <c r="UEQ82" s="1"/>
      <c r="UER82" s="1"/>
      <c r="UES82" s="1"/>
      <c r="UET82" s="1"/>
      <c r="UEU82" s="1"/>
      <c r="UEV82" s="1"/>
      <c r="UEW82" s="1"/>
      <c r="UEX82" s="1"/>
      <c r="UEY82" s="1"/>
      <c r="UEZ82" s="1"/>
      <c r="UFA82" s="1"/>
      <c r="UFB82" s="1"/>
      <c r="UFC82" s="1"/>
      <c r="UFD82" s="1"/>
      <c r="UFE82" s="1"/>
      <c r="UFF82" s="1"/>
      <c r="UFG82" s="1"/>
      <c r="UFH82" s="1"/>
      <c r="UFI82" s="1"/>
      <c r="UFJ82" s="1"/>
      <c r="UFK82" s="1"/>
      <c r="UFL82" s="1"/>
      <c r="UFM82" s="1"/>
      <c r="UFN82" s="1"/>
      <c r="UFO82" s="1"/>
      <c r="UFP82" s="1"/>
      <c r="UFQ82" s="1"/>
      <c r="UFR82" s="1"/>
      <c r="UFS82" s="1"/>
      <c r="UFT82" s="1"/>
      <c r="UFU82" s="1"/>
      <c r="UFV82" s="1"/>
      <c r="UFW82" s="1"/>
      <c r="UFX82" s="1"/>
      <c r="UFY82" s="1"/>
      <c r="UFZ82" s="1"/>
      <c r="UGA82" s="1"/>
      <c r="UGB82" s="1"/>
      <c r="UGC82" s="1"/>
      <c r="UGD82" s="1"/>
      <c r="UGE82" s="1"/>
      <c r="UGF82" s="1"/>
      <c r="UGG82" s="1"/>
      <c r="UGH82" s="1"/>
      <c r="UGI82" s="1"/>
      <c r="UGJ82" s="1"/>
      <c r="UGK82" s="1"/>
      <c r="UGL82" s="1"/>
      <c r="UGM82" s="1"/>
      <c r="UGN82" s="1"/>
      <c r="UGO82" s="1"/>
      <c r="UGP82" s="1"/>
      <c r="UGQ82" s="1"/>
      <c r="UGR82" s="1"/>
      <c r="UGS82" s="1"/>
      <c r="UGT82" s="1"/>
      <c r="UGU82" s="1"/>
      <c r="UGV82" s="1"/>
      <c r="UGW82" s="1"/>
      <c r="UGX82" s="1"/>
      <c r="UGY82" s="1"/>
      <c r="UGZ82" s="1"/>
      <c r="UHA82" s="1"/>
      <c r="UHB82" s="1"/>
      <c r="UHC82" s="1"/>
      <c r="UHD82" s="1"/>
      <c r="UHE82" s="1"/>
      <c r="UHF82" s="1"/>
      <c r="UHG82" s="1"/>
      <c r="UHH82" s="1"/>
      <c r="UHI82" s="1"/>
      <c r="UHJ82" s="1"/>
      <c r="UHK82" s="1"/>
      <c r="UHL82" s="1"/>
      <c r="UHM82" s="1"/>
      <c r="UHN82" s="1"/>
      <c r="UHO82" s="1"/>
      <c r="UHP82" s="1"/>
      <c r="UHQ82" s="1"/>
      <c r="UHR82" s="1"/>
      <c r="UHS82" s="1"/>
      <c r="UHT82" s="1"/>
      <c r="UHU82" s="1"/>
      <c r="UHV82" s="1"/>
      <c r="UHW82" s="1"/>
      <c r="UHX82" s="1"/>
      <c r="UHY82" s="1"/>
      <c r="UHZ82" s="1"/>
      <c r="UIA82" s="1"/>
      <c r="UIB82" s="1"/>
      <c r="UIC82" s="1"/>
      <c r="UID82" s="1"/>
      <c r="UIE82" s="1"/>
      <c r="UIF82" s="1"/>
      <c r="UIG82" s="1"/>
      <c r="UIH82" s="1"/>
      <c r="UII82" s="1"/>
      <c r="UIJ82" s="1"/>
      <c r="UIK82" s="1"/>
      <c r="UIL82" s="1"/>
      <c r="UIM82" s="1"/>
      <c r="UIN82" s="1"/>
      <c r="UIO82" s="1"/>
      <c r="UIP82" s="1"/>
      <c r="UIQ82" s="1"/>
      <c r="UIR82" s="1"/>
      <c r="UIS82" s="1"/>
      <c r="UIT82" s="1"/>
      <c r="UIU82" s="1"/>
      <c r="UIV82" s="1"/>
      <c r="UIW82" s="1"/>
      <c r="UIX82" s="1"/>
      <c r="UIY82" s="1"/>
      <c r="UIZ82" s="1"/>
      <c r="UJA82" s="1"/>
      <c r="UJB82" s="1"/>
      <c r="UJC82" s="1"/>
      <c r="UJD82" s="1"/>
      <c r="UJE82" s="1"/>
      <c r="UJF82" s="1"/>
      <c r="UJG82" s="1"/>
      <c r="UJH82" s="1"/>
      <c r="UJI82" s="1"/>
      <c r="UJJ82" s="1"/>
      <c r="UJK82" s="1"/>
      <c r="UJL82" s="1"/>
      <c r="UJM82" s="1"/>
      <c r="UJN82" s="1"/>
      <c r="UJO82" s="1"/>
      <c r="UJP82" s="1"/>
      <c r="UJQ82" s="1"/>
      <c r="UJR82" s="1"/>
      <c r="UJS82" s="1"/>
      <c r="UJT82" s="1"/>
      <c r="UJU82" s="1"/>
      <c r="UJV82" s="1"/>
      <c r="UJW82" s="1"/>
      <c r="UJX82" s="1"/>
      <c r="UJY82" s="1"/>
      <c r="UJZ82" s="1"/>
      <c r="UKA82" s="1"/>
      <c r="UKB82" s="1"/>
      <c r="UKC82" s="1"/>
      <c r="UKD82" s="1"/>
      <c r="UKE82" s="1"/>
      <c r="UKF82" s="1"/>
      <c r="UKG82" s="1"/>
      <c r="UKH82" s="1"/>
      <c r="UKI82" s="1"/>
      <c r="UKJ82" s="1"/>
      <c r="UKK82" s="1"/>
      <c r="UKL82" s="1"/>
      <c r="UKM82" s="1"/>
      <c r="UKN82" s="1"/>
      <c r="UKO82" s="1"/>
      <c r="UKP82" s="1"/>
      <c r="UKQ82" s="1"/>
      <c r="UKR82" s="1"/>
      <c r="UKS82" s="1"/>
      <c r="UKT82" s="1"/>
      <c r="UKU82" s="1"/>
      <c r="UKV82" s="1"/>
      <c r="UKW82" s="1"/>
      <c r="UKX82" s="1"/>
      <c r="UKY82" s="1"/>
      <c r="UKZ82" s="1"/>
      <c r="ULA82" s="1"/>
      <c r="ULB82" s="1"/>
      <c r="ULC82" s="1"/>
      <c r="ULD82" s="1"/>
      <c r="ULE82" s="1"/>
      <c r="ULF82" s="1"/>
      <c r="ULG82" s="1"/>
      <c r="ULH82" s="1"/>
      <c r="ULI82" s="1"/>
      <c r="ULJ82" s="1"/>
      <c r="ULK82" s="1"/>
      <c r="ULL82" s="1"/>
      <c r="ULM82" s="1"/>
      <c r="ULN82" s="1"/>
      <c r="ULO82" s="1"/>
      <c r="ULP82" s="1"/>
      <c r="ULQ82" s="1"/>
      <c r="ULR82" s="1"/>
      <c r="ULS82" s="1"/>
      <c r="ULT82" s="1"/>
      <c r="ULU82" s="1"/>
      <c r="ULV82" s="1"/>
      <c r="ULW82" s="1"/>
      <c r="ULX82" s="1"/>
      <c r="ULY82" s="1"/>
      <c r="ULZ82" s="1"/>
      <c r="UMA82" s="1"/>
      <c r="UMB82" s="1"/>
      <c r="UMC82" s="1"/>
      <c r="UMD82" s="1"/>
      <c r="UME82" s="1"/>
      <c r="UMF82" s="1"/>
      <c r="UMG82" s="1"/>
      <c r="UMH82" s="1"/>
      <c r="UMI82" s="1"/>
      <c r="UMJ82" s="1"/>
      <c r="UMK82" s="1"/>
      <c r="UML82" s="1"/>
      <c r="UMM82" s="1"/>
      <c r="UMN82" s="1"/>
      <c r="UMO82" s="1"/>
      <c r="UMP82" s="1"/>
      <c r="UMQ82" s="1"/>
      <c r="UMR82" s="1"/>
      <c r="UMS82" s="1"/>
      <c r="UMT82" s="1"/>
      <c r="UMU82" s="1"/>
      <c r="UMV82" s="1"/>
      <c r="UMW82" s="1"/>
      <c r="UMX82" s="1"/>
      <c r="UMY82" s="1"/>
      <c r="UMZ82" s="1"/>
      <c r="UNA82" s="1"/>
      <c r="UNB82" s="1"/>
      <c r="UNC82" s="1"/>
      <c r="UND82" s="1"/>
      <c r="UNE82" s="1"/>
      <c r="UNF82" s="1"/>
      <c r="UNG82" s="1"/>
      <c r="UNH82" s="1"/>
      <c r="UNI82" s="1"/>
      <c r="UNJ82" s="1"/>
      <c r="UNK82" s="1"/>
      <c r="UNL82" s="1"/>
      <c r="UNM82" s="1"/>
      <c r="UNN82" s="1"/>
      <c r="UNO82" s="1"/>
      <c r="UNP82" s="1"/>
      <c r="UNQ82" s="1"/>
      <c r="UNR82" s="1"/>
      <c r="UNS82" s="1"/>
      <c r="UNT82" s="1"/>
      <c r="UNU82" s="1"/>
      <c r="UNV82" s="1"/>
      <c r="UNW82" s="1"/>
      <c r="UNX82" s="1"/>
      <c r="UNY82" s="1"/>
      <c r="UNZ82" s="1"/>
      <c r="UOA82" s="1"/>
      <c r="UOB82" s="1"/>
      <c r="UOC82" s="1"/>
      <c r="UOD82" s="1"/>
      <c r="UOE82" s="1"/>
      <c r="UOF82" s="1"/>
      <c r="UOG82" s="1"/>
      <c r="UOH82" s="1"/>
      <c r="UOI82" s="1"/>
      <c r="UOJ82" s="1"/>
      <c r="UOK82" s="1"/>
      <c r="UOL82" s="1"/>
      <c r="UOM82" s="1"/>
      <c r="UON82" s="1"/>
      <c r="UOO82" s="1"/>
      <c r="UOP82" s="1"/>
      <c r="UOQ82" s="1"/>
      <c r="UOR82" s="1"/>
      <c r="UOS82" s="1"/>
      <c r="UOT82" s="1"/>
      <c r="UOU82" s="1"/>
      <c r="UOV82" s="1"/>
      <c r="UOW82" s="1"/>
      <c r="UOX82" s="1"/>
      <c r="UOY82" s="1"/>
      <c r="UOZ82" s="1"/>
      <c r="UPA82" s="1"/>
      <c r="UPB82" s="1"/>
      <c r="UPC82" s="1"/>
      <c r="UPD82" s="1"/>
      <c r="UPE82" s="1"/>
      <c r="UPF82" s="1"/>
      <c r="UPG82" s="1"/>
      <c r="UPH82" s="1"/>
      <c r="UPI82" s="1"/>
      <c r="UPJ82" s="1"/>
      <c r="UPK82" s="1"/>
      <c r="UPL82" s="1"/>
      <c r="UPM82" s="1"/>
      <c r="UPN82" s="1"/>
      <c r="UPO82" s="1"/>
      <c r="UPP82" s="1"/>
      <c r="UPQ82" s="1"/>
      <c r="UPR82" s="1"/>
      <c r="UPS82" s="1"/>
      <c r="UPT82" s="1"/>
      <c r="UPU82" s="1"/>
      <c r="UPV82" s="1"/>
      <c r="UPW82" s="1"/>
      <c r="UPX82" s="1"/>
      <c r="UPY82" s="1"/>
      <c r="UPZ82" s="1"/>
      <c r="UQA82" s="1"/>
      <c r="UQB82" s="1"/>
      <c r="UQC82" s="1"/>
      <c r="UQD82" s="1"/>
      <c r="UQE82" s="1"/>
      <c r="UQF82" s="1"/>
      <c r="UQG82" s="1"/>
      <c r="UQH82" s="1"/>
      <c r="UQI82" s="1"/>
      <c r="UQJ82" s="1"/>
      <c r="UQK82" s="1"/>
      <c r="UQL82" s="1"/>
      <c r="UQM82" s="1"/>
      <c r="UQN82" s="1"/>
      <c r="UQO82" s="1"/>
      <c r="UQP82" s="1"/>
      <c r="UQQ82" s="1"/>
      <c r="UQR82" s="1"/>
      <c r="UQS82" s="1"/>
      <c r="UQT82" s="1"/>
      <c r="UQU82" s="1"/>
      <c r="UQV82" s="1"/>
      <c r="UQW82" s="1"/>
      <c r="UQX82" s="1"/>
      <c r="UQY82" s="1"/>
      <c r="UQZ82" s="1"/>
      <c r="URA82" s="1"/>
      <c r="URB82" s="1"/>
      <c r="URC82" s="1"/>
      <c r="URD82" s="1"/>
      <c r="URE82" s="1"/>
      <c r="URF82" s="1"/>
      <c r="URG82" s="1"/>
      <c r="URH82" s="1"/>
      <c r="URI82" s="1"/>
      <c r="URJ82" s="1"/>
      <c r="URK82" s="1"/>
      <c r="URL82" s="1"/>
      <c r="URM82" s="1"/>
      <c r="URN82" s="1"/>
      <c r="URO82" s="1"/>
      <c r="URP82" s="1"/>
      <c r="URQ82" s="1"/>
      <c r="URR82" s="1"/>
      <c r="URS82" s="1"/>
      <c r="URT82" s="1"/>
      <c r="URU82" s="1"/>
      <c r="URV82" s="1"/>
      <c r="URW82" s="1"/>
      <c r="URX82" s="1"/>
      <c r="URY82" s="1"/>
      <c r="URZ82" s="1"/>
      <c r="USA82" s="1"/>
      <c r="USB82" s="1"/>
      <c r="USC82" s="1"/>
      <c r="USD82" s="1"/>
      <c r="USE82" s="1"/>
      <c r="USF82" s="1"/>
      <c r="USG82" s="1"/>
      <c r="USH82" s="1"/>
      <c r="USI82" s="1"/>
      <c r="USJ82" s="1"/>
      <c r="USK82" s="1"/>
      <c r="USL82" s="1"/>
      <c r="USM82" s="1"/>
      <c r="USN82" s="1"/>
      <c r="USO82" s="1"/>
      <c r="USP82" s="1"/>
      <c r="USQ82" s="1"/>
      <c r="USR82" s="1"/>
      <c r="USS82" s="1"/>
      <c r="UST82" s="1"/>
      <c r="USU82" s="1"/>
      <c r="USV82" s="1"/>
      <c r="USW82" s="1"/>
      <c r="USX82" s="1"/>
      <c r="USY82" s="1"/>
      <c r="USZ82" s="1"/>
      <c r="UTA82" s="1"/>
      <c r="UTB82" s="1"/>
      <c r="UTC82" s="1"/>
      <c r="UTD82" s="1"/>
      <c r="UTE82" s="1"/>
      <c r="UTF82" s="1"/>
      <c r="UTG82" s="1"/>
      <c r="UTH82" s="1"/>
      <c r="UTI82" s="1"/>
      <c r="UTJ82" s="1"/>
      <c r="UTK82" s="1"/>
      <c r="UTL82" s="1"/>
      <c r="UTM82" s="1"/>
      <c r="UTN82" s="1"/>
      <c r="UTO82" s="1"/>
      <c r="UTP82" s="1"/>
      <c r="UTQ82" s="1"/>
      <c r="UTR82" s="1"/>
      <c r="UTS82" s="1"/>
      <c r="UTT82" s="1"/>
      <c r="UTU82" s="1"/>
      <c r="UTV82" s="1"/>
      <c r="UTW82" s="1"/>
      <c r="UTX82" s="1"/>
      <c r="UTY82" s="1"/>
      <c r="UTZ82" s="1"/>
      <c r="UUA82" s="1"/>
      <c r="UUB82" s="1"/>
      <c r="UUC82" s="1"/>
      <c r="UUD82" s="1"/>
      <c r="UUE82" s="1"/>
      <c r="UUF82" s="1"/>
      <c r="UUG82" s="1"/>
      <c r="UUH82" s="1"/>
      <c r="UUI82" s="1"/>
      <c r="UUJ82" s="1"/>
      <c r="UUK82" s="1"/>
      <c r="UUL82" s="1"/>
      <c r="UUM82" s="1"/>
      <c r="UUN82" s="1"/>
      <c r="UUO82" s="1"/>
      <c r="UUP82" s="1"/>
      <c r="UUQ82" s="1"/>
      <c r="UUR82" s="1"/>
      <c r="UUS82" s="1"/>
      <c r="UUT82" s="1"/>
      <c r="UUU82" s="1"/>
      <c r="UUV82" s="1"/>
      <c r="UUW82" s="1"/>
      <c r="UUX82" s="1"/>
      <c r="UUY82" s="1"/>
      <c r="UUZ82" s="1"/>
      <c r="UVA82" s="1"/>
      <c r="UVB82" s="1"/>
      <c r="UVC82" s="1"/>
      <c r="UVD82" s="1"/>
      <c r="UVE82" s="1"/>
      <c r="UVF82" s="1"/>
      <c r="UVG82" s="1"/>
      <c r="UVH82" s="1"/>
      <c r="UVI82" s="1"/>
      <c r="UVJ82" s="1"/>
      <c r="UVK82" s="1"/>
      <c r="UVL82" s="1"/>
      <c r="UVM82" s="1"/>
      <c r="UVN82" s="1"/>
      <c r="UVO82" s="1"/>
      <c r="UVP82" s="1"/>
      <c r="UVQ82" s="1"/>
      <c r="UVR82" s="1"/>
      <c r="UVS82" s="1"/>
      <c r="UVT82" s="1"/>
      <c r="UVU82" s="1"/>
      <c r="UVV82" s="1"/>
      <c r="UVW82" s="1"/>
      <c r="UVX82" s="1"/>
      <c r="UVY82" s="1"/>
      <c r="UVZ82" s="1"/>
      <c r="UWA82" s="1"/>
      <c r="UWB82" s="1"/>
      <c r="UWC82" s="1"/>
      <c r="UWD82" s="1"/>
      <c r="UWE82" s="1"/>
      <c r="UWF82" s="1"/>
      <c r="UWG82" s="1"/>
      <c r="UWH82" s="1"/>
      <c r="UWI82" s="1"/>
      <c r="UWJ82" s="1"/>
      <c r="UWK82" s="1"/>
      <c r="UWL82" s="1"/>
      <c r="UWM82" s="1"/>
      <c r="UWN82" s="1"/>
      <c r="UWO82" s="1"/>
      <c r="UWP82" s="1"/>
      <c r="UWQ82" s="1"/>
      <c r="UWR82" s="1"/>
      <c r="UWS82" s="1"/>
      <c r="UWT82" s="1"/>
      <c r="UWU82" s="1"/>
      <c r="UWV82" s="1"/>
      <c r="UWW82" s="1"/>
      <c r="UWX82" s="1"/>
      <c r="UWY82" s="1"/>
      <c r="UWZ82" s="1"/>
      <c r="UXA82" s="1"/>
      <c r="UXB82" s="1"/>
      <c r="UXC82" s="1"/>
      <c r="UXD82" s="1"/>
      <c r="UXE82" s="1"/>
      <c r="UXF82" s="1"/>
      <c r="UXG82" s="1"/>
      <c r="UXH82" s="1"/>
      <c r="UXI82" s="1"/>
      <c r="UXJ82" s="1"/>
      <c r="UXK82" s="1"/>
      <c r="UXL82" s="1"/>
      <c r="UXM82" s="1"/>
      <c r="UXN82" s="1"/>
      <c r="UXO82" s="1"/>
      <c r="UXP82" s="1"/>
      <c r="UXQ82" s="1"/>
      <c r="UXR82" s="1"/>
      <c r="UXS82" s="1"/>
      <c r="UXT82" s="1"/>
      <c r="UXU82" s="1"/>
      <c r="UXV82" s="1"/>
      <c r="UXW82" s="1"/>
      <c r="UXX82" s="1"/>
      <c r="UXY82" s="1"/>
      <c r="UXZ82" s="1"/>
      <c r="UYA82" s="1"/>
      <c r="UYB82" s="1"/>
      <c r="UYC82" s="1"/>
      <c r="UYD82" s="1"/>
      <c r="UYE82" s="1"/>
      <c r="UYF82" s="1"/>
      <c r="UYG82" s="1"/>
      <c r="UYH82" s="1"/>
      <c r="UYI82" s="1"/>
      <c r="UYJ82" s="1"/>
      <c r="UYK82" s="1"/>
      <c r="UYL82" s="1"/>
      <c r="UYM82" s="1"/>
      <c r="UYN82" s="1"/>
      <c r="UYO82" s="1"/>
      <c r="UYP82" s="1"/>
      <c r="UYQ82" s="1"/>
      <c r="UYR82" s="1"/>
      <c r="UYS82" s="1"/>
      <c r="UYT82" s="1"/>
      <c r="UYU82" s="1"/>
      <c r="UYV82" s="1"/>
      <c r="UYW82" s="1"/>
      <c r="UYX82" s="1"/>
      <c r="UYY82" s="1"/>
      <c r="UYZ82" s="1"/>
      <c r="UZA82" s="1"/>
      <c r="UZB82" s="1"/>
      <c r="UZC82" s="1"/>
      <c r="UZD82" s="1"/>
      <c r="UZE82" s="1"/>
      <c r="UZF82" s="1"/>
      <c r="UZG82" s="1"/>
      <c r="UZH82" s="1"/>
      <c r="UZI82" s="1"/>
      <c r="UZJ82" s="1"/>
      <c r="UZK82" s="1"/>
      <c r="UZL82" s="1"/>
      <c r="UZM82" s="1"/>
      <c r="UZN82" s="1"/>
      <c r="UZO82" s="1"/>
      <c r="UZP82" s="1"/>
      <c r="UZQ82" s="1"/>
      <c r="UZR82" s="1"/>
      <c r="UZS82" s="1"/>
      <c r="UZT82" s="1"/>
      <c r="UZU82" s="1"/>
      <c r="UZV82" s="1"/>
      <c r="UZW82" s="1"/>
      <c r="UZX82" s="1"/>
      <c r="UZY82" s="1"/>
      <c r="UZZ82" s="1"/>
      <c r="VAA82" s="1"/>
      <c r="VAB82" s="1"/>
      <c r="VAC82" s="1"/>
      <c r="VAD82" s="1"/>
      <c r="VAE82" s="1"/>
      <c r="VAF82" s="1"/>
      <c r="VAG82" s="1"/>
      <c r="VAH82" s="1"/>
      <c r="VAI82" s="1"/>
      <c r="VAJ82" s="1"/>
      <c r="VAK82" s="1"/>
      <c r="VAL82" s="1"/>
      <c r="VAM82" s="1"/>
      <c r="VAN82" s="1"/>
      <c r="VAO82" s="1"/>
      <c r="VAP82" s="1"/>
      <c r="VAQ82" s="1"/>
      <c r="VAR82" s="1"/>
      <c r="VAS82" s="1"/>
      <c r="VAT82" s="1"/>
      <c r="VAU82" s="1"/>
      <c r="VAV82" s="1"/>
      <c r="VAW82" s="1"/>
      <c r="VAX82" s="1"/>
      <c r="VAY82" s="1"/>
      <c r="VAZ82" s="1"/>
      <c r="VBA82" s="1"/>
      <c r="VBB82" s="1"/>
      <c r="VBC82" s="1"/>
      <c r="VBD82" s="1"/>
      <c r="VBE82" s="1"/>
      <c r="VBF82" s="1"/>
      <c r="VBG82" s="1"/>
      <c r="VBH82" s="1"/>
      <c r="VBI82" s="1"/>
      <c r="VBJ82" s="1"/>
      <c r="VBK82" s="1"/>
      <c r="VBL82" s="1"/>
      <c r="VBM82" s="1"/>
      <c r="VBN82" s="1"/>
      <c r="VBO82" s="1"/>
      <c r="VBP82" s="1"/>
      <c r="VBQ82" s="1"/>
      <c r="VBR82" s="1"/>
      <c r="VBS82" s="1"/>
      <c r="VBT82" s="1"/>
      <c r="VBU82" s="1"/>
      <c r="VBV82" s="1"/>
      <c r="VBW82" s="1"/>
      <c r="VBX82" s="1"/>
      <c r="VBY82" s="1"/>
      <c r="VBZ82" s="1"/>
      <c r="VCA82" s="1"/>
      <c r="VCB82" s="1"/>
      <c r="VCC82" s="1"/>
      <c r="VCD82" s="1"/>
      <c r="VCE82" s="1"/>
      <c r="VCF82" s="1"/>
      <c r="VCG82" s="1"/>
      <c r="VCH82" s="1"/>
      <c r="VCI82" s="1"/>
      <c r="VCJ82" s="1"/>
      <c r="VCK82" s="1"/>
      <c r="VCL82" s="1"/>
      <c r="VCM82" s="1"/>
      <c r="VCN82" s="1"/>
      <c r="VCO82" s="1"/>
      <c r="VCP82" s="1"/>
      <c r="VCQ82" s="1"/>
      <c r="VCR82" s="1"/>
      <c r="VCS82" s="1"/>
      <c r="VCT82" s="1"/>
      <c r="VCU82" s="1"/>
      <c r="VCV82" s="1"/>
      <c r="VCW82" s="1"/>
      <c r="VCX82" s="1"/>
      <c r="VCY82" s="1"/>
      <c r="VCZ82" s="1"/>
      <c r="VDA82" s="1"/>
      <c r="VDB82" s="1"/>
      <c r="VDC82" s="1"/>
      <c r="VDD82" s="1"/>
      <c r="VDE82" s="1"/>
      <c r="VDF82" s="1"/>
      <c r="VDG82" s="1"/>
      <c r="VDH82" s="1"/>
      <c r="VDI82" s="1"/>
      <c r="VDJ82" s="1"/>
      <c r="VDK82" s="1"/>
      <c r="VDL82" s="1"/>
      <c r="VDM82" s="1"/>
      <c r="VDN82" s="1"/>
      <c r="VDO82" s="1"/>
      <c r="VDP82" s="1"/>
      <c r="VDQ82" s="1"/>
      <c r="VDR82" s="1"/>
      <c r="VDS82" s="1"/>
      <c r="VDT82" s="1"/>
      <c r="VDU82" s="1"/>
      <c r="VDV82" s="1"/>
      <c r="VDW82" s="1"/>
      <c r="VDX82" s="1"/>
      <c r="VDY82" s="1"/>
      <c r="VDZ82" s="1"/>
      <c r="VEA82" s="1"/>
      <c r="VEB82" s="1"/>
      <c r="VEC82" s="1"/>
      <c r="VED82" s="1"/>
      <c r="VEE82" s="1"/>
      <c r="VEF82" s="1"/>
      <c r="VEG82" s="1"/>
      <c r="VEH82" s="1"/>
      <c r="VEI82" s="1"/>
      <c r="VEJ82" s="1"/>
      <c r="VEK82" s="1"/>
      <c r="VEL82" s="1"/>
      <c r="VEM82" s="1"/>
      <c r="VEN82" s="1"/>
      <c r="VEO82" s="1"/>
      <c r="VEP82" s="1"/>
      <c r="VEQ82" s="1"/>
      <c r="VER82" s="1"/>
      <c r="VES82" s="1"/>
      <c r="VET82" s="1"/>
      <c r="VEU82" s="1"/>
      <c r="VEV82" s="1"/>
      <c r="VEW82" s="1"/>
      <c r="VEX82" s="1"/>
      <c r="VEY82" s="1"/>
      <c r="VEZ82" s="1"/>
      <c r="VFA82" s="1"/>
      <c r="VFB82" s="1"/>
      <c r="VFC82" s="1"/>
      <c r="VFD82" s="1"/>
      <c r="VFE82" s="1"/>
      <c r="VFF82" s="1"/>
      <c r="VFG82" s="1"/>
      <c r="VFH82" s="1"/>
      <c r="VFI82" s="1"/>
      <c r="VFJ82" s="1"/>
      <c r="VFK82" s="1"/>
      <c r="VFL82" s="1"/>
      <c r="VFM82" s="1"/>
      <c r="VFN82" s="1"/>
      <c r="VFO82" s="1"/>
      <c r="VFP82" s="1"/>
      <c r="VFQ82" s="1"/>
      <c r="VFR82" s="1"/>
      <c r="VFS82" s="1"/>
      <c r="VFT82" s="1"/>
      <c r="VFU82" s="1"/>
      <c r="VFV82" s="1"/>
      <c r="VFW82" s="1"/>
      <c r="VFX82" s="1"/>
      <c r="VFY82" s="1"/>
      <c r="VFZ82" s="1"/>
      <c r="VGA82" s="1"/>
      <c r="VGB82" s="1"/>
      <c r="VGC82" s="1"/>
      <c r="VGD82" s="1"/>
      <c r="VGE82" s="1"/>
      <c r="VGF82" s="1"/>
      <c r="VGG82" s="1"/>
      <c r="VGH82" s="1"/>
      <c r="VGI82" s="1"/>
      <c r="VGJ82" s="1"/>
      <c r="VGK82" s="1"/>
      <c r="VGL82" s="1"/>
      <c r="VGM82" s="1"/>
      <c r="VGN82" s="1"/>
      <c r="VGO82" s="1"/>
      <c r="VGP82" s="1"/>
      <c r="VGQ82" s="1"/>
      <c r="VGR82" s="1"/>
      <c r="VGS82" s="1"/>
      <c r="VGT82" s="1"/>
      <c r="VGU82" s="1"/>
      <c r="VGV82" s="1"/>
      <c r="VGW82" s="1"/>
      <c r="VGX82" s="1"/>
      <c r="VGY82" s="1"/>
      <c r="VGZ82" s="1"/>
      <c r="VHA82" s="1"/>
      <c r="VHB82" s="1"/>
      <c r="VHC82" s="1"/>
      <c r="VHD82" s="1"/>
      <c r="VHE82" s="1"/>
      <c r="VHF82" s="1"/>
      <c r="VHG82" s="1"/>
      <c r="VHH82" s="1"/>
      <c r="VHI82" s="1"/>
      <c r="VHJ82" s="1"/>
      <c r="VHK82" s="1"/>
      <c r="VHL82" s="1"/>
      <c r="VHM82" s="1"/>
      <c r="VHN82" s="1"/>
      <c r="VHO82" s="1"/>
      <c r="VHP82" s="1"/>
      <c r="VHQ82" s="1"/>
      <c r="VHR82" s="1"/>
      <c r="VHS82" s="1"/>
      <c r="VHT82" s="1"/>
      <c r="VHU82" s="1"/>
      <c r="VHV82" s="1"/>
      <c r="VHW82" s="1"/>
      <c r="VHX82" s="1"/>
      <c r="VHY82" s="1"/>
      <c r="VHZ82" s="1"/>
      <c r="VIA82" s="1"/>
      <c r="VIB82" s="1"/>
      <c r="VIC82" s="1"/>
      <c r="VID82" s="1"/>
      <c r="VIE82" s="1"/>
      <c r="VIF82" s="1"/>
      <c r="VIG82" s="1"/>
      <c r="VIH82" s="1"/>
      <c r="VII82" s="1"/>
      <c r="VIJ82" s="1"/>
      <c r="VIK82" s="1"/>
      <c r="VIL82" s="1"/>
      <c r="VIM82" s="1"/>
      <c r="VIN82" s="1"/>
      <c r="VIO82" s="1"/>
      <c r="VIP82" s="1"/>
      <c r="VIQ82" s="1"/>
      <c r="VIR82" s="1"/>
      <c r="VIS82" s="1"/>
      <c r="VIT82" s="1"/>
      <c r="VIU82" s="1"/>
      <c r="VIV82" s="1"/>
      <c r="VIW82" s="1"/>
      <c r="VIX82" s="1"/>
      <c r="VIY82" s="1"/>
      <c r="VIZ82" s="1"/>
      <c r="VJA82" s="1"/>
      <c r="VJB82" s="1"/>
      <c r="VJC82" s="1"/>
      <c r="VJD82" s="1"/>
      <c r="VJE82" s="1"/>
      <c r="VJF82" s="1"/>
      <c r="VJG82" s="1"/>
      <c r="VJH82" s="1"/>
      <c r="VJI82" s="1"/>
      <c r="VJJ82" s="1"/>
      <c r="VJK82" s="1"/>
      <c r="VJL82" s="1"/>
      <c r="VJM82" s="1"/>
      <c r="VJN82" s="1"/>
      <c r="VJO82" s="1"/>
      <c r="VJP82" s="1"/>
      <c r="VJQ82" s="1"/>
      <c r="VJR82" s="1"/>
      <c r="VJS82" s="1"/>
      <c r="VJT82" s="1"/>
      <c r="VJU82" s="1"/>
      <c r="VJV82" s="1"/>
      <c r="VJW82" s="1"/>
      <c r="VJX82" s="1"/>
      <c r="VJY82" s="1"/>
      <c r="VJZ82" s="1"/>
      <c r="VKA82" s="1"/>
      <c r="VKB82" s="1"/>
      <c r="VKC82" s="1"/>
      <c r="VKD82" s="1"/>
      <c r="VKE82" s="1"/>
      <c r="VKF82" s="1"/>
      <c r="VKG82" s="1"/>
      <c r="VKH82" s="1"/>
      <c r="VKI82" s="1"/>
      <c r="VKJ82" s="1"/>
      <c r="VKK82" s="1"/>
      <c r="VKL82" s="1"/>
      <c r="VKM82" s="1"/>
      <c r="VKN82" s="1"/>
      <c r="VKO82" s="1"/>
      <c r="VKP82" s="1"/>
      <c r="VKQ82" s="1"/>
      <c r="VKR82" s="1"/>
      <c r="VKS82" s="1"/>
      <c r="VKT82" s="1"/>
      <c r="VKU82" s="1"/>
      <c r="VKV82" s="1"/>
      <c r="VKW82" s="1"/>
      <c r="VKX82" s="1"/>
      <c r="VKY82" s="1"/>
      <c r="VKZ82" s="1"/>
      <c r="VLA82" s="1"/>
      <c r="VLB82" s="1"/>
      <c r="VLC82" s="1"/>
      <c r="VLD82" s="1"/>
      <c r="VLE82" s="1"/>
      <c r="VLF82" s="1"/>
      <c r="VLG82" s="1"/>
      <c r="VLH82" s="1"/>
      <c r="VLI82" s="1"/>
      <c r="VLJ82" s="1"/>
      <c r="VLK82" s="1"/>
      <c r="VLL82" s="1"/>
      <c r="VLM82" s="1"/>
      <c r="VLN82" s="1"/>
      <c r="VLO82" s="1"/>
      <c r="VLP82" s="1"/>
      <c r="VLQ82" s="1"/>
      <c r="VLR82" s="1"/>
      <c r="VLS82" s="1"/>
      <c r="VLT82" s="1"/>
      <c r="VLU82" s="1"/>
      <c r="VLV82" s="1"/>
      <c r="VLW82" s="1"/>
      <c r="VLX82" s="1"/>
      <c r="VLY82" s="1"/>
      <c r="VLZ82" s="1"/>
      <c r="VMA82" s="1"/>
      <c r="VMB82" s="1"/>
      <c r="VMC82" s="1"/>
      <c r="VMD82" s="1"/>
      <c r="VME82" s="1"/>
      <c r="VMF82" s="1"/>
      <c r="VMG82" s="1"/>
      <c r="VMH82" s="1"/>
      <c r="VMI82" s="1"/>
      <c r="VMJ82" s="1"/>
      <c r="VMK82" s="1"/>
      <c r="VML82" s="1"/>
      <c r="VMM82" s="1"/>
      <c r="VMN82" s="1"/>
      <c r="VMO82" s="1"/>
      <c r="VMP82" s="1"/>
      <c r="VMQ82" s="1"/>
      <c r="VMR82" s="1"/>
      <c r="VMS82" s="1"/>
      <c r="VMT82" s="1"/>
      <c r="VMU82" s="1"/>
      <c r="VMV82" s="1"/>
      <c r="VMW82" s="1"/>
      <c r="VMX82" s="1"/>
      <c r="VMY82" s="1"/>
      <c r="VMZ82" s="1"/>
      <c r="VNA82" s="1"/>
      <c r="VNB82" s="1"/>
      <c r="VNC82" s="1"/>
      <c r="VND82" s="1"/>
      <c r="VNE82" s="1"/>
      <c r="VNF82" s="1"/>
      <c r="VNG82" s="1"/>
      <c r="VNH82" s="1"/>
      <c r="VNI82" s="1"/>
      <c r="VNJ82" s="1"/>
      <c r="VNK82" s="1"/>
      <c r="VNL82" s="1"/>
      <c r="VNM82" s="1"/>
      <c r="VNN82" s="1"/>
      <c r="VNO82" s="1"/>
      <c r="VNP82" s="1"/>
      <c r="VNQ82" s="1"/>
      <c r="VNR82" s="1"/>
      <c r="VNS82" s="1"/>
      <c r="VNT82" s="1"/>
      <c r="VNU82" s="1"/>
      <c r="VNV82" s="1"/>
      <c r="VNW82" s="1"/>
      <c r="VNX82" s="1"/>
      <c r="VNY82" s="1"/>
      <c r="VNZ82" s="1"/>
      <c r="VOA82" s="1"/>
      <c r="VOB82" s="1"/>
      <c r="VOC82" s="1"/>
      <c r="VOD82" s="1"/>
      <c r="VOE82" s="1"/>
      <c r="VOF82" s="1"/>
      <c r="VOG82" s="1"/>
      <c r="VOH82" s="1"/>
      <c r="VOI82" s="1"/>
      <c r="VOJ82" s="1"/>
      <c r="VOK82" s="1"/>
      <c r="VOL82" s="1"/>
      <c r="VOM82" s="1"/>
      <c r="VON82" s="1"/>
      <c r="VOO82" s="1"/>
      <c r="VOP82" s="1"/>
      <c r="VOQ82" s="1"/>
      <c r="VOR82" s="1"/>
      <c r="VOS82" s="1"/>
      <c r="VOT82" s="1"/>
      <c r="VOU82" s="1"/>
      <c r="VOV82" s="1"/>
      <c r="VOW82" s="1"/>
      <c r="VOX82" s="1"/>
      <c r="VOY82" s="1"/>
      <c r="VOZ82" s="1"/>
      <c r="VPA82" s="1"/>
      <c r="VPB82" s="1"/>
      <c r="VPC82" s="1"/>
      <c r="VPD82" s="1"/>
      <c r="VPE82" s="1"/>
      <c r="VPF82" s="1"/>
      <c r="VPG82" s="1"/>
      <c r="VPH82" s="1"/>
      <c r="VPI82" s="1"/>
      <c r="VPJ82" s="1"/>
      <c r="VPK82" s="1"/>
      <c r="VPL82" s="1"/>
      <c r="VPM82" s="1"/>
      <c r="VPN82" s="1"/>
      <c r="VPO82" s="1"/>
      <c r="VPP82" s="1"/>
      <c r="VPQ82" s="1"/>
      <c r="VPR82" s="1"/>
      <c r="VPS82" s="1"/>
      <c r="VPT82" s="1"/>
      <c r="VPU82" s="1"/>
      <c r="VPV82" s="1"/>
      <c r="VPW82" s="1"/>
      <c r="VPX82" s="1"/>
      <c r="VPY82" s="1"/>
      <c r="VPZ82" s="1"/>
      <c r="VQA82" s="1"/>
      <c r="VQB82" s="1"/>
      <c r="VQC82" s="1"/>
      <c r="VQD82" s="1"/>
      <c r="VQE82" s="1"/>
      <c r="VQF82" s="1"/>
      <c r="VQG82" s="1"/>
      <c r="VQH82" s="1"/>
      <c r="VQI82" s="1"/>
      <c r="VQJ82" s="1"/>
      <c r="VQK82" s="1"/>
      <c r="VQL82" s="1"/>
      <c r="VQM82" s="1"/>
      <c r="VQN82" s="1"/>
      <c r="VQO82" s="1"/>
      <c r="VQP82" s="1"/>
      <c r="VQQ82" s="1"/>
      <c r="VQR82" s="1"/>
      <c r="VQS82" s="1"/>
      <c r="VQT82" s="1"/>
      <c r="VQU82" s="1"/>
      <c r="VQV82" s="1"/>
      <c r="VQW82" s="1"/>
      <c r="VQX82" s="1"/>
      <c r="VQY82" s="1"/>
      <c r="VQZ82" s="1"/>
      <c r="VRA82" s="1"/>
      <c r="VRB82" s="1"/>
      <c r="VRC82" s="1"/>
      <c r="VRD82" s="1"/>
      <c r="VRE82" s="1"/>
      <c r="VRF82" s="1"/>
      <c r="VRG82" s="1"/>
      <c r="VRH82" s="1"/>
      <c r="VRI82" s="1"/>
      <c r="VRJ82" s="1"/>
      <c r="VRK82" s="1"/>
      <c r="VRL82" s="1"/>
      <c r="VRM82" s="1"/>
      <c r="VRN82" s="1"/>
      <c r="VRO82" s="1"/>
      <c r="VRP82" s="1"/>
      <c r="VRQ82" s="1"/>
      <c r="VRR82" s="1"/>
      <c r="VRS82" s="1"/>
      <c r="VRT82" s="1"/>
      <c r="VRU82" s="1"/>
      <c r="VRV82" s="1"/>
      <c r="VRW82" s="1"/>
      <c r="VRX82" s="1"/>
      <c r="VRY82" s="1"/>
      <c r="VRZ82" s="1"/>
      <c r="VSA82" s="1"/>
      <c r="VSB82" s="1"/>
      <c r="VSC82" s="1"/>
      <c r="VSD82" s="1"/>
      <c r="VSE82" s="1"/>
      <c r="VSF82" s="1"/>
      <c r="VSG82" s="1"/>
      <c r="VSH82" s="1"/>
      <c r="VSI82" s="1"/>
      <c r="VSJ82" s="1"/>
      <c r="VSK82" s="1"/>
      <c r="VSL82" s="1"/>
      <c r="VSM82" s="1"/>
      <c r="VSN82" s="1"/>
      <c r="VSO82" s="1"/>
      <c r="VSP82" s="1"/>
      <c r="VSQ82" s="1"/>
      <c r="VSR82" s="1"/>
      <c r="VSS82" s="1"/>
      <c r="VST82" s="1"/>
      <c r="VSU82" s="1"/>
      <c r="VSV82" s="1"/>
      <c r="VSW82" s="1"/>
      <c r="VSX82" s="1"/>
      <c r="VSY82" s="1"/>
      <c r="VSZ82" s="1"/>
      <c r="VTA82" s="1"/>
      <c r="VTB82" s="1"/>
      <c r="VTC82" s="1"/>
      <c r="VTD82" s="1"/>
      <c r="VTE82" s="1"/>
      <c r="VTF82" s="1"/>
      <c r="VTG82" s="1"/>
      <c r="VTH82" s="1"/>
      <c r="VTI82" s="1"/>
      <c r="VTJ82" s="1"/>
      <c r="VTK82" s="1"/>
      <c r="VTL82" s="1"/>
      <c r="VTM82" s="1"/>
      <c r="VTN82" s="1"/>
      <c r="VTO82" s="1"/>
      <c r="VTP82" s="1"/>
      <c r="VTQ82" s="1"/>
      <c r="VTR82" s="1"/>
      <c r="VTS82" s="1"/>
      <c r="VTT82" s="1"/>
      <c r="VTU82" s="1"/>
      <c r="VTV82" s="1"/>
      <c r="VTW82" s="1"/>
      <c r="VTX82" s="1"/>
      <c r="VTY82" s="1"/>
      <c r="VTZ82" s="1"/>
      <c r="VUA82" s="1"/>
      <c r="VUB82" s="1"/>
      <c r="VUC82" s="1"/>
      <c r="VUD82" s="1"/>
      <c r="VUE82" s="1"/>
      <c r="VUF82" s="1"/>
      <c r="VUG82" s="1"/>
      <c r="VUH82" s="1"/>
      <c r="VUI82" s="1"/>
      <c r="VUJ82" s="1"/>
      <c r="VUK82" s="1"/>
      <c r="VUL82" s="1"/>
      <c r="VUM82" s="1"/>
      <c r="VUN82" s="1"/>
      <c r="VUO82" s="1"/>
      <c r="VUP82" s="1"/>
      <c r="VUQ82" s="1"/>
      <c r="VUR82" s="1"/>
      <c r="VUS82" s="1"/>
      <c r="VUT82" s="1"/>
      <c r="VUU82" s="1"/>
      <c r="VUV82" s="1"/>
      <c r="VUW82" s="1"/>
      <c r="VUX82" s="1"/>
      <c r="VUY82" s="1"/>
      <c r="VUZ82" s="1"/>
      <c r="VVA82" s="1"/>
      <c r="VVB82" s="1"/>
      <c r="VVC82" s="1"/>
      <c r="VVD82" s="1"/>
      <c r="VVE82" s="1"/>
      <c r="VVF82" s="1"/>
      <c r="VVG82" s="1"/>
      <c r="VVH82" s="1"/>
      <c r="VVI82" s="1"/>
      <c r="VVJ82" s="1"/>
      <c r="VVK82" s="1"/>
      <c r="VVL82" s="1"/>
      <c r="VVM82" s="1"/>
      <c r="VVN82" s="1"/>
      <c r="VVO82" s="1"/>
      <c r="VVP82" s="1"/>
      <c r="VVQ82" s="1"/>
      <c r="VVR82" s="1"/>
      <c r="VVS82" s="1"/>
      <c r="VVT82" s="1"/>
      <c r="VVU82" s="1"/>
      <c r="VVV82" s="1"/>
      <c r="VVW82" s="1"/>
      <c r="VVX82" s="1"/>
      <c r="VVY82" s="1"/>
      <c r="VVZ82" s="1"/>
      <c r="VWA82" s="1"/>
      <c r="VWB82" s="1"/>
      <c r="VWC82" s="1"/>
      <c r="VWD82" s="1"/>
      <c r="VWE82" s="1"/>
      <c r="VWF82" s="1"/>
      <c r="VWG82" s="1"/>
      <c r="VWH82" s="1"/>
      <c r="VWI82" s="1"/>
      <c r="VWJ82" s="1"/>
      <c r="VWK82" s="1"/>
      <c r="VWL82" s="1"/>
      <c r="VWM82" s="1"/>
      <c r="VWN82" s="1"/>
      <c r="VWO82" s="1"/>
      <c r="VWP82" s="1"/>
      <c r="VWQ82" s="1"/>
      <c r="VWR82" s="1"/>
      <c r="VWS82" s="1"/>
      <c r="VWT82" s="1"/>
      <c r="VWU82" s="1"/>
      <c r="VWV82" s="1"/>
      <c r="VWW82" s="1"/>
      <c r="VWX82" s="1"/>
      <c r="VWY82" s="1"/>
      <c r="VWZ82" s="1"/>
      <c r="VXA82" s="1"/>
      <c r="VXB82" s="1"/>
      <c r="VXC82" s="1"/>
      <c r="VXD82" s="1"/>
      <c r="VXE82" s="1"/>
      <c r="VXF82" s="1"/>
      <c r="VXG82" s="1"/>
      <c r="VXH82" s="1"/>
      <c r="VXI82" s="1"/>
      <c r="VXJ82" s="1"/>
      <c r="VXK82" s="1"/>
      <c r="VXL82" s="1"/>
      <c r="VXM82" s="1"/>
      <c r="VXN82" s="1"/>
      <c r="VXO82" s="1"/>
      <c r="VXP82" s="1"/>
      <c r="VXQ82" s="1"/>
      <c r="VXR82" s="1"/>
      <c r="VXS82" s="1"/>
      <c r="VXT82" s="1"/>
      <c r="VXU82" s="1"/>
      <c r="VXV82" s="1"/>
      <c r="VXW82" s="1"/>
      <c r="VXX82" s="1"/>
      <c r="VXY82" s="1"/>
      <c r="VXZ82" s="1"/>
      <c r="VYA82" s="1"/>
      <c r="VYB82" s="1"/>
      <c r="VYC82" s="1"/>
      <c r="VYD82" s="1"/>
      <c r="VYE82" s="1"/>
      <c r="VYF82" s="1"/>
      <c r="VYG82" s="1"/>
      <c r="VYH82" s="1"/>
      <c r="VYI82" s="1"/>
      <c r="VYJ82" s="1"/>
      <c r="VYK82" s="1"/>
      <c r="VYL82" s="1"/>
      <c r="VYM82" s="1"/>
      <c r="VYN82" s="1"/>
      <c r="VYO82" s="1"/>
      <c r="VYP82" s="1"/>
      <c r="VYQ82" s="1"/>
      <c r="VYR82" s="1"/>
      <c r="VYS82" s="1"/>
      <c r="VYT82" s="1"/>
      <c r="VYU82" s="1"/>
      <c r="VYV82" s="1"/>
      <c r="VYW82" s="1"/>
      <c r="VYX82" s="1"/>
      <c r="VYY82" s="1"/>
      <c r="VYZ82" s="1"/>
      <c r="VZA82" s="1"/>
      <c r="VZB82" s="1"/>
      <c r="VZC82" s="1"/>
      <c r="VZD82" s="1"/>
      <c r="VZE82" s="1"/>
      <c r="VZF82" s="1"/>
      <c r="VZG82" s="1"/>
      <c r="VZH82" s="1"/>
      <c r="VZI82" s="1"/>
      <c r="VZJ82" s="1"/>
      <c r="VZK82" s="1"/>
      <c r="VZL82" s="1"/>
      <c r="VZM82" s="1"/>
      <c r="VZN82" s="1"/>
      <c r="VZO82" s="1"/>
      <c r="VZP82" s="1"/>
      <c r="VZQ82" s="1"/>
      <c r="VZR82" s="1"/>
      <c r="VZS82" s="1"/>
      <c r="VZT82" s="1"/>
      <c r="VZU82" s="1"/>
      <c r="VZV82" s="1"/>
      <c r="VZW82" s="1"/>
      <c r="VZX82" s="1"/>
      <c r="VZY82" s="1"/>
      <c r="VZZ82" s="1"/>
      <c r="WAA82" s="1"/>
      <c r="WAB82" s="1"/>
      <c r="WAC82" s="1"/>
      <c r="WAD82" s="1"/>
      <c r="WAE82" s="1"/>
      <c r="WAF82" s="1"/>
      <c r="WAG82" s="1"/>
      <c r="WAH82" s="1"/>
      <c r="WAI82" s="1"/>
      <c r="WAJ82" s="1"/>
      <c r="WAK82" s="1"/>
      <c r="WAL82" s="1"/>
      <c r="WAM82" s="1"/>
      <c r="WAN82" s="1"/>
      <c r="WAO82" s="1"/>
      <c r="WAP82" s="1"/>
      <c r="WAQ82" s="1"/>
      <c r="WAR82" s="1"/>
      <c r="WAS82" s="1"/>
      <c r="WAT82" s="1"/>
      <c r="WAU82" s="1"/>
      <c r="WAV82" s="1"/>
      <c r="WAW82" s="1"/>
      <c r="WAX82" s="1"/>
      <c r="WAY82" s="1"/>
      <c r="WAZ82" s="1"/>
      <c r="WBA82" s="1"/>
      <c r="WBB82" s="1"/>
      <c r="WBC82" s="1"/>
      <c r="WBD82" s="1"/>
      <c r="WBE82" s="1"/>
      <c r="WBF82" s="1"/>
      <c r="WBG82" s="1"/>
      <c r="WBH82" s="1"/>
      <c r="WBI82" s="1"/>
      <c r="WBJ82" s="1"/>
      <c r="WBK82" s="1"/>
      <c r="WBL82" s="1"/>
      <c r="WBM82" s="1"/>
      <c r="WBN82" s="1"/>
      <c r="WBO82" s="1"/>
      <c r="WBP82" s="1"/>
      <c r="WBQ82" s="1"/>
      <c r="WBR82" s="1"/>
      <c r="WBS82" s="1"/>
      <c r="WBT82" s="1"/>
      <c r="WBU82" s="1"/>
      <c r="WBV82" s="1"/>
      <c r="WBW82" s="1"/>
      <c r="WBX82" s="1"/>
      <c r="WBY82" s="1"/>
      <c r="WBZ82" s="1"/>
      <c r="WCA82" s="1"/>
      <c r="WCB82" s="1"/>
      <c r="WCC82" s="1"/>
      <c r="WCD82" s="1"/>
      <c r="WCE82" s="1"/>
      <c r="WCF82" s="1"/>
      <c r="WCG82" s="1"/>
      <c r="WCH82" s="1"/>
      <c r="WCI82" s="1"/>
      <c r="WCJ82" s="1"/>
      <c r="WCK82" s="1"/>
      <c r="WCL82" s="1"/>
      <c r="WCM82" s="1"/>
      <c r="WCN82" s="1"/>
      <c r="WCO82" s="1"/>
      <c r="WCP82" s="1"/>
      <c r="WCQ82" s="1"/>
      <c r="WCR82" s="1"/>
      <c r="WCS82" s="1"/>
      <c r="WCT82" s="1"/>
      <c r="WCU82" s="1"/>
      <c r="WCV82" s="1"/>
      <c r="WCW82" s="1"/>
      <c r="WCX82" s="1"/>
      <c r="WCY82" s="1"/>
      <c r="WCZ82" s="1"/>
      <c r="WDA82" s="1"/>
      <c r="WDB82" s="1"/>
      <c r="WDC82" s="1"/>
      <c r="WDD82" s="1"/>
      <c r="WDE82" s="1"/>
      <c r="WDF82" s="1"/>
      <c r="WDG82" s="1"/>
      <c r="WDH82" s="1"/>
      <c r="WDI82" s="1"/>
      <c r="WDJ82" s="1"/>
      <c r="WDK82" s="1"/>
      <c r="WDL82" s="1"/>
      <c r="WDM82" s="1"/>
      <c r="WDN82" s="1"/>
      <c r="WDO82" s="1"/>
      <c r="WDP82" s="1"/>
      <c r="WDQ82" s="1"/>
      <c r="WDR82" s="1"/>
      <c r="WDS82" s="1"/>
      <c r="WDT82" s="1"/>
      <c r="WDU82" s="1"/>
      <c r="WDV82" s="1"/>
      <c r="WDW82" s="1"/>
      <c r="WDX82" s="1"/>
      <c r="WDY82" s="1"/>
      <c r="WDZ82" s="1"/>
      <c r="WEA82" s="1"/>
      <c r="WEB82" s="1"/>
      <c r="WEC82" s="1"/>
      <c r="WED82" s="1"/>
      <c r="WEE82" s="1"/>
      <c r="WEF82" s="1"/>
      <c r="WEG82" s="1"/>
      <c r="WEH82" s="1"/>
      <c r="WEI82" s="1"/>
      <c r="WEJ82" s="1"/>
      <c r="WEK82" s="1"/>
      <c r="WEL82" s="1"/>
      <c r="WEM82" s="1"/>
      <c r="WEN82" s="1"/>
      <c r="WEO82" s="1"/>
      <c r="WEP82" s="1"/>
      <c r="WEQ82" s="1"/>
      <c r="WER82" s="1"/>
      <c r="WES82" s="1"/>
      <c r="WET82" s="1"/>
      <c r="WEU82" s="1"/>
      <c r="WEV82" s="1"/>
      <c r="WEW82" s="1"/>
      <c r="WEX82" s="1"/>
      <c r="WEY82" s="1"/>
      <c r="WEZ82" s="1"/>
      <c r="WFA82" s="1"/>
      <c r="WFB82" s="1"/>
      <c r="WFC82" s="1"/>
      <c r="WFD82" s="1"/>
      <c r="WFE82" s="1"/>
      <c r="WFF82" s="1"/>
      <c r="WFG82" s="1"/>
      <c r="WFH82" s="1"/>
      <c r="WFI82" s="1"/>
      <c r="WFJ82" s="1"/>
      <c r="WFK82" s="1"/>
      <c r="WFL82" s="1"/>
      <c r="WFM82" s="1"/>
      <c r="WFN82" s="1"/>
      <c r="WFO82" s="1"/>
      <c r="WFP82" s="1"/>
      <c r="WFQ82" s="1"/>
      <c r="WFR82" s="1"/>
      <c r="WFS82" s="1"/>
      <c r="WFT82" s="1"/>
      <c r="WFU82" s="1"/>
      <c r="WFV82" s="1"/>
      <c r="WFW82" s="1"/>
      <c r="WFX82" s="1"/>
      <c r="WFY82" s="1"/>
      <c r="WFZ82" s="1"/>
      <c r="WGA82" s="1"/>
      <c r="WGB82" s="1"/>
      <c r="WGC82" s="1"/>
      <c r="WGD82" s="1"/>
      <c r="WGE82" s="1"/>
      <c r="WGF82" s="1"/>
      <c r="WGG82" s="1"/>
      <c r="WGH82" s="1"/>
      <c r="WGI82" s="1"/>
      <c r="WGJ82" s="1"/>
      <c r="WGK82" s="1"/>
      <c r="WGL82" s="1"/>
      <c r="WGM82" s="1"/>
      <c r="WGN82" s="1"/>
      <c r="WGO82" s="1"/>
      <c r="WGP82" s="1"/>
      <c r="WGQ82" s="1"/>
      <c r="WGR82" s="1"/>
      <c r="WGS82" s="1"/>
      <c r="WGT82" s="1"/>
      <c r="WGU82" s="1"/>
      <c r="WGV82" s="1"/>
      <c r="WGW82" s="1"/>
      <c r="WGX82" s="1"/>
      <c r="WGY82" s="1"/>
      <c r="WGZ82" s="1"/>
      <c r="WHA82" s="1"/>
      <c r="WHB82" s="1"/>
      <c r="WHC82" s="1"/>
      <c r="WHD82" s="1"/>
      <c r="WHE82" s="1"/>
      <c r="WHF82" s="1"/>
      <c r="WHG82" s="1"/>
      <c r="WHH82" s="1"/>
      <c r="WHI82" s="1"/>
      <c r="WHJ82" s="1"/>
      <c r="WHK82" s="1"/>
      <c r="WHL82" s="1"/>
      <c r="WHM82" s="1"/>
      <c r="WHN82" s="1"/>
      <c r="WHO82" s="1"/>
      <c r="WHP82" s="1"/>
      <c r="WHQ82" s="1"/>
      <c r="WHR82" s="1"/>
      <c r="WHS82" s="1"/>
      <c r="WHT82" s="1"/>
      <c r="WHU82" s="1"/>
      <c r="WHV82" s="1"/>
      <c r="WHW82" s="1"/>
      <c r="WHX82" s="1"/>
      <c r="WHY82" s="1"/>
      <c r="WHZ82" s="1"/>
      <c r="WIA82" s="1"/>
      <c r="WIB82" s="1"/>
      <c r="WIC82" s="1"/>
      <c r="WID82" s="1"/>
      <c r="WIE82" s="1"/>
      <c r="WIF82" s="1"/>
      <c r="WIG82" s="1"/>
      <c r="WIH82" s="1"/>
      <c r="WII82" s="1"/>
      <c r="WIJ82" s="1"/>
      <c r="WIK82" s="1"/>
      <c r="WIL82" s="1"/>
      <c r="WIM82" s="1"/>
      <c r="WIN82" s="1"/>
      <c r="WIO82" s="1"/>
      <c r="WIP82" s="1"/>
      <c r="WIQ82" s="1"/>
      <c r="WIR82" s="1"/>
      <c r="WIS82" s="1"/>
      <c r="WIT82" s="1"/>
      <c r="WIU82" s="1"/>
      <c r="WIV82" s="1"/>
      <c r="WIW82" s="1"/>
      <c r="WIX82" s="1"/>
      <c r="WIY82" s="1"/>
      <c r="WIZ82" s="1"/>
      <c r="WJA82" s="1"/>
      <c r="WJB82" s="1"/>
      <c r="WJC82" s="1"/>
      <c r="WJD82" s="1"/>
      <c r="WJE82" s="1"/>
      <c r="WJF82" s="1"/>
      <c r="WJG82" s="1"/>
      <c r="WJH82" s="1"/>
      <c r="WJI82" s="1"/>
      <c r="WJJ82" s="1"/>
      <c r="WJK82" s="1"/>
      <c r="WJL82" s="1"/>
      <c r="WJM82" s="1"/>
      <c r="WJN82" s="1"/>
      <c r="WJO82" s="1"/>
      <c r="WJP82" s="1"/>
      <c r="WJQ82" s="1"/>
      <c r="WJR82" s="1"/>
      <c r="WJS82" s="1"/>
      <c r="WJT82" s="1"/>
      <c r="WJU82" s="1"/>
      <c r="WJV82" s="1"/>
      <c r="WJW82" s="1"/>
      <c r="WJX82" s="1"/>
      <c r="WJY82" s="1"/>
      <c r="WJZ82" s="1"/>
      <c r="WKA82" s="1"/>
      <c r="WKB82" s="1"/>
      <c r="WKC82" s="1"/>
      <c r="WKD82" s="1"/>
      <c r="WKE82" s="1"/>
      <c r="WKF82" s="1"/>
      <c r="WKG82" s="1"/>
      <c r="WKH82" s="1"/>
      <c r="WKI82" s="1"/>
      <c r="WKJ82" s="1"/>
      <c r="WKK82" s="1"/>
      <c r="WKL82" s="1"/>
      <c r="WKM82" s="1"/>
      <c r="WKN82" s="1"/>
      <c r="WKO82" s="1"/>
      <c r="WKP82" s="1"/>
      <c r="WKQ82" s="1"/>
      <c r="WKR82" s="1"/>
      <c r="WKS82" s="1"/>
      <c r="WKT82" s="1"/>
      <c r="WKU82" s="1"/>
      <c r="WKV82" s="1"/>
      <c r="WKW82" s="1"/>
      <c r="WKX82" s="1"/>
      <c r="WKY82" s="1"/>
      <c r="WKZ82" s="1"/>
      <c r="WLA82" s="1"/>
      <c r="WLB82" s="1"/>
      <c r="WLC82" s="1"/>
      <c r="WLD82" s="1"/>
      <c r="WLE82" s="1"/>
      <c r="WLF82" s="1"/>
      <c r="WLG82" s="1"/>
      <c r="WLH82" s="1"/>
      <c r="WLI82" s="1"/>
      <c r="WLJ82" s="1"/>
      <c r="WLK82" s="1"/>
      <c r="WLL82" s="1"/>
      <c r="WLM82" s="1"/>
      <c r="WLN82" s="1"/>
      <c r="WLO82" s="1"/>
      <c r="WLP82" s="1"/>
      <c r="WLQ82" s="1"/>
      <c r="WLR82" s="1"/>
      <c r="WLS82" s="1"/>
      <c r="WLT82" s="1"/>
      <c r="WLU82" s="1"/>
      <c r="WLV82" s="1"/>
      <c r="WLW82" s="1"/>
      <c r="WLX82" s="1"/>
      <c r="WLY82" s="1"/>
      <c r="WLZ82" s="1"/>
      <c r="WMA82" s="1"/>
      <c r="WMB82" s="1"/>
      <c r="WMC82" s="1"/>
      <c r="WMD82" s="1"/>
      <c r="WME82" s="1"/>
      <c r="WMF82" s="1"/>
      <c r="WMG82" s="1"/>
      <c r="WMH82" s="1"/>
      <c r="WMI82" s="1"/>
      <c r="WMJ82" s="1"/>
      <c r="WMK82" s="1"/>
      <c r="WML82" s="1"/>
      <c r="WMM82" s="1"/>
      <c r="WMN82" s="1"/>
      <c r="WMO82" s="1"/>
      <c r="WMP82" s="1"/>
      <c r="WMQ82" s="1"/>
      <c r="WMR82" s="1"/>
      <c r="WMS82" s="1"/>
      <c r="WMT82" s="1"/>
      <c r="WMU82" s="1"/>
      <c r="WMV82" s="1"/>
      <c r="WMW82" s="1"/>
      <c r="WMX82" s="1"/>
      <c r="WMY82" s="1"/>
      <c r="WMZ82" s="1"/>
      <c r="WNA82" s="1"/>
      <c r="WNB82" s="1"/>
      <c r="WNC82" s="1"/>
      <c r="WND82" s="1"/>
      <c r="WNE82" s="1"/>
      <c r="WNF82" s="1"/>
      <c r="WNG82" s="1"/>
      <c r="WNH82" s="1"/>
      <c r="WNI82" s="1"/>
      <c r="WNJ82" s="1"/>
      <c r="WNK82" s="1"/>
      <c r="WNL82" s="1"/>
      <c r="WNM82" s="1"/>
      <c r="WNN82" s="1"/>
      <c r="WNO82" s="1"/>
      <c r="WNP82" s="1"/>
      <c r="WNQ82" s="1"/>
      <c r="WNR82" s="1"/>
      <c r="WNS82" s="1"/>
      <c r="WNT82" s="1"/>
      <c r="WNU82" s="1"/>
      <c r="WNV82" s="1"/>
      <c r="WNW82" s="1"/>
      <c r="WNX82" s="1"/>
      <c r="WNY82" s="1"/>
      <c r="WNZ82" s="1"/>
      <c r="WOA82" s="1"/>
      <c r="WOB82" s="1"/>
      <c r="WOC82" s="1"/>
      <c r="WOD82" s="1"/>
      <c r="WOE82" s="1"/>
      <c r="WOF82" s="1"/>
      <c r="WOG82" s="1"/>
      <c r="WOH82" s="1"/>
      <c r="WOI82" s="1"/>
      <c r="WOJ82" s="1"/>
      <c r="WOK82" s="1"/>
      <c r="WOL82" s="1"/>
      <c r="WOM82" s="1"/>
      <c r="WON82" s="1"/>
      <c r="WOO82" s="1"/>
      <c r="WOP82" s="1"/>
      <c r="WOQ82" s="1"/>
      <c r="WOR82" s="1"/>
      <c r="WOS82" s="1"/>
      <c r="WOT82" s="1"/>
      <c r="WOU82" s="1"/>
      <c r="WOV82" s="1"/>
      <c r="WOW82" s="1"/>
      <c r="WOX82" s="1"/>
      <c r="WOY82" s="1"/>
      <c r="WOZ82" s="1"/>
      <c r="WPA82" s="1"/>
      <c r="WPB82" s="1"/>
      <c r="WPC82" s="1"/>
      <c r="WPD82" s="1"/>
      <c r="WPE82" s="1"/>
      <c r="WPF82" s="1"/>
      <c r="WPG82" s="1"/>
      <c r="WPH82" s="1"/>
      <c r="WPI82" s="1"/>
      <c r="WPJ82" s="1"/>
      <c r="WPK82" s="1"/>
      <c r="WPL82" s="1"/>
      <c r="WPM82" s="1"/>
      <c r="WPN82" s="1"/>
      <c r="WPO82" s="1"/>
      <c r="WPP82" s="1"/>
      <c r="WPQ82" s="1"/>
      <c r="WPR82" s="1"/>
      <c r="WPS82" s="1"/>
      <c r="WPT82" s="1"/>
      <c r="WPU82" s="1"/>
      <c r="WPV82" s="1"/>
      <c r="WPW82" s="1"/>
      <c r="WPX82" s="1"/>
      <c r="WPY82" s="1"/>
      <c r="WPZ82" s="1"/>
      <c r="WQA82" s="1"/>
      <c r="WQB82" s="1"/>
      <c r="WQC82" s="1"/>
      <c r="WQD82" s="1"/>
      <c r="WQE82" s="1"/>
      <c r="WQF82" s="1"/>
      <c r="WQG82" s="1"/>
      <c r="WQH82" s="1"/>
      <c r="WQI82" s="1"/>
      <c r="WQJ82" s="1"/>
      <c r="WQK82" s="1"/>
      <c r="WQL82" s="1"/>
      <c r="WQM82" s="1"/>
      <c r="WQN82" s="1"/>
      <c r="WQO82" s="1"/>
      <c r="WQP82" s="1"/>
      <c r="WQQ82" s="1"/>
      <c r="WQR82" s="1"/>
      <c r="WQS82" s="1"/>
      <c r="WQT82" s="1"/>
      <c r="WQU82" s="1"/>
      <c r="WQV82" s="1"/>
      <c r="WQW82" s="1"/>
      <c r="WQX82" s="1"/>
      <c r="WQY82" s="1"/>
      <c r="WQZ82" s="1"/>
      <c r="WRA82" s="1"/>
      <c r="WRB82" s="1"/>
      <c r="WRC82" s="1"/>
      <c r="WRD82" s="1"/>
      <c r="WRE82" s="1"/>
      <c r="WRF82" s="1"/>
      <c r="WRG82" s="1"/>
      <c r="WRH82" s="1"/>
      <c r="WRI82" s="1"/>
      <c r="WRJ82" s="1"/>
      <c r="WRK82" s="1"/>
      <c r="WRL82" s="1"/>
      <c r="WRM82" s="1"/>
      <c r="WRN82" s="1"/>
      <c r="WRO82" s="1"/>
      <c r="WRP82" s="1"/>
      <c r="WRQ82" s="1"/>
      <c r="WRR82" s="1"/>
      <c r="WRS82" s="1"/>
      <c r="WRT82" s="1"/>
      <c r="WRU82" s="1"/>
      <c r="WRV82" s="1"/>
      <c r="WRW82" s="1"/>
      <c r="WRX82" s="1"/>
      <c r="WRY82" s="1"/>
      <c r="WRZ82" s="1"/>
      <c r="WSA82" s="1"/>
      <c r="WSB82" s="1"/>
      <c r="WSC82" s="1"/>
      <c r="WSD82" s="1"/>
      <c r="WSE82" s="1"/>
      <c r="WSF82" s="1"/>
      <c r="WSG82" s="1"/>
      <c r="WSH82" s="1"/>
      <c r="WSI82" s="1"/>
      <c r="WSJ82" s="1"/>
      <c r="WSK82" s="1"/>
      <c r="WSL82" s="1"/>
      <c r="WSM82" s="1"/>
      <c r="WSN82" s="1"/>
      <c r="WSO82" s="1"/>
      <c r="WSP82" s="1"/>
      <c r="WSQ82" s="1"/>
      <c r="WSR82" s="1"/>
      <c r="WSS82" s="1"/>
      <c r="WST82" s="1"/>
      <c r="WSU82" s="1"/>
      <c r="WSV82" s="1"/>
      <c r="WSW82" s="1"/>
      <c r="WSX82" s="1"/>
      <c r="WSY82" s="1"/>
      <c r="WSZ82" s="1"/>
      <c r="WTA82" s="1"/>
      <c r="WTB82" s="1"/>
      <c r="WTC82" s="1"/>
      <c r="WTD82" s="1"/>
      <c r="WTE82" s="1"/>
      <c r="WTF82" s="1"/>
      <c r="WTG82" s="1"/>
      <c r="WTH82" s="1"/>
      <c r="WTI82" s="1"/>
      <c r="WTJ82" s="1"/>
      <c r="WTK82" s="1"/>
      <c r="WTL82" s="1"/>
      <c r="WTM82" s="1"/>
      <c r="WTN82" s="1"/>
      <c r="WTO82" s="1"/>
      <c r="WTP82" s="1"/>
      <c r="WTQ82" s="1"/>
      <c r="WTR82" s="1"/>
      <c r="WTS82" s="1"/>
      <c r="WTT82" s="1"/>
      <c r="WTU82" s="1"/>
      <c r="WTV82" s="1"/>
      <c r="WTW82" s="1"/>
      <c r="WTX82" s="1"/>
      <c r="WTY82" s="1"/>
      <c r="WTZ82" s="1"/>
      <c r="WUA82" s="1"/>
      <c r="WUB82" s="1"/>
      <c r="WUC82" s="1"/>
      <c r="WUD82" s="1"/>
      <c r="WUE82" s="1"/>
      <c r="WUF82" s="1"/>
      <c r="WUG82" s="1"/>
      <c r="WUH82" s="1"/>
      <c r="WUI82" s="1"/>
      <c r="WUJ82" s="1"/>
      <c r="WUK82" s="1"/>
      <c r="WUL82" s="1"/>
      <c r="WUM82" s="1"/>
      <c r="WUN82" s="1"/>
      <c r="WUO82" s="1"/>
      <c r="WUP82" s="1"/>
      <c r="WUQ82" s="1"/>
      <c r="WUR82" s="1"/>
      <c r="WUS82" s="1"/>
      <c r="WUT82" s="1"/>
      <c r="WUU82" s="1"/>
      <c r="WUV82" s="1"/>
      <c r="WUW82" s="1"/>
      <c r="WUX82" s="1"/>
      <c r="WUY82" s="1"/>
      <c r="WUZ82" s="1"/>
      <c r="WVA82" s="1"/>
      <c r="WVB82" s="1"/>
      <c r="WVC82" s="1"/>
      <c r="WVD82" s="1"/>
      <c r="WVE82" s="1"/>
      <c r="WVF82" s="1"/>
      <c r="WVG82" s="1"/>
      <c r="WVH82" s="1"/>
      <c r="WVI82" s="1"/>
      <c r="WVJ82" s="1"/>
      <c r="WVK82" s="1"/>
      <c r="WVL82" s="1"/>
      <c r="WVM82" s="1"/>
      <c r="WVN82" s="1"/>
      <c r="WVO82" s="1"/>
      <c r="WVP82" s="1"/>
      <c r="WVQ82" s="1"/>
      <c r="WVR82" s="1"/>
      <c r="WVS82" s="1"/>
      <c r="WVT82" s="1"/>
      <c r="WVU82" s="1"/>
      <c r="WVV82" s="1"/>
      <c r="WVW82" s="1"/>
      <c r="WVX82" s="1"/>
      <c r="WVY82" s="1"/>
      <c r="WVZ82" s="1"/>
      <c r="WWA82" s="1"/>
      <c r="WWB82" s="1"/>
      <c r="WWC82" s="1"/>
      <c r="WWD82" s="1"/>
      <c r="WWE82" s="1"/>
      <c r="WWF82" s="1"/>
      <c r="WWG82" s="1"/>
      <c r="WWH82" s="1"/>
      <c r="WWI82" s="1"/>
      <c r="WWJ82" s="1"/>
      <c r="WWK82" s="1"/>
      <c r="WWL82" s="1"/>
      <c r="WWM82" s="1"/>
      <c r="WWN82" s="1"/>
      <c r="WWO82" s="1"/>
      <c r="WWP82" s="1"/>
      <c r="WWQ82" s="1"/>
      <c r="WWR82" s="1"/>
      <c r="WWS82" s="1"/>
      <c r="WWT82" s="1"/>
      <c r="WWU82" s="1"/>
      <c r="WWV82" s="1"/>
      <c r="WWW82" s="1"/>
      <c r="WWX82" s="1"/>
      <c r="WWY82" s="1"/>
      <c r="WWZ82" s="1"/>
      <c r="WXA82" s="1"/>
      <c r="WXB82" s="1"/>
      <c r="WXC82" s="1"/>
      <c r="WXD82" s="1"/>
      <c r="WXE82" s="1"/>
      <c r="WXF82" s="1"/>
      <c r="WXG82" s="1"/>
      <c r="WXH82" s="1"/>
      <c r="WXI82" s="1"/>
      <c r="WXJ82" s="1"/>
      <c r="WXK82" s="1"/>
      <c r="WXL82" s="1"/>
      <c r="WXM82" s="1"/>
      <c r="WXN82" s="1"/>
      <c r="WXO82" s="1"/>
      <c r="WXP82" s="1"/>
      <c r="WXQ82" s="1"/>
      <c r="WXR82" s="1"/>
      <c r="WXS82" s="1"/>
      <c r="WXT82" s="1"/>
      <c r="WXU82" s="1"/>
      <c r="WXV82" s="1"/>
      <c r="WXW82" s="1"/>
      <c r="WXX82" s="1"/>
      <c r="WXY82" s="1"/>
      <c r="WXZ82" s="1"/>
      <c r="WYA82" s="1"/>
      <c r="WYB82" s="1"/>
      <c r="WYC82" s="1"/>
      <c r="WYD82" s="1"/>
      <c r="WYE82" s="1"/>
      <c r="WYF82" s="1"/>
      <c r="WYG82" s="1"/>
      <c r="WYH82" s="1"/>
      <c r="WYI82" s="1"/>
      <c r="WYJ82" s="1"/>
      <c r="WYK82" s="1"/>
      <c r="WYL82" s="1"/>
      <c r="WYM82" s="1"/>
      <c r="WYN82" s="1"/>
      <c r="WYO82" s="1"/>
      <c r="WYP82" s="1"/>
      <c r="WYQ82" s="1"/>
      <c r="WYR82" s="1"/>
      <c r="WYS82" s="1"/>
      <c r="WYT82" s="1"/>
      <c r="WYU82" s="1"/>
      <c r="WYV82" s="1"/>
      <c r="WYW82" s="1"/>
      <c r="WYX82" s="1"/>
      <c r="WYY82" s="1"/>
      <c r="WYZ82" s="1"/>
      <c r="WZA82" s="1"/>
      <c r="WZB82" s="1"/>
      <c r="WZC82" s="1"/>
      <c r="WZD82" s="1"/>
      <c r="WZE82" s="1"/>
      <c r="WZF82" s="1"/>
      <c r="WZG82" s="1"/>
      <c r="WZH82" s="1"/>
      <c r="WZI82" s="1"/>
      <c r="WZJ82" s="1"/>
      <c r="WZK82" s="1"/>
      <c r="WZL82" s="1"/>
      <c r="WZM82" s="1"/>
      <c r="WZN82" s="1"/>
      <c r="WZO82" s="1"/>
      <c r="WZP82" s="1"/>
      <c r="WZQ82" s="1"/>
      <c r="WZR82" s="1"/>
      <c r="WZS82" s="1"/>
      <c r="WZT82" s="1"/>
      <c r="WZU82" s="1"/>
      <c r="WZV82" s="1"/>
      <c r="WZW82" s="1"/>
      <c r="WZX82" s="1"/>
      <c r="WZY82" s="1"/>
      <c r="WZZ82" s="1"/>
      <c r="XAA82" s="1"/>
      <c r="XAB82" s="1"/>
      <c r="XAC82" s="1"/>
      <c r="XAD82" s="1"/>
      <c r="XAE82" s="1"/>
      <c r="XAF82" s="1"/>
      <c r="XAG82" s="1"/>
      <c r="XAH82" s="1"/>
      <c r="XAI82" s="1"/>
      <c r="XAJ82" s="1"/>
      <c r="XAK82" s="1"/>
      <c r="XAL82" s="1"/>
      <c r="XAM82" s="1"/>
      <c r="XAN82" s="1"/>
      <c r="XAO82" s="1"/>
      <c r="XAP82" s="1"/>
      <c r="XAQ82" s="1"/>
      <c r="XAR82" s="1"/>
      <c r="XAS82" s="1"/>
      <c r="XAT82" s="1"/>
      <c r="XAU82" s="1"/>
      <c r="XAV82" s="1"/>
      <c r="XAW82" s="1"/>
      <c r="XAX82" s="1"/>
      <c r="XAY82" s="1"/>
      <c r="XAZ82" s="1"/>
      <c r="XBA82" s="1"/>
      <c r="XBB82" s="1"/>
      <c r="XBC82" s="1"/>
      <c r="XBD82" s="1"/>
      <c r="XBE82" s="1"/>
      <c r="XBF82" s="1"/>
      <c r="XBG82" s="1"/>
      <c r="XBH82" s="1"/>
      <c r="XBI82" s="1"/>
      <c r="XBJ82" s="1"/>
      <c r="XBK82" s="1"/>
      <c r="XBL82" s="1"/>
      <c r="XBM82" s="1"/>
      <c r="XBN82" s="1"/>
      <c r="XBO82" s="1"/>
      <c r="XBP82" s="1"/>
      <c r="XBQ82" s="1"/>
      <c r="XBR82" s="1"/>
      <c r="XBS82" s="1"/>
      <c r="XBT82" s="1"/>
      <c r="XBU82" s="1"/>
      <c r="XBV82" s="1"/>
      <c r="XBW82" s="1"/>
      <c r="XBX82" s="1"/>
      <c r="XBY82" s="1"/>
      <c r="XBZ82" s="1"/>
      <c r="XCA82" s="1"/>
      <c r="XCB82" s="1"/>
      <c r="XCC82" s="1"/>
      <c r="XCD82" s="1"/>
      <c r="XCE82" s="1"/>
      <c r="XCF82" s="1"/>
      <c r="XCG82" s="1"/>
      <c r="XCH82" s="1"/>
      <c r="XCI82" s="1"/>
      <c r="XCJ82" s="1"/>
      <c r="XCK82" s="1"/>
      <c r="XCL82" s="1"/>
      <c r="XCM82" s="1"/>
      <c r="XCN82" s="1"/>
      <c r="XCO82" s="1"/>
      <c r="XCP82" s="1"/>
      <c r="XCQ82" s="1"/>
      <c r="XCR82" s="1"/>
      <c r="XCS82" s="1"/>
      <c r="XCT82" s="1"/>
      <c r="XCU82" s="1"/>
      <c r="XCV82" s="1"/>
      <c r="XCW82" s="1"/>
      <c r="XCX82" s="1"/>
      <c r="XCY82" s="1"/>
      <c r="XCZ82" s="1"/>
      <c r="XDA82" s="1"/>
      <c r="XDB82" s="1"/>
      <c r="XDC82" s="1"/>
      <c r="XDD82" s="1"/>
      <c r="XDE82" s="1"/>
      <c r="XDF82" s="1"/>
      <c r="XDG82" s="1"/>
      <c r="XDH82" s="1"/>
      <c r="XDI82" s="1"/>
      <c r="XDJ82" s="1"/>
      <c r="XDK82" s="1"/>
      <c r="XDL82" s="1"/>
      <c r="XDM82" s="1"/>
      <c r="XDN82" s="1"/>
      <c r="XDO82" s="1"/>
      <c r="XDP82" s="1"/>
      <c r="XDQ82" s="1"/>
      <c r="XDR82" s="1"/>
      <c r="XDS82" s="1"/>
      <c r="XDT82" s="1"/>
      <c r="XDU82" s="1"/>
      <c r="XDV82" s="1"/>
      <c r="XDW82" s="1"/>
      <c r="XDX82" s="1"/>
      <c r="XDY82" s="1"/>
      <c r="XDZ82" s="1"/>
      <c r="XEA82" s="1"/>
      <c r="XEB82" s="1"/>
      <c r="XEC82" s="1"/>
      <c r="XED82" s="1"/>
      <c r="XEE82" s="1"/>
      <c r="XEF82" s="1"/>
      <c r="XEG82" s="1"/>
      <c r="XEH82" s="1"/>
      <c r="XEI82" s="1"/>
      <c r="XEJ82" s="1"/>
      <c r="XEK82" s="1"/>
      <c r="XEL82" s="1"/>
      <c r="XEM82" s="1"/>
      <c r="XEN82" s="1"/>
      <c r="XEO82" s="1"/>
      <c r="XEP82" s="1"/>
      <c r="XEQ82" s="1"/>
      <c r="XER82" s="1"/>
      <c r="XES82" s="1"/>
      <c r="XET82" s="1"/>
      <c r="XEU82" s="1"/>
      <c r="XEV82" s="1"/>
      <c r="XEW82" s="1"/>
      <c r="XEX82" s="1"/>
      <c r="XEY82" s="1"/>
      <c r="XEZ82" s="1"/>
      <c r="XFA82" s="1"/>
    </row>
    <row r="83" spans="1:16381" s="42" customFormat="1" ht="12" customHeight="1">
      <c r="A83" s="38">
        <f>+Practicantes!A18+1</f>
        <v>13</v>
      </c>
      <c r="B83" s="39" t="s">
        <v>344</v>
      </c>
      <c r="C83" s="40" t="s">
        <v>345</v>
      </c>
      <c r="D83" s="24" t="s">
        <v>34</v>
      </c>
      <c r="E83" s="28">
        <v>45537</v>
      </c>
      <c r="F83" s="59">
        <f>VLOOKUP(B83,[9]METSO!$B$11:$Z$759,25,)</f>
        <v>45537</v>
      </c>
      <c r="G83" s="1">
        <f ca="1">DATEDIF(E83,Practicantes!$G$2,"Y")</f>
        <v>1</v>
      </c>
      <c r="H83" s="1">
        <f ca="1">DATEDIF(E83,Practicantes!$G$2,"YM")</f>
        <v>6</v>
      </c>
      <c r="I83" s="1">
        <f ca="1">DATEDIF(E83,Practicantes!$G$2,"MD")</f>
        <v>3</v>
      </c>
      <c r="J83" s="28">
        <f>+O83</f>
        <v>45901</v>
      </c>
      <c r="K83" s="43">
        <v>45537</v>
      </c>
      <c r="L83" s="43">
        <v>45717</v>
      </c>
      <c r="M83" s="38" t="s">
        <v>30</v>
      </c>
      <c r="N83" s="43">
        <v>45718</v>
      </c>
      <c r="O83" s="43">
        <v>45901</v>
      </c>
      <c r="P83" s="38" t="s">
        <v>30</v>
      </c>
      <c r="Q83" s="38"/>
      <c r="R83" s="38"/>
      <c r="S83" s="38"/>
      <c r="T83" s="38"/>
      <c r="U83" s="38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</row>
    <row r="84" spans="1:16381" s="42" customFormat="1" ht="12" customHeight="1">
      <c r="A84" s="38">
        <f>+CESADOS!A83+1</f>
        <v>14</v>
      </c>
      <c r="B84" s="39" t="s">
        <v>346</v>
      </c>
      <c r="C84" s="40" t="s">
        <v>347</v>
      </c>
      <c r="D84" s="24" t="s">
        <v>34</v>
      </c>
      <c r="E84" s="28">
        <v>45537</v>
      </c>
      <c r="F84" s="59">
        <f>VLOOKUP(B84,[9]METSO!$B$11:$Z$759,25,)</f>
        <v>45537</v>
      </c>
      <c r="G84" s="1">
        <f ca="1">DATEDIF(E84,Practicantes!$G$2,"Y")</f>
        <v>1</v>
      </c>
      <c r="H84" s="1">
        <f ca="1">DATEDIF(E84,Practicantes!$G$2,"YM")</f>
        <v>6</v>
      </c>
      <c r="I84" s="1">
        <f ca="1">DATEDIF(E84,Practicantes!$G$2,"MD")</f>
        <v>3</v>
      </c>
      <c r="J84" s="28">
        <f>+L84</f>
        <v>45901</v>
      </c>
      <c r="K84" s="43">
        <v>45718</v>
      </c>
      <c r="L84" s="43">
        <v>45901</v>
      </c>
      <c r="M84" s="38" t="s">
        <v>30</v>
      </c>
      <c r="N84" s="38"/>
      <c r="O84" s="38"/>
      <c r="P84" s="38"/>
      <c r="Q84" s="38"/>
      <c r="R84" s="38"/>
      <c r="S84" s="38"/>
      <c r="T84" s="38"/>
      <c r="U84" s="38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</row>
    <row r="85" spans="1:16381" s="42" customFormat="1" ht="12" customHeight="1">
      <c r="A85" s="38">
        <f>+CESADOS!A118+1</f>
        <v>22</v>
      </c>
      <c r="B85" s="39" t="s">
        <v>348</v>
      </c>
      <c r="C85" s="40" t="s">
        <v>349</v>
      </c>
      <c r="D85" s="24" t="s">
        <v>28</v>
      </c>
      <c r="E85" s="28">
        <v>45719</v>
      </c>
      <c r="F85" s="99">
        <f>VLOOKUP(B85,[9]METSO!$B$11:$Z$759,25,)</f>
        <v>45719</v>
      </c>
      <c r="G85" s="1">
        <f ca="1">DATEDIF(E85,Practicantes!$G$2,"Y")</f>
        <v>1</v>
      </c>
      <c r="H85" s="1">
        <f ca="1">DATEDIF(E85,Practicantes!$G$2,"YM")</f>
        <v>0</v>
      </c>
      <c r="I85" s="1">
        <f ca="1">DATEDIF(E85,Practicantes!$G$2,"MD")</f>
        <v>2</v>
      </c>
      <c r="J85" s="28">
        <f>+L85</f>
        <v>45902</v>
      </c>
      <c r="K85" s="43">
        <v>45720</v>
      </c>
      <c r="L85" s="43">
        <v>45902</v>
      </c>
      <c r="M85" s="38" t="s">
        <v>30</v>
      </c>
      <c r="N85" s="38"/>
      <c r="O85" s="38"/>
      <c r="P85" s="38"/>
      <c r="Q85" s="38"/>
      <c r="R85" s="38"/>
      <c r="S85" s="38"/>
      <c r="T85" s="38"/>
      <c r="U85" s="38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</row>
    <row r="86" spans="1:16381">
      <c r="A86" s="38">
        <v>14</v>
      </c>
      <c r="B86" s="39" t="s">
        <v>58</v>
      </c>
      <c r="C86" s="40" t="s">
        <v>59</v>
      </c>
      <c r="D86" s="24" t="s">
        <v>28</v>
      </c>
      <c r="E86" s="28">
        <v>45509</v>
      </c>
      <c r="F86" s="59">
        <v>45509</v>
      </c>
      <c r="G86" s="28">
        <v>46269</v>
      </c>
      <c r="H86" s="43">
        <v>45693</v>
      </c>
      <c r="I86" s="43">
        <v>45873</v>
      </c>
      <c r="J86" s="38" t="s">
        <v>30</v>
      </c>
      <c r="K86" s="43">
        <v>45874</v>
      </c>
      <c r="L86" s="43">
        <v>45904</v>
      </c>
      <c r="M86" s="38" t="s">
        <v>30</v>
      </c>
      <c r="N86" s="43">
        <v>45905</v>
      </c>
      <c r="O86" s="43">
        <v>46269</v>
      </c>
      <c r="P86" s="38" t="s">
        <v>30</v>
      </c>
      <c r="Q86" s="38"/>
      <c r="R86" s="38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2" t="e">
        <v>#N/A</v>
      </c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  <c r="FK86" s="42"/>
      <c r="FL86" s="42"/>
      <c r="FM86" s="42"/>
      <c r="FN86" s="42"/>
      <c r="FO86" s="42"/>
      <c r="FP86" s="42"/>
      <c r="FQ86" s="42"/>
      <c r="FR86" s="42"/>
      <c r="FS86" s="42"/>
      <c r="FT86" s="42"/>
      <c r="FU86" s="42"/>
      <c r="FV86" s="42"/>
      <c r="FW86" s="42"/>
      <c r="FX86" s="42"/>
      <c r="FY86" s="42"/>
      <c r="FZ86" s="42"/>
      <c r="GA86" s="42"/>
      <c r="GB86" s="42"/>
      <c r="GC86" s="42"/>
      <c r="GD86" s="42"/>
      <c r="GE86" s="42"/>
      <c r="GF86" s="42"/>
      <c r="GG86" s="42"/>
      <c r="GH86" s="42"/>
      <c r="GI86" s="42"/>
      <c r="GJ86" s="42"/>
      <c r="GK86" s="42"/>
      <c r="GL86" s="42"/>
      <c r="GM86" s="42"/>
      <c r="GN86" s="42"/>
      <c r="GO86" s="42"/>
      <c r="GP86" s="42"/>
      <c r="GQ86" s="42"/>
      <c r="GR86" s="42"/>
      <c r="GS86" s="42"/>
      <c r="GT86" s="42"/>
      <c r="GU86" s="42"/>
      <c r="GV86" s="42"/>
      <c r="GW86" s="42"/>
      <c r="GX86" s="42"/>
      <c r="GY86" s="42"/>
      <c r="GZ86" s="42"/>
      <c r="HA86" s="42"/>
      <c r="HB86" s="42"/>
      <c r="HC86" s="42"/>
      <c r="HD86" s="42"/>
      <c r="HE86" s="42"/>
      <c r="HF86" s="42"/>
      <c r="HG86" s="42"/>
      <c r="HH86" s="42"/>
      <c r="HI86" s="42"/>
      <c r="HJ86" s="42"/>
      <c r="HK86" s="42"/>
      <c r="HL86" s="42"/>
      <c r="HM86" s="42"/>
      <c r="HN86" s="42"/>
      <c r="HO86" s="42"/>
      <c r="HP86" s="42"/>
      <c r="HQ86" s="42"/>
      <c r="HR86" s="42"/>
      <c r="HS86" s="42"/>
      <c r="HT86" s="42"/>
      <c r="HU86" s="42"/>
      <c r="HV86" s="42"/>
      <c r="HW86" s="42"/>
      <c r="HX86" s="42"/>
      <c r="HY86" s="42"/>
      <c r="HZ86" s="42"/>
      <c r="IA86" s="42"/>
      <c r="IB86" s="42"/>
      <c r="IC86" s="42"/>
      <c r="ID86" s="42"/>
      <c r="IE86" s="42"/>
      <c r="IF86" s="42"/>
      <c r="IG86" s="42"/>
      <c r="IH86" s="42"/>
      <c r="II86" s="42"/>
      <c r="IJ86" s="42"/>
      <c r="IK86" s="42"/>
      <c r="IL86" s="42"/>
      <c r="IM86" s="42"/>
      <c r="IN86" s="42"/>
      <c r="IO86" s="42"/>
      <c r="IP86" s="42"/>
      <c r="IQ86" s="42"/>
      <c r="IR86" s="42"/>
      <c r="IS86" s="42"/>
      <c r="IT86" s="42"/>
      <c r="IU86" s="42"/>
      <c r="IV86" s="42"/>
      <c r="IW86" s="42"/>
      <c r="IX86" s="42"/>
      <c r="IY86" s="42"/>
      <c r="IZ86" s="42"/>
      <c r="JA86" s="42"/>
      <c r="JB86" s="42"/>
      <c r="JC86" s="42"/>
      <c r="JD86" s="42"/>
      <c r="JE86" s="42"/>
      <c r="JF86" s="42"/>
      <c r="JG86" s="42"/>
      <c r="JH86" s="42"/>
      <c r="JI86" s="42"/>
      <c r="JJ86" s="42"/>
      <c r="JK86" s="42"/>
      <c r="JL86" s="42"/>
      <c r="JM86" s="42"/>
      <c r="JN86" s="42"/>
      <c r="JO86" s="42"/>
      <c r="JP86" s="42"/>
      <c r="JQ86" s="42"/>
      <c r="JR86" s="42"/>
      <c r="JS86" s="42"/>
      <c r="JT86" s="42"/>
      <c r="JU86" s="42"/>
      <c r="JV86" s="42"/>
      <c r="JW86" s="42"/>
      <c r="JX86" s="42"/>
      <c r="JY86" s="42"/>
      <c r="JZ86" s="42"/>
      <c r="KA86" s="42"/>
      <c r="KB86" s="42"/>
      <c r="KC86" s="42"/>
      <c r="KD86" s="42"/>
      <c r="KE86" s="42"/>
      <c r="KF86" s="42"/>
      <c r="KG86" s="42"/>
      <c r="KH86" s="42"/>
      <c r="KI86" s="42"/>
      <c r="KJ86" s="42"/>
      <c r="KK86" s="42"/>
      <c r="KL86" s="42"/>
      <c r="KM86" s="42"/>
      <c r="KN86" s="42"/>
      <c r="KO86" s="42"/>
      <c r="KP86" s="42"/>
      <c r="KQ86" s="42"/>
      <c r="KR86" s="42"/>
      <c r="KS86" s="42"/>
      <c r="KT86" s="42"/>
      <c r="KU86" s="42"/>
      <c r="KV86" s="42"/>
      <c r="KW86" s="42"/>
      <c r="KX86" s="42"/>
      <c r="KY86" s="42"/>
      <c r="KZ86" s="42"/>
      <c r="LA86" s="42"/>
      <c r="LB86" s="42"/>
      <c r="LC86" s="42"/>
      <c r="LD86" s="42"/>
      <c r="LE86" s="42"/>
      <c r="LF86" s="42"/>
      <c r="LG86" s="42"/>
      <c r="LH86" s="42"/>
      <c r="LI86" s="42"/>
      <c r="LJ86" s="42"/>
      <c r="LK86" s="42"/>
      <c r="LL86" s="42"/>
      <c r="LM86" s="42"/>
      <c r="LN86" s="42"/>
      <c r="LO86" s="42"/>
      <c r="LP86" s="42"/>
      <c r="LQ86" s="42"/>
      <c r="LR86" s="42"/>
      <c r="LS86" s="42"/>
      <c r="LT86" s="42"/>
      <c r="LU86" s="42"/>
      <c r="LV86" s="42"/>
      <c r="LW86" s="42"/>
      <c r="LX86" s="42"/>
      <c r="LY86" s="42"/>
      <c r="LZ86" s="42"/>
      <c r="MA86" s="42"/>
      <c r="MB86" s="42"/>
      <c r="MC86" s="42"/>
      <c r="MD86" s="42"/>
      <c r="ME86" s="42"/>
      <c r="MF86" s="42"/>
      <c r="MG86" s="42"/>
      <c r="MH86" s="42"/>
      <c r="MI86" s="42"/>
      <c r="MJ86" s="42"/>
      <c r="MK86" s="42"/>
      <c r="ML86" s="42"/>
      <c r="MM86" s="42"/>
      <c r="MN86" s="42"/>
      <c r="MO86" s="42"/>
      <c r="MP86" s="42"/>
      <c r="MQ86" s="42"/>
      <c r="MR86" s="42"/>
      <c r="MS86" s="42"/>
      <c r="MT86" s="42"/>
      <c r="MU86" s="42"/>
      <c r="MV86" s="42"/>
      <c r="MW86" s="42"/>
      <c r="MX86" s="42"/>
      <c r="MY86" s="42"/>
      <c r="MZ86" s="42"/>
      <c r="NA86" s="42"/>
      <c r="NB86" s="42"/>
      <c r="NC86" s="42"/>
      <c r="ND86" s="42"/>
      <c r="NE86" s="42"/>
      <c r="NF86" s="42"/>
      <c r="NG86" s="42"/>
      <c r="NH86" s="42"/>
      <c r="NI86" s="42"/>
      <c r="NJ86" s="42"/>
      <c r="NK86" s="42"/>
      <c r="NL86" s="42"/>
      <c r="NM86" s="42"/>
      <c r="NN86" s="42"/>
      <c r="NO86" s="42"/>
      <c r="NP86" s="42"/>
      <c r="NQ86" s="42"/>
      <c r="NR86" s="42"/>
      <c r="NS86" s="42"/>
      <c r="NT86" s="42"/>
      <c r="NU86" s="42"/>
      <c r="NV86" s="42"/>
      <c r="NW86" s="42"/>
      <c r="NX86" s="42"/>
      <c r="NY86" s="42"/>
      <c r="NZ86" s="42"/>
      <c r="OA86" s="42"/>
      <c r="OB86" s="42"/>
      <c r="OC86" s="42"/>
      <c r="OD86" s="42"/>
      <c r="OE86" s="42"/>
      <c r="OF86" s="42"/>
      <c r="OG86" s="42"/>
      <c r="OH86" s="42"/>
      <c r="OI86" s="42"/>
      <c r="OJ86" s="42"/>
      <c r="OK86" s="42"/>
      <c r="OL86" s="42"/>
      <c r="OM86" s="42"/>
      <c r="ON86" s="42"/>
      <c r="OO86" s="42"/>
      <c r="OP86" s="42"/>
      <c r="OQ86" s="42"/>
      <c r="OR86" s="42"/>
      <c r="OS86" s="42"/>
      <c r="OT86" s="42"/>
      <c r="OU86" s="42"/>
      <c r="OV86" s="42"/>
      <c r="OW86" s="42"/>
      <c r="OX86" s="42"/>
      <c r="OY86" s="42"/>
      <c r="OZ86" s="42"/>
      <c r="PA86" s="42"/>
      <c r="PB86" s="42"/>
      <c r="PC86" s="42"/>
      <c r="PD86" s="42"/>
      <c r="PE86" s="42"/>
      <c r="PF86" s="42"/>
      <c r="PG86" s="42"/>
      <c r="PH86" s="42"/>
      <c r="PI86" s="42"/>
      <c r="PJ86" s="42"/>
      <c r="PK86" s="42"/>
      <c r="PL86" s="42"/>
      <c r="PM86" s="42"/>
      <c r="PN86" s="42"/>
      <c r="PO86" s="42"/>
      <c r="PP86" s="42"/>
      <c r="PQ86" s="42"/>
      <c r="PR86" s="42"/>
      <c r="PS86" s="42"/>
      <c r="PT86" s="42"/>
      <c r="PU86" s="42"/>
      <c r="PV86" s="42"/>
      <c r="PW86" s="42"/>
      <c r="PX86" s="42"/>
      <c r="PY86" s="42"/>
      <c r="PZ86" s="42"/>
      <c r="QA86" s="42"/>
      <c r="QB86" s="42"/>
      <c r="QC86" s="42"/>
      <c r="QD86" s="42"/>
      <c r="QE86" s="42"/>
      <c r="QF86" s="42"/>
      <c r="QG86" s="42"/>
      <c r="QH86" s="42"/>
      <c r="QI86" s="42"/>
      <c r="QJ86" s="42"/>
      <c r="QK86" s="42"/>
      <c r="QL86" s="42"/>
      <c r="QM86" s="42"/>
      <c r="QN86" s="42"/>
      <c r="QO86" s="42"/>
      <c r="QP86" s="42"/>
      <c r="QQ86" s="42"/>
      <c r="QR86" s="42"/>
      <c r="QS86" s="42"/>
      <c r="QT86" s="42"/>
      <c r="QU86" s="42"/>
      <c r="QV86" s="42"/>
      <c r="QW86" s="42"/>
      <c r="QX86" s="42"/>
      <c r="QY86" s="42"/>
      <c r="QZ86" s="42"/>
      <c r="RA86" s="42"/>
      <c r="RB86" s="42"/>
      <c r="RC86" s="42"/>
      <c r="RD86" s="42"/>
      <c r="RE86" s="42"/>
      <c r="RF86" s="42"/>
      <c r="RG86" s="42"/>
      <c r="RH86" s="42"/>
      <c r="RI86" s="42"/>
      <c r="RJ86" s="42"/>
      <c r="RK86" s="42"/>
      <c r="RL86" s="42"/>
      <c r="RM86" s="42"/>
      <c r="RN86" s="42"/>
      <c r="RO86" s="42"/>
      <c r="RP86" s="42"/>
      <c r="RQ86" s="42"/>
      <c r="RR86" s="42"/>
      <c r="RS86" s="42"/>
      <c r="RT86" s="42"/>
      <c r="RU86" s="42"/>
      <c r="RV86" s="42"/>
      <c r="RW86" s="42"/>
      <c r="RX86" s="42"/>
      <c r="RY86" s="42"/>
      <c r="RZ86" s="42"/>
      <c r="SA86" s="42"/>
      <c r="SB86" s="42"/>
      <c r="SC86" s="42"/>
      <c r="SD86" s="42"/>
      <c r="SE86" s="42"/>
      <c r="SF86" s="42"/>
      <c r="SG86" s="42"/>
      <c r="SH86" s="42"/>
      <c r="SI86" s="42"/>
      <c r="SJ86" s="42"/>
      <c r="SK86" s="42"/>
      <c r="SL86" s="42"/>
      <c r="SM86" s="42"/>
      <c r="SN86" s="42"/>
      <c r="SO86" s="42"/>
      <c r="SP86" s="42"/>
      <c r="SQ86" s="42"/>
      <c r="SR86" s="42"/>
      <c r="SS86" s="42"/>
      <c r="ST86" s="42"/>
      <c r="SU86" s="42"/>
      <c r="SV86" s="42"/>
      <c r="SW86" s="42"/>
      <c r="SX86" s="42"/>
      <c r="SY86" s="42"/>
      <c r="SZ86" s="42"/>
      <c r="TA86" s="42"/>
      <c r="TB86" s="42"/>
      <c r="TC86" s="42"/>
      <c r="TD86" s="42"/>
      <c r="TE86" s="42"/>
      <c r="TF86" s="42"/>
      <c r="TG86" s="42"/>
      <c r="TH86" s="42"/>
      <c r="TI86" s="42"/>
      <c r="TJ86" s="42"/>
      <c r="TK86" s="42"/>
      <c r="TL86" s="42"/>
      <c r="TM86" s="42"/>
      <c r="TN86" s="42"/>
      <c r="TO86" s="42"/>
      <c r="TP86" s="42"/>
      <c r="TQ86" s="42"/>
      <c r="TR86" s="42"/>
      <c r="TS86" s="42"/>
      <c r="TT86" s="42"/>
      <c r="TU86" s="42"/>
      <c r="TV86" s="42"/>
      <c r="TW86" s="42"/>
      <c r="TX86" s="42"/>
      <c r="TY86" s="42"/>
      <c r="TZ86" s="42"/>
      <c r="UA86" s="42"/>
      <c r="UB86" s="42"/>
      <c r="UC86" s="42"/>
      <c r="UD86" s="42"/>
      <c r="UE86" s="42"/>
      <c r="UF86" s="42"/>
      <c r="UG86" s="42"/>
      <c r="UH86" s="42"/>
      <c r="UI86" s="42"/>
      <c r="UJ86" s="42"/>
      <c r="UK86" s="42"/>
      <c r="UL86" s="42"/>
      <c r="UM86" s="42"/>
      <c r="UN86" s="42"/>
      <c r="UO86" s="42"/>
      <c r="UP86" s="42"/>
      <c r="UQ86" s="42"/>
      <c r="UR86" s="42"/>
      <c r="US86" s="42"/>
      <c r="UT86" s="42"/>
      <c r="UU86" s="42"/>
      <c r="UV86" s="42"/>
      <c r="UW86" s="42"/>
      <c r="UX86" s="42"/>
      <c r="UY86" s="42"/>
      <c r="UZ86" s="42"/>
      <c r="VA86" s="42"/>
      <c r="VB86" s="42"/>
      <c r="VC86" s="42"/>
      <c r="VD86" s="42"/>
      <c r="VE86" s="42"/>
      <c r="VF86" s="42"/>
      <c r="VG86" s="42"/>
      <c r="VH86" s="42"/>
      <c r="VI86" s="42"/>
      <c r="VJ86" s="42"/>
      <c r="VK86" s="42"/>
      <c r="VL86" s="42"/>
      <c r="VM86" s="42"/>
      <c r="VN86" s="42"/>
      <c r="VO86" s="42"/>
      <c r="VP86" s="42"/>
      <c r="VQ86" s="42"/>
      <c r="VR86" s="42"/>
      <c r="VS86" s="42"/>
      <c r="VT86" s="42"/>
      <c r="VU86" s="42"/>
      <c r="VV86" s="42"/>
      <c r="VW86" s="42"/>
      <c r="VX86" s="42"/>
      <c r="VY86" s="42"/>
      <c r="VZ86" s="42"/>
      <c r="WA86" s="42"/>
      <c r="WB86" s="42"/>
      <c r="WC86" s="42"/>
      <c r="WD86" s="42"/>
      <c r="WE86" s="42"/>
      <c r="WF86" s="42"/>
      <c r="WG86" s="42"/>
      <c r="WH86" s="42"/>
      <c r="WI86" s="42"/>
      <c r="WJ86" s="42"/>
      <c r="WK86" s="42"/>
      <c r="WL86" s="42"/>
      <c r="WM86" s="42"/>
      <c r="WN86" s="42"/>
      <c r="WO86" s="42"/>
      <c r="WP86" s="42"/>
      <c r="WQ86" s="42"/>
      <c r="WR86" s="42"/>
      <c r="WS86" s="42"/>
      <c r="WT86" s="42"/>
      <c r="WU86" s="42"/>
      <c r="WV86" s="42"/>
      <c r="WW86" s="42"/>
      <c r="WX86" s="42"/>
      <c r="WY86" s="42"/>
      <c r="WZ86" s="42"/>
      <c r="XA86" s="42"/>
      <c r="XB86" s="42"/>
      <c r="XC86" s="42"/>
      <c r="XD86" s="42"/>
      <c r="XE86" s="42"/>
      <c r="XF86" s="42"/>
      <c r="XG86" s="42"/>
      <c r="XH86" s="42"/>
      <c r="XI86" s="42"/>
      <c r="XJ86" s="42"/>
      <c r="XK86" s="42"/>
      <c r="XL86" s="42"/>
      <c r="XM86" s="42"/>
      <c r="XN86" s="42"/>
      <c r="XO86" s="42"/>
      <c r="XP86" s="42"/>
      <c r="XQ86" s="42"/>
      <c r="XR86" s="42"/>
      <c r="XS86" s="42"/>
      <c r="XT86" s="42"/>
      <c r="XU86" s="42"/>
      <c r="XV86" s="42"/>
      <c r="XW86" s="42"/>
      <c r="XX86" s="42"/>
      <c r="XY86" s="42"/>
      <c r="XZ86" s="42"/>
      <c r="YA86" s="42"/>
      <c r="YB86" s="42"/>
      <c r="YC86" s="42"/>
      <c r="YD86" s="42"/>
      <c r="YE86" s="42"/>
      <c r="YF86" s="42"/>
      <c r="YG86" s="42"/>
      <c r="YH86" s="42"/>
      <c r="YI86" s="42"/>
      <c r="YJ86" s="42"/>
      <c r="YK86" s="42"/>
      <c r="YL86" s="42"/>
      <c r="YM86" s="42"/>
      <c r="YN86" s="42"/>
      <c r="YO86" s="42"/>
      <c r="YP86" s="42"/>
      <c r="YQ86" s="42"/>
      <c r="YR86" s="42"/>
      <c r="YS86" s="42"/>
      <c r="YT86" s="42"/>
      <c r="YU86" s="42"/>
      <c r="YV86" s="42"/>
      <c r="YW86" s="42"/>
      <c r="YX86" s="42"/>
      <c r="YY86" s="42"/>
      <c r="YZ86" s="42"/>
      <c r="ZA86" s="42"/>
      <c r="ZB86" s="42"/>
      <c r="ZC86" s="42"/>
      <c r="ZD86" s="42"/>
      <c r="ZE86" s="42"/>
      <c r="ZF86" s="42"/>
      <c r="ZG86" s="42"/>
      <c r="ZH86" s="42"/>
      <c r="ZI86" s="42"/>
      <c r="ZJ86" s="42"/>
      <c r="ZK86" s="42"/>
      <c r="ZL86" s="42"/>
      <c r="ZM86" s="42"/>
      <c r="ZN86" s="42"/>
      <c r="ZO86" s="42"/>
      <c r="ZP86" s="42"/>
      <c r="ZQ86" s="42"/>
      <c r="ZR86" s="42"/>
      <c r="ZS86" s="42"/>
      <c r="ZT86" s="42"/>
      <c r="ZU86" s="42"/>
      <c r="ZV86" s="42"/>
      <c r="ZW86" s="42"/>
      <c r="ZX86" s="42"/>
      <c r="ZY86" s="42"/>
      <c r="ZZ86" s="42"/>
      <c r="AAA86" s="42"/>
      <c r="AAB86" s="42"/>
      <c r="AAC86" s="42"/>
      <c r="AAD86" s="42"/>
      <c r="AAE86" s="42"/>
      <c r="AAF86" s="42"/>
      <c r="AAG86" s="42"/>
      <c r="AAH86" s="42"/>
      <c r="AAI86" s="42"/>
      <c r="AAJ86" s="42"/>
      <c r="AAK86" s="42"/>
      <c r="AAL86" s="42"/>
      <c r="AAM86" s="42"/>
      <c r="AAN86" s="42"/>
      <c r="AAO86" s="42"/>
      <c r="AAP86" s="42"/>
      <c r="AAQ86" s="42"/>
      <c r="AAR86" s="42"/>
      <c r="AAS86" s="42"/>
      <c r="AAT86" s="42"/>
      <c r="AAU86" s="42"/>
      <c r="AAV86" s="42"/>
      <c r="AAW86" s="42"/>
      <c r="AAX86" s="42"/>
      <c r="AAY86" s="42"/>
      <c r="AAZ86" s="42"/>
      <c r="ABA86" s="42"/>
      <c r="ABB86" s="42"/>
      <c r="ABC86" s="42"/>
      <c r="ABD86" s="42"/>
      <c r="ABE86" s="42"/>
      <c r="ABF86" s="42"/>
      <c r="ABG86" s="42"/>
      <c r="ABH86" s="42"/>
      <c r="ABI86" s="42"/>
      <c r="ABJ86" s="42"/>
      <c r="ABK86" s="42"/>
      <c r="ABL86" s="42"/>
      <c r="ABM86" s="42"/>
      <c r="ABN86" s="42"/>
      <c r="ABO86" s="42"/>
      <c r="ABP86" s="42"/>
      <c r="ABQ86" s="42"/>
      <c r="ABR86" s="42"/>
      <c r="ABS86" s="42"/>
      <c r="ABT86" s="42"/>
      <c r="ABU86" s="42"/>
      <c r="ABV86" s="42"/>
      <c r="ABW86" s="42"/>
      <c r="ABX86" s="42"/>
      <c r="ABY86" s="42"/>
      <c r="ABZ86" s="42"/>
      <c r="ACA86" s="42"/>
      <c r="ACB86" s="42"/>
      <c r="ACC86" s="42"/>
      <c r="ACD86" s="42"/>
      <c r="ACE86" s="42"/>
      <c r="ACF86" s="42"/>
      <c r="ACG86" s="42"/>
      <c r="ACH86" s="42"/>
      <c r="ACI86" s="42"/>
      <c r="ACJ86" s="42"/>
      <c r="ACK86" s="42"/>
      <c r="ACL86" s="42"/>
      <c r="ACM86" s="42"/>
      <c r="ACN86" s="42"/>
      <c r="ACO86" s="42"/>
      <c r="ACP86" s="42"/>
      <c r="ACQ86" s="42"/>
      <c r="ACR86" s="42"/>
      <c r="ACS86" s="42"/>
      <c r="ACT86" s="42"/>
      <c r="ACU86" s="42"/>
      <c r="ACV86" s="42"/>
      <c r="ACW86" s="42"/>
      <c r="ACX86" s="42"/>
      <c r="ACY86" s="42"/>
      <c r="ACZ86" s="42"/>
      <c r="ADA86" s="42"/>
      <c r="ADB86" s="42"/>
      <c r="ADC86" s="42"/>
      <c r="ADD86" s="42"/>
      <c r="ADE86" s="42"/>
      <c r="ADF86" s="42"/>
      <c r="ADG86" s="42"/>
      <c r="ADH86" s="42"/>
      <c r="ADI86" s="42"/>
      <c r="ADJ86" s="42"/>
      <c r="ADK86" s="42"/>
      <c r="ADL86" s="42"/>
      <c r="ADM86" s="42"/>
      <c r="ADN86" s="42"/>
      <c r="ADO86" s="42"/>
      <c r="ADP86" s="42"/>
      <c r="ADQ86" s="42"/>
      <c r="ADR86" s="42"/>
      <c r="ADS86" s="42"/>
      <c r="ADT86" s="42"/>
      <c r="ADU86" s="42"/>
      <c r="ADV86" s="42"/>
      <c r="ADW86" s="42"/>
      <c r="ADX86" s="42"/>
      <c r="ADY86" s="42"/>
      <c r="ADZ86" s="42"/>
      <c r="AEA86" s="42"/>
      <c r="AEB86" s="42"/>
      <c r="AEC86" s="42"/>
      <c r="AED86" s="42"/>
      <c r="AEE86" s="42"/>
      <c r="AEF86" s="42"/>
      <c r="AEG86" s="42"/>
      <c r="AEH86" s="42"/>
      <c r="AEI86" s="42"/>
      <c r="AEJ86" s="42"/>
      <c r="AEK86" s="42"/>
      <c r="AEL86" s="42"/>
      <c r="AEM86" s="42"/>
      <c r="AEN86" s="42"/>
      <c r="AEO86" s="42"/>
      <c r="AEP86" s="42"/>
      <c r="AEQ86" s="42"/>
      <c r="AER86" s="42"/>
      <c r="AES86" s="42"/>
      <c r="AET86" s="42"/>
      <c r="AEU86" s="42"/>
      <c r="AEV86" s="42"/>
      <c r="AEW86" s="42"/>
      <c r="AEX86" s="42"/>
      <c r="AEY86" s="42"/>
      <c r="AEZ86" s="42"/>
      <c r="AFA86" s="42"/>
      <c r="AFB86" s="42"/>
      <c r="AFC86" s="42"/>
      <c r="AFD86" s="42"/>
      <c r="AFE86" s="42"/>
      <c r="AFF86" s="42"/>
      <c r="AFG86" s="42"/>
      <c r="AFH86" s="42"/>
      <c r="AFI86" s="42"/>
      <c r="AFJ86" s="42"/>
      <c r="AFK86" s="42"/>
      <c r="AFL86" s="42"/>
      <c r="AFM86" s="42"/>
      <c r="AFN86" s="42"/>
      <c r="AFO86" s="42"/>
      <c r="AFP86" s="42"/>
      <c r="AFQ86" s="42"/>
      <c r="AFR86" s="42"/>
      <c r="AFS86" s="42"/>
      <c r="AFT86" s="42"/>
      <c r="AFU86" s="42"/>
      <c r="AFV86" s="42"/>
      <c r="AFW86" s="42"/>
      <c r="AFX86" s="42"/>
      <c r="AFY86" s="42"/>
      <c r="AFZ86" s="42"/>
      <c r="AGA86" s="42"/>
      <c r="AGB86" s="42"/>
      <c r="AGC86" s="42"/>
      <c r="AGD86" s="42"/>
      <c r="AGE86" s="42"/>
      <c r="AGF86" s="42"/>
      <c r="AGG86" s="42"/>
      <c r="AGH86" s="42"/>
      <c r="AGI86" s="42"/>
      <c r="AGJ86" s="42"/>
      <c r="AGK86" s="42"/>
      <c r="AGL86" s="42"/>
      <c r="AGM86" s="42"/>
      <c r="AGN86" s="42"/>
      <c r="AGO86" s="42"/>
      <c r="AGP86" s="42"/>
      <c r="AGQ86" s="42"/>
      <c r="AGR86" s="42"/>
      <c r="AGS86" s="42"/>
      <c r="AGT86" s="42"/>
      <c r="AGU86" s="42"/>
      <c r="AGV86" s="42"/>
      <c r="AGW86" s="42"/>
      <c r="AGX86" s="42"/>
      <c r="AGY86" s="42"/>
      <c r="AGZ86" s="42"/>
      <c r="AHA86" s="42"/>
      <c r="AHB86" s="42"/>
      <c r="AHC86" s="42"/>
      <c r="AHD86" s="42"/>
      <c r="AHE86" s="42"/>
      <c r="AHF86" s="42"/>
      <c r="AHG86" s="42"/>
      <c r="AHH86" s="42"/>
      <c r="AHI86" s="42"/>
      <c r="AHJ86" s="42"/>
      <c r="AHK86" s="42"/>
      <c r="AHL86" s="42"/>
      <c r="AHM86" s="42"/>
      <c r="AHN86" s="42"/>
      <c r="AHO86" s="42"/>
      <c r="AHP86" s="42"/>
      <c r="AHQ86" s="42"/>
      <c r="AHR86" s="42"/>
      <c r="AHS86" s="42"/>
      <c r="AHT86" s="42"/>
      <c r="AHU86" s="42"/>
      <c r="AHV86" s="42"/>
      <c r="AHW86" s="42"/>
      <c r="AHX86" s="42"/>
      <c r="AHY86" s="42"/>
      <c r="AHZ86" s="42"/>
      <c r="AIA86" s="42"/>
      <c r="AIB86" s="42"/>
      <c r="AIC86" s="42"/>
      <c r="AID86" s="42"/>
      <c r="AIE86" s="42"/>
      <c r="AIF86" s="42"/>
      <c r="AIG86" s="42"/>
      <c r="AIH86" s="42"/>
      <c r="AII86" s="42"/>
      <c r="AIJ86" s="42"/>
      <c r="AIK86" s="42"/>
      <c r="AIL86" s="42"/>
      <c r="AIM86" s="42"/>
      <c r="AIN86" s="42"/>
      <c r="AIO86" s="42"/>
      <c r="AIP86" s="42"/>
      <c r="AIQ86" s="42"/>
      <c r="AIR86" s="42"/>
      <c r="AIS86" s="42"/>
      <c r="AIT86" s="42"/>
      <c r="AIU86" s="42"/>
      <c r="AIV86" s="42"/>
      <c r="AIW86" s="42"/>
      <c r="AIX86" s="42"/>
      <c r="AIY86" s="42"/>
      <c r="AIZ86" s="42"/>
      <c r="AJA86" s="42"/>
      <c r="AJB86" s="42"/>
      <c r="AJC86" s="42"/>
      <c r="AJD86" s="42"/>
      <c r="AJE86" s="42"/>
      <c r="AJF86" s="42"/>
      <c r="AJG86" s="42"/>
      <c r="AJH86" s="42"/>
      <c r="AJI86" s="42"/>
      <c r="AJJ86" s="42"/>
      <c r="AJK86" s="42"/>
      <c r="AJL86" s="42"/>
      <c r="AJM86" s="42"/>
      <c r="AJN86" s="42"/>
      <c r="AJO86" s="42"/>
      <c r="AJP86" s="42"/>
      <c r="AJQ86" s="42"/>
      <c r="AJR86" s="42"/>
      <c r="AJS86" s="42"/>
      <c r="AJT86" s="42"/>
      <c r="AJU86" s="42"/>
      <c r="AJV86" s="42"/>
      <c r="AJW86" s="42"/>
      <c r="AJX86" s="42"/>
      <c r="AJY86" s="42"/>
      <c r="AJZ86" s="42"/>
      <c r="AKA86" s="42"/>
      <c r="AKB86" s="42"/>
      <c r="AKC86" s="42"/>
      <c r="AKD86" s="42"/>
      <c r="AKE86" s="42"/>
      <c r="AKF86" s="42"/>
      <c r="AKG86" s="42"/>
      <c r="AKH86" s="42"/>
      <c r="AKI86" s="42"/>
      <c r="AKJ86" s="42"/>
      <c r="AKK86" s="42"/>
      <c r="AKL86" s="42"/>
      <c r="AKM86" s="42"/>
      <c r="AKN86" s="42"/>
      <c r="AKO86" s="42"/>
      <c r="AKP86" s="42"/>
      <c r="AKQ86" s="42"/>
      <c r="AKR86" s="42"/>
      <c r="AKS86" s="42"/>
      <c r="AKT86" s="42"/>
      <c r="AKU86" s="42"/>
      <c r="AKV86" s="42"/>
      <c r="AKW86" s="42"/>
      <c r="AKX86" s="42"/>
      <c r="AKY86" s="42"/>
      <c r="AKZ86" s="42"/>
      <c r="ALA86" s="42"/>
      <c r="ALB86" s="42"/>
      <c r="ALC86" s="42"/>
      <c r="ALD86" s="42"/>
      <c r="ALE86" s="42"/>
      <c r="ALF86" s="42"/>
      <c r="ALG86" s="42"/>
      <c r="ALH86" s="42"/>
      <c r="ALI86" s="42"/>
      <c r="ALJ86" s="42"/>
      <c r="ALK86" s="42"/>
      <c r="ALL86" s="42"/>
      <c r="ALM86" s="42"/>
      <c r="ALN86" s="42"/>
      <c r="ALO86" s="42"/>
      <c r="ALP86" s="42"/>
      <c r="ALQ86" s="42"/>
      <c r="ALR86" s="42"/>
      <c r="ALS86" s="42"/>
      <c r="ALT86" s="42"/>
      <c r="ALU86" s="42"/>
      <c r="ALV86" s="42"/>
      <c r="ALW86" s="42"/>
      <c r="ALX86" s="42"/>
      <c r="ALY86" s="42"/>
      <c r="ALZ86" s="42"/>
      <c r="AMA86" s="42"/>
      <c r="AMB86" s="42"/>
      <c r="AMC86" s="42"/>
      <c r="AMD86" s="42"/>
      <c r="AME86" s="42"/>
      <c r="AMF86" s="42"/>
      <c r="AMG86" s="42"/>
      <c r="AMH86" s="42"/>
      <c r="AMI86" s="42"/>
      <c r="AMJ86" s="42"/>
      <c r="AMK86" s="42"/>
      <c r="AML86" s="42"/>
      <c r="AMM86" s="42"/>
      <c r="AMN86" s="42"/>
      <c r="AMO86" s="42"/>
      <c r="AMP86" s="42"/>
      <c r="AMQ86" s="42"/>
      <c r="AMR86" s="42"/>
      <c r="AMS86" s="42"/>
      <c r="AMT86" s="42"/>
      <c r="AMU86" s="42"/>
      <c r="AMV86" s="42"/>
      <c r="AMW86" s="42"/>
      <c r="AMX86" s="42"/>
      <c r="AMY86" s="42"/>
      <c r="AMZ86" s="42"/>
      <c r="ANA86" s="42"/>
      <c r="ANB86" s="42"/>
      <c r="ANC86" s="42"/>
      <c r="AND86" s="42"/>
      <c r="ANE86" s="42"/>
      <c r="ANF86" s="42"/>
      <c r="ANG86" s="42"/>
      <c r="ANH86" s="42"/>
      <c r="ANI86" s="42"/>
      <c r="ANJ86" s="42"/>
      <c r="ANK86" s="42"/>
      <c r="ANL86" s="42"/>
      <c r="ANM86" s="42"/>
      <c r="ANN86" s="42"/>
      <c r="ANO86" s="42"/>
      <c r="ANP86" s="42"/>
      <c r="ANQ86" s="42"/>
      <c r="ANR86" s="42"/>
      <c r="ANS86" s="42"/>
      <c r="ANT86" s="42"/>
      <c r="ANU86" s="42"/>
      <c r="ANV86" s="42"/>
      <c r="ANW86" s="42"/>
      <c r="ANX86" s="42"/>
      <c r="ANY86" s="42"/>
      <c r="ANZ86" s="42"/>
      <c r="AOA86" s="42"/>
      <c r="AOB86" s="42"/>
      <c r="AOC86" s="42"/>
      <c r="AOD86" s="42"/>
      <c r="AOE86" s="42"/>
      <c r="AOF86" s="42"/>
      <c r="AOG86" s="42"/>
      <c r="AOH86" s="42"/>
      <c r="AOI86" s="42"/>
      <c r="AOJ86" s="42"/>
      <c r="AOK86" s="42"/>
      <c r="AOL86" s="42"/>
      <c r="AOM86" s="42"/>
      <c r="AON86" s="42"/>
      <c r="AOO86" s="42"/>
      <c r="AOP86" s="42"/>
      <c r="AOQ86" s="42"/>
      <c r="AOR86" s="42"/>
      <c r="AOS86" s="42"/>
      <c r="AOT86" s="42"/>
      <c r="AOU86" s="42"/>
      <c r="AOV86" s="42"/>
      <c r="AOW86" s="42"/>
      <c r="AOX86" s="42"/>
      <c r="AOY86" s="42"/>
      <c r="AOZ86" s="42"/>
      <c r="APA86" s="42"/>
      <c r="APB86" s="42"/>
      <c r="APC86" s="42"/>
      <c r="APD86" s="42"/>
      <c r="APE86" s="42"/>
      <c r="APF86" s="42"/>
      <c r="APG86" s="42"/>
      <c r="APH86" s="42"/>
      <c r="API86" s="42"/>
      <c r="APJ86" s="42"/>
      <c r="APK86" s="42"/>
      <c r="APL86" s="42"/>
      <c r="APM86" s="42"/>
      <c r="APN86" s="42"/>
      <c r="APO86" s="42"/>
      <c r="APP86" s="42"/>
      <c r="APQ86" s="42"/>
      <c r="APR86" s="42"/>
      <c r="APS86" s="42"/>
      <c r="APT86" s="42"/>
      <c r="APU86" s="42"/>
      <c r="APV86" s="42"/>
      <c r="APW86" s="42"/>
      <c r="APX86" s="42"/>
      <c r="APY86" s="42"/>
      <c r="APZ86" s="42"/>
      <c r="AQA86" s="42"/>
      <c r="AQB86" s="42"/>
      <c r="AQC86" s="42"/>
      <c r="AQD86" s="42"/>
      <c r="AQE86" s="42"/>
      <c r="AQF86" s="42"/>
      <c r="AQG86" s="42"/>
      <c r="AQH86" s="42"/>
      <c r="AQI86" s="42"/>
      <c r="AQJ86" s="42"/>
      <c r="AQK86" s="42"/>
      <c r="AQL86" s="42"/>
      <c r="AQM86" s="42"/>
      <c r="AQN86" s="42"/>
      <c r="AQO86" s="42"/>
      <c r="AQP86" s="42"/>
      <c r="AQQ86" s="42"/>
      <c r="AQR86" s="42"/>
      <c r="AQS86" s="42"/>
      <c r="AQT86" s="42"/>
      <c r="AQU86" s="42"/>
      <c r="AQV86" s="42"/>
      <c r="AQW86" s="42"/>
      <c r="AQX86" s="42"/>
      <c r="AQY86" s="42"/>
      <c r="AQZ86" s="42"/>
      <c r="ARA86" s="42"/>
      <c r="ARB86" s="42"/>
      <c r="ARC86" s="42"/>
      <c r="ARD86" s="42"/>
      <c r="ARE86" s="42"/>
      <c r="ARF86" s="42"/>
      <c r="ARG86" s="42"/>
      <c r="ARH86" s="42"/>
      <c r="ARI86" s="42"/>
      <c r="ARJ86" s="42"/>
      <c r="ARK86" s="42"/>
      <c r="ARL86" s="42"/>
      <c r="ARM86" s="42"/>
      <c r="ARN86" s="42"/>
      <c r="ARO86" s="42"/>
      <c r="ARP86" s="42"/>
      <c r="ARQ86" s="42"/>
      <c r="ARR86" s="42"/>
      <c r="ARS86" s="42"/>
      <c r="ART86" s="42"/>
      <c r="ARU86" s="42"/>
      <c r="ARV86" s="42"/>
      <c r="ARW86" s="42"/>
      <c r="ARX86" s="42"/>
      <c r="ARY86" s="42"/>
      <c r="ARZ86" s="42"/>
      <c r="ASA86" s="42"/>
      <c r="ASB86" s="42"/>
      <c r="ASC86" s="42"/>
      <c r="ASD86" s="42"/>
      <c r="ASE86" s="42"/>
      <c r="ASF86" s="42"/>
      <c r="ASG86" s="42"/>
      <c r="ASH86" s="42"/>
      <c r="ASI86" s="42"/>
      <c r="ASJ86" s="42"/>
      <c r="ASK86" s="42"/>
      <c r="ASL86" s="42"/>
      <c r="ASM86" s="42"/>
      <c r="ASN86" s="42"/>
      <c r="ASO86" s="42"/>
      <c r="ASP86" s="42"/>
      <c r="ASQ86" s="42"/>
      <c r="ASR86" s="42"/>
      <c r="ASS86" s="42"/>
      <c r="AST86" s="42"/>
      <c r="ASU86" s="42"/>
      <c r="ASV86" s="42"/>
      <c r="ASW86" s="42"/>
      <c r="ASX86" s="42"/>
      <c r="ASY86" s="42"/>
      <c r="ASZ86" s="42"/>
      <c r="ATA86" s="42"/>
      <c r="ATB86" s="42"/>
      <c r="ATC86" s="42"/>
      <c r="ATD86" s="42"/>
      <c r="ATE86" s="42"/>
      <c r="ATF86" s="42"/>
      <c r="ATG86" s="42"/>
      <c r="ATH86" s="42"/>
      <c r="ATI86" s="42"/>
      <c r="ATJ86" s="42"/>
      <c r="ATK86" s="42"/>
      <c r="ATL86" s="42"/>
      <c r="ATM86" s="42"/>
      <c r="ATN86" s="42"/>
      <c r="ATO86" s="42"/>
      <c r="ATP86" s="42"/>
      <c r="ATQ86" s="42"/>
      <c r="ATR86" s="42"/>
      <c r="ATS86" s="42"/>
      <c r="ATT86" s="42"/>
      <c r="ATU86" s="42"/>
      <c r="ATV86" s="42"/>
      <c r="ATW86" s="42"/>
      <c r="ATX86" s="42"/>
      <c r="ATY86" s="42"/>
      <c r="ATZ86" s="42"/>
      <c r="AUA86" s="42"/>
      <c r="AUB86" s="42"/>
      <c r="AUC86" s="42"/>
      <c r="AUD86" s="42"/>
      <c r="AUE86" s="42"/>
      <c r="AUF86" s="42"/>
      <c r="AUG86" s="42"/>
      <c r="AUH86" s="42"/>
      <c r="AUI86" s="42"/>
      <c r="AUJ86" s="42"/>
      <c r="AUK86" s="42"/>
      <c r="AUL86" s="42"/>
      <c r="AUM86" s="42"/>
      <c r="AUN86" s="42"/>
      <c r="AUO86" s="42"/>
      <c r="AUP86" s="42"/>
      <c r="AUQ86" s="42"/>
      <c r="AUR86" s="42"/>
      <c r="AUS86" s="42"/>
      <c r="AUT86" s="42"/>
      <c r="AUU86" s="42"/>
      <c r="AUV86" s="42"/>
      <c r="AUW86" s="42"/>
      <c r="AUX86" s="42"/>
      <c r="AUY86" s="42"/>
      <c r="AUZ86" s="42"/>
      <c r="AVA86" s="42"/>
      <c r="AVB86" s="42"/>
      <c r="AVC86" s="42"/>
      <c r="AVD86" s="42"/>
      <c r="AVE86" s="42"/>
      <c r="AVF86" s="42"/>
      <c r="AVG86" s="42"/>
      <c r="AVH86" s="42"/>
      <c r="AVI86" s="42"/>
      <c r="AVJ86" s="42"/>
      <c r="AVK86" s="42"/>
      <c r="AVL86" s="42"/>
      <c r="AVM86" s="42"/>
      <c r="AVN86" s="42"/>
      <c r="AVO86" s="42"/>
      <c r="AVP86" s="42"/>
      <c r="AVQ86" s="42"/>
      <c r="AVR86" s="42"/>
      <c r="AVS86" s="42"/>
      <c r="AVT86" s="42"/>
      <c r="AVU86" s="42"/>
      <c r="AVV86" s="42"/>
      <c r="AVW86" s="42"/>
      <c r="AVX86" s="42"/>
      <c r="AVY86" s="42"/>
      <c r="AVZ86" s="42"/>
      <c r="AWA86" s="42"/>
      <c r="AWB86" s="42"/>
      <c r="AWC86" s="42"/>
      <c r="AWD86" s="42"/>
      <c r="AWE86" s="42"/>
      <c r="AWF86" s="42"/>
      <c r="AWG86" s="42"/>
      <c r="AWH86" s="42"/>
      <c r="AWI86" s="42"/>
      <c r="AWJ86" s="42"/>
      <c r="AWK86" s="42"/>
      <c r="AWL86" s="42"/>
      <c r="AWM86" s="42"/>
      <c r="AWN86" s="42"/>
      <c r="AWO86" s="42"/>
      <c r="AWP86" s="42"/>
      <c r="AWQ86" s="42"/>
      <c r="AWR86" s="42"/>
      <c r="AWS86" s="42"/>
      <c r="AWT86" s="42"/>
      <c r="AWU86" s="42"/>
      <c r="AWV86" s="42"/>
      <c r="AWW86" s="42"/>
      <c r="AWX86" s="42"/>
      <c r="AWY86" s="42"/>
      <c r="AWZ86" s="42"/>
      <c r="AXA86" s="42"/>
      <c r="AXB86" s="42"/>
      <c r="AXC86" s="42"/>
      <c r="AXD86" s="42"/>
      <c r="AXE86" s="42"/>
      <c r="AXF86" s="42"/>
      <c r="AXG86" s="42"/>
      <c r="AXH86" s="42"/>
      <c r="AXI86" s="42"/>
      <c r="AXJ86" s="42"/>
      <c r="AXK86" s="42"/>
      <c r="AXL86" s="42"/>
      <c r="AXM86" s="42"/>
      <c r="AXN86" s="42"/>
      <c r="AXO86" s="42"/>
      <c r="AXP86" s="42"/>
      <c r="AXQ86" s="42"/>
      <c r="AXR86" s="42"/>
      <c r="AXS86" s="42"/>
      <c r="AXT86" s="42"/>
      <c r="AXU86" s="42"/>
      <c r="AXV86" s="42"/>
      <c r="AXW86" s="42"/>
      <c r="AXX86" s="42"/>
      <c r="AXY86" s="42"/>
      <c r="AXZ86" s="42"/>
      <c r="AYA86" s="42"/>
      <c r="AYB86" s="42"/>
      <c r="AYC86" s="42"/>
      <c r="AYD86" s="42"/>
      <c r="AYE86" s="42"/>
      <c r="AYF86" s="42"/>
      <c r="AYG86" s="42"/>
      <c r="AYH86" s="42"/>
      <c r="AYI86" s="42"/>
      <c r="AYJ86" s="42"/>
      <c r="AYK86" s="42"/>
      <c r="AYL86" s="42"/>
      <c r="AYM86" s="42"/>
      <c r="AYN86" s="42"/>
      <c r="AYO86" s="42"/>
      <c r="AYP86" s="42"/>
      <c r="AYQ86" s="42"/>
      <c r="AYR86" s="42"/>
      <c r="AYS86" s="42"/>
      <c r="AYT86" s="42"/>
      <c r="AYU86" s="42"/>
      <c r="AYV86" s="42"/>
      <c r="AYW86" s="42"/>
      <c r="AYX86" s="42"/>
      <c r="AYY86" s="42"/>
      <c r="AYZ86" s="42"/>
      <c r="AZA86" s="42"/>
      <c r="AZB86" s="42"/>
      <c r="AZC86" s="42"/>
      <c r="AZD86" s="42"/>
      <c r="AZE86" s="42"/>
      <c r="AZF86" s="42"/>
      <c r="AZG86" s="42"/>
      <c r="AZH86" s="42"/>
      <c r="AZI86" s="42"/>
      <c r="AZJ86" s="42"/>
      <c r="AZK86" s="42"/>
      <c r="AZL86" s="42"/>
      <c r="AZM86" s="42"/>
      <c r="AZN86" s="42"/>
      <c r="AZO86" s="42"/>
      <c r="AZP86" s="42"/>
      <c r="AZQ86" s="42"/>
      <c r="AZR86" s="42"/>
      <c r="AZS86" s="42"/>
      <c r="AZT86" s="42"/>
      <c r="AZU86" s="42"/>
      <c r="AZV86" s="42"/>
      <c r="AZW86" s="42"/>
      <c r="AZX86" s="42"/>
      <c r="AZY86" s="42"/>
      <c r="AZZ86" s="42"/>
      <c r="BAA86" s="42"/>
      <c r="BAB86" s="42"/>
      <c r="BAC86" s="42"/>
      <c r="BAD86" s="42"/>
      <c r="BAE86" s="42"/>
      <c r="BAF86" s="42"/>
      <c r="BAG86" s="42"/>
      <c r="BAH86" s="42"/>
      <c r="BAI86" s="42"/>
      <c r="BAJ86" s="42"/>
      <c r="BAK86" s="42"/>
      <c r="BAL86" s="42"/>
      <c r="BAM86" s="42"/>
      <c r="BAN86" s="42"/>
      <c r="BAO86" s="42"/>
      <c r="BAP86" s="42"/>
      <c r="BAQ86" s="42"/>
      <c r="BAR86" s="42"/>
      <c r="BAS86" s="42"/>
      <c r="BAT86" s="42"/>
      <c r="BAU86" s="42"/>
      <c r="BAV86" s="42"/>
      <c r="BAW86" s="42"/>
      <c r="BAX86" s="42"/>
      <c r="BAY86" s="42"/>
      <c r="BAZ86" s="42"/>
      <c r="BBA86" s="42"/>
      <c r="BBB86" s="42"/>
      <c r="BBC86" s="42"/>
      <c r="BBD86" s="42"/>
      <c r="BBE86" s="42"/>
      <c r="BBF86" s="42"/>
      <c r="BBG86" s="42"/>
      <c r="BBH86" s="42"/>
      <c r="BBI86" s="42"/>
      <c r="BBJ86" s="42"/>
      <c r="BBK86" s="42"/>
      <c r="BBL86" s="42"/>
      <c r="BBM86" s="42"/>
      <c r="BBN86" s="42"/>
      <c r="BBO86" s="42"/>
      <c r="BBP86" s="42"/>
      <c r="BBQ86" s="42"/>
      <c r="BBR86" s="42"/>
      <c r="BBS86" s="42"/>
      <c r="BBT86" s="42"/>
      <c r="BBU86" s="42"/>
      <c r="BBV86" s="42"/>
      <c r="BBW86" s="42"/>
      <c r="BBX86" s="42"/>
      <c r="BBY86" s="42"/>
      <c r="BBZ86" s="42"/>
      <c r="BCA86" s="42"/>
      <c r="BCB86" s="42"/>
      <c r="BCC86" s="42"/>
      <c r="BCD86" s="42"/>
      <c r="BCE86" s="42"/>
      <c r="BCF86" s="42"/>
      <c r="BCG86" s="42"/>
      <c r="BCH86" s="42"/>
      <c r="BCI86" s="42"/>
      <c r="BCJ86" s="42"/>
      <c r="BCK86" s="42"/>
      <c r="BCL86" s="42"/>
      <c r="BCM86" s="42"/>
      <c r="BCN86" s="42"/>
      <c r="BCO86" s="42"/>
      <c r="BCP86" s="42"/>
      <c r="BCQ86" s="42"/>
      <c r="BCR86" s="42"/>
      <c r="BCS86" s="42"/>
      <c r="BCT86" s="42"/>
      <c r="BCU86" s="42"/>
      <c r="BCV86" s="42"/>
      <c r="BCW86" s="42"/>
      <c r="BCX86" s="42"/>
      <c r="BCY86" s="42"/>
      <c r="BCZ86" s="42"/>
      <c r="BDA86" s="42"/>
      <c r="BDB86" s="42"/>
      <c r="BDC86" s="42"/>
      <c r="BDD86" s="42"/>
      <c r="BDE86" s="42"/>
      <c r="BDF86" s="42"/>
      <c r="BDG86" s="42"/>
      <c r="BDH86" s="42"/>
      <c r="BDI86" s="42"/>
      <c r="BDJ86" s="42"/>
      <c r="BDK86" s="42"/>
      <c r="BDL86" s="42"/>
      <c r="BDM86" s="42"/>
      <c r="BDN86" s="42"/>
      <c r="BDO86" s="42"/>
      <c r="BDP86" s="42"/>
      <c r="BDQ86" s="42"/>
      <c r="BDR86" s="42"/>
      <c r="BDS86" s="42"/>
      <c r="BDT86" s="42"/>
      <c r="BDU86" s="42"/>
      <c r="BDV86" s="42"/>
      <c r="BDW86" s="42"/>
      <c r="BDX86" s="42"/>
      <c r="BDY86" s="42"/>
      <c r="BDZ86" s="42"/>
      <c r="BEA86" s="42"/>
      <c r="BEB86" s="42"/>
      <c r="BEC86" s="42"/>
      <c r="BED86" s="42"/>
      <c r="BEE86" s="42"/>
      <c r="BEF86" s="42"/>
      <c r="BEG86" s="42"/>
      <c r="BEH86" s="42"/>
      <c r="BEI86" s="42"/>
      <c r="BEJ86" s="42"/>
      <c r="BEK86" s="42"/>
      <c r="BEL86" s="42"/>
      <c r="BEM86" s="42"/>
      <c r="BEN86" s="42"/>
      <c r="BEO86" s="42"/>
      <c r="BEP86" s="42"/>
      <c r="BEQ86" s="42"/>
      <c r="BER86" s="42"/>
      <c r="BES86" s="42"/>
      <c r="BET86" s="42"/>
      <c r="BEU86" s="42"/>
      <c r="BEV86" s="42"/>
      <c r="BEW86" s="42"/>
      <c r="BEX86" s="42"/>
      <c r="BEY86" s="42"/>
      <c r="BEZ86" s="42"/>
      <c r="BFA86" s="42"/>
      <c r="BFB86" s="42"/>
      <c r="BFC86" s="42"/>
      <c r="BFD86" s="42"/>
      <c r="BFE86" s="42"/>
      <c r="BFF86" s="42"/>
      <c r="BFG86" s="42"/>
      <c r="BFH86" s="42"/>
      <c r="BFI86" s="42"/>
      <c r="BFJ86" s="42"/>
      <c r="BFK86" s="42"/>
      <c r="BFL86" s="42"/>
      <c r="BFM86" s="42"/>
      <c r="BFN86" s="42"/>
      <c r="BFO86" s="42"/>
      <c r="BFP86" s="42"/>
      <c r="BFQ86" s="42"/>
      <c r="BFR86" s="42"/>
      <c r="BFS86" s="42"/>
      <c r="BFT86" s="42"/>
      <c r="BFU86" s="42"/>
      <c r="BFV86" s="42"/>
      <c r="BFW86" s="42"/>
      <c r="BFX86" s="42"/>
      <c r="BFY86" s="42"/>
      <c r="BFZ86" s="42"/>
      <c r="BGA86" s="42"/>
      <c r="BGB86" s="42"/>
      <c r="BGC86" s="42"/>
      <c r="BGD86" s="42"/>
      <c r="BGE86" s="42"/>
      <c r="BGF86" s="42"/>
      <c r="BGG86" s="42"/>
      <c r="BGH86" s="42"/>
      <c r="BGI86" s="42"/>
      <c r="BGJ86" s="42"/>
      <c r="BGK86" s="42"/>
      <c r="BGL86" s="42"/>
      <c r="BGM86" s="42"/>
      <c r="BGN86" s="42"/>
      <c r="BGO86" s="42"/>
      <c r="BGP86" s="42"/>
      <c r="BGQ86" s="42"/>
      <c r="BGR86" s="42"/>
      <c r="BGS86" s="42"/>
      <c r="BGT86" s="42"/>
      <c r="BGU86" s="42"/>
      <c r="BGV86" s="42"/>
      <c r="BGW86" s="42"/>
      <c r="BGX86" s="42"/>
      <c r="BGY86" s="42"/>
      <c r="BGZ86" s="42"/>
      <c r="BHA86" s="42"/>
      <c r="BHB86" s="42"/>
      <c r="BHC86" s="42"/>
      <c r="BHD86" s="42"/>
      <c r="BHE86" s="42"/>
      <c r="BHF86" s="42"/>
      <c r="BHG86" s="42"/>
      <c r="BHH86" s="42"/>
      <c r="BHI86" s="42"/>
      <c r="BHJ86" s="42"/>
      <c r="BHK86" s="42"/>
      <c r="BHL86" s="42"/>
      <c r="BHM86" s="42"/>
      <c r="BHN86" s="42"/>
      <c r="BHO86" s="42"/>
      <c r="BHP86" s="42"/>
      <c r="BHQ86" s="42"/>
      <c r="BHR86" s="42"/>
      <c r="BHS86" s="42"/>
      <c r="BHT86" s="42"/>
      <c r="BHU86" s="42"/>
      <c r="BHV86" s="42"/>
      <c r="BHW86" s="42"/>
      <c r="BHX86" s="42"/>
      <c r="BHY86" s="42"/>
      <c r="BHZ86" s="42"/>
      <c r="BIA86" s="42"/>
      <c r="BIB86" s="42"/>
      <c r="BIC86" s="42"/>
      <c r="BID86" s="42"/>
      <c r="BIE86" s="42"/>
      <c r="BIF86" s="42"/>
      <c r="BIG86" s="42"/>
      <c r="BIH86" s="42"/>
      <c r="BII86" s="42"/>
      <c r="BIJ86" s="42"/>
      <c r="BIK86" s="42"/>
      <c r="BIL86" s="42"/>
      <c r="BIM86" s="42"/>
      <c r="BIN86" s="42"/>
      <c r="BIO86" s="42"/>
      <c r="BIP86" s="42"/>
      <c r="BIQ86" s="42"/>
      <c r="BIR86" s="42"/>
      <c r="BIS86" s="42"/>
      <c r="BIT86" s="42"/>
      <c r="BIU86" s="42"/>
      <c r="BIV86" s="42"/>
      <c r="BIW86" s="42"/>
      <c r="BIX86" s="42"/>
      <c r="BIY86" s="42"/>
      <c r="BIZ86" s="42"/>
      <c r="BJA86" s="42"/>
      <c r="BJB86" s="42"/>
      <c r="BJC86" s="42"/>
      <c r="BJD86" s="42"/>
      <c r="BJE86" s="42"/>
      <c r="BJF86" s="42"/>
      <c r="BJG86" s="42"/>
      <c r="BJH86" s="42"/>
      <c r="BJI86" s="42"/>
      <c r="BJJ86" s="42"/>
      <c r="BJK86" s="42"/>
      <c r="BJL86" s="42"/>
      <c r="BJM86" s="42"/>
      <c r="BJN86" s="42"/>
      <c r="BJO86" s="42"/>
      <c r="BJP86" s="42"/>
      <c r="BJQ86" s="42"/>
      <c r="BJR86" s="42"/>
      <c r="BJS86" s="42"/>
      <c r="BJT86" s="42"/>
      <c r="BJU86" s="42"/>
      <c r="BJV86" s="42"/>
      <c r="BJW86" s="42"/>
      <c r="BJX86" s="42"/>
      <c r="BJY86" s="42"/>
      <c r="BJZ86" s="42"/>
      <c r="BKA86" s="42"/>
      <c r="BKB86" s="42"/>
      <c r="BKC86" s="42"/>
      <c r="BKD86" s="42"/>
      <c r="BKE86" s="42"/>
      <c r="BKF86" s="42"/>
      <c r="BKG86" s="42"/>
      <c r="BKH86" s="42"/>
      <c r="BKI86" s="42"/>
      <c r="BKJ86" s="42"/>
      <c r="BKK86" s="42"/>
      <c r="BKL86" s="42"/>
      <c r="BKM86" s="42"/>
      <c r="BKN86" s="42"/>
      <c r="BKO86" s="42"/>
      <c r="BKP86" s="42"/>
      <c r="BKQ86" s="42"/>
      <c r="BKR86" s="42"/>
      <c r="BKS86" s="42"/>
      <c r="BKT86" s="42"/>
      <c r="BKU86" s="42"/>
      <c r="BKV86" s="42"/>
      <c r="BKW86" s="42"/>
      <c r="BKX86" s="42"/>
      <c r="BKY86" s="42"/>
      <c r="BKZ86" s="42"/>
      <c r="BLA86" s="42"/>
      <c r="BLB86" s="42"/>
      <c r="BLC86" s="42"/>
      <c r="BLD86" s="42"/>
      <c r="BLE86" s="42"/>
      <c r="BLF86" s="42"/>
      <c r="BLG86" s="42"/>
      <c r="BLH86" s="42"/>
      <c r="BLI86" s="42"/>
      <c r="BLJ86" s="42"/>
      <c r="BLK86" s="42"/>
      <c r="BLL86" s="42"/>
      <c r="BLM86" s="42"/>
      <c r="BLN86" s="42"/>
      <c r="BLO86" s="42"/>
      <c r="BLP86" s="42"/>
      <c r="BLQ86" s="42"/>
      <c r="BLR86" s="42"/>
      <c r="BLS86" s="42"/>
      <c r="BLT86" s="42"/>
      <c r="BLU86" s="42"/>
      <c r="BLV86" s="42"/>
      <c r="BLW86" s="42"/>
      <c r="BLX86" s="42"/>
      <c r="BLY86" s="42"/>
      <c r="BLZ86" s="42"/>
      <c r="BMA86" s="42"/>
      <c r="BMB86" s="42"/>
      <c r="BMC86" s="42"/>
      <c r="BMD86" s="42"/>
      <c r="BME86" s="42"/>
      <c r="BMF86" s="42"/>
      <c r="BMG86" s="42"/>
      <c r="BMH86" s="42"/>
      <c r="BMI86" s="42"/>
      <c r="BMJ86" s="42"/>
      <c r="BMK86" s="42"/>
      <c r="BML86" s="42"/>
      <c r="BMM86" s="42"/>
      <c r="BMN86" s="42"/>
      <c r="BMO86" s="42"/>
      <c r="BMP86" s="42"/>
      <c r="BMQ86" s="42"/>
      <c r="BMR86" s="42"/>
      <c r="BMS86" s="42"/>
      <c r="BMT86" s="42"/>
      <c r="BMU86" s="42"/>
      <c r="BMV86" s="42"/>
      <c r="BMW86" s="42"/>
      <c r="BMX86" s="42"/>
      <c r="BMY86" s="42"/>
      <c r="BMZ86" s="42"/>
      <c r="BNA86" s="42"/>
      <c r="BNB86" s="42"/>
      <c r="BNC86" s="42"/>
      <c r="BND86" s="42"/>
      <c r="BNE86" s="42"/>
      <c r="BNF86" s="42"/>
      <c r="BNG86" s="42"/>
      <c r="BNH86" s="42"/>
      <c r="BNI86" s="42"/>
      <c r="BNJ86" s="42"/>
      <c r="BNK86" s="42"/>
      <c r="BNL86" s="42"/>
      <c r="BNM86" s="42"/>
      <c r="BNN86" s="42"/>
      <c r="BNO86" s="42"/>
      <c r="BNP86" s="42"/>
      <c r="BNQ86" s="42"/>
      <c r="BNR86" s="42"/>
      <c r="BNS86" s="42"/>
      <c r="BNT86" s="42"/>
      <c r="BNU86" s="42"/>
      <c r="BNV86" s="42"/>
      <c r="BNW86" s="42"/>
      <c r="BNX86" s="42"/>
      <c r="BNY86" s="42"/>
      <c r="BNZ86" s="42"/>
      <c r="BOA86" s="42"/>
      <c r="BOB86" s="42"/>
      <c r="BOC86" s="42"/>
      <c r="BOD86" s="42"/>
      <c r="BOE86" s="42"/>
      <c r="BOF86" s="42"/>
      <c r="BOG86" s="42"/>
      <c r="BOH86" s="42"/>
      <c r="BOI86" s="42"/>
      <c r="BOJ86" s="42"/>
      <c r="BOK86" s="42"/>
      <c r="BOL86" s="42"/>
      <c r="BOM86" s="42"/>
      <c r="BON86" s="42"/>
      <c r="BOO86" s="42"/>
      <c r="BOP86" s="42"/>
      <c r="BOQ86" s="42"/>
      <c r="BOR86" s="42"/>
      <c r="BOS86" s="42"/>
      <c r="BOT86" s="42"/>
      <c r="BOU86" s="42"/>
      <c r="BOV86" s="42"/>
      <c r="BOW86" s="42"/>
      <c r="BOX86" s="42"/>
      <c r="BOY86" s="42"/>
      <c r="BOZ86" s="42"/>
      <c r="BPA86" s="42"/>
      <c r="BPB86" s="42"/>
      <c r="BPC86" s="42"/>
      <c r="BPD86" s="42"/>
      <c r="BPE86" s="42"/>
      <c r="BPF86" s="42"/>
      <c r="BPG86" s="42"/>
      <c r="BPH86" s="42"/>
      <c r="BPI86" s="42"/>
      <c r="BPJ86" s="42"/>
      <c r="BPK86" s="42"/>
      <c r="BPL86" s="42"/>
      <c r="BPM86" s="42"/>
      <c r="BPN86" s="42"/>
      <c r="BPO86" s="42"/>
      <c r="BPP86" s="42"/>
      <c r="BPQ86" s="42"/>
      <c r="BPR86" s="42"/>
      <c r="BPS86" s="42"/>
      <c r="BPT86" s="42"/>
      <c r="BPU86" s="42"/>
      <c r="BPV86" s="42"/>
      <c r="BPW86" s="42"/>
      <c r="BPX86" s="42"/>
      <c r="BPY86" s="42"/>
      <c r="BPZ86" s="42"/>
      <c r="BQA86" s="42"/>
      <c r="BQB86" s="42"/>
      <c r="BQC86" s="42"/>
      <c r="BQD86" s="42"/>
      <c r="BQE86" s="42"/>
      <c r="BQF86" s="42"/>
      <c r="BQG86" s="42"/>
      <c r="BQH86" s="42"/>
      <c r="BQI86" s="42"/>
      <c r="BQJ86" s="42"/>
      <c r="BQK86" s="42"/>
      <c r="BQL86" s="42"/>
      <c r="BQM86" s="42"/>
      <c r="BQN86" s="42"/>
      <c r="BQO86" s="42"/>
      <c r="BQP86" s="42"/>
      <c r="BQQ86" s="42"/>
      <c r="BQR86" s="42"/>
      <c r="BQS86" s="42"/>
      <c r="BQT86" s="42"/>
      <c r="BQU86" s="42"/>
      <c r="BQV86" s="42"/>
      <c r="BQW86" s="42"/>
      <c r="BQX86" s="42"/>
      <c r="BQY86" s="42"/>
      <c r="BQZ86" s="42"/>
      <c r="BRA86" s="42"/>
      <c r="BRB86" s="42"/>
      <c r="BRC86" s="42"/>
      <c r="BRD86" s="42"/>
      <c r="BRE86" s="42"/>
      <c r="BRF86" s="42"/>
      <c r="BRG86" s="42"/>
      <c r="BRH86" s="42"/>
      <c r="BRI86" s="42"/>
      <c r="BRJ86" s="42"/>
      <c r="BRK86" s="42"/>
      <c r="BRL86" s="42"/>
      <c r="BRM86" s="42"/>
      <c r="BRN86" s="42"/>
      <c r="BRO86" s="42"/>
      <c r="BRP86" s="42"/>
      <c r="BRQ86" s="42"/>
      <c r="BRR86" s="42"/>
      <c r="BRS86" s="42"/>
      <c r="BRT86" s="42"/>
      <c r="BRU86" s="42"/>
      <c r="BRV86" s="42"/>
      <c r="BRW86" s="42"/>
      <c r="BRX86" s="42"/>
      <c r="BRY86" s="42"/>
      <c r="BRZ86" s="42"/>
      <c r="BSA86" s="42"/>
      <c r="BSB86" s="42"/>
      <c r="BSC86" s="42"/>
      <c r="BSD86" s="42"/>
      <c r="BSE86" s="42"/>
      <c r="BSF86" s="42"/>
      <c r="BSG86" s="42"/>
      <c r="BSH86" s="42"/>
      <c r="BSI86" s="42"/>
      <c r="BSJ86" s="42"/>
      <c r="BSK86" s="42"/>
      <c r="BSL86" s="42"/>
      <c r="BSM86" s="42"/>
      <c r="BSN86" s="42"/>
      <c r="BSO86" s="42"/>
      <c r="BSP86" s="42"/>
      <c r="BSQ86" s="42"/>
      <c r="BSR86" s="42"/>
      <c r="BSS86" s="42"/>
      <c r="BST86" s="42"/>
      <c r="BSU86" s="42"/>
      <c r="BSV86" s="42"/>
      <c r="BSW86" s="42"/>
      <c r="BSX86" s="42"/>
      <c r="BSY86" s="42"/>
      <c r="BSZ86" s="42"/>
      <c r="BTA86" s="42"/>
      <c r="BTB86" s="42"/>
      <c r="BTC86" s="42"/>
      <c r="BTD86" s="42"/>
      <c r="BTE86" s="42"/>
      <c r="BTF86" s="42"/>
      <c r="BTG86" s="42"/>
      <c r="BTH86" s="42"/>
      <c r="BTI86" s="42"/>
      <c r="BTJ86" s="42"/>
      <c r="BTK86" s="42"/>
      <c r="BTL86" s="42"/>
      <c r="BTM86" s="42"/>
      <c r="BTN86" s="42"/>
      <c r="BTO86" s="42"/>
      <c r="BTP86" s="42"/>
      <c r="BTQ86" s="42"/>
      <c r="BTR86" s="42"/>
      <c r="BTS86" s="42"/>
      <c r="BTT86" s="42"/>
      <c r="BTU86" s="42"/>
      <c r="BTV86" s="42"/>
      <c r="BTW86" s="42"/>
      <c r="BTX86" s="42"/>
      <c r="BTY86" s="42"/>
      <c r="BTZ86" s="42"/>
      <c r="BUA86" s="42"/>
      <c r="BUB86" s="42"/>
      <c r="BUC86" s="42"/>
      <c r="BUD86" s="42"/>
      <c r="BUE86" s="42"/>
      <c r="BUF86" s="42"/>
      <c r="BUG86" s="42"/>
      <c r="BUH86" s="42"/>
      <c r="BUI86" s="42"/>
      <c r="BUJ86" s="42"/>
      <c r="BUK86" s="42"/>
      <c r="BUL86" s="42"/>
      <c r="BUM86" s="42"/>
      <c r="BUN86" s="42"/>
      <c r="BUO86" s="42"/>
      <c r="BUP86" s="42"/>
      <c r="BUQ86" s="42"/>
      <c r="BUR86" s="42"/>
      <c r="BUS86" s="42"/>
      <c r="BUT86" s="42"/>
      <c r="BUU86" s="42"/>
      <c r="BUV86" s="42"/>
      <c r="BUW86" s="42"/>
      <c r="BUX86" s="42"/>
      <c r="BUY86" s="42"/>
      <c r="BUZ86" s="42"/>
      <c r="BVA86" s="42"/>
      <c r="BVB86" s="42"/>
      <c r="BVC86" s="42"/>
      <c r="BVD86" s="42"/>
      <c r="BVE86" s="42"/>
      <c r="BVF86" s="42"/>
      <c r="BVG86" s="42"/>
      <c r="BVH86" s="42"/>
      <c r="BVI86" s="42"/>
      <c r="BVJ86" s="42"/>
      <c r="BVK86" s="42"/>
      <c r="BVL86" s="42"/>
      <c r="BVM86" s="42"/>
      <c r="BVN86" s="42"/>
      <c r="BVO86" s="42"/>
      <c r="BVP86" s="42"/>
      <c r="BVQ86" s="42"/>
      <c r="BVR86" s="42"/>
      <c r="BVS86" s="42"/>
      <c r="BVT86" s="42"/>
      <c r="BVU86" s="42"/>
      <c r="BVV86" s="42"/>
      <c r="BVW86" s="42"/>
      <c r="BVX86" s="42"/>
      <c r="BVY86" s="42"/>
      <c r="BVZ86" s="42"/>
      <c r="BWA86" s="42"/>
      <c r="BWB86" s="42"/>
      <c r="BWC86" s="42"/>
      <c r="BWD86" s="42"/>
      <c r="BWE86" s="42"/>
      <c r="BWF86" s="42"/>
      <c r="BWG86" s="42"/>
      <c r="BWH86" s="42"/>
      <c r="BWI86" s="42"/>
      <c r="BWJ86" s="42"/>
      <c r="BWK86" s="42"/>
      <c r="BWL86" s="42"/>
      <c r="BWM86" s="42"/>
      <c r="BWN86" s="42"/>
      <c r="BWO86" s="42"/>
      <c r="BWP86" s="42"/>
      <c r="BWQ86" s="42"/>
      <c r="BWR86" s="42"/>
      <c r="BWS86" s="42"/>
      <c r="BWT86" s="42"/>
      <c r="BWU86" s="42"/>
      <c r="BWV86" s="42"/>
      <c r="BWW86" s="42"/>
      <c r="BWX86" s="42"/>
      <c r="BWY86" s="42"/>
      <c r="BWZ86" s="42"/>
      <c r="BXA86" s="42"/>
      <c r="BXB86" s="42"/>
      <c r="BXC86" s="42"/>
      <c r="BXD86" s="42"/>
      <c r="BXE86" s="42"/>
      <c r="BXF86" s="42"/>
      <c r="BXG86" s="42"/>
      <c r="BXH86" s="42"/>
      <c r="BXI86" s="42"/>
      <c r="BXJ86" s="42"/>
      <c r="BXK86" s="42"/>
      <c r="BXL86" s="42"/>
      <c r="BXM86" s="42"/>
      <c r="BXN86" s="42"/>
      <c r="BXO86" s="42"/>
      <c r="BXP86" s="42"/>
      <c r="BXQ86" s="42"/>
      <c r="BXR86" s="42"/>
      <c r="BXS86" s="42"/>
      <c r="BXT86" s="42"/>
      <c r="BXU86" s="42"/>
      <c r="BXV86" s="42"/>
      <c r="BXW86" s="42"/>
      <c r="BXX86" s="42"/>
      <c r="BXY86" s="42"/>
      <c r="BXZ86" s="42"/>
      <c r="BYA86" s="42"/>
      <c r="BYB86" s="42"/>
      <c r="BYC86" s="42"/>
      <c r="BYD86" s="42"/>
      <c r="BYE86" s="42"/>
      <c r="BYF86" s="42"/>
      <c r="BYG86" s="42"/>
      <c r="BYH86" s="42"/>
      <c r="BYI86" s="42"/>
      <c r="BYJ86" s="42"/>
      <c r="BYK86" s="42"/>
      <c r="BYL86" s="42"/>
      <c r="BYM86" s="42"/>
      <c r="BYN86" s="42"/>
      <c r="BYO86" s="42"/>
      <c r="BYP86" s="42"/>
      <c r="BYQ86" s="42"/>
      <c r="BYR86" s="42"/>
      <c r="BYS86" s="42"/>
      <c r="BYT86" s="42"/>
      <c r="BYU86" s="42"/>
      <c r="BYV86" s="42"/>
      <c r="BYW86" s="42"/>
      <c r="BYX86" s="42"/>
      <c r="BYY86" s="42"/>
      <c r="BYZ86" s="42"/>
      <c r="BZA86" s="42"/>
      <c r="BZB86" s="42"/>
      <c r="BZC86" s="42"/>
      <c r="BZD86" s="42"/>
      <c r="BZE86" s="42"/>
      <c r="BZF86" s="42"/>
      <c r="BZG86" s="42"/>
      <c r="BZH86" s="42"/>
      <c r="BZI86" s="42"/>
      <c r="BZJ86" s="42"/>
      <c r="BZK86" s="42"/>
      <c r="BZL86" s="42"/>
      <c r="BZM86" s="42"/>
      <c r="BZN86" s="42"/>
      <c r="BZO86" s="42"/>
      <c r="BZP86" s="42"/>
      <c r="BZQ86" s="42"/>
      <c r="BZR86" s="42"/>
      <c r="BZS86" s="42"/>
      <c r="BZT86" s="42"/>
      <c r="BZU86" s="42"/>
      <c r="BZV86" s="42"/>
      <c r="BZW86" s="42"/>
      <c r="BZX86" s="42"/>
      <c r="BZY86" s="42"/>
      <c r="BZZ86" s="42"/>
      <c r="CAA86" s="42"/>
      <c r="CAB86" s="42"/>
      <c r="CAC86" s="42"/>
      <c r="CAD86" s="42"/>
      <c r="CAE86" s="42"/>
      <c r="CAF86" s="42"/>
      <c r="CAG86" s="42"/>
      <c r="CAH86" s="42"/>
      <c r="CAI86" s="42"/>
      <c r="CAJ86" s="42"/>
      <c r="CAK86" s="42"/>
      <c r="CAL86" s="42"/>
      <c r="CAM86" s="42"/>
      <c r="CAN86" s="42"/>
      <c r="CAO86" s="42"/>
      <c r="CAP86" s="42"/>
      <c r="CAQ86" s="42"/>
      <c r="CAR86" s="42"/>
      <c r="CAS86" s="42"/>
      <c r="CAT86" s="42"/>
      <c r="CAU86" s="42"/>
      <c r="CAV86" s="42"/>
      <c r="CAW86" s="42"/>
      <c r="CAX86" s="42"/>
      <c r="CAY86" s="42"/>
      <c r="CAZ86" s="42"/>
      <c r="CBA86" s="42"/>
      <c r="CBB86" s="42"/>
      <c r="CBC86" s="42"/>
      <c r="CBD86" s="42"/>
      <c r="CBE86" s="42"/>
      <c r="CBF86" s="42"/>
      <c r="CBG86" s="42"/>
      <c r="CBH86" s="42"/>
      <c r="CBI86" s="42"/>
      <c r="CBJ86" s="42"/>
      <c r="CBK86" s="42"/>
      <c r="CBL86" s="42"/>
      <c r="CBM86" s="42"/>
      <c r="CBN86" s="42"/>
      <c r="CBO86" s="42"/>
      <c r="CBP86" s="42"/>
      <c r="CBQ86" s="42"/>
      <c r="CBR86" s="42"/>
      <c r="CBS86" s="42"/>
      <c r="CBT86" s="42"/>
      <c r="CBU86" s="42"/>
      <c r="CBV86" s="42"/>
      <c r="CBW86" s="42"/>
      <c r="CBX86" s="42"/>
      <c r="CBY86" s="42"/>
      <c r="CBZ86" s="42"/>
      <c r="CCA86" s="42"/>
      <c r="CCB86" s="42"/>
      <c r="CCC86" s="42"/>
      <c r="CCD86" s="42"/>
      <c r="CCE86" s="42"/>
      <c r="CCF86" s="42"/>
      <c r="CCG86" s="42"/>
      <c r="CCH86" s="42"/>
      <c r="CCI86" s="42"/>
      <c r="CCJ86" s="42"/>
      <c r="CCK86" s="42"/>
      <c r="CCL86" s="42"/>
      <c r="CCM86" s="42"/>
      <c r="CCN86" s="42"/>
      <c r="CCO86" s="42"/>
      <c r="CCP86" s="42"/>
      <c r="CCQ86" s="42"/>
      <c r="CCR86" s="42"/>
      <c r="CCS86" s="42"/>
      <c r="CCT86" s="42"/>
      <c r="CCU86" s="42"/>
      <c r="CCV86" s="42"/>
      <c r="CCW86" s="42"/>
      <c r="CCX86" s="42"/>
      <c r="CCY86" s="42"/>
      <c r="CCZ86" s="42"/>
      <c r="CDA86" s="42"/>
      <c r="CDB86" s="42"/>
      <c r="CDC86" s="42"/>
      <c r="CDD86" s="42"/>
      <c r="CDE86" s="42"/>
      <c r="CDF86" s="42"/>
      <c r="CDG86" s="42"/>
      <c r="CDH86" s="42"/>
      <c r="CDI86" s="42"/>
      <c r="CDJ86" s="42"/>
      <c r="CDK86" s="42"/>
      <c r="CDL86" s="42"/>
      <c r="CDM86" s="42"/>
      <c r="CDN86" s="42"/>
      <c r="CDO86" s="42"/>
      <c r="CDP86" s="42"/>
      <c r="CDQ86" s="42"/>
      <c r="CDR86" s="42"/>
      <c r="CDS86" s="42"/>
      <c r="CDT86" s="42"/>
      <c r="CDU86" s="42"/>
      <c r="CDV86" s="42"/>
      <c r="CDW86" s="42"/>
      <c r="CDX86" s="42"/>
      <c r="CDY86" s="42"/>
      <c r="CDZ86" s="42"/>
      <c r="CEA86" s="42"/>
      <c r="CEB86" s="42"/>
      <c r="CEC86" s="42"/>
      <c r="CED86" s="42"/>
      <c r="CEE86" s="42"/>
      <c r="CEF86" s="42"/>
      <c r="CEG86" s="42"/>
      <c r="CEH86" s="42"/>
      <c r="CEI86" s="42"/>
      <c r="CEJ86" s="42"/>
      <c r="CEK86" s="42"/>
      <c r="CEL86" s="42"/>
      <c r="CEM86" s="42"/>
      <c r="CEN86" s="42"/>
      <c r="CEO86" s="42"/>
      <c r="CEP86" s="42"/>
      <c r="CEQ86" s="42"/>
      <c r="CER86" s="42"/>
      <c r="CES86" s="42"/>
      <c r="CET86" s="42"/>
      <c r="CEU86" s="42"/>
      <c r="CEV86" s="42"/>
      <c r="CEW86" s="42"/>
      <c r="CEX86" s="42"/>
      <c r="CEY86" s="42"/>
      <c r="CEZ86" s="42"/>
      <c r="CFA86" s="42"/>
      <c r="CFB86" s="42"/>
      <c r="CFC86" s="42"/>
      <c r="CFD86" s="42"/>
      <c r="CFE86" s="42"/>
      <c r="CFF86" s="42"/>
      <c r="CFG86" s="42"/>
      <c r="CFH86" s="42"/>
      <c r="CFI86" s="42"/>
      <c r="CFJ86" s="42"/>
      <c r="CFK86" s="42"/>
      <c r="CFL86" s="42"/>
      <c r="CFM86" s="42"/>
      <c r="CFN86" s="42"/>
      <c r="CFO86" s="42"/>
      <c r="CFP86" s="42"/>
      <c r="CFQ86" s="42"/>
      <c r="CFR86" s="42"/>
      <c r="CFS86" s="42"/>
      <c r="CFT86" s="42"/>
      <c r="CFU86" s="42"/>
      <c r="CFV86" s="42"/>
      <c r="CFW86" s="42"/>
      <c r="CFX86" s="42"/>
      <c r="CFY86" s="42"/>
      <c r="CFZ86" s="42"/>
      <c r="CGA86" s="42"/>
      <c r="CGB86" s="42"/>
      <c r="CGC86" s="42"/>
      <c r="CGD86" s="42"/>
      <c r="CGE86" s="42"/>
      <c r="CGF86" s="42"/>
      <c r="CGG86" s="42"/>
      <c r="CGH86" s="42"/>
      <c r="CGI86" s="42"/>
      <c r="CGJ86" s="42"/>
      <c r="CGK86" s="42"/>
      <c r="CGL86" s="42"/>
      <c r="CGM86" s="42"/>
      <c r="CGN86" s="42"/>
      <c r="CGO86" s="42"/>
      <c r="CGP86" s="42"/>
      <c r="CGQ86" s="42"/>
      <c r="CGR86" s="42"/>
      <c r="CGS86" s="42"/>
      <c r="CGT86" s="42"/>
      <c r="CGU86" s="42"/>
      <c r="CGV86" s="42"/>
      <c r="CGW86" s="42"/>
      <c r="CGX86" s="42"/>
      <c r="CGY86" s="42"/>
      <c r="CGZ86" s="42"/>
      <c r="CHA86" s="42"/>
      <c r="CHB86" s="42"/>
      <c r="CHC86" s="42"/>
      <c r="CHD86" s="42"/>
      <c r="CHE86" s="42"/>
      <c r="CHF86" s="42"/>
      <c r="CHG86" s="42"/>
      <c r="CHH86" s="42"/>
      <c r="CHI86" s="42"/>
      <c r="CHJ86" s="42"/>
      <c r="CHK86" s="42"/>
      <c r="CHL86" s="42"/>
      <c r="CHM86" s="42"/>
      <c r="CHN86" s="42"/>
      <c r="CHO86" s="42"/>
      <c r="CHP86" s="42"/>
      <c r="CHQ86" s="42"/>
      <c r="CHR86" s="42"/>
      <c r="CHS86" s="42"/>
      <c r="CHT86" s="42"/>
      <c r="CHU86" s="42"/>
      <c r="CHV86" s="42"/>
      <c r="CHW86" s="42"/>
      <c r="CHX86" s="42"/>
      <c r="CHY86" s="42"/>
      <c r="CHZ86" s="42"/>
      <c r="CIA86" s="42"/>
      <c r="CIB86" s="42"/>
      <c r="CIC86" s="42"/>
      <c r="CID86" s="42"/>
      <c r="CIE86" s="42"/>
      <c r="CIF86" s="42"/>
      <c r="CIG86" s="42"/>
      <c r="CIH86" s="42"/>
      <c r="CII86" s="42"/>
      <c r="CIJ86" s="42"/>
      <c r="CIK86" s="42"/>
      <c r="CIL86" s="42"/>
      <c r="CIM86" s="42"/>
      <c r="CIN86" s="42"/>
      <c r="CIO86" s="42"/>
      <c r="CIP86" s="42"/>
      <c r="CIQ86" s="42"/>
      <c r="CIR86" s="42"/>
      <c r="CIS86" s="42"/>
      <c r="CIT86" s="42"/>
      <c r="CIU86" s="42"/>
      <c r="CIV86" s="42"/>
      <c r="CIW86" s="42"/>
      <c r="CIX86" s="42"/>
      <c r="CIY86" s="42"/>
      <c r="CIZ86" s="42"/>
      <c r="CJA86" s="42"/>
      <c r="CJB86" s="42"/>
      <c r="CJC86" s="42"/>
      <c r="CJD86" s="42"/>
      <c r="CJE86" s="42"/>
      <c r="CJF86" s="42"/>
      <c r="CJG86" s="42"/>
      <c r="CJH86" s="42"/>
      <c r="CJI86" s="42"/>
      <c r="CJJ86" s="42"/>
      <c r="CJK86" s="42"/>
      <c r="CJL86" s="42"/>
      <c r="CJM86" s="42"/>
      <c r="CJN86" s="42"/>
      <c r="CJO86" s="42"/>
      <c r="CJP86" s="42"/>
      <c r="CJQ86" s="42"/>
      <c r="CJR86" s="42"/>
      <c r="CJS86" s="42"/>
      <c r="CJT86" s="42"/>
      <c r="CJU86" s="42"/>
      <c r="CJV86" s="42"/>
      <c r="CJW86" s="42"/>
      <c r="CJX86" s="42"/>
      <c r="CJY86" s="42"/>
      <c r="CJZ86" s="42"/>
      <c r="CKA86" s="42"/>
      <c r="CKB86" s="42"/>
      <c r="CKC86" s="42"/>
      <c r="CKD86" s="42"/>
      <c r="CKE86" s="42"/>
      <c r="CKF86" s="42"/>
      <c r="CKG86" s="42"/>
      <c r="CKH86" s="42"/>
      <c r="CKI86" s="42"/>
      <c r="CKJ86" s="42"/>
      <c r="CKK86" s="42"/>
      <c r="CKL86" s="42"/>
      <c r="CKM86" s="42"/>
      <c r="CKN86" s="42"/>
      <c r="CKO86" s="42"/>
      <c r="CKP86" s="42"/>
      <c r="CKQ86" s="42"/>
      <c r="CKR86" s="42"/>
      <c r="CKS86" s="42"/>
      <c r="CKT86" s="42"/>
      <c r="CKU86" s="42"/>
      <c r="CKV86" s="42"/>
      <c r="CKW86" s="42"/>
      <c r="CKX86" s="42"/>
      <c r="CKY86" s="42"/>
      <c r="CKZ86" s="42"/>
      <c r="CLA86" s="42"/>
      <c r="CLB86" s="42"/>
      <c r="CLC86" s="42"/>
      <c r="CLD86" s="42"/>
      <c r="CLE86" s="42"/>
      <c r="CLF86" s="42"/>
      <c r="CLG86" s="42"/>
      <c r="CLH86" s="42"/>
      <c r="CLI86" s="42"/>
      <c r="CLJ86" s="42"/>
      <c r="CLK86" s="42"/>
      <c r="CLL86" s="42"/>
      <c r="CLM86" s="42"/>
      <c r="CLN86" s="42"/>
      <c r="CLO86" s="42"/>
      <c r="CLP86" s="42"/>
      <c r="CLQ86" s="42"/>
      <c r="CLR86" s="42"/>
      <c r="CLS86" s="42"/>
      <c r="CLT86" s="42"/>
      <c r="CLU86" s="42"/>
      <c r="CLV86" s="42"/>
      <c r="CLW86" s="42"/>
      <c r="CLX86" s="42"/>
      <c r="CLY86" s="42"/>
      <c r="CLZ86" s="42"/>
      <c r="CMA86" s="42"/>
      <c r="CMB86" s="42"/>
      <c r="CMC86" s="42"/>
      <c r="CMD86" s="42"/>
      <c r="CME86" s="42"/>
      <c r="CMF86" s="42"/>
      <c r="CMG86" s="42"/>
      <c r="CMH86" s="42"/>
      <c r="CMI86" s="42"/>
      <c r="CMJ86" s="42"/>
      <c r="CMK86" s="42"/>
      <c r="CML86" s="42"/>
      <c r="CMM86" s="42"/>
      <c r="CMN86" s="42"/>
      <c r="CMO86" s="42"/>
      <c r="CMP86" s="42"/>
      <c r="CMQ86" s="42"/>
      <c r="CMR86" s="42"/>
      <c r="CMS86" s="42"/>
      <c r="CMT86" s="42"/>
      <c r="CMU86" s="42"/>
      <c r="CMV86" s="42"/>
      <c r="CMW86" s="42"/>
      <c r="CMX86" s="42"/>
      <c r="CMY86" s="42"/>
      <c r="CMZ86" s="42"/>
      <c r="CNA86" s="42"/>
      <c r="CNB86" s="42"/>
      <c r="CNC86" s="42"/>
      <c r="CND86" s="42"/>
      <c r="CNE86" s="42"/>
      <c r="CNF86" s="42"/>
      <c r="CNG86" s="42"/>
      <c r="CNH86" s="42"/>
      <c r="CNI86" s="42"/>
      <c r="CNJ86" s="42"/>
      <c r="CNK86" s="42"/>
      <c r="CNL86" s="42"/>
      <c r="CNM86" s="42"/>
      <c r="CNN86" s="42"/>
      <c r="CNO86" s="42"/>
      <c r="CNP86" s="42"/>
      <c r="CNQ86" s="42"/>
      <c r="CNR86" s="42"/>
      <c r="CNS86" s="42"/>
      <c r="CNT86" s="42"/>
      <c r="CNU86" s="42"/>
      <c r="CNV86" s="42"/>
      <c r="CNW86" s="42"/>
      <c r="CNX86" s="42"/>
      <c r="CNY86" s="42"/>
      <c r="CNZ86" s="42"/>
      <c r="COA86" s="42"/>
      <c r="COB86" s="42"/>
      <c r="COC86" s="42"/>
      <c r="COD86" s="42"/>
      <c r="COE86" s="42"/>
      <c r="COF86" s="42"/>
      <c r="COG86" s="42"/>
      <c r="COH86" s="42"/>
      <c r="COI86" s="42"/>
      <c r="COJ86" s="42"/>
      <c r="COK86" s="42"/>
      <c r="COL86" s="42"/>
      <c r="COM86" s="42"/>
      <c r="CON86" s="42"/>
      <c r="COO86" s="42"/>
      <c r="COP86" s="42"/>
      <c r="COQ86" s="42"/>
      <c r="COR86" s="42"/>
      <c r="COS86" s="42"/>
      <c r="COT86" s="42"/>
      <c r="COU86" s="42"/>
      <c r="COV86" s="42"/>
      <c r="COW86" s="42"/>
      <c r="COX86" s="42"/>
      <c r="COY86" s="42"/>
      <c r="COZ86" s="42"/>
      <c r="CPA86" s="42"/>
      <c r="CPB86" s="42"/>
      <c r="CPC86" s="42"/>
      <c r="CPD86" s="42"/>
      <c r="CPE86" s="42"/>
      <c r="CPF86" s="42"/>
      <c r="CPG86" s="42"/>
      <c r="CPH86" s="42"/>
      <c r="CPI86" s="42"/>
      <c r="CPJ86" s="42"/>
      <c r="CPK86" s="42"/>
      <c r="CPL86" s="42"/>
      <c r="CPM86" s="42"/>
      <c r="CPN86" s="42"/>
      <c r="CPO86" s="42"/>
      <c r="CPP86" s="42"/>
      <c r="CPQ86" s="42"/>
      <c r="CPR86" s="42"/>
      <c r="CPS86" s="42"/>
      <c r="CPT86" s="42"/>
      <c r="CPU86" s="42"/>
      <c r="CPV86" s="42"/>
      <c r="CPW86" s="42"/>
      <c r="CPX86" s="42"/>
      <c r="CPY86" s="42"/>
      <c r="CPZ86" s="42"/>
      <c r="CQA86" s="42"/>
      <c r="CQB86" s="42"/>
      <c r="CQC86" s="42"/>
      <c r="CQD86" s="42"/>
      <c r="CQE86" s="42"/>
      <c r="CQF86" s="42"/>
      <c r="CQG86" s="42"/>
      <c r="CQH86" s="42"/>
      <c r="CQI86" s="42"/>
      <c r="CQJ86" s="42"/>
      <c r="CQK86" s="42"/>
      <c r="CQL86" s="42"/>
      <c r="CQM86" s="42"/>
      <c r="CQN86" s="42"/>
      <c r="CQO86" s="42"/>
      <c r="CQP86" s="42"/>
      <c r="CQQ86" s="42"/>
      <c r="CQR86" s="42"/>
      <c r="CQS86" s="42"/>
      <c r="CQT86" s="42"/>
      <c r="CQU86" s="42"/>
      <c r="CQV86" s="42"/>
      <c r="CQW86" s="42"/>
      <c r="CQX86" s="42"/>
      <c r="CQY86" s="42"/>
      <c r="CQZ86" s="42"/>
      <c r="CRA86" s="42"/>
      <c r="CRB86" s="42"/>
      <c r="CRC86" s="42"/>
      <c r="CRD86" s="42"/>
      <c r="CRE86" s="42"/>
      <c r="CRF86" s="42"/>
      <c r="CRG86" s="42"/>
      <c r="CRH86" s="42"/>
      <c r="CRI86" s="42"/>
      <c r="CRJ86" s="42"/>
      <c r="CRK86" s="42"/>
      <c r="CRL86" s="42"/>
      <c r="CRM86" s="42"/>
      <c r="CRN86" s="42"/>
      <c r="CRO86" s="42"/>
      <c r="CRP86" s="42"/>
      <c r="CRQ86" s="42"/>
      <c r="CRR86" s="42"/>
      <c r="CRS86" s="42"/>
      <c r="CRT86" s="42"/>
      <c r="CRU86" s="42"/>
      <c r="CRV86" s="42"/>
      <c r="CRW86" s="42"/>
      <c r="CRX86" s="42"/>
      <c r="CRY86" s="42"/>
      <c r="CRZ86" s="42"/>
      <c r="CSA86" s="42"/>
      <c r="CSB86" s="42"/>
      <c r="CSC86" s="42"/>
      <c r="CSD86" s="42"/>
      <c r="CSE86" s="42"/>
      <c r="CSF86" s="42"/>
      <c r="CSG86" s="42"/>
      <c r="CSH86" s="42"/>
      <c r="CSI86" s="42"/>
      <c r="CSJ86" s="42"/>
      <c r="CSK86" s="42"/>
      <c r="CSL86" s="42"/>
      <c r="CSM86" s="42"/>
      <c r="CSN86" s="42"/>
      <c r="CSO86" s="42"/>
      <c r="CSP86" s="42"/>
      <c r="CSQ86" s="42"/>
      <c r="CSR86" s="42"/>
      <c r="CSS86" s="42"/>
      <c r="CST86" s="42"/>
      <c r="CSU86" s="42"/>
      <c r="CSV86" s="42"/>
      <c r="CSW86" s="42"/>
      <c r="CSX86" s="42"/>
      <c r="CSY86" s="42"/>
      <c r="CSZ86" s="42"/>
      <c r="CTA86" s="42"/>
      <c r="CTB86" s="42"/>
      <c r="CTC86" s="42"/>
      <c r="CTD86" s="42"/>
      <c r="CTE86" s="42"/>
      <c r="CTF86" s="42"/>
      <c r="CTG86" s="42"/>
      <c r="CTH86" s="42"/>
      <c r="CTI86" s="42"/>
      <c r="CTJ86" s="42"/>
      <c r="CTK86" s="42"/>
      <c r="CTL86" s="42"/>
      <c r="CTM86" s="42"/>
      <c r="CTN86" s="42"/>
      <c r="CTO86" s="42"/>
      <c r="CTP86" s="42"/>
      <c r="CTQ86" s="42"/>
      <c r="CTR86" s="42"/>
      <c r="CTS86" s="42"/>
      <c r="CTT86" s="42"/>
      <c r="CTU86" s="42"/>
      <c r="CTV86" s="42"/>
      <c r="CTW86" s="42"/>
      <c r="CTX86" s="42"/>
      <c r="CTY86" s="42"/>
      <c r="CTZ86" s="42"/>
      <c r="CUA86" s="42"/>
      <c r="CUB86" s="42"/>
      <c r="CUC86" s="42"/>
      <c r="CUD86" s="42"/>
      <c r="CUE86" s="42"/>
      <c r="CUF86" s="42"/>
      <c r="CUG86" s="42"/>
      <c r="CUH86" s="42"/>
      <c r="CUI86" s="42"/>
      <c r="CUJ86" s="42"/>
      <c r="CUK86" s="42"/>
      <c r="CUL86" s="42"/>
      <c r="CUM86" s="42"/>
      <c r="CUN86" s="42"/>
      <c r="CUO86" s="42"/>
      <c r="CUP86" s="42"/>
      <c r="CUQ86" s="42"/>
      <c r="CUR86" s="42"/>
      <c r="CUS86" s="42"/>
      <c r="CUT86" s="42"/>
      <c r="CUU86" s="42"/>
      <c r="CUV86" s="42"/>
      <c r="CUW86" s="42"/>
      <c r="CUX86" s="42"/>
      <c r="CUY86" s="42"/>
      <c r="CUZ86" s="42"/>
      <c r="CVA86" s="42"/>
      <c r="CVB86" s="42"/>
      <c r="CVC86" s="42"/>
      <c r="CVD86" s="42"/>
      <c r="CVE86" s="42"/>
      <c r="CVF86" s="42"/>
      <c r="CVG86" s="42"/>
      <c r="CVH86" s="42"/>
      <c r="CVI86" s="42"/>
      <c r="CVJ86" s="42"/>
      <c r="CVK86" s="42"/>
      <c r="CVL86" s="42"/>
      <c r="CVM86" s="42"/>
      <c r="CVN86" s="42"/>
      <c r="CVO86" s="42"/>
      <c r="CVP86" s="42"/>
      <c r="CVQ86" s="42"/>
      <c r="CVR86" s="42"/>
      <c r="CVS86" s="42"/>
      <c r="CVT86" s="42"/>
      <c r="CVU86" s="42"/>
      <c r="CVV86" s="42"/>
      <c r="CVW86" s="42"/>
      <c r="CVX86" s="42"/>
      <c r="CVY86" s="42"/>
      <c r="CVZ86" s="42"/>
      <c r="CWA86" s="42"/>
      <c r="CWB86" s="42"/>
      <c r="CWC86" s="42"/>
      <c r="CWD86" s="42"/>
      <c r="CWE86" s="42"/>
      <c r="CWF86" s="42"/>
      <c r="CWG86" s="42"/>
      <c r="CWH86" s="42"/>
      <c r="CWI86" s="42"/>
      <c r="CWJ86" s="42"/>
      <c r="CWK86" s="42"/>
      <c r="CWL86" s="42"/>
      <c r="CWM86" s="42"/>
      <c r="CWN86" s="42"/>
      <c r="CWO86" s="42"/>
      <c r="CWP86" s="42"/>
      <c r="CWQ86" s="42"/>
      <c r="CWR86" s="42"/>
      <c r="CWS86" s="42"/>
      <c r="CWT86" s="42"/>
      <c r="CWU86" s="42"/>
      <c r="CWV86" s="42"/>
      <c r="CWW86" s="42"/>
      <c r="CWX86" s="42"/>
      <c r="CWY86" s="42"/>
      <c r="CWZ86" s="42"/>
      <c r="CXA86" s="42"/>
      <c r="CXB86" s="42"/>
      <c r="CXC86" s="42"/>
      <c r="CXD86" s="42"/>
      <c r="CXE86" s="42"/>
      <c r="CXF86" s="42"/>
      <c r="CXG86" s="42"/>
      <c r="CXH86" s="42"/>
      <c r="CXI86" s="42"/>
      <c r="CXJ86" s="42"/>
      <c r="CXK86" s="42"/>
      <c r="CXL86" s="42"/>
      <c r="CXM86" s="42"/>
      <c r="CXN86" s="42"/>
      <c r="CXO86" s="42"/>
      <c r="CXP86" s="42"/>
      <c r="CXQ86" s="42"/>
      <c r="CXR86" s="42"/>
      <c r="CXS86" s="42"/>
      <c r="CXT86" s="42"/>
      <c r="CXU86" s="42"/>
      <c r="CXV86" s="42"/>
      <c r="CXW86" s="42"/>
      <c r="CXX86" s="42"/>
      <c r="CXY86" s="42"/>
      <c r="CXZ86" s="42"/>
      <c r="CYA86" s="42"/>
      <c r="CYB86" s="42"/>
      <c r="CYC86" s="42"/>
      <c r="CYD86" s="42"/>
      <c r="CYE86" s="42"/>
      <c r="CYF86" s="42"/>
      <c r="CYG86" s="42"/>
      <c r="CYH86" s="42"/>
      <c r="CYI86" s="42"/>
      <c r="CYJ86" s="42"/>
      <c r="CYK86" s="42"/>
      <c r="CYL86" s="42"/>
      <c r="CYM86" s="42"/>
      <c r="CYN86" s="42"/>
      <c r="CYO86" s="42"/>
      <c r="CYP86" s="42"/>
      <c r="CYQ86" s="42"/>
      <c r="CYR86" s="42"/>
      <c r="CYS86" s="42"/>
      <c r="CYT86" s="42"/>
      <c r="CYU86" s="42"/>
      <c r="CYV86" s="42"/>
      <c r="CYW86" s="42"/>
      <c r="CYX86" s="42"/>
      <c r="CYY86" s="42"/>
      <c r="CYZ86" s="42"/>
      <c r="CZA86" s="42"/>
      <c r="CZB86" s="42"/>
      <c r="CZC86" s="42"/>
      <c r="CZD86" s="42"/>
      <c r="CZE86" s="42"/>
      <c r="CZF86" s="42"/>
      <c r="CZG86" s="42"/>
      <c r="CZH86" s="42"/>
      <c r="CZI86" s="42"/>
      <c r="CZJ86" s="42"/>
      <c r="CZK86" s="42"/>
      <c r="CZL86" s="42"/>
      <c r="CZM86" s="42"/>
      <c r="CZN86" s="42"/>
      <c r="CZO86" s="42"/>
      <c r="CZP86" s="42"/>
      <c r="CZQ86" s="42"/>
      <c r="CZR86" s="42"/>
      <c r="CZS86" s="42"/>
      <c r="CZT86" s="42"/>
      <c r="CZU86" s="42"/>
      <c r="CZV86" s="42"/>
      <c r="CZW86" s="42"/>
      <c r="CZX86" s="42"/>
      <c r="CZY86" s="42"/>
      <c r="CZZ86" s="42"/>
      <c r="DAA86" s="42"/>
      <c r="DAB86" s="42"/>
      <c r="DAC86" s="42"/>
      <c r="DAD86" s="42"/>
      <c r="DAE86" s="42"/>
      <c r="DAF86" s="42"/>
      <c r="DAG86" s="42"/>
      <c r="DAH86" s="42"/>
      <c r="DAI86" s="42"/>
      <c r="DAJ86" s="42"/>
      <c r="DAK86" s="42"/>
      <c r="DAL86" s="42"/>
      <c r="DAM86" s="42"/>
      <c r="DAN86" s="42"/>
      <c r="DAO86" s="42"/>
      <c r="DAP86" s="42"/>
      <c r="DAQ86" s="42"/>
      <c r="DAR86" s="42"/>
      <c r="DAS86" s="42"/>
      <c r="DAT86" s="42"/>
      <c r="DAU86" s="42"/>
      <c r="DAV86" s="42"/>
      <c r="DAW86" s="42"/>
      <c r="DAX86" s="42"/>
      <c r="DAY86" s="42"/>
      <c r="DAZ86" s="42"/>
      <c r="DBA86" s="42"/>
      <c r="DBB86" s="42"/>
      <c r="DBC86" s="42"/>
      <c r="DBD86" s="42"/>
      <c r="DBE86" s="42"/>
      <c r="DBF86" s="42"/>
      <c r="DBG86" s="42"/>
      <c r="DBH86" s="42"/>
      <c r="DBI86" s="42"/>
      <c r="DBJ86" s="42"/>
      <c r="DBK86" s="42"/>
      <c r="DBL86" s="42"/>
      <c r="DBM86" s="42"/>
      <c r="DBN86" s="42"/>
      <c r="DBO86" s="42"/>
      <c r="DBP86" s="42"/>
      <c r="DBQ86" s="42"/>
      <c r="DBR86" s="42"/>
      <c r="DBS86" s="42"/>
      <c r="DBT86" s="42"/>
      <c r="DBU86" s="42"/>
      <c r="DBV86" s="42"/>
      <c r="DBW86" s="42"/>
      <c r="DBX86" s="42"/>
      <c r="DBY86" s="42"/>
      <c r="DBZ86" s="42"/>
      <c r="DCA86" s="42"/>
      <c r="DCB86" s="42"/>
      <c r="DCC86" s="42"/>
      <c r="DCD86" s="42"/>
      <c r="DCE86" s="42"/>
      <c r="DCF86" s="42"/>
      <c r="DCG86" s="42"/>
      <c r="DCH86" s="42"/>
      <c r="DCI86" s="42"/>
      <c r="DCJ86" s="42"/>
      <c r="DCK86" s="42"/>
      <c r="DCL86" s="42"/>
      <c r="DCM86" s="42"/>
      <c r="DCN86" s="42"/>
      <c r="DCO86" s="42"/>
      <c r="DCP86" s="42"/>
      <c r="DCQ86" s="42"/>
      <c r="DCR86" s="42"/>
      <c r="DCS86" s="42"/>
      <c r="DCT86" s="42"/>
      <c r="DCU86" s="42"/>
      <c r="DCV86" s="42"/>
      <c r="DCW86" s="42"/>
      <c r="DCX86" s="42"/>
      <c r="DCY86" s="42"/>
      <c r="DCZ86" s="42"/>
      <c r="DDA86" s="42"/>
      <c r="DDB86" s="42"/>
      <c r="DDC86" s="42"/>
      <c r="DDD86" s="42"/>
      <c r="DDE86" s="42"/>
      <c r="DDF86" s="42"/>
      <c r="DDG86" s="42"/>
      <c r="DDH86" s="42"/>
      <c r="DDI86" s="42"/>
      <c r="DDJ86" s="42"/>
      <c r="DDK86" s="42"/>
      <c r="DDL86" s="42"/>
      <c r="DDM86" s="42"/>
      <c r="DDN86" s="42"/>
      <c r="DDO86" s="42"/>
      <c r="DDP86" s="42"/>
      <c r="DDQ86" s="42"/>
      <c r="DDR86" s="42"/>
      <c r="DDS86" s="42"/>
      <c r="DDT86" s="42"/>
      <c r="DDU86" s="42"/>
      <c r="DDV86" s="42"/>
      <c r="DDW86" s="42"/>
      <c r="DDX86" s="42"/>
      <c r="DDY86" s="42"/>
      <c r="DDZ86" s="42"/>
      <c r="DEA86" s="42"/>
      <c r="DEB86" s="42"/>
      <c r="DEC86" s="42"/>
      <c r="DED86" s="42"/>
      <c r="DEE86" s="42"/>
      <c r="DEF86" s="42"/>
      <c r="DEG86" s="42"/>
      <c r="DEH86" s="42"/>
      <c r="DEI86" s="42"/>
      <c r="DEJ86" s="42"/>
      <c r="DEK86" s="42"/>
      <c r="DEL86" s="42"/>
      <c r="DEM86" s="42"/>
      <c r="DEN86" s="42"/>
      <c r="DEO86" s="42"/>
      <c r="DEP86" s="42"/>
      <c r="DEQ86" s="42"/>
      <c r="DER86" s="42"/>
      <c r="DES86" s="42"/>
      <c r="DET86" s="42"/>
      <c r="DEU86" s="42"/>
      <c r="DEV86" s="42"/>
      <c r="DEW86" s="42"/>
      <c r="DEX86" s="42"/>
      <c r="DEY86" s="42"/>
      <c r="DEZ86" s="42"/>
      <c r="DFA86" s="42"/>
      <c r="DFB86" s="42"/>
      <c r="DFC86" s="42"/>
      <c r="DFD86" s="42"/>
      <c r="DFE86" s="42"/>
      <c r="DFF86" s="42"/>
      <c r="DFG86" s="42"/>
      <c r="DFH86" s="42"/>
      <c r="DFI86" s="42"/>
      <c r="DFJ86" s="42"/>
      <c r="DFK86" s="42"/>
      <c r="DFL86" s="42"/>
      <c r="DFM86" s="42"/>
      <c r="DFN86" s="42"/>
      <c r="DFO86" s="42"/>
      <c r="DFP86" s="42"/>
      <c r="DFQ86" s="42"/>
      <c r="DFR86" s="42"/>
      <c r="DFS86" s="42"/>
      <c r="DFT86" s="42"/>
      <c r="DFU86" s="42"/>
      <c r="DFV86" s="42"/>
      <c r="DFW86" s="42"/>
      <c r="DFX86" s="42"/>
      <c r="DFY86" s="42"/>
      <c r="DFZ86" s="42"/>
      <c r="DGA86" s="42"/>
      <c r="DGB86" s="42"/>
      <c r="DGC86" s="42"/>
      <c r="DGD86" s="42"/>
      <c r="DGE86" s="42"/>
      <c r="DGF86" s="42"/>
      <c r="DGG86" s="42"/>
      <c r="DGH86" s="42"/>
      <c r="DGI86" s="42"/>
      <c r="DGJ86" s="42"/>
      <c r="DGK86" s="42"/>
      <c r="DGL86" s="42"/>
      <c r="DGM86" s="42"/>
      <c r="DGN86" s="42"/>
      <c r="DGO86" s="42"/>
      <c r="DGP86" s="42"/>
      <c r="DGQ86" s="42"/>
      <c r="DGR86" s="42"/>
      <c r="DGS86" s="42"/>
      <c r="DGT86" s="42"/>
      <c r="DGU86" s="42"/>
      <c r="DGV86" s="42"/>
      <c r="DGW86" s="42"/>
      <c r="DGX86" s="42"/>
      <c r="DGY86" s="42"/>
      <c r="DGZ86" s="42"/>
      <c r="DHA86" s="42"/>
      <c r="DHB86" s="42"/>
      <c r="DHC86" s="42"/>
      <c r="DHD86" s="42"/>
      <c r="DHE86" s="42"/>
      <c r="DHF86" s="42"/>
      <c r="DHG86" s="42"/>
      <c r="DHH86" s="42"/>
      <c r="DHI86" s="42"/>
      <c r="DHJ86" s="42"/>
      <c r="DHK86" s="42"/>
      <c r="DHL86" s="42"/>
      <c r="DHM86" s="42"/>
      <c r="DHN86" s="42"/>
      <c r="DHO86" s="42"/>
      <c r="DHP86" s="42"/>
      <c r="DHQ86" s="42"/>
      <c r="DHR86" s="42"/>
      <c r="DHS86" s="42"/>
      <c r="DHT86" s="42"/>
      <c r="DHU86" s="42"/>
      <c r="DHV86" s="42"/>
      <c r="DHW86" s="42"/>
      <c r="DHX86" s="42"/>
      <c r="DHY86" s="42"/>
      <c r="DHZ86" s="42"/>
      <c r="DIA86" s="42"/>
      <c r="DIB86" s="42"/>
      <c r="DIC86" s="42"/>
      <c r="DID86" s="42"/>
      <c r="DIE86" s="42"/>
      <c r="DIF86" s="42"/>
      <c r="DIG86" s="42"/>
      <c r="DIH86" s="42"/>
      <c r="DII86" s="42"/>
      <c r="DIJ86" s="42"/>
      <c r="DIK86" s="42"/>
      <c r="DIL86" s="42"/>
      <c r="DIM86" s="42"/>
      <c r="DIN86" s="42"/>
      <c r="DIO86" s="42"/>
      <c r="DIP86" s="42"/>
      <c r="DIQ86" s="42"/>
      <c r="DIR86" s="42"/>
      <c r="DIS86" s="42"/>
      <c r="DIT86" s="42"/>
      <c r="DIU86" s="42"/>
      <c r="DIV86" s="42"/>
      <c r="DIW86" s="42"/>
      <c r="DIX86" s="42"/>
      <c r="DIY86" s="42"/>
      <c r="DIZ86" s="42"/>
      <c r="DJA86" s="42"/>
      <c r="DJB86" s="42"/>
      <c r="DJC86" s="42"/>
      <c r="DJD86" s="42"/>
      <c r="DJE86" s="42"/>
      <c r="DJF86" s="42"/>
      <c r="DJG86" s="42"/>
      <c r="DJH86" s="42"/>
      <c r="DJI86" s="42"/>
      <c r="DJJ86" s="42"/>
      <c r="DJK86" s="42"/>
      <c r="DJL86" s="42"/>
      <c r="DJM86" s="42"/>
      <c r="DJN86" s="42"/>
      <c r="DJO86" s="42"/>
      <c r="DJP86" s="42"/>
      <c r="DJQ86" s="42"/>
      <c r="DJR86" s="42"/>
      <c r="DJS86" s="42"/>
      <c r="DJT86" s="42"/>
      <c r="DJU86" s="42"/>
      <c r="DJV86" s="42"/>
      <c r="DJW86" s="42"/>
      <c r="DJX86" s="42"/>
      <c r="DJY86" s="42"/>
      <c r="DJZ86" s="42"/>
      <c r="DKA86" s="42"/>
      <c r="DKB86" s="42"/>
      <c r="DKC86" s="42"/>
      <c r="DKD86" s="42"/>
      <c r="DKE86" s="42"/>
      <c r="DKF86" s="42"/>
      <c r="DKG86" s="42"/>
      <c r="DKH86" s="42"/>
      <c r="DKI86" s="42"/>
      <c r="DKJ86" s="42"/>
      <c r="DKK86" s="42"/>
      <c r="DKL86" s="42"/>
      <c r="DKM86" s="42"/>
      <c r="DKN86" s="42"/>
      <c r="DKO86" s="42"/>
      <c r="DKP86" s="42"/>
      <c r="DKQ86" s="42"/>
      <c r="DKR86" s="42"/>
      <c r="DKS86" s="42"/>
      <c r="DKT86" s="42"/>
      <c r="DKU86" s="42"/>
      <c r="DKV86" s="42"/>
      <c r="DKW86" s="42"/>
      <c r="DKX86" s="42"/>
      <c r="DKY86" s="42"/>
      <c r="DKZ86" s="42"/>
      <c r="DLA86" s="42"/>
      <c r="DLB86" s="42"/>
      <c r="DLC86" s="42"/>
      <c r="DLD86" s="42"/>
      <c r="DLE86" s="42"/>
      <c r="DLF86" s="42"/>
      <c r="DLG86" s="42"/>
      <c r="DLH86" s="42"/>
      <c r="DLI86" s="42"/>
      <c r="DLJ86" s="42"/>
      <c r="DLK86" s="42"/>
      <c r="DLL86" s="42"/>
      <c r="DLM86" s="42"/>
      <c r="DLN86" s="42"/>
      <c r="DLO86" s="42"/>
      <c r="DLP86" s="42"/>
      <c r="DLQ86" s="42"/>
      <c r="DLR86" s="42"/>
      <c r="DLS86" s="42"/>
      <c r="DLT86" s="42"/>
      <c r="DLU86" s="42"/>
      <c r="DLV86" s="42"/>
      <c r="DLW86" s="42"/>
      <c r="DLX86" s="42"/>
      <c r="DLY86" s="42"/>
      <c r="DLZ86" s="42"/>
      <c r="DMA86" s="42"/>
      <c r="DMB86" s="42"/>
      <c r="DMC86" s="42"/>
      <c r="DMD86" s="42"/>
      <c r="DME86" s="42"/>
      <c r="DMF86" s="42"/>
      <c r="DMG86" s="42"/>
      <c r="DMH86" s="42"/>
      <c r="DMI86" s="42"/>
      <c r="DMJ86" s="42"/>
      <c r="DMK86" s="42"/>
      <c r="DML86" s="42"/>
      <c r="DMM86" s="42"/>
      <c r="DMN86" s="42"/>
      <c r="DMO86" s="42"/>
      <c r="DMP86" s="42"/>
      <c r="DMQ86" s="42"/>
      <c r="DMR86" s="42"/>
      <c r="DMS86" s="42"/>
      <c r="DMT86" s="42"/>
      <c r="DMU86" s="42"/>
      <c r="DMV86" s="42"/>
      <c r="DMW86" s="42"/>
      <c r="DMX86" s="42"/>
      <c r="DMY86" s="42"/>
      <c r="DMZ86" s="42"/>
      <c r="DNA86" s="42"/>
      <c r="DNB86" s="42"/>
      <c r="DNC86" s="42"/>
      <c r="DND86" s="42"/>
      <c r="DNE86" s="42"/>
      <c r="DNF86" s="42"/>
      <c r="DNG86" s="42"/>
      <c r="DNH86" s="42"/>
      <c r="DNI86" s="42"/>
      <c r="DNJ86" s="42"/>
      <c r="DNK86" s="42"/>
      <c r="DNL86" s="42"/>
      <c r="DNM86" s="42"/>
      <c r="DNN86" s="42"/>
      <c r="DNO86" s="42"/>
      <c r="DNP86" s="42"/>
      <c r="DNQ86" s="42"/>
      <c r="DNR86" s="42"/>
      <c r="DNS86" s="42"/>
      <c r="DNT86" s="42"/>
      <c r="DNU86" s="42"/>
      <c r="DNV86" s="42"/>
      <c r="DNW86" s="42"/>
      <c r="DNX86" s="42"/>
      <c r="DNY86" s="42"/>
      <c r="DNZ86" s="42"/>
      <c r="DOA86" s="42"/>
      <c r="DOB86" s="42"/>
      <c r="DOC86" s="42"/>
      <c r="DOD86" s="42"/>
      <c r="DOE86" s="42"/>
      <c r="DOF86" s="42"/>
      <c r="DOG86" s="42"/>
      <c r="DOH86" s="42"/>
      <c r="DOI86" s="42"/>
      <c r="DOJ86" s="42"/>
      <c r="DOK86" s="42"/>
      <c r="DOL86" s="42"/>
      <c r="DOM86" s="42"/>
      <c r="DON86" s="42"/>
      <c r="DOO86" s="42"/>
      <c r="DOP86" s="42"/>
      <c r="DOQ86" s="42"/>
      <c r="DOR86" s="42"/>
      <c r="DOS86" s="42"/>
      <c r="DOT86" s="42"/>
      <c r="DOU86" s="42"/>
      <c r="DOV86" s="42"/>
      <c r="DOW86" s="42"/>
      <c r="DOX86" s="42"/>
      <c r="DOY86" s="42"/>
      <c r="DOZ86" s="42"/>
      <c r="DPA86" s="42"/>
      <c r="DPB86" s="42"/>
      <c r="DPC86" s="42"/>
      <c r="DPD86" s="42"/>
      <c r="DPE86" s="42"/>
      <c r="DPF86" s="42"/>
      <c r="DPG86" s="42"/>
      <c r="DPH86" s="42"/>
      <c r="DPI86" s="42"/>
      <c r="DPJ86" s="42"/>
      <c r="DPK86" s="42"/>
      <c r="DPL86" s="42"/>
      <c r="DPM86" s="42"/>
      <c r="DPN86" s="42"/>
      <c r="DPO86" s="42"/>
      <c r="DPP86" s="42"/>
      <c r="DPQ86" s="42"/>
      <c r="DPR86" s="42"/>
      <c r="DPS86" s="42"/>
      <c r="DPT86" s="42"/>
      <c r="DPU86" s="42"/>
      <c r="DPV86" s="42"/>
      <c r="DPW86" s="42"/>
      <c r="DPX86" s="42"/>
      <c r="DPY86" s="42"/>
      <c r="DPZ86" s="42"/>
      <c r="DQA86" s="42"/>
      <c r="DQB86" s="42"/>
      <c r="DQC86" s="42"/>
      <c r="DQD86" s="42"/>
      <c r="DQE86" s="42"/>
      <c r="DQF86" s="42"/>
      <c r="DQG86" s="42"/>
      <c r="DQH86" s="42"/>
      <c r="DQI86" s="42"/>
      <c r="DQJ86" s="42"/>
      <c r="DQK86" s="42"/>
      <c r="DQL86" s="42"/>
      <c r="DQM86" s="42"/>
      <c r="DQN86" s="42"/>
      <c r="DQO86" s="42"/>
      <c r="DQP86" s="42"/>
      <c r="DQQ86" s="42"/>
      <c r="DQR86" s="42"/>
      <c r="DQS86" s="42"/>
      <c r="DQT86" s="42"/>
      <c r="DQU86" s="42"/>
      <c r="DQV86" s="42"/>
      <c r="DQW86" s="42"/>
      <c r="DQX86" s="42"/>
      <c r="DQY86" s="42"/>
      <c r="DQZ86" s="42"/>
      <c r="DRA86" s="42"/>
      <c r="DRB86" s="42"/>
      <c r="DRC86" s="42"/>
      <c r="DRD86" s="42"/>
      <c r="DRE86" s="42"/>
      <c r="DRF86" s="42"/>
      <c r="DRG86" s="42"/>
      <c r="DRH86" s="42"/>
      <c r="DRI86" s="42"/>
      <c r="DRJ86" s="42"/>
      <c r="DRK86" s="42"/>
      <c r="DRL86" s="42"/>
      <c r="DRM86" s="42"/>
      <c r="DRN86" s="42"/>
      <c r="DRO86" s="42"/>
      <c r="DRP86" s="42"/>
      <c r="DRQ86" s="42"/>
      <c r="DRR86" s="42"/>
      <c r="DRS86" s="42"/>
      <c r="DRT86" s="42"/>
      <c r="DRU86" s="42"/>
      <c r="DRV86" s="42"/>
      <c r="DRW86" s="42"/>
      <c r="DRX86" s="42"/>
      <c r="DRY86" s="42"/>
      <c r="DRZ86" s="42"/>
      <c r="DSA86" s="42"/>
      <c r="DSB86" s="42"/>
      <c r="DSC86" s="42"/>
      <c r="DSD86" s="42"/>
      <c r="DSE86" s="42"/>
      <c r="DSF86" s="42"/>
      <c r="DSG86" s="42"/>
      <c r="DSH86" s="42"/>
      <c r="DSI86" s="42"/>
      <c r="DSJ86" s="42"/>
      <c r="DSK86" s="42"/>
      <c r="DSL86" s="42"/>
      <c r="DSM86" s="42"/>
      <c r="DSN86" s="42"/>
      <c r="DSO86" s="42"/>
      <c r="DSP86" s="42"/>
      <c r="DSQ86" s="42"/>
      <c r="DSR86" s="42"/>
      <c r="DSS86" s="42"/>
      <c r="DST86" s="42"/>
      <c r="DSU86" s="42"/>
      <c r="DSV86" s="42"/>
      <c r="DSW86" s="42"/>
      <c r="DSX86" s="42"/>
      <c r="DSY86" s="42"/>
      <c r="DSZ86" s="42"/>
      <c r="DTA86" s="42"/>
      <c r="DTB86" s="42"/>
      <c r="DTC86" s="42"/>
      <c r="DTD86" s="42"/>
      <c r="DTE86" s="42"/>
      <c r="DTF86" s="42"/>
      <c r="DTG86" s="42"/>
      <c r="DTH86" s="42"/>
      <c r="DTI86" s="42"/>
      <c r="DTJ86" s="42"/>
      <c r="DTK86" s="42"/>
      <c r="DTL86" s="42"/>
      <c r="DTM86" s="42"/>
      <c r="DTN86" s="42"/>
      <c r="DTO86" s="42"/>
      <c r="DTP86" s="42"/>
      <c r="DTQ86" s="42"/>
      <c r="DTR86" s="42"/>
      <c r="DTS86" s="42"/>
      <c r="DTT86" s="42"/>
      <c r="DTU86" s="42"/>
      <c r="DTV86" s="42"/>
      <c r="DTW86" s="42"/>
      <c r="DTX86" s="42"/>
      <c r="DTY86" s="42"/>
      <c r="DTZ86" s="42"/>
      <c r="DUA86" s="42"/>
      <c r="DUB86" s="42"/>
      <c r="DUC86" s="42"/>
      <c r="DUD86" s="42"/>
      <c r="DUE86" s="42"/>
      <c r="DUF86" s="42"/>
      <c r="DUG86" s="42"/>
      <c r="DUH86" s="42"/>
      <c r="DUI86" s="42"/>
      <c r="DUJ86" s="42"/>
      <c r="DUK86" s="42"/>
      <c r="DUL86" s="42"/>
      <c r="DUM86" s="42"/>
      <c r="DUN86" s="42"/>
      <c r="DUO86" s="42"/>
      <c r="DUP86" s="42"/>
      <c r="DUQ86" s="42"/>
      <c r="DUR86" s="42"/>
      <c r="DUS86" s="42"/>
      <c r="DUT86" s="42"/>
      <c r="DUU86" s="42"/>
      <c r="DUV86" s="42"/>
      <c r="DUW86" s="42"/>
      <c r="DUX86" s="42"/>
      <c r="DUY86" s="42"/>
      <c r="DUZ86" s="42"/>
      <c r="DVA86" s="42"/>
      <c r="DVB86" s="42"/>
      <c r="DVC86" s="42"/>
      <c r="DVD86" s="42"/>
      <c r="DVE86" s="42"/>
      <c r="DVF86" s="42"/>
      <c r="DVG86" s="42"/>
      <c r="DVH86" s="42"/>
      <c r="DVI86" s="42"/>
      <c r="DVJ86" s="42"/>
      <c r="DVK86" s="42"/>
      <c r="DVL86" s="42"/>
      <c r="DVM86" s="42"/>
      <c r="DVN86" s="42"/>
      <c r="DVO86" s="42"/>
      <c r="DVP86" s="42"/>
      <c r="DVQ86" s="42"/>
      <c r="DVR86" s="42"/>
      <c r="DVS86" s="42"/>
      <c r="DVT86" s="42"/>
      <c r="DVU86" s="42"/>
      <c r="DVV86" s="42"/>
      <c r="DVW86" s="42"/>
      <c r="DVX86" s="42"/>
      <c r="DVY86" s="42"/>
      <c r="DVZ86" s="42"/>
      <c r="DWA86" s="42"/>
      <c r="DWB86" s="42"/>
      <c r="DWC86" s="42"/>
      <c r="DWD86" s="42"/>
      <c r="DWE86" s="42"/>
      <c r="DWF86" s="42"/>
      <c r="DWG86" s="42"/>
      <c r="DWH86" s="42"/>
      <c r="DWI86" s="42"/>
      <c r="DWJ86" s="42"/>
      <c r="DWK86" s="42"/>
      <c r="DWL86" s="42"/>
      <c r="DWM86" s="42"/>
      <c r="DWN86" s="42"/>
      <c r="DWO86" s="42"/>
      <c r="DWP86" s="42"/>
      <c r="DWQ86" s="42"/>
      <c r="DWR86" s="42"/>
      <c r="DWS86" s="42"/>
      <c r="DWT86" s="42"/>
      <c r="DWU86" s="42"/>
      <c r="DWV86" s="42"/>
      <c r="DWW86" s="42"/>
      <c r="DWX86" s="42"/>
      <c r="DWY86" s="42"/>
      <c r="DWZ86" s="42"/>
      <c r="DXA86" s="42"/>
      <c r="DXB86" s="42"/>
      <c r="DXC86" s="42"/>
      <c r="DXD86" s="42"/>
      <c r="DXE86" s="42"/>
      <c r="DXF86" s="42"/>
      <c r="DXG86" s="42"/>
      <c r="DXH86" s="42"/>
      <c r="DXI86" s="42"/>
      <c r="DXJ86" s="42"/>
      <c r="DXK86" s="42"/>
      <c r="DXL86" s="42"/>
      <c r="DXM86" s="42"/>
      <c r="DXN86" s="42"/>
      <c r="DXO86" s="42"/>
      <c r="DXP86" s="42"/>
      <c r="DXQ86" s="42"/>
      <c r="DXR86" s="42"/>
      <c r="DXS86" s="42"/>
      <c r="DXT86" s="42"/>
      <c r="DXU86" s="42"/>
      <c r="DXV86" s="42"/>
      <c r="DXW86" s="42"/>
      <c r="DXX86" s="42"/>
      <c r="DXY86" s="42"/>
      <c r="DXZ86" s="42"/>
      <c r="DYA86" s="42"/>
      <c r="DYB86" s="42"/>
      <c r="DYC86" s="42"/>
      <c r="DYD86" s="42"/>
      <c r="DYE86" s="42"/>
      <c r="DYF86" s="42"/>
      <c r="DYG86" s="42"/>
      <c r="DYH86" s="42"/>
      <c r="DYI86" s="42"/>
      <c r="DYJ86" s="42"/>
      <c r="DYK86" s="42"/>
      <c r="DYL86" s="42"/>
      <c r="DYM86" s="42"/>
      <c r="DYN86" s="42"/>
      <c r="DYO86" s="42"/>
      <c r="DYP86" s="42"/>
      <c r="DYQ86" s="42"/>
      <c r="DYR86" s="42"/>
      <c r="DYS86" s="42"/>
      <c r="DYT86" s="42"/>
      <c r="DYU86" s="42"/>
      <c r="DYV86" s="42"/>
      <c r="DYW86" s="42"/>
      <c r="DYX86" s="42"/>
      <c r="DYY86" s="42"/>
      <c r="DYZ86" s="42"/>
      <c r="DZA86" s="42"/>
      <c r="DZB86" s="42"/>
      <c r="DZC86" s="42"/>
      <c r="DZD86" s="42"/>
      <c r="DZE86" s="42"/>
      <c r="DZF86" s="42"/>
      <c r="DZG86" s="42"/>
      <c r="DZH86" s="42"/>
      <c r="DZI86" s="42"/>
      <c r="DZJ86" s="42"/>
      <c r="DZK86" s="42"/>
      <c r="DZL86" s="42"/>
      <c r="DZM86" s="42"/>
      <c r="DZN86" s="42"/>
      <c r="DZO86" s="42"/>
      <c r="DZP86" s="42"/>
      <c r="DZQ86" s="42"/>
      <c r="DZR86" s="42"/>
      <c r="DZS86" s="42"/>
      <c r="DZT86" s="42"/>
      <c r="DZU86" s="42"/>
      <c r="DZV86" s="42"/>
      <c r="DZW86" s="42"/>
      <c r="DZX86" s="42"/>
      <c r="DZY86" s="42"/>
      <c r="DZZ86" s="42"/>
      <c r="EAA86" s="42"/>
      <c r="EAB86" s="42"/>
      <c r="EAC86" s="42"/>
      <c r="EAD86" s="42"/>
      <c r="EAE86" s="42"/>
      <c r="EAF86" s="42"/>
      <c r="EAG86" s="42"/>
      <c r="EAH86" s="42"/>
      <c r="EAI86" s="42"/>
      <c r="EAJ86" s="42"/>
      <c r="EAK86" s="42"/>
      <c r="EAL86" s="42"/>
      <c r="EAM86" s="42"/>
      <c r="EAN86" s="42"/>
      <c r="EAO86" s="42"/>
      <c r="EAP86" s="42"/>
      <c r="EAQ86" s="42"/>
      <c r="EAR86" s="42"/>
      <c r="EAS86" s="42"/>
      <c r="EAT86" s="42"/>
      <c r="EAU86" s="42"/>
      <c r="EAV86" s="42"/>
      <c r="EAW86" s="42"/>
      <c r="EAX86" s="42"/>
      <c r="EAY86" s="42"/>
      <c r="EAZ86" s="42"/>
      <c r="EBA86" s="42"/>
      <c r="EBB86" s="42"/>
      <c r="EBC86" s="42"/>
      <c r="EBD86" s="42"/>
      <c r="EBE86" s="42"/>
      <c r="EBF86" s="42"/>
      <c r="EBG86" s="42"/>
      <c r="EBH86" s="42"/>
      <c r="EBI86" s="42"/>
      <c r="EBJ86" s="42"/>
      <c r="EBK86" s="42"/>
      <c r="EBL86" s="42"/>
      <c r="EBM86" s="42"/>
      <c r="EBN86" s="42"/>
      <c r="EBO86" s="42"/>
      <c r="EBP86" s="42"/>
      <c r="EBQ86" s="42"/>
      <c r="EBR86" s="42"/>
      <c r="EBS86" s="42"/>
      <c r="EBT86" s="42"/>
      <c r="EBU86" s="42"/>
      <c r="EBV86" s="42"/>
      <c r="EBW86" s="42"/>
      <c r="EBX86" s="42"/>
      <c r="EBY86" s="42"/>
      <c r="EBZ86" s="42"/>
      <c r="ECA86" s="42"/>
      <c r="ECB86" s="42"/>
      <c r="ECC86" s="42"/>
      <c r="ECD86" s="42"/>
      <c r="ECE86" s="42"/>
      <c r="ECF86" s="42"/>
      <c r="ECG86" s="42"/>
      <c r="ECH86" s="42"/>
      <c r="ECI86" s="42"/>
      <c r="ECJ86" s="42"/>
      <c r="ECK86" s="42"/>
      <c r="ECL86" s="42"/>
      <c r="ECM86" s="42"/>
      <c r="ECN86" s="42"/>
      <c r="ECO86" s="42"/>
      <c r="ECP86" s="42"/>
      <c r="ECQ86" s="42"/>
      <c r="ECR86" s="42"/>
      <c r="ECS86" s="42"/>
      <c r="ECT86" s="42"/>
      <c r="ECU86" s="42"/>
      <c r="ECV86" s="42"/>
      <c r="ECW86" s="42"/>
      <c r="ECX86" s="42"/>
      <c r="ECY86" s="42"/>
      <c r="ECZ86" s="42"/>
      <c r="EDA86" s="42"/>
      <c r="EDB86" s="42"/>
      <c r="EDC86" s="42"/>
      <c r="EDD86" s="42"/>
      <c r="EDE86" s="42"/>
      <c r="EDF86" s="42"/>
      <c r="EDG86" s="42"/>
      <c r="EDH86" s="42"/>
      <c r="EDI86" s="42"/>
      <c r="EDJ86" s="42"/>
      <c r="EDK86" s="42"/>
      <c r="EDL86" s="42"/>
      <c r="EDM86" s="42"/>
      <c r="EDN86" s="42"/>
      <c r="EDO86" s="42"/>
      <c r="EDP86" s="42"/>
      <c r="EDQ86" s="42"/>
      <c r="EDR86" s="42"/>
      <c r="EDS86" s="42"/>
      <c r="EDT86" s="42"/>
      <c r="EDU86" s="42"/>
      <c r="EDV86" s="42"/>
      <c r="EDW86" s="42"/>
      <c r="EDX86" s="42"/>
      <c r="EDY86" s="42"/>
      <c r="EDZ86" s="42"/>
      <c r="EEA86" s="42"/>
      <c r="EEB86" s="42"/>
      <c r="EEC86" s="42"/>
      <c r="EED86" s="42"/>
      <c r="EEE86" s="42"/>
      <c r="EEF86" s="42"/>
      <c r="EEG86" s="42"/>
      <c r="EEH86" s="42"/>
      <c r="EEI86" s="42"/>
      <c r="EEJ86" s="42"/>
      <c r="EEK86" s="42"/>
      <c r="EEL86" s="42"/>
      <c r="EEM86" s="42"/>
      <c r="EEN86" s="42"/>
      <c r="EEO86" s="42"/>
      <c r="EEP86" s="42"/>
      <c r="EEQ86" s="42"/>
      <c r="EER86" s="42"/>
      <c r="EES86" s="42"/>
      <c r="EET86" s="42"/>
      <c r="EEU86" s="42"/>
      <c r="EEV86" s="42"/>
      <c r="EEW86" s="42"/>
      <c r="EEX86" s="42"/>
      <c r="EEY86" s="42"/>
      <c r="EEZ86" s="42"/>
      <c r="EFA86" s="42"/>
      <c r="EFB86" s="42"/>
      <c r="EFC86" s="42"/>
      <c r="EFD86" s="42"/>
      <c r="EFE86" s="42"/>
      <c r="EFF86" s="42"/>
      <c r="EFG86" s="42"/>
      <c r="EFH86" s="42"/>
      <c r="EFI86" s="42"/>
      <c r="EFJ86" s="42"/>
      <c r="EFK86" s="42"/>
      <c r="EFL86" s="42"/>
      <c r="EFM86" s="42"/>
      <c r="EFN86" s="42"/>
      <c r="EFO86" s="42"/>
      <c r="EFP86" s="42"/>
      <c r="EFQ86" s="42"/>
      <c r="EFR86" s="42"/>
      <c r="EFS86" s="42"/>
      <c r="EFT86" s="42"/>
      <c r="EFU86" s="42"/>
      <c r="EFV86" s="42"/>
      <c r="EFW86" s="42"/>
      <c r="EFX86" s="42"/>
      <c r="EFY86" s="42"/>
      <c r="EFZ86" s="42"/>
      <c r="EGA86" s="42"/>
      <c r="EGB86" s="42"/>
      <c r="EGC86" s="42"/>
      <c r="EGD86" s="42"/>
      <c r="EGE86" s="42"/>
      <c r="EGF86" s="42"/>
      <c r="EGG86" s="42"/>
      <c r="EGH86" s="42"/>
      <c r="EGI86" s="42"/>
      <c r="EGJ86" s="42"/>
      <c r="EGK86" s="42"/>
      <c r="EGL86" s="42"/>
      <c r="EGM86" s="42"/>
      <c r="EGN86" s="42"/>
      <c r="EGO86" s="42"/>
      <c r="EGP86" s="42"/>
      <c r="EGQ86" s="42"/>
      <c r="EGR86" s="42"/>
      <c r="EGS86" s="42"/>
      <c r="EGT86" s="42"/>
      <c r="EGU86" s="42"/>
      <c r="EGV86" s="42"/>
      <c r="EGW86" s="42"/>
      <c r="EGX86" s="42"/>
      <c r="EGY86" s="42"/>
      <c r="EGZ86" s="42"/>
      <c r="EHA86" s="42"/>
      <c r="EHB86" s="42"/>
      <c r="EHC86" s="42"/>
      <c r="EHD86" s="42"/>
      <c r="EHE86" s="42"/>
      <c r="EHF86" s="42"/>
      <c r="EHG86" s="42"/>
      <c r="EHH86" s="42"/>
      <c r="EHI86" s="42"/>
      <c r="EHJ86" s="42"/>
      <c r="EHK86" s="42"/>
      <c r="EHL86" s="42"/>
      <c r="EHM86" s="42"/>
      <c r="EHN86" s="42"/>
      <c r="EHO86" s="42"/>
      <c r="EHP86" s="42"/>
      <c r="EHQ86" s="42"/>
      <c r="EHR86" s="42"/>
      <c r="EHS86" s="42"/>
      <c r="EHT86" s="42"/>
      <c r="EHU86" s="42"/>
      <c r="EHV86" s="42"/>
      <c r="EHW86" s="42"/>
      <c r="EHX86" s="42"/>
      <c r="EHY86" s="42"/>
      <c r="EHZ86" s="42"/>
      <c r="EIA86" s="42"/>
      <c r="EIB86" s="42"/>
      <c r="EIC86" s="42"/>
      <c r="EID86" s="42"/>
      <c r="EIE86" s="42"/>
      <c r="EIF86" s="42"/>
      <c r="EIG86" s="42"/>
      <c r="EIH86" s="42"/>
      <c r="EII86" s="42"/>
      <c r="EIJ86" s="42"/>
      <c r="EIK86" s="42"/>
      <c r="EIL86" s="42"/>
      <c r="EIM86" s="42"/>
      <c r="EIN86" s="42"/>
      <c r="EIO86" s="42"/>
      <c r="EIP86" s="42"/>
      <c r="EIQ86" s="42"/>
      <c r="EIR86" s="42"/>
      <c r="EIS86" s="42"/>
      <c r="EIT86" s="42"/>
      <c r="EIU86" s="42"/>
      <c r="EIV86" s="42"/>
      <c r="EIW86" s="42"/>
      <c r="EIX86" s="42"/>
      <c r="EIY86" s="42"/>
      <c r="EIZ86" s="42"/>
      <c r="EJA86" s="42"/>
      <c r="EJB86" s="42"/>
      <c r="EJC86" s="42"/>
      <c r="EJD86" s="42"/>
      <c r="EJE86" s="42"/>
      <c r="EJF86" s="42"/>
      <c r="EJG86" s="42"/>
      <c r="EJH86" s="42"/>
      <c r="EJI86" s="42"/>
      <c r="EJJ86" s="42"/>
      <c r="EJK86" s="42"/>
      <c r="EJL86" s="42"/>
      <c r="EJM86" s="42"/>
      <c r="EJN86" s="42"/>
      <c r="EJO86" s="42"/>
      <c r="EJP86" s="42"/>
      <c r="EJQ86" s="42"/>
      <c r="EJR86" s="42"/>
      <c r="EJS86" s="42"/>
      <c r="EJT86" s="42"/>
      <c r="EJU86" s="42"/>
      <c r="EJV86" s="42"/>
      <c r="EJW86" s="42"/>
      <c r="EJX86" s="42"/>
      <c r="EJY86" s="42"/>
      <c r="EJZ86" s="42"/>
      <c r="EKA86" s="42"/>
      <c r="EKB86" s="42"/>
      <c r="EKC86" s="42"/>
      <c r="EKD86" s="42"/>
      <c r="EKE86" s="42"/>
      <c r="EKF86" s="42"/>
      <c r="EKG86" s="42"/>
      <c r="EKH86" s="42"/>
      <c r="EKI86" s="42"/>
      <c r="EKJ86" s="42"/>
      <c r="EKK86" s="42"/>
      <c r="EKL86" s="42"/>
      <c r="EKM86" s="42"/>
      <c r="EKN86" s="42"/>
      <c r="EKO86" s="42"/>
      <c r="EKP86" s="42"/>
      <c r="EKQ86" s="42"/>
      <c r="EKR86" s="42"/>
      <c r="EKS86" s="42"/>
      <c r="EKT86" s="42"/>
      <c r="EKU86" s="42"/>
      <c r="EKV86" s="42"/>
      <c r="EKW86" s="42"/>
      <c r="EKX86" s="42"/>
      <c r="EKY86" s="42"/>
      <c r="EKZ86" s="42"/>
      <c r="ELA86" s="42"/>
      <c r="ELB86" s="42"/>
      <c r="ELC86" s="42"/>
      <c r="ELD86" s="42"/>
      <c r="ELE86" s="42"/>
      <c r="ELF86" s="42"/>
      <c r="ELG86" s="42"/>
      <c r="ELH86" s="42"/>
      <c r="ELI86" s="42"/>
      <c r="ELJ86" s="42"/>
      <c r="ELK86" s="42"/>
      <c r="ELL86" s="42"/>
      <c r="ELM86" s="42"/>
      <c r="ELN86" s="42"/>
      <c r="ELO86" s="42"/>
      <c r="ELP86" s="42"/>
      <c r="ELQ86" s="42"/>
      <c r="ELR86" s="42"/>
      <c r="ELS86" s="42"/>
      <c r="ELT86" s="42"/>
      <c r="ELU86" s="42"/>
      <c r="ELV86" s="42"/>
      <c r="ELW86" s="42"/>
      <c r="ELX86" s="42"/>
      <c r="ELY86" s="42"/>
      <c r="ELZ86" s="42"/>
      <c r="EMA86" s="42"/>
      <c r="EMB86" s="42"/>
      <c r="EMC86" s="42"/>
      <c r="EMD86" s="42"/>
      <c r="EME86" s="42"/>
      <c r="EMF86" s="42"/>
      <c r="EMG86" s="42"/>
      <c r="EMH86" s="42"/>
      <c r="EMI86" s="42"/>
      <c r="EMJ86" s="42"/>
      <c r="EMK86" s="42"/>
      <c r="EML86" s="42"/>
      <c r="EMM86" s="42"/>
      <c r="EMN86" s="42"/>
      <c r="EMO86" s="42"/>
      <c r="EMP86" s="42"/>
      <c r="EMQ86" s="42"/>
      <c r="EMR86" s="42"/>
      <c r="EMS86" s="42"/>
      <c r="EMT86" s="42"/>
      <c r="EMU86" s="42"/>
      <c r="EMV86" s="42"/>
      <c r="EMW86" s="42"/>
      <c r="EMX86" s="42"/>
      <c r="EMY86" s="42"/>
      <c r="EMZ86" s="42"/>
      <c r="ENA86" s="42"/>
      <c r="ENB86" s="42"/>
      <c r="ENC86" s="42"/>
      <c r="END86" s="42"/>
      <c r="ENE86" s="42"/>
      <c r="ENF86" s="42"/>
      <c r="ENG86" s="42"/>
      <c r="ENH86" s="42"/>
      <c r="ENI86" s="42"/>
      <c r="ENJ86" s="42"/>
      <c r="ENK86" s="42"/>
      <c r="ENL86" s="42"/>
      <c r="ENM86" s="42"/>
      <c r="ENN86" s="42"/>
      <c r="ENO86" s="42"/>
      <c r="ENP86" s="42"/>
      <c r="ENQ86" s="42"/>
      <c r="ENR86" s="42"/>
      <c r="ENS86" s="42"/>
      <c r="ENT86" s="42"/>
      <c r="ENU86" s="42"/>
      <c r="ENV86" s="42"/>
      <c r="ENW86" s="42"/>
      <c r="ENX86" s="42"/>
      <c r="ENY86" s="42"/>
      <c r="ENZ86" s="42"/>
      <c r="EOA86" s="42"/>
      <c r="EOB86" s="42"/>
      <c r="EOC86" s="42"/>
      <c r="EOD86" s="42"/>
      <c r="EOE86" s="42"/>
      <c r="EOF86" s="42"/>
      <c r="EOG86" s="42"/>
      <c r="EOH86" s="42"/>
      <c r="EOI86" s="42"/>
      <c r="EOJ86" s="42"/>
      <c r="EOK86" s="42"/>
      <c r="EOL86" s="42"/>
      <c r="EOM86" s="42"/>
      <c r="EON86" s="42"/>
      <c r="EOO86" s="42"/>
      <c r="EOP86" s="42"/>
      <c r="EOQ86" s="42"/>
      <c r="EOR86" s="42"/>
      <c r="EOS86" s="42"/>
      <c r="EOT86" s="42"/>
      <c r="EOU86" s="42"/>
      <c r="EOV86" s="42"/>
      <c r="EOW86" s="42"/>
      <c r="EOX86" s="42"/>
      <c r="EOY86" s="42"/>
      <c r="EOZ86" s="42"/>
      <c r="EPA86" s="42"/>
      <c r="EPB86" s="42"/>
      <c r="EPC86" s="42"/>
      <c r="EPD86" s="42"/>
      <c r="EPE86" s="42"/>
      <c r="EPF86" s="42"/>
      <c r="EPG86" s="42"/>
      <c r="EPH86" s="42"/>
      <c r="EPI86" s="42"/>
      <c r="EPJ86" s="42"/>
      <c r="EPK86" s="42"/>
      <c r="EPL86" s="42"/>
      <c r="EPM86" s="42"/>
      <c r="EPN86" s="42"/>
      <c r="EPO86" s="42"/>
      <c r="EPP86" s="42"/>
      <c r="EPQ86" s="42"/>
      <c r="EPR86" s="42"/>
      <c r="EPS86" s="42"/>
      <c r="EPT86" s="42"/>
      <c r="EPU86" s="42"/>
      <c r="EPV86" s="42"/>
      <c r="EPW86" s="42"/>
      <c r="EPX86" s="42"/>
      <c r="EPY86" s="42"/>
      <c r="EPZ86" s="42"/>
      <c r="EQA86" s="42"/>
      <c r="EQB86" s="42"/>
      <c r="EQC86" s="42"/>
      <c r="EQD86" s="42"/>
      <c r="EQE86" s="42"/>
      <c r="EQF86" s="42"/>
      <c r="EQG86" s="42"/>
      <c r="EQH86" s="42"/>
      <c r="EQI86" s="42"/>
      <c r="EQJ86" s="42"/>
      <c r="EQK86" s="42"/>
      <c r="EQL86" s="42"/>
      <c r="EQM86" s="42"/>
      <c r="EQN86" s="42"/>
      <c r="EQO86" s="42"/>
      <c r="EQP86" s="42"/>
      <c r="EQQ86" s="42"/>
      <c r="EQR86" s="42"/>
      <c r="EQS86" s="42"/>
      <c r="EQT86" s="42"/>
      <c r="EQU86" s="42"/>
      <c r="EQV86" s="42"/>
      <c r="EQW86" s="42"/>
      <c r="EQX86" s="42"/>
      <c r="EQY86" s="42"/>
      <c r="EQZ86" s="42"/>
      <c r="ERA86" s="42"/>
      <c r="ERB86" s="42"/>
      <c r="ERC86" s="42"/>
      <c r="ERD86" s="42"/>
      <c r="ERE86" s="42"/>
      <c r="ERF86" s="42"/>
      <c r="ERG86" s="42"/>
      <c r="ERH86" s="42"/>
      <c r="ERI86" s="42"/>
      <c r="ERJ86" s="42"/>
      <c r="ERK86" s="42"/>
      <c r="ERL86" s="42"/>
      <c r="ERM86" s="42"/>
      <c r="ERN86" s="42"/>
      <c r="ERO86" s="42"/>
      <c r="ERP86" s="42"/>
      <c r="ERQ86" s="42"/>
      <c r="ERR86" s="42"/>
      <c r="ERS86" s="42"/>
      <c r="ERT86" s="42"/>
      <c r="ERU86" s="42"/>
      <c r="ERV86" s="42"/>
      <c r="ERW86" s="42"/>
      <c r="ERX86" s="42"/>
      <c r="ERY86" s="42"/>
      <c r="ERZ86" s="42"/>
      <c r="ESA86" s="42"/>
      <c r="ESB86" s="42"/>
      <c r="ESC86" s="42"/>
      <c r="ESD86" s="42"/>
      <c r="ESE86" s="42"/>
      <c r="ESF86" s="42"/>
      <c r="ESG86" s="42"/>
      <c r="ESH86" s="42"/>
      <c r="ESI86" s="42"/>
      <c r="ESJ86" s="42"/>
      <c r="ESK86" s="42"/>
      <c r="ESL86" s="42"/>
      <c r="ESM86" s="42"/>
      <c r="ESN86" s="42"/>
      <c r="ESO86" s="42"/>
      <c r="ESP86" s="42"/>
      <c r="ESQ86" s="42"/>
      <c r="ESR86" s="42"/>
      <c r="ESS86" s="42"/>
      <c r="EST86" s="42"/>
      <c r="ESU86" s="42"/>
      <c r="ESV86" s="42"/>
      <c r="ESW86" s="42"/>
      <c r="ESX86" s="42"/>
      <c r="ESY86" s="42"/>
      <c r="ESZ86" s="42"/>
      <c r="ETA86" s="42"/>
      <c r="ETB86" s="42"/>
      <c r="ETC86" s="42"/>
      <c r="ETD86" s="42"/>
      <c r="ETE86" s="42"/>
      <c r="ETF86" s="42"/>
      <c r="ETG86" s="42"/>
      <c r="ETH86" s="42"/>
      <c r="ETI86" s="42"/>
      <c r="ETJ86" s="42"/>
      <c r="ETK86" s="42"/>
      <c r="ETL86" s="42"/>
      <c r="ETM86" s="42"/>
      <c r="ETN86" s="42"/>
      <c r="ETO86" s="42"/>
      <c r="ETP86" s="42"/>
      <c r="ETQ86" s="42"/>
      <c r="ETR86" s="42"/>
      <c r="ETS86" s="42"/>
      <c r="ETT86" s="42"/>
      <c r="ETU86" s="42"/>
      <c r="ETV86" s="42"/>
      <c r="ETW86" s="42"/>
      <c r="ETX86" s="42"/>
      <c r="ETY86" s="42"/>
      <c r="ETZ86" s="42"/>
      <c r="EUA86" s="42"/>
      <c r="EUB86" s="42"/>
      <c r="EUC86" s="42"/>
      <c r="EUD86" s="42"/>
      <c r="EUE86" s="42"/>
      <c r="EUF86" s="42"/>
      <c r="EUG86" s="42"/>
      <c r="EUH86" s="42"/>
      <c r="EUI86" s="42"/>
      <c r="EUJ86" s="42"/>
      <c r="EUK86" s="42"/>
      <c r="EUL86" s="42"/>
      <c r="EUM86" s="42"/>
      <c r="EUN86" s="42"/>
      <c r="EUO86" s="42"/>
      <c r="EUP86" s="42"/>
      <c r="EUQ86" s="42"/>
      <c r="EUR86" s="42"/>
      <c r="EUS86" s="42"/>
      <c r="EUT86" s="42"/>
      <c r="EUU86" s="42"/>
      <c r="EUV86" s="42"/>
      <c r="EUW86" s="42"/>
      <c r="EUX86" s="42"/>
      <c r="EUY86" s="42"/>
      <c r="EUZ86" s="42"/>
      <c r="EVA86" s="42"/>
      <c r="EVB86" s="42"/>
      <c r="EVC86" s="42"/>
      <c r="EVD86" s="42"/>
      <c r="EVE86" s="42"/>
      <c r="EVF86" s="42"/>
      <c r="EVG86" s="42"/>
      <c r="EVH86" s="42"/>
      <c r="EVI86" s="42"/>
      <c r="EVJ86" s="42"/>
      <c r="EVK86" s="42"/>
      <c r="EVL86" s="42"/>
      <c r="EVM86" s="42"/>
      <c r="EVN86" s="42"/>
      <c r="EVO86" s="42"/>
      <c r="EVP86" s="42"/>
      <c r="EVQ86" s="42"/>
      <c r="EVR86" s="42"/>
      <c r="EVS86" s="42"/>
      <c r="EVT86" s="42"/>
      <c r="EVU86" s="42"/>
      <c r="EVV86" s="42"/>
      <c r="EVW86" s="42"/>
      <c r="EVX86" s="42"/>
      <c r="EVY86" s="42"/>
      <c r="EVZ86" s="42"/>
      <c r="EWA86" s="42"/>
      <c r="EWB86" s="42"/>
      <c r="EWC86" s="42"/>
      <c r="EWD86" s="42"/>
      <c r="EWE86" s="42"/>
      <c r="EWF86" s="42"/>
      <c r="EWG86" s="42"/>
      <c r="EWH86" s="42"/>
      <c r="EWI86" s="42"/>
      <c r="EWJ86" s="42"/>
      <c r="EWK86" s="42"/>
      <c r="EWL86" s="42"/>
      <c r="EWM86" s="42"/>
      <c r="EWN86" s="42"/>
      <c r="EWO86" s="42"/>
      <c r="EWP86" s="42"/>
      <c r="EWQ86" s="42"/>
      <c r="EWR86" s="42"/>
      <c r="EWS86" s="42"/>
      <c r="EWT86" s="42"/>
      <c r="EWU86" s="42"/>
      <c r="EWV86" s="42"/>
      <c r="EWW86" s="42"/>
      <c r="EWX86" s="42"/>
      <c r="EWY86" s="42"/>
      <c r="EWZ86" s="42"/>
      <c r="EXA86" s="42"/>
      <c r="EXB86" s="42"/>
      <c r="EXC86" s="42"/>
      <c r="EXD86" s="42"/>
      <c r="EXE86" s="42"/>
      <c r="EXF86" s="42"/>
      <c r="EXG86" s="42"/>
      <c r="EXH86" s="42"/>
      <c r="EXI86" s="42"/>
      <c r="EXJ86" s="42"/>
      <c r="EXK86" s="42"/>
      <c r="EXL86" s="42"/>
      <c r="EXM86" s="42"/>
      <c r="EXN86" s="42"/>
      <c r="EXO86" s="42"/>
      <c r="EXP86" s="42"/>
      <c r="EXQ86" s="42"/>
      <c r="EXR86" s="42"/>
      <c r="EXS86" s="42"/>
      <c r="EXT86" s="42"/>
      <c r="EXU86" s="42"/>
      <c r="EXV86" s="42"/>
      <c r="EXW86" s="42"/>
      <c r="EXX86" s="42"/>
      <c r="EXY86" s="42"/>
      <c r="EXZ86" s="42"/>
      <c r="EYA86" s="42"/>
      <c r="EYB86" s="42"/>
      <c r="EYC86" s="42"/>
      <c r="EYD86" s="42"/>
      <c r="EYE86" s="42"/>
      <c r="EYF86" s="42"/>
      <c r="EYG86" s="42"/>
      <c r="EYH86" s="42"/>
      <c r="EYI86" s="42"/>
      <c r="EYJ86" s="42"/>
      <c r="EYK86" s="42"/>
      <c r="EYL86" s="42"/>
      <c r="EYM86" s="42"/>
      <c r="EYN86" s="42"/>
      <c r="EYO86" s="42"/>
      <c r="EYP86" s="42"/>
      <c r="EYQ86" s="42"/>
      <c r="EYR86" s="42"/>
      <c r="EYS86" s="42"/>
      <c r="EYT86" s="42"/>
      <c r="EYU86" s="42"/>
      <c r="EYV86" s="42"/>
      <c r="EYW86" s="42"/>
      <c r="EYX86" s="42"/>
      <c r="EYY86" s="42"/>
      <c r="EYZ86" s="42"/>
      <c r="EZA86" s="42"/>
      <c r="EZB86" s="42"/>
      <c r="EZC86" s="42"/>
      <c r="EZD86" s="42"/>
      <c r="EZE86" s="42"/>
      <c r="EZF86" s="42"/>
      <c r="EZG86" s="42"/>
      <c r="EZH86" s="42"/>
      <c r="EZI86" s="42"/>
      <c r="EZJ86" s="42"/>
      <c r="EZK86" s="42"/>
      <c r="EZL86" s="42"/>
      <c r="EZM86" s="42"/>
      <c r="EZN86" s="42"/>
      <c r="EZO86" s="42"/>
      <c r="EZP86" s="42"/>
      <c r="EZQ86" s="42"/>
      <c r="EZR86" s="42"/>
      <c r="EZS86" s="42"/>
      <c r="EZT86" s="42"/>
      <c r="EZU86" s="42"/>
      <c r="EZV86" s="42"/>
      <c r="EZW86" s="42"/>
      <c r="EZX86" s="42"/>
      <c r="EZY86" s="42"/>
      <c r="EZZ86" s="42"/>
      <c r="FAA86" s="42"/>
      <c r="FAB86" s="42"/>
      <c r="FAC86" s="42"/>
      <c r="FAD86" s="42"/>
      <c r="FAE86" s="42"/>
      <c r="FAF86" s="42"/>
      <c r="FAG86" s="42"/>
      <c r="FAH86" s="42"/>
      <c r="FAI86" s="42"/>
      <c r="FAJ86" s="42"/>
      <c r="FAK86" s="42"/>
      <c r="FAL86" s="42"/>
      <c r="FAM86" s="42"/>
      <c r="FAN86" s="42"/>
      <c r="FAO86" s="42"/>
      <c r="FAP86" s="42"/>
      <c r="FAQ86" s="42"/>
      <c r="FAR86" s="42"/>
      <c r="FAS86" s="42"/>
      <c r="FAT86" s="42"/>
      <c r="FAU86" s="42"/>
      <c r="FAV86" s="42"/>
      <c r="FAW86" s="42"/>
      <c r="FAX86" s="42"/>
      <c r="FAY86" s="42"/>
      <c r="FAZ86" s="42"/>
      <c r="FBA86" s="42"/>
      <c r="FBB86" s="42"/>
      <c r="FBC86" s="42"/>
      <c r="FBD86" s="42"/>
      <c r="FBE86" s="42"/>
      <c r="FBF86" s="42"/>
      <c r="FBG86" s="42"/>
      <c r="FBH86" s="42"/>
      <c r="FBI86" s="42"/>
      <c r="FBJ86" s="42"/>
      <c r="FBK86" s="42"/>
      <c r="FBL86" s="42"/>
      <c r="FBM86" s="42"/>
      <c r="FBN86" s="42"/>
      <c r="FBO86" s="42"/>
      <c r="FBP86" s="42"/>
      <c r="FBQ86" s="42"/>
      <c r="FBR86" s="42"/>
      <c r="FBS86" s="42"/>
      <c r="FBT86" s="42"/>
      <c r="FBU86" s="42"/>
      <c r="FBV86" s="42"/>
      <c r="FBW86" s="42"/>
      <c r="FBX86" s="42"/>
      <c r="FBY86" s="42"/>
      <c r="FBZ86" s="42"/>
      <c r="FCA86" s="42"/>
      <c r="FCB86" s="42"/>
      <c r="FCC86" s="42"/>
      <c r="FCD86" s="42"/>
      <c r="FCE86" s="42"/>
      <c r="FCF86" s="42"/>
      <c r="FCG86" s="42"/>
      <c r="FCH86" s="42"/>
      <c r="FCI86" s="42"/>
      <c r="FCJ86" s="42"/>
      <c r="FCK86" s="42"/>
      <c r="FCL86" s="42"/>
      <c r="FCM86" s="42"/>
      <c r="FCN86" s="42"/>
      <c r="FCO86" s="42"/>
      <c r="FCP86" s="42"/>
      <c r="FCQ86" s="42"/>
      <c r="FCR86" s="42"/>
      <c r="FCS86" s="42"/>
      <c r="FCT86" s="42"/>
      <c r="FCU86" s="42"/>
      <c r="FCV86" s="42"/>
      <c r="FCW86" s="42"/>
      <c r="FCX86" s="42"/>
      <c r="FCY86" s="42"/>
      <c r="FCZ86" s="42"/>
      <c r="FDA86" s="42"/>
      <c r="FDB86" s="42"/>
      <c r="FDC86" s="42"/>
      <c r="FDD86" s="42"/>
      <c r="FDE86" s="42"/>
      <c r="FDF86" s="42"/>
      <c r="FDG86" s="42"/>
      <c r="FDH86" s="42"/>
      <c r="FDI86" s="42"/>
      <c r="FDJ86" s="42"/>
      <c r="FDK86" s="42"/>
      <c r="FDL86" s="42"/>
      <c r="FDM86" s="42"/>
      <c r="FDN86" s="42"/>
      <c r="FDO86" s="42"/>
      <c r="FDP86" s="42"/>
      <c r="FDQ86" s="42"/>
      <c r="FDR86" s="42"/>
      <c r="FDS86" s="42"/>
      <c r="FDT86" s="42"/>
      <c r="FDU86" s="42"/>
      <c r="FDV86" s="42"/>
      <c r="FDW86" s="42"/>
      <c r="FDX86" s="42"/>
      <c r="FDY86" s="42"/>
      <c r="FDZ86" s="42"/>
      <c r="FEA86" s="42"/>
      <c r="FEB86" s="42"/>
      <c r="FEC86" s="42"/>
      <c r="FED86" s="42"/>
      <c r="FEE86" s="42"/>
      <c r="FEF86" s="42"/>
      <c r="FEG86" s="42"/>
      <c r="FEH86" s="42"/>
      <c r="FEI86" s="42"/>
      <c r="FEJ86" s="42"/>
      <c r="FEK86" s="42"/>
      <c r="FEL86" s="42"/>
      <c r="FEM86" s="42"/>
      <c r="FEN86" s="42"/>
      <c r="FEO86" s="42"/>
      <c r="FEP86" s="42"/>
      <c r="FEQ86" s="42"/>
      <c r="FER86" s="42"/>
      <c r="FES86" s="42"/>
      <c r="FET86" s="42"/>
      <c r="FEU86" s="42"/>
      <c r="FEV86" s="42"/>
      <c r="FEW86" s="42"/>
      <c r="FEX86" s="42"/>
      <c r="FEY86" s="42"/>
      <c r="FEZ86" s="42"/>
      <c r="FFA86" s="42"/>
      <c r="FFB86" s="42"/>
      <c r="FFC86" s="42"/>
      <c r="FFD86" s="42"/>
      <c r="FFE86" s="42"/>
      <c r="FFF86" s="42"/>
      <c r="FFG86" s="42"/>
      <c r="FFH86" s="42"/>
      <c r="FFI86" s="42"/>
      <c r="FFJ86" s="42"/>
      <c r="FFK86" s="42"/>
      <c r="FFL86" s="42"/>
      <c r="FFM86" s="42"/>
      <c r="FFN86" s="42"/>
      <c r="FFO86" s="42"/>
      <c r="FFP86" s="42"/>
      <c r="FFQ86" s="42"/>
      <c r="FFR86" s="42"/>
      <c r="FFS86" s="42"/>
      <c r="FFT86" s="42"/>
      <c r="FFU86" s="42"/>
      <c r="FFV86" s="42"/>
      <c r="FFW86" s="42"/>
      <c r="FFX86" s="42"/>
      <c r="FFY86" s="42"/>
      <c r="FFZ86" s="42"/>
      <c r="FGA86" s="42"/>
      <c r="FGB86" s="42"/>
      <c r="FGC86" s="42"/>
      <c r="FGD86" s="42"/>
      <c r="FGE86" s="42"/>
      <c r="FGF86" s="42"/>
      <c r="FGG86" s="42"/>
      <c r="FGH86" s="42"/>
      <c r="FGI86" s="42"/>
      <c r="FGJ86" s="42"/>
      <c r="FGK86" s="42"/>
      <c r="FGL86" s="42"/>
      <c r="FGM86" s="42"/>
      <c r="FGN86" s="42"/>
      <c r="FGO86" s="42"/>
      <c r="FGP86" s="42"/>
      <c r="FGQ86" s="42"/>
      <c r="FGR86" s="42"/>
      <c r="FGS86" s="42"/>
      <c r="FGT86" s="42"/>
      <c r="FGU86" s="42"/>
      <c r="FGV86" s="42"/>
      <c r="FGW86" s="42"/>
      <c r="FGX86" s="42"/>
      <c r="FGY86" s="42"/>
      <c r="FGZ86" s="42"/>
      <c r="FHA86" s="42"/>
      <c r="FHB86" s="42"/>
      <c r="FHC86" s="42"/>
      <c r="FHD86" s="42"/>
      <c r="FHE86" s="42"/>
      <c r="FHF86" s="42"/>
      <c r="FHG86" s="42"/>
      <c r="FHH86" s="42"/>
      <c r="FHI86" s="42"/>
      <c r="FHJ86" s="42"/>
      <c r="FHK86" s="42"/>
      <c r="FHL86" s="42"/>
      <c r="FHM86" s="42"/>
      <c r="FHN86" s="42"/>
      <c r="FHO86" s="42"/>
      <c r="FHP86" s="42"/>
      <c r="FHQ86" s="42"/>
      <c r="FHR86" s="42"/>
      <c r="FHS86" s="42"/>
      <c r="FHT86" s="42"/>
      <c r="FHU86" s="42"/>
      <c r="FHV86" s="42"/>
      <c r="FHW86" s="42"/>
      <c r="FHX86" s="42"/>
      <c r="FHY86" s="42"/>
      <c r="FHZ86" s="42"/>
      <c r="FIA86" s="42"/>
      <c r="FIB86" s="42"/>
      <c r="FIC86" s="42"/>
      <c r="FID86" s="42"/>
      <c r="FIE86" s="42"/>
      <c r="FIF86" s="42"/>
      <c r="FIG86" s="42"/>
      <c r="FIH86" s="42"/>
      <c r="FII86" s="42"/>
      <c r="FIJ86" s="42"/>
      <c r="FIK86" s="42"/>
      <c r="FIL86" s="42"/>
      <c r="FIM86" s="42"/>
      <c r="FIN86" s="42"/>
      <c r="FIO86" s="42"/>
      <c r="FIP86" s="42"/>
      <c r="FIQ86" s="42"/>
      <c r="FIR86" s="42"/>
      <c r="FIS86" s="42"/>
      <c r="FIT86" s="42"/>
      <c r="FIU86" s="42"/>
      <c r="FIV86" s="42"/>
      <c r="FIW86" s="42"/>
      <c r="FIX86" s="42"/>
      <c r="FIY86" s="42"/>
      <c r="FIZ86" s="42"/>
      <c r="FJA86" s="42"/>
      <c r="FJB86" s="42"/>
      <c r="FJC86" s="42"/>
      <c r="FJD86" s="42"/>
      <c r="FJE86" s="42"/>
      <c r="FJF86" s="42"/>
      <c r="FJG86" s="42"/>
      <c r="FJH86" s="42"/>
      <c r="FJI86" s="42"/>
      <c r="FJJ86" s="42"/>
      <c r="FJK86" s="42"/>
      <c r="FJL86" s="42"/>
      <c r="FJM86" s="42"/>
      <c r="FJN86" s="42"/>
      <c r="FJO86" s="42"/>
      <c r="FJP86" s="42"/>
      <c r="FJQ86" s="42"/>
      <c r="FJR86" s="42"/>
      <c r="FJS86" s="42"/>
      <c r="FJT86" s="42"/>
      <c r="FJU86" s="42"/>
      <c r="FJV86" s="42"/>
      <c r="FJW86" s="42"/>
      <c r="FJX86" s="42"/>
      <c r="FJY86" s="42"/>
      <c r="FJZ86" s="42"/>
      <c r="FKA86" s="42"/>
      <c r="FKB86" s="42"/>
      <c r="FKC86" s="42"/>
      <c r="FKD86" s="42"/>
      <c r="FKE86" s="42"/>
      <c r="FKF86" s="42"/>
      <c r="FKG86" s="42"/>
      <c r="FKH86" s="42"/>
      <c r="FKI86" s="42"/>
      <c r="FKJ86" s="42"/>
      <c r="FKK86" s="42"/>
      <c r="FKL86" s="42"/>
      <c r="FKM86" s="42"/>
      <c r="FKN86" s="42"/>
      <c r="FKO86" s="42"/>
      <c r="FKP86" s="42"/>
      <c r="FKQ86" s="42"/>
      <c r="FKR86" s="42"/>
      <c r="FKS86" s="42"/>
      <c r="FKT86" s="42"/>
      <c r="FKU86" s="42"/>
      <c r="FKV86" s="42"/>
      <c r="FKW86" s="42"/>
      <c r="FKX86" s="42"/>
      <c r="FKY86" s="42"/>
      <c r="FKZ86" s="42"/>
      <c r="FLA86" s="42"/>
      <c r="FLB86" s="42"/>
      <c r="FLC86" s="42"/>
      <c r="FLD86" s="42"/>
      <c r="FLE86" s="42"/>
      <c r="FLF86" s="42"/>
      <c r="FLG86" s="42"/>
      <c r="FLH86" s="42"/>
      <c r="FLI86" s="42"/>
      <c r="FLJ86" s="42"/>
      <c r="FLK86" s="42"/>
      <c r="FLL86" s="42"/>
      <c r="FLM86" s="42"/>
      <c r="FLN86" s="42"/>
      <c r="FLO86" s="42"/>
      <c r="FLP86" s="42"/>
      <c r="FLQ86" s="42"/>
      <c r="FLR86" s="42"/>
      <c r="FLS86" s="42"/>
      <c r="FLT86" s="42"/>
      <c r="FLU86" s="42"/>
      <c r="FLV86" s="42"/>
      <c r="FLW86" s="42"/>
      <c r="FLX86" s="42"/>
      <c r="FLY86" s="42"/>
      <c r="FLZ86" s="42"/>
      <c r="FMA86" s="42"/>
      <c r="FMB86" s="42"/>
      <c r="FMC86" s="42"/>
      <c r="FMD86" s="42"/>
      <c r="FME86" s="42"/>
      <c r="FMF86" s="42"/>
      <c r="FMG86" s="42"/>
      <c r="FMH86" s="42"/>
      <c r="FMI86" s="42"/>
      <c r="FMJ86" s="42"/>
      <c r="FMK86" s="42"/>
      <c r="FML86" s="42"/>
      <c r="FMM86" s="42"/>
      <c r="FMN86" s="42"/>
      <c r="FMO86" s="42"/>
      <c r="FMP86" s="42"/>
      <c r="FMQ86" s="42"/>
      <c r="FMR86" s="42"/>
      <c r="FMS86" s="42"/>
      <c r="FMT86" s="42"/>
      <c r="FMU86" s="42"/>
      <c r="FMV86" s="42"/>
      <c r="FMW86" s="42"/>
      <c r="FMX86" s="42"/>
      <c r="FMY86" s="42"/>
      <c r="FMZ86" s="42"/>
      <c r="FNA86" s="42"/>
      <c r="FNB86" s="42"/>
      <c r="FNC86" s="42"/>
      <c r="FND86" s="42"/>
      <c r="FNE86" s="42"/>
      <c r="FNF86" s="42"/>
      <c r="FNG86" s="42"/>
      <c r="FNH86" s="42"/>
      <c r="FNI86" s="42"/>
      <c r="FNJ86" s="42"/>
      <c r="FNK86" s="42"/>
      <c r="FNL86" s="42"/>
      <c r="FNM86" s="42"/>
      <c r="FNN86" s="42"/>
      <c r="FNO86" s="42"/>
      <c r="FNP86" s="42"/>
      <c r="FNQ86" s="42"/>
      <c r="FNR86" s="42"/>
      <c r="FNS86" s="42"/>
      <c r="FNT86" s="42"/>
      <c r="FNU86" s="42"/>
      <c r="FNV86" s="42"/>
      <c r="FNW86" s="42"/>
      <c r="FNX86" s="42"/>
      <c r="FNY86" s="42"/>
      <c r="FNZ86" s="42"/>
      <c r="FOA86" s="42"/>
      <c r="FOB86" s="42"/>
      <c r="FOC86" s="42"/>
      <c r="FOD86" s="42"/>
      <c r="FOE86" s="42"/>
      <c r="FOF86" s="42"/>
      <c r="FOG86" s="42"/>
      <c r="FOH86" s="42"/>
      <c r="FOI86" s="42"/>
      <c r="FOJ86" s="42"/>
      <c r="FOK86" s="42"/>
      <c r="FOL86" s="42"/>
      <c r="FOM86" s="42"/>
      <c r="FON86" s="42"/>
      <c r="FOO86" s="42"/>
      <c r="FOP86" s="42"/>
      <c r="FOQ86" s="42"/>
      <c r="FOR86" s="42"/>
      <c r="FOS86" s="42"/>
      <c r="FOT86" s="42"/>
      <c r="FOU86" s="42"/>
      <c r="FOV86" s="42"/>
      <c r="FOW86" s="42"/>
      <c r="FOX86" s="42"/>
      <c r="FOY86" s="42"/>
      <c r="FOZ86" s="42"/>
      <c r="FPA86" s="42"/>
      <c r="FPB86" s="42"/>
      <c r="FPC86" s="42"/>
      <c r="FPD86" s="42"/>
      <c r="FPE86" s="42"/>
      <c r="FPF86" s="42"/>
      <c r="FPG86" s="42"/>
      <c r="FPH86" s="42"/>
      <c r="FPI86" s="42"/>
      <c r="FPJ86" s="42"/>
      <c r="FPK86" s="42"/>
      <c r="FPL86" s="42"/>
      <c r="FPM86" s="42"/>
      <c r="FPN86" s="42"/>
      <c r="FPO86" s="42"/>
      <c r="FPP86" s="42"/>
      <c r="FPQ86" s="42"/>
      <c r="FPR86" s="42"/>
      <c r="FPS86" s="42"/>
      <c r="FPT86" s="42"/>
      <c r="FPU86" s="42"/>
      <c r="FPV86" s="42"/>
      <c r="FPW86" s="42"/>
      <c r="FPX86" s="42"/>
      <c r="FPY86" s="42"/>
      <c r="FPZ86" s="42"/>
      <c r="FQA86" s="42"/>
      <c r="FQB86" s="42"/>
      <c r="FQC86" s="42"/>
      <c r="FQD86" s="42"/>
      <c r="FQE86" s="42"/>
      <c r="FQF86" s="42"/>
      <c r="FQG86" s="42"/>
      <c r="FQH86" s="42"/>
      <c r="FQI86" s="42"/>
      <c r="FQJ86" s="42"/>
      <c r="FQK86" s="42"/>
      <c r="FQL86" s="42"/>
      <c r="FQM86" s="42"/>
      <c r="FQN86" s="42"/>
      <c r="FQO86" s="42"/>
      <c r="FQP86" s="42"/>
      <c r="FQQ86" s="42"/>
      <c r="FQR86" s="42"/>
      <c r="FQS86" s="42"/>
      <c r="FQT86" s="42"/>
      <c r="FQU86" s="42"/>
      <c r="FQV86" s="42"/>
      <c r="FQW86" s="42"/>
      <c r="FQX86" s="42"/>
      <c r="FQY86" s="42"/>
      <c r="FQZ86" s="42"/>
      <c r="FRA86" s="42"/>
      <c r="FRB86" s="42"/>
      <c r="FRC86" s="42"/>
      <c r="FRD86" s="42"/>
      <c r="FRE86" s="42"/>
      <c r="FRF86" s="42"/>
      <c r="FRG86" s="42"/>
      <c r="FRH86" s="42"/>
      <c r="FRI86" s="42"/>
      <c r="FRJ86" s="42"/>
      <c r="FRK86" s="42"/>
      <c r="FRL86" s="42"/>
      <c r="FRM86" s="42"/>
      <c r="FRN86" s="42"/>
      <c r="FRO86" s="42"/>
      <c r="FRP86" s="42"/>
      <c r="FRQ86" s="42"/>
      <c r="FRR86" s="42"/>
      <c r="FRS86" s="42"/>
      <c r="FRT86" s="42"/>
      <c r="FRU86" s="42"/>
      <c r="FRV86" s="42"/>
      <c r="FRW86" s="42"/>
      <c r="FRX86" s="42"/>
      <c r="FRY86" s="42"/>
      <c r="FRZ86" s="42"/>
      <c r="FSA86" s="42"/>
      <c r="FSB86" s="42"/>
      <c r="FSC86" s="42"/>
      <c r="FSD86" s="42"/>
      <c r="FSE86" s="42"/>
      <c r="FSF86" s="42"/>
      <c r="FSG86" s="42"/>
      <c r="FSH86" s="42"/>
      <c r="FSI86" s="42"/>
      <c r="FSJ86" s="42"/>
      <c r="FSK86" s="42"/>
      <c r="FSL86" s="42"/>
      <c r="FSM86" s="42"/>
      <c r="FSN86" s="42"/>
      <c r="FSO86" s="42"/>
      <c r="FSP86" s="42"/>
      <c r="FSQ86" s="42"/>
      <c r="FSR86" s="42"/>
      <c r="FSS86" s="42"/>
      <c r="FST86" s="42"/>
      <c r="FSU86" s="42"/>
      <c r="FSV86" s="42"/>
      <c r="FSW86" s="42"/>
      <c r="FSX86" s="42"/>
      <c r="FSY86" s="42"/>
      <c r="FSZ86" s="42"/>
      <c r="FTA86" s="42"/>
      <c r="FTB86" s="42"/>
      <c r="FTC86" s="42"/>
      <c r="FTD86" s="42"/>
      <c r="FTE86" s="42"/>
      <c r="FTF86" s="42"/>
      <c r="FTG86" s="42"/>
      <c r="FTH86" s="42"/>
      <c r="FTI86" s="42"/>
      <c r="FTJ86" s="42"/>
      <c r="FTK86" s="42"/>
      <c r="FTL86" s="42"/>
      <c r="FTM86" s="42"/>
      <c r="FTN86" s="42"/>
      <c r="FTO86" s="42"/>
      <c r="FTP86" s="42"/>
      <c r="FTQ86" s="42"/>
      <c r="FTR86" s="42"/>
      <c r="FTS86" s="42"/>
      <c r="FTT86" s="42"/>
      <c r="FTU86" s="42"/>
      <c r="FTV86" s="42"/>
      <c r="FTW86" s="42"/>
      <c r="FTX86" s="42"/>
      <c r="FTY86" s="42"/>
      <c r="FTZ86" s="42"/>
      <c r="FUA86" s="42"/>
      <c r="FUB86" s="42"/>
      <c r="FUC86" s="42"/>
      <c r="FUD86" s="42"/>
      <c r="FUE86" s="42"/>
      <c r="FUF86" s="42"/>
      <c r="FUG86" s="42"/>
      <c r="FUH86" s="42"/>
      <c r="FUI86" s="42"/>
      <c r="FUJ86" s="42"/>
      <c r="FUK86" s="42"/>
      <c r="FUL86" s="42"/>
      <c r="FUM86" s="42"/>
      <c r="FUN86" s="42"/>
      <c r="FUO86" s="42"/>
      <c r="FUP86" s="42"/>
      <c r="FUQ86" s="42"/>
      <c r="FUR86" s="42"/>
      <c r="FUS86" s="42"/>
      <c r="FUT86" s="42"/>
      <c r="FUU86" s="42"/>
      <c r="FUV86" s="42"/>
      <c r="FUW86" s="42"/>
      <c r="FUX86" s="42"/>
      <c r="FUY86" s="42"/>
      <c r="FUZ86" s="42"/>
      <c r="FVA86" s="42"/>
      <c r="FVB86" s="42"/>
      <c r="FVC86" s="42"/>
      <c r="FVD86" s="42"/>
      <c r="FVE86" s="42"/>
      <c r="FVF86" s="42"/>
      <c r="FVG86" s="42"/>
      <c r="FVH86" s="42"/>
      <c r="FVI86" s="42"/>
      <c r="FVJ86" s="42"/>
      <c r="FVK86" s="42"/>
      <c r="FVL86" s="42"/>
      <c r="FVM86" s="42"/>
      <c r="FVN86" s="42"/>
      <c r="FVO86" s="42"/>
      <c r="FVP86" s="42"/>
      <c r="FVQ86" s="42"/>
      <c r="FVR86" s="42"/>
      <c r="FVS86" s="42"/>
      <c r="FVT86" s="42"/>
      <c r="FVU86" s="42"/>
      <c r="FVV86" s="42"/>
      <c r="FVW86" s="42"/>
      <c r="FVX86" s="42"/>
      <c r="FVY86" s="42"/>
      <c r="FVZ86" s="42"/>
      <c r="FWA86" s="42"/>
      <c r="FWB86" s="42"/>
      <c r="FWC86" s="42"/>
      <c r="FWD86" s="42"/>
      <c r="FWE86" s="42"/>
      <c r="FWF86" s="42"/>
      <c r="FWG86" s="42"/>
      <c r="FWH86" s="42"/>
      <c r="FWI86" s="42"/>
      <c r="FWJ86" s="42"/>
      <c r="FWK86" s="42"/>
      <c r="FWL86" s="42"/>
      <c r="FWM86" s="42"/>
      <c r="FWN86" s="42"/>
      <c r="FWO86" s="42"/>
      <c r="FWP86" s="42"/>
      <c r="FWQ86" s="42"/>
      <c r="FWR86" s="42"/>
      <c r="FWS86" s="42"/>
      <c r="FWT86" s="42"/>
      <c r="FWU86" s="42"/>
      <c r="FWV86" s="42"/>
      <c r="FWW86" s="42"/>
      <c r="FWX86" s="42"/>
      <c r="FWY86" s="42"/>
      <c r="FWZ86" s="42"/>
      <c r="FXA86" s="42"/>
      <c r="FXB86" s="42"/>
      <c r="FXC86" s="42"/>
      <c r="FXD86" s="42"/>
      <c r="FXE86" s="42"/>
      <c r="FXF86" s="42"/>
      <c r="FXG86" s="42"/>
      <c r="FXH86" s="42"/>
      <c r="FXI86" s="42"/>
      <c r="FXJ86" s="42"/>
      <c r="FXK86" s="42"/>
      <c r="FXL86" s="42"/>
      <c r="FXM86" s="42"/>
      <c r="FXN86" s="42"/>
      <c r="FXO86" s="42"/>
      <c r="FXP86" s="42"/>
      <c r="FXQ86" s="42"/>
      <c r="FXR86" s="42"/>
      <c r="FXS86" s="42"/>
      <c r="FXT86" s="42"/>
      <c r="FXU86" s="42"/>
      <c r="FXV86" s="42"/>
      <c r="FXW86" s="42"/>
      <c r="FXX86" s="42"/>
      <c r="FXY86" s="42"/>
      <c r="FXZ86" s="42"/>
      <c r="FYA86" s="42"/>
      <c r="FYB86" s="42"/>
      <c r="FYC86" s="42"/>
      <c r="FYD86" s="42"/>
      <c r="FYE86" s="42"/>
      <c r="FYF86" s="42"/>
      <c r="FYG86" s="42"/>
      <c r="FYH86" s="42"/>
      <c r="FYI86" s="42"/>
      <c r="FYJ86" s="42"/>
      <c r="FYK86" s="42"/>
      <c r="FYL86" s="42"/>
      <c r="FYM86" s="42"/>
      <c r="FYN86" s="42"/>
      <c r="FYO86" s="42"/>
      <c r="FYP86" s="42"/>
      <c r="FYQ86" s="42"/>
      <c r="FYR86" s="42"/>
      <c r="FYS86" s="42"/>
      <c r="FYT86" s="42"/>
      <c r="FYU86" s="42"/>
      <c r="FYV86" s="42"/>
      <c r="FYW86" s="42"/>
      <c r="FYX86" s="42"/>
      <c r="FYY86" s="42"/>
      <c r="FYZ86" s="42"/>
      <c r="FZA86" s="42"/>
      <c r="FZB86" s="42"/>
      <c r="FZC86" s="42"/>
      <c r="FZD86" s="42"/>
      <c r="FZE86" s="42"/>
      <c r="FZF86" s="42"/>
      <c r="FZG86" s="42"/>
      <c r="FZH86" s="42"/>
      <c r="FZI86" s="42"/>
      <c r="FZJ86" s="42"/>
      <c r="FZK86" s="42"/>
      <c r="FZL86" s="42"/>
      <c r="FZM86" s="42"/>
      <c r="FZN86" s="42"/>
      <c r="FZO86" s="42"/>
      <c r="FZP86" s="42"/>
      <c r="FZQ86" s="42"/>
      <c r="FZR86" s="42"/>
      <c r="FZS86" s="42"/>
      <c r="FZT86" s="42"/>
      <c r="FZU86" s="42"/>
      <c r="FZV86" s="42"/>
      <c r="FZW86" s="42"/>
      <c r="FZX86" s="42"/>
      <c r="FZY86" s="42"/>
      <c r="FZZ86" s="42"/>
      <c r="GAA86" s="42"/>
      <c r="GAB86" s="42"/>
      <c r="GAC86" s="42"/>
      <c r="GAD86" s="42"/>
      <c r="GAE86" s="42"/>
      <c r="GAF86" s="42"/>
      <c r="GAG86" s="42"/>
      <c r="GAH86" s="42"/>
      <c r="GAI86" s="42"/>
      <c r="GAJ86" s="42"/>
      <c r="GAK86" s="42"/>
      <c r="GAL86" s="42"/>
      <c r="GAM86" s="42"/>
      <c r="GAN86" s="42"/>
      <c r="GAO86" s="42"/>
      <c r="GAP86" s="42"/>
      <c r="GAQ86" s="42"/>
      <c r="GAR86" s="42"/>
      <c r="GAS86" s="42"/>
      <c r="GAT86" s="42"/>
      <c r="GAU86" s="42"/>
      <c r="GAV86" s="42"/>
      <c r="GAW86" s="42"/>
      <c r="GAX86" s="42"/>
      <c r="GAY86" s="42"/>
      <c r="GAZ86" s="42"/>
      <c r="GBA86" s="42"/>
      <c r="GBB86" s="42"/>
      <c r="GBC86" s="42"/>
      <c r="GBD86" s="42"/>
      <c r="GBE86" s="42"/>
      <c r="GBF86" s="42"/>
      <c r="GBG86" s="42"/>
      <c r="GBH86" s="42"/>
      <c r="GBI86" s="42"/>
      <c r="GBJ86" s="42"/>
      <c r="GBK86" s="42"/>
      <c r="GBL86" s="42"/>
      <c r="GBM86" s="42"/>
      <c r="GBN86" s="42"/>
      <c r="GBO86" s="42"/>
      <c r="GBP86" s="42"/>
      <c r="GBQ86" s="42"/>
      <c r="GBR86" s="42"/>
      <c r="GBS86" s="42"/>
      <c r="GBT86" s="42"/>
      <c r="GBU86" s="42"/>
      <c r="GBV86" s="42"/>
      <c r="GBW86" s="42"/>
      <c r="GBX86" s="42"/>
      <c r="GBY86" s="42"/>
      <c r="GBZ86" s="42"/>
      <c r="GCA86" s="42"/>
      <c r="GCB86" s="42"/>
      <c r="GCC86" s="42"/>
      <c r="GCD86" s="42"/>
      <c r="GCE86" s="42"/>
      <c r="GCF86" s="42"/>
      <c r="GCG86" s="42"/>
      <c r="GCH86" s="42"/>
      <c r="GCI86" s="42"/>
      <c r="GCJ86" s="42"/>
      <c r="GCK86" s="42"/>
      <c r="GCL86" s="42"/>
      <c r="GCM86" s="42"/>
      <c r="GCN86" s="42"/>
      <c r="GCO86" s="42"/>
      <c r="GCP86" s="42"/>
      <c r="GCQ86" s="42"/>
      <c r="GCR86" s="42"/>
      <c r="GCS86" s="42"/>
      <c r="GCT86" s="42"/>
      <c r="GCU86" s="42"/>
      <c r="GCV86" s="42"/>
      <c r="GCW86" s="42"/>
      <c r="GCX86" s="42"/>
      <c r="GCY86" s="42"/>
      <c r="GCZ86" s="42"/>
      <c r="GDA86" s="42"/>
      <c r="GDB86" s="42"/>
      <c r="GDC86" s="42"/>
      <c r="GDD86" s="42"/>
      <c r="GDE86" s="42"/>
      <c r="GDF86" s="42"/>
      <c r="GDG86" s="42"/>
      <c r="GDH86" s="42"/>
      <c r="GDI86" s="42"/>
      <c r="GDJ86" s="42"/>
      <c r="GDK86" s="42"/>
      <c r="GDL86" s="42"/>
      <c r="GDM86" s="42"/>
      <c r="GDN86" s="42"/>
      <c r="GDO86" s="42"/>
      <c r="GDP86" s="42"/>
      <c r="GDQ86" s="42"/>
      <c r="GDR86" s="42"/>
      <c r="GDS86" s="42"/>
      <c r="GDT86" s="42"/>
      <c r="GDU86" s="42"/>
      <c r="GDV86" s="42"/>
      <c r="GDW86" s="42"/>
      <c r="GDX86" s="42"/>
      <c r="GDY86" s="42"/>
      <c r="GDZ86" s="42"/>
      <c r="GEA86" s="42"/>
      <c r="GEB86" s="42"/>
      <c r="GEC86" s="42"/>
      <c r="GED86" s="42"/>
      <c r="GEE86" s="42"/>
      <c r="GEF86" s="42"/>
      <c r="GEG86" s="42"/>
      <c r="GEH86" s="42"/>
      <c r="GEI86" s="42"/>
      <c r="GEJ86" s="42"/>
      <c r="GEK86" s="42"/>
      <c r="GEL86" s="42"/>
      <c r="GEM86" s="42"/>
      <c r="GEN86" s="42"/>
      <c r="GEO86" s="42"/>
      <c r="GEP86" s="42"/>
      <c r="GEQ86" s="42"/>
      <c r="GER86" s="42"/>
      <c r="GES86" s="42"/>
      <c r="GET86" s="42"/>
      <c r="GEU86" s="42"/>
      <c r="GEV86" s="42"/>
      <c r="GEW86" s="42"/>
      <c r="GEX86" s="42"/>
      <c r="GEY86" s="42"/>
      <c r="GEZ86" s="42"/>
      <c r="GFA86" s="42"/>
      <c r="GFB86" s="42"/>
      <c r="GFC86" s="42"/>
      <c r="GFD86" s="42"/>
      <c r="GFE86" s="42"/>
      <c r="GFF86" s="42"/>
      <c r="GFG86" s="42"/>
      <c r="GFH86" s="42"/>
      <c r="GFI86" s="42"/>
      <c r="GFJ86" s="42"/>
      <c r="GFK86" s="42"/>
      <c r="GFL86" s="42"/>
      <c r="GFM86" s="42"/>
      <c r="GFN86" s="42"/>
      <c r="GFO86" s="42"/>
      <c r="GFP86" s="42"/>
      <c r="GFQ86" s="42"/>
      <c r="GFR86" s="42"/>
      <c r="GFS86" s="42"/>
      <c r="GFT86" s="42"/>
      <c r="GFU86" s="42"/>
      <c r="GFV86" s="42"/>
      <c r="GFW86" s="42"/>
      <c r="GFX86" s="42"/>
      <c r="GFY86" s="42"/>
      <c r="GFZ86" s="42"/>
      <c r="GGA86" s="42"/>
      <c r="GGB86" s="42"/>
      <c r="GGC86" s="42"/>
      <c r="GGD86" s="42"/>
      <c r="GGE86" s="42"/>
      <c r="GGF86" s="42"/>
      <c r="GGG86" s="42"/>
      <c r="GGH86" s="42"/>
      <c r="GGI86" s="42"/>
      <c r="GGJ86" s="42"/>
      <c r="GGK86" s="42"/>
      <c r="GGL86" s="42"/>
      <c r="GGM86" s="42"/>
      <c r="GGN86" s="42"/>
      <c r="GGO86" s="42"/>
      <c r="GGP86" s="42"/>
      <c r="GGQ86" s="42"/>
      <c r="GGR86" s="42"/>
      <c r="GGS86" s="42"/>
      <c r="GGT86" s="42"/>
      <c r="GGU86" s="42"/>
      <c r="GGV86" s="42"/>
      <c r="GGW86" s="42"/>
      <c r="GGX86" s="42"/>
      <c r="GGY86" s="42"/>
      <c r="GGZ86" s="42"/>
      <c r="GHA86" s="42"/>
      <c r="GHB86" s="42"/>
      <c r="GHC86" s="42"/>
      <c r="GHD86" s="42"/>
      <c r="GHE86" s="42"/>
      <c r="GHF86" s="42"/>
      <c r="GHG86" s="42"/>
      <c r="GHH86" s="42"/>
      <c r="GHI86" s="42"/>
      <c r="GHJ86" s="42"/>
      <c r="GHK86" s="42"/>
      <c r="GHL86" s="42"/>
      <c r="GHM86" s="42"/>
      <c r="GHN86" s="42"/>
      <c r="GHO86" s="42"/>
      <c r="GHP86" s="42"/>
      <c r="GHQ86" s="42"/>
      <c r="GHR86" s="42"/>
      <c r="GHS86" s="42"/>
      <c r="GHT86" s="42"/>
      <c r="GHU86" s="42"/>
      <c r="GHV86" s="42"/>
      <c r="GHW86" s="42"/>
      <c r="GHX86" s="42"/>
      <c r="GHY86" s="42"/>
      <c r="GHZ86" s="42"/>
      <c r="GIA86" s="42"/>
      <c r="GIB86" s="42"/>
      <c r="GIC86" s="42"/>
      <c r="GID86" s="42"/>
      <c r="GIE86" s="42"/>
      <c r="GIF86" s="42"/>
      <c r="GIG86" s="42"/>
      <c r="GIH86" s="42"/>
      <c r="GII86" s="42"/>
      <c r="GIJ86" s="42"/>
      <c r="GIK86" s="42"/>
      <c r="GIL86" s="42"/>
      <c r="GIM86" s="42"/>
      <c r="GIN86" s="42"/>
      <c r="GIO86" s="42"/>
      <c r="GIP86" s="42"/>
      <c r="GIQ86" s="42"/>
      <c r="GIR86" s="42"/>
      <c r="GIS86" s="42"/>
      <c r="GIT86" s="42"/>
      <c r="GIU86" s="42"/>
      <c r="GIV86" s="42"/>
      <c r="GIW86" s="42"/>
      <c r="GIX86" s="42"/>
      <c r="GIY86" s="42"/>
      <c r="GIZ86" s="42"/>
      <c r="GJA86" s="42"/>
      <c r="GJB86" s="42"/>
      <c r="GJC86" s="42"/>
      <c r="GJD86" s="42"/>
      <c r="GJE86" s="42"/>
      <c r="GJF86" s="42"/>
      <c r="GJG86" s="42"/>
      <c r="GJH86" s="42"/>
      <c r="GJI86" s="42"/>
      <c r="GJJ86" s="42"/>
      <c r="GJK86" s="42"/>
      <c r="GJL86" s="42"/>
      <c r="GJM86" s="42"/>
      <c r="GJN86" s="42"/>
      <c r="GJO86" s="42"/>
      <c r="GJP86" s="42"/>
      <c r="GJQ86" s="42"/>
      <c r="GJR86" s="42"/>
      <c r="GJS86" s="42"/>
      <c r="GJT86" s="42"/>
      <c r="GJU86" s="42"/>
      <c r="GJV86" s="42"/>
      <c r="GJW86" s="42"/>
      <c r="GJX86" s="42"/>
      <c r="GJY86" s="42"/>
      <c r="GJZ86" s="42"/>
      <c r="GKA86" s="42"/>
      <c r="GKB86" s="42"/>
      <c r="GKC86" s="42"/>
      <c r="GKD86" s="42"/>
      <c r="GKE86" s="42"/>
      <c r="GKF86" s="42"/>
      <c r="GKG86" s="42"/>
      <c r="GKH86" s="42"/>
      <c r="GKI86" s="42"/>
      <c r="GKJ86" s="42"/>
      <c r="GKK86" s="42"/>
      <c r="GKL86" s="42"/>
      <c r="GKM86" s="42"/>
      <c r="GKN86" s="42"/>
      <c r="GKO86" s="42"/>
      <c r="GKP86" s="42"/>
      <c r="GKQ86" s="42"/>
      <c r="GKR86" s="42"/>
      <c r="GKS86" s="42"/>
      <c r="GKT86" s="42"/>
      <c r="GKU86" s="42"/>
      <c r="GKV86" s="42"/>
      <c r="GKW86" s="42"/>
      <c r="GKX86" s="42"/>
      <c r="GKY86" s="42"/>
      <c r="GKZ86" s="42"/>
      <c r="GLA86" s="42"/>
      <c r="GLB86" s="42"/>
      <c r="GLC86" s="42"/>
      <c r="GLD86" s="42"/>
      <c r="GLE86" s="42"/>
      <c r="GLF86" s="42"/>
      <c r="GLG86" s="42"/>
      <c r="GLH86" s="42"/>
      <c r="GLI86" s="42"/>
      <c r="GLJ86" s="42"/>
      <c r="GLK86" s="42"/>
      <c r="GLL86" s="42"/>
      <c r="GLM86" s="42"/>
      <c r="GLN86" s="42"/>
      <c r="GLO86" s="42"/>
      <c r="GLP86" s="42"/>
      <c r="GLQ86" s="42"/>
      <c r="GLR86" s="42"/>
      <c r="GLS86" s="42"/>
      <c r="GLT86" s="42"/>
      <c r="GLU86" s="42"/>
      <c r="GLV86" s="42"/>
      <c r="GLW86" s="42"/>
      <c r="GLX86" s="42"/>
      <c r="GLY86" s="42"/>
      <c r="GLZ86" s="42"/>
      <c r="GMA86" s="42"/>
      <c r="GMB86" s="42"/>
      <c r="GMC86" s="42"/>
      <c r="GMD86" s="42"/>
      <c r="GME86" s="42"/>
      <c r="GMF86" s="42"/>
      <c r="GMG86" s="42"/>
      <c r="GMH86" s="42"/>
      <c r="GMI86" s="42"/>
      <c r="GMJ86" s="42"/>
      <c r="GMK86" s="42"/>
      <c r="GML86" s="42"/>
      <c r="GMM86" s="42"/>
      <c r="GMN86" s="42"/>
      <c r="GMO86" s="42"/>
      <c r="GMP86" s="42"/>
      <c r="GMQ86" s="42"/>
      <c r="GMR86" s="42"/>
      <c r="GMS86" s="42"/>
      <c r="GMT86" s="42"/>
      <c r="GMU86" s="42"/>
      <c r="GMV86" s="42"/>
      <c r="GMW86" s="42"/>
      <c r="GMX86" s="42"/>
      <c r="GMY86" s="42"/>
      <c r="GMZ86" s="42"/>
      <c r="GNA86" s="42"/>
      <c r="GNB86" s="42"/>
      <c r="GNC86" s="42"/>
      <c r="GND86" s="42"/>
      <c r="GNE86" s="42"/>
      <c r="GNF86" s="42"/>
      <c r="GNG86" s="42"/>
      <c r="GNH86" s="42"/>
      <c r="GNI86" s="42"/>
      <c r="GNJ86" s="42"/>
      <c r="GNK86" s="42"/>
      <c r="GNL86" s="42"/>
      <c r="GNM86" s="42"/>
      <c r="GNN86" s="42"/>
      <c r="GNO86" s="42"/>
      <c r="GNP86" s="42"/>
      <c r="GNQ86" s="42"/>
      <c r="GNR86" s="42"/>
      <c r="GNS86" s="42"/>
      <c r="GNT86" s="42"/>
      <c r="GNU86" s="42"/>
      <c r="GNV86" s="42"/>
      <c r="GNW86" s="42"/>
      <c r="GNX86" s="42"/>
      <c r="GNY86" s="42"/>
      <c r="GNZ86" s="42"/>
      <c r="GOA86" s="42"/>
      <c r="GOB86" s="42"/>
      <c r="GOC86" s="42"/>
      <c r="GOD86" s="42"/>
      <c r="GOE86" s="42"/>
      <c r="GOF86" s="42"/>
      <c r="GOG86" s="42"/>
      <c r="GOH86" s="42"/>
      <c r="GOI86" s="42"/>
      <c r="GOJ86" s="42"/>
      <c r="GOK86" s="42"/>
      <c r="GOL86" s="42"/>
      <c r="GOM86" s="42"/>
      <c r="GON86" s="42"/>
      <c r="GOO86" s="42"/>
      <c r="GOP86" s="42"/>
      <c r="GOQ86" s="42"/>
      <c r="GOR86" s="42"/>
      <c r="GOS86" s="42"/>
      <c r="GOT86" s="42"/>
      <c r="GOU86" s="42"/>
      <c r="GOV86" s="42"/>
      <c r="GOW86" s="42"/>
      <c r="GOX86" s="42"/>
      <c r="GOY86" s="42"/>
      <c r="GOZ86" s="42"/>
      <c r="GPA86" s="42"/>
      <c r="GPB86" s="42"/>
      <c r="GPC86" s="42"/>
      <c r="GPD86" s="42"/>
      <c r="GPE86" s="42"/>
      <c r="GPF86" s="42"/>
      <c r="GPG86" s="42"/>
      <c r="GPH86" s="42"/>
      <c r="GPI86" s="42"/>
      <c r="GPJ86" s="42"/>
      <c r="GPK86" s="42"/>
      <c r="GPL86" s="42"/>
      <c r="GPM86" s="42"/>
      <c r="GPN86" s="42"/>
      <c r="GPO86" s="42"/>
      <c r="GPP86" s="42"/>
      <c r="GPQ86" s="42"/>
      <c r="GPR86" s="42"/>
      <c r="GPS86" s="42"/>
      <c r="GPT86" s="42"/>
      <c r="GPU86" s="42"/>
      <c r="GPV86" s="42"/>
      <c r="GPW86" s="42"/>
      <c r="GPX86" s="42"/>
      <c r="GPY86" s="42"/>
      <c r="GPZ86" s="42"/>
      <c r="GQA86" s="42"/>
      <c r="GQB86" s="42"/>
      <c r="GQC86" s="42"/>
      <c r="GQD86" s="42"/>
      <c r="GQE86" s="42"/>
      <c r="GQF86" s="42"/>
      <c r="GQG86" s="42"/>
      <c r="GQH86" s="42"/>
      <c r="GQI86" s="42"/>
      <c r="GQJ86" s="42"/>
      <c r="GQK86" s="42"/>
      <c r="GQL86" s="42"/>
      <c r="GQM86" s="42"/>
      <c r="GQN86" s="42"/>
      <c r="GQO86" s="42"/>
      <c r="GQP86" s="42"/>
      <c r="GQQ86" s="42"/>
      <c r="GQR86" s="42"/>
      <c r="GQS86" s="42"/>
      <c r="GQT86" s="42"/>
      <c r="GQU86" s="42"/>
      <c r="GQV86" s="42"/>
      <c r="GQW86" s="42"/>
      <c r="GQX86" s="42"/>
      <c r="GQY86" s="42"/>
      <c r="GQZ86" s="42"/>
      <c r="GRA86" s="42"/>
      <c r="GRB86" s="42"/>
      <c r="GRC86" s="42"/>
      <c r="GRD86" s="42"/>
      <c r="GRE86" s="42"/>
      <c r="GRF86" s="42"/>
      <c r="GRG86" s="42"/>
      <c r="GRH86" s="42"/>
      <c r="GRI86" s="42"/>
      <c r="GRJ86" s="42"/>
      <c r="GRK86" s="42"/>
      <c r="GRL86" s="42"/>
      <c r="GRM86" s="42"/>
      <c r="GRN86" s="42"/>
      <c r="GRO86" s="42"/>
      <c r="GRP86" s="42"/>
      <c r="GRQ86" s="42"/>
      <c r="GRR86" s="42"/>
      <c r="GRS86" s="42"/>
      <c r="GRT86" s="42"/>
      <c r="GRU86" s="42"/>
      <c r="GRV86" s="42"/>
      <c r="GRW86" s="42"/>
      <c r="GRX86" s="42"/>
      <c r="GRY86" s="42"/>
      <c r="GRZ86" s="42"/>
      <c r="GSA86" s="42"/>
      <c r="GSB86" s="42"/>
      <c r="GSC86" s="42"/>
      <c r="GSD86" s="42"/>
      <c r="GSE86" s="42"/>
      <c r="GSF86" s="42"/>
      <c r="GSG86" s="42"/>
      <c r="GSH86" s="42"/>
      <c r="GSI86" s="42"/>
      <c r="GSJ86" s="42"/>
      <c r="GSK86" s="42"/>
      <c r="GSL86" s="42"/>
      <c r="GSM86" s="42"/>
      <c r="GSN86" s="42"/>
      <c r="GSO86" s="42"/>
      <c r="GSP86" s="42"/>
      <c r="GSQ86" s="42"/>
      <c r="GSR86" s="42"/>
      <c r="GSS86" s="42"/>
      <c r="GST86" s="42"/>
      <c r="GSU86" s="42"/>
      <c r="GSV86" s="42"/>
      <c r="GSW86" s="42"/>
      <c r="GSX86" s="42"/>
      <c r="GSY86" s="42"/>
      <c r="GSZ86" s="42"/>
      <c r="GTA86" s="42"/>
      <c r="GTB86" s="42"/>
      <c r="GTC86" s="42"/>
      <c r="GTD86" s="42"/>
      <c r="GTE86" s="42"/>
      <c r="GTF86" s="42"/>
      <c r="GTG86" s="42"/>
      <c r="GTH86" s="42"/>
      <c r="GTI86" s="42"/>
      <c r="GTJ86" s="42"/>
      <c r="GTK86" s="42"/>
      <c r="GTL86" s="42"/>
      <c r="GTM86" s="42"/>
      <c r="GTN86" s="42"/>
      <c r="GTO86" s="42"/>
      <c r="GTP86" s="42"/>
      <c r="GTQ86" s="42"/>
      <c r="GTR86" s="42"/>
      <c r="GTS86" s="42"/>
      <c r="GTT86" s="42"/>
      <c r="GTU86" s="42"/>
      <c r="GTV86" s="42"/>
      <c r="GTW86" s="42"/>
      <c r="GTX86" s="42"/>
      <c r="GTY86" s="42"/>
      <c r="GTZ86" s="42"/>
      <c r="GUA86" s="42"/>
      <c r="GUB86" s="42"/>
      <c r="GUC86" s="42"/>
      <c r="GUD86" s="42"/>
      <c r="GUE86" s="42"/>
      <c r="GUF86" s="42"/>
      <c r="GUG86" s="42"/>
      <c r="GUH86" s="42"/>
      <c r="GUI86" s="42"/>
      <c r="GUJ86" s="42"/>
      <c r="GUK86" s="42"/>
      <c r="GUL86" s="42"/>
      <c r="GUM86" s="42"/>
      <c r="GUN86" s="42"/>
      <c r="GUO86" s="42"/>
      <c r="GUP86" s="42"/>
      <c r="GUQ86" s="42"/>
      <c r="GUR86" s="42"/>
      <c r="GUS86" s="42"/>
      <c r="GUT86" s="42"/>
      <c r="GUU86" s="42"/>
      <c r="GUV86" s="42"/>
      <c r="GUW86" s="42"/>
      <c r="GUX86" s="42"/>
      <c r="GUY86" s="42"/>
      <c r="GUZ86" s="42"/>
      <c r="GVA86" s="42"/>
      <c r="GVB86" s="42"/>
      <c r="GVC86" s="42"/>
      <c r="GVD86" s="42"/>
      <c r="GVE86" s="42"/>
      <c r="GVF86" s="42"/>
      <c r="GVG86" s="42"/>
      <c r="GVH86" s="42"/>
      <c r="GVI86" s="42"/>
      <c r="GVJ86" s="42"/>
      <c r="GVK86" s="42"/>
      <c r="GVL86" s="42"/>
      <c r="GVM86" s="42"/>
      <c r="GVN86" s="42"/>
      <c r="GVO86" s="42"/>
      <c r="GVP86" s="42"/>
      <c r="GVQ86" s="42"/>
      <c r="GVR86" s="42"/>
      <c r="GVS86" s="42"/>
      <c r="GVT86" s="42"/>
      <c r="GVU86" s="42"/>
      <c r="GVV86" s="42"/>
      <c r="GVW86" s="42"/>
      <c r="GVX86" s="42"/>
      <c r="GVY86" s="42"/>
      <c r="GVZ86" s="42"/>
      <c r="GWA86" s="42"/>
      <c r="GWB86" s="42"/>
      <c r="GWC86" s="42"/>
      <c r="GWD86" s="42"/>
      <c r="GWE86" s="42"/>
      <c r="GWF86" s="42"/>
      <c r="GWG86" s="42"/>
      <c r="GWH86" s="42"/>
      <c r="GWI86" s="42"/>
      <c r="GWJ86" s="42"/>
      <c r="GWK86" s="42"/>
      <c r="GWL86" s="42"/>
      <c r="GWM86" s="42"/>
      <c r="GWN86" s="42"/>
      <c r="GWO86" s="42"/>
      <c r="GWP86" s="42"/>
      <c r="GWQ86" s="42"/>
      <c r="GWR86" s="42"/>
      <c r="GWS86" s="42"/>
      <c r="GWT86" s="42"/>
      <c r="GWU86" s="42"/>
      <c r="GWV86" s="42"/>
      <c r="GWW86" s="42"/>
      <c r="GWX86" s="42"/>
      <c r="GWY86" s="42"/>
      <c r="GWZ86" s="42"/>
      <c r="GXA86" s="42"/>
      <c r="GXB86" s="42"/>
      <c r="GXC86" s="42"/>
      <c r="GXD86" s="42"/>
      <c r="GXE86" s="42"/>
      <c r="GXF86" s="42"/>
      <c r="GXG86" s="42"/>
      <c r="GXH86" s="42"/>
      <c r="GXI86" s="42"/>
      <c r="GXJ86" s="42"/>
      <c r="GXK86" s="42"/>
      <c r="GXL86" s="42"/>
      <c r="GXM86" s="42"/>
      <c r="GXN86" s="42"/>
      <c r="GXO86" s="42"/>
      <c r="GXP86" s="42"/>
      <c r="GXQ86" s="42"/>
      <c r="GXR86" s="42"/>
      <c r="GXS86" s="42"/>
      <c r="GXT86" s="42"/>
      <c r="GXU86" s="42"/>
      <c r="GXV86" s="42"/>
      <c r="GXW86" s="42"/>
      <c r="GXX86" s="42"/>
      <c r="GXY86" s="42"/>
      <c r="GXZ86" s="42"/>
      <c r="GYA86" s="42"/>
      <c r="GYB86" s="42"/>
      <c r="GYC86" s="42"/>
      <c r="GYD86" s="42"/>
      <c r="GYE86" s="42"/>
      <c r="GYF86" s="42"/>
      <c r="GYG86" s="42"/>
      <c r="GYH86" s="42"/>
      <c r="GYI86" s="42"/>
      <c r="GYJ86" s="42"/>
      <c r="GYK86" s="42"/>
      <c r="GYL86" s="42"/>
      <c r="GYM86" s="42"/>
      <c r="GYN86" s="42"/>
      <c r="GYO86" s="42"/>
      <c r="GYP86" s="42"/>
      <c r="GYQ86" s="42"/>
      <c r="GYR86" s="42"/>
      <c r="GYS86" s="42"/>
      <c r="GYT86" s="42"/>
      <c r="GYU86" s="42"/>
      <c r="GYV86" s="42"/>
      <c r="GYW86" s="42"/>
      <c r="GYX86" s="42"/>
      <c r="GYY86" s="42"/>
      <c r="GYZ86" s="42"/>
      <c r="GZA86" s="42"/>
      <c r="GZB86" s="42"/>
      <c r="GZC86" s="42"/>
      <c r="GZD86" s="42"/>
      <c r="GZE86" s="42"/>
      <c r="GZF86" s="42"/>
      <c r="GZG86" s="42"/>
      <c r="GZH86" s="42"/>
      <c r="GZI86" s="42"/>
      <c r="GZJ86" s="42"/>
      <c r="GZK86" s="42"/>
      <c r="GZL86" s="42"/>
      <c r="GZM86" s="42"/>
      <c r="GZN86" s="42"/>
      <c r="GZO86" s="42"/>
      <c r="GZP86" s="42"/>
      <c r="GZQ86" s="42"/>
      <c r="GZR86" s="42"/>
      <c r="GZS86" s="42"/>
      <c r="GZT86" s="42"/>
      <c r="GZU86" s="42"/>
      <c r="GZV86" s="42"/>
      <c r="GZW86" s="42"/>
      <c r="GZX86" s="42"/>
      <c r="GZY86" s="42"/>
      <c r="GZZ86" s="42"/>
      <c r="HAA86" s="42"/>
      <c r="HAB86" s="42"/>
      <c r="HAC86" s="42"/>
      <c r="HAD86" s="42"/>
      <c r="HAE86" s="42"/>
      <c r="HAF86" s="42"/>
      <c r="HAG86" s="42"/>
      <c r="HAH86" s="42"/>
      <c r="HAI86" s="42"/>
      <c r="HAJ86" s="42"/>
      <c r="HAK86" s="42"/>
      <c r="HAL86" s="42"/>
      <c r="HAM86" s="42"/>
      <c r="HAN86" s="42"/>
      <c r="HAO86" s="42"/>
      <c r="HAP86" s="42"/>
      <c r="HAQ86" s="42"/>
      <c r="HAR86" s="42"/>
      <c r="HAS86" s="42"/>
      <c r="HAT86" s="42"/>
      <c r="HAU86" s="42"/>
      <c r="HAV86" s="42"/>
      <c r="HAW86" s="42"/>
      <c r="HAX86" s="42"/>
      <c r="HAY86" s="42"/>
      <c r="HAZ86" s="42"/>
      <c r="HBA86" s="42"/>
      <c r="HBB86" s="42"/>
      <c r="HBC86" s="42"/>
      <c r="HBD86" s="42"/>
      <c r="HBE86" s="42"/>
      <c r="HBF86" s="42"/>
      <c r="HBG86" s="42"/>
      <c r="HBH86" s="42"/>
      <c r="HBI86" s="42"/>
      <c r="HBJ86" s="42"/>
      <c r="HBK86" s="42"/>
      <c r="HBL86" s="42"/>
      <c r="HBM86" s="42"/>
      <c r="HBN86" s="42"/>
      <c r="HBO86" s="42"/>
      <c r="HBP86" s="42"/>
      <c r="HBQ86" s="42"/>
      <c r="HBR86" s="42"/>
      <c r="HBS86" s="42"/>
      <c r="HBT86" s="42"/>
      <c r="HBU86" s="42"/>
      <c r="HBV86" s="42"/>
      <c r="HBW86" s="42"/>
      <c r="HBX86" s="42"/>
      <c r="HBY86" s="42"/>
      <c r="HBZ86" s="42"/>
      <c r="HCA86" s="42"/>
      <c r="HCB86" s="42"/>
      <c r="HCC86" s="42"/>
      <c r="HCD86" s="42"/>
      <c r="HCE86" s="42"/>
      <c r="HCF86" s="42"/>
      <c r="HCG86" s="42"/>
      <c r="HCH86" s="42"/>
      <c r="HCI86" s="42"/>
      <c r="HCJ86" s="42"/>
      <c r="HCK86" s="42"/>
      <c r="HCL86" s="42"/>
      <c r="HCM86" s="42"/>
      <c r="HCN86" s="42"/>
      <c r="HCO86" s="42"/>
      <c r="HCP86" s="42"/>
      <c r="HCQ86" s="42"/>
      <c r="HCR86" s="42"/>
      <c r="HCS86" s="42"/>
      <c r="HCT86" s="42"/>
      <c r="HCU86" s="42"/>
      <c r="HCV86" s="42"/>
      <c r="HCW86" s="42"/>
      <c r="HCX86" s="42"/>
      <c r="HCY86" s="42"/>
      <c r="HCZ86" s="42"/>
      <c r="HDA86" s="42"/>
      <c r="HDB86" s="42"/>
      <c r="HDC86" s="42"/>
      <c r="HDD86" s="42"/>
      <c r="HDE86" s="42"/>
      <c r="HDF86" s="42"/>
      <c r="HDG86" s="42"/>
      <c r="HDH86" s="42"/>
      <c r="HDI86" s="42"/>
      <c r="HDJ86" s="42"/>
      <c r="HDK86" s="42"/>
      <c r="HDL86" s="42"/>
      <c r="HDM86" s="42"/>
      <c r="HDN86" s="42"/>
      <c r="HDO86" s="42"/>
      <c r="HDP86" s="42"/>
      <c r="HDQ86" s="42"/>
      <c r="HDR86" s="42"/>
      <c r="HDS86" s="42"/>
      <c r="HDT86" s="42"/>
      <c r="HDU86" s="42"/>
      <c r="HDV86" s="42"/>
      <c r="HDW86" s="42"/>
      <c r="HDX86" s="42"/>
      <c r="HDY86" s="42"/>
      <c r="HDZ86" s="42"/>
      <c r="HEA86" s="42"/>
      <c r="HEB86" s="42"/>
      <c r="HEC86" s="42"/>
      <c r="HED86" s="42"/>
      <c r="HEE86" s="42"/>
      <c r="HEF86" s="42"/>
      <c r="HEG86" s="42"/>
      <c r="HEH86" s="42"/>
      <c r="HEI86" s="42"/>
      <c r="HEJ86" s="42"/>
      <c r="HEK86" s="42"/>
      <c r="HEL86" s="42"/>
      <c r="HEM86" s="42"/>
      <c r="HEN86" s="42"/>
      <c r="HEO86" s="42"/>
      <c r="HEP86" s="42"/>
      <c r="HEQ86" s="42"/>
      <c r="HER86" s="42"/>
      <c r="HES86" s="42"/>
      <c r="HET86" s="42"/>
      <c r="HEU86" s="42"/>
      <c r="HEV86" s="42"/>
      <c r="HEW86" s="42"/>
      <c r="HEX86" s="42"/>
      <c r="HEY86" s="42"/>
      <c r="HEZ86" s="42"/>
      <c r="HFA86" s="42"/>
      <c r="HFB86" s="42"/>
      <c r="HFC86" s="42"/>
      <c r="HFD86" s="42"/>
      <c r="HFE86" s="42"/>
      <c r="HFF86" s="42"/>
      <c r="HFG86" s="42"/>
      <c r="HFH86" s="42"/>
      <c r="HFI86" s="42"/>
      <c r="HFJ86" s="42"/>
      <c r="HFK86" s="42"/>
      <c r="HFL86" s="42"/>
      <c r="HFM86" s="42"/>
      <c r="HFN86" s="42"/>
      <c r="HFO86" s="42"/>
      <c r="HFP86" s="42"/>
      <c r="HFQ86" s="42"/>
      <c r="HFR86" s="42"/>
      <c r="HFS86" s="42"/>
      <c r="HFT86" s="42"/>
      <c r="HFU86" s="42"/>
      <c r="HFV86" s="42"/>
      <c r="HFW86" s="42"/>
      <c r="HFX86" s="42"/>
      <c r="HFY86" s="42"/>
      <c r="HFZ86" s="42"/>
      <c r="HGA86" s="42"/>
      <c r="HGB86" s="42"/>
      <c r="HGC86" s="42"/>
      <c r="HGD86" s="42"/>
      <c r="HGE86" s="42"/>
      <c r="HGF86" s="42"/>
      <c r="HGG86" s="42"/>
      <c r="HGH86" s="42"/>
      <c r="HGI86" s="42"/>
      <c r="HGJ86" s="42"/>
      <c r="HGK86" s="42"/>
      <c r="HGL86" s="42"/>
      <c r="HGM86" s="42"/>
      <c r="HGN86" s="42"/>
      <c r="HGO86" s="42"/>
      <c r="HGP86" s="42"/>
      <c r="HGQ86" s="42"/>
      <c r="HGR86" s="42"/>
      <c r="HGS86" s="42"/>
      <c r="HGT86" s="42"/>
      <c r="HGU86" s="42"/>
      <c r="HGV86" s="42"/>
      <c r="HGW86" s="42"/>
      <c r="HGX86" s="42"/>
      <c r="HGY86" s="42"/>
      <c r="HGZ86" s="42"/>
      <c r="HHA86" s="42"/>
      <c r="HHB86" s="42"/>
      <c r="HHC86" s="42"/>
      <c r="HHD86" s="42"/>
      <c r="HHE86" s="42"/>
      <c r="HHF86" s="42"/>
      <c r="HHG86" s="42"/>
      <c r="HHH86" s="42"/>
      <c r="HHI86" s="42"/>
      <c r="HHJ86" s="42"/>
      <c r="HHK86" s="42"/>
      <c r="HHL86" s="42"/>
      <c r="HHM86" s="42"/>
      <c r="HHN86" s="42"/>
      <c r="HHO86" s="42"/>
      <c r="HHP86" s="42"/>
      <c r="HHQ86" s="42"/>
      <c r="HHR86" s="42"/>
      <c r="HHS86" s="42"/>
      <c r="HHT86" s="42"/>
      <c r="HHU86" s="42"/>
      <c r="HHV86" s="42"/>
      <c r="HHW86" s="42"/>
      <c r="HHX86" s="42"/>
      <c r="HHY86" s="42"/>
      <c r="HHZ86" s="42"/>
      <c r="HIA86" s="42"/>
      <c r="HIB86" s="42"/>
      <c r="HIC86" s="42"/>
      <c r="HID86" s="42"/>
      <c r="HIE86" s="42"/>
      <c r="HIF86" s="42"/>
      <c r="HIG86" s="42"/>
      <c r="HIH86" s="42"/>
      <c r="HII86" s="42"/>
      <c r="HIJ86" s="42"/>
      <c r="HIK86" s="42"/>
      <c r="HIL86" s="42"/>
      <c r="HIM86" s="42"/>
      <c r="HIN86" s="42"/>
      <c r="HIO86" s="42"/>
      <c r="HIP86" s="42"/>
      <c r="HIQ86" s="42"/>
      <c r="HIR86" s="42"/>
      <c r="HIS86" s="42"/>
      <c r="HIT86" s="42"/>
      <c r="HIU86" s="42"/>
      <c r="HIV86" s="42"/>
      <c r="HIW86" s="42"/>
      <c r="HIX86" s="42"/>
      <c r="HIY86" s="42"/>
      <c r="HIZ86" s="42"/>
      <c r="HJA86" s="42"/>
      <c r="HJB86" s="42"/>
      <c r="HJC86" s="42"/>
      <c r="HJD86" s="42"/>
      <c r="HJE86" s="42"/>
      <c r="HJF86" s="42"/>
      <c r="HJG86" s="42"/>
      <c r="HJH86" s="42"/>
      <c r="HJI86" s="42"/>
      <c r="HJJ86" s="42"/>
      <c r="HJK86" s="42"/>
      <c r="HJL86" s="42"/>
      <c r="HJM86" s="42"/>
      <c r="HJN86" s="42"/>
      <c r="HJO86" s="42"/>
      <c r="HJP86" s="42"/>
      <c r="HJQ86" s="42"/>
      <c r="HJR86" s="42"/>
      <c r="HJS86" s="42"/>
      <c r="HJT86" s="42"/>
      <c r="HJU86" s="42"/>
      <c r="HJV86" s="42"/>
      <c r="HJW86" s="42"/>
      <c r="HJX86" s="42"/>
      <c r="HJY86" s="42"/>
      <c r="HJZ86" s="42"/>
      <c r="HKA86" s="42"/>
      <c r="HKB86" s="42"/>
      <c r="HKC86" s="42"/>
      <c r="HKD86" s="42"/>
      <c r="HKE86" s="42"/>
      <c r="HKF86" s="42"/>
      <c r="HKG86" s="42"/>
      <c r="HKH86" s="42"/>
      <c r="HKI86" s="42"/>
      <c r="HKJ86" s="42"/>
      <c r="HKK86" s="42"/>
      <c r="HKL86" s="42"/>
      <c r="HKM86" s="42"/>
      <c r="HKN86" s="42"/>
      <c r="HKO86" s="42"/>
      <c r="HKP86" s="42"/>
      <c r="HKQ86" s="42"/>
      <c r="HKR86" s="42"/>
      <c r="HKS86" s="42"/>
      <c r="HKT86" s="42"/>
      <c r="HKU86" s="42"/>
      <c r="HKV86" s="42"/>
      <c r="HKW86" s="42"/>
      <c r="HKX86" s="42"/>
      <c r="HKY86" s="42"/>
      <c r="HKZ86" s="42"/>
      <c r="HLA86" s="42"/>
      <c r="HLB86" s="42"/>
      <c r="HLC86" s="42"/>
      <c r="HLD86" s="42"/>
      <c r="HLE86" s="42"/>
      <c r="HLF86" s="42"/>
      <c r="HLG86" s="42"/>
      <c r="HLH86" s="42"/>
      <c r="HLI86" s="42"/>
      <c r="HLJ86" s="42"/>
      <c r="HLK86" s="42"/>
      <c r="HLL86" s="42"/>
      <c r="HLM86" s="42"/>
      <c r="HLN86" s="42"/>
      <c r="HLO86" s="42"/>
      <c r="HLP86" s="42"/>
      <c r="HLQ86" s="42"/>
      <c r="HLR86" s="42"/>
      <c r="HLS86" s="42"/>
      <c r="HLT86" s="42"/>
      <c r="HLU86" s="42"/>
      <c r="HLV86" s="42"/>
      <c r="HLW86" s="42"/>
      <c r="HLX86" s="42"/>
      <c r="HLY86" s="42"/>
      <c r="HLZ86" s="42"/>
      <c r="HMA86" s="42"/>
      <c r="HMB86" s="42"/>
      <c r="HMC86" s="42"/>
      <c r="HMD86" s="42"/>
      <c r="HME86" s="42"/>
      <c r="HMF86" s="42"/>
      <c r="HMG86" s="42"/>
      <c r="HMH86" s="42"/>
      <c r="HMI86" s="42"/>
      <c r="HMJ86" s="42"/>
      <c r="HMK86" s="42"/>
      <c r="HML86" s="42"/>
      <c r="HMM86" s="42"/>
      <c r="HMN86" s="42"/>
      <c r="HMO86" s="42"/>
      <c r="HMP86" s="42"/>
      <c r="HMQ86" s="42"/>
      <c r="HMR86" s="42"/>
      <c r="HMS86" s="42"/>
      <c r="HMT86" s="42"/>
      <c r="HMU86" s="42"/>
      <c r="HMV86" s="42"/>
      <c r="HMW86" s="42"/>
      <c r="HMX86" s="42"/>
      <c r="HMY86" s="42"/>
      <c r="HMZ86" s="42"/>
      <c r="HNA86" s="42"/>
      <c r="HNB86" s="42"/>
      <c r="HNC86" s="42"/>
      <c r="HND86" s="42"/>
      <c r="HNE86" s="42"/>
      <c r="HNF86" s="42"/>
      <c r="HNG86" s="42"/>
      <c r="HNH86" s="42"/>
      <c r="HNI86" s="42"/>
      <c r="HNJ86" s="42"/>
      <c r="HNK86" s="42"/>
      <c r="HNL86" s="42"/>
      <c r="HNM86" s="42"/>
      <c r="HNN86" s="42"/>
      <c r="HNO86" s="42"/>
      <c r="HNP86" s="42"/>
      <c r="HNQ86" s="42"/>
      <c r="HNR86" s="42"/>
      <c r="HNS86" s="42"/>
      <c r="HNT86" s="42"/>
      <c r="HNU86" s="42"/>
      <c r="HNV86" s="42"/>
      <c r="HNW86" s="42"/>
      <c r="HNX86" s="42"/>
      <c r="HNY86" s="42"/>
      <c r="HNZ86" s="42"/>
      <c r="HOA86" s="42"/>
      <c r="HOB86" s="42"/>
      <c r="HOC86" s="42"/>
      <c r="HOD86" s="42"/>
      <c r="HOE86" s="42"/>
      <c r="HOF86" s="42"/>
      <c r="HOG86" s="42"/>
      <c r="HOH86" s="42"/>
      <c r="HOI86" s="42"/>
      <c r="HOJ86" s="42"/>
      <c r="HOK86" s="42"/>
      <c r="HOL86" s="42"/>
      <c r="HOM86" s="42"/>
      <c r="HON86" s="42"/>
      <c r="HOO86" s="42"/>
      <c r="HOP86" s="42"/>
      <c r="HOQ86" s="42"/>
      <c r="HOR86" s="42"/>
      <c r="HOS86" s="42"/>
      <c r="HOT86" s="42"/>
      <c r="HOU86" s="42"/>
      <c r="HOV86" s="42"/>
      <c r="HOW86" s="42"/>
      <c r="HOX86" s="42"/>
      <c r="HOY86" s="42"/>
      <c r="HOZ86" s="42"/>
      <c r="HPA86" s="42"/>
      <c r="HPB86" s="42"/>
      <c r="HPC86" s="42"/>
      <c r="HPD86" s="42"/>
      <c r="HPE86" s="42"/>
      <c r="HPF86" s="42"/>
      <c r="HPG86" s="42"/>
      <c r="HPH86" s="42"/>
      <c r="HPI86" s="42"/>
      <c r="HPJ86" s="42"/>
      <c r="HPK86" s="42"/>
      <c r="HPL86" s="42"/>
      <c r="HPM86" s="42"/>
      <c r="HPN86" s="42"/>
      <c r="HPO86" s="42"/>
      <c r="HPP86" s="42"/>
      <c r="HPQ86" s="42"/>
      <c r="HPR86" s="42"/>
      <c r="HPS86" s="42"/>
      <c r="HPT86" s="42"/>
      <c r="HPU86" s="42"/>
      <c r="HPV86" s="42"/>
      <c r="HPW86" s="42"/>
      <c r="HPX86" s="42"/>
      <c r="HPY86" s="42"/>
      <c r="HPZ86" s="42"/>
      <c r="HQA86" s="42"/>
      <c r="HQB86" s="42"/>
      <c r="HQC86" s="42"/>
      <c r="HQD86" s="42"/>
      <c r="HQE86" s="42"/>
      <c r="HQF86" s="42"/>
      <c r="HQG86" s="42"/>
      <c r="HQH86" s="42"/>
      <c r="HQI86" s="42"/>
      <c r="HQJ86" s="42"/>
      <c r="HQK86" s="42"/>
      <c r="HQL86" s="42"/>
      <c r="HQM86" s="42"/>
      <c r="HQN86" s="42"/>
      <c r="HQO86" s="42"/>
      <c r="HQP86" s="42"/>
      <c r="HQQ86" s="42"/>
      <c r="HQR86" s="42"/>
      <c r="HQS86" s="42"/>
      <c r="HQT86" s="42"/>
      <c r="HQU86" s="42"/>
      <c r="HQV86" s="42"/>
      <c r="HQW86" s="42"/>
      <c r="HQX86" s="42"/>
      <c r="HQY86" s="42"/>
      <c r="HQZ86" s="42"/>
      <c r="HRA86" s="42"/>
      <c r="HRB86" s="42"/>
      <c r="HRC86" s="42"/>
      <c r="HRD86" s="42"/>
      <c r="HRE86" s="42"/>
      <c r="HRF86" s="42"/>
      <c r="HRG86" s="42"/>
      <c r="HRH86" s="42"/>
      <c r="HRI86" s="42"/>
      <c r="HRJ86" s="42"/>
      <c r="HRK86" s="42"/>
      <c r="HRL86" s="42"/>
      <c r="HRM86" s="42"/>
      <c r="HRN86" s="42"/>
      <c r="HRO86" s="42"/>
      <c r="HRP86" s="42"/>
      <c r="HRQ86" s="42"/>
      <c r="HRR86" s="42"/>
      <c r="HRS86" s="42"/>
      <c r="HRT86" s="42"/>
      <c r="HRU86" s="42"/>
      <c r="HRV86" s="42"/>
      <c r="HRW86" s="42"/>
      <c r="HRX86" s="42"/>
      <c r="HRY86" s="42"/>
      <c r="HRZ86" s="42"/>
      <c r="HSA86" s="42"/>
      <c r="HSB86" s="42"/>
      <c r="HSC86" s="42"/>
      <c r="HSD86" s="42"/>
      <c r="HSE86" s="42"/>
      <c r="HSF86" s="42"/>
      <c r="HSG86" s="42"/>
      <c r="HSH86" s="42"/>
      <c r="HSI86" s="42"/>
      <c r="HSJ86" s="42"/>
      <c r="HSK86" s="42"/>
      <c r="HSL86" s="42"/>
      <c r="HSM86" s="42"/>
      <c r="HSN86" s="42"/>
      <c r="HSO86" s="42"/>
      <c r="HSP86" s="42"/>
      <c r="HSQ86" s="42"/>
      <c r="HSR86" s="42"/>
      <c r="HSS86" s="42"/>
      <c r="HST86" s="42"/>
      <c r="HSU86" s="42"/>
      <c r="HSV86" s="42"/>
      <c r="HSW86" s="42"/>
      <c r="HSX86" s="42"/>
      <c r="HSY86" s="42"/>
      <c r="HSZ86" s="42"/>
      <c r="HTA86" s="42"/>
      <c r="HTB86" s="42"/>
      <c r="HTC86" s="42"/>
      <c r="HTD86" s="42"/>
      <c r="HTE86" s="42"/>
      <c r="HTF86" s="42"/>
      <c r="HTG86" s="42"/>
      <c r="HTH86" s="42"/>
      <c r="HTI86" s="42"/>
      <c r="HTJ86" s="42"/>
      <c r="HTK86" s="42"/>
      <c r="HTL86" s="42"/>
      <c r="HTM86" s="42"/>
      <c r="HTN86" s="42"/>
      <c r="HTO86" s="42"/>
      <c r="HTP86" s="42"/>
      <c r="HTQ86" s="42"/>
      <c r="HTR86" s="42"/>
      <c r="HTS86" s="42"/>
      <c r="HTT86" s="42"/>
      <c r="HTU86" s="42"/>
      <c r="HTV86" s="42"/>
      <c r="HTW86" s="42"/>
      <c r="HTX86" s="42"/>
      <c r="HTY86" s="42"/>
      <c r="HTZ86" s="42"/>
      <c r="HUA86" s="42"/>
      <c r="HUB86" s="42"/>
      <c r="HUC86" s="42"/>
      <c r="HUD86" s="42"/>
      <c r="HUE86" s="42"/>
      <c r="HUF86" s="42"/>
      <c r="HUG86" s="42"/>
      <c r="HUH86" s="42"/>
      <c r="HUI86" s="42"/>
      <c r="HUJ86" s="42"/>
      <c r="HUK86" s="42"/>
      <c r="HUL86" s="42"/>
      <c r="HUM86" s="42"/>
      <c r="HUN86" s="42"/>
      <c r="HUO86" s="42"/>
      <c r="HUP86" s="42"/>
      <c r="HUQ86" s="42"/>
      <c r="HUR86" s="42"/>
      <c r="HUS86" s="42"/>
      <c r="HUT86" s="42"/>
      <c r="HUU86" s="42"/>
      <c r="HUV86" s="42"/>
      <c r="HUW86" s="42"/>
      <c r="HUX86" s="42"/>
      <c r="HUY86" s="42"/>
      <c r="HUZ86" s="42"/>
      <c r="HVA86" s="42"/>
      <c r="HVB86" s="42"/>
      <c r="HVC86" s="42"/>
      <c r="HVD86" s="42"/>
      <c r="HVE86" s="42"/>
      <c r="HVF86" s="42"/>
      <c r="HVG86" s="42"/>
      <c r="HVH86" s="42"/>
      <c r="HVI86" s="42"/>
      <c r="HVJ86" s="42"/>
      <c r="HVK86" s="42"/>
      <c r="HVL86" s="42"/>
      <c r="HVM86" s="42"/>
      <c r="HVN86" s="42"/>
      <c r="HVO86" s="42"/>
      <c r="HVP86" s="42"/>
      <c r="HVQ86" s="42"/>
      <c r="HVR86" s="42"/>
      <c r="HVS86" s="42"/>
      <c r="HVT86" s="42"/>
      <c r="HVU86" s="42"/>
      <c r="HVV86" s="42"/>
      <c r="HVW86" s="42"/>
      <c r="HVX86" s="42"/>
      <c r="HVY86" s="42"/>
      <c r="HVZ86" s="42"/>
      <c r="HWA86" s="42"/>
      <c r="HWB86" s="42"/>
      <c r="HWC86" s="42"/>
      <c r="HWD86" s="42"/>
      <c r="HWE86" s="42"/>
      <c r="HWF86" s="42"/>
      <c r="HWG86" s="42"/>
      <c r="HWH86" s="42"/>
      <c r="HWI86" s="42"/>
      <c r="HWJ86" s="42"/>
      <c r="HWK86" s="42"/>
      <c r="HWL86" s="42"/>
      <c r="HWM86" s="42"/>
      <c r="HWN86" s="42"/>
      <c r="HWO86" s="42"/>
      <c r="HWP86" s="42"/>
      <c r="HWQ86" s="42"/>
      <c r="HWR86" s="42"/>
      <c r="HWS86" s="42"/>
      <c r="HWT86" s="42"/>
      <c r="HWU86" s="42"/>
      <c r="HWV86" s="42"/>
      <c r="HWW86" s="42"/>
      <c r="HWX86" s="42"/>
      <c r="HWY86" s="42"/>
      <c r="HWZ86" s="42"/>
      <c r="HXA86" s="42"/>
      <c r="HXB86" s="42"/>
      <c r="HXC86" s="42"/>
      <c r="HXD86" s="42"/>
      <c r="HXE86" s="42"/>
      <c r="HXF86" s="42"/>
      <c r="HXG86" s="42"/>
      <c r="HXH86" s="42"/>
      <c r="HXI86" s="42"/>
      <c r="HXJ86" s="42"/>
      <c r="HXK86" s="42"/>
      <c r="HXL86" s="42"/>
      <c r="HXM86" s="42"/>
      <c r="HXN86" s="42"/>
      <c r="HXO86" s="42"/>
      <c r="HXP86" s="42"/>
      <c r="HXQ86" s="42"/>
      <c r="HXR86" s="42"/>
      <c r="HXS86" s="42"/>
      <c r="HXT86" s="42"/>
      <c r="HXU86" s="42"/>
      <c r="HXV86" s="42"/>
      <c r="HXW86" s="42"/>
      <c r="HXX86" s="42"/>
      <c r="HXY86" s="42"/>
      <c r="HXZ86" s="42"/>
      <c r="HYA86" s="42"/>
      <c r="HYB86" s="42"/>
      <c r="HYC86" s="42"/>
      <c r="HYD86" s="42"/>
      <c r="HYE86" s="42"/>
      <c r="HYF86" s="42"/>
      <c r="HYG86" s="42"/>
      <c r="HYH86" s="42"/>
      <c r="HYI86" s="42"/>
      <c r="HYJ86" s="42"/>
      <c r="HYK86" s="42"/>
      <c r="HYL86" s="42"/>
      <c r="HYM86" s="42"/>
      <c r="HYN86" s="42"/>
      <c r="HYO86" s="42"/>
      <c r="HYP86" s="42"/>
      <c r="HYQ86" s="42"/>
      <c r="HYR86" s="42"/>
      <c r="HYS86" s="42"/>
      <c r="HYT86" s="42"/>
      <c r="HYU86" s="42"/>
      <c r="HYV86" s="42"/>
      <c r="HYW86" s="42"/>
      <c r="HYX86" s="42"/>
      <c r="HYY86" s="42"/>
      <c r="HYZ86" s="42"/>
      <c r="HZA86" s="42"/>
      <c r="HZB86" s="42"/>
      <c r="HZC86" s="42"/>
      <c r="HZD86" s="42"/>
      <c r="HZE86" s="42"/>
      <c r="HZF86" s="42"/>
      <c r="HZG86" s="42"/>
      <c r="HZH86" s="42"/>
      <c r="HZI86" s="42"/>
      <c r="HZJ86" s="42"/>
      <c r="HZK86" s="42"/>
      <c r="HZL86" s="42"/>
      <c r="HZM86" s="42"/>
      <c r="HZN86" s="42"/>
      <c r="HZO86" s="42"/>
      <c r="HZP86" s="42"/>
      <c r="HZQ86" s="42"/>
      <c r="HZR86" s="42"/>
      <c r="HZS86" s="42"/>
      <c r="HZT86" s="42"/>
      <c r="HZU86" s="42"/>
      <c r="HZV86" s="42"/>
      <c r="HZW86" s="42"/>
      <c r="HZX86" s="42"/>
      <c r="HZY86" s="42"/>
      <c r="HZZ86" s="42"/>
      <c r="IAA86" s="42"/>
      <c r="IAB86" s="42"/>
      <c r="IAC86" s="42"/>
      <c r="IAD86" s="42"/>
      <c r="IAE86" s="42"/>
      <c r="IAF86" s="42"/>
      <c r="IAG86" s="42"/>
      <c r="IAH86" s="42"/>
      <c r="IAI86" s="42"/>
      <c r="IAJ86" s="42"/>
      <c r="IAK86" s="42"/>
      <c r="IAL86" s="42"/>
      <c r="IAM86" s="42"/>
      <c r="IAN86" s="42"/>
      <c r="IAO86" s="42"/>
      <c r="IAP86" s="42"/>
      <c r="IAQ86" s="42"/>
      <c r="IAR86" s="42"/>
      <c r="IAS86" s="42"/>
      <c r="IAT86" s="42"/>
      <c r="IAU86" s="42"/>
      <c r="IAV86" s="42"/>
      <c r="IAW86" s="42"/>
      <c r="IAX86" s="42"/>
      <c r="IAY86" s="42"/>
      <c r="IAZ86" s="42"/>
      <c r="IBA86" s="42"/>
      <c r="IBB86" s="42"/>
      <c r="IBC86" s="42"/>
      <c r="IBD86" s="42"/>
      <c r="IBE86" s="42"/>
      <c r="IBF86" s="42"/>
      <c r="IBG86" s="42"/>
      <c r="IBH86" s="42"/>
      <c r="IBI86" s="42"/>
      <c r="IBJ86" s="42"/>
      <c r="IBK86" s="42"/>
      <c r="IBL86" s="42"/>
      <c r="IBM86" s="42"/>
      <c r="IBN86" s="42"/>
      <c r="IBO86" s="42"/>
      <c r="IBP86" s="42"/>
      <c r="IBQ86" s="42"/>
      <c r="IBR86" s="42"/>
      <c r="IBS86" s="42"/>
      <c r="IBT86" s="42"/>
      <c r="IBU86" s="42"/>
      <c r="IBV86" s="42"/>
      <c r="IBW86" s="42"/>
      <c r="IBX86" s="42"/>
      <c r="IBY86" s="42"/>
      <c r="IBZ86" s="42"/>
      <c r="ICA86" s="42"/>
      <c r="ICB86" s="42"/>
      <c r="ICC86" s="42"/>
      <c r="ICD86" s="42"/>
      <c r="ICE86" s="42"/>
      <c r="ICF86" s="42"/>
      <c r="ICG86" s="42"/>
      <c r="ICH86" s="42"/>
      <c r="ICI86" s="42"/>
      <c r="ICJ86" s="42"/>
      <c r="ICK86" s="42"/>
      <c r="ICL86" s="42"/>
      <c r="ICM86" s="42"/>
      <c r="ICN86" s="42"/>
      <c r="ICO86" s="42"/>
      <c r="ICP86" s="42"/>
      <c r="ICQ86" s="42"/>
      <c r="ICR86" s="42"/>
      <c r="ICS86" s="42"/>
      <c r="ICT86" s="42"/>
      <c r="ICU86" s="42"/>
      <c r="ICV86" s="42"/>
      <c r="ICW86" s="42"/>
      <c r="ICX86" s="42"/>
      <c r="ICY86" s="42"/>
      <c r="ICZ86" s="42"/>
      <c r="IDA86" s="42"/>
      <c r="IDB86" s="42"/>
      <c r="IDC86" s="42"/>
      <c r="IDD86" s="42"/>
      <c r="IDE86" s="42"/>
      <c r="IDF86" s="42"/>
      <c r="IDG86" s="42"/>
      <c r="IDH86" s="42"/>
      <c r="IDI86" s="42"/>
      <c r="IDJ86" s="42"/>
      <c r="IDK86" s="42"/>
      <c r="IDL86" s="42"/>
      <c r="IDM86" s="42"/>
      <c r="IDN86" s="42"/>
      <c r="IDO86" s="42"/>
      <c r="IDP86" s="42"/>
      <c r="IDQ86" s="42"/>
      <c r="IDR86" s="42"/>
      <c r="IDS86" s="42"/>
      <c r="IDT86" s="42"/>
      <c r="IDU86" s="42"/>
      <c r="IDV86" s="42"/>
      <c r="IDW86" s="42"/>
      <c r="IDX86" s="42"/>
      <c r="IDY86" s="42"/>
      <c r="IDZ86" s="42"/>
      <c r="IEA86" s="42"/>
      <c r="IEB86" s="42"/>
      <c r="IEC86" s="42"/>
      <c r="IED86" s="42"/>
      <c r="IEE86" s="42"/>
      <c r="IEF86" s="42"/>
      <c r="IEG86" s="42"/>
      <c r="IEH86" s="42"/>
      <c r="IEI86" s="42"/>
      <c r="IEJ86" s="42"/>
      <c r="IEK86" s="42"/>
      <c r="IEL86" s="42"/>
      <c r="IEM86" s="42"/>
      <c r="IEN86" s="42"/>
      <c r="IEO86" s="42"/>
      <c r="IEP86" s="42"/>
      <c r="IEQ86" s="42"/>
      <c r="IER86" s="42"/>
      <c r="IES86" s="42"/>
      <c r="IET86" s="42"/>
      <c r="IEU86" s="42"/>
      <c r="IEV86" s="42"/>
      <c r="IEW86" s="42"/>
      <c r="IEX86" s="42"/>
      <c r="IEY86" s="42"/>
      <c r="IEZ86" s="42"/>
      <c r="IFA86" s="42"/>
      <c r="IFB86" s="42"/>
      <c r="IFC86" s="42"/>
      <c r="IFD86" s="42"/>
      <c r="IFE86" s="42"/>
      <c r="IFF86" s="42"/>
      <c r="IFG86" s="42"/>
      <c r="IFH86" s="42"/>
      <c r="IFI86" s="42"/>
      <c r="IFJ86" s="42"/>
      <c r="IFK86" s="42"/>
      <c r="IFL86" s="42"/>
      <c r="IFM86" s="42"/>
      <c r="IFN86" s="42"/>
      <c r="IFO86" s="42"/>
      <c r="IFP86" s="42"/>
      <c r="IFQ86" s="42"/>
      <c r="IFR86" s="42"/>
      <c r="IFS86" s="42"/>
      <c r="IFT86" s="42"/>
      <c r="IFU86" s="42"/>
      <c r="IFV86" s="42"/>
      <c r="IFW86" s="42"/>
      <c r="IFX86" s="42"/>
      <c r="IFY86" s="42"/>
      <c r="IFZ86" s="42"/>
      <c r="IGA86" s="42"/>
      <c r="IGB86" s="42"/>
      <c r="IGC86" s="42"/>
      <c r="IGD86" s="42"/>
      <c r="IGE86" s="42"/>
      <c r="IGF86" s="42"/>
      <c r="IGG86" s="42"/>
      <c r="IGH86" s="42"/>
      <c r="IGI86" s="42"/>
      <c r="IGJ86" s="42"/>
      <c r="IGK86" s="42"/>
      <c r="IGL86" s="42"/>
      <c r="IGM86" s="42"/>
      <c r="IGN86" s="42"/>
      <c r="IGO86" s="42"/>
      <c r="IGP86" s="42"/>
      <c r="IGQ86" s="42"/>
      <c r="IGR86" s="42"/>
      <c r="IGS86" s="42"/>
      <c r="IGT86" s="42"/>
      <c r="IGU86" s="42"/>
      <c r="IGV86" s="42"/>
      <c r="IGW86" s="42"/>
      <c r="IGX86" s="42"/>
      <c r="IGY86" s="42"/>
      <c r="IGZ86" s="42"/>
      <c r="IHA86" s="42"/>
      <c r="IHB86" s="42"/>
      <c r="IHC86" s="42"/>
      <c r="IHD86" s="42"/>
      <c r="IHE86" s="42"/>
      <c r="IHF86" s="42"/>
      <c r="IHG86" s="42"/>
      <c r="IHH86" s="42"/>
      <c r="IHI86" s="42"/>
      <c r="IHJ86" s="42"/>
      <c r="IHK86" s="42"/>
      <c r="IHL86" s="42"/>
      <c r="IHM86" s="42"/>
      <c r="IHN86" s="42"/>
      <c r="IHO86" s="42"/>
      <c r="IHP86" s="42"/>
      <c r="IHQ86" s="42"/>
      <c r="IHR86" s="42"/>
      <c r="IHS86" s="42"/>
      <c r="IHT86" s="42"/>
      <c r="IHU86" s="42"/>
      <c r="IHV86" s="42"/>
      <c r="IHW86" s="42"/>
      <c r="IHX86" s="42"/>
      <c r="IHY86" s="42"/>
      <c r="IHZ86" s="42"/>
      <c r="IIA86" s="42"/>
      <c r="IIB86" s="42"/>
      <c r="IIC86" s="42"/>
      <c r="IID86" s="42"/>
      <c r="IIE86" s="42"/>
      <c r="IIF86" s="42"/>
      <c r="IIG86" s="42"/>
      <c r="IIH86" s="42"/>
      <c r="III86" s="42"/>
      <c r="IIJ86" s="42"/>
      <c r="IIK86" s="42"/>
      <c r="IIL86" s="42"/>
      <c r="IIM86" s="42"/>
      <c r="IIN86" s="42"/>
      <c r="IIO86" s="42"/>
      <c r="IIP86" s="42"/>
      <c r="IIQ86" s="42"/>
      <c r="IIR86" s="42"/>
      <c r="IIS86" s="42"/>
      <c r="IIT86" s="42"/>
      <c r="IIU86" s="42"/>
      <c r="IIV86" s="42"/>
      <c r="IIW86" s="42"/>
      <c r="IIX86" s="42"/>
      <c r="IIY86" s="42"/>
      <c r="IIZ86" s="42"/>
      <c r="IJA86" s="42"/>
      <c r="IJB86" s="42"/>
      <c r="IJC86" s="42"/>
      <c r="IJD86" s="42"/>
      <c r="IJE86" s="42"/>
      <c r="IJF86" s="42"/>
      <c r="IJG86" s="42"/>
      <c r="IJH86" s="42"/>
      <c r="IJI86" s="42"/>
      <c r="IJJ86" s="42"/>
      <c r="IJK86" s="42"/>
      <c r="IJL86" s="42"/>
      <c r="IJM86" s="42"/>
      <c r="IJN86" s="42"/>
      <c r="IJO86" s="42"/>
      <c r="IJP86" s="42"/>
      <c r="IJQ86" s="42"/>
      <c r="IJR86" s="42"/>
      <c r="IJS86" s="42"/>
      <c r="IJT86" s="42"/>
      <c r="IJU86" s="42"/>
      <c r="IJV86" s="42"/>
      <c r="IJW86" s="42"/>
      <c r="IJX86" s="42"/>
      <c r="IJY86" s="42"/>
      <c r="IJZ86" s="42"/>
      <c r="IKA86" s="42"/>
      <c r="IKB86" s="42"/>
      <c r="IKC86" s="42"/>
      <c r="IKD86" s="42"/>
      <c r="IKE86" s="42"/>
      <c r="IKF86" s="42"/>
      <c r="IKG86" s="42"/>
      <c r="IKH86" s="42"/>
      <c r="IKI86" s="42"/>
      <c r="IKJ86" s="42"/>
      <c r="IKK86" s="42"/>
      <c r="IKL86" s="42"/>
      <c r="IKM86" s="42"/>
      <c r="IKN86" s="42"/>
      <c r="IKO86" s="42"/>
      <c r="IKP86" s="42"/>
      <c r="IKQ86" s="42"/>
      <c r="IKR86" s="42"/>
      <c r="IKS86" s="42"/>
      <c r="IKT86" s="42"/>
      <c r="IKU86" s="42"/>
      <c r="IKV86" s="42"/>
      <c r="IKW86" s="42"/>
      <c r="IKX86" s="42"/>
      <c r="IKY86" s="42"/>
      <c r="IKZ86" s="42"/>
      <c r="ILA86" s="42"/>
      <c r="ILB86" s="42"/>
      <c r="ILC86" s="42"/>
      <c r="ILD86" s="42"/>
      <c r="ILE86" s="42"/>
      <c r="ILF86" s="42"/>
      <c r="ILG86" s="42"/>
      <c r="ILH86" s="42"/>
      <c r="ILI86" s="42"/>
      <c r="ILJ86" s="42"/>
      <c r="ILK86" s="42"/>
      <c r="ILL86" s="42"/>
      <c r="ILM86" s="42"/>
      <c r="ILN86" s="42"/>
      <c r="ILO86" s="42"/>
      <c r="ILP86" s="42"/>
      <c r="ILQ86" s="42"/>
      <c r="ILR86" s="42"/>
      <c r="ILS86" s="42"/>
      <c r="ILT86" s="42"/>
      <c r="ILU86" s="42"/>
      <c r="ILV86" s="42"/>
      <c r="ILW86" s="42"/>
      <c r="ILX86" s="42"/>
      <c r="ILY86" s="42"/>
      <c r="ILZ86" s="42"/>
      <c r="IMA86" s="42"/>
      <c r="IMB86" s="42"/>
      <c r="IMC86" s="42"/>
      <c r="IMD86" s="42"/>
      <c r="IME86" s="42"/>
      <c r="IMF86" s="42"/>
      <c r="IMG86" s="42"/>
      <c r="IMH86" s="42"/>
      <c r="IMI86" s="42"/>
      <c r="IMJ86" s="42"/>
      <c r="IMK86" s="42"/>
      <c r="IML86" s="42"/>
      <c r="IMM86" s="42"/>
      <c r="IMN86" s="42"/>
      <c r="IMO86" s="42"/>
      <c r="IMP86" s="42"/>
      <c r="IMQ86" s="42"/>
      <c r="IMR86" s="42"/>
      <c r="IMS86" s="42"/>
      <c r="IMT86" s="42"/>
      <c r="IMU86" s="42"/>
      <c r="IMV86" s="42"/>
      <c r="IMW86" s="42"/>
      <c r="IMX86" s="42"/>
      <c r="IMY86" s="42"/>
      <c r="IMZ86" s="42"/>
      <c r="INA86" s="42"/>
      <c r="INB86" s="42"/>
      <c r="INC86" s="42"/>
      <c r="IND86" s="42"/>
      <c r="INE86" s="42"/>
      <c r="INF86" s="42"/>
      <c r="ING86" s="42"/>
      <c r="INH86" s="42"/>
      <c r="INI86" s="42"/>
      <c r="INJ86" s="42"/>
      <c r="INK86" s="42"/>
      <c r="INL86" s="42"/>
      <c r="INM86" s="42"/>
      <c r="INN86" s="42"/>
      <c r="INO86" s="42"/>
      <c r="INP86" s="42"/>
      <c r="INQ86" s="42"/>
      <c r="INR86" s="42"/>
      <c r="INS86" s="42"/>
      <c r="INT86" s="42"/>
      <c r="INU86" s="42"/>
      <c r="INV86" s="42"/>
      <c r="INW86" s="42"/>
      <c r="INX86" s="42"/>
      <c r="INY86" s="42"/>
      <c r="INZ86" s="42"/>
      <c r="IOA86" s="42"/>
      <c r="IOB86" s="42"/>
      <c r="IOC86" s="42"/>
      <c r="IOD86" s="42"/>
      <c r="IOE86" s="42"/>
      <c r="IOF86" s="42"/>
      <c r="IOG86" s="42"/>
      <c r="IOH86" s="42"/>
      <c r="IOI86" s="42"/>
      <c r="IOJ86" s="42"/>
      <c r="IOK86" s="42"/>
      <c r="IOL86" s="42"/>
      <c r="IOM86" s="42"/>
      <c r="ION86" s="42"/>
      <c r="IOO86" s="42"/>
      <c r="IOP86" s="42"/>
      <c r="IOQ86" s="42"/>
      <c r="IOR86" s="42"/>
      <c r="IOS86" s="42"/>
      <c r="IOT86" s="42"/>
      <c r="IOU86" s="42"/>
      <c r="IOV86" s="42"/>
      <c r="IOW86" s="42"/>
      <c r="IOX86" s="42"/>
      <c r="IOY86" s="42"/>
      <c r="IOZ86" s="42"/>
      <c r="IPA86" s="42"/>
      <c r="IPB86" s="42"/>
      <c r="IPC86" s="42"/>
      <c r="IPD86" s="42"/>
      <c r="IPE86" s="42"/>
      <c r="IPF86" s="42"/>
      <c r="IPG86" s="42"/>
      <c r="IPH86" s="42"/>
      <c r="IPI86" s="42"/>
      <c r="IPJ86" s="42"/>
      <c r="IPK86" s="42"/>
      <c r="IPL86" s="42"/>
      <c r="IPM86" s="42"/>
      <c r="IPN86" s="42"/>
      <c r="IPO86" s="42"/>
      <c r="IPP86" s="42"/>
      <c r="IPQ86" s="42"/>
      <c r="IPR86" s="42"/>
      <c r="IPS86" s="42"/>
      <c r="IPT86" s="42"/>
      <c r="IPU86" s="42"/>
      <c r="IPV86" s="42"/>
      <c r="IPW86" s="42"/>
      <c r="IPX86" s="42"/>
      <c r="IPY86" s="42"/>
      <c r="IPZ86" s="42"/>
      <c r="IQA86" s="42"/>
      <c r="IQB86" s="42"/>
      <c r="IQC86" s="42"/>
      <c r="IQD86" s="42"/>
      <c r="IQE86" s="42"/>
      <c r="IQF86" s="42"/>
      <c r="IQG86" s="42"/>
      <c r="IQH86" s="42"/>
      <c r="IQI86" s="42"/>
      <c r="IQJ86" s="42"/>
      <c r="IQK86" s="42"/>
      <c r="IQL86" s="42"/>
      <c r="IQM86" s="42"/>
      <c r="IQN86" s="42"/>
      <c r="IQO86" s="42"/>
      <c r="IQP86" s="42"/>
      <c r="IQQ86" s="42"/>
      <c r="IQR86" s="42"/>
      <c r="IQS86" s="42"/>
      <c r="IQT86" s="42"/>
      <c r="IQU86" s="42"/>
      <c r="IQV86" s="42"/>
      <c r="IQW86" s="42"/>
      <c r="IQX86" s="42"/>
      <c r="IQY86" s="42"/>
      <c r="IQZ86" s="42"/>
      <c r="IRA86" s="42"/>
      <c r="IRB86" s="42"/>
      <c r="IRC86" s="42"/>
      <c r="IRD86" s="42"/>
      <c r="IRE86" s="42"/>
      <c r="IRF86" s="42"/>
      <c r="IRG86" s="42"/>
      <c r="IRH86" s="42"/>
      <c r="IRI86" s="42"/>
      <c r="IRJ86" s="42"/>
      <c r="IRK86" s="42"/>
      <c r="IRL86" s="42"/>
      <c r="IRM86" s="42"/>
      <c r="IRN86" s="42"/>
      <c r="IRO86" s="42"/>
      <c r="IRP86" s="42"/>
      <c r="IRQ86" s="42"/>
      <c r="IRR86" s="42"/>
      <c r="IRS86" s="42"/>
      <c r="IRT86" s="42"/>
      <c r="IRU86" s="42"/>
      <c r="IRV86" s="42"/>
      <c r="IRW86" s="42"/>
      <c r="IRX86" s="42"/>
      <c r="IRY86" s="42"/>
      <c r="IRZ86" s="42"/>
      <c r="ISA86" s="42"/>
      <c r="ISB86" s="42"/>
      <c r="ISC86" s="42"/>
      <c r="ISD86" s="42"/>
      <c r="ISE86" s="42"/>
      <c r="ISF86" s="42"/>
      <c r="ISG86" s="42"/>
      <c r="ISH86" s="42"/>
      <c r="ISI86" s="42"/>
      <c r="ISJ86" s="42"/>
      <c r="ISK86" s="42"/>
      <c r="ISL86" s="42"/>
      <c r="ISM86" s="42"/>
      <c r="ISN86" s="42"/>
      <c r="ISO86" s="42"/>
      <c r="ISP86" s="42"/>
      <c r="ISQ86" s="42"/>
      <c r="ISR86" s="42"/>
      <c r="ISS86" s="42"/>
      <c r="IST86" s="42"/>
      <c r="ISU86" s="42"/>
      <c r="ISV86" s="42"/>
      <c r="ISW86" s="42"/>
      <c r="ISX86" s="42"/>
      <c r="ISY86" s="42"/>
      <c r="ISZ86" s="42"/>
      <c r="ITA86" s="42"/>
      <c r="ITB86" s="42"/>
      <c r="ITC86" s="42"/>
      <c r="ITD86" s="42"/>
      <c r="ITE86" s="42"/>
      <c r="ITF86" s="42"/>
      <c r="ITG86" s="42"/>
      <c r="ITH86" s="42"/>
      <c r="ITI86" s="42"/>
      <c r="ITJ86" s="42"/>
      <c r="ITK86" s="42"/>
      <c r="ITL86" s="42"/>
      <c r="ITM86" s="42"/>
      <c r="ITN86" s="42"/>
      <c r="ITO86" s="42"/>
      <c r="ITP86" s="42"/>
      <c r="ITQ86" s="42"/>
      <c r="ITR86" s="42"/>
      <c r="ITS86" s="42"/>
      <c r="ITT86" s="42"/>
      <c r="ITU86" s="42"/>
      <c r="ITV86" s="42"/>
      <c r="ITW86" s="42"/>
      <c r="ITX86" s="42"/>
      <c r="ITY86" s="42"/>
      <c r="ITZ86" s="42"/>
      <c r="IUA86" s="42"/>
      <c r="IUB86" s="42"/>
      <c r="IUC86" s="42"/>
      <c r="IUD86" s="42"/>
      <c r="IUE86" s="42"/>
      <c r="IUF86" s="42"/>
      <c r="IUG86" s="42"/>
      <c r="IUH86" s="42"/>
      <c r="IUI86" s="42"/>
      <c r="IUJ86" s="42"/>
      <c r="IUK86" s="42"/>
      <c r="IUL86" s="42"/>
      <c r="IUM86" s="42"/>
      <c r="IUN86" s="42"/>
      <c r="IUO86" s="42"/>
      <c r="IUP86" s="42"/>
      <c r="IUQ86" s="42"/>
      <c r="IUR86" s="42"/>
      <c r="IUS86" s="42"/>
      <c r="IUT86" s="42"/>
      <c r="IUU86" s="42"/>
      <c r="IUV86" s="42"/>
      <c r="IUW86" s="42"/>
      <c r="IUX86" s="42"/>
      <c r="IUY86" s="42"/>
      <c r="IUZ86" s="42"/>
      <c r="IVA86" s="42"/>
      <c r="IVB86" s="42"/>
      <c r="IVC86" s="42"/>
      <c r="IVD86" s="42"/>
      <c r="IVE86" s="42"/>
      <c r="IVF86" s="42"/>
      <c r="IVG86" s="42"/>
      <c r="IVH86" s="42"/>
      <c r="IVI86" s="42"/>
      <c r="IVJ86" s="42"/>
      <c r="IVK86" s="42"/>
      <c r="IVL86" s="42"/>
      <c r="IVM86" s="42"/>
      <c r="IVN86" s="42"/>
      <c r="IVO86" s="42"/>
      <c r="IVP86" s="42"/>
      <c r="IVQ86" s="42"/>
      <c r="IVR86" s="42"/>
      <c r="IVS86" s="42"/>
      <c r="IVT86" s="42"/>
      <c r="IVU86" s="42"/>
      <c r="IVV86" s="42"/>
      <c r="IVW86" s="42"/>
      <c r="IVX86" s="42"/>
      <c r="IVY86" s="42"/>
      <c r="IVZ86" s="42"/>
      <c r="IWA86" s="42"/>
      <c r="IWB86" s="42"/>
      <c r="IWC86" s="42"/>
      <c r="IWD86" s="42"/>
      <c r="IWE86" s="42"/>
      <c r="IWF86" s="42"/>
      <c r="IWG86" s="42"/>
      <c r="IWH86" s="42"/>
      <c r="IWI86" s="42"/>
      <c r="IWJ86" s="42"/>
      <c r="IWK86" s="42"/>
      <c r="IWL86" s="42"/>
      <c r="IWM86" s="42"/>
      <c r="IWN86" s="42"/>
      <c r="IWO86" s="42"/>
      <c r="IWP86" s="42"/>
      <c r="IWQ86" s="42"/>
      <c r="IWR86" s="42"/>
      <c r="IWS86" s="42"/>
      <c r="IWT86" s="42"/>
      <c r="IWU86" s="42"/>
      <c r="IWV86" s="42"/>
      <c r="IWW86" s="42"/>
      <c r="IWX86" s="42"/>
      <c r="IWY86" s="42"/>
      <c r="IWZ86" s="42"/>
      <c r="IXA86" s="42"/>
      <c r="IXB86" s="42"/>
      <c r="IXC86" s="42"/>
      <c r="IXD86" s="42"/>
      <c r="IXE86" s="42"/>
      <c r="IXF86" s="42"/>
      <c r="IXG86" s="42"/>
      <c r="IXH86" s="42"/>
      <c r="IXI86" s="42"/>
      <c r="IXJ86" s="42"/>
      <c r="IXK86" s="42"/>
      <c r="IXL86" s="42"/>
      <c r="IXM86" s="42"/>
      <c r="IXN86" s="42"/>
      <c r="IXO86" s="42"/>
      <c r="IXP86" s="42"/>
      <c r="IXQ86" s="42"/>
      <c r="IXR86" s="42"/>
      <c r="IXS86" s="42"/>
      <c r="IXT86" s="42"/>
      <c r="IXU86" s="42"/>
      <c r="IXV86" s="42"/>
      <c r="IXW86" s="42"/>
      <c r="IXX86" s="42"/>
      <c r="IXY86" s="42"/>
      <c r="IXZ86" s="42"/>
      <c r="IYA86" s="42"/>
      <c r="IYB86" s="42"/>
      <c r="IYC86" s="42"/>
      <c r="IYD86" s="42"/>
      <c r="IYE86" s="42"/>
      <c r="IYF86" s="42"/>
      <c r="IYG86" s="42"/>
      <c r="IYH86" s="42"/>
      <c r="IYI86" s="42"/>
      <c r="IYJ86" s="42"/>
      <c r="IYK86" s="42"/>
      <c r="IYL86" s="42"/>
      <c r="IYM86" s="42"/>
      <c r="IYN86" s="42"/>
      <c r="IYO86" s="42"/>
      <c r="IYP86" s="42"/>
      <c r="IYQ86" s="42"/>
      <c r="IYR86" s="42"/>
      <c r="IYS86" s="42"/>
      <c r="IYT86" s="42"/>
      <c r="IYU86" s="42"/>
      <c r="IYV86" s="42"/>
      <c r="IYW86" s="42"/>
      <c r="IYX86" s="42"/>
      <c r="IYY86" s="42"/>
      <c r="IYZ86" s="42"/>
      <c r="IZA86" s="42"/>
      <c r="IZB86" s="42"/>
      <c r="IZC86" s="42"/>
      <c r="IZD86" s="42"/>
      <c r="IZE86" s="42"/>
      <c r="IZF86" s="42"/>
      <c r="IZG86" s="42"/>
      <c r="IZH86" s="42"/>
      <c r="IZI86" s="42"/>
      <c r="IZJ86" s="42"/>
      <c r="IZK86" s="42"/>
      <c r="IZL86" s="42"/>
      <c r="IZM86" s="42"/>
      <c r="IZN86" s="42"/>
      <c r="IZO86" s="42"/>
      <c r="IZP86" s="42"/>
      <c r="IZQ86" s="42"/>
      <c r="IZR86" s="42"/>
      <c r="IZS86" s="42"/>
      <c r="IZT86" s="42"/>
      <c r="IZU86" s="42"/>
      <c r="IZV86" s="42"/>
      <c r="IZW86" s="42"/>
      <c r="IZX86" s="42"/>
      <c r="IZY86" s="42"/>
      <c r="IZZ86" s="42"/>
      <c r="JAA86" s="42"/>
      <c r="JAB86" s="42"/>
      <c r="JAC86" s="42"/>
      <c r="JAD86" s="42"/>
      <c r="JAE86" s="42"/>
      <c r="JAF86" s="42"/>
      <c r="JAG86" s="42"/>
      <c r="JAH86" s="42"/>
      <c r="JAI86" s="42"/>
      <c r="JAJ86" s="42"/>
      <c r="JAK86" s="42"/>
      <c r="JAL86" s="42"/>
      <c r="JAM86" s="42"/>
      <c r="JAN86" s="42"/>
      <c r="JAO86" s="42"/>
      <c r="JAP86" s="42"/>
      <c r="JAQ86" s="42"/>
      <c r="JAR86" s="42"/>
      <c r="JAS86" s="42"/>
      <c r="JAT86" s="42"/>
      <c r="JAU86" s="42"/>
      <c r="JAV86" s="42"/>
      <c r="JAW86" s="42"/>
      <c r="JAX86" s="42"/>
      <c r="JAY86" s="42"/>
      <c r="JAZ86" s="42"/>
      <c r="JBA86" s="42"/>
      <c r="JBB86" s="42"/>
      <c r="JBC86" s="42"/>
      <c r="JBD86" s="42"/>
      <c r="JBE86" s="42"/>
      <c r="JBF86" s="42"/>
      <c r="JBG86" s="42"/>
      <c r="JBH86" s="42"/>
      <c r="JBI86" s="42"/>
      <c r="JBJ86" s="42"/>
      <c r="JBK86" s="42"/>
      <c r="JBL86" s="42"/>
      <c r="JBM86" s="42"/>
      <c r="JBN86" s="42"/>
      <c r="JBO86" s="42"/>
      <c r="JBP86" s="42"/>
      <c r="JBQ86" s="42"/>
      <c r="JBR86" s="42"/>
      <c r="JBS86" s="42"/>
      <c r="JBT86" s="42"/>
      <c r="JBU86" s="42"/>
      <c r="JBV86" s="42"/>
      <c r="JBW86" s="42"/>
      <c r="JBX86" s="42"/>
      <c r="JBY86" s="42"/>
      <c r="JBZ86" s="42"/>
      <c r="JCA86" s="42"/>
      <c r="JCB86" s="42"/>
      <c r="JCC86" s="42"/>
      <c r="JCD86" s="42"/>
      <c r="JCE86" s="42"/>
      <c r="JCF86" s="42"/>
      <c r="JCG86" s="42"/>
      <c r="JCH86" s="42"/>
      <c r="JCI86" s="42"/>
      <c r="JCJ86" s="42"/>
      <c r="JCK86" s="42"/>
      <c r="JCL86" s="42"/>
      <c r="JCM86" s="42"/>
      <c r="JCN86" s="42"/>
      <c r="JCO86" s="42"/>
      <c r="JCP86" s="42"/>
      <c r="JCQ86" s="42"/>
      <c r="JCR86" s="42"/>
      <c r="JCS86" s="42"/>
      <c r="JCT86" s="42"/>
      <c r="JCU86" s="42"/>
      <c r="JCV86" s="42"/>
      <c r="JCW86" s="42"/>
      <c r="JCX86" s="42"/>
      <c r="JCY86" s="42"/>
      <c r="JCZ86" s="42"/>
      <c r="JDA86" s="42"/>
      <c r="JDB86" s="42"/>
      <c r="JDC86" s="42"/>
      <c r="JDD86" s="42"/>
      <c r="JDE86" s="42"/>
      <c r="JDF86" s="42"/>
      <c r="JDG86" s="42"/>
      <c r="JDH86" s="42"/>
      <c r="JDI86" s="42"/>
      <c r="JDJ86" s="42"/>
      <c r="JDK86" s="42"/>
      <c r="JDL86" s="42"/>
      <c r="JDM86" s="42"/>
      <c r="JDN86" s="42"/>
      <c r="JDO86" s="42"/>
      <c r="JDP86" s="42"/>
      <c r="JDQ86" s="42"/>
      <c r="JDR86" s="42"/>
      <c r="JDS86" s="42"/>
      <c r="JDT86" s="42"/>
      <c r="JDU86" s="42"/>
      <c r="JDV86" s="42"/>
      <c r="JDW86" s="42"/>
      <c r="JDX86" s="42"/>
      <c r="JDY86" s="42"/>
      <c r="JDZ86" s="42"/>
      <c r="JEA86" s="42"/>
      <c r="JEB86" s="42"/>
      <c r="JEC86" s="42"/>
      <c r="JED86" s="42"/>
      <c r="JEE86" s="42"/>
      <c r="JEF86" s="42"/>
      <c r="JEG86" s="42"/>
      <c r="JEH86" s="42"/>
      <c r="JEI86" s="42"/>
      <c r="JEJ86" s="42"/>
      <c r="JEK86" s="42"/>
      <c r="JEL86" s="42"/>
      <c r="JEM86" s="42"/>
      <c r="JEN86" s="42"/>
      <c r="JEO86" s="42"/>
      <c r="JEP86" s="42"/>
      <c r="JEQ86" s="42"/>
      <c r="JER86" s="42"/>
      <c r="JES86" s="42"/>
      <c r="JET86" s="42"/>
      <c r="JEU86" s="42"/>
      <c r="JEV86" s="42"/>
      <c r="JEW86" s="42"/>
      <c r="JEX86" s="42"/>
      <c r="JEY86" s="42"/>
      <c r="JEZ86" s="42"/>
      <c r="JFA86" s="42"/>
      <c r="JFB86" s="42"/>
      <c r="JFC86" s="42"/>
      <c r="JFD86" s="42"/>
      <c r="JFE86" s="42"/>
      <c r="JFF86" s="42"/>
      <c r="JFG86" s="42"/>
      <c r="JFH86" s="42"/>
      <c r="JFI86" s="42"/>
      <c r="JFJ86" s="42"/>
      <c r="JFK86" s="42"/>
      <c r="JFL86" s="42"/>
      <c r="JFM86" s="42"/>
      <c r="JFN86" s="42"/>
      <c r="JFO86" s="42"/>
      <c r="JFP86" s="42"/>
      <c r="JFQ86" s="42"/>
      <c r="JFR86" s="42"/>
      <c r="JFS86" s="42"/>
      <c r="JFT86" s="42"/>
      <c r="JFU86" s="42"/>
      <c r="JFV86" s="42"/>
      <c r="JFW86" s="42"/>
      <c r="JFX86" s="42"/>
      <c r="JFY86" s="42"/>
      <c r="JFZ86" s="42"/>
      <c r="JGA86" s="42"/>
      <c r="JGB86" s="42"/>
      <c r="JGC86" s="42"/>
      <c r="JGD86" s="42"/>
      <c r="JGE86" s="42"/>
      <c r="JGF86" s="42"/>
      <c r="JGG86" s="42"/>
      <c r="JGH86" s="42"/>
      <c r="JGI86" s="42"/>
      <c r="JGJ86" s="42"/>
      <c r="JGK86" s="42"/>
      <c r="JGL86" s="42"/>
      <c r="JGM86" s="42"/>
      <c r="JGN86" s="42"/>
      <c r="JGO86" s="42"/>
      <c r="JGP86" s="42"/>
      <c r="JGQ86" s="42"/>
      <c r="JGR86" s="42"/>
      <c r="JGS86" s="42"/>
      <c r="JGT86" s="42"/>
      <c r="JGU86" s="42"/>
      <c r="JGV86" s="42"/>
      <c r="JGW86" s="42"/>
      <c r="JGX86" s="42"/>
      <c r="JGY86" s="42"/>
      <c r="JGZ86" s="42"/>
      <c r="JHA86" s="42"/>
      <c r="JHB86" s="42"/>
      <c r="JHC86" s="42"/>
      <c r="JHD86" s="42"/>
      <c r="JHE86" s="42"/>
      <c r="JHF86" s="42"/>
      <c r="JHG86" s="42"/>
      <c r="JHH86" s="42"/>
      <c r="JHI86" s="42"/>
      <c r="JHJ86" s="42"/>
      <c r="JHK86" s="42"/>
      <c r="JHL86" s="42"/>
      <c r="JHM86" s="42"/>
      <c r="JHN86" s="42"/>
      <c r="JHO86" s="42"/>
      <c r="JHP86" s="42"/>
      <c r="JHQ86" s="42"/>
      <c r="JHR86" s="42"/>
      <c r="JHS86" s="42"/>
      <c r="JHT86" s="42"/>
      <c r="JHU86" s="42"/>
      <c r="JHV86" s="42"/>
      <c r="JHW86" s="42"/>
      <c r="JHX86" s="42"/>
      <c r="JHY86" s="42"/>
      <c r="JHZ86" s="42"/>
      <c r="JIA86" s="42"/>
      <c r="JIB86" s="42"/>
      <c r="JIC86" s="42"/>
      <c r="JID86" s="42"/>
      <c r="JIE86" s="42"/>
      <c r="JIF86" s="42"/>
      <c r="JIG86" s="42"/>
      <c r="JIH86" s="42"/>
      <c r="JII86" s="42"/>
      <c r="JIJ86" s="42"/>
      <c r="JIK86" s="42"/>
      <c r="JIL86" s="42"/>
      <c r="JIM86" s="42"/>
      <c r="JIN86" s="42"/>
      <c r="JIO86" s="42"/>
      <c r="JIP86" s="42"/>
      <c r="JIQ86" s="42"/>
      <c r="JIR86" s="42"/>
      <c r="JIS86" s="42"/>
      <c r="JIT86" s="42"/>
      <c r="JIU86" s="42"/>
      <c r="JIV86" s="42"/>
      <c r="JIW86" s="42"/>
      <c r="JIX86" s="42"/>
      <c r="JIY86" s="42"/>
      <c r="JIZ86" s="42"/>
      <c r="JJA86" s="42"/>
      <c r="JJB86" s="42"/>
      <c r="JJC86" s="42"/>
      <c r="JJD86" s="42"/>
      <c r="JJE86" s="42"/>
      <c r="JJF86" s="42"/>
      <c r="JJG86" s="42"/>
      <c r="JJH86" s="42"/>
      <c r="JJI86" s="42"/>
      <c r="JJJ86" s="42"/>
      <c r="JJK86" s="42"/>
      <c r="JJL86" s="42"/>
      <c r="JJM86" s="42"/>
      <c r="JJN86" s="42"/>
      <c r="JJO86" s="42"/>
      <c r="JJP86" s="42"/>
      <c r="JJQ86" s="42"/>
      <c r="JJR86" s="42"/>
      <c r="JJS86" s="42"/>
      <c r="JJT86" s="42"/>
      <c r="JJU86" s="42"/>
      <c r="JJV86" s="42"/>
      <c r="JJW86" s="42"/>
      <c r="JJX86" s="42"/>
      <c r="JJY86" s="42"/>
      <c r="JJZ86" s="42"/>
      <c r="JKA86" s="42"/>
      <c r="JKB86" s="42"/>
      <c r="JKC86" s="42"/>
      <c r="JKD86" s="42"/>
      <c r="JKE86" s="42"/>
      <c r="JKF86" s="42"/>
      <c r="JKG86" s="42"/>
      <c r="JKH86" s="42"/>
      <c r="JKI86" s="42"/>
      <c r="JKJ86" s="42"/>
      <c r="JKK86" s="42"/>
      <c r="JKL86" s="42"/>
      <c r="JKM86" s="42"/>
      <c r="JKN86" s="42"/>
      <c r="JKO86" s="42"/>
      <c r="JKP86" s="42"/>
      <c r="JKQ86" s="42"/>
      <c r="JKR86" s="42"/>
      <c r="JKS86" s="42"/>
      <c r="JKT86" s="42"/>
      <c r="JKU86" s="42"/>
      <c r="JKV86" s="42"/>
      <c r="JKW86" s="42"/>
      <c r="JKX86" s="42"/>
      <c r="JKY86" s="42"/>
      <c r="JKZ86" s="42"/>
      <c r="JLA86" s="42"/>
      <c r="JLB86" s="42"/>
      <c r="JLC86" s="42"/>
      <c r="JLD86" s="42"/>
      <c r="JLE86" s="42"/>
      <c r="JLF86" s="42"/>
      <c r="JLG86" s="42"/>
      <c r="JLH86" s="42"/>
      <c r="JLI86" s="42"/>
      <c r="JLJ86" s="42"/>
      <c r="JLK86" s="42"/>
      <c r="JLL86" s="42"/>
      <c r="JLM86" s="42"/>
      <c r="JLN86" s="42"/>
      <c r="JLO86" s="42"/>
      <c r="JLP86" s="42"/>
      <c r="JLQ86" s="42"/>
      <c r="JLR86" s="42"/>
      <c r="JLS86" s="42"/>
      <c r="JLT86" s="42"/>
      <c r="JLU86" s="42"/>
      <c r="JLV86" s="42"/>
      <c r="JLW86" s="42"/>
      <c r="JLX86" s="42"/>
      <c r="JLY86" s="42"/>
      <c r="JLZ86" s="42"/>
      <c r="JMA86" s="42"/>
      <c r="JMB86" s="42"/>
      <c r="JMC86" s="42"/>
      <c r="JMD86" s="42"/>
      <c r="JME86" s="42"/>
      <c r="JMF86" s="42"/>
      <c r="JMG86" s="42"/>
      <c r="JMH86" s="42"/>
      <c r="JMI86" s="42"/>
      <c r="JMJ86" s="42"/>
      <c r="JMK86" s="42"/>
      <c r="JML86" s="42"/>
      <c r="JMM86" s="42"/>
      <c r="JMN86" s="42"/>
      <c r="JMO86" s="42"/>
      <c r="JMP86" s="42"/>
      <c r="JMQ86" s="42"/>
      <c r="JMR86" s="42"/>
      <c r="JMS86" s="42"/>
      <c r="JMT86" s="42"/>
      <c r="JMU86" s="42"/>
      <c r="JMV86" s="42"/>
      <c r="JMW86" s="42"/>
      <c r="JMX86" s="42"/>
      <c r="JMY86" s="42"/>
      <c r="JMZ86" s="42"/>
      <c r="JNA86" s="42"/>
      <c r="JNB86" s="42"/>
      <c r="JNC86" s="42"/>
      <c r="JND86" s="42"/>
      <c r="JNE86" s="42"/>
      <c r="JNF86" s="42"/>
      <c r="JNG86" s="42"/>
      <c r="JNH86" s="42"/>
      <c r="JNI86" s="42"/>
      <c r="JNJ86" s="42"/>
      <c r="JNK86" s="42"/>
      <c r="JNL86" s="42"/>
      <c r="JNM86" s="42"/>
      <c r="JNN86" s="42"/>
      <c r="JNO86" s="42"/>
      <c r="JNP86" s="42"/>
      <c r="JNQ86" s="42"/>
      <c r="JNR86" s="42"/>
      <c r="JNS86" s="42"/>
      <c r="JNT86" s="42"/>
      <c r="JNU86" s="42"/>
      <c r="JNV86" s="42"/>
      <c r="JNW86" s="42"/>
      <c r="JNX86" s="42"/>
      <c r="JNY86" s="42"/>
      <c r="JNZ86" s="42"/>
      <c r="JOA86" s="42"/>
      <c r="JOB86" s="42"/>
      <c r="JOC86" s="42"/>
      <c r="JOD86" s="42"/>
      <c r="JOE86" s="42"/>
      <c r="JOF86" s="42"/>
      <c r="JOG86" s="42"/>
      <c r="JOH86" s="42"/>
      <c r="JOI86" s="42"/>
      <c r="JOJ86" s="42"/>
      <c r="JOK86" s="42"/>
      <c r="JOL86" s="42"/>
      <c r="JOM86" s="42"/>
      <c r="JON86" s="42"/>
      <c r="JOO86" s="42"/>
      <c r="JOP86" s="42"/>
      <c r="JOQ86" s="42"/>
      <c r="JOR86" s="42"/>
      <c r="JOS86" s="42"/>
      <c r="JOT86" s="42"/>
      <c r="JOU86" s="42"/>
      <c r="JOV86" s="42"/>
      <c r="JOW86" s="42"/>
      <c r="JOX86" s="42"/>
      <c r="JOY86" s="42"/>
      <c r="JOZ86" s="42"/>
      <c r="JPA86" s="42"/>
      <c r="JPB86" s="42"/>
      <c r="JPC86" s="42"/>
      <c r="JPD86" s="42"/>
      <c r="JPE86" s="42"/>
      <c r="JPF86" s="42"/>
      <c r="JPG86" s="42"/>
      <c r="JPH86" s="42"/>
      <c r="JPI86" s="42"/>
      <c r="JPJ86" s="42"/>
      <c r="JPK86" s="42"/>
      <c r="JPL86" s="42"/>
      <c r="JPM86" s="42"/>
      <c r="JPN86" s="42"/>
      <c r="JPO86" s="42"/>
      <c r="JPP86" s="42"/>
      <c r="JPQ86" s="42"/>
      <c r="JPR86" s="42"/>
      <c r="JPS86" s="42"/>
      <c r="JPT86" s="42"/>
      <c r="JPU86" s="42"/>
      <c r="JPV86" s="42"/>
      <c r="JPW86" s="42"/>
      <c r="JPX86" s="42"/>
      <c r="JPY86" s="42"/>
      <c r="JPZ86" s="42"/>
      <c r="JQA86" s="42"/>
      <c r="JQB86" s="42"/>
      <c r="JQC86" s="42"/>
      <c r="JQD86" s="42"/>
      <c r="JQE86" s="42"/>
      <c r="JQF86" s="42"/>
      <c r="JQG86" s="42"/>
      <c r="JQH86" s="42"/>
      <c r="JQI86" s="42"/>
      <c r="JQJ86" s="42"/>
      <c r="JQK86" s="42"/>
      <c r="JQL86" s="42"/>
      <c r="JQM86" s="42"/>
      <c r="JQN86" s="42"/>
      <c r="JQO86" s="42"/>
      <c r="JQP86" s="42"/>
      <c r="JQQ86" s="42"/>
      <c r="JQR86" s="42"/>
      <c r="JQS86" s="42"/>
      <c r="JQT86" s="42"/>
      <c r="JQU86" s="42"/>
      <c r="JQV86" s="42"/>
      <c r="JQW86" s="42"/>
      <c r="JQX86" s="42"/>
      <c r="JQY86" s="42"/>
      <c r="JQZ86" s="42"/>
      <c r="JRA86" s="42"/>
      <c r="JRB86" s="42"/>
      <c r="JRC86" s="42"/>
      <c r="JRD86" s="42"/>
      <c r="JRE86" s="42"/>
      <c r="JRF86" s="42"/>
      <c r="JRG86" s="42"/>
      <c r="JRH86" s="42"/>
      <c r="JRI86" s="42"/>
      <c r="JRJ86" s="42"/>
      <c r="JRK86" s="42"/>
      <c r="JRL86" s="42"/>
      <c r="JRM86" s="42"/>
      <c r="JRN86" s="42"/>
      <c r="JRO86" s="42"/>
      <c r="JRP86" s="42"/>
      <c r="JRQ86" s="42"/>
      <c r="JRR86" s="42"/>
      <c r="JRS86" s="42"/>
      <c r="JRT86" s="42"/>
      <c r="JRU86" s="42"/>
      <c r="JRV86" s="42"/>
      <c r="JRW86" s="42"/>
      <c r="JRX86" s="42"/>
      <c r="JRY86" s="42"/>
      <c r="JRZ86" s="42"/>
      <c r="JSA86" s="42"/>
      <c r="JSB86" s="42"/>
      <c r="JSC86" s="42"/>
      <c r="JSD86" s="42"/>
      <c r="JSE86" s="42"/>
      <c r="JSF86" s="42"/>
      <c r="JSG86" s="42"/>
      <c r="JSH86" s="42"/>
      <c r="JSI86" s="42"/>
      <c r="JSJ86" s="42"/>
      <c r="JSK86" s="42"/>
      <c r="JSL86" s="42"/>
      <c r="JSM86" s="42"/>
      <c r="JSN86" s="42"/>
      <c r="JSO86" s="42"/>
      <c r="JSP86" s="42"/>
      <c r="JSQ86" s="42"/>
      <c r="JSR86" s="42"/>
      <c r="JSS86" s="42"/>
      <c r="JST86" s="42"/>
      <c r="JSU86" s="42"/>
      <c r="JSV86" s="42"/>
      <c r="JSW86" s="42"/>
      <c r="JSX86" s="42"/>
      <c r="JSY86" s="42"/>
      <c r="JSZ86" s="42"/>
      <c r="JTA86" s="42"/>
      <c r="JTB86" s="42"/>
      <c r="JTC86" s="42"/>
      <c r="JTD86" s="42"/>
      <c r="JTE86" s="42"/>
      <c r="JTF86" s="42"/>
      <c r="JTG86" s="42"/>
      <c r="JTH86" s="42"/>
      <c r="JTI86" s="42"/>
      <c r="JTJ86" s="42"/>
      <c r="JTK86" s="42"/>
      <c r="JTL86" s="42"/>
      <c r="JTM86" s="42"/>
      <c r="JTN86" s="42"/>
      <c r="JTO86" s="42"/>
      <c r="JTP86" s="42"/>
      <c r="JTQ86" s="42"/>
      <c r="JTR86" s="42"/>
      <c r="JTS86" s="42"/>
      <c r="JTT86" s="42"/>
      <c r="JTU86" s="42"/>
      <c r="JTV86" s="42"/>
      <c r="JTW86" s="42"/>
      <c r="JTX86" s="42"/>
      <c r="JTY86" s="42"/>
      <c r="JTZ86" s="42"/>
      <c r="JUA86" s="42"/>
      <c r="JUB86" s="42"/>
      <c r="JUC86" s="42"/>
      <c r="JUD86" s="42"/>
      <c r="JUE86" s="42"/>
      <c r="JUF86" s="42"/>
      <c r="JUG86" s="42"/>
      <c r="JUH86" s="42"/>
      <c r="JUI86" s="42"/>
      <c r="JUJ86" s="42"/>
      <c r="JUK86" s="42"/>
      <c r="JUL86" s="42"/>
      <c r="JUM86" s="42"/>
      <c r="JUN86" s="42"/>
      <c r="JUO86" s="42"/>
      <c r="JUP86" s="42"/>
      <c r="JUQ86" s="42"/>
      <c r="JUR86" s="42"/>
      <c r="JUS86" s="42"/>
      <c r="JUT86" s="42"/>
      <c r="JUU86" s="42"/>
      <c r="JUV86" s="42"/>
      <c r="JUW86" s="42"/>
      <c r="JUX86" s="42"/>
      <c r="JUY86" s="42"/>
      <c r="JUZ86" s="42"/>
      <c r="JVA86" s="42"/>
      <c r="JVB86" s="42"/>
      <c r="JVC86" s="42"/>
      <c r="JVD86" s="42"/>
      <c r="JVE86" s="42"/>
      <c r="JVF86" s="42"/>
      <c r="JVG86" s="42"/>
      <c r="JVH86" s="42"/>
      <c r="JVI86" s="42"/>
      <c r="JVJ86" s="42"/>
      <c r="JVK86" s="42"/>
      <c r="JVL86" s="42"/>
      <c r="JVM86" s="42"/>
      <c r="JVN86" s="42"/>
      <c r="JVO86" s="42"/>
      <c r="JVP86" s="42"/>
      <c r="JVQ86" s="42"/>
      <c r="JVR86" s="42"/>
      <c r="JVS86" s="42"/>
      <c r="JVT86" s="42"/>
      <c r="JVU86" s="42"/>
      <c r="JVV86" s="42"/>
      <c r="JVW86" s="42"/>
      <c r="JVX86" s="42"/>
      <c r="JVY86" s="42"/>
      <c r="JVZ86" s="42"/>
      <c r="JWA86" s="42"/>
      <c r="JWB86" s="42"/>
      <c r="JWC86" s="42"/>
      <c r="JWD86" s="42"/>
      <c r="JWE86" s="42"/>
      <c r="JWF86" s="42"/>
      <c r="JWG86" s="42"/>
      <c r="JWH86" s="42"/>
      <c r="JWI86" s="42"/>
      <c r="JWJ86" s="42"/>
      <c r="JWK86" s="42"/>
      <c r="JWL86" s="42"/>
      <c r="JWM86" s="42"/>
      <c r="JWN86" s="42"/>
      <c r="JWO86" s="42"/>
      <c r="JWP86" s="42"/>
      <c r="JWQ86" s="42"/>
      <c r="JWR86" s="42"/>
      <c r="JWS86" s="42"/>
      <c r="JWT86" s="42"/>
      <c r="JWU86" s="42"/>
      <c r="JWV86" s="42"/>
      <c r="JWW86" s="42"/>
      <c r="JWX86" s="42"/>
      <c r="JWY86" s="42"/>
      <c r="JWZ86" s="42"/>
      <c r="JXA86" s="42"/>
      <c r="JXB86" s="42"/>
      <c r="JXC86" s="42"/>
      <c r="JXD86" s="42"/>
      <c r="JXE86" s="42"/>
      <c r="JXF86" s="42"/>
      <c r="JXG86" s="42"/>
      <c r="JXH86" s="42"/>
      <c r="JXI86" s="42"/>
      <c r="JXJ86" s="42"/>
      <c r="JXK86" s="42"/>
      <c r="JXL86" s="42"/>
      <c r="JXM86" s="42"/>
      <c r="JXN86" s="42"/>
      <c r="JXO86" s="42"/>
      <c r="JXP86" s="42"/>
      <c r="JXQ86" s="42"/>
      <c r="JXR86" s="42"/>
      <c r="JXS86" s="42"/>
      <c r="JXT86" s="42"/>
      <c r="JXU86" s="42"/>
      <c r="JXV86" s="42"/>
      <c r="JXW86" s="42"/>
      <c r="JXX86" s="42"/>
      <c r="JXY86" s="42"/>
      <c r="JXZ86" s="42"/>
      <c r="JYA86" s="42"/>
      <c r="JYB86" s="42"/>
      <c r="JYC86" s="42"/>
      <c r="JYD86" s="42"/>
      <c r="JYE86" s="42"/>
      <c r="JYF86" s="42"/>
      <c r="JYG86" s="42"/>
      <c r="JYH86" s="42"/>
      <c r="JYI86" s="42"/>
      <c r="JYJ86" s="42"/>
      <c r="JYK86" s="42"/>
      <c r="JYL86" s="42"/>
      <c r="JYM86" s="42"/>
      <c r="JYN86" s="42"/>
      <c r="JYO86" s="42"/>
      <c r="JYP86" s="42"/>
      <c r="JYQ86" s="42"/>
      <c r="JYR86" s="42"/>
      <c r="JYS86" s="42"/>
      <c r="JYT86" s="42"/>
      <c r="JYU86" s="42"/>
      <c r="JYV86" s="42"/>
      <c r="JYW86" s="42"/>
      <c r="JYX86" s="42"/>
      <c r="JYY86" s="42"/>
      <c r="JYZ86" s="42"/>
      <c r="JZA86" s="42"/>
      <c r="JZB86" s="42"/>
      <c r="JZC86" s="42"/>
      <c r="JZD86" s="42"/>
      <c r="JZE86" s="42"/>
      <c r="JZF86" s="42"/>
      <c r="JZG86" s="42"/>
      <c r="JZH86" s="42"/>
      <c r="JZI86" s="42"/>
      <c r="JZJ86" s="42"/>
      <c r="JZK86" s="42"/>
      <c r="JZL86" s="42"/>
      <c r="JZM86" s="42"/>
      <c r="JZN86" s="42"/>
      <c r="JZO86" s="42"/>
      <c r="JZP86" s="42"/>
      <c r="JZQ86" s="42"/>
      <c r="JZR86" s="42"/>
      <c r="JZS86" s="42"/>
      <c r="JZT86" s="42"/>
      <c r="JZU86" s="42"/>
      <c r="JZV86" s="42"/>
      <c r="JZW86" s="42"/>
      <c r="JZX86" s="42"/>
      <c r="JZY86" s="42"/>
      <c r="JZZ86" s="42"/>
      <c r="KAA86" s="42"/>
      <c r="KAB86" s="42"/>
      <c r="KAC86" s="42"/>
      <c r="KAD86" s="42"/>
      <c r="KAE86" s="42"/>
      <c r="KAF86" s="42"/>
      <c r="KAG86" s="42"/>
      <c r="KAH86" s="42"/>
      <c r="KAI86" s="42"/>
      <c r="KAJ86" s="42"/>
      <c r="KAK86" s="42"/>
      <c r="KAL86" s="42"/>
      <c r="KAM86" s="42"/>
      <c r="KAN86" s="42"/>
      <c r="KAO86" s="42"/>
      <c r="KAP86" s="42"/>
      <c r="KAQ86" s="42"/>
      <c r="KAR86" s="42"/>
      <c r="KAS86" s="42"/>
      <c r="KAT86" s="42"/>
      <c r="KAU86" s="42"/>
      <c r="KAV86" s="42"/>
      <c r="KAW86" s="42"/>
      <c r="KAX86" s="42"/>
      <c r="KAY86" s="42"/>
      <c r="KAZ86" s="42"/>
      <c r="KBA86" s="42"/>
      <c r="KBB86" s="42"/>
      <c r="KBC86" s="42"/>
      <c r="KBD86" s="42"/>
      <c r="KBE86" s="42"/>
      <c r="KBF86" s="42"/>
      <c r="KBG86" s="42"/>
      <c r="KBH86" s="42"/>
      <c r="KBI86" s="42"/>
      <c r="KBJ86" s="42"/>
      <c r="KBK86" s="42"/>
      <c r="KBL86" s="42"/>
      <c r="KBM86" s="42"/>
      <c r="KBN86" s="42"/>
      <c r="KBO86" s="42"/>
      <c r="KBP86" s="42"/>
      <c r="KBQ86" s="42"/>
      <c r="KBR86" s="42"/>
      <c r="KBS86" s="42"/>
      <c r="KBT86" s="42"/>
      <c r="KBU86" s="42"/>
      <c r="KBV86" s="42"/>
      <c r="KBW86" s="42"/>
      <c r="KBX86" s="42"/>
      <c r="KBY86" s="42"/>
      <c r="KBZ86" s="42"/>
      <c r="KCA86" s="42"/>
      <c r="KCB86" s="42"/>
      <c r="KCC86" s="42"/>
      <c r="KCD86" s="42"/>
      <c r="KCE86" s="42"/>
      <c r="KCF86" s="42"/>
      <c r="KCG86" s="42"/>
      <c r="KCH86" s="42"/>
      <c r="KCI86" s="42"/>
      <c r="KCJ86" s="42"/>
      <c r="KCK86" s="42"/>
      <c r="KCL86" s="42"/>
      <c r="KCM86" s="42"/>
      <c r="KCN86" s="42"/>
      <c r="KCO86" s="42"/>
      <c r="KCP86" s="42"/>
      <c r="KCQ86" s="42"/>
      <c r="KCR86" s="42"/>
      <c r="KCS86" s="42"/>
      <c r="KCT86" s="42"/>
      <c r="KCU86" s="42"/>
      <c r="KCV86" s="42"/>
      <c r="KCW86" s="42"/>
      <c r="KCX86" s="42"/>
      <c r="KCY86" s="42"/>
      <c r="KCZ86" s="42"/>
      <c r="KDA86" s="42"/>
      <c r="KDB86" s="42"/>
      <c r="KDC86" s="42"/>
      <c r="KDD86" s="42"/>
      <c r="KDE86" s="42"/>
      <c r="KDF86" s="42"/>
      <c r="KDG86" s="42"/>
      <c r="KDH86" s="42"/>
      <c r="KDI86" s="42"/>
      <c r="KDJ86" s="42"/>
      <c r="KDK86" s="42"/>
      <c r="KDL86" s="42"/>
      <c r="KDM86" s="42"/>
      <c r="KDN86" s="42"/>
      <c r="KDO86" s="42"/>
      <c r="KDP86" s="42"/>
      <c r="KDQ86" s="42"/>
      <c r="KDR86" s="42"/>
      <c r="KDS86" s="42"/>
      <c r="KDT86" s="42"/>
      <c r="KDU86" s="42"/>
      <c r="KDV86" s="42"/>
      <c r="KDW86" s="42"/>
      <c r="KDX86" s="42"/>
      <c r="KDY86" s="42"/>
      <c r="KDZ86" s="42"/>
      <c r="KEA86" s="42"/>
      <c r="KEB86" s="42"/>
      <c r="KEC86" s="42"/>
      <c r="KED86" s="42"/>
      <c r="KEE86" s="42"/>
      <c r="KEF86" s="42"/>
      <c r="KEG86" s="42"/>
      <c r="KEH86" s="42"/>
      <c r="KEI86" s="42"/>
      <c r="KEJ86" s="42"/>
      <c r="KEK86" s="42"/>
      <c r="KEL86" s="42"/>
      <c r="KEM86" s="42"/>
      <c r="KEN86" s="42"/>
      <c r="KEO86" s="42"/>
      <c r="KEP86" s="42"/>
      <c r="KEQ86" s="42"/>
      <c r="KER86" s="42"/>
      <c r="KES86" s="42"/>
      <c r="KET86" s="42"/>
      <c r="KEU86" s="42"/>
      <c r="KEV86" s="42"/>
      <c r="KEW86" s="42"/>
      <c r="KEX86" s="42"/>
      <c r="KEY86" s="42"/>
      <c r="KEZ86" s="42"/>
      <c r="KFA86" s="42"/>
      <c r="KFB86" s="42"/>
      <c r="KFC86" s="42"/>
      <c r="KFD86" s="42"/>
      <c r="KFE86" s="42"/>
      <c r="KFF86" s="42"/>
      <c r="KFG86" s="42"/>
      <c r="KFH86" s="42"/>
      <c r="KFI86" s="42"/>
      <c r="KFJ86" s="42"/>
      <c r="KFK86" s="42"/>
      <c r="KFL86" s="42"/>
      <c r="KFM86" s="42"/>
      <c r="KFN86" s="42"/>
      <c r="KFO86" s="42"/>
      <c r="KFP86" s="42"/>
      <c r="KFQ86" s="42"/>
      <c r="KFR86" s="42"/>
      <c r="KFS86" s="42"/>
      <c r="KFT86" s="42"/>
      <c r="KFU86" s="42"/>
      <c r="KFV86" s="42"/>
      <c r="KFW86" s="42"/>
      <c r="KFX86" s="42"/>
      <c r="KFY86" s="42"/>
      <c r="KFZ86" s="42"/>
      <c r="KGA86" s="42"/>
      <c r="KGB86" s="42"/>
      <c r="KGC86" s="42"/>
      <c r="KGD86" s="42"/>
      <c r="KGE86" s="42"/>
      <c r="KGF86" s="42"/>
      <c r="KGG86" s="42"/>
      <c r="KGH86" s="42"/>
      <c r="KGI86" s="42"/>
      <c r="KGJ86" s="42"/>
      <c r="KGK86" s="42"/>
      <c r="KGL86" s="42"/>
      <c r="KGM86" s="42"/>
      <c r="KGN86" s="42"/>
      <c r="KGO86" s="42"/>
      <c r="KGP86" s="42"/>
      <c r="KGQ86" s="42"/>
      <c r="KGR86" s="42"/>
      <c r="KGS86" s="42"/>
      <c r="KGT86" s="42"/>
      <c r="KGU86" s="42"/>
      <c r="KGV86" s="42"/>
      <c r="KGW86" s="42"/>
      <c r="KGX86" s="42"/>
      <c r="KGY86" s="42"/>
      <c r="KGZ86" s="42"/>
      <c r="KHA86" s="42"/>
      <c r="KHB86" s="42"/>
      <c r="KHC86" s="42"/>
      <c r="KHD86" s="42"/>
      <c r="KHE86" s="42"/>
      <c r="KHF86" s="42"/>
      <c r="KHG86" s="42"/>
      <c r="KHH86" s="42"/>
      <c r="KHI86" s="42"/>
      <c r="KHJ86" s="42"/>
      <c r="KHK86" s="42"/>
      <c r="KHL86" s="42"/>
      <c r="KHM86" s="42"/>
      <c r="KHN86" s="42"/>
      <c r="KHO86" s="42"/>
      <c r="KHP86" s="42"/>
      <c r="KHQ86" s="42"/>
      <c r="KHR86" s="42"/>
      <c r="KHS86" s="42"/>
      <c r="KHT86" s="42"/>
      <c r="KHU86" s="42"/>
      <c r="KHV86" s="42"/>
      <c r="KHW86" s="42"/>
      <c r="KHX86" s="42"/>
      <c r="KHY86" s="42"/>
      <c r="KHZ86" s="42"/>
      <c r="KIA86" s="42"/>
      <c r="KIB86" s="42"/>
      <c r="KIC86" s="42"/>
      <c r="KID86" s="42"/>
      <c r="KIE86" s="42"/>
      <c r="KIF86" s="42"/>
      <c r="KIG86" s="42"/>
      <c r="KIH86" s="42"/>
      <c r="KII86" s="42"/>
      <c r="KIJ86" s="42"/>
      <c r="KIK86" s="42"/>
      <c r="KIL86" s="42"/>
      <c r="KIM86" s="42"/>
      <c r="KIN86" s="42"/>
      <c r="KIO86" s="42"/>
      <c r="KIP86" s="42"/>
      <c r="KIQ86" s="42"/>
      <c r="KIR86" s="42"/>
      <c r="KIS86" s="42"/>
      <c r="KIT86" s="42"/>
      <c r="KIU86" s="42"/>
      <c r="KIV86" s="42"/>
      <c r="KIW86" s="42"/>
      <c r="KIX86" s="42"/>
      <c r="KIY86" s="42"/>
      <c r="KIZ86" s="42"/>
      <c r="KJA86" s="42"/>
      <c r="KJB86" s="42"/>
      <c r="KJC86" s="42"/>
      <c r="KJD86" s="42"/>
      <c r="KJE86" s="42"/>
      <c r="KJF86" s="42"/>
      <c r="KJG86" s="42"/>
      <c r="KJH86" s="42"/>
      <c r="KJI86" s="42"/>
      <c r="KJJ86" s="42"/>
      <c r="KJK86" s="42"/>
      <c r="KJL86" s="42"/>
      <c r="KJM86" s="42"/>
      <c r="KJN86" s="42"/>
      <c r="KJO86" s="42"/>
      <c r="KJP86" s="42"/>
      <c r="KJQ86" s="42"/>
      <c r="KJR86" s="42"/>
      <c r="KJS86" s="42"/>
      <c r="KJT86" s="42"/>
      <c r="KJU86" s="42"/>
      <c r="KJV86" s="42"/>
      <c r="KJW86" s="42"/>
      <c r="KJX86" s="42"/>
      <c r="KJY86" s="42"/>
      <c r="KJZ86" s="42"/>
      <c r="KKA86" s="42"/>
      <c r="KKB86" s="42"/>
      <c r="KKC86" s="42"/>
      <c r="KKD86" s="42"/>
      <c r="KKE86" s="42"/>
      <c r="KKF86" s="42"/>
      <c r="KKG86" s="42"/>
      <c r="KKH86" s="42"/>
      <c r="KKI86" s="42"/>
      <c r="KKJ86" s="42"/>
      <c r="KKK86" s="42"/>
      <c r="KKL86" s="42"/>
      <c r="KKM86" s="42"/>
      <c r="KKN86" s="42"/>
      <c r="KKO86" s="42"/>
      <c r="KKP86" s="42"/>
      <c r="KKQ86" s="42"/>
      <c r="KKR86" s="42"/>
      <c r="KKS86" s="42"/>
      <c r="KKT86" s="42"/>
      <c r="KKU86" s="42"/>
      <c r="KKV86" s="42"/>
      <c r="KKW86" s="42"/>
      <c r="KKX86" s="42"/>
      <c r="KKY86" s="42"/>
      <c r="KKZ86" s="42"/>
      <c r="KLA86" s="42"/>
      <c r="KLB86" s="42"/>
      <c r="KLC86" s="42"/>
      <c r="KLD86" s="42"/>
      <c r="KLE86" s="42"/>
      <c r="KLF86" s="42"/>
      <c r="KLG86" s="42"/>
      <c r="KLH86" s="42"/>
      <c r="KLI86" s="42"/>
      <c r="KLJ86" s="42"/>
      <c r="KLK86" s="42"/>
      <c r="KLL86" s="42"/>
      <c r="KLM86" s="42"/>
      <c r="KLN86" s="42"/>
      <c r="KLO86" s="42"/>
      <c r="KLP86" s="42"/>
      <c r="KLQ86" s="42"/>
      <c r="KLR86" s="42"/>
      <c r="KLS86" s="42"/>
      <c r="KLT86" s="42"/>
      <c r="KLU86" s="42"/>
      <c r="KLV86" s="42"/>
      <c r="KLW86" s="42"/>
      <c r="KLX86" s="42"/>
      <c r="KLY86" s="42"/>
      <c r="KLZ86" s="42"/>
      <c r="KMA86" s="42"/>
      <c r="KMB86" s="42"/>
      <c r="KMC86" s="42"/>
      <c r="KMD86" s="42"/>
      <c r="KME86" s="42"/>
      <c r="KMF86" s="42"/>
      <c r="KMG86" s="42"/>
      <c r="KMH86" s="42"/>
      <c r="KMI86" s="42"/>
      <c r="KMJ86" s="42"/>
      <c r="KMK86" s="42"/>
      <c r="KML86" s="42"/>
      <c r="KMM86" s="42"/>
      <c r="KMN86" s="42"/>
      <c r="KMO86" s="42"/>
      <c r="KMP86" s="42"/>
      <c r="KMQ86" s="42"/>
      <c r="KMR86" s="42"/>
      <c r="KMS86" s="42"/>
      <c r="KMT86" s="42"/>
      <c r="KMU86" s="42"/>
      <c r="KMV86" s="42"/>
      <c r="KMW86" s="42"/>
      <c r="KMX86" s="42"/>
      <c r="KMY86" s="42"/>
      <c r="KMZ86" s="42"/>
      <c r="KNA86" s="42"/>
      <c r="KNB86" s="42"/>
      <c r="KNC86" s="42"/>
      <c r="KND86" s="42"/>
      <c r="KNE86" s="42"/>
      <c r="KNF86" s="42"/>
      <c r="KNG86" s="42"/>
      <c r="KNH86" s="42"/>
      <c r="KNI86" s="42"/>
      <c r="KNJ86" s="42"/>
      <c r="KNK86" s="42"/>
      <c r="KNL86" s="42"/>
      <c r="KNM86" s="42"/>
      <c r="KNN86" s="42"/>
      <c r="KNO86" s="42"/>
      <c r="KNP86" s="42"/>
      <c r="KNQ86" s="42"/>
      <c r="KNR86" s="42"/>
      <c r="KNS86" s="42"/>
      <c r="KNT86" s="42"/>
      <c r="KNU86" s="42"/>
      <c r="KNV86" s="42"/>
      <c r="KNW86" s="42"/>
      <c r="KNX86" s="42"/>
      <c r="KNY86" s="42"/>
      <c r="KNZ86" s="42"/>
      <c r="KOA86" s="42"/>
      <c r="KOB86" s="42"/>
      <c r="KOC86" s="42"/>
      <c r="KOD86" s="42"/>
      <c r="KOE86" s="42"/>
      <c r="KOF86" s="42"/>
      <c r="KOG86" s="42"/>
      <c r="KOH86" s="42"/>
      <c r="KOI86" s="42"/>
      <c r="KOJ86" s="42"/>
      <c r="KOK86" s="42"/>
      <c r="KOL86" s="42"/>
      <c r="KOM86" s="42"/>
      <c r="KON86" s="42"/>
      <c r="KOO86" s="42"/>
      <c r="KOP86" s="42"/>
      <c r="KOQ86" s="42"/>
      <c r="KOR86" s="42"/>
      <c r="KOS86" s="42"/>
      <c r="KOT86" s="42"/>
      <c r="KOU86" s="42"/>
      <c r="KOV86" s="42"/>
      <c r="KOW86" s="42"/>
      <c r="KOX86" s="42"/>
      <c r="KOY86" s="42"/>
      <c r="KOZ86" s="42"/>
      <c r="KPA86" s="42"/>
      <c r="KPB86" s="42"/>
      <c r="KPC86" s="42"/>
      <c r="KPD86" s="42"/>
      <c r="KPE86" s="42"/>
      <c r="KPF86" s="42"/>
      <c r="KPG86" s="42"/>
      <c r="KPH86" s="42"/>
      <c r="KPI86" s="42"/>
      <c r="KPJ86" s="42"/>
      <c r="KPK86" s="42"/>
      <c r="KPL86" s="42"/>
      <c r="KPM86" s="42"/>
      <c r="KPN86" s="42"/>
      <c r="KPO86" s="42"/>
      <c r="KPP86" s="42"/>
      <c r="KPQ86" s="42"/>
      <c r="KPR86" s="42"/>
      <c r="KPS86" s="42"/>
      <c r="KPT86" s="42"/>
      <c r="KPU86" s="42"/>
      <c r="KPV86" s="42"/>
      <c r="KPW86" s="42"/>
      <c r="KPX86" s="42"/>
      <c r="KPY86" s="42"/>
      <c r="KPZ86" s="42"/>
      <c r="KQA86" s="42"/>
      <c r="KQB86" s="42"/>
      <c r="KQC86" s="42"/>
      <c r="KQD86" s="42"/>
      <c r="KQE86" s="42"/>
      <c r="KQF86" s="42"/>
      <c r="KQG86" s="42"/>
      <c r="KQH86" s="42"/>
      <c r="KQI86" s="42"/>
      <c r="KQJ86" s="42"/>
      <c r="KQK86" s="42"/>
      <c r="KQL86" s="42"/>
      <c r="KQM86" s="42"/>
      <c r="KQN86" s="42"/>
      <c r="KQO86" s="42"/>
      <c r="KQP86" s="42"/>
      <c r="KQQ86" s="42"/>
      <c r="KQR86" s="42"/>
      <c r="KQS86" s="42"/>
      <c r="KQT86" s="42"/>
      <c r="KQU86" s="42"/>
      <c r="KQV86" s="42"/>
      <c r="KQW86" s="42"/>
      <c r="KQX86" s="42"/>
      <c r="KQY86" s="42"/>
      <c r="KQZ86" s="42"/>
      <c r="KRA86" s="42"/>
      <c r="KRB86" s="42"/>
      <c r="KRC86" s="42"/>
      <c r="KRD86" s="42"/>
      <c r="KRE86" s="42"/>
      <c r="KRF86" s="42"/>
      <c r="KRG86" s="42"/>
      <c r="KRH86" s="42"/>
      <c r="KRI86" s="42"/>
      <c r="KRJ86" s="42"/>
      <c r="KRK86" s="42"/>
      <c r="KRL86" s="42"/>
      <c r="KRM86" s="42"/>
      <c r="KRN86" s="42"/>
      <c r="KRO86" s="42"/>
      <c r="KRP86" s="42"/>
      <c r="KRQ86" s="42"/>
      <c r="KRR86" s="42"/>
      <c r="KRS86" s="42"/>
      <c r="KRT86" s="42"/>
      <c r="KRU86" s="42"/>
      <c r="KRV86" s="42"/>
      <c r="KRW86" s="42"/>
      <c r="KRX86" s="42"/>
      <c r="KRY86" s="42"/>
      <c r="KRZ86" s="42"/>
      <c r="KSA86" s="42"/>
      <c r="KSB86" s="42"/>
      <c r="KSC86" s="42"/>
      <c r="KSD86" s="42"/>
      <c r="KSE86" s="42"/>
      <c r="KSF86" s="42"/>
      <c r="KSG86" s="42"/>
      <c r="KSH86" s="42"/>
      <c r="KSI86" s="42"/>
      <c r="KSJ86" s="42"/>
      <c r="KSK86" s="42"/>
      <c r="KSL86" s="42"/>
      <c r="KSM86" s="42"/>
      <c r="KSN86" s="42"/>
      <c r="KSO86" s="42"/>
      <c r="KSP86" s="42"/>
      <c r="KSQ86" s="42"/>
      <c r="KSR86" s="42"/>
      <c r="KSS86" s="42"/>
      <c r="KST86" s="42"/>
      <c r="KSU86" s="42"/>
      <c r="KSV86" s="42"/>
      <c r="KSW86" s="42"/>
      <c r="KSX86" s="42"/>
      <c r="KSY86" s="42"/>
      <c r="KSZ86" s="42"/>
      <c r="KTA86" s="42"/>
      <c r="KTB86" s="42"/>
      <c r="KTC86" s="42"/>
      <c r="KTD86" s="42"/>
      <c r="KTE86" s="42"/>
      <c r="KTF86" s="42"/>
      <c r="KTG86" s="42"/>
      <c r="KTH86" s="42"/>
      <c r="KTI86" s="42"/>
      <c r="KTJ86" s="42"/>
      <c r="KTK86" s="42"/>
      <c r="KTL86" s="42"/>
      <c r="KTM86" s="42"/>
      <c r="KTN86" s="42"/>
      <c r="KTO86" s="42"/>
      <c r="KTP86" s="42"/>
      <c r="KTQ86" s="42"/>
      <c r="KTR86" s="42"/>
      <c r="KTS86" s="42"/>
      <c r="KTT86" s="42"/>
      <c r="KTU86" s="42"/>
      <c r="KTV86" s="42"/>
      <c r="KTW86" s="42"/>
      <c r="KTX86" s="42"/>
      <c r="KTY86" s="42"/>
      <c r="KTZ86" s="42"/>
      <c r="KUA86" s="42"/>
      <c r="KUB86" s="42"/>
      <c r="KUC86" s="42"/>
      <c r="KUD86" s="42"/>
      <c r="KUE86" s="42"/>
      <c r="KUF86" s="42"/>
      <c r="KUG86" s="42"/>
      <c r="KUH86" s="42"/>
      <c r="KUI86" s="42"/>
      <c r="KUJ86" s="42"/>
      <c r="KUK86" s="42"/>
      <c r="KUL86" s="42"/>
      <c r="KUM86" s="42"/>
      <c r="KUN86" s="42"/>
      <c r="KUO86" s="42"/>
      <c r="KUP86" s="42"/>
      <c r="KUQ86" s="42"/>
      <c r="KUR86" s="42"/>
      <c r="KUS86" s="42"/>
      <c r="KUT86" s="42"/>
      <c r="KUU86" s="42"/>
      <c r="KUV86" s="42"/>
      <c r="KUW86" s="42"/>
      <c r="KUX86" s="42"/>
      <c r="KUY86" s="42"/>
      <c r="KUZ86" s="42"/>
      <c r="KVA86" s="42"/>
      <c r="KVB86" s="42"/>
      <c r="KVC86" s="42"/>
      <c r="KVD86" s="42"/>
      <c r="KVE86" s="42"/>
      <c r="KVF86" s="42"/>
      <c r="KVG86" s="42"/>
      <c r="KVH86" s="42"/>
      <c r="KVI86" s="42"/>
      <c r="KVJ86" s="42"/>
      <c r="KVK86" s="42"/>
      <c r="KVL86" s="42"/>
      <c r="KVM86" s="42"/>
      <c r="KVN86" s="42"/>
      <c r="KVO86" s="42"/>
      <c r="KVP86" s="42"/>
      <c r="KVQ86" s="42"/>
      <c r="KVR86" s="42"/>
      <c r="KVS86" s="42"/>
      <c r="KVT86" s="42"/>
      <c r="KVU86" s="42"/>
      <c r="KVV86" s="42"/>
      <c r="KVW86" s="42"/>
      <c r="KVX86" s="42"/>
      <c r="KVY86" s="42"/>
      <c r="KVZ86" s="42"/>
      <c r="KWA86" s="42"/>
      <c r="KWB86" s="42"/>
      <c r="KWC86" s="42"/>
      <c r="KWD86" s="42"/>
      <c r="KWE86" s="42"/>
      <c r="KWF86" s="42"/>
      <c r="KWG86" s="42"/>
      <c r="KWH86" s="42"/>
      <c r="KWI86" s="42"/>
      <c r="KWJ86" s="42"/>
      <c r="KWK86" s="42"/>
      <c r="KWL86" s="42"/>
      <c r="KWM86" s="42"/>
      <c r="KWN86" s="42"/>
      <c r="KWO86" s="42"/>
      <c r="KWP86" s="42"/>
      <c r="KWQ86" s="42"/>
      <c r="KWR86" s="42"/>
      <c r="KWS86" s="42"/>
      <c r="KWT86" s="42"/>
      <c r="KWU86" s="42"/>
      <c r="KWV86" s="42"/>
      <c r="KWW86" s="42"/>
      <c r="KWX86" s="42"/>
      <c r="KWY86" s="42"/>
      <c r="KWZ86" s="42"/>
      <c r="KXA86" s="42"/>
      <c r="KXB86" s="42"/>
      <c r="KXC86" s="42"/>
      <c r="KXD86" s="42"/>
      <c r="KXE86" s="42"/>
      <c r="KXF86" s="42"/>
      <c r="KXG86" s="42"/>
      <c r="KXH86" s="42"/>
      <c r="KXI86" s="42"/>
      <c r="KXJ86" s="42"/>
      <c r="KXK86" s="42"/>
      <c r="KXL86" s="42"/>
      <c r="KXM86" s="42"/>
      <c r="KXN86" s="42"/>
      <c r="KXO86" s="42"/>
      <c r="KXP86" s="42"/>
      <c r="KXQ86" s="42"/>
      <c r="KXR86" s="42"/>
      <c r="KXS86" s="42"/>
      <c r="KXT86" s="42"/>
      <c r="KXU86" s="42"/>
      <c r="KXV86" s="42"/>
      <c r="KXW86" s="42"/>
      <c r="KXX86" s="42"/>
      <c r="KXY86" s="42"/>
      <c r="KXZ86" s="42"/>
      <c r="KYA86" s="42"/>
      <c r="KYB86" s="42"/>
      <c r="KYC86" s="42"/>
      <c r="KYD86" s="42"/>
      <c r="KYE86" s="42"/>
      <c r="KYF86" s="42"/>
      <c r="KYG86" s="42"/>
      <c r="KYH86" s="42"/>
      <c r="KYI86" s="42"/>
      <c r="KYJ86" s="42"/>
      <c r="KYK86" s="42"/>
      <c r="KYL86" s="42"/>
      <c r="KYM86" s="42"/>
      <c r="KYN86" s="42"/>
      <c r="KYO86" s="42"/>
      <c r="KYP86" s="42"/>
      <c r="KYQ86" s="42"/>
      <c r="KYR86" s="42"/>
      <c r="KYS86" s="42"/>
      <c r="KYT86" s="42"/>
      <c r="KYU86" s="42"/>
      <c r="KYV86" s="42"/>
      <c r="KYW86" s="42"/>
      <c r="KYX86" s="42"/>
      <c r="KYY86" s="42"/>
      <c r="KYZ86" s="42"/>
      <c r="KZA86" s="42"/>
      <c r="KZB86" s="42"/>
      <c r="KZC86" s="42"/>
      <c r="KZD86" s="42"/>
      <c r="KZE86" s="42"/>
      <c r="KZF86" s="42"/>
      <c r="KZG86" s="42"/>
      <c r="KZH86" s="42"/>
      <c r="KZI86" s="42"/>
      <c r="KZJ86" s="42"/>
      <c r="KZK86" s="42"/>
      <c r="KZL86" s="42"/>
      <c r="KZM86" s="42"/>
      <c r="KZN86" s="42"/>
      <c r="KZO86" s="42"/>
      <c r="KZP86" s="42"/>
      <c r="KZQ86" s="42"/>
      <c r="KZR86" s="42"/>
      <c r="KZS86" s="42"/>
      <c r="KZT86" s="42"/>
      <c r="KZU86" s="42"/>
      <c r="KZV86" s="42"/>
      <c r="KZW86" s="42"/>
      <c r="KZX86" s="42"/>
      <c r="KZY86" s="42"/>
      <c r="KZZ86" s="42"/>
      <c r="LAA86" s="42"/>
      <c r="LAB86" s="42"/>
      <c r="LAC86" s="42"/>
      <c r="LAD86" s="42"/>
      <c r="LAE86" s="42"/>
      <c r="LAF86" s="42"/>
      <c r="LAG86" s="42"/>
      <c r="LAH86" s="42"/>
      <c r="LAI86" s="42"/>
      <c r="LAJ86" s="42"/>
      <c r="LAK86" s="42"/>
      <c r="LAL86" s="42"/>
      <c r="LAM86" s="42"/>
      <c r="LAN86" s="42"/>
      <c r="LAO86" s="42"/>
      <c r="LAP86" s="42"/>
      <c r="LAQ86" s="42"/>
      <c r="LAR86" s="42"/>
      <c r="LAS86" s="42"/>
      <c r="LAT86" s="42"/>
      <c r="LAU86" s="42"/>
      <c r="LAV86" s="42"/>
      <c r="LAW86" s="42"/>
      <c r="LAX86" s="42"/>
      <c r="LAY86" s="42"/>
      <c r="LAZ86" s="42"/>
      <c r="LBA86" s="42"/>
      <c r="LBB86" s="42"/>
      <c r="LBC86" s="42"/>
      <c r="LBD86" s="42"/>
      <c r="LBE86" s="42"/>
      <c r="LBF86" s="42"/>
      <c r="LBG86" s="42"/>
      <c r="LBH86" s="42"/>
      <c r="LBI86" s="42"/>
      <c r="LBJ86" s="42"/>
      <c r="LBK86" s="42"/>
      <c r="LBL86" s="42"/>
      <c r="LBM86" s="42"/>
      <c r="LBN86" s="42"/>
      <c r="LBO86" s="42"/>
      <c r="LBP86" s="42"/>
      <c r="LBQ86" s="42"/>
      <c r="LBR86" s="42"/>
      <c r="LBS86" s="42"/>
      <c r="LBT86" s="42"/>
      <c r="LBU86" s="42"/>
      <c r="LBV86" s="42"/>
      <c r="LBW86" s="42"/>
      <c r="LBX86" s="42"/>
      <c r="LBY86" s="42"/>
      <c r="LBZ86" s="42"/>
      <c r="LCA86" s="42"/>
      <c r="LCB86" s="42"/>
      <c r="LCC86" s="42"/>
      <c r="LCD86" s="42"/>
      <c r="LCE86" s="42"/>
      <c r="LCF86" s="42"/>
      <c r="LCG86" s="42"/>
      <c r="LCH86" s="42"/>
      <c r="LCI86" s="42"/>
      <c r="LCJ86" s="42"/>
      <c r="LCK86" s="42"/>
      <c r="LCL86" s="42"/>
      <c r="LCM86" s="42"/>
      <c r="LCN86" s="42"/>
      <c r="LCO86" s="42"/>
      <c r="LCP86" s="42"/>
      <c r="LCQ86" s="42"/>
      <c r="LCR86" s="42"/>
      <c r="LCS86" s="42"/>
      <c r="LCT86" s="42"/>
      <c r="LCU86" s="42"/>
      <c r="LCV86" s="42"/>
      <c r="LCW86" s="42"/>
      <c r="LCX86" s="42"/>
      <c r="LCY86" s="42"/>
      <c r="LCZ86" s="42"/>
      <c r="LDA86" s="42"/>
      <c r="LDB86" s="42"/>
      <c r="LDC86" s="42"/>
      <c r="LDD86" s="42"/>
      <c r="LDE86" s="42"/>
      <c r="LDF86" s="42"/>
      <c r="LDG86" s="42"/>
      <c r="LDH86" s="42"/>
      <c r="LDI86" s="42"/>
      <c r="LDJ86" s="42"/>
      <c r="LDK86" s="42"/>
      <c r="LDL86" s="42"/>
      <c r="LDM86" s="42"/>
      <c r="LDN86" s="42"/>
      <c r="LDO86" s="42"/>
      <c r="LDP86" s="42"/>
      <c r="LDQ86" s="42"/>
      <c r="LDR86" s="42"/>
      <c r="LDS86" s="42"/>
      <c r="LDT86" s="42"/>
      <c r="LDU86" s="42"/>
      <c r="LDV86" s="42"/>
      <c r="LDW86" s="42"/>
      <c r="LDX86" s="42"/>
      <c r="LDY86" s="42"/>
      <c r="LDZ86" s="42"/>
      <c r="LEA86" s="42"/>
      <c r="LEB86" s="42"/>
      <c r="LEC86" s="42"/>
      <c r="LED86" s="42"/>
      <c r="LEE86" s="42"/>
      <c r="LEF86" s="42"/>
      <c r="LEG86" s="42"/>
      <c r="LEH86" s="42"/>
      <c r="LEI86" s="42"/>
      <c r="LEJ86" s="42"/>
      <c r="LEK86" s="42"/>
      <c r="LEL86" s="42"/>
      <c r="LEM86" s="42"/>
      <c r="LEN86" s="42"/>
      <c r="LEO86" s="42"/>
      <c r="LEP86" s="42"/>
      <c r="LEQ86" s="42"/>
      <c r="LER86" s="42"/>
      <c r="LES86" s="42"/>
      <c r="LET86" s="42"/>
      <c r="LEU86" s="42"/>
      <c r="LEV86" s="42"/>
      <c r="LEW86" s="42"/>
      <c r="LEX86" s="42"/>
      <c r="LEY86" s="42"/>
      <c r="LEZ86" s="42"/>
      <c r="LFA86" s="42"/>
      <c r="LFB86" s="42"/>
      <c r="LFC86" s="42"/>
      <c r="LFD86" s="42"/>
      <c r="LFE86" s="42"/>
      <c r="LFF86" s="42"/>
      <c r="LFG86" s="42"/>
      <c r="LFH86" s="42"/>
      <c r="LFI86" s="42"/>
      <c r="LFJ86" s="42"/>
      <c r="LFK86" s="42"/>
      <c r="LFL86" s="42"/>
      <c r="LFM86" s="42"/>
      <c r="LFN86" s="42"/>
      <c r="LFO86" s="42"/>
      <c r="LFP86" s="42"/>
      <c r="LFQ86" s="42"/>
      <c r="LFR86" s="42"/>
      <c r="LFS86" s="42"/>
      <c r="LFT86" s="42"/>
      <c r="LFU86" s="42"/>
      <c r="LFV86" s="42"/>
      <c r="LFW86" s="42"/>
      <c r="LFX86" s="42"/>
      <c r="LFY86" s="42"/>
      <c r="LFZ86" s="42"/>
      <c r="LGA86" s="42"/>
      <c r="LGB86" s="42"/>
      <c r="LGC86" s="42"/>
      <c r="LGD86" s="42"/>
      <c r="LGE86" s="42"/>
      <c r="LGF86" s="42"/>
      <c r="LGG86" s="42"/>
      <c r="LGH86" s="42"/>
      <c r="LGI86" s="42"/>
      <c r="LGJ86" s="42"/>
      <c r="LGK86" s="42"/>
      <c r="LGL86" s="42"/>
      <c r="LGM86" s="42"/>
      <c r="LGN86" s="42"/>
      <c r="LGO86" s="42"/>
      <c r="LGP86" s="42"/>
      <c r="LGQ86" s="42"/>
      <c r="LGR86" s="42"/>
      <c r="LGS86" s="42"/>
      <c r="LGT86" s="42"/>
      <c r="LGU86" s="42"/>
      <c r="LGV86" s="42"/>
      <c r="LGW86" s="42"/>
      <c r="LGX86" s="42"/>
      <c r="LGY86" s="42"/>
      <c r="LGZ86" s="42"/>
      <c r="LHA86" s="42"/>
      <c r="LHB86" s="42"/>
      <c r="LHC86" s="42"/>
      <c r="LHD86" s="42"/>
      <c r="LHE86" s="42"/>
      <c r="LHF86" s="42"/>
      <c r="LHG86" s="42"/>
      <c r="LHH86" s="42"/>
      <c r="LHI86" s="42"/>
      <c r="LHJ86" s="42"/>
      <c r="LHK86" s="42"/>
      <c r="LHL86" s="42"/>
      <c r="LHM86" s="42"/>
      <c r="LHN86" s="42"/>
      <c r="LHO86" s="42"/>
      <c r="LHP86" s="42"/>
      <c r="LHQ86" s="42"/>
      <c r="LHR86" s="42"/>
      <c r="LHS86" s="42"/>
      <c r="LHT86" s="42"/>
      <c r="LHU86" s="42"/>
      <c r="LHV86" s="42"/>
      <c r="LHW86" s="42"/>
      <c r="LHX86" s="42"/>
      <c r="LHY86" s="42"/>
      <c r="LHZ86" s="42"/>
      <c r="LIA86" s="42"/>
      <c r="LIB86" s="42"/>
      <c r="LIC86" s="42"/>
      <c r="LID86" s="42"/>
      <c r="LIE86" s="42"/>
      <c r="LIF86" s="42"/>
      <c r="LIG86" s="42"/>
      <c r="LIH86" s="42"/>
      <c r="LII86" s="42"/>
      <c r="LIJ86" s="42"/>
      <c r="LIK86" s="42"/>
      <c r="LIL86" s="42"/>
      <c r="LIM86" s="42"/>
      <c r="LIN86" s="42"/>
      <c r="LIO86" s="42"/>
      <c r="LIP86" s="42"/>
      <c r="LIQ86" s="42"/>
      <c r="LIR86" s="42"/>
      <c r="LIS86" s="42"/>
      <c r="LIT86" s="42"/>
      <c r="LIU86" s="42"/>
      <c r="LIV86" s="42"/>
      <c r="LIW86" s="42"/>
      <c r="LIX86" s="42"/>
      <c r="LIY86" s="42"/>
      <c r="LIZ86" s="42"/>
      <c r="LJA86" s="42"/>
      <c r="LJB86" s="42"/>
      <c r="LJC86" s="42"/>
      <c r="LJD86" s="42"/>
      <c r="LJE86" s="42"/>
      <c r="LJF86" s="42"/>
      <c r="LJG86" s="42"/>
      <c r="LJH86" s="42"/>
      <c r="LJI86" s="42"/>
      <c r="LJJ86" s="42"/>
      <c r="LJK86" s="42"/>
      <c r="LJL86" s="42"/>
      <c r="LJM86" s="42"/>
      <c r="LJN86" s="42"/>
      <c r="LJO86" s="42"/>
      <c r="LJP86" s="42"/>
      <c r="LJQ86" s="42"/>
      <c r="LJR86" s="42"/>
      <c r="LJS86" s="42"/>
      <c r="LJT86" s="42"/>
      <c r="LJU86" s="42"/>
      <c r="LJV86" s="42"/>
      <c r="LJW86" s="42"/>
      <c r="LJX86" s="42"/>
      <c r="LJY86" s="42"/>
      <c r="LJZ86" s="42"/>
      <c r="LKA86" s="42"/>
      <c r="LKB86" s="42"/>
      <c r="LKC86" s="42"/>
      <c r="LKD86" s="42"/>
      <c r="LKE86" s="42"/>
      <c r="LKF86" s="42"/>
      <c r="LKG86" s="42"/>
      <c r="LKH86" s="42"/>
      <c r="LKI86" s="42"/>
      <c r="LKJ86" s="42"/>
      <c r="LKK86" s="42"/>
      <c r="LKL86" s="42"/>
      <c r="LKM86" s="42"/>
      <c r="LKN86" s="42"/>
      <c r="LKO86" s="42"/>
      <c r="LKP86" s="42"/>
      <c r="LKQ86" s="42"/>
      <c r="LKR86" s="42"/>
      <c r="LKS86" s="42"/>
      <c r="LKT86" s="42"/>
      <c r="LKU86" s="42"/>
      <c r="LKV86" s="42"/>
      <c r="LKW86" s="42"/>
      <c r="LKX86" s="42"/>
      <c r="LKY86" s="42"/>
      <c r="LKZ86" s="42"/>
      <c r="LLA86" s="42"/>
      <c r="LLB86" s="42"/>
      <c r="LLC86" s="42"/>
      <c r="LLD86" s="42"/>
      <c r="LLE86" s="42"/>
      <c r="LLF86" s="42"/>
      <c r="LLG86" s="42"/>
      <c r="LLH86" s="42"/>
      <c r="LLI86" s="42"/>
      <c r="LLJ86" s="42"/>
      <c r="LLK86" s="42"/>
      <c r="LLL86" s="42"/>
      <c r="LLM86" s="42"/>
      <c r="LLN86" s="42"/>
      <c r="LLO86" s="42"/>
      <c r="LLP86" s="42"/>
      <c r="LLQ86" s="42"/>
      <c r="LLR86" s="42"/>
      <c r="LLS86" s="42"/>
      <c r="LLT86" s="42"/>
      <c r="LLU86" s="42"/>
      <c r="LLV86" s="42"/>
      <c r="LLW86" s="42"/>
      <c r="LLX86" s="42"/>
      <c r="LLY86" s="42"/>
      <c r="LLZ86" s="42"/>
      <c r="LMA86" s="42"/>
      <c r="LMB86" s="42"/>
      <c r="LMC86" s="42"/>
      <c r="LMD86" s="42"/>
      <c r="LME86" s="42"/>
      <c r="LMF86" s="42"/>
      <c r="LMG86" s="42"/>
      <c r="LMH86" s="42"/>
      <c r="LMI86" s="42"/>
      <c r="LMJ86" s="42"/>
      <c r="LMK86" s="42"/>
      <c r="LML86" s="42"/>
      <c r="LMM86" s="42"/>
      <c r="LMN86" s="42"/>
      <c r="LMO86" s="42"/>
      <c r="LMP86" s="42"/>
      <c r="LMQ86" s="42"/>
      <c r="LMR86" s="42"/>
      <c r="LMS86" s="42"/>
      <c r="LMT86" s="42"/>
      <c r="LMU86" s="42"/>
      <c r="LMV86" s="42"/>
      <c r="LMW86" s="42"/>
      <c r="LMX86" s="42"/>
      <c r="LMY86" s="42"/>
      <c r="LMZ86" s="42"/>
      <c r="LNA86" s="42"/>
      <c r="LNB86" s="42"/>
      <c r="LNC86" s="42"/>
      <c r="LND86" s="42"/>
      <c r="LNE86" s="42"/>
      <c r="LNF86" s="42"/>
      <c r="LNG86" s="42"/>
      <c r="LNH86" s="42"/>
      <c r="LNI86" s="42"/>
      <c r="LNJ86" s="42"/>
      <c r="LNK86" s="42"/>
      <c r="LNL86" s="42"/>
      <c r="LNM86" s="42"/>
      <c r="LNN86" s="42"/>
      <c r="LNO86" s="42"/>
      <c r="LNP86" s="42"/>
      <c r="LNQ86" s="42"/>
      <c r="LNR86" s="42"/>
      <c r="LNS86" s="42"/>
      <c r="LNT86" s="42"/>
      <c r="LNU86" s="42"/>
      <c r="LNV86" s="42"/>
      <c r="LNW86" s="42"/>
      <c r="LNX86" s="42"/>
      <c r="LNY86" s="42"/>
      <c r="LNZ86" s="42"/>
      <c r="LOA86" s="42"/>
      <c r="LOB86" s="42"/>
      <c r="LOC86" s="42"/>
      <c r="LOD86" s="42"/>
      <c r="LOE86" s="42"/>
      <c r="LOF86" s="42"/>
      <c r="LOG86" s="42"/>
      <c r="LOH86" s="42"/>
      <c r="LOI86" s="42"/>
      <c r="LOJ86" s="42"/>
      <c r="LOK86" s="42"/>
      <c r="LOL86" s="42"/>
      <c r="LOM86" s="42"/>
      <c r="LON86" s="42"/>
      <c r="LOO86" s="42"/>
      <c r="LOP86" s="42"/>
      <c r="LOQ86" s="42"/>
      <c r="LOR86" s="42"/>
      <c r="LOS86" s="42"/>
      <c r="LOT86" s="42"/>
      <c r="LOU86" s="42"/>
      <c r="LOV86" s="42"/>
      <c r="LOW86" s="42"/>
      <c r="LOX86" s="42"/>
      <c r="LOY86" s="42"/>
      <c r="LOZ86" s="42"/>
      <c r="LPA86" s="42"/>
      <c r="LPB86" s="42"/>
      <c r="LPC86" s="42"/>
      <c r="LPD86" s="42"/>
      <c r="LPE86" s="42"/>
      <c r="LPF86" s="42"/>
      <c r="LPG86" s="42"/>
      <c r="LPH86" s="42"/>
      <c r="LPI86" s="42"/>
      <c r="LPJ86" s="42"/>
      <c r="LPK86" s="42"/>
      <c r="LPL86" s="42"/>
      <c r="LPM86" s="42"/>
      <c r="LPN86" s="42"/>
      <c r="LPO86" s="42"/>
      <c r="LPP86" s="42"/>
      <c r="LPQ86" s="42"/>
      <c r="LPR86" s="42"/>
      <c r="LPS86" s="42"/>
      <c r="LPT86" s="42"/>
      <c r="LPU86" s="42"/>
      <c r="LPV86" s="42"/>
      <c r="LPW86" s="42"/>
      <c r="LPX86" s="42"/>
      <c r="LPY86" s="42"/>
      <c r="LPZ86" s="42"/>
      <c r="LQA86" s="42"/>
      <c r="LQB86" s="42"/>
      <c r="LQC86" s="42"/>
      <c r="LQD86" s="42"/>
      <c r="LQE86" s="42"/>
      <c r="LQF86" s="42"/>
      <c r="LQG86" s="42"/>
      <c r="LQH86" s="42"/>
      <c r="LQI86" s="42"/>
      <c r="LQJ86" s="42"/>
      <c r="LQK86" s="42"/>
      <c r="LQL86" s="42"/>
      <c r="LQM86" s="42"/>
      <c r="LQN86" s="42"/>
      <c r="LQO86" s="42"/>
      <c r="LQP86" s="42"/>
      <c r="LQQ86" s="42"/>
      <c r="LQR86" s="42"/>
      <c r="LQS86" s="42"/>
      <c r="LQT86" s="42"/>
      <c r="LQU86" s="42"/>
      <c r="LQV86" s="42"/>
      <c r="LQW86" s="42"/>
      <c r="LQX86" s="42"/>
      <c r="LQY86" s="42"/>
      <c r="LQZ86" s="42"/>
      <c r="LRA86" s="42"/>
      <c r="LRB86" s="42"/>
      <c r="LRC86" s="42"/>
      <c r="LRD86" s="42"/>
      <c r="LRE86" s="42"/>
      <c r="LRF86" s="42"/>
      <c r="LRG86" s="42"/>
      <c r="LRH86" s="42"/>
      <c r="LRI86" s="42"/>
      <c r="LRJ86" s="42"/>
      <c r="LRK86" s="42"/>
      <c r="LRL86" s="42"/>
      <c r="LRM86" s="42"/>
      <c r="LRN86" s="42"/>
      <c r="LRO86" s="42"/>
      <c r="LRP86" s="42"/>
      <c r="LRQ86" s="42"/>
      <c r="LRR86" s="42"/>
      <c r="LRS86" s="42"/>
      <c r="LRT86" s="42"/>
      <c r="LRU86" s="42"/>
      <c r="LRV86" s="42"/>
      <c r="LRW86" s="42"/>
      <c r="LRX86" s="42"/>
      <c r="LRY86" s="42"/>
      <c r="LRZ86" s="42"/>
      <c r="LSA86" s="42"/>
      <c r="LSB86" s="42"/>
      <c r="LSC86" s="42"/>
      <c r="LSD86" s="42"/>
      <c r="LSE86" s="42"/>
      <c r="LSF86" s="42"/>
      <c r="LSG86" s="42"/>
      <c r="LSH86" s="42"/>
      <c r="LSI86" s="42"/>
      <c r="LSJ86" s="42"/>
      <c r="LSK86" s="42"/>
      <c r="LSL86" s="42"/>
      <c r="LSM86" s="42"/>
      <c r="LSN86" s="42"/>
      <c r="LSO86" s="42"/>
      <c r="LSP86" s="42"/>
      <c r="LSQ86" s="42"/>
      <c r="LSR86" s="42"/>
      <c r="LSS86" s="42"/>
      <c r="LST86" s="42"/>
      <c r="LSU86" s="42"/>
      <c r="LSV86" s="42"/>
      <c r="LSW86" s="42"/>
      <c r="LSX86" s="42"/>
      <c r="LSY86" s="42"/>
      <c r="LSZ86" s="42"/>
      <c r="LTA86" s="42"/>
      <c r="LTB86" s="42"/>
      <c r="LTC86" s="42"/>
      <c r="LTD86" s="42"/>
      <c r="LTE86" s="42"/>
      <c r="LTF86" s="42"/>
      <c r="LTG86" s="42"/>
      <c r="LTH86" s="42"/>
      <c r="LTI86" s="42"/>
      <c r="LTJ86" s="42"/>
      <c r="LTK86" s="42"/>
      <c r="LTL86" s="42"/>
      <c r="LTM86" s="42"/>
      <c r="LTN86" s="42"/>
      <c r="LTO86" s="42"/>
      <c r="LTP86" s="42"/>
      <c r="LTQ86" s="42"/>
      <c r="LTR86" s="42"/>
      <c r="LTS86" s="42"/>
      <c r="LTT86" s="42"/>
      <c r="LTU86" s="42"/>
      <c r="LTV86" s="42"/>
      <c r="LTW86" s="42"/>
      <c r="LTX86" s="42"/>
      <c r="LTY86" s="42"/>
      <c r="LTZ86" s="42"/>
      <c r="LUA86" s="42"/>
      <c r="LUB86" s="42"/>
      <c r="LUC86" s="42"/>
      <c r="LUD86" s="42"/>
      <c r="LUE86" s="42"/>
      <c r="LUF86" s="42"/>
      <c r="LUG86" s="42"/>
      <c r="LUH86" s="42"/>
      <c r="LUI86" s="42"/>
      <c r="LUJ86" s="42"/>
      <c r="LUK86" s="42"/>
      <c r="LUL86" s="42"/>
      <c r="LUM86" s="42"/>
      <c r="LUN86" s="42"/>
      <c r="LUO86" s="42"/>
      <c r="LUP86" s="42"/>
      <c r="LUQ86" s="42"/>
      <c r="LUR86" s="42"/>
      <c r="LUS86" s="42"/>
      <c r="LUT86" s="42"/>
      <c r="LUU86" s="42"/>
      <c r="LUV86" s="42"/>
      <c r="LUW86" s="42"/>
      <c r="LUX86" s="42"/>
      <c r="LUY86" s="42"/>
      <c r="LUZ86" s="42"/>
      <c r="LVA86" s="42"/>
      <c r="LVB86" s="42"/>
      <c r="LVC86" s="42"/>
      <c r="LVD86" s="42"/>
      <c r="LVE86" s="42"/>
      <c r="LVF86" s="42"/>
      <c r="LVG86" s="42"/>
      <c r="LVH86" s="42"/>
      <c r="LVI86" s="42"/>
      <c r="LVJ86" s="42"/>
      <c r="LVK86" s="42"/>
      <c r="LVL86" s="42"/>
      <c r="LVM86" s="42"/>
      <c r="LVN86" s="42"/>
      <c r="LVO86" s="42"/>
      <c r="LVP86" s="42"/>
      <c r="LVQ86" s="42"/>
      <c r="LVR86" s="42"/>
      <c r="LVS86" s="42"/>
      <c r="LVT86" s="42"/>
      <c r="LVU86" s="42"/>
      <c r="LVV86" s="42"/>
      <c r="LVW86" s="42"/>
      <c r="LVX86" s="42"/>
      <c r="LVY86" s="42"/>
      <c r="LVZ86" s="42"/>
      <c r="LWA86" s="42"/>
      <c r="LWB86" s="42"/>
      <c r="LWC86" s="42"/>
      <c r="LWD86" s="42"/>
      <c r="LWE86" s="42"/>
      <c r="LWF86" s="42"/>
      <c r="LWG86" s="42"/>
      <c r="LWH86" s="42"/>
      <c r="LWI86" s="42"/>
      <c r="LWJ86" s="42"/>
      <c r="LWK86" s="42"/>
      <c r="LWL86" s="42"/>
      <c r="LWM86" s="42"/>
      <c r="LWN86" s="42"/>
      <c r="LWO86" s="42"/>
      <c r="LWP86" s="42"/>
      <c r="LWQ86" s="42"/>
      <c r="LWR86" s="42"/>
      <c r="LWS86" s="42"/>
      <c r="LWT86" s="42"/>
      <c r="LWU86" s="42"/>
      <c r="LWV86" s="42"/>
      <c r="LWW86" s="42"/>
      <c r="LWX86" s="42"/>
      <c r="LWY86" s="42"/>
      <c r="LWZ86" s="42"/>
      <c r="LXA86" s="42"/>
      <c r="LXB86" s="42"/>
      <c r="LXC86" s="42"/>
      <c r="LXD86" s="42"/>
      <c r="LXE86" s="42"/>
      <c r="LXF86" s="42"/>
      <c r="LXG86" s="42"/>
      <c r="LXH86" s="42"/>
      <c r="LXI86" s="42"/>
      <c r="LXJ86" s="42"/>
      <c r="LXK86" s="42"/>
      <c r="LXL86" s="42"/>
      <c r="LXM86" s="42"/>
      <c r="LXN86" s="42"/>
      <c r="LXO86" s="42"/>
      <c r="LXP86" s="42"/>
      <c r="LXQ86" s="42"/>
      <c r="LXR86" s="42"/>
      <c r="LXS86" s="42"/>
      <c r="LXT86" s="42"/>
      <c r="LXU86" s="42"/>
      <c r="LXV86" s="42"/>
      <c r="LXW86" s="42"/>
      <c r="LXX86" s="42"/>
      <c r="LXY86" s="42"/>
      <c r="LXZ86" s="42"/>
      <c r="LYA86" s="42"/>
      <c r="LYB86" s="42"/>
      <c r="LYC86" s="42"/>
      <c r="LYD86" s="42"/>
      <c r="LYE86" s="42"/>
      <c r="LYF86" s="42"/>
      <c r="LYG86" s="42"/>
      <c r="LYH86" s="42"/>
      <c r="LYI86" s="42"/>
      <c r="LYJ86" s="42"/>
      <c r="LYK86" s="42"/>
      <c r="LYL86" s="42"/>
      <c r="LYM86" s="42"/>
      <c r="LYN86" s="42"/>
      <c r="LYO86" s="42"/>
      <c r="LYP86" s="42"/>
      <c r="LYQ86" s="42"/>
      <c r="LYR86" s="42"/>
      <c r="LYS86" s="42"/>
      <c r="LYT86" s="42"/>
      <c r="LYU86" s="42"/>
      <c r="LYV86" s="42"/>
      <c r="LYW86" s="42"/>
      <c r="LYX86" s="42"/>
      <c r="LYY86" s="42"/>
      <c r="LYZ86" s="42"/>
      <c r="LZA86" s="42"/>
      <c r="LZB86" s="42"/>
      <c r="LZC86" s="42"/>
      <c r="LZD86" s="42"/>
      <c r="LZE86" s="42"/>
      <c r="LZF86" s="42"/>
      <c r="LZG86" s="42"/>
      <c r="LZH86" s="42"/>
      <c r="LZI86" s="42"/>
      <c r="LZJ86" s="42"/>
      <c r="LZK86" s="42"/>
      <c r="LZL86" s="42"/>
      <c r="LZM86" s="42"/>
      <c r="LZN86" s="42"/>
      <c r="LZO86" s="42"/>
      <c r="LZP86" s="42"/>
      <c r="LZQ86" s="42"/>
      <c r="LZR86" s="42"/>
      <c r="LZS86" s="42"/>
      <c r="LZT86" s="42"/>
      <c r="LZU86" s="42"/>
      <c r="LZV86" s="42"/>
      <c r="LZW86" s="42"/>
      <c r="LZX86" s="42"/>
      <c r="LZY86" s="42"/>
      <c r="LZZ86" s="42"/>
      <c r="MAA86" s="42"/>
      <c r="MAB86" s="42"/>
      <c r="MAC86" s="42"/>
      <c r="MAD86" s="42"/>
      <c r="MAE86" s="42"/>
      <c r="MAF86" s="42"/>
      <c r="MAG86" s="42"/>
      <c r="MAH86" s="42"/>
      <c r="MAI86" s="42"/>
      <c r="MAJ86" s="42"/>
      <c r="MAK86" s="42"/>
      <c r="MAL86" s="42"/>
      <c r="MAM86" s="42"/>
      <c r="MAN86" s="42"/>
      <c r="MAO86" s="42"/>
      <c r="MAP86" s="42"/>
      <c r="MAQ86" s="42"/>
      <c r="MAR86" s="42"/>
      <c r="MAS86" s="42"/>
      <c r="MAT86" s="42"/>
      <c r="MAU86" s="42"/>
      <c r="MAV86" s="42"/>
      <c r="MAW86" s="42"/>
      <c r="MAX86" s="42"/>
      <c r="MAY86" s="42"/>
      <c r="MAZ86" s="42"/>
      <c r="MBA86" s="42"/>
      <c r="MBB86" s="42"/>
      <c r="MBC86" s="42"/>
      <c r="MBD86" s="42"/>
      <c r="MBE86" s="42"/>
      <c r="MBF86" s="42"/>
      <c r="MBG86" s="42"/>
      <c r="MBH86" s="42"/>
      <c r="MBI86" s="42"/>
      <c r="MBJ86" s="42"/>
      <c r="MBK86" s="42"/>
      <c r="MBL86" s="42"/>
      <c r="MBM86" s="42"/>
      <c r="MBN86" s="42"/>
      <c r="MBO86" s="42"/>
      <c r="MBP86" s="42"/>
      <c r="MBQ86" s="42"/>
      <c r="MBR86" s="42"/>
      <c r="MBS86" s="42"/>
      <c r="MBT86" s="42"/>
      <c r="MBU86" s="42"/>
      <c r="MBV86" s="42"/>
      <c r="MBW86" s="42"/>
      <c r="MBX86" s="42"/>
      <c r="MBY86" s="42"/>
      <c r="MBZ86" s="42"/>
      <c r="MCA86" s="42"/>
      <c r="MCB86" s="42"/>
      <c r="MCC86" s="42"/>
      <c r="MCD86" s="42"/>
      <c r="MCE86" s="42"/>
      <c r="MCF86" s="42"/>
      <c r="MCG86" s="42"/>
      <c r="MCH86" s="42"/>
      <c r="MCI86" s="42"/>
      <c r="MCJ86" s="42"/>
      <c r="MCK86" s="42"/>
      <c r="MCL86" s="42"/>
      <c r="MCM86" s="42"/>
      <c r="MCN86" s="42"/>
      <c r="MCO86" s="42"/>
      <c r="MCP86" s="42"/>
      <c r="MCQ86" s="42"/>
      <c r="MCR86" s="42"/>
      <c r="MCS86" s="42"/>
      <c r="MCT86" s="42"/>
      <c r="MCU86" s="42"/>
      <c r="MCV86" s="42"/>
      <c r="MCW86" s="42"/>
      <c r="MCX86" s="42"/>
      <c r="MCY86" s="42"/>
      <c r="MCZ86" s="42"/>
      <c r="MDA86" s="42"/>
      <c r="MDB86" s="42"/>
      <c r="MDC86" s="42"/>
      <c r="MDD86" s="42"/>
      <c r="MDE86" s="42"/>
      <c r="MDF86" s="42"/>
      <c r="MDG86" s="42"/>
      <c r="MDH86" s="42"/>
      <c r="MDI86" s="42"/>
      <c r="MDJ86" s="42"/>
      <c r="MDK86" s="42"/>
      <c r="MDL86" s="42"/>
      <c r="MDM86" s="42"/>
      <c r="MDN86" s="42"/>
      <c r="MDO86" s="42"/>
      <c r="MDP86" s="42"/>
      <c r="MDQ86" s="42"/>
      <c r="MDR86" s="42"/>
      <c r="MDS86" s="42"/>
      <c r="MDT86" s="42"/>
      <c r="MDU86" s="42"/>
      <c r="MDV86" s="42"/>
      <c r="MDW86" s="42"/>
      <c r="MDX86" s="42"/>
      <c r="MDY86" s="42"/>
      <c r="MDZ86" s="42"/>
      <c r="MEA86" s="42"/>
      <c r="MEB86" s="42"/>
      <c r="MEC86" s="42"/>
      <c r="MED86" s="42"/>
      <c r="MEE86" s="42"/>
      <c r="MEF86" s="42"/>
      <c r="MEG86" s="42"/>
      <c r="MEH86" s="42"/>
      <c r="MEI86" s="42"/>
      <c r="MEJ86" s="42"/>
      <c r="MEK86" s="42"/>
      <c r="MEL86" s="42"/>
      <c r="MEM86" s="42"/>
      <c r="MEN86" s="42"/>
      <c r="MEO86" s="42"/>
      <c r="MEP86" s="42"/>
      <c r="MEQ86" s="42"/>
      <c r="MER86" s="42"/>
      <c r="MES86" s="42"/>
      <c r="MET86" s="42"/>
      <c r="MEU86" s="42"/>
      <c r="MEV86" s="42"/>
      <c r="MEW86" s="42"/>
      <c r="MEX86" s="42"/>
      <c r="MEY86" s="42"/>
      <c r="MEZ86" s="42"/>
      <c r="MFA86" s="42"/>
      <c r="MFB86" s="42"/>
      <c r="MFC86" s="42"/>
      <c r="MFD86" s="42"/>
      <c r="MFE86" s="42"/>
      <c r="MFF86" s="42"/>
      <c r="MFG86" s="42"/>
      <c r="MFH86" s="42"/>
      <c r="MFI86" s="42"/>
      <c r="MFJ86" s="42"/>
      <c r="MFK86" s="42"/>
      <c r="MFL86" s="42"/>
      <c r="MFM86" s="42"/>
      <c r="MFN86" s="42"/>
      <c r="MFO86" s="42"/>
      <c r="MFP86" s="42"/>
      <c r="MFQ86" s="42"/>
      <c r="MFR86" s="42"/>
      <c r="MFS86" s="42"/>
      <c r="MFT86" s="42"/>
      <c r="MFU86" s="42"/>
      <c r="MFV86" s="42"/>
      <c r="MFW86" s="42"/>
      <c r="MFX86" s="42"/>
      <c r="MFY86" s="42"/>
      <c r="MFZ86" s="42"/>
      <c r="MGA86" s="42"/>
      <c r="MGB86" s="42"/>
      <c r="MGC86" s="42"/>
      <c r="MGD86" s="42"/>
      <c r="MGE86" s="42"/>
      <c r="MGF86" s="42"/>
      <c r="MGG86" s="42"/>
      <c r="MGH86" s="42"/>
      <c r="MGI86" s="42"/>
      <c r="MGJ86" s="42"/>
      <c r="MGK86" s="42"/>
      <c r="MGL86" s="42"/>
      <c r="MGM86" s="42"/>
      <c r="MGN86" s="42"/>
      <c r="MGO86" s="42"/>
      <c r="MGP86" s="42"/>
      <c r="MGQ86" s="42"/>
      <c r="MGR86" s="42"/>
      <c r="MGS86" s="42"/>
      <c r="MGT86" s="42"/>
      <c r="MGU86" s="42"/>
      <c r="MGV86" s="42"/>
      <c r="MGW86" s="42"/>
      <c r="MGX86" s="42"/>
      <c r="MGY86" s="42"/>
      <c r="MGZ86" s="42"/>
      <c r="MHA86" s="42"/>
      <c r="MHB86" s="42"/>
      <c r="MHC86" s="42"/>
      <c r="MHD86" s="42"/>
      <c r="MHE86" s="42"/>
      <c r="MHF86" s="42"/>
      <c r="MHG86" s="42"/>
      <c r="MHH86" s="42"/>
      <c r="MHI86" s="42"/>
      <c r="MHJ86" s="42"/>
      <c r="MHK86" s="42"/>
      <c r="MHL86" s="42"/>
      <c r="MHM86" s="42"/>
      <c r="MHN86" s="42"/>
      <c r="MHO86" s="42"/>
      <c r="MHP86" s="42"/>
      <c r="MHQ86" s="42"/>
      <c r="MHR86" s="42"/>
      <c r="MHS86" s="42"/>
      <c r="MHT86" s="42"/>
      <c r="MHU86" s="42"/>
      <c r="MHV86" s="42"/>
      <c r="MHW86" s="42"/>
      <c r="MHX86" s="42"/>
      <c r="MHY86" s="42"/>
      <c r="MHZ86" s="42"/>
      <c r="MIA86" s="42"/>
      <c r="MIB86" s="42"/>
      <c r="MIC86" s="42"/>
      <c r="MID86" s="42"/>
      <c r="MIE86" s="42"/>
      <c r="MIF86" s="42"/>
      <c r="MIG86" s="42"/>
      <c r="MIH86" s="42"/>
      <c r="MII86" s="42"/>
      <c r="MIJ86" s="42"/>
      <c r="MIK86" s="42"/>
      <c r="MIL86" s="42"/>
      <c r="MIM86" s="42"/>
      <c r="MIN86" s="42"/>
      <c r="MIO86" s="42"/>
      <c r="MIP86" s="42"/>
      <c r="MIQ86" s="42"/>
      <c r="MIR86" s="42"/>
      <c r="MIS86" s="42"/>
      <c r="MIT86" s="42"/>
      <c r="MIU86" s="42"/>
      <c r="MIV86" s="42"/>
      <c r="MIW86" s="42"/>
      <c r="MIX86" s="42"/>
      <c r="MIY86" s="42"/>
      <c r="MIZ86" s="42"/>
      <c r="MJA86" s="42"/>
      <c r="MJB86" s="42"/>
      <c r="MJC86" s="42"/>
      <c r="MJD86" s="42"/>
      <c r="MJE86" s="42"/>
      <c r="MJF86" s="42"/>
      <c r="MJG86" s="42"/>
      <c r="MJH86" s="42"/>
      <c r="MJI86" s="42"/>
      <c r="MJJ86" s="42"/>
      <c r="MJK86" s="42"/>
      <c r="MJL86" s="42"/>
      <c r="MJM86" s="42"/>
      <c r="MJN86" s="42"/>
      <c r="MJO86" s="42"/>
      <c r="MJP86" s="42"/>
      <c r="MJQ86" s="42"/>
      <c r="MJR86" s="42"/>
      <c r="MJS86" s="42"/>
      <c r="MJT86" s="42"/>
      <c r="MJU86" s="42"/>
      <c r="MJV86" s="42"/>
      <c r="MJW86" s="42"/>
      <c r="MJX86" s="42"/>
      <c r="MJY86" s="42"/>
      <c r="MJZ86" s="42"/>
      <c r="MKA86" s="42"/>
      <c r="MKB86" s="42"/>
      <c r="MKC86" s="42"/>
      <c r="MKD86" s="42"/>
      <c r="MKE86" s="42"/>
      <c r="MKF86" s="42"/>
      <c r="MKG86" s="42"/>
      <c r="MKH86" s="42"/>
      <c r="MKI86" s="42"/>
      <c r="MKJ86" s="42"/>
      <c r="MKK86" s="42"/>
      <c r="MKL86" s="42"/>
      <c r="MKM86" s="42"/>
      <c r="MKN86" s="42"/>
      <c r="MKO86" s="42"/>
      <c r="MKP86" s="42"/>
      <c r="MKQ86" s="42"/>
      <c r="MKR86" s="42"/>
      <c r="MKS86" s="42"/>
      <c r="MKT86" s="42"/>
      <c r="MKU86" s="42"/>
      <c r="MKV86" s="42"/>
      <c r="MKW86" s="42"/>
      <c r="MKX86" s="42"/>
      <c r="MKY86" s="42"/>
      <c r="MKZ86" s="42"/>
      <c r="MLA86" s="42"/>
      <c r="MLB86" s="42"/>
      <c r="MLC86" s="42"/>
      <c r="MLD86" s="42"/>
      <c r="MLE86" s="42"/>
      <c r="MLF86" s="42"/>
      <c r="MLG86" s="42"/>
      <c r="MLH86" s="42"/>
      <c r="MLI86" s="42"/>
      <c r="MLJ86" s="42"/>
      <c r="MLK86" s="42"/>
      <c r="MLL86" s="42"/>
      <c r="MLM86" s="42"/>
      <c r="MLN86" s="42"/>
      <c r="MLO86" s="42"/>
      <c r="MLP86" s="42"/>
      <c r="MLQ86" s="42"/>
      <c r="MLR86" s="42"/>
      <c r="MLS86" s="42"/>
      <c r="MLT86" s="42"/>
      <c r="MLU86" s="42"/>
      <c r="MLV86" s="42"/>
      <c r="MLW86" s="42"/>
      <c r="MLX86" s="42"/>
      <c r="MLY86" s="42"/>
      <c r="MLZ86" s="42"/>
      <c r="MMA86" s="42"/>
      <c r="MMB86" s="42"/>
      <c r="MMC86" s="42"/>
      <c r="MMD86" s="42"/>
      <c r="MME86" s="42"/>
      <c r="MMF86" s="42"/>
      <c r="MMG86" s="42"/>
      <c r="MMH86" s="42"/>
      <c r="MMI86" s="42"/>
      <c r="MMJ86" s="42"/>
      <c r="MMK86" s="42"/>
      <c r="MML86" s="42"/>
      <c r="MMM86" s="42"/>
      <c r="MMN86" s="42"/>
      <c r="MMO86" s="42"/>
      <c r="MMP86" s="42"/>
      <c r="MMQ86" s="42"/>
      <c r="MMR86" s="42"/>
      <c r="MMS86" s="42"/>
      <c r="MMT86" s="42"/>
      <c r="MMU86" s="42"/>
      <c r="MMV86" s="42"/>
      <c r="MMW86" s="42"/>
      <c r="MMX86" s="42"/>
      <c r="MMY86" s="42"/>
      <c r="MMZ86" s="42"/>
      <c r="MNA86" s="42"/>
      <c r="MNB86" s="42"/>
      <c r="MNC86" s="42"/>
      <c r="MND86" s="42"/>
      <c r="MNE86" s="42"/>
      <c r="MNF86" s="42"/>
      <c r="MNG86" s="42"/>
      <c r="MNH86" s="42"/>
      <c r="MNI86" s="42"/>
      <c r="MNJ86" s="42"/>
      <c r="MNK86" s="42"/>
      <c r="MNL86" s="42"/>
      <c r="MNM86" s="42"/>
      <c r="MNN86" s="42"/>
      <c r="MNO86" s="42"/>
      <c r="MNP86" s="42"/>
      <c r="MNQ86" s="42"/>
      <c r="MNR86" s="42"/>
      <c r="MNS86" s="42"/>
      <c r="MNT86" s="42"/>
      <c r="MNU86" s="42"/>
      <c r="MNV86" s="42"/>
      <c r="MNW86" s="42"/>
      <c r="MNX86" s="42"/>
      <c r="MNY86" s="42"/>
      <c r="MNZ86" s="42"/>
      <c r="MOA86" s="42"/>
      <c r="MOB86" s="42"/>
      <c r="MOC86" s="42"/>
      <c r="MOD86" s="42"/>
      <c r="MOE86" s="42"/>
      <c r="MOF86" s="42"/>
      <c r="MOG86" s="42"/>
      <c r="MOH86" s="42"/>
      <c r="MOI86" s="42"/>
      <c r="MOJ86" s="42"/>
      <c r="MOK86" s="42"/>
      <c r="MOL86" s="42"/>
      <c r="MOM86" s="42"/>
      <c r="MON86" s="42"/>
      <c r="MOO86" s="42"/>
      <c r="MOP86" s="42"/>
      <c r="MOQ86" s="42"/>
      <c r="MOR86" s="42"/>
      <c r="MOS86" s="42"/>
      <c r="MOT86" s="42"/>
      <c r="MOU86" s="42"/>
      <c r="MOV86" s="42"/>
      <c r="MOW86" s="42"/>
      <c r="MOX86" s="42"/>
      <c r="MOY86" s="42"/>
      <c r="MOZ86" s="42"/>
      <c r="MPA86" s="42"/>
      <c r="MPB86" s="42"/>
      <c r="MPC86" s="42"/>
      <c r="MPD86" s="42"/>
      <c r="MPE86" s="42"/>
      <c r="MPF86" s="42"/>
      <c r="MPG86" s="42"/>
      <c r="MPH86" s="42"/>
      <c r="MPI86" s="42"/>
      <c r="MPJ86" s="42"/>
      <c r="MPK86" s="42"/>
      <c r="MPL86" s="42"/>
      <c r="MPM86" s="42"/>
      <c r="MPN86" s="42"/>
      <c r="MPO86" s="42"/>
      <c r="MPP86" s="42"/>
      <c r="MPQ86" s="42"/>
      <c r="MPR86" s="42"/>
      <c r="MPS86" s="42"/>
      <c r="MPT86" s="42"/>
      <c r="MPU86" s="42"/>
      <c r="MPV86" s="42"/>
      <c r="MPW86" s="42"/>
      <c r="MPX86" s="42"/>
      <c r="MPY86" s="42"/>
      <c r="MPZ86" s="42"/>
      <c r="MQA86" s="42"/>
      <c r="MQB86" s="42"/>
      <c r="MQC86" s="42"/>
      <c r="MQD86" s="42"/>
      <c r="MQE86" s="42"/>
      <c r="MQF86" s="42"/>
      <c r="MQG86" s="42"/>
      <c r="MQH86" s="42"/>
      <c r="MQI86" s="42"/>
      <c r="MQJ86" s="42"/>
      <c r="MQK86" s="42"/>
      <c r="MQL86" s="42"/>
      <c r="MQM86" s="42"/>
      <c r="MQN86" s="42"/>
      <c r="MQO86" s="42"/>
      <c r="MQP86" s="42"/>
      <c r="MQQ86" s="42"/>
      <c r="MQR86" s="42"/>
      <c r="MQS86" s="42"/>
      <c r="MQT86" s="42"/>
      <c r="MQU86" s="42"/>
      <c r="MQV86" s="42"/>
      <c r="MQW86" s="42"/>
      <c r="MQX86" s="42"/>
      <c r="MQY86" s="42"/>
      <c r="MQZ86" s="42"/>
      <c r="MRA86" s="42"/>
      <c r="MRB86" s="42"/>
      <c r="MRC86" s="42"/>
      <c r="MRD86" s="42"/>
      <c r="MRE86" s="42"/>
      <c r="MRF86" s="42"/>
      <c r="MRG86" s="42"/>
      <c r="MRH86" s="42"/>
      <c r="MRI86" s="42"/>
      <c r="MRJ86" s="42"/>
      <c r="MRK86" s="42"/>
      <c r="MRL86" s="42"/>
      <c r="MRM86" s="42"/>
      <c r="MRN86" s="42"/>
      <c r="MRO86" s="42"/>
      <c r="MRP86" s="42"/>
      <c r="MRQ86" s="42"/>
      <c r="MRR86" s="42"/>
      <c r="MRS86" s="42"/>
      <c r="MRT86" s="42"/>
      <c r="MRU86" s="42"/>
      <c r="MRV86" s="42"/>
      <c r="MRW86" s="42"/>
      <c r="MRX86" s="42"/>
      <c r="MRY86" s="42"/>
      <c r="MRZ86" s="42"/>
      <c r="MSA86" s="42"/>
      <c r="MSB86" s="42"/>
      <c r="MSC86" s="42"/>
      <c r="MSD86" s="42"/>
      <c r="MSE86" s="42"/>
      <c r="MSF86" s="42"/>
      <c r="MSG86" s="42"/>
      <c r="MSH86" s="42"/>
      <c r="MSI86" s="42"/>
      <c r="MSJ86" s="42"/>
      <c r="MSK86" s="42"/>
      <c r="MSL86" s="42"/>
      <c r="MSM86" s="42"/>
      <c r="MSN86" s="42"/>
      <c r="MSO86" s="42"/>
      <c r="MSP86" s="42"/>
      <c r="MSQ86" s="42"/>
      <c r="MSR86" s="42"/>
      <c r="MSS86" s="42"/>
      <c r="MST86" s="42"/>
      <c r="MSU86" s="42"/>
      <c r="MSV86" s="42"/>
      <c r="MSW86" s="42"/>
      <c r="MSX86" s="42"/>
      <c r="MSY86" s="42"/>
      <c r="MSZ86" s="42"/>
      <c r="MTA86" s="42"/>
      <c r="MTB86" s="42"/>
      <c r="MTC86" s="42"/>
      <c r="MTD86" s="42"/>
      <c r="MTE86" s="42"/>
      <c r="MTF86" s="42"/>
      <c r="MTG86" s="42"/>
      <c r="MTH86" s="42"/>
      <c r="MTI86" s="42"/>
      <c r="MTJ86" s="42"/>
      <c r="MTK86" s="42"/>
      <c r="MTL86" s="42"/>
      <c r="MTM86" s="42"/>
      <c r="MTN86" s="42"/>
      <c r="MTO86" s="42"/>
      <c r="MTP86" s="42"/>
      <c r="MTQ86" s="42"/>
      <c r="MTR86" s="42"/>
      <c r="MTS86" s="42"/>
      <c r="MTT86" s="42"/>
      <c r="MTU86" s="42"/>
      <c r="MTV86" s="42"/>
      <c r="MTW86" s="42"/>
      <c r="MTX86" s="42"/>
      <c r="MTY86" s="42"/>
      <c r="MTZ86" s="42"/>
      <c r="MUA86" s="42"/>
      <c r="MUB86" s="42"/>
      <c r="MUC86" s="42"/>
      <c r="MUD86" s="42"/>
      <c r="MUE86" s="42"/>
      <c r="MUF86" s="42"/>
      <c r="MUG86" s="42"/>
      <c r="MUH86" s="42"/>
      <c r="MUI86" s="42"/>
      <c r="MUJ86" s="42"/>
      <c r="MUK86" s="42"/>
      <c r="MUL86" s="42"/>
      <c r="MUM86" s="42"/>
      <c r="MUN86" s="42"/>
      <c r="MUO86" s="42"/>
      <c r="MUP86" s="42"/>
      <c r="MUQ86" s="42"/>
      <c r="MUR86" s="42"/>
      <c r="MUS86" s="42"/>
      <c r="MUT86" s="42"/>
      <c r="MUU86" s="42"/>
      <c r="MUV86" s="42"/>
      <c r="MUW86" s="42"/>
      <c r="MUX86" s="42"/>
      <c r="MUY86" s="42"/>
      <c r="MUZ86" s="42"/>
      <c r="MVA86" s="42"/>
      <c r="MVB86" s="42"/>
      <c r="MVC86" s="42"/>
      <c r="MVD86" s="42"/>
      <c r="MVE86" s="42"/>
      <c r="MVF86" s="42"/>
      <c r="MVG86" s="42"/>
      <c r="MVH86" s="42"/>
      <c r="MVI86" s="42"/>
      <c r="MVJ86" s="42"/>
      <c r="MVK86" s="42"/>
      <c r="MVL86" s="42"/>
      <c r="MVM86" s="42"/>
      <c r="MVN86" s="42"/>
      <c r="MVO86" s="42"/>
      <c r="MVP86" s="42"/>
      <c r="MVQ86" s="42"/>
      <c r="MVR86" s="42"/>
      <c r="MVS86" s="42"/>
      <c r="MVT86" s="42"/>
      <c r="MVU86" s="42"/>
      <c r="MVV86" s="42"/>
      <c r="MVW86" s="42"/>
      <c r="MVX86" s="42"/>
      <c r="MVY86" s="42"/>
      <c r="MVZ86" s="42"/>
      <c r="MWA86" s="42"/>
      <c r="MWB86" s="42"/>
      <c r="MWC86" s="42"/>
      <c r="MWD86" s="42"/>
      <c r="MWE86" s="42"/>
      <c r="MWF86" s="42"/>
      <c r="MWG86" s="42"/>
      <c r="MWH86" s="42"/>
      <c r="MWI86" s="42"/>
      <c r="MWJ86" s="42"/>
      <c r="MWK86" s="42"/>
      <c r="MWL86" s="42"/>
      <c r="MWM86" s="42"/>
      <c r="MWN86" s="42"/>
      <c r="MWO86" s="42"/>
      <c r="MWP86" s="42"/>
      <c r="MWQ86" s="42"/>
      <c r="MWR86" s="42"/>
      <c r="MWS86" s="42"/>
      <c r="MWT86" s="42"/>
      <c r="MWU86" s="42"/>
      <c r="MWV86" s="42"/>
      <c r="MWW86" s="42"/>
      <c r="MWX86" s="42"/>
      <c r="MWY86" s="42"/>
      <c r="MWZ86" s="42"/>
      <c r="MXA86" s="42"/>
      <c r="MXB86" s="42"/>
      <c r="MXC86" s="42"/>
      <c r="MXD86" s="42"/>
      <c r="MXE86" s="42"/>
      <c r="MXF86" s="42"/>
      <c r="MXG86" s="42"/>
      <c r="MXH86" s="42"/>
      <c r="MXI86" s="42"/>
      <c r="MXJ86" s="42"/>
      <c r="MXK86" s="42"/>
      <c r="MXL86" s="42"/>
      <c r="MXM86" s="42"/>
      <c r="MXN86" s="42"/>
      <c r="MXO86" s="42"/>
      <c r="MXP86" s="42"/>
      <c r="MXQ86" s="42"/>
      <c r="MXR86" s="42"/>
      <c r="MXS86" s="42"/>
      <c r="MXT86" s="42"/>
      <c r="MXU86" s="42"/>
      <c r="MXV86" s="42"/>
      <c r="MXW86" s="42"/>
      <c r="MXX86" s="42"/>
      <c r="MXY86" s="42"/>
      <c r="MXZ86" s="42"/>
      <c r="MYA86" s="42"/>
      <c r="MYB86" s="42"/>
      <c r="MYC86" s="42"/>
      <c r="MYD86" s="42"/>
      <c r="MYE86" s="42"/>
      <c r="MYF86" s="42"/>
      <c r="MYG86" s="42"/>
      <c r="MYH86" s="42"/>
      <c r="MYI86" s="42"/>
      <c r="MYJ86" s="42"/>
      <c r="MYK86" s="42"/>
      <c r="MYL86" s="42"/>
      <c r="MYM86" s="42"/>
      <c r="MYN86" s="42"/>
      <c r="MYO86" s="42"/>
      <c r="MYP86" s="42"/>
      <c r="MYQ86" s="42"/>
      <c r="MYR86" s="42"/>
      <c r="MYS86" s="42"/>
      <c r="MYT86" s="42"/>
      <c r="MYU86" s="42"/>
      <c r="MYV86" s="42"/>
      <c r="MYW86" s="42"/>
      <c r="MYX86" s="42"/>
      <c r="MYY86" s="42"/>
      <c r="MYZ86" s="42"/>
      <c r="MZA86" s="42"/>
      <c r="MZB86" s="42"/>
      <c r="MZC86" s="42"/>
      <c r="MZD86" s="42"/>
      <c r="MZE86" s="42"/>
      <c r="MZF86" s="42"/>
      <c r="MZG86" s="42"/>
      <c r="MZH86" s="42"/>
      <c r="MZI86" s="42"/>
      <c r="MZJ86" s="42"/>
      <c r="MZK86" s="42"/>
      <c r="MZL86" s="42"/>
      <c r="MZM86" s="42"/>
      <c r="MZN86" s="42"/>
      <c r="MZO86" s="42"/>
      <c r="MZP86" s="42"/>
      <c r="MZQ86" s="42"/>
      <c r="MZR86" s="42"/>
      <c r="MZS86" s="42"/>
      <c r="MZT86" s="42"/>
      <c r="MZU86" s="42"/>
      <c r="MZV86" s="42"/>
      <c r="MZW86" s="42"/>
      <c r="MZX86" s="42"/>
      <c r="MZY86" s="42"/>
      <c r="MZZ86" s="42"/>
      <c r="NAA86" s="42"/>
      <c r="NAB86" s="42"/>
      <c r="NAC86" s="42"/>
      <c r="NAD86" s="42"/>
      <c r="NAE86" s="42"/>
      <c r="NAF86" s="42"/>
      <c r="NAG86" s="42"/>
      <c r="NAH86" s="42"/>
      <c r="NAI86" s="42"/>
      <c r="NAJ86" s="42"/>
      <c r="NAK86" s="42"/>
      <c r="NAL86" s="42"/>
      <c r="NAM86" s="42"/>
      <c r="NAN86" s="42"/>
      <c r="NAO86" s="42"/>
      <c r="NAP86" s="42"/>
      <c r="NAQ86" s="42"/>
      <c r="NAR86" s="42"/>
      <c r="NAS86" s="42"/>
      <c r="NAT86" s="42"/>
      <c r="NAU86" s="42"/>
      <c r="NAV86" s="42"/>
      <c r="NAW86" s="42"/>
      <c r="NAX86" s="42"/>
      <c r="NAY86" s="42"/>
      <c r="NAZ86" s="42"/>
      <c r="NBA86" s="42"/>
      <c r="NBB86" s="42"/>
      <c r="NBC86" s="42"/>
      <c r="NBD86" s="42"/>
      <c r="NBE86" s="42"/>
      <c r="NBF86" s="42"/>
      <c r="NBG86" s="42"/>
      <c r="NBH86" s="42"/>
      <c r="NBI86" s="42"/>
      <c r="NBJ86" s="42"/>
      <c r="NBK86" s="42"/>
      <c r="NBL86" s="42"/>
      <c r="NBM86" s="42"/>
      <c r="NBN86" s="42"/>
      <c r="NBO86" s="42"/>
      <c r="NBP86" s="42"/>
      <c r="NBQ86" s="42"/>
      <c r="NBR86" s="42"/>
      <c r="NBS86" s="42"/>
      <c r="NBT86" s="42"/>
      <c r="NBU86" s="42"/>
      <c r="NBV86" s="42"/>
      <c r="NBW86" s="42"/>
      <c r="NBX86" s="42"/>
      <c r="NBY86" s="42"/>
      <c r="NBZ86" s="42"/>
      <c r="NCA86" s="42"/>
      <c r="NCB86" s="42"/>
      <c r="NCC86" s="42"/>
      <c r="NCD86" s="42"/>
      <c r="NCE86" s="42"/>
      <c r="NCF86" s="42"/>
      <c r="NCG86" s="42"/>
      <c r="NCH86" s="42"/>
      <c r="NCI86" s="42"/>
      <c r="NCJ86" s="42"/>
      <c r="NCK86" s="42"/>
      <c r="NCL86" s="42"/>
      <c r="NCM86" s="42"/>
      <c r="NCN86" s="42"/>
      <c r="NCO86" s="42"/>
      <c r="NCP86" s="42"/>
      <c r="NCQ86" s="42"/>
      <c r="NCR86" s="42"/>
      <c r="NCS86" s="42"/>
      <c r="NCT86" s="42"/>
      <c r="NCU86" s="42"/>
      <c r="NCV86" s="42"/>
      <c r="NCW86" s="42"/>
      <c r="NCX86" s="42"/>
      <c r="NCY86" s="42"/>
      <c r="NCZ86" s="42"/>
      <c r="NDA86" s="42"/>
      <c r="NDB86" s="42"/>
      <c r="NDC86" s="42"/>
      <c r="NDD86" s="42"/>
      <c r="NDE86" s="42"/>
      <c r="NDF86" s="42"/>
      <c r="NDG86" s="42"/>
      <c r="NDH86" s="42"/>
      <c r="NDI86" s="42"/>
      <c r="NDJ86" s="42"/>
      <c r="NDK86" s="42"/>
      <c r="NDL86" s="42"/>
      <c r="NDM86" s="42"/>
      <c r="NDN86" s="42"/>
      <c r="NDO86" s="42"/>
      <c r="NDP86" s="42"/>
      <c r="NDQ86" s="42"/>
      <c r="NDR86" s="42"/>
      <c r="NDS86" s="42"/>
      <c r="NDT86" s="42"/>
      <c r="NDU86" s="42"/>
      <c r="NDV86" s="42"/>
      <c r="NDW86" s="42"/>
      <c r="NDX86" s="42"/>
      <c r="NDY86" s="42"/>
      <c r="NDZ86" s="42"/>
      <c r="NEA86" s="42"/>
      <c r="NEB86" s="42"/>
      <c r="NEC86" s="42"/>
      <c r="NED86" s="42"/>
      <c r="NEE86" s="42"/>
      <c r="NEF86" s="42"/>
      <c r="NEG86" s="42"/>
      <c r="NEH86" s="42"/>
      <c r="NEI86" s="42"/>
      <c r="NEJ86" s="42"/>
      <c r="NEK86" s="42"/>
      <c r="NEL86" s="42"/>
      <c r="NEM86" s="42"/>
      <c r="NEN86" s="42"/>
      <c r="NEO86" s="42"/>
      <c r="NEP86" s="42"/>
      <c r="NEQ86" s="42"/>
      <c r="NER86" s="42"/>
      <c r="NES86" s="42"/>
      <c r="NET86" s="42"/>
      <c r="NEU86" s="42"/>
      <c r="NEV86" s="42"/>
      <c r="NEW86" s="42"/>
      <c r="NEX86" s="42"/>
      <c r="NEY86" s="42"/>
      <c r="NEZ86" s="42"/>
      <c r="NFA86" s="42"/>
      <c r="NFB86" s="42"/>
      <c r="NFC86" s="42"/>
      <c r="NFD86" s="42"/>
      <c r="NFE86" s="42"/>
      <c r="NFF86" s="42"/>
      <c r="NFG86" s="42"/>
      <c r="NFH86" s="42"/>
      <c r="NFI86" s="42"/>
      <c r="NFJ86" s="42"/>
      <c r="NFK86" s="42"/>
      <c r="NFL86" s="42"/>
      <c r="NFM86" s="42"/>
      <c r="NFN86" s="42"/>
      <c r="NFO86" s="42"/>
      <c r="NFP86" s="42"/>
      <c r="NFQ86" s="42"/>
      <c r="NFR86" s="42"/>
      <c r="NFS86" s="42"/>
      <c r="NFT86" s="42"/>
      <c r="NFU86" s="42"/>
      <c r="NFV86" s="42"/>
      <c r="NFW86" s="42"/>
      <c r="NFX86" s="42"/>
      <c r="NFY86" s="42"/>
      <c r="NFZ86" s="42"/>
      <c r="NGA86" s="42"/>
      <c r="NGB86" s="42"/>
      <c r="NGC86" s="42"/>
      <c r="NGD86" s="42"/>
      <c r="NGE86" s="42"/>
      <c r="NGF86" s="42"/>
      <c r="NGG86" s="42"/>
      <c r="NGH86" s="42"/>
      <c r="NGI86" s="42"/>
      <c r="NGJ86" s="42"/>
      <c r="NGK86" s="42"/>
      <c r="NGL86" s="42"/>
      <c r="NGM86" s="42"/>
      <c r="NGN86" s="42"/>
      <c r="NGO86" s="42"/>
      <c r="NGP86" s="42"/>
      <c r="NGQ86" s="42"/>
      <c r="NGR86" s="42"/>
      <c r="NGS86" s="42"/>
      <c r="NGT86" s="42"/>
      <c r="NGU86" s="42"/>
      <c r="NGV86" s="42"/>
      <c r="NGW86" s="42"/>
      <c r="NGX86" s="42"/>
      <c r="NGY86" s="42"/>
      <c r="NGZ86" s="42"/>
      <c r="NHA86" s="42"/>
      <c r="NHB86" s="42"/>
      <c r="NHC86" s="42"/>
      <c r="NHD86" s="42"/>
      <c r="NHE86" s="42"/>
      <c r="NHF86" s="42"/>
      <c r="NHG86" s="42"/>
      <c r="NHH86" s="42"/>
      <c r="NHI86" s="42"/>
      <c r="NHJ86" s="42"/>
      <c r="NHK86" s="42"/>
      <c r="NHL86" s="42"/>
      <c r="NHM86" s="42"/>
      <c r="NHN86" s="42"/>
      <c r="NHO86" s="42"/>
      <c r="NHP86" s="42"/>
      <c r="NHQ86" s="42"/>
      <c r="NHR86" s="42"/>
      <c r="NHS86" s="42"/>
      <c r="NHT86" s="42"/>
      <c r="NHU86" s="42"/>
      <c r="NHV86" s="42"/>
      <c r="NHW86" s="42"/>
      <c r="NHX86" s="42"/>
      <c r="NHY86" s="42"/>
      <c r="NHZ86" s="42"/>
      <c r="NIA86" s="42"/>
      <c r="NIB86" s="42"/>
      <c r="NIC86" s="42"/>
      <c r="NID86" s="42"/>
      <c r="NIE86" s="42"/>
      <c r="NIF86" s="42"/>
      <c r="NIG86" s="42"/>
      <c r="NIH86" s="42"/>
      <c r="NII86" s="42"/>
      <c r="NIJ86" s="42"/>
      <c r="NIK86" s="42"/>
      <c r="NIL86" s="42"/>
      <c r="NIM86" s="42"/>
      <c r="NIN86" s="42"/>
      <c r="NIO86" s="42"/>
      <c r="NIP86" s="42"/>
      <c r="NIQ86" s="42"/>
      <c r="NIR86" s="42"/>
      <c r="NIS86" s="42"/>
      <c r="NIT86" s="42"/>
      <c r="NIU86" s="42"/>
      <c r="NIV86" s="42"/>
      <c r="NIW86" s="42"/>
      <c r="NIX86" s="42"/>
      <c r="NIY86" s="42"/>
      <c r="NIZ86" s="42"/>
      <c r="NJA86" s="42"/>
      <c r="NJB86" s="42"/>
      <c r="NJC86" s="42"/>
      <c r="NJD86" s="42"/>
      <c r="NJE86" s="42"/>
      <c r="NJF86" s="42"/>
      <c r="NJG86" s="42"/>
      <c r="NJH86" s="42"/>
      <c r="NJI86" s="42"/>
      <c r="NJJ86" s="42"/>
      <c r="NJK86" s="42"/>
      <c r="NJL86" s="42"/>
      <c r="NJM86" s="42"/>
      <c r="NJN86" s="42"/>
      <c r="NJO86" s="42"/>
      <c r="NJP86" s="42"/>
      <c r="NJQ86" s="42"/>
      <c r="NJR86" s="42"/>
      <c r="NJS86" s="42"/>
      <c r="NJT86" s="42"/>
      <c r="NJU86" s="42"/>
      <c r="NJV86" s="42"/>
      <c r="NJW86" s="42"/>
      <c r="NJX86" s="42"/>
      <c r="NJY86" s="42"/>
      <c r="NJZ86" s="42"/>
      <c r="NKA86" s="42"/>
      <c r="NKB86" s="42"/>
      <c r="NKC86" s="42"/>
      <c r="NKD86" s="42"/>
      <c r="NKE86" s="42"/>
      <c r="NKF86" s="42"/>
      <c r="NKG86" s="42"/>
      <c r="NKH86" s="42"/>
      <c r="NKI86" s="42"/>
      <c r="NKJ86" s="42"/>
      <c r="NKK86" s="42"/>
      <c r="NKL86" s="42"/>
      <c r="NKM86" s="42"/>
      <c r="NKN86" s="42"/>
      <c r="NKO86" s="42"/>
      <c r="NKP86" s="42"/>
      <c r="NKQ86" s="42"/>
      <c r="NKR86" s="42"/>
      <c r="NKS86" s="42"/>
      <c r="NKT86" s="42"/>
      <c r="NKU86" s="42"/>
      <c r="NKV86" s="42"/>
      <c r="NKW86" s="42"/>
      <c r="NKX86" s="42"/>
      <c r="NKY86" s="42"/>
      <c r="NKZ86" s="42"/>
      <c r="NLA86" s="42"/>
      <c r="NLB86" s="42"/>
      <c r="NLC86" s="42"/>
      <c r="NLD86" s="42"/>
      <c r="NLE86" s="42"/>
      <c r="NLF86" s="42"/>
      <c r="NLG86" s="42"/>
      <c r="NLH86" s="42"/>
      <c r="NLI86" s="42"/>
      <c r="NLJ86" s="42"/>
      <c r="NLK86" s="42"/>
      <c r="NLL86" s="42"/>
      <c r="NLM86" s="42"/>
      <c r="NLN86" s="42"/>
      <c r="NLO86" s="42"/>
      <c r="NLP86" s="42"/>
      <c r="NLQ86" s="42"/>
      <c r="NLR86" s="42"/>
      <c r="NLS86" s="42"/>
      <c r="NLT86" s="42"/>
      <c r="NLU86" s="42"/>
      <c r="NLV86" s="42"/>
      <c r="NLW86" s="42"/>
      <c r="NLX86" s="42"/>
      <c r="NLY86" s="42"/>
      <c r="NLZ86" s="42"/>
      <c r="NMA86" s="42"/>
      <c r="NMB86" s="42"/>
      <c r="NMC86" s="42"/>
      <c r="NMD86" s="42"/>
      <c r="NME86" s="42"/>
      <c r="NMF86" s="42"/>
      <c r="NMG86" s="42"/>
      <c r="NMH86" s="42"/>
      <c r="NMI86" s="42"/>
      <c r="NMJ86" s="42"/>
      <c r="NMK86" s="42"/>
      <c r="NML86" s="42"/>
      <c r="NMM86" s="42"/>
      <c r="NMN86" s="42"/>
      <c r="NMO86" s="42"/>
      <c r="NMP86" s="42"/>
      <c r="NMQ86" s="42"/>
      <c r="NMR86" s="42"/>
      <c r="NMS86" s="42"/>
      <c r="NMT86" s="42"/>
      <c r="NMU86" s="42"/>
      <c r="NMV86" s="42"/>
      <c r="NMW86" s="42"/>
      <c r="NMX86" s="42"/>
      <c r="NMY86" s="42"/>
      <c r="NMZ86" s="42"/>
      <c r="NNA86" s="42"/>
      <c r="NNB86" s="42"/>
      <c r="NNC86" s="42"/>
      <c r="NND86" s="42"/>
      <c r="NNE86" s="42"/>
      <c r="NNF86" s="42"/>
      <c r="NNG86" s="42"/>
      <c r="NNH86" s="42"/>
      <c r="NNI86" s="42"/>
      <c r="NNJ86" s="42"/>
      <c r="NNK86" s="42"/>
      <c r="NNL86" s="42"/>
      <c r="NNM86" s="42"/>
      <c r="NNN86" s="42"/>
      <c r="NNO86" s="42"/>
      <c r="NNP86" s="42"/>
      <c r="NNQ86" s="42"/>
      <c r="NNR86" s="42"/>
      <c r="NNS86" s="42"/>
      <c r="NNT86" s="42"/>
      <c r="NNU86" s="42"/>
      <c r="NNV86" s="42"/>
      <c r="NNW86" s="42"/>
      <c r="NNX86" s="42"/>
      <c r="NNY86" s="42"/>
      <c r="NNZ86" s="42"/>
      <c r="NOA86" s="42"/>
      <c r="NOB86" s="42"/>
      <c r="NOC86" s="42"/>
      <c r="NOD86" s="42"/>
      <c r="NOE86" s="42"/>
      <c r="NOF86" s="42"/>
      <c r="NOG86" s="42"/>
      <c r="NOH86" s="42"/>
      <c r="NOI86" s="42"/>
      <c r="NOJ86" s="42"/>
      <c r="NOK86" s="42"/>
      <c r="NOL86" s="42"/>
      <c r="NOM86" s="42"/>
      <c r="NON86" s="42"/>
      <c r="NOO86" s="42"/>
      <c r="NOP86" s="42"/>
      <c r="NOQ86" s="42"/>
      <c r="NOR86" s="42"/>
      <c r="NOS86" s="42"/>
      <c r="NOT86" s="42"/>
      <c r="NOU86" s="42"/>
      <c r="NOV86" s="42"/>
      <c r="NOW86" s="42"/>
      <c r="NOX86" s="42"/>
      <c r="NOY86" s="42"/>
      <c r="NOZ86" s="42"/>
      <c r="NPA86" s="42"/>
      <c r="NPB86" s="42"/>
      <c r="NPC86" s="42"/>
      <c r="NPD86" s="42"/>
      <c r="NPE86" s="42"/>
      <c r="NPF86" s="42"/>
      <c r="NPG86" s="42"/>
      <c r="NPH86" s="42"/>
      <c r="NPI86" s="42"/>
      <c r="NPJ86" s="42"/>
      <c r="NPK86" s="42"/>
      <c r="NPL86" s="42"/>
      <c r="NPM86" s="42"/>
      <c r="NPN86" s="42"/>
      <c r="NPO86" s="42"/>
      <c r="NPP86" s="42"/>
      <c r="NPQ86" s="42"/>
      <c r="NPR86" s="42"/>
      <c r="NPS86" s="42"/>
      <c r="NPT86" s="42"/>
      <c r="NPU86" s="42"/>
      <c r="NPV86" s="42"/>
      <c r="NPW86" s="42"/>
      <c r="NPX86" s="42"/>
      <c r="NPY86" s="42"/>
      <c r="NPZ86" s="42"/>
      <c r="NQA86" s="42"/>
      <c r="NQB86" s="42"/>
      <c r="NQC86" s="42"/>
      <c r="NQD86" s="42"/>
      <c r="NQE86" s="42"/>
      <c r="NQF86" s="42"/>
      <c r="NQG86" s="42"/>
      <c r="NQH86" s="42"/>
      <c r="NQI86" s="42"/>
      <c r="NQJ86" s="42"/>
      <c r="NQK86" s="42"/>
      <c r="NQL86" s="42"/>
      <c r="NQM86" s="42"/>
      <c r="NQN86" s="42"/>
      <c r="NQO86" s="42"/>
      <c r="NQP86" s="42"/>
      <c r="NQQ86" s="42"/>
      <c r="NQR86" s="42"/>
      <c r="NQS86" s="42"/>
      <c r="NQT86" s="42"/>
      <c r="NQU86" s="42"/>
      <c r="NQV86" s="42"/>
      <c r="NQW86" s="42"/>
      <c r="NQX86" s="42"/>
      <c r="NQY86" s="42"/>
      <c r="NQZ86" s="42"/>
      <c r="NRA86" s="42"/>
      <c r="NRB86" s="42"/>
      <c r="NRC86" s="42"/>
      <c r="NRD86" s="42"/>
      <c r="NRE86" s="42"/>
      <c r="NRF86" s="42"/>
      <c r="NRG86" s="42"/>
      <c r="NRH86" s="42"/>
      <c r="NRI86" s="42"/>
      <c r="NRJ86" s="42"/>
      <c r="NRK86" s="42"/>
      <c r="NRL86" s="42"/>
      <c r="NRM86" s="42"/>
      <c r="NRN86" s="42"/>
      <c r="NRO86" s="42"/>
      <c r="NRP86" s="42"/>
      <c r="NRQ86" s="42"/>
      <c r="NRR86" s="42"/>
      <c r="NRS86" s="42"/>
      <c r="NRT86" s="42"/>
      <c r="NRU86" s="42"/>
      <c r="NRV86" s="42"/>
      <c r="NRW86" s="42"/>
      <c r="NRX86" s="42"/>
      <c r="NRY86" s="42"/>
      <c r="NRZ86" s="42"/>
      <c r="NSA86" s="42"/>
      <c r="NSB86" s="42"/>
      <c r="NSC86" s="42"/>
      <c r="NSD86" s="42"/>
      <c r="NSE86" s="42"/>
      <c r="NSF86" s="42"/>
      <c r="NSG86" s="42"/>
      <c r="NSH86" s="42"/>
      <c r="NSI86" s="42"/>
      <c r="NSJ86" s="42"/>
      <c r="NSK86" s="42"/>
      <c r="NSL86" s="42"/>
      <c r="NSM86" s="42"/>
      <c r="NSN86" s="42"/>
      <c r="NSO86" s="42"/>
      <c r="NSP86" s="42"/>
      <c r="NSQ86" s="42"/>
      <c r="NSR86" s="42"/>
      <c r="NSS86" s="42"/>
      <c r="NST86" s="42"/>
      <c r="NSU86" s="42"/>
      <c r="NSV86" s="42"/>
      <c r="NSW86" s="42"/>
      <c r="NSX86" s="42"/>
      <c r="NSY86" s="42"/>
      <c r="NSZ86" s="42"/>
      <c r="NTA86" s="42"/>
      <c r="NTB86" s="42"/>
      <c r="NTC86" s="42"/>
      <c r="NTD86" s="42"/>
      <c r="NTE86" s="42"/>
      <c r="NTF86" s="42"/>
      <c r="NTG86" s="42"/>
      <c r="NTH86" s="42"/>
      <c r="NTI86" s="42"/>
      <c r="NTJ86" s="42"/>
      <c r="NTK86" s="42"/>
      <c r="NTL86" s="42"/>
      <c r="NTM86" s="42"/>
      <c r="NTN86" s="42"/>
      <c r="NTO86" s="42"/>
      <c r="NTP86" s="42"/>
      <c r="NTQ86" s="42"/>
      <c r="NTR86" s="42"/>
      <c r="NTS86" s="42"/>
      <c r="NTT86" s="42"/>
      <c r="NTU86" s="42"/>
      <c r="NTV86" s="42"/>
      <c r="NTW86" s="42"/>
      <c r="NTX86" s="42"/>
      <c r="NTY86" s="42"/>
      <c r="NTZ86" s="42"/>
      <c r="NUA86" s="42"/>
      <c r="NUB86" s="42"/>
      <c r="NUC86" s="42"/>
      <c r="NUD86" s="42"/>
      <c r="NUE86" s="42"/>
      <c r="NUF86" s="42"/>
      <c r="NUG86" s="42"/>
      <c r="NUH86" s="42"/>
      <c r="NUI86" s="42"/>
      <c r="NUJ86" s="42"/>
      <c r="NUK86" s="42"/>
      <c r="NUL86" s="42"/>
      <c r="NUM86" s="42"/>
      <c r="NUN86" s="42"/>
      <c r="NUO86" s="42"/>
      <c r="NUP86" s="42"/>
      <c r="NUQ86" s="42"/>
      <c r="NUR86" s="42"/>
      <c r="NUS86" s="42"/>
      <c r="NUT86" s="42"/>
      <c r="NUU86" s="42"/>
      <c r="NUV86" s="42"/>
      <c r="NUW86" s="42"/>
      <c r="NUX86" s="42"/>
      <c r="NUY86" s="42"/>
      <c r="NUZ86" s="42"/>
      <c r="NVA86" s="42"/>
      <c r="NVB86" s="42"/>
      <c r="NVC86" s="42"/>
      <c r="NVD86" s="42"/>
      <c r="NVE86" s="42"/>
      <c r="NVF86" s="42"/>
      <c r="NVG86" s="42"/>
      <c r="NVH86" s="42"/>
      <c r="NVI86" s="42"/>
      <c r="NVJ86" s="42"/>
      <c r="NVK86" s="42"/>
      <c r="NVL86" s="42"/>
      <c r="NVM86" s="42"/>
      <c r="NVN86" s="42"/>
      <c r="NVO86" s="42"/>
      <c r="NVP86" s="42"/>
      <c r="NVQ86" s="42"/>
      <c r="NVR86" s="42"/>
      <c r="NVS86" s="42"/>
      <c r="NVT86" s="42"/>
      <c r="NVU86" s="42"/>
      <c r="NVV86" s="42"/>
      <c r="NVW86" s="42"/>
      <c r="NVX86" s="42"/>
      <c r="NVY86" s="42"/>
      <c r="NVZ86" s="42"/>
      <c r="NWA86" s="42"/>
      <c r="NWB86" s="42"/>
      <c r="NWC86" s="42"/>
      <c r="NWD86" s="42"/>
      <c r="NWE86" s="42"/>
      <c r="NWF86" s="42"/>
      <c r="NWG86" s="42"/>
      <c r="NWH86" s="42"/>
      <c r="NWI86" s="42"/>
      <c r="NWJ86" s="42"/>
      <c r="NWK86" s="42"/>
      <c r="NWL86" s="42"/>
      <c r="NWM86" s="42"/>
      <c r="NWN86" s="42"/>
      <c r="NWO86" s="42"/>
      <c r="NWP86" s="42"/>
      <c r="NWQ86" s="42"/>
      <c r="NWR86" s="42"/>
      <c r="NWS86" s="42"/>
      <c r="NWT86" s="42"/>
      <c r="NWU86" s="42"/>
      <c r="NWV86" s="42"/>
      <c r="NWW86" s="42"/>
      <c r="NWX86" s="42"/>
      <c r="NWY86" s="42"/>
      <c r="NWZ86" s="42"/>
      <c r="NXA86" s="42"/>
      <c r="NXB86" s="42"/>
      <c r="NXC86" s="42"/>
      <c r="NXD86" s="42"/>
      <c r="NXE86" s="42"/>
      <c r="NXF86" s="42"/>
      <c r="NXG86" s="42"/>
      <c r="NXH86" s="42"/>
      <c r="NXI86" s="42"/>
      <c r="NXJ86" s="42"/>
      <c r="NXK86" s="42"/>
      <c r="NXL86" s="42"/>
      <c r="NXM86" s="42"/>
      <c r="NXN86" s="42"/>
      <c r="NXO86" s="42"/>
      <c r="NXP86" s="42"/>
      <c r="NXQ86" s="42"/>
      <c r="NXR86" s="42"/>
      <c r="NXS86" s="42"/>
      <c r="NXT86" s="42"/>
      <c r="NXU86" s="42"/>
      <c r="NXV86" s="42"/>
      <c r="NXW86" s="42"/>
      <c r="NXX86" s="42"/>
      <c r="NXY86" s="42"/>
      <c r="NXZ86" s="42"/>
      <c r="NYA86" s="42"/>
      <c r="NYB86" s="42"/>
      <c r="NYC86" s="42"/>
      <c r="NYD86" s="42"/>
      <c r="NYE86" s="42"/>
      <c r="NYF86" s="42"/>
      <c r="NYG86" s="42"/>
      <c r="NYH86" s="42"/>
      <c r="NYI86" s="42"/>
      <c r="NYJ86" s="42"/>
      <c r="NYK86" s="42"/>
      <c r="NYL86" s="42"/>
      <c r="NYM86" s="42"/>
      <c r="NYN86" s="42"/>
      <c r="NYO86" s="42"/>
      <c r="NYP86" s="42"/>
      <c r="NYQ86" s="42"/>
      <c r="NYR86" s="42"/>
      <c r="NYS86" s="42"/>
      <c r="NYT86" s="42"/>
      <c r="NYU86" s="42"/>
      <c r="NYV86" s="42"/>
      <c r="NYW86" s="42"/>
      <c r="NYX86" s="42"/>
      <c r="NYY86" s="42"/>
      <c r="NYZ86" s="42"/>
      <c r="NZA86" s="42"/>
      <c r="NZB86" s="42"/>
      <c r="NZC86" s="42"/>
      <c r="NZD86" s="42"/>
      <c r="NZE86" s="42"/>
      <c r="NZF86" s="42"/>
      <c r="NZG86" s="42"/>
      <c r="NZH86" s="42"/>
      <c r="NZI86" s="42"/>
      <c r="NZJ86" s="42"/>
      <c r="NZK86" s="42"/>
      <c r="NZL86" s="42"/>
      <c r="NZM86" s="42"/>
      <c r="NZN86" s="42"/>
      <c r="NZO86" s="42"/>
      <c r="NZP86" s="42"/>
      <c r="NZQ86" s="42"/>
      <c r="NZR86" s="42"/>
      <c r="NZS86" s="42"/>
      <c r="NZT86" s="42"/>
      <c r="NZU86" s="42"/>
      <c r="NZV86" s="42"/>
      <c r="NZW86" s="42"/>
      <c r="NZX86" s="42"/>
      <c r="NZY86" s="42"/>
      <c r="NZZ86" s="42"/>
      <c r="OAA86" s="42"/>
      <c r="OAB86" s="42"/>
      <c r="OAC86" s="42"/>
      <c r="OAD86" s="42"/>
      <c r="OAE86" s="42"/>
      <c r="OAF86" s="42"/>
      <c r="OAG86" s="42"/>
      <c r="OAH86" s="42"/>
      <c r="OAI86" s="42"/>
      <c r="OAJ86" s="42"/>
      <c r="OAK86" s="42"/>
      <c r="OAL86" s="42"/>
      <c r="OAM86" s="42"/>
      <c r="OAN86" s="42"/>
      <c r="OAO86" s="42"/>
      <c r="OAP86" s="42"/>
      <c r="OAQ86" s="42"/>
      <c r="OAR86" s="42"/>
      <c r="OAS86" s="42"/>
      <c r="OAT86" s="42"/>
      <c r="OAU86" s="42"/>
      <c r="OAV86" s="42"/>
      <c r="OAW86" s="42"/>
      <c r="OAX86" s="42"/>
      <c r="OAY86" s="42"/>
      <c r="OAZ86" s="42"/>
      <c r="OBA86" s="42"/>
      <c r="OBB86" s="42"/>
      <c r="OBC86" s="42"/>
      <c r="OBD86" s="42"/>
      <c r="OBE86" s="42"/>
      <c r="OBF86" s="42"/>
      <c r="OBG86" s="42"/>
      <c r="OBH86" s="42"/>
      <c r="OBI86" s="42"/>
      <c r="OBJ86" s="42"/>
      <c r="OBK86" s="42"/>
      <c r="OBL86" s="42"/>
      <c r="OBM86" s="42"/>
      <c r="OBN86" s="42"/>
      <c r="OBO86" s="42"/>
      <c r="OBP86" s="42"/>
      <c r="OBQ86" s="42"/>
      <c r="OBR86" s="42"/>
      <c r="OBS86" s="42"/>
      <c r="OBT86" s="42"/>
      <c r="OBU86" s="42"/>
      <c r="OBV86" s="42"/>
      <c r="OBW86" s="42"/>
      <c r="OBX86" s="42"/>
      <c r="OBY86" s="42"/>
      <c r="OBZ86" s="42"/>
      <c r="OCA86" s="42"/>
      <c r="OCB86" s="42"/>
      <c r="OCC86" s="42"/>
      <c r="OCD86" s="42"/>
      <c r="OCE86" s="42"/>
      <c r="OCF86" s="42"/>
      <c r="OCG86" s="42"/>
      <c r="OCH86" s="42"/>
      <c r="OCI86" s="42"/>
      <c r="OCJ86" s="42"/>
      <c r="OCK86" s="42"/>
      <c r="OCL86" s="42"/>
      <c r="OCM86" s="42"/>
      <c r="OCN86" s="42"/>
      <c r="OCO86" s="42"/>
      <c r="OCP86" s="42"/>
      <c r="OCQ86" s="42"/>
      <c r="OCR86" s="42"/>
      <c r="OCS86" s="42"/>
      <c r="OCT86" s="42"/>
      <c r="OCU86" s="42"/>
      <c r="OCV86" s="42"/>
      <c r="OCW86" s="42"/>
      <c r="OCX86" s="42"/>
      <c r="OCY86" s="42"/>
      <c r="OCZ86" s="42"/>
      <c r="ODA86" s="42"/>
      <c r="ODB86" s="42"/>
      <c r="ODC86" s="42"/>
      <c r="ODD86" s="42"/>
      <c r="ODE86" s="42"/>
      <c r="ODF86" s="42"/>
      <c r="ODG86" s="42"/>
      <c r="ODH86" s="42"/>
      <c r="ODI86" s="42"/>
      <c r="ODJ86" s="42"/>
      <c r="ODK86" s="42"/>
      <c r="ODL86" s="42"/>
      <c r="ODM86" s="42"/>
      <c r="ODN86" s="42"/>
      <c r="ODO86" s="42"/>
      <c r="ODP86" s="42"/>
      <c r="ODQ86" s="42"/>
      <c r="ODR86" s="42"/>
      <c r="ODS86" s="42"/>
      <c r="ODT86" s="42"/>
      <c r="ODU86" s="42"/>
      <c r="ODV86" s="42"/>
      <c r="ODW86" s="42"/>
      <c r="ODX86" s="42"/>
      <c r="ODY86" s="42"/>
      <c r="ODZ86" s="42"/>
      <c r="OEA86" s="42"/>
      <c r="OEB86" s="42"/>
      <c r="OEC86" s="42"/>
      <c r="OED86" s="42"/>
      <c r="OEE86" s="42"/>
      <c r="OEF86" s="42"/>
      <c r="OEG86" s="42"/>
      <c r="OEH86" s="42"/>
      <c r="OEI86" s="42"/>
      <c r="OEJ86" s="42"/>
      <c r="OEK86" s="42"/>
      <c r="OEL86" s="42"/>
      <c r="OEM86" s="42"/>
      <c r="OEN86" s="42"/>
      <c r="OEO86" s="42"/>
      <c r="OEP86" s="42"/>
      <c r="OEQ86" s="42"/>
      <c r="OER86" s="42"/>
      <c r="OES86" s="42"/>
      <c r="OET86" s="42"/>
      <c r="OEU86" s="42"/>
      <c r="OEV86" s="42"/>
      <c r="OEW86" s="42"/>
      <c r="OEX86" s="42"/>
      <c r="OEY86" s="42"/>
      <c r="OEZ86" s="42"/>
      <c r="OFA86" s="42"/>
      <c r="OFB86" s="42"/>
      <c r="OFC86" s="42"/>
      <c r="OFD86" s="42"/>
      <c r="OFE86" s="42"/>
      <c r="OFF86" s="42"/>
      <c r="OFG86" s="42"/>
      <c r="OFH86" s="42"/>
      <c r="OFI86" s="42"/>
      <c r="OFJ86" s="42"/>
      <c r="OFK86" s="42"/>
      <c r="OFL86" s="42"/>
      <c r="OFM86" s="42"/>
      <c r="OFN86" s="42"/>
      <c r="OFO86" s="42"/>
      <c r="OFP86" s="42"/>
      <c r="OFQ86" s="42"/>
      <c r="OFR86" s="42"/>
      <c r="OFS86" s="42"/>
      <c r="OFT86" s="42"/>
      <c r="OFU86" s="42"/>
      <c r="OFV86" s="42"/>
      <c r="OFW86" s="42"/>
      <c r="OFX86" s="42"/>
      <c r="OFY86" s="42"/>
      <c r="OFZ86" s="42"/>
      <c r="OGA86" s="42"/>
      <c r="OGB86" s="42"/>
      <c r="OGC86" s="42"/>
      <c r="OGD86" s="42"/>
      <c r="OGE86" s="42"/>
      <c r="OGF86" s="42"/>
      <c r="OGG86" s="42"/>
      <c r="OGH86" s="42"/>
      <c r="OGI86" s="42"/>
      <c r="OGJ86" s="42"/>
      <c r="OGK86" s="42"/>
      <c r="OGL86" s="42"/>
      <c r="OGM86" s="42"/>
      <c r="OGN86" s="42"/>
      <c r="OGO86" s="42"/>
      <c r="OGP86" s="42"/>
      <c r="OGQ86" s="42"/>
      <c r="OGR86" s="42"/>
      <c r="OGS86" s="42"/>
      <c r="OGT86" s="42"/>
      <c r="OGU86" s="42"/>
      <c r="OGV86" s="42"/>
      <c r="OGW86" s="42"/>
      <c r="OGX86" s="42"/>
      <c r="OGY86" s="42"/>
      <c r="OGZ86" s="42"/>
      <c r="OHA86" s="42"/>
      <c r="OHB86" s="42"/>
      <c r="OHC86" s="42"/>
      <c r="OHD86" s="42"/>
      <c r="OHE86" s="42"/>
      <c r="OHF86" s="42"/>
      <c r="OHG86" s="42"/>
      <c r="OHH86" s="42"/>
      <c r="OHI86" s="42"/>
      <c r="OHJ86" s="42"/>
      <c r="OHK86" s="42"/>
      <c r="OHL86" s="42"/>
      <c r="OHM86" s="42"/>
      <c r="OHN86" s="42"/>
      <c r="OHO86" s="42"/>
      <c r="OHP86" s="42"/>
      <c r="OHQ86" s="42"/>
      <c r="OHR86" s="42"/>
      <c r="OHS86" s="42"/>
      <c r="OHT86" s="42"/>
      <c r="OHU86" s="42"/>
      <c r="OHV86" s="42"/>
      <c r="OHW86" s="42"/>
      <c r="OHX86" s="42"/>
      <c r="OHY86" s="42"/>
      <c r="OHZ86" s="42"/>
      <c r="OIA86" s="42"/>
      <c r="OIB86" s="42"/>
      <c r="OIC86" s="42"/>
      <c r="OID86" s="42"/>
      <c r="OIE86" s="42"/>
      <c r="OIF86" s="42"/>
      <c r="OIG86" s="42"/>
      <c r="OIH86" s="42"/>
      <c r="OII86" s="42"/>
      <c r="OIJ86" s="42"/>
      <c r="OIK86" s="42"/>
      <c r="OIL86" s="42"/>
      <c r="OIM86" s="42"/>
      <c r="OIN86" s="42"/>
      <c r="OIO86" s="42"/>
      <c r="OIP86" s="42"/>
      <c r="OIQ86" s="42"/>
      <c r="OIR86" s="42"/>
      <c r="OIS86" s="42"/>
      <c r="OIT86" s="42"/>
      <c r="OIU86" s="42"/>
      <c r="OIV86" s="42"/>
      <c r="OIW86" s="42"/>
      <c r="OIX86" s="42"/>
      <c r="OIY86" s="42"/>
      <c r="OIZ86" s="42"/>
      <c r="OJA86" s="42"/>
      <c r="OJB86" s="42"/>
      <c r="OJC86" s="42"/>
      <c r="OJD86" s="42"/>
      <c r="OJE86" s="42"/>
      <c r="OJF86" s="42"/>
      <c r="OJG86" s="42"/>
      <c r="OJH86" s="42"/>
      <c r="OJI86" s="42"/>
      <c r="OJJ86" s="42"/>
      <c r="OJK86" s="42"/>
      <c r="OJL86" s="42"/>
      <c r="OJM86" s="42"/>
      <c r="OJN86" s="42"/>
      <c r="OJO86" s="42"/>
      <c r="OJP86" s="42"/>
      <c r="OJQ86" s="42"/>
      <c r="OJR86" s="42"/>
      <c r="OJS86" s="42"/>
      <c r="OJT86" s="42"/>
      <c r="OJU86" s="42"/>
      <c r="OJV86" s="42"/>
      <c r="OJW86" s="42"/>
      <c r="OJX86" s="42"/>
      <c r="OJY86" s="42"/>
      <c r="OJZ86" s="42"/>
      <c r="OKA86" s="42"/>
      <c r="OKB86" s="42"/>
      <c r="OKC86" s="42"/>
      <c r="OKD86" s="42"/>
      <c r="OKE86" s="42"/>
      <c r="OKF86" s="42"/>
      <c r="OKG86" s="42"/>
      <c r="OKH86" s="42"/>
      <c r="OKI86" s="42"/>
      <c r="OKJ86" s="42"/>
      <c r="OKK86" s="42"/>
      <c r="OKL86" s="42"/>
      <c r="OKM86" s="42"/>
      <c r="OKN86" s="42"/>
      <c r="OKO86" s="42"/>
      <c r="OKP86" s="42"/>
      <c r="OKQ86" s="42"/>
      <c r="OKR86" s="42"/>
      <c r="OKS86" s="42"/>
      <c r="OKT86" s="42"/>
      <c r="OKU86" s="42"/>
      <c r="OKV86" s="42"/>
      <c r="OKW86" s="42"/>
      <c r="OKX86" s="42"/>
      <c r="OKY86" s="42"/>
      <c r="OKZ86" s="42"/>
      <c r="OLA86" s="42"/>
      <c r="OLB86" s="42"/>
      <c r="OLC86" s="42"/>
      <c r="OLD86" s="42"/>
      <c r="OLE86" s="42"/>
      <c r="OLF86" s="42"/>
      <c r="OLG86" s="42"/>
      <c r="OLH86" s="42"/>
      <c r="OLI86" s="42"/>
      <c r="OLJ86" s="42"/>
      <c r="OLK86" s="42"/>
      <c r="OLL86" s="42"/>
      <c r="OLM86" s="42"/>
      <c r="OLN86" s="42"/>
      <c r="OLO86" s="42"/>
      <c r="OLP86" s="42"/>
      <c r="OLQ86" s="42"/>
      <c r="OLR86" s="42"/>
      <c r="OLS86" s="42"/>
      <c r="OLT86" s="42"/>
      <c r="OLU86" s="42"/>
      <c r="OLV86" s="42"/>
      <c r="OLW86" s="42"/>
      <c r="OLX86" s="42"/>
      <c r="OLY86" s="42"/>
      <c r="OLZ86" s="42"/>
      <c r="OMA86" s="42"/>
      <c r="OMB86" s="42"/>
      <c r="OMC86" s="42"/>
      <c r="OMD86" s="42"/>
      <c r="OME86" s="42"/>
      <c r="OMF86" s="42"/>
      <c r="OMG86" s="42"/>
      <c r="OMH86" s="42"/>
      <c r="OMI86" s="42"/>
      <c r="OMJ86" s="42"/>
      <c r="OMK86" s="42"/>
      <c r="OML86" s="42"/>
      <c r="OMM86" s="42"/>
      <c r="OMN86" s="42"/>
      <c r="OMO86" s="42"/>
      <c r="OMP86" s="42"/>
      <c r="OMQ86" s="42"/>
      <c r="OMR86" s="42"/>
      <c r="OMS86" s="42"/>
      <c r="OMT86" s="42"/>
      <c r="OMU86" s="42"/>
      <c r="OMV86" s="42"/>
      <c r="OMW86" s="42"/>
      <c r="OMX86" s="42"/>
      <c r="OMY86" s="42"/>
      <c r="OMZ86" s="42"/>
      <c r="ONA86" s="42"/>
      <c r="ONB86" s="42"/>
      <c r="ONC86" s="42"/>
      <c r="OND86" s="42"/>
      <c r="ONE86" s="42"/>
      <c r="ONF86" s="42"/>
      <c r="ONG86" s="42"/>
      <c r="ONH86" s="42"/>
      <c r="ONI86" s="42"/>
      <c r="ONJ86" s="42"/>
      <c r="ONK86" s="42"/>
      <c r="ONL86" s="42"/>
      <c r="ONM86" s="42"/>
      <c r="ONN86" s="42"/>
      <c r="ONO86" s="42"/>
      <c r="ONP86" s="42"/>
      <c r="ONQ86" s="42"/>
      <c r="ONR86" s="42"/>
      <c r="ONS86" s="42"/>
      <c r="ONT86" s="42"/>
      <c r="ONU86" s="42"/>
      <c r="ONV86" s="42"/>
      <c r="ONW86" s="42"/>
      <c r="ONX86" s="42"/>
      <c r="ONY86" s="42"/>
      <c r="ONZ86" s="42"/>
      <c r="OOA86" s="42"/>
      <c r="OOB86" s="42"/>
      <c r="OOC86" s="42"/>
      <c r="OOD86" s="42"/>
      <c r="OOE86" s="42"/>
      <c r="OOF86" s="42"/>
      <c r="OOG86" s="42"/>
      <c r="OOH86" s="42"/>
      <c r="OOI86" s="42"/>
      <c r="OOJ86" s="42"/>
      <c r="OOK86" s="42"/>
      <c r="OOL86" s="42"/>
      <c r="OOM86" s="42"/>
      <c r="OON86" s="42"/>
      <c r="OOO86" s="42"/>
      <c r="OOP86" s="42"/>
      <c r="OOQ86" s="42"/>
      <c r="OOR86" s="42"/>
      <c r="OOS86" s="42"/>
      <c r="OOT86" s="42"/>
      <c r="OOU86" s="42"/>
      <c r="OOV86" s="42"/>
      <c r="OOW86" s="42"/>
      <c r="OOX86" s="42"/>
      <c r="OOY86" s="42"/>
      <c r="OOZ86" s="42"/>
      <c r="OPA86" s="42"/>
      <c r="OPB86" s="42"/>
      <c r="OPC86" s="42"/>
      <c r="OPD86" s="42"/>
      <c r="OPE86" s="42"/>
      <c r="OPF86" s="42"/>
      <c r="OPG86" s="42"/>
      <c r="OPH86" s="42"/>
      <c r="OPI86" s="42"/>
      <c r="OPJ86" s="42"/>
      <c r="OPK86" s="42"/>
      <c r="OPL86" s="42"/>
      <c r="OPM86" s="42"/>
      <c r="OPN86" s="42"/>
      <c r="OPO86" s="42"/>
      <c r="OPP86" s="42"/>
      <c r="OPQ86" s="42"/>
      <c r="OPR86" s="42"/>
      <c r="OPS86" s="42"/>
      <c r="OPT86" s="42"/>
      <c r="OPU86" s="42"/>
      <c r="OPV86" s="42"/>
      <c r="OPW86" s="42"/>
      <c r="OPX86" s="42"/>
      <c r="OPY86" s="42"/>
      <c r="OPZ86" s="42"/>
      <c r="OQA86" s="42"/>
      <c r="OQB86" s="42"/>
      <c r="OQC86" s="42"/>
      <c r="OQD86" s="42"/>
      <c r="OQE86" s="42"/>
      <c r="OQF86" s="42"/>
      <c r="OQG86" s="42"/>
      <c r="OQH86" s="42"/>
      <c r="OQI86" s="42"/>
      <c r="OQJ86" s="42"/>
      <c r="OQK86" s="42"/>
      <c r="OQL86" s="42"/>
      <c r="OQM86" s="42"/>
      <c r="OQN86" s="42"/>
      <c r="OQO86" s="42"/>
      <c r="OQP86" s="42"/>
      <c r="OQQ86" s="42"/>
      <c r="OQR86" s="42"/>
      <c r="OQS86" s="42"/>
      <c r="OQT86" s="42"/>
      <c r="OQU86" s="42"/>
      <c r="OQV86" s="42"/>
      <c r="OQW86" s="42"/>
      <c r="OQX86" s="42"/>
      <c r="OQY86" s="42"/>
      <c r="OQZ86" s="42"/>
      <c r="ORA86" s="42"/>
      <c r="ORB86" s="42"/>
      <c r="ORC86" s="42"/>
      <c r="ORD86" s="42"/>
      <c r="ORE86" s="42"/>
      <c r="ORF86" s="42"/>
      <c r="ORG86" s="42"/>
      <c r="ORH86" s="42"/>
      <c r="ORI86" s="42"/>
      <c r="ORJ86" s="42"/>
      <c r="ORK86" s="42"/>
      <c r="ORL86" s="42"/>
      <c r="ORM86" s="42"/>
      <c r="ORN86" s="42"/>
      <c r="ORO86" s="42"/>
      <c r="ORP86" s="42"/>
      <c r="ORQ86" s="42"/>
      <c r="ORR86" s="42"/>
      <c r="ORS86" s="42"/>
      <c r="ORT86" s="42"/>
      <c r="ORU86" s="42"/>
      <c r="ORV86" s="42"/>
      <c r="ORW86" s="42"/>
      <c r="ORX86" s="42"/>
      <c r="ORY86" s="42"/>
      <c r="ORZ86" s="42"/>
      <c r="OSA86" s="42"/>
      <c r="OSB86" s="42"/>
      <c r="OSC86" s="42"/>
      <c r="OSD86" s="42"/>
      <c r="OSE86" s="42"/>
      <c r="OSF86" s="42"/>
      <c r="OSG86" s="42"/>
      <c r="OSH86" s="42"/>
      <c r="OSI86" s="42"/>
      <c r="OSJ86" s="42"/>
      <c r="OSK86" s="42"/>
      <c r="OSL86" s="42"/>
      <c r="OSM86" s="42"/>
      <c r="OSN86" s="42"/>
      <c r="OSO86" s="42"/>
      <c r="OSP86" s="42"/>
      <c r="OSQ86" s="42"/>
      <c r="OSR86" s="42"/>
      <c r="OSS86" s="42"/>
      <c r="OST86" s="42"/>
      <c r="OSU86" s="42"/>
      <c r="OSV86" s="42"/>
      <c r="OSW86" s="42"/>
      <c r="OSX86" s="42"/>
      <c r="OSY86" s="42"/>
      <c r="OSZ86" s="42"/>
      <c r="OTA86" s="42"/>
      <c r="OTB86" s="42"/>
      <c r="OTC86" s="42"/>
      <c r="OTD86" s="42"/>
      <c r="OTE86" s="42"/>
      <c r="OTF86" s="42"/>
      <c r="OTG86" s="42"/>
      <c r="OTH86" s="42"/>
      <c r="OTI86" s="42"/>
      <c r="OTJ86" s="42"/>
      <c r="OTK86" s="42"/>
      <c r="OTL86" s="42"/>
      <c r="OTM86" s="42"/>
      <c r="OTN86" s="42"/>
      <c r="OTO86" s="42"/>
      <c r="OTP86" s="42"/>
      <c r="OTQ86" s="42"/>
      <c r="OTR86" s="42"/>
      <c r="OTS86" s="42"/>
      <c r="OTT86" s="42"/>
      <c r="OTU86" s="42"/>
      <c r="OTV86" s="42"/>
      <c r="OTW86" s="42"/>
      <c r="OTX86" s="42"/>
      <c r="OTY86" s="42"/>
      <c r="OTZ86" s="42"/>
      <c r="OUA86" s="42"/>
      <c r="OUB86" s="42"/>
      <c r="OUC86" s="42"/>
      <c r="OUD86" s="42"/>
      <c r="OUE86" s="42"/>
      <c r="OUF86" s="42"/>
      <c r="OUG86" s="42"/>
      <c r="OUH86" s="42"/>
      <c r="OUI86" s="42"/>
      <c r="OUJ86" s="42"/>
      <c r="OUK86" s="42"/>
      <c r="OUL86" s="42"/>
      <c r="OUM86" s="42"/>
      <c r="OUN86" s="42"/>
      <c r="OUO86" s="42"/>
      <c r="OUP86" s="42"/>
      <c r="OUQ86" s="42"/>
      <c r="OUR86" s="42"/>
      <c r="OUS86" s="42"/>
      <c r="OUT86" s="42"/>
      <c r="OUU86" s="42"/>
      <c r="OUV86" s="42"/>
      <c r="OUW86" s="42"/>
      <c r="OUX86" s="42"/>
      <c r="OUY86" s="42"/>
      <c r="OUZ86" s="42"/>
      <c r="OVA86" s="42"/>
      <c r="OVB86" s="42"/>
      <c r="OVC86" s="42"/>
      <c r="OVD86" s="42"/>
      <c r="OVE86" s="42"/>
      <c r="OVF86" s="42"/>
      <c r="OVG86" s="42"/>
      <c r="OVH86" s="42"/>
      <c r="OVI86" s="42"/>
      <c r="OVJ86" s="42"/>
      <c r="OVK86" s="42"/>
      <c r="OVL86" s="42"/>
      <c r="OVM86" s="42"/>
      <c r="OVN86" s="42"/>
      <c r="OVO86" s="42"/>
      <c r="OVP86" s="42"/>
      <c r="OVQ86" s="42"/>
      <c r="OVR86" s="42"/>
      <c r="OVS86" s="42"/>
      <c r="OVT86" s="42"/>
      <c r="OVU86" s="42"/>
      <c r="OVV86" s="42"/>
      <c r="OVW86" s="42"/>
      <c r="OVX86" s="42"/>
      <c r="OVY86" s="42"/>
      <c r="OVZ86" s="42"/>
      <c r="OWA86" s="42"/>
      <c r="OWB86" s="42"/>
      <c r="OWC86" s="42"/>
      <c r="OWD86" s="42"/>
      <c r="OWE86" s="42"/>
      <c r="OWF86" s="42"/>
      <c r="OWG86" s="42"/>
      <c r="OWH86" s="42"/>
      <c r="OWI86" s="42"/>
      <c r="OWJ86" s="42"/>
      <c r="OWK86" s="42"/>
      <c r="OWL86" s="42"/>
      <c r="OWM86" s="42"/>
      <c r="OWN86" s="42"/>
      <c r="OWO86" s="42"/>
      <c r="OWP86" s="42"/>
      <c r="OWQ86" s="42"/>
      <c r="OWR86" s="42"/>
      <c r="OWS86" s="42"/>
      <c r="OWT86" s="42"/>
      <c r="OWU86" s="42"/>
      <c r="OWV86" s="42"/>
      <c r="OWW86" s="42"/>
      <c r="OWX86" s="42"/>
      <c r="OWY86" s="42"/>
      <c r="OWZ86" s="42"/>
      <c r="OXA86" s="42"/>
      <c r="OXB86" s="42"/>
      <c r="OXC86" s="42"/>
      <c r="OXD86" s="42"/>
      <c r="OXE86" s="42"/>
      <c r="OXF86" s="42"/>
      <c r="OXG86" s="42"/>
      <c r="OXH86" s="42"/>
      <c r="OXI86" s="42"/>
      <c r="OXJ86" s="42"/>
      <c r="OXK86" s="42"/>
      <c r="OXL86" s="42"/>
      <c r="OXM86" s="42"/>
      <c r="OXN86" s="42"/>
      <c r="OXO86" s="42"/>
      <c r="OXP86" s="42"/>
      <c r="OXQ86" s="42"/>
      <c r="OXR86" s="42"/>
      <c r="OXS86" s="42"/>
      <c r="OXT86" s="42"/>
      <c r="OXU86" s="42"/>
      <c r="OXV86" s="42"/>
      <c r="OXW86" s="42"/>
      <c r="OXX86" s="42"/>
      <c r="OXY86" s="42"/>
      <c r="OXZ86" s="42"/>
      <c r="OYA86" s="42"/>
      <c r="OYB86" s="42"/>
      <c r="OYC86" s="42"/>
      <c r="OYD86" s="42"/>
      <c r="OYE86" s="42"/>
      <c r="OYF86" s="42"/>
      <c r="OYG86" s="42"/>
      <c r="OYH86" s="42"/>
      <c r="OYI86" s="42"/>
      <c r="OYJ86" s="42"/>
      <c r="OYK86" s="42"/>
      <c r="OYL86" s="42"/>
      <c r="OYM86" s="42"/>
      <c r="OYN86" s="42"/>
      <c r="OYO86" s="42"/>
      <c r="OYP86" s="42"/>
      <c r="OYQ86" s="42"/>
      <c r="OYR86" s="42"/>
      <c r="OYS86" s="42"/>
      <c r="OYT86" s="42"/>
      <c r="OYU86" s="42"/>
      <c r="OYV86" s="42"/>
      <c r="OYW86" s="42"/>
      <c r="OYX86" s="42"/>
      <c r="OYY86" s="42"/>
      <c r="OYZ86" s="42"/>
      <c r="OZA86" s="42"/>
      <c r="OZB86" s="42"/>
      <c r="OZC86" s="42"/>
      <c r="OZD86" s="42"/>
      <c r="OZE86" s="42"/>
      <c r="OZF86" s="42"/>
      <c r="OZG86" s="42"/>
      <c r="OZH86" s="42"/>
      <c r="OZI86" s="42"/>
      <c r="OZJ86" s="42"/>
      <c r="OZK86" s="42"/>
      <c r="OZL86" s="42"/>
      <c r="OZM86" s="42"/>
      <c r="OZN86" s="42"/>
      <c r="OZO86" s="42"/>
      <c r="OZP86" s="42"/>
      <c r="OZQ86" s="42"/>
      <c r="OZR86" s="42"/>
      <c r="OZS86" s="42"/>
      <c r="OZT86" s="42"/>
      <c r="OZU86" s="42"/>
      <c r="OZV86" s="42"/>
      <c r="OZW86" s="42"/>
      <c r="OZX86" s="42"/>
      <c r="OZY86" s="42"/>
      <c r="OZZ86" s="42"/>
      <c r="PAA86" s="42"/>
      <c r="PAB86" s="42"/>
      <c r="PAC86" s="42"/>
      <c r="PAD86" s="42"/>
      <c r="PAE86" s="42"/>
      <c r="PAF86" s="42"/>
      <c r="PAG86" s="42"/>
      <c r="PAH86" s="42"/>
      <c r="PAI86" s="42"/>
      <c r="PAJ86" s="42"/>
      <c r="PAK86" s="42"/>
      <c r="PAL86" s="42"/>
      <c r="PAM86" s="42"/>
      <c r="PAN86" s="42"/>
      <c r="PAO86" s="42"/>
      <c r="PAP86" s="42"/>
      <c r="PAQ86" s="42"/>
      <c r="PAR86" s="42"/>
      <c r="PAS86" s="42"/>
      <c r="PAT86" s="42"/>
      <c r="PAU86" s="42"/>
      <c r="PAV86" s="42"/>
      <c r="PAW86" s="42"/>
      <c r="PAX86" s="42"/>
      <c r="PAY86" s="42"/>
      <c r="PAZ86" s="42"/>
      <c r="PBA86" s="42"/>
      <c r="PBB86" s="42"/>
      <c r="PBC86" s="42"/>
      <c r="PBD86" s="42"/>
      <c r="PBE86" s="42"/>
      <c r="PBF86" s="42"/>
      <c r="PBG86" s="42"/>
      <c r="PBH86" s="42"/>
      <c r="PBI86" s="42"/>
      <c r="PBJ86" s="42"/>
      <c r="PBK86" s="42"/>
      <c r="PBL86" s="42"/>
      <c r="PBM86" s="42"/>
      <c r="PBN86" s="42"/>
      <c r="PBO86" s="42"/>
      <c r="PBP86" s="42"/>
      <c r="PBQ86" s="42"/>
      <c r="PBR86" s="42"/>
      <c r="PBS86" s="42"/>
      <c r="PBT86" s="42"/>
      <c r="PBU86" s="42"/>
      <c r="PBV86" s="42"/>
      <c r="PBW86" s="42"/>
      <c r="PBX86" s="42"/>
      <c r="PBY86" s="42"/>
      <c r="PBZ86" s="42"/>
      <c r="PCA86" s="42"/>
      <c r="PCB86" s="42"/>
      <c r="PCC86" s="42"/>
      <c r="PCD86" s="42"/>
      <c r="PCE86" s="42"/>
      <c r="PCF86" s="42"/>
      <c r="PCG86" s="42"/>
      <c r="PCH86" s="42"/>
      <c r="PCI86" s="42"/>
      <c r="PCJ86" s="42"/>
      <c r="PCK86" s="42"/>
      <c r="PCL86" s="42"/>
      <c r="PCM86" s="42"/>
      <c r="PCN86" s="42"/>
      <c r="PCO86" s="42"/>
      <c r="PCP86" s="42"/>
      <c r="PCQ86" s="42"/>
      <c r="PCR86" s="42"/>
      <c r="PCS86" s="42"/>
      <c r="PCT86" s="42"/>
      <c r="PCU86" s="42"/>
      <c r="PCV86" s="42"/>
      <c r="PCW86" s="42"/>
      <c r="PCX86" s="42"/>
      <c r="PCY86" s="42"/>
      <c r="PCZ86" s="42"/>
      <c r="PDA86" s="42"/>
      <c r="PDB86" s="42"/>
      <c r="PDC86" s="42"/>
      <c r="PDD86" s="42"/>
      <c r="PDE86" s="42"/>
      <c r="PDF86" s="42"/>
      <c r="PDG86" s="42"/>
      <c r="PDH86" s="42"/>
      <c r="PDI86" s="42"/>
      <c r="PDJ86" s="42"/>
      <c r="PDK86" s="42"/>
      <c r="PDL86" s="42"/>
      <c r="PDM86" s="42"/>
      <c r="PDN86" s="42"/>
      <c r="PDO86" s="42"/>
      <c r="PDP86" s="42"/>
      <c r="PDQ86" s="42"/>
      <c r="PDR86" s="42"/>
      <c r="PDS86" s="42"/>
      <c r="PDT86" s="42"/>
      <c r="PDU86" s="42"/>
      <c r="PDV86" s="42"/>
      <c r="PDW86" s="42"/>
      <c r="PDX86" s="42"/>
      <c r="PDY86" s="42"/>
      <c r="PDZ86" s="42"/>
      <c r="PEA86" s="42"/>
      <c r="PEB86" s="42"/>
      <c r="PEC86" s="42"/>
      <c r="PED86" s="42"/>
      <c r="PEE86" s="42"/>
      <c r="PEF86" s="42"/>
      <c r="PEG86" s="42"/>
      <c r="PEH86" s="42"/>
      <c r="PEI86" s="42"/>
      <c r="PEJ86" s="42"/>
      <c r="PEK86" s="42"/>
      <c r="PEL86" s="42"/>
      <c r="PEM86" s="42"/>
      <c r="PEN86" s="42"/>
      <c r="PEO86" s="42"/>
      <c r="PEP86" s="42"/>
      <c r="PEQ86" s="42"/>
      <c r="PER86" s="42"/>
      <c r="PES86" s="42"/>
      <c r="PET86" s="42"/>
      <c r="PEU86" s="42"/>
      <c r="PEV86" s="42"/>
      <c r="PEW86" s="42"/>
      <c r="PEX86" s="42"/>
      <c r="PEY86" s="42"/>
      <c r="PEZ86" s="42"/>
      <c r="PFA86" s="42"/>
      <c r="PFB86" s="42"/>
      <c r="PFC86" s="42"/>
      <c r="PFD86" s="42"/>
      <c r="PFE86" s="42"/>
      <c r="PFF86" s="42"/>
      <c r="PFG86" s="42"/>
      <c r="PFH86" s="42"/>
      <c r="PFI86" s="42"/>
      <c r="PFJ86" s="42"/>
      <c r="PFK86" s="42"/>
      <c r="PFL86" s="42"/>
      <c r="PFM86" s="42"/>
      <c r="PFN86" s="42"/>
      <c r="PFO86" s="42"/>
      <c r="PFP86" s="42"/>
      <c r="PFQ86" s="42"/>
      <c r="PFR86" s="42"/>
      <c r="PFS86" s="42"/>
      <c r="PFT86" s="42"/>
      <c r="PFU86" s="42"/>
      <c r="PFV86" s="42"/>
      <c r="PFW86" s="42"/>
      <c r="PFX86" s="42"/>
      <c r="PFY86" s="42"/>
      <c r="PFZ86" s="42"/>
      <c r="PGA86" s="42"/>
      <c r="PGB86" s="42"/>
      <c r="PGC86" s="42"/>
      <c r="PGD86" s="42"/>
      <c r="PGE86" s="42"/>
      <c r="PGF86" s="42"/>
      <c r="PGG86" s="42"/>
      <c r="PGH86" s="42"/>
      <c r="PGI86" s="42"/>
      <c r="PGJ86" s="42"/>
      <c r="PGK86" s="42"/>
      <c r="PGL86" s="42"/>
      <c r="PGM86" s="42"/>
      <c r="PGN86" s="42"/>
      <c r="PGO86" s="42"/>
      <c r="PGP86" s="42"/>
      <c r="PGQ86" s="42"/>
      <c r="PGR86" s="42"/>
      <c r="PGS86" s="42"/>
      <c r="PGT86" s="42"/>
      <c r="PGU86" s="42"/>
      <c r="PGV86" s="42"/>
      <c r="PGW86" s="42"/>
      <c r="PGX86" s="42"/>
      <c r="PGY86" s="42"/>
      <c r="PGZ86" s="42"/>
      <c r="PHA86" s="42"/>
      <c r="PHB86" s="42"/>
      <c r="PHC86" s="42"/>
      <c r="PHD86" s="42"/>
      <c r="PHE86" s="42"/>
      <c r="PHF86" s="42"/>
      <c r="PHG86" s="42"/>
      <c r="PHH86" s="42"/>
      <c r="PHI86" s="42"/>
      <c r="PHJ86" s="42"/>
      <c r="PHK86" s="42"/>
      <c r="PHL86" s="42"/>
      <c r="PHM86" s="42"/>
      <c r="PHN86" s="42"/>
      <c r="PHO86" s="42"/>
      <c r="PHP86" s="42"/>
      <c r="PHQ86" s="42"/>
      <c r="PHR86" s="42"/>
      <c r="PHS86" s="42"/>
      <c r="PHT86" s="42"/>
      <c r="PHU86" s="42"/>
      <c r="PHV86" s="42"/>
      <c r="PHW86" s="42"/>
      <c r="PHX86" s="42"/>
      <c r="PHY86" s="42"/>
      <c r="PHZ86" s="42"/>
      <c r="PIA86" s="42"/>
      <c r="PIB86" s="42"/>
      <c r="PIC86" s="42"/>
      <c r="PID86" s="42"/>
      <c r="PIE86" s="42"/>
      <c r="PIF86" s="42"/>
      <c r="PIG86" s="42"/>
      <c r="PIH86" s="42"/>
      <c r="PII86" s="42"/>
      <c r="PIJ86" s="42"/>
      <c r="PIK86" s="42"/>
      <c r="PIL86" s="42"/>
      <c r="PIM86" s="42"/>
      <c r="PIN86" s="42"/>
      <c r="PIO86" s="42"/>
      <c r="PIP86" s="42"/>
      <c r="PIQ86" s="42"/>
      <c r="PIR86" s="42"/>
      <c r="PIS86" s="42"/>
      <c r="PIT86" s="42"/>
      <c r="PIU86" s="42"/>
      <c r="PIV86" s="42"/>
      <c r="PIW86" s="42"/>
      <c r="PIX86" s="42"/>
      <c r="PIY86" s="42"/>
      <c r="PIZ86" s="42"/>
      <c r="PJA86" s="42"/>
      <c r="PJB86" s="42"/>
      <c r="PJC86" s="42"/>
      <c r="PJD86" s="42"/>
      <c r="PJE86" s="42"/>
      <c r="PJF86" s="42"/>
      <c r="PJG86" s="42"/>
      <c r="PJH86" s="42"/>
      <c r="PJI86" s="42"/>
      <c r="PJJ86" s="42"/>
      <c r="PJK86" s="42"/>
      <c r="PJL86" s="42"/>
      <c r="PJM86" s="42"/>
      <c r="PJN86" s="42"/>
      <c r="PJO86" s="42"/>
      <c r="PJP86" s="42"/>
      <c r="PJQ86" s="42"/>
      <c r="PJR86" s="42"/>
      <c r="PJS86" s="42"/>
      <c r="PJT86" s="42"/>
      <c r="PJU86" s="42"/>
      <c r="PJV86" s="42"/>
      <c r="PJW86" s="42"/>
      <c r="PJX86" s="42"/>
      <c r="PJY86" s="42"/>
      <c r="PJZ86" s="42"/>
      <c r="PKA86" s="42"/>
      <c r="PKB86" s="42"/>
      <c r="PKC86" s="42"/>
      <c r="PKD86" s="42"/>
      <c r="PKE86" s="42"/>
      <c r="PKF86" s="42"/>
      <c r="PKG86" s="42"/>
      <c r="PKH86" s="42"/>
      <c r="PKI86" s="42"/>
      <c r="PKJ86" s="42"/>
      <c r="PKK86" s="42"/>
      <c r="PKL86" s="42"/>
      <c r="PKM86" s="42"/>
      <c r="PKN86" s="42"/>
      <c r="PKO86" s="42"/>
      <c r="PKP86" s="42"/>
      <c r="PKQ86" s="42"/>
      <c r="PKR86" s="42"/>
      <c r="PKS86" s="42"/>
      <c r="PKT86" s="42"/>
      <c r="PKU86" s="42"/>
      <c r="PKV86" s="42"/>
      <c r="PKW86" s="42"/>
      <c r="PKX86" s="42"/>
      <c r="PKY86" s="42"/>
      <c r="PKZ86" s="42"/>
      <c r="PLA86" s="42"/>
      <c r="PLB86" s="42"/>
      <c r="PLC86" s="42"/>
      <c r="PLD86" s="42"/>
      <c r="PLE86" s="42"/>
      <c r="PLF86" s="42"/>
      <c r="PLG86" s="42"/>
      <c r="PLH86" s="42"/>
      <c r="PLI86" s="42"/>
      <c r="PLJ86" s="42"/>
      <c r="PLK86" s="42"/>
      <c r="PLL86" s="42"/>
      <c r="PLM86" s="42"/>
      <c r="PLN86" s="42"/>
      <c r="PLO86" s="42"/>
      <c r="PLP86" s="42"/>
      <c r="PLQ86" s="42"/>
      <c r="PLR86" s="42"/>
      <c r="PLS86" s="42"/>
      <c r="PLT86" s="42"/>
      <c r="PLU86" s="42"/>
      <c r="PLV86" s="42"/>
      <c r="PLW86" s="42"/>
      <c r="PLX86" s="42"/>
      <c r="PLY86" s="42"/>
      <c r="PLZ86" s="42"/>
      <c r="PMA86" s="42"/>
      <c r="PMB86" s="42"/>
      <c r="PMC86" s="42"/>
      <c r="PMD86" s="42"/>
      <c r="PME86" s="42"/>
      <c r="PMF86" s="42"/>
      <c r="PMG86" s="42"/>
      <c r="PMH86" s="42"/>
      <c r="PMI86" s="42"/>
      <c r="PMJ86" s="42"/>
      <c r="PMK86" s="42"/>
      <c r="PML86" s="42"/>
      <c r="PMM86" s="42"/>
      <c r="PMN86" s="42"/>
      <c r="PMO86" s="42"/>
      <c r="PMP86" s="42"/>
      <c r="PMQ86" s="42"/>
      <c r="PMR86" s="42"/>
      <c r="PMS86" s="42"/>
      <c r="PMT86" s="42"/>
      <c r="PMU86" s="42"/>
      <c r="PMV86" s="42"/>
      <c r="PMW86" s="42"/>
      <c r="PMX86" s="42"/>
      <c r="PMY86" s="42"/>
      <c r="PMZ86" s="42"/>
      <c r="PNA86" s="42"/>
      <c r="PNB86" s="42"/>
      <c r="PNC86" s="42"/>
      <c r="PND86" s="42"/>
      <c r="PNE86" s="42"/>
      <c r="PNF86" s="42"/>
      <c r="PNG86" s="42"/>
      <c r="PNH86" s="42"/>
      <c r="PNI86" s="42"/>
      <c r="PNJ86" s="42"/>
      <c r="PNK86" s="42"/>
      <c r="PNL86" s="42"/>
      <c r="PNM86" s="42"/>
      <c r="PNN86" s="42"/>
      <c r="PNO86" s="42"/>
      <c r="PNP86" s="42"/>
      <c r="PNQ86" s="42"/>
      <c r="PNR86" s="42"/>
      <c r="PNS86" s="42"/>
      <c r="PNT86" s="42"/>
      <c r="PNU86" s="42"/>
      <c r="PNV86" s="42"/>
      <c r="PNW86" s="42"/>
      <c r="PNX86" s="42"/>
      <c r="PNY86" s="42"/>
      <c r="PNZ86" s="42"/>
      <c r="POA86" s="42"/>
      <c r="POB86" s="42"/>
      <c r="POC86" s="42"/>
      <c r="POD86" s="42"/>
      <c r="POE86" s="42"/>
      <c r="POF86" s="42"/>
      <c r="POG86" s="42"/>
      <c r="POH86" s="42"/>
      <c r="POI86" s="42"/>
      <c r="POJ86" s="42"/>
      <c r="POK86" s="42"/>
      <c r="POL86" s="42"/>
      <c r="POM86" s="42"/>
      <c r="PON86" s="42"/>
      <c r="POO86" s="42"/>
      <c r="POP86" s="42"/>
      <c r="POQ86" s="42"/>
      <c r="POR86" s="42"/>
      <c r="POS86" s="42"/>
      <c r="POT86" s="42"/>
      <c r="POU86" s="42"/>
      <c r="POV86" s="42"/>
      <c r="POW86" s="42"/>
      <c r="POX86" s="42"/>
      <c r="POY86" s="42"/>
      <c r="POZ86" s="42"/>
      <c r="PPA86" s="42"/>
      <c r="PPB86" s="42"/>
      <c r="PPC86" s="42"/>
      <c r="PPD86" s="42"/>
      <c r="PPE86" s="42"/>
      <c r="PPF86" s="42"/>
      <c r="PPG86" s="42"/>
      <c r="PPH86" s="42"/>
      <c r="PPI86" s="42"/>
      <c r="PPJ86" s="42"/>
      <c r="PPK86" s="42"/>
      <c r="PPL86" s="42"/>
      <c r="PPM86" s="42"/>
      <c r="PPN86" s="42"/>
      <c r="PPO86" s="42"/>
      <c r="PPP86" s="42"/>
      <c r="PPQ86" s="42"/>
      <c r="PPR86" s="42"/>
      <c r="PPS86" s="42"/>
      <c r="PPT86" s="42"/>
      <c r="PPU86" s="42"/>
      <c r="PPV86" s="42"/>
      <c r="PPW86" s="42"/>
      <c r="PPX86" s="42"/>
      <c r="PPY86" s="42"/>
      <c r="PPZ86" s="42"/>
      <c r="PQA86" s="42"/>
      <c r="PQB86" s="42"/>
      <c r="PQC86" s="42"/>
      <c r="PQD86" s="42"/>
      <c r="PQE86" s="42"/>
      <c r="PQF86" s="42"/>
      <c r="PQG86" s="42"/>
      <c r="PQH86" s="42"/>
      <c r="PQI86" s="42"/>
      <c r="PQJ86" s="42"/>
      <c r="PQK86" s="42"/>
      <c r="PQL86" s="42"/>
      <c r="PQM86" s="42"/>
      <c r="PQN86" s="42"/>
      <c r="PQO86" s="42"/>
      <c r="PQP86" s="42"/>
      <c r="PQQ86" s="42"/>
      <c r="PQR86" s="42"/>
      <c r="PQS86" s="42"/>
      <c r="PQT86" s="42"/>
      <c r="PQU86" s="42"/>
      <c r="PQV86" s="42"/>
      <c r="PQW86" s="42"/>
      <c r="PQX86" s="42"/>
      <c r="PQY86" s="42"/>
      <c r="PQZ86" s="42"/>
      <c r="PRA86" s="42"/>
      <c r="PRB86" s="42"/>
      <c r="PRC86" s="42"/>
      <c r="PRD86" s="42"/>
      <c r="PRE86" s="42"/>
      <c r="PRF86" s="42"/>
      <c r="PRG86" s="42"/>
      <c r="PRH86" s="42"/>
      <c r="PRI86" s="42"/>
      <c r="PRJ86" s="42"/>
      <c r="PRK86" s="42"/>
      <c r="PRL86" s="42"/>
      <c r="PRM86" s="42"/>
      <c r="PRN86" s="42"/>
      <c r="PRO86" s="42"/>
      <c r="PRP86" s="42"/>
      <c r="PRQ86" s="42"/>
      <c r="PRR86" s="42"/>
      <c r="PRS86" s="42"/>
      <c r="PRT86" s="42"/>
      <c r="PRU86" s="42"/>
      <c r="PRV86" s="42"/>
      <c r="PRW86" s="42"/>
      <c r="PRX86" s="42"/>
      <c r="PRY86" s="42"/>
      <c r="PRZ86" s="42"/>
      <c r="PSA86" s="42"/>
      <c r="PSB86" s="42"/>
      <c r="PSC86" s="42"/>
      <c r="PSD86" s="42"/>
      <c r="PSE86" s="42"/>
      <c r="PSF86" s="42"/>
      <c r="PSG86" s="42"/>
      <c r="PSH86" s="42"/>
      <c r="PSI86" s="42"/>
      <c r="PSJ86" s="42"/>
      <c r="PSK86" s="42"/>
      <c r="PSL86" s="42"/>
      <c r="PSM86" s="42"/>
      <c r="PSN86" s="42"/>
      <c r="PSO86" s="42"/>
      <c r="PSP86" s="42"/>
      <c r="PSQ86" s="42"/>
      <c r="PSR86" s="42"/>
      <c r="PSS86" s="42"/>
      <c r="PST86" s="42"/>
      <c r="PSU86" s="42"/>
      <c r="PSV86" s="42"/>
      <c r="PSW86" s="42"/>
      <c r="PSX86" s="42"/>
      <c r="PSY86" s="42"/>
      <c r="PSZ86" s="42"/>
      <c r="PTA86" s="42"/>
      <c r="PTB86" s="42"/>
      <c r="PTC86" s="42"/>
      <c r="PTD86" s="42"/>
      <c r="PTE86" s="42"/>
      <c r="PTF86" s="42"/>
      <c r="PTG86" s="42"/>
      <c r="PTH86" s="42"/>
      <c r="PTI86" s="42"/>
      <c r="PTJ86" s="42"/>
      <c r="PTK86" s="42"/>
      <c r="PTL86" s="42"/>
      <c r="PTM86" s="42"/>
      <c r="PTN86" s="42"/>
      <c r="PTO86" s="42"/>
      <c r="PTP86" s="42"/>
      <c r="PTQ86" s="42"/>
      <c r="PTR86" s="42"/>
      <c r="PTS86" s="42"/>
      <c r="PTT86" s="42"/>
      <c r="PTU86" s="42"/>
      <c r="PTV86" s="42"/>
      <c r="PTW86" s="42"/>
      <c r="PTX86" s="42"/>
      <c r="PTY86" s="42"/>
      <c r="PTZ86" s="42"/>
      <c r="PUA86" s="42"/>
      <c r="PUB86" s="42"/>
      <c r="PUC86" s="42"/>
      <c r="PUD86" s="42"/>
      <c r="PUE86" s="42"/>
      <c r="PUF86" s="42"/>
      <c r="PUG86" s="42"/>
      <c r="PUH86" s="42"/>
      <c r="PUI86" s="42"/>
      <c r="PUJ86" s="42"/>
      <c r="PUK86" s="42"/>
      <c r="PUL86" s="42"/>
      <c r="PUM86" s="42"/>
      <c r="PUN86" s="42"/>
      <c r="PUO86" s="42"/>
      <c r="PUP86" s="42"/>
      <c r="PUQ86" s="42"/>
      <c r="PUR86" s="42"/>
      <c r="PUS86" s="42"/>
      <c r="PUT86" s="42"/>
      <c r="PUU86" s="42"/>
      <c r="PUV86" s="42"/>
      <c r="PUW86" s="42"/>
      <c r="PUX86" s="42"/>
      <c r="PUY86" s="42"/>
      <c r="PUZ86" s="42"/>
      <c r="PVA86" s="42"/>
      <c r="PVB86" s="42"/>
      <c r="PVC86" s="42"/>
      <c r="PVD86" s="42"/>
      <c r="PVE86" s="42"/>
      <c r="PVF86" s="42"/>
      <c r="PVG86" s="42"/>
      <c r="PVH86" s="42"/>
      <c r="PVI86" s="42"/>
      <c r="PVJ86" s="42"/>
      <c r="PVK86" s="42"/>
      <c r="PVL86" s="42"/>
      <c r="PVM86" s="42"/>
      <c r="PVN86" s="42"/>
      <c r="PVO86" s="42"/>
      <c r="PVP86" s="42"/>
      <c r="PVQ86" s="42"/>
      <c r="PVR86" s="42"/>
      <c r="PVS86" s="42"/>
      <c r="PVT86" s="42"/>
      <c r="PVU86" s="42"/>
      <c r="PVV86" s="42"/>
      <c r="PVW86" s="42"/>
      <c r="PVX86" s="42"/>
      <c r="PVY86" s="42"/>
      <c r="PVZ86" s="42"/>
      <c r="PWA86" s="42"/>
      <c r="PWB86" s="42"/>
      <c r="PWC86" s="42"/>
      <c r="PWD86" s="42"/>
      <c r="PWE86" s="42"/>
      <c r="PWF86" s="42"/>
      <c r="PWG86" s="42"/>
      <c r="PWH86" s="42"/>
      <c r="PWI86" s="42"/>
      <c r="PWJ86" s="42"/>
      <c r="PWK86" s="42"/>
      <c r="PWL86" s="42"/>
      <c r="PWM86" s="42"/>
      <c r="PWN86" s="42"/>
      <c r="PWO86" s="42"/>
      <c r="PWP86" s="42"/>
      <c r="PWQ86" s="42"/>
      <c r="PWR86" s="42"/>
      <c r="PWS86" s="42"/>
      <c r="PWT86" s="42"/>
      <c r="PWU86" s="42"/>
      <c r="PWV86" s="42"/>
      <c r="PWW86" s="42"/>
      <c r="PWX86" s="42"/>
      <c r="PWY86" s="42"/>
      <c r="PWZ86" s="42"/>
      <c r="PXA86" s="42"/>
      <c r="PXB86" s="42"/>
      <c r="PXC86" s="42"/>
      <c r="PXD86" s="42"/>
      <c r="PXE86" s="42"/>
      <c r="PXF86" s="42"/>
      <c r="PXG86" s="42"/>
      <c r="PXH86" s="42"/>
      <c r="PXI86" s="42"/>
      <c r="PXJ86" s="42"/>
      <c r="PXK86" s="42"/>
      <c r="PXL86" s="42"/>
      <c r="PXM86" s="42"/>
      <c r="PXN86" s="42"/>
      <c r="PXO86" s="42"/>
      <c r="PXP86" s="42"/>
      <c r="PXQ86" s="42"/>
      <c r="PXR86" s="42"/>
      <c r="PXS86" s="42"/>
      <c r="PXT86" s="42"/>
      <c r="PXU86" s="42"/>
      <c r="PXV86" s="42"/>
      <c r="PXW86" s="42"/>
      <c r="PXX86" s="42"/>
      <c r="PXY86" s="42"/>
      <c r="PXZ86" s="42"/>
      <c r="PYA86" s="42"/>
      <c r="PYB86" s="42"/>
      <c r="PYC86" s="42"/>
      <c r="PYD86" s="42"/>
      <c r="PYE86" s="42"/>
      <c r="PYF86" s="42"/>
      <c r="PYG86" s="42"/>
      <c r="PYH86" s="42"/>
      <c r="PYI86" s="42"/>
      <c r="PYJ86" s="42"/>
      <c r="PYK86" s="42"/>
      <c r="PYL86" s="42"/>
      <c r="PYM86" s="42"/>
      <c r="PYN86" s="42"/>
      <c r="PYO86" s="42"/>
      <c r="PYP86" s="42"/>
      <c r="PYQ86" s="42"/>
      <c r="PYR86" s="42"/>
      <c r="PYS86" s="42"/>
      <c r="PYT86" s="42"/>
      <c r="PYU86" s="42"/>
      <c r="PYV86" s="42"/>
      <c r="PYW86" s="42"/>
      <c r="PYX86" s="42"/>
      <c r="PYY86" s="42"/>
      <c r="PYZ86" s="42"/>
      <c r="PZA86" s="42"/>
      <c r="PZB86" s="42"/>
      <c r="PZC86" s="42"/>
      <c r="PZD86" s="42"/>
      <c r="PZE86" s="42"/>
      <c r="PZF86" s="42"/>
      <c r="PZG86" s="42"/>
      <c r="PZH86" s="42"/>
      <c r="PZI86" s="42"/>
      <c r="PZJ86" s="42"/>
      <c r="PZK86" s="42"/>
      <c r="PZL86" s="42"/>
      <c r="PZM86" s="42"/>
      <c r="PZN86" s="42"/>
      <c r="PZO86" s="42"/>
      <c r="PZP86" s="42"/>
      <c r="PZQ86" s="42"/>
      <c r="PZR86" s="42"/>
      <c r="PZS86" s="42"/>
      <c r="PZT86" s="42"/>
      <c r="PZU86" s="42"/>
      <c r="PZV86" s="42"/>
      <c r="PZW86" s="42"/>
      <c r="PZX86" s="42"/>
      <c r="PZY86" s="42"/>
      <c r="PZZ86" s="42"/>
      <c r="QAA86" s="42"/>
      <c r="QAB86" s="42"/>
      <c r="QAC86" s="42"/>
      <c r="QAD86" s="42"/>
      <c r="QAE86" s="42"/>
      <c r="QAF86" s="42"/>
      <c r="QAG86" s="42"/>
      <c r="QAH86" s="42"/>
      <c r="QAI86" s="42"/>
      <c r="QAJ86" s="42"/>
      <c r="QAK86" s="42"/>
      <c r="QAL86" s="42"/>
      <c r="QAM86" s="42"/>
      <c r="QAN86" s="42"/>
      <c r="QAO86" s="42"/>
      <c r="QAP86" s="42"/>
      <c r="QAQ86" s="42"/>
      <c r="QAR86" s="42"/>
      <c r="QAS86" s="42"/>
      <c r="QAT86" s="42"/>
      <c r="QAU86" s="42"/>
      <c r="QAV86" s="42"/>
      <c r="QAW86" s="42"/>
      <c r="QAX86" s="42"/>
      <c r="QAY86" s="42"/>
      <c r="QAZ86" s="42"/>
      <c r="QBA86" s="42"/>
      <c r="QBB86" s="42"/>
      <c r="QBC86" s="42"/>
      <c r="QBD86" s="42"/>
      <c r="QBE86" s="42"/>
      <c r="QBF86" s="42"/>
      <c r="QBG86" s="42"/>
      <c r="QBH86" s="42"/>
      <c r="QBI86" s="42"/>
      <c r="QBJ86" s="42"/>
      <c r="QBK86" s="42"/>
      <c r="QBL86" s="42"/>
      <c r="QBM86" s="42"/>
      <c r="QBN86" s="42"/>
      <c r="QBO86" s="42"/>
      <c r="QBP86" s="42"/>
      <c r="QBQ86" s="42"/>
      <c r="QBR86" s="42"/>
      <c r="QBS86" s="42"/>
      <c r="QBT86" s="42"/>
      <c r="QBU86" s="42"/>
      <c r="QBV86" s="42"/>
      <c r="QBW86" s="42"/>
      <c r="QBX86" s="42"/>
      <c r="QBY86" s="42"/>
      <c r="QBZ86" s="42"/>
      <c r="QCA86" s="42"/>
      <c r="QCB86" s="42"/>
      <c r="QCC86" s="42"/>
      <c r="QCD86" s="42"/>
      <c r="QCE86" s="42"/>
      <c r="QCF86" s="42"/>
      <c r="QCG86" s="42"/>
      <c r="QCH86" s="42"/>
      <c r="QCI86" s="42"/>
      <c r="QCJ86" s="42"/>
      <c r="QCK86" s="42"/>
      <c r="QCL86" s="42"/>
      <c r="QCM86" s="42"/>
      <c r="QCN86" s="42"/>
      <c r="QCO86" s="42"/>
      <c r="QCP86" s="42"/>
      <c r="QCQ86" s="42"/>
      <c r="QCR86" s="42"/>
      <c r="QCS86" s="42"/>
      <c r="QCT86" s="42"/>
      <c r="QCU86" s="42"/>
      <c r="QCV86" s="42"/>
      <c r="QCW86" s="42"/>
      <c r="QCX86" s="42"/>
      <c r="QCY86" s="42"/>
      <c r="QCZ86" s="42"/>
      <c r="QDA86" s="42"/>
      <c r="QDB86" s="42"/>
      <c r="QDC86" s="42"/>
      <c r="QDD86" s="42"/>
      <c r="QDE86" s="42"/>
      <c r="QDF86" s="42"/>
      <c r="QDG86" s="42"/>
      <c r="QDH86" s="42"/>
      <c r="QDI86" s="42"/>
      <c r="QDJ86" s="42"/>
      <c r="QDK86" s="42"/>
      <c r="QDL86" s="42"/>
      <c r="QDM86" s="42"/>
      <c r="QDN86" s="42"/>
      <c r="QDO86" s="42"/>
      <c r="QDP86" s="42"/>
      <c r="QDQ86" s="42"/>
      <c r="QDR86" s="42"/>
      <c r="QDS86" s="42"/>
      <c r="QDT86" s="42"/>
      <c r="QDU86" s="42"/>
      <c r="QDV86" s="42"/>
      <c r="QDW86" s="42"/>
      <c r="QDX86" s="42"/>
      <c r="QDY86" s="42"/>
      <c r="QDZ86" s="42"/>
      <c r="QEA86" s="42"/>
      <c r="QEB86" s="42"/>
      <c r="QEC86" s="42"/>
      <c r="QED86" s="42"/>
      <c r="QEE86" s="42"/>
      <c r="QEF86" s="42"/>
      <c r="QEG86" s="42"/>
      <c r="QEH86" s="42"/>
      <c r="QEI86" s="42"/>
      <c r="QEJ86" s="42"/>
      <c r="QEK86" s="42"/>
      <c r="QEL86" s="42"/>
      <c r="QEM86" s="42"/>
      <c r="QEN86" s="42"/>
      <c r="QEO86" s="42"/>
      <c r="QEP86" s="42"/>
      <c r="QEQ86" s="42"/>
      <c r="QER86" s="42"/>
      <c r="QES86" s="42"/>
      <c r="QET86" s="42"/>
      <c r="QEU86" s="42"/>
      <c r="QEV86" s="42"/>
      <c r="QEW86" s="42"/>
      <c r="QEX86" s="42"/>
      <c r="QEY86" s="42"/>
      <c r="QEZ86" s="42"/>
      <c r="QFA86" s="42"/>
      <c r="QFB86" s="42"/>
      <c r="QFC86" s="42"/>
      <c r="QFD86" s="42"/>
      <c r="QFE86" s="42"/>
      <c r="QFF86" s="42"/>
      <c r="QFG86" s="42"/>
      <c r="QFH86" s="42"/>
      <c r="QFI86" s="42"/>
      <c r="QFJ86" s="42"/>
      <c r="QFK86" s="42"/>
      <c r="QFL86" s="42"/>
      <c r="QFM86" s="42"/>
      <c r="QFN86" s="42"/>
      <c r="QFO86" s="42"/>
      <c r="QFP86" s="42"/>
      <c r="QFQ86" s="42"/>
      <c r="QFR86" s="42"/>
      <c r="QFS86" s="42"/>
      <c r="QFT86" s="42"/>
      <c r="QFU86" s="42"/>
      <c r="QFV86" s="42"/>
      <c r="QFW86" s="42"/>
      <c r="QFX86" s="42"/>
      <c r="QFY86" s="42"/>
      <c r="QFZ86" s="42"/>
      <c r="QGA86" s="42"/>
      <c r="QGB86" s="42"/>
      <c r="QGC86" s="42"/>
      <c r="QGD86" s="42"/>
      <c r="QGE86" s="42"/>
      <c r="QGF86" s="42"/>
      <c r="QGG86" s="42"/>
      <c r="QGH86" s="42"/>
      <c r="QGI86" s="42"/>
      <c r="QGJ86" s="42"/>
      <c r="QGK86" s="42"/>
      <c r="QGL86" s="42"/>
      <c r="QGM86" s="42"/>
      <c r="QGN86" s="42"/>
      <c r="QGO86" s="42"/>
      <c r="QGP86" s="42"/>
      <c r="QGQ86" s="42"/>
      <c r="QGR86" s="42"/>
      <c r="QGS86" s="42"/>
      <c r="QGT86" s="42"/>
      <c r="QGU86" s="42"/>
      <c r="QGV86" s="42"/>
      <c r="QGW86" s="42"/>
      <c r="QGX86" s="42"/>
      <c r="QGY86" s="42"/>
      <c r="QGZ86" s="42"/>
      <c r="QHA86" s="42"/>
      <c r="QHB86" s="42"/>
      <c r="QHC86" s="42"/>
      <c r="QHD86" s="42"/>
      <c r="QHE86" s="42"/>
      <c r="QHF86" s="42"/>
      <c r="QHG86" s="42"/>
      <c r="QHH86" s="42"/>
      <c r="QHI86" s="42"/>
      <c r="QHJ86" s="42"/>
      <c r="QHK86" s="42"/>
      <c r="QHL86" s="42"/>
      <c r="QHM86" s="42"/>
      <c r="QHN86" s="42"/>
      <c r="QHO86" s="42"/>
      <c r="QHP86" s="42"/>
      <c r="QHQ86" s="42"/>
      <c r="QHR86" s="42"/>
      <c r="QHS86" s="42"/>
      <c r="QHT86" s="42"/>
      <c r="QHU86" s="42"/>
      <c r="QHV86" s="42"/>
      <c r="QHW86" s="42"/>
      <c r="QHX86" s="42"/>
      <c r="QHY86" s="42"/>
      <c r="QHZ86" s="42"/>
      <c r="QIA86" s="42"/>
      <c r="QIB86" s="42"/>
      <c r="QIC86" s="42"/>
      <c r="QID86" s="42"/>
      <c r="QIE86" s="42"/>
      <c r="QIF86" s="42"/>
      <c r="QIG86" s="42"/>
      <c r="QIH86" s="42"/>
      <c r="QII86" s="42"/>
      <c r="QIJ86" s="42"/>
      <c r="QIK86" s="42"/>
      <c r="QIL86" s="42"/>
      <c r="QIM86" s="42"/>
      <c r="QIN86" s="42"/>
      <c r="QIO86" s="42"/>
      <c r="QIP86" s="42"/>
      <c r="QIQ86" s="42"/>
      <c r="QIR86" s="42"/>
      <c r="QIS86" s="42"/>
      <c r="QIT86" s="42"/>
      <c r="QIU86" s="42"/>
      <c r="QIV86" s="42"/>
      <c r="QIW86" s="42"/>
      <c r="QIX86" s="42"/>
      <c r="QIY86" s="42"/>
      <c r="QIZ86" s="42"/>
      <c r="QJA86" s="42"/>
      <c r="QJB86" s="42"/>
      <c r="QJC86" s="42"/>
      <c r="QJD86" s="42"/>
      <c r="QJE86" s="42"/>
      <c r="QJF86" s="42"/>
      <c r="QJG86" s="42"/>
      <c r="QJH86" s="42"/>
      <c r="QJI86" s="42"/>
      <c r="QJJ86" s="42"/>
      <c r="QJK86" s="42"/>
      <c r="QJL86" s="42"/>
      <c r="QJM86" s="42"/>
      <c r="QJN86" s="42"/>
      <c r="QJO86" s="42"/>
      <c r="QJP86" s="42"/>
      <c r="QJQ86" s="42"/>
      <c r="QJR86" s="42"/>
      <c r="QJS86" s="42"/>
      <c r="QJT86" s="42"/>
      <c r="QJU86" s="42"/>
      <c r="QJV86" s="42"/>
      <c r="QJW86" s="42"/>
      <c r="QJX86" s="42"/>
      <c r="QJY86" s="42"/>
      <c r="QJZ86" s="42"/>
      <c r="QKA86" s="42"/>
      <c r="QKB86" s="42"/>
      <c r="QKC86" s="42"/>
      <c r="QKD86" s="42"/>
      <c r="QKE86" s="42"/>
      <c r="QKF86" s="42"/>
      <c r="QKG86" s="42"/>
      <c r="QKH86" s="42"/>
      <c r="QKI86" s="42"/>
      <c r="QKJ86" s="42"/>
      <c r="QKK86" s="42"/>
      <c r="QKL86" s="42"/>
      <c r="QKM86" s="42"/>
      <c r="QKN86" s="42"/>
      <c r="QKO86" s="42"/>
      <c r="QKP86" s="42"/>
      <c r="QKQ86" s="42"/>
      <c r="QKR86" s="42"/>
      <c r="QKS86" s="42"/>
      <c r="QKT86" s="42"/>
      <c r="QKU86" s="42"/>
      <c r="QKV86" s="42"/>
      <c r="QKW86" s="42"/>
      <c r="QKX86" s="42"/>
      <c r="QKY86" s="42"/>
      <c r="QKZ86" s="42"/>
      <c r="QLA86" s="42"/>
      <c r="QLB86" s="42"/>
      <c r="QLC86" s="42"/>
      <c r="QLD86" s="42"/>
      <c r="QLE86" s="42"/>
      <c r="QLF86" s="42"/>
      <c r="QLG86" s="42"/>
      <c r="QLH86" s="42"/>
      <c r="QLI86" s="42"/>
      <c r="QLJ86" s="42"/>
      <c r="QLK86" s="42"/>
      <c r="QLL86" s="42"/>
      <c r="QLM86" s="42"/>
      <c r="QLN86" s="42"/>
      <c r="QLO86" s="42"/>
      <c r="QLP86" s="42"/>
      <c r="QLQ86" s="42"/>
      <c r="QLR86" s="42"/>
      <c r="QLS86" s="42"/>
      <c r="QLT86" s="42"/>
      <c r="QLU86" s="42"/>
      <c r="QLV86" s="42"/>
      <c r="QLW86" s="42"/>
      <c r="QLX86" s="42"/>
      <c r="QLY86" s="42"/>
      <c r="QLZ86" s="42"/>
      <c r="QMA86" s="42"/>
      <c r="QMB86" s="42"/>
      <c r="QMC86" s="42"/>
      <c r="QMD86" s="42"/>
      <c r="QME86" s="42"/>
      <c r="QMF86" s="42"/>
      <c r="QMG86" s="42"/>
      <c r="QMH86" s="42"/>
      <c r="QMI86" s="42"/>
      <c r="QMJ86" s="42"/>
      <c r="QMK86" s="42"/>
      <c r="QML86" s="42"/>
      <c r="QMM86" s="42"/>
      <c r="QMN86" s="42"/>
      <c r="QMO86" s="42"/>
      <c r="QMP86" s="42"/>
      <c r="QMQ86" s="42"/>
      <c r="QMR86" s="42"/>
      <c r="QMS86" s="42"/>
      <c r="QMT86" s="42"/>
      <c r="QMU86" s="42"/>
      <c r="QMV86" s="42"/>
      <c r="QMW86" s="42"/>
      <c r="QMX86" s="42"/>
      <c r="QMY86" s="42"/>
      <c r="QMZ86" s="42"/>
      <c r="QNA86" s="42"/>
      <c r="QNB86" s="42"/>
      <c r="QNC86" s="42"/>
      <c r="QND86" s="42"/>
      <c r="QNE86" s="42"/>
      <c r="QNF86" s="42"/>
      <c r="QNG86" s="42"/>
      <c r="QNH86" s="42"/>
      <c r="QNI86" s="42"/>
      <c r="QNJ86" s="42"/>
      <c r="QNK86" s="42"/>
      <c r="QNL86" s="42"/>
      <c r="QNM86" s="42"/>
      <c r="QNN86" s="42"/>
      <c r="QNO86" s="42"/>
      <c r="QNP86" s="42"/>
      <c r="QNQ86" s="42"/>
      <c r="QNR86" s="42"/>
      <c r="QNS86" s="42"/>
      <c r="QNT86" s="42"/>
      <c r="QNU86" s="42"/>
      <c r="QNV86" s="42"/>
      <c r="QNW86" s="42"/>
      <c r="QNX86" s="42"/>
      <c r="QNY86" s="42"/>
      <c r="QNZ86" s="42"/>
      <c r="QOA86" s="42"/>
      <c r="QOB86" s="42"/>
      <c r="QOC86" s="42"/>
      <c r="QOD86" s="42"/>
      <c r="QOE86" s="42"/>
      <c r="QOF86" s="42"/>
      <c r="QOG86" s="42"/>
      <c r="QOH86" s="42"/>
      <c r="QOI86" s="42"/>
      <c r="QOJ86" s="42"/>
      <c r="QOK86" s="42"/>
      <c r="QOL86" s="42"/>
      <c r="QOM86" s="42"/>
      <c r="QON86" s="42"/>
      <c r="QOO86" s="42"/>
      <c r="QOP86" s="42"/>
      <c r="QOQ86" s="42"/>
      <c r="QOR86" s="42"/>
      <c r="QOS86" s="42"/>
      <c r="QOT86" s="42"/>
      <c r="QOU86" s="42"/>
      <c r="QOV86" s="42"/>
      <c r="QOW86" s="42"/>
      <c r="QOX86" s="42"/>
      <c r="QOY86" s="42"/>
      <c r="QOZ86" s="42"/>
      <c r="QPA86" s="42"/>
      <c r="QPB86" s="42"/>
      <c r="QPC86" s="42"/>
      <c r="QPD86" s="42"/>
      <c r="QPE86" s="42"/>
      <c r="QPF86" s="42"/>
      <c r="QPG86" s="42"/>
      <c r="QPH86" s="42"/>
      <c r="QPI86" s="42"/>
      <c r="QPJ86" s="42"/>
      <c r="QPK86" s="42"/>
      <c r="QPL86" s="42"/>
      <c r="QPM86" s="42"/>
      <c r="QPN86" s="42"/>
      <c r="QPO86" s="42"/>
      <c r="QPP86" s="42"/>
      <c r="QPQ86" s="42"/>
      <c r="QPR86" s="42"/>
      <c r="QPS86" s="42"/>
      <c r="QPT86" s="42"/>
      <c r="QPU86" s="42"/>
      <c r="QPV86" s="42"/>
      <c r="QPW86" s="42"/>
      <c r="QPX86" s="42"/>
      <c r="QPY86" s="42"/>
      <c r="QPZ86" s="42"/>
      <c r="QQA86" s="42"/>
      <c r="QQB86" s="42"/>
      <c r="QQC86" s="42"/>
      <c r="QQD86" s="42"/>
      <c r="QQE86" s="42"/>
      <c r="QQF86" s="42"/>
      <c r="QQG86" s="42"/>
      <c r="QQH86" s="42"/>
      <c r="QQI86" s="42"/>
      <c r="QQJ86" s="42"/>
      <c r="QQK86" s="42"/>
      <c r="QQL86" s="42"/>
      <c r="QQM86" s="42"/>
      <c r="QQN86" s="42"/>
      <c r="QQO86" s="42"/>
      <c r="QQP86" s="42"/>
      <c r="QQQ86" s="42"/>
      <c r="QQR86" s="42"/>
      <c r="QQS86" s="42"/>
      <c r="QQT86" s="42"/>
      <c r="QQU86" s="42"/>
      <c r="QQV86" s="42"/>
      <c r="QQW86" s="42"/>
      <c r="QQX86" s="42"/>
      <c r="QQY86" s="42"/>
      <c r="QQZ86" s="42"/>
      <c r="QRA86" s="42"/>
      <c r="QRB86" s="42"/>
      <c r="QRC86" s="42"/>
      <c r="QRD86" s="42"/>
      <c r="QRE86" s="42"/>
      <c r="QRF86" s="42"/>
      <c r="QRG86" s="42"/>
      <c r="QRH86" s="42"/>
      <c r="QRI86" s="42"/>
      <c r="QRJ86" s="42"/>
      <c r="QRK86" s="42"/>
      <c r="QRL86" s="42"/>
      <c r="QRM86" s="42"/>
      <c r="QRN86" s="42"/>
      <c r="QRO86" s="42"/>
      <c r="QRP86" s="42"/>
      <c r="QRQ86" s="42"/>
      <c r="QRR86" s="42"/>
      <c r="QRS86" s="42"/>
      <c r="QRT86" s="42"/>
      <c r="QRU86" s="42"/>
      <c r="QRV86" s="42"/>
      <c r="QRW86" s="42"/>
      <c r="QRX86" s="42"/>
      <c r="QRY86" s="42"/>
      <c r="QRZ86" s="42"/>
      <c r="QSA86" s="42"/>
      <c r="QSB86" s="42"/>
      <c r="QSC86" s="42"/>
      <c r="QSD86" s="42"/>
      <c r="QSE86" s="42"/>
      <c r="QSF86" s="42"/>
      <c r="QSG86" s="42"/>
      <c r="QSH86" s="42"/>
      <c r="QSI86" s="42"/>
      <c r="QSJ86" s="42"/>
      <c r="QSK86" s="42"/>
      <c r="QSL86" s="42"/>
      <c r="QSM86" s="42"/>
      <c r="QSN86" s="42"/>
      <c r="QSO86" s="42"/>
      <c r="QSP86" s="42"/>
      <c r="QSQ86" s="42"/>
      <c r="QSR86" s="42"/>
      <c r="QSS86" s="42"/>
      <c r="QST86" s="42"/>
      <c r="QSU86" s="42"/>
      <c r="QSV86" s="42"/>
      <c r="QSW86" s="42"/>
      <c r="QSX86" s="42"/>
      <c r="QSY86" s="42"/>
      <c r="QSZ86" s="42"/>
      <c r="QTA86" s="42"/>
      <c r="QTB86" s="42"/>
      <c r="QTC86" s="42"/>
      <c r="QTD86" s="42"/>
      <c r="QTE86" s="42"/>
      <c r="QTF86" s="42"/>
      <c r="QTG86" s="42"/>
      <c r="QTH86" s="42"/>
      <c r="QTI86" s="42"/>
      <c r="QTJ86" s="42"/>
      <c r="QTK86" s="42"/>
      <c r="QTL86" s="42"/>
      <c r="QTM86" s="42"/>
      <c r="QTN86" s="42"/>
      <c r="QTO86" s="42"/>
      <c r="QTP86" s="42"/>
      <c r="QTQ86" s="42"/>
      <c r="QTR86" s="42"/>
      <c r="QTS86" s="42"/>
      <c r="QTT86" s="42"/>
      <c r="QTU86" s="42"/>
      <c r="QTV86" s="42"/>
      <c r="QTW86" s="42"/>
      <c r="QTX86" s="42"/>
      <c r="QTY86" s="42"/>
      <c r="QTZ86" s="42"/>
      <c r="QUA86" s="42"/>
      <c r="QUB86" s="42"/>
      <c r="QUC86" s="42"/>
      <c r="QUD86" s="42"/>
      <c r="QUE86" s="42"/>
      <c r="QUF86" s="42"/>
      <c r="QUG86" s="42"/>
      <c r="QUH86" s="42"/>
      <c r="QUI86" s="42"/>
      <c r="QUJ86" s="42"/>
      <c r="QUK86" s="42"/>
      <c r="QUL86" s="42"/>
      <c r="QUM86" s="42"/>
      <c r="QUN86" s="42"/>
      <c r="QUO86" s="42"/>
      <c r="QUP86" s="42"/>
      <c r="QUQ86" s="42"/>
      <c r="QUR86" s="42"/>
      <c r="QUS86" s="42"/>
      <c r="QUT86" s="42"/>
      <c r="QUU86" s="42"/>
      <c r="QUV86" s="42"/>
      <c r="QUW86" s="42"/>
      <c r="QUX86" s="42"/>
      <c r="QUY86" s="42"/>
      <c r="QUZ86" s="42"/>
      <c r="QVA86" s="42"/>
      <c r="QVB86" s="42"/>
      <c r="QVC86" s="42"/>
      <c r="QVD86" s="42"/>
      <c r="QVE86" s="42"/>
      <c r="QVF86" s="42"/>
      <c r="QVG86" s="42"/>
      <c r="QVH86" s="42"/>
      <c r="QVI86" s="42"/>
      <c r="QVJ86" s="42"/>
      <c r="QVK86" s="42"/>
      <c r="QVL86" s="42"/>
      <c r="QVM86" s="42"/>
      <c r="QVN86" s="42"/>
      <c r="QVO86" s="42"/>
      <c r="QVP86" s="42"/>
      <c r="QVQ86" s="42"/>
      <c r="QVR86" s="42"/>
      <c r="QVS86" s="42"/>
      <c r="QVT86" s="42"/>
      <c r="QVU86" s="42"/>
      <c r="QVV86" s="42"/>
      <c r="QVW86" s="42"/>
      <c r="QVX86" s="42"/>
      <c r="QVY86" s="42"/>
      <c r="QVZ86" s="42"/>
      <c r="QWA86" s="42"/>
      <c r="QWB86" s="42"/>
      <c r="QWC86" s="42"/>
      <c r="QWD86" s="42"/>
      <c r="QWE86" s="42"/>
      <c r="QWF86" s="42"/>
      <c r="QWG86" s="42"/>
      <c r="QWH86" s="42"/>
      <c r="QWI86" s="42"/>
      <c r="QWJ86" s="42"/>
      <c r="QWK86" s="42"/>
      <c r="QWL86" s="42"/>
      <c r="QWM86" s="42"/>
      <c r="QWN86" s="42"/>
      <c r="QWO86" s="42"/>
      <c r="QWP86" s="42"/>
      <c r="QWQ86" s="42"/>
      <c r="QWR86" s="42"/>
      <c r="QWS86" s="42"/>
      <c r="QWT86" s="42"/>
      <c r="QWU86" s="42"/>
      <c r="QWV86" s="42"/>
      <c r="QWW86" s="42"/>
      <c r="QWX86" s="42"/>
      <c r="QWY86" s="42"/>
      <c r="QWZ86" s="42"/>
      <c r="QXA86" s="42"/>
      <c r="QXB86" s="42"/>
      <c r="QXC86" s="42"/>
      <c r="QXD86" s="42"/>
      <c r="QXE86" s="42"/>
      <c r="QXF86" s="42"/>
      <c r="QXG86" s="42"/>
      <c r="QXH86" s="42"/>
      <c r="QXI86" s="42"/>
      <c r="QXJ86" s="42"/>
      <c r="QXK86" s="42"/>
      <c r="QXL86" s="42"/>
      <c r="QXM86" s="42"/>
      <c r="QXN86" s="42"/>
      <c r="QXO86" s="42"/>
      <c r="QXP86" s="42"/>
      <c r="QXQ86" s="42"/>
      <c r="QXR86" s="42"/>
      <c r="QXS86" s="42"/>
      <c r="QXT86" s="42"/>
      <c r="QXU86" s="42"/>
      <c r="QXV86" s="42"/>
      <c r="QXW86" s="42"/>
      <c r="QXX86" s="42"/>
      <c r="QXY86" s="42"/>
      <c r="QXZ86" s="42"/>
      <c r="QYA86" s="42"/>
      <c r="QYB86" s="42"/>
      <c r="QYC86" s="42"/>
      <c r="QYD86" s="42"/>
      <c r="QYE86" s="42"/>
      <c r="QYF86" s="42"/>
      <c r="QYG86" s="42"/>
      <c r="QYH86" s="42"/>
      <c r="QYI86" s="42"/>
      <c r="QYJ86" s="42"/>
      <c r="QYK86" s="42"/>
      <c r="QYL86" s="42"/>
      <c r="QYM86" s="42"/>
      <c r="QYN86" s="42"/>
      <c r="QYO86" s="42"/>
      <c r="QYP86" s="42"/>
      <c r="QYQ86" s="42"/>
      <c r="QYR86" s="42"/>
      <c r="QYS86" s="42"/>
      <c r="QYT86" s="42"/>
      <c r="QYU86" s="42"/>
      <c r="QYV86" s="42"/>
      <c r="QYW86" s="42"/>
      <c r="QYX86" s="42"/>
      <c r="QYY86" s="42"/>
      <c r="QYZ86" s="42"/>
      <c r="QZA86" s="42"/>
      <c r="QZB86" s="42"/>
      <c r="QZC86" s="42"/>
      <c r="QZD86" s="42"/>
      <c r="QZE86" s="42"/>
      <c r="QZF86" s="42"/>
      <c r="QZG86" s="42"/>
      <c r="QZH86" s="42"/>
      <c r="QZI86" s="42"/>
      <c r="QZJ86" s="42"/>
      <c r="QZK86" s="42"/>
      <c r="QZL86" s="42"/>
      <c r="QZM86" s="42"/>
      <c r="QZN86" s="42"/>
      <c r="QZO86" s="42"/>
      <c r="QZP86" s="42"/>
      <c r="QZQ86" s="42"/>
      <c r="QZR86" s="42"/>
      <c r="QZS86" s="42"/>
      <c r="QZT86" s="42"/>
      <c r="QZU86" s="42"/>
      <c r="QZV86" s="42"/>
      <c r="QZW86" s="42"/>
      <c r="QZX86" s="42"/>
      <c r="QZY86" s="42"/>
      <c r="QZZ86" s="42"/>
      <c r="RAA86" s="42"/>
      <c r="RAB86" s="42"/>
      <c r="RAC86" s="42"/>
      <c r="RAD86" s="42"/>
      <c r="RAE86" s="42"/>
      <c r="RAF86" s="42"/>
      <c r="RAG86" s="42"/>
      <c r="RAH86" s="42"/>
      <c r="RAI86" s="42"/>
      <c r="RAJ86" s="42"/>
      <c r="RAK86" s="42"/>
      <c r="RAL86" s="42"/>
      <c r="RAM86" s="42"/>
      <c r="RAN86" s="42"/>
      <c r="RAO86" s="42"/>
      <c r="RAP86" s="42"/>
      <c r="RAQ86" s="42"/>
      <c r="RAR86" s="42"/>
      <c r="RAS86" s="42"/>
      <c r="RAT86" s="42"/>
      <c r="RAU86" s="42"/>
      <c r="RAV86" s="42"/>
      <c r="RAW86" s="42"/>
      <c r="RAX86" s="42"/>
      <c r="RAY86" s="42"/>
      <c r="RAZ86" s="42"/>
      <c r="RBA86" s="42"/>
      <c r="RBB86" s="42"/>
      <c r="RBC86" s="42"/>
      <c r="RBD86" s="42"/>
      <c r="RBE86" s="42"/>
      <c r="RBF86" s="42"/>
      <c r="RBG86" s="42"/>
      <c r="RBH86" s="42"/>
      <c r="RBI86" s="42"/>
      <c r="RBJ86" s="42"/>
      <c r="RBK86" s="42"/>
      <c r="RBL86" s="42"/>
      <c r="RBM86" s="42"/>
      <c r="RBN86" s="42"/>
      <c r="RBO86" s="42"/>
      <c r="RBP86" s="42"/>
      <c r="RBQ86" s="42"/>
      <c r="RBR86" s="42"/>
      <c r="RBS86" s="42"/>
      <c r="RBT86" s="42"/>
      <c r="RBU86" s="42"/>
      <c r="RBV86" s="42"/>
      <c r="RBW86" s="42"/>
      <c r="RBX86" s="42"/>
      <c r="RBY86" s="42"/>
      <c r="RBZ86" s="42"/>
      <c r="RCA86" s="42"/>
      <c r="RCB86" s="42"/>
      <c r="RCC86" s="42"/>
      <c r="RCD86" s="42"/>
      <c r="RCE86" s="42"/>
      <c r="RCF86" s="42"/>
      <c r="RCG86" s="42"/>
      <c r="RCH86" s="42"/>
      <c r="RCI86" s="42"/>
      <c r="RCJ86" s="42"/>
      <c r="RCK86" s="42"/>
      <c r="RCL86" s="42"/>
      <c r="RCM86" s="42"/>
      <c r="RCN86" s="42"/>
      <c r="RCO86" s="42"/>
      <c r="RCP86" s="42"/>
      <c r="RCQ86" s="42"/>
      <c r="RCR86" s="42"/>
      <c r="RCS86" s="42"/>
      <c r="RCT86" s="42"/>
      <c r="RCU86" s="42"/>
      <c r="RCV86" s="42"/>
      <c r="RCW86" s="42"/>
      <c r="RCX86" s="42"/>
      <c r="RCY86" s="42"/>
      <c r="RCZ86" s="42"/>
      <c r="RDA86" s="42"/>
      <c r="RDB86" s="42"/>
      <c r="RDC86" s="42"/>
      <c r="RDD86" s="42"/>
      <c r="RDE86" s="42"/>
      <c r="RDF86" s="42"/>
      <c r="RDG86" s="42"/>
      <c r="RDH86" s="42"/>
      <c r="RDI86" s="42"/>
      <c r="RDJ86" s="42"/>
      <c r="RDK86" s="42"/>
      <c r="RDL86" s="42"/>
      <c r="RDM86" s="42"/>
      <c r="RDN86" s="42"/>
      <c r="RDO86" s="42"/>
      <c r="RDP86" s="42"/>
      <c r="RDQ86" s="42"/>
      <c r="RDR86" s="42"/>
      <c r="RDS86" s="42"/>
      <c r="RDT86" s="42"/>
      <c r="RDU86" s="42"/>
      <c r="RDV86" s="42"/>
      <c r="RDW86" s="42"/>
      <c r="RDX86" s="42"/>
      <c r="RDY86" s="42"/>
      <c r="RDZ86" s="42"/>
      <c r="REA86" s="42"/>
      <c r="REB86" s="42"/>
      <c r="REC86" s="42"/>
      <c r="RED86" s="42"/>
      <c r="REE86" s="42"/>
      <c r="REF86" s="42"/>
      <c r="REG86" s="42"/>
      <c r="REH86" s="42"/>
      <c r="REI86" s="42"/>
      <c r="REJ86" s="42"/>
      <c r="REK86" s="42"/>
      <c r="REL86" s="42"/>
      <c r="REM86" s="42"/>
      <c r="REN86" s="42"/>
      <c r="REO86" s="42"/>
      <c r="REP86" s="42"/>
      <c r="REQ86" s="42"/>
      <c r="RER86" s="42"/>
      <c r="RES86" s="42"/>
      <c r="RET86" s="42"/>
      <c r="REU86" s="42"/>
      <c r="REV86" s="42"/>
      <c r="REW86" s="42"/>
      <c r="REX86" s="42"/>
      <c r="REY86" s="42"/>
      <c r="REZ86" s="42"/>
      <c r="RFA86" s="42"/>
      <c r="RFB86" s="42"/>
      <c r="RFC86" s="42"/>
      <c r="RFD86" s="42"/>
      <c r="RFE86" s="42"/>
      <c r="RFF86" s="42"/>
      <c r="RFG86" s="42"/>
      <c r="RFH86" s="42"/>
      <c r="RFI86" s="42"/>
      <c r="RFJ86" s="42"/>
      <c r="RFK86" s="42"/>
      <c r="RFL86" s="42"/>
      <c r="RFM86" s="42"/>
      <c r="RFN86" s="42"/>
      <c r="RFO86" s="42"/>
      <c r="RFP86" s="42"/>
      <c r="RFQ86" s="42"/>
      <c r="RFR86" s="42"/>
      <c r="RFS86" s="42"/>
      <c r="RFT86" s="42"/>
      <c r="RFU86" s="42"/>
      <c r="RFV86" s="42"/>
      <c r="RFW86" s="42"/>
      <c r="RFX86" s="42"/>
      <c r="RFY86" s="42"/>
      <c r="RFZ86" s="42"/>
      <c r="RGA86" s="42"/>
      <c r="RGB86" s="42"/>
      <c r="RGC86" s="42"/>
      <c r="RGD86" s="42"/>
      <c r="RGE86" s="42"/>
      <c r="RGF86" s="42"/>
      <c r="RGG86" s="42"/>
      <c r="RGH86" s="42"/>
      <c r="RGI86" s="42"/>
      <c r="RGJ86" s="42"/>
      <c r="RGK86" s="42"/>
      <c r="RGL86" s="42"/>
      <c r="RGM86" s="42"/>
      <c r="RGN86" s="42"/>
      <c r="RGO86" s="42"/>
      <c r="RGP86" s="42"/>
      <c r="RGQ86" s="42"/>
      <c r="RGR86" s="42"/>
      <c r="RGS86" s="42"/>
      <c r="RGT86" s="42"/>
      <c r="RGU86" s="42"/>
      <c r="RGV86" s="42"/>
      <c r="RGW86" s="42"/>
      <c r="RGX86" s="42"/>
      <c r="RGY86" s="42"/>
      <c r="RGZ86" s="42"/>
      <c r="RHA86" s="42"/>
      <c r="RHB86" s="42"/>
      <c r="RHC86" s="42"/>
      <c r="RHD86" s="42"/>
      <c r="RHE86" s="42"/>
      <c r="RHF86" s="42"/>
      <c r="RHG86" s="42"/>
      <c r="RHH86" s="42"/>
      <c r="RHI86" s="42"/>
      <c r="RHJ86" s="42"/>
      <c r="RHK86" s="42"/>
      <c r="RHL86" s="42"/>
      <c r="RHM86" s="42"/>
      <c r="RHN86" s="42"/>
      <c r="RHO86" s="42"/>
      <c r="RHP86" s="42"/>
      <c r="RHQ86" s="42"/>
      <c r="RHR86" s="42"/>
      <c r="RHS86" s="42"/>
      <c r="RHT86" s="42"/>
      <c r="RHU86" s="42"/>
      <c r="RHV86" s="42"/>
      <c r="RHW86" s="42"/>
      <c r="RHX86" s="42"/>
      <c r="RHY86" s="42"/>
      <c r="RHZ86" s="42"/>
      <c r="RIA86" s="42"/>
      <c r="RIB86" s="42"/>
      <c r="RIC86" s="42"/>
      <c r="RID86" s="42"/>
      <c r="RIE86" s="42"/>
      <c r="RIF86" s="42"/>
      <c r="RIG86" s="42"/>
      <c r="RIH86" s="42"/>
      <c r="RII86" s="42"/>
      <c r="RIJ86" s="42"/>
      <c r="RIK86" s="42"/>
      <c r="RIL86" s="42"/>
      <c r="RIM86" s="42"/>
      <c r="RIN86" s="42"/>
      <c r="RIO86" s="42"/>
      <c r="RIP86" s="42"/>
      <c r="RIQ86" s="42"/>
      <c r="RIR86" s="42"/>
      <c r="RIS86" s="42"/>
      <c r="RIT86" s="42"/>
      <c r="RIU86" s="42"/>
      <c r="RIV86" s="42"/>
      <c r="RIW86" s="42"/>
      <c r="RIX86" s="42"/>
      <c r="RIY86" s="42"/>
      <c r="RIZ86" s="42"/>
      <c r="RJA86" s="42"/>
      <c r="RJB86" s="42"/>
      <c r="RJC86" s="42"/>
      <c r="RJD86" s="42"/>
      <c r="RJE86" s="42"/>
      <c r="RJF86" s="42"/>
      <c r="RJG86" s="42"/>
      <c r="RJH86" s="42"/>
      <c r="RJI86" s="42"/>
      <c r="RJJ86" s="42"/>
      <c r="RJK86" s="42"/>
      <c r="RJL86" s="42"/>
      <c r="RJM86" s="42"/>
      <c r="RJN86" s="42"/>
      <c r="RJO86" s="42"/>
      <c r="RJP86" s="42"/>
      <c r="RJQ86" s="42"/>
      <c r="RJR86" s="42"/>
      <c r="RJS86" s="42"/>
      <c r="RJT86" s="42"/>
      <c r="RJU86" s="42"/>
      <c r="RJV86" s="42"/>
      <c r="RJW86" s="42"/>
      <c r="RJX86" s="42"/>
      <c r="RJY86" s="42"/>
      <c r="RJZ86" s="42"/>
      <c r="RKA86" s="42"/>
      <c r="RKB86" s="42"/>
      <c r="RKC86" s="42"/>
      <c r="RKD86" s="42"/>
      <c r="RKE86" s="42"/>
      <c r="RKF86" s="42"/>
      <c r="RKG86" s="42"/>
      <c r="RKH86" s="42"/>
      <c r="RKI86" s="42"/>
      <c r="RKJ86" s="42"/>
      <c r="RKK86" s="42"/>
      <c r="RKL86" s="42"/>
      <c r="RKM86" s="42"/>
      <c r="RKN86" s="42"/>
      <c r="RKO86" s="42"/>
      <c r="RKP86" s="42"/>
      <c r="RKQ86" s="42"/>
      <c r="RKR86" s="42"/>
      <c r="RKS86" s="42"/>
      <c r="RKT86" s="42"/>
      <c r="RKU86" s="42"/>
      <c r="RKV86" s="42"/>
      <c r="RKW86" s="42"/>
      <c r="RKX86" s="42"/>
      <c r="RKY86" s="42"/>
      <c r="RKZ86" s="42"/>
      <c r="RLA86" s="42"/>
      <c r="RLB86" s="42"/>
      <c r="RLC86" s="42"/>
      <c r="RLD86" s="42"/>
      <c r="RLE86" s="42"/>
      <c r="RLF86" s="42"/>
      <c r="RLG86" s="42"/>
      <c r="RLH86" s="42"/>
      <c r="RLI86" s="42"/>
      <c r="RLJ86" s="42"/>
      <c r="RLK86" s="42"/>
      <c r="RLL86" s="42"/>
      <c r="RLM86" s="42"/>
      <c r="RLN86" s="42"/>
      <c r="RLO86" s="42"/>
      <c r="RLP86" s="42"/>
      <c r="RLQ86" s="42"/>
      <c r="RLR86" s="42"/>
      <c r="RLS86" s="42"/>
      <c r="RLT86" s="42"/>
      <c r="RLU86" s="42"/>
      <c r="RLV86" s="42"/>
      <c r="RLW86" s="42"/>
      <c r="RLX86" s="42"/>
      <c r="RLY86" s="42"/>
      <c r="RLZ86" s="42"/>
      <c r="RMA86" s="42"/>
      <c r="RMB86" s="42"/>
      <c r="RMC86" s="42"/>
      <c r="RMD86" s="42"/>
      <c r="RME86" s="42"/>
      <c r="RMF86" s="42"/>
      <c r="RMG86" s="42"/>
      <c r="RMH86" s="42"/>
      <c r="RMI86" s="42"/>
      <c r="RMJ86" s="42"/>
      <c r="RMK86" s="42"/>
      <c r="RML86" s="42"/>
      <c r="RMM86" s="42"/>
      <c r="RMN86" s="42"/>
      <c r="RMO86" s="42"/>
      <c r="RMP86" s="42"/>
      <c r="RMQ86" s="42"/>
      <c r="RMR86" s="42"/>
      <c r="RMS86" s="42"/>
      <c r="RMT86" s="42"/>
      <c r="RMU86" s="42"/>
      <c r="RMV86" s="42"/>
      <c r="RMW86" s="42"/>
      <c r="RMX86" s="42"/>
      <c r="RMY86" s="42"/>
      <c r="RMZ86" s="42"/>
      <c r="RNA86" s="42"/>
      <c r="RNB86" s="42"/>
      <c r="RNC86" s="42"/>
      <c r="RND86" s="42"/>
      <c r="RNE86" s="42"/>
      <c r="RNF86" s="42"/>
      <c r="RNG86" s="42"/>
      <c r="RNH86" s="42"/>
      <c r="RNI86" s="42"/>
      <c r="RNJ86" s="42"/>
      <c r="RNK86" s="42"/>
      <c r="RNL86" s="42"/>
      <c r="RNM86" s="42"/>
      <c r="RNN86" s="42"/>
      <c r="RNO86" s="42"/>
      <c r="RNP86" s="42"/>
      <c r="RNQ86" s="42"/>
      <c r="RNR86" s="42"/>
      <c r="RNS86" s="42"/>
      <c r="RNT86" s="42"/>
      <c r="RNU86" s="42"/>
      <c r="RNV86" s="42"/>
      <c r="RNW86" s="42"/>
      <c r="RNX86" s="42"/>
      <c r="RNY86" s="42"/>
      <c r="RNZ86" s="42"/>
      <c r="ROA86" s="42"/>
      <c r="ROB86" s="42"/>
      <c r="ROC86" s="42"/>
      <c r="ROD86" s="42"/>
      <c r="ROE86" s="42"/>
      <c r="ROF86" s="42"/>
      <c r="ROG86" s="42"/>
      <c r="ROH86" s="42"/>
      <c r="ROI86" s="42"/>
      <c r="ROJ86" s="42"/>
      <c r="ROK86" s="42"/>
      <c r="ROL86" s="42"/>
      <c r="ROM86" s="42"/>
      <c r="RON86" s="42"/>
      <c r="ROO86" s="42"/>
      <c r="ROP86" s="42"/>
      <c r="ROQ86" s="42"/>
      <c r="ROR86" s="42"/>
      <c r="ROS86" s="42"/>
      <c r="ROT86" s="42"/>
      <c r="ROU86" s="42"/>
      <c r="ROV86" s="42"/>
      <c r="ROW86" s="42"/>
      <c r="ROX86" s="42"/>
      <c r="ROY86" s="42"/>
      <c r="ROZ86" s="42"/>
      <c r="RPA86" s="42"/>
      <c r="RPB86" s="42"/>
      <c r="RPC86" s="42"/>
      <c r="RPD86" s="42"/>
      <c r="RPE86" s="42"/>
      <c r="RPF86" s="42"/>
      <c r="RPG86" s="42"/>
      <c r="RPH86" s="42"/>
      <c r="RPI86" s="42"/>
      <c r="RPJ86" s="42"/>
      <c r="RPK86" s="42"/>
      <c r="RPL86" s="42"/>
      <c r="RPM86" s="42"/>
      <c r="RPN86" s="42"/>
      <c r="RPO86" s="42"/>
      <c r="RPP86" s="42"/>
      <c r="RPQ86" s="42"/>
      <c r="RPR86" s="42"/>
      <c r="RPS86" s="42"/>
      <c r="RPT86" s="42"/>
      <c r="RPU86" s="42"/>
      <c r="RPV86" s="42"/>
      <c r="RPW86" s="42"/>
      <c r="RPX86" s="42"/>
      <c r="RPY86" s="42"/>
      <c r="RPZ86" s="42"/>
      <c r="RQA86" s="42"/>
      <c r="RQB86" s="42"/>
      <c r="RQC86" s="42"/>
      <c r="RQD86" s="42"/>
      <c r="RQE86" s="42"/>
      <c r="RQF86" s="42"/>
      <c r="RQG86" s="42"/>
      <c r="RQH86" s="42"/>
      <c r="RQI86" s="42"/>
      <c r="RQJ86" s="42"/>
      <c r="RQK86" s="42"/>
      <c r="RQL86" s="42"/>
      <c r="RQM86" s="42"/>
      <c r="RQN86" s="42"/>
      <c r="RQO86" s="42"/>
      <c r="RQP86" s="42"/>
      <c r="RQQ86" s="42"/>
      <c r="RQR86" s="42"/>
      <c r="RQS86" s="42"/>
      <c r="RQT86" s="42"/>
      <c r="RQU86" s="42"/>
      <c r="RQV86" s="42"/>
      <c r="RQW86" s="42"/>
      <c r="RQX86" s="42"/>
      <c r="RQY86" s="42"/>
      <c r="RQZ86" s="42"/>
      <c r="RRA86" s="42"/>
      <c r="RRB86" s="42"/>
      <c r="RRC86" s="42"/>
      <c r="RRD86" s="42"/>
      <c r="RRE86" s="42"/>
      <c r="RRF86" s="42"/>
      <c r="RRG86" s="42"/>
      <c r="RRH86" s="42"/>
      <c r="RRI86" s="42"/>
      <c r="RRJ86" s="42"/>
      <c r="RRK86" s="42"/>
      <c r="RRL86" s="42"/>
      <c r="RRM86" s="42"/>
      <c r="RRN86" s="42"/>
      <c r="RRO86" s="42"/>
      <c r="RRP86" s="42"/>
      <c r="RRQ86" s="42"/>
      <c r="RRR86" s="42"/>
      <c r="RRS86" s="42"/>
      <c r="RRT86" s="42"/>
      <c r="RRU86" s="42"/>
      <c r="RRV86" s="42"/>
      <c r="RRW86" s="42"/>
      <c r="RRX86" s="42"/>
      <c r="RRY86" s="42"/>
      <c r="RRZ86" s="42"/>
      <c r="RSA86" s="42"/>
      <c r="RSB86" s="42"/>
      <c r="RSC86" s="42"/>
      <c r="RSD86" s="42"/>
      <c r="RSE86" s="42"/>
      <c r="RSF86" s="42"/>
      <c r="RSG86" s="42"/>
      <c r="RSH86" s="42"/>
      <c r="RSI86" s="42"/>
      <c r="RSJ86" s="42"/>
      <c r="RSK86" s="42"/>
      <c r="RSL86" s="42"/>
      <c r="RSM86" s="42"/>
      <c r="RSN86" s="42"/>
      <c r="RSO86" s="42"/>
      <c r="RSP86" s="42"/>
      <c r="RSQ86" s="42"/>
      <c r="RSR86" s="42"/>
      <c r="RSS86" s="42"/>
      <c r="RST86" s="42"/>
      <c r="RSU86" s="42"/>
      <c r="RSV86" s="42"/>
      <c r="RSW86" s="42"/>
      <c r="RSX86" s="42"/>
      <c r="RSY86" s="42"/>
      <c r="RSZ86" s="42"/>
      <c r="RTA86" s="42"/>
      <c r="RTB86" s="42"/>
      <c r="RTC86" s="42"/>
      <c r="RTD86" s="42"/>
      <c r="RTE86" s="42"/>
      <c r="RTF86" s="42"/>
      <c r="RTG86" s="42"/>
      <c r="RTH86" s="42"/>
      <c r="RTI86" s="42"/>
      <c r="RTJ86" s="42"/>
      <c r="RTK86" s="42"/>
      <c r="RTL86" s="42"/>
      <c r="RTM86" s="42"/>
      <c r="RTN86" s="42"/>
      <c r="RTO86" s="42"/>
      <c r="RTP86" s="42"/>
      <c r="RTQ86" s="42"/>
      <c r="RTR86" s="42"/>
      <c r="RTS86" s="42"/>
      <c r="RTT86" s="42"/>
      <c r="RTU86" s="42"/>
      <c r="RTV86" s="42"/>
      <c r="RTW86" s="42"/>
      <c r="RTX86" s="42"/>
      <c r="RTY86" s="42"/>
      <c r="RTZ86" s="42"/>
      <c r="RUA86" s="42"/>
      <c r="RUB86" s="42"/>
      <c r="RUC86" s="42"/>
      <c r="RUD86" s="42"/>
      <c r="RUE86" s="42"/>
      <c r="RUF86" s="42"/>
      <c r="RUG86" s="42"/>
      <c r="RUH86" s="42"/>
      <c r="RUI86" s="42"/>
      <c r="RUJ86" s="42"/>
      <c r="RUK86" s="42"/>
      <c r="RUL86" s="42"/>
      <c r="RUM86" s="42"/>
      <c r="RUN86" s="42"/>
      <c r="RUO86" s="42"/>
      <c r="RUP86" s="42"/>
      <c r="RUQ86" s="42"/>
      <c r="RUR86" s="42"/>
      <c r="RUS86" s="42"/>
      <c r="RUT86" s="42"/>
      <c r="RUU86" s="42"/>
      <c r="RUV86" s="42"/>
      <c r="RUW86" s="42"/>
      <c r="RUX86" s="42"/>
      <c r="RUY86" s="42"/>
      <c r="RUZ86" s="42"/>
      <c r="RVA86" s="42"/>
      <c r="RVB86" s="42"/>
      <c r="RVC86" s="42"/>
      <c r="RVD86" s="42"/>
      <c r="RVE86" s="42"/>
      <c r="RVF86" s="42"/>
      <c r="RVG86" s="42"/>
      <c r="RVH86" s="42"/>
      <c r="RVI86" s="42"/>
      <c r="RVJ86" s="42"/>
      <c r="RVK86" s="42"/>
      <c r="RVL86" s="42"/>
      <c r="RVM86" s="42"/>
      <c r="RVN86" s="42"/>
      <c r="RVO86" s="42"/>
      <c r="RVP86" s="42"/>
      <c r="RVQ86" s="42"/>
      <c r="RVR86" s="42"/>
      <c r="RVS86" s="42"/>
      <c r="RVT86" s="42"/>
      <c r="RVU86" s="42"/>
      <c r="RVV86" s="42"/>
      <c r="RVW86" s="42"/>
      <c r="RVX86" s="42"/>
      <c r="RVY86" s="42"/>
      <c r="RVZ86" s="42"/>
      <c r="RWA86" s="42"/>
      <c r="RWB86" s="42"/>
      <c r="RWC86" s="42"/>
      <c r="RWD86" s="42"/>
      <c r="RWE86" s="42"/>
      <c r="RWF86" s="42"/>
      <c r="RWG86" s="42"/>
      <c r="RWH86" s="42"/>
      <c r="RWI86" s="42"/>
      <c r="RWJ86" s="42"/>
      <c r="RWK86" s="42"/>
      <c r="RWL86" s="42"/>
      <c r="RWM86" s="42"/>
      <c r="RWN86" s="42"/>
      <c r="RWO86" s="42"/>
      <c r="RWP86" s="42"/>
      <c r="RWQ86" s="42"/>
      <c r="RWR86" s="42"/>
      <c r="RWS86" s="42"/>
      <c r="RWT86" s="42"/>
      <c r="RWU86" s="42"/>
      <c r="RWV86" s="42"/>
      <c r="RWW86" s="42"/>
      <c r="RWX86" s="42"/>
      <c r="RWY86" s="42"/>
      <c r="RWZ86" s="42"/>
      <c r="RXA86" s="42"/>
      <c r="RXB86" s="42"/>
      <c r="RXC86" s="42"/>
      <c r="RXD86" s="42"/>
      <c r="RXE86" s="42"/>
      <c r="RXF86" s="42"/>
      <c r="RXG86" s="42"/>
      <c r="RXH86" s="42"/>
      <c r="RXI86" s="42"/>
      <c r="RXJ86" s="42"/>
      <c r="RXK86" s="42"/>
      <c r="RXL86" s="42"/>
      <c r="RXM86" s="42"/>
      <c r="RXN86" s="42"/>
      <c r="RXO86" s="42"/>
      <c r="RXP86" s="42"/>
      <c r="RXQ86" s="42"/>
      <c r="RXR86" s="42"/>
      <c r="RXS86" s="42"/>
      <c r="RXT86" s="42"/>
      <c r="RXU86" s="42"/>
      <c r="RXV86" s="42"/>
      <c r="RXW86" s="42"/>
      <c r="RXX86" s="42"/>
      <c r="RXY86" s="42"/>
      <c r="RXZ86" s="42"/>
      <c r="RYA86" s="42"/>
      <c r="RYB86" s="42"/>
      <c r="RYC86" s="42"/>
      <c r="RYD86" s="42"/>
      <c r="RYE86" s="42"/>
      <c r="RYF86" s="42"/>
      <c r="RYG86" s="42"/>
      <c r="RYH86" s="42"/>
      <c r="RYI86" s="42"/>
      <c r="RYJ86" s="42"/>
      <c r="RYK86" s="42"/>
      <c r="RYL86" s="42"/>
      <c r="RYM86" s="42"/>
      <c r="RYN86" s="42"/>
      <c r="RYO86" s="42"/>
      <c r="RYP86" s="42"/>
      <c r="RYQ86" s="42"/>
      <c r="RYR86" s="42"/>
      <c r="RYS86" s="42"/>
      <c r="RYT86" s="42"/>
      <c r="RYU86" s="42"/>
      <c r="RYV86" s="42"/>
      <c r="RYW86" s="42"/>
      <c r="RYX86" s="42"/>
      <c r="RYY86" s="42"/>
      <c r="RYZ86" s="42"/>
      <c r="RZA86" s="42"/>
      <c r="RZB86" s="42"/>
      <c r="RZC86" s="42"/>
      <c r="RZD86" s="42"/>
      <c r="RZE86" s="42"/>
      <c r="RZF86" s="42"/>
      <c r="RZG86" s="42"/>
      <c r="RZH86" s="42"/>
      <c r="RZI86" s="42"/>
      <c r="RZJ86" s="42"/>
      <c r="RZK86" s="42"/>
      <c r="RZL86" s="42"/>
      <c r="RZM86" s="42"/>
      <c r="RZN86" s="42"/>
      <c r="RZO86" s="42"/>
      <c r="RZP86" s="42"/>
      <c r="RZQ86" s="42"/>
      <c r="RZR86" s="42"/>
      <c r="RZS86" s="42"/>
      <c r="RZT86" s="42"/>
      <c r="RZU86" s="42"/>
      <c r="RZV86" s="42"/>
      <c r="RZW86" s="42"/>
      <c r="RZX86" s="42"/>
      <c r="RZY86" s="42"/>
      <c r="RZZ86" s="42"/>
      <c r="SAA86" s="42"/>
      <c r="SAB86" s="42"/>
      <c r="SAC86" s="42"/>
      <c r="SAD86" s="42"/>
      <c r="SAE86" s="42"/>
      <c r="SAF86" s="42"/>
      <c r="SAG86" s="42"/>
      <c r="SAH86" s="42"/>
      <c r="SAI86" s="42"/>
      <c r="SAJ86" s="42"/>
      <c r="SAK86" s="42"/>
      <c r="SAL86" s="42"/>
      <c r="SAM86" s="42"/>
      <c r="SAN86" s="42"/>
      <c r="SAO86" s="42"/>
      <c r="SAP86" s="42"/>
      <c r="SAQ86" s="42"/>
      <c r="SAR86" s="42"/>
      <c r="SAS86" s="42"/>
      <c r="SAT86" s="42"/>
      <c r="SAU86" s="42"/>
      <c r="SAV86" s="42"/>
      <c r="SAW86" s="42"/>
      <c r="SAX86" s="42"/>
      <c r="SAY86" s="42"/>
      <c r="SAZ86" s="42"/>
      <c r="SBA86" s="42"/>
      <c r="SBB86" s="42"/>
      <c r="SBC86" s="42"/>
      <c r="SBD86" s="42"/>
      <c r="SBE86" s="42"/>
      <c r="SBF86" s="42"/>
      <c r="SBG86" s="42"/>
      <c r="SBH86" s="42"/>
      <c r="SBI86" s="42"/>
      <c r="SBJ86" s="42"/>
      <c r="SBK86" s="42"/>
      <c r="SBL86" s="42"/>
      <c r="SBM86" s="42"/>
      <c r="SBN86" s="42"/>
      <c r="SBO86" s="42"/>
      <c r="SBP86" s="42"/>
      <c r="SBQ86" s="42"/>
      <c r="SBR86" s="42"/>
      <c r="SBS86" s="42"/>
      <c r="SBT86" s="42"/>
      <c r="SBU86" s="42"/>
      <c r="SBV86" s="42"/>
      <c r="SBW86" s="42"/>
      <c r="SBX86" s="42"/>
      <c r="SBY86" s="42"/>
      <c r="SBZ86" s="42"/>
      <c r="SCA86" s="42"/>
      <c r="SCB86" s="42"/>
      <c r="SCC86" s="42"/>
      <c r="SCD86" s="42"/>
      <c r="SCE86" s="42"/>
      <c r="SCF86" s="42"/>
      <c r="SCG86" s="42"/>
      <c r="SCH86" s="42"/>
      <c r="SCI86" s="42"/>
      <c r="SCJ86" s="42"/>
      <c r="SCK86" s="42"/>
      <c r="SCL86" s="42"/>
      <c r="SCM86" s="42"/>
      <c r="SCN86" s="42"/>
      <c r="SCO86" s="42"/>
      <c r="SCP86" s="42"/>
      <c r="SCQ86" s="42"/>
      <c r="SCR86" s="42"/>
      <c r="SCS86" s="42"/>
      <c r="SCT86" s="42"/>
      <c r="SCU86" s="42"/>
      <c r="SCV86" s="42"/>
      <c r="SCW86" s="42"/>
      <c r="SCX86" s="42"/>
      <c r="SCY86" s="42"/>
      <c r="SCZ86" s="42"/>
      <c r="SDA86" s="42"/>
      <c r="SDB86" s="42"/>
      <c r="SDC86" s="42"/>
      <c r="SDD86" s="42"/>
      <c r="SDE86" s="42"/>
      <c r="SDF86" s="42"/>
      <c r="SDG86" s="42"/>
      <c r="SDH86" s="42"/>
      <c r="SDI86" s="42"/>
      <c r="SDJ86" s="42"/>
      <c r="SDK86" s="42"/>
      <c r="SDL86" s="42"/>
      <c r="SDM86" s="42"/>
      <c r="SDN86" s="42"/>
      <c r="SDO86" s="42"/>
      <c r="SDP86" s="42"/>
      <c r="SDQ86" s="42"/>
      <c r="SDR86" s="42"/>
      <c r="SDS86" s="42"/>
      <c r="SDT86" s="42"/>
      <c r="SDU86" s="42"/>
      <c r="SDV86" s="42"/>
      <c r="SDW86" s="42"/>
      <c r="SDX86" s="42"/>
      <c r="SDY86" s="42"/>
      <c r="SDZ86" s="42"/>
      <c r="SEA86" s="42"/>
      <c r="SEB86" s="42"/>
      <c r="SEC86" s="42"/>
      <c r="SED86" s="42"/>
      <c r="SEE86" s="42"/>
      <c r="SEF86" s="42"/>
      <c r="SEG86" s="42"/>
      <c r="SEH86" s="42"/>
      <c r="SEI86" s="42"/>
      <c r="SEJ86" s="42"/>
      <c r="SEK86" s="42"/>
      <c r="SEL86" s="42"/>
      <c r="SEM86" s="42"/>
      <c r="SEN86" s="42"/>
      <c r="SEO86" s="42"/>
      <c r="SEP86" s="42"/>
      <c r="SEQ86" s="42"/>
      <c r="SER86" s="42"/>
      <c r="SES86" s="42"/>
      <c r="SET86" s="42"/>
      <c r="SEU86" s="42"/>
      <c r="SEV86" s="42"/>
      <c r="SEW86" s="42"/>
      <c r="SEX86" s="42"/>
      <c r="SEY86" s="42"/>
      <c r="SEZ86" s="42"/>
      <c r="SFA86" s="42"/>
      <c r="SFB86" s="42"/>
      <c r="SFC86" s="42"/>
      <c r="SFD86" s="42"/>
      <c r="SFE86" s="42"/>
      <c r="SFF86" s="42"/>
      <c r="SFG86" s="42"/>
      <c r="SFH86" s="42"/>
      <c r="SFI86" s="42"/>
      <c r="SFJ86" s="42"/>
      <c r="SFK86" s="42"/>
      <c r="SFL86" s="42"/>
      <c r="SFM86" s="42"/>
      <c r="SFN86" s="42"/>
      <c r="SFO86" s="42"/>
      <c r="SFP86" s="42"/>
      <c r="SFQ86" s="42"/>
      <c r="SFR86" s="42"/>
      <c r="SFS86" s="42"/>
      <c r="SFT86" s="42"/>
      <c r="SFU86" s="42"/>
      <c r="SFV86" s="42"/>
      <c r="SFW86" s="42"/>
      <c r="SFX86" s="42"/>
      <c r="SFY86" s="42"/>
      <c r="SFZ86" s="42"/>
      <c r="SGA86" s="42"/>
      <c r="SGB86" s="42"/>
      <c r="SGC86" s="42"/>
      <c r="SGD86" s="42"/>
      <c r="SGE86" s="42"/>
      <c r="SGF86" s="42"/>
      <c r="SGG86" s="42"/>
      <c r="SGH86" s="42"/>
      <c r="SGI86" s="42"/>
      <c r="SGJ86" s="42"/>
      <c r="SGK86" s="42"/>
      <c r="SGL86" s="42"/>
      <c r="SGM86" s="42"/>
      <c r="SGN86" s="42"/>
      <c r="SGO86" s="42"/>
      <c r="SGP86" s="42"/>
      <c r="SGQ86" s="42"/>
      <c r="SGR86" s="42"/>
      <c r="SGS86" s="42"/>
      <c r="SGT86" s="42"/>
      <c r="SGU86" s="42"/>
      <c r="SGV86" s="42"/>
      <c r="SGW86" s="42"/>
      <c r="SGX86" s="42"/>
      <c r="SGY86" s="42"/>
      <c r="SGZ86" s="42"/>
      <c r="SHA86" s="42"/>
      <c r="SHB86" s="42"/>
      <c r="SHC86" s="42"/>
      <c r="SHD86" s="42"/>
      <c r="SHE86" s="42"/>
      <c r="SHF86" s="42"/>
      <c r="SHG86" s="42"/>
      <c r="SHH86" s="42"/>
      <c r="SHI86" s="42"/>
      <c r="SHJ86" s="42"/>
      <c r="SHK86" s="42"/>
      <c r="SHL86" s="42"/>
      <c r="SHM86" s="42"/>
      <c r="SHN86" s="42"/>
      <c r="SHO86" s="42"/>
      <c r="SHP86" s="42"/>
      <c r="SHQ86" s="42"/>
      <c r="SHR86" s="42"/>
      <c r="SHS86" s="42"/>
      <c r="SHT86" s="42"/>
      <c r="SHU86" s="42"/>
      <c r="SHV86" s="42"/>
      <c r="SHW86" s="42"/>
      <c r="SHX86" s="42"/>
      <c r="SHY86" s="42"/>
      <c r="SHZ86" s="42"/>
      <c r="SIA86" s="42"/>
      <c r="SIB86" s="42"/>
      <c r="SIC86" s="42"/>
      <c r="SID86" s="42"/>
      <c r="SIE86" s="42"/>
      <c r="SIF86" s="42"/>
      <c r="SIG86" s="42"/>
      <c r="SIH86" s="42"/>
      <c r="SII86" s="42"/>
      <c r="SIJ86" s="42"/>
      <c r="SIK86" s="42"/>
      <c r="SIL86" s="42"/>
      <c r="SIM86" s="42"/>
      <c r="SIN86" s="42"/>
      <c r="SIO86" s="42"/>
      <c r="SIP86" s="42"/>
      <c r="SIQ86" s="42"/>
      <c r="SIR86" s="42"/>
      <c r="SIS86" s="42"/>
      <c r="SIT86" s="42"/>
      <c r="SIU86" s="42"/>
      <c r="SIV86" s="42"/>
      <c r="SIW86" s="42"/>
      <c r="SIX86" s="42"/>
      <c r="SIY86" s="42"/>
      <c r="SIZ86" s="42"/>
      <c r="SJA86" s="42"/>
      <c r="SJB86" s="42"/>
      <c r="SJC86" s="42"/>
      <c r="SJD86" s="42"/>
      <c r="SJE86" s="42"/>
      <c r="SJF86" s="42"/>
      <c r="SJG86" s="42"/>
      <c r="SJH86" s="42"/>
      <c r="SJI86" s="42"/>
      <c r="SJJ86" s="42"/>
      <c r="SJK86" s="42"/>
      <c r="SJL86" s="42"/>
      <c r="SJM86" s="42"/>
      <c r="SJN86" s="42"/>
      <c r="SJO86" s="42"/>
      <c r="SJP86" s="42"/>
      <c r="SJQ86" s="42"/>
      <c r="SJR86" s="42"/>
      <c r="SJS86" s="42"/>
      <c r="SJT86" s="42"/>
      <c r="SJU86" s="42"/>
      <c r="SJV86" s="42"/>
      <c r="SJW86" s="42"/>
      <c r="SJX86" s="42"/>
      <c r="SJY86" s="42"/>
      <c r="SJZ86" s="42"/>
      <c r="SKA86" s="42"/>
      <c r="SKB86" s="42"/>
      <c r="SKC86" s="42"/>
      <c r="SKD86" s="42"/>
      <c r="SKE86" s="42"/>
      <c r="SKF86" s="42"/>
      <c r="SKG86" s="42"/>
      <c r="SKH86" s="42"/>
      <c r="SKI86" s="42"/>
      <c r="SKJ86" s="42"/>
      <c r="SKK86" s="42"/>
      <c r="SKL86" s="42"/>
      <c r="SKM86" s="42"/>
      <c r="SKN86" s="42"/>
      <c r="SKO86" s="42"/>
      <c r="SKP86" s="42"/>
      <c r="SKQ86" s="42"/>
      <c r="SKR86" s="42"/>
      <c r="SKS86" s="42"/>
      <c r="SKT86" s="42"/>
      <c r="SKU86" s="42"/>
      <c r="SKV86" s="42"/>
      <c r="SKW86" s="42"/>
      <c r="SKX86" s="42"/>
      <c r="SKY86" s="42"/>
      <c r="SKZ86" s="42"/>
      <c r="SLA86" s="42"/>
      <c r="SLB86" s="42"/>
      <c r="SLC86" s="42"/>
      <c r="SLD86" s="42"/>
      <c r="SLE86" s="42"/>
      <c r="SLF86" s="42"/>
      <c r="SLG86" s="42"/>
      <c r="SLH86" s="42"/>
      <c r="SLI86" s="42"/>
      <c r="SLJ86" s="42"/>
      <c r="SLK86" s="42"/>
      <c r="SLL86" s="42"/>
      <c r="SLM86" s="42"/>
      <c r="SLN86" s="42"/>
      <c r="SLO86" s="42"/>
      <c r="SLP86" s="42"/>
      <c r="SLQ86" s="42"/>
      <c r="SLR86" s="42"/>
      <c r="SLS86" s="42"/>
      <c r="SLT86" s="42"/>
      <c r="SLU86" s="42"/>
      <c r="SLV86" s="42"/>
      <c r="SLW86" s="42"/>
      <c r="SLX86" s="42"/>
      <c r="SLY86" s="42"/>
      <c r="SLZ86" s="42"/>
      <c r="SMA86" s="42"/>
      <c r="SMB86" s="42"/>
      <c r="SMC86" s="42"/>
      <c r="SMD86" s="42"/>
      <c r="SME86" s="42"/>
      <c r="SMF86" s="42"/>
      <c r="SMG86" s="42"/>
      <c r="SMH86" s="42"/>
      <c r="SMI86" s="42"/>
      <c r="SMJ86" s="42"/>
      <c r="SMK86" s="42"/>
      <c r="SML86" s="42"/>
      <c r="SMM86" s="42"/>
      <c r="SMN86" s="42"/>
      <c r="SMO86" s="42"/>
      <c r="SMP86" s="42"/>
      <c r="SMQ86" s="42"/>
      <c r="SMR86" s="42"/>
      <c r="SMS86" s="42"/>
      <c r="SMT86" s="42"/>
      <c r="SMU86" s="42"/>
      <c r="SMV86" s="42"/>
      <c r="SMW86" s="42"/>
      <c r="SMX86" s="42"/>
      <c r="SMY86" s="42"/>
      <c r="SMZ86" s="42"/>
      <c r="SNA86" s="42"/>
      <c r="SNB86" s="42"/>
      <c r="SNC86" s="42"/>
      <c r="SND86" s="42"/>
      <c r="SNE86" s="42"/>
      <c r="SNF86" s="42"/>
      <c r="SNG86" s="42"/>
      <c r="SNH86" s="42"/>
      <c r="SNI86" s="42"/>
      <c r="SNJ86" s="42"/>
      <c r="SNK86" s="42"/>
      <c r="SNL86" s="42"/>
      <c r="SNM86" s="42"/>
      <c r="SNN86" s="42"/>
      <c r="SNO86" s="42"/>
      <c r="SNP86" s="42"/>
      <c r="SNQ86" s="42"/>
      <c r="SNR86" s="42"/>
      <c r="SNS86" s="42"/>
      <c r="SNT86" s="42"/>
      <c r="SNU86" s="42"/>
      <c r="SNV86" s="42"/>
      <c r="SNW86" s="42"/>
      <c r="SNX86" s="42"/>
      <c r="SNY86" s="42"/>
      <c r="SNZ86" s="42"/>
      <c r="SOA86" s="42"/>
      <c r="SOB86" s="42"/>
      <c r="SOC86" s="42"/>
      <c r="SOD86" s="42"/>
      <c r="SOE86" s="42"/>
      <c r="SOF86" s="42"/>
      <c r="SOG86" s="42"/>
      <c r="SOH86" s="42"/>
      <c r="SOI86" s="42"/>
      <c r="SOJ86" s="42"/>
      <c r="SOK86" s="42"/>
      <c r="SOL86" s="42"/>
      <c r="SOM86" s="42"/>
      <c r="SON86" s="42"/>
      <c r="SOO86" s="42"/>
      <c r="SOP86" s="42"/>
      <c r="SOQ86" s="42"/>
      <c r="SOR86" s="42"/>
      <c r="SOS86" s="42"/>
      <c r="SOT86" s="42"/>
      <c r="SOU86" s="42"/>
      <c r="SOV86" s="42"/>
      <c r="SOW86" s="42"/>
      <c r="SOX86" s="42"/>
      <c r="SOY86" s="42"/>
      <c r="SOZ86" s="42"/>
      <c r="SPA86" s="42"/>
      <c r="SPB86" s="42"/>
      <c r="SPC86" s="42"/>
      <c r="SPD86" s="42"/>
      <c r="SPE86" s="42"/>
      <c r="SPF86" s="42"/>
      <c r="SPG86" s="42"/>
      <c r="SPH86" s="42"/>
      <c r="SPI86" s="42"/>
      <c r="SPJ86" s="42"/>
      <c r="SPK86" s="42"/>
      <c r="SPL86" s="42"/>
      <c r="SPM86" s="42"/>
      <c r="SPN86" s="42"/>
      <c r="SPO86" s="42"/>
      <c r="SPP86" s="42"/>
      <c r="SPQ86" s="42"/>
      <c r="SPR86" s="42"/>
      <c r="SPS86" s="42"/>
      <c r="SPT86" s="42"/>
      <c r="SPU86" s="42"/>
      <c r="SPV86" s="42"/>
      <c r="SPW86" s="42"/>
      <c r="SPX86" s="42"/>
      <c r="SPY86" s="42"/>
      <c r="SPZ86" s="42"/>
      <c r="SQA86" s="42"/>
      <c r="SQB86" s="42"/>
      <c r="SQC86" s="42"/>
      <c r="SQD86" s="42"/>
      <c r="SQE86" s="42"/>
      <c r="SQF86" s="42"/>
      <c r="SQG86" s="42"/>
      <c r="SQH86" s="42"/>
      <c r="SQI86" s="42"/>
      <c r="SQJ86" s="42"/>
      <c r="SQK86" s="42"/>
      <c r="SQL86" s="42"/>
      <c r="SQM86" s="42"/>
      <c r="SQN86" s="42"/>
      <c r="SQO86" s="42"/>
      <c r="SQP86" s="42"/>
      <c r="SQQ86" s="42"/>
      <c r="SQR86" s="42"/>
      <c r="SQS86" s="42"/>
      <c r="SQT86" s="42"/>
      <c r="SQU86" s="42"/>
      <c r="SQV86" s="42"/>
      <c r="SQW86" s="42"/>
      <c r="SQX86" s="42"/>
      <c r="SQY86" s="42"/>
      <c r="SQZ86" s="42"/>
      <c r="SRA86" s="42"/>
      <c r="SRB86" s="42"/>
      <c r="SRC86" s="42"/>
      <c r="SRD86" s="42"/>
      <c r="SRE86" s="42"/>
      <c r="SRF86" s="42"/>
      <c r="SRG86" s="42"/>
      <c r="SRH86" s="42"/>
      <c r="SRI86" s="42"/>
      <c r="SRJ86" s="42"/>
      <c r="SRK86" s="42"/>
      <c r="SRL86" s="42"/>
      <c r="SRM86" s="42"/>
      <c r="SRN86" s="42"/>
      <c r="SRO86" s="42"/>
      <c r="SRP86" s="42"/>
      <c r="SRQ86" s="42"/>
      <c r="SRR86" s="42"/>
      <c r="SRS86" s="42"/>
      <c r="SRT86" s="42"/>
      <c r="SRU86" s="42"/>
      <c r="SRV86" s="42"/>
      <c r="SRW86" s="42"/>
      <c r="SRX86" s="42"/>
      <c r="SRY86" s="42"/>
      <c r="SRZ86" s="42"/>
      <c r="SSA86" s="42"/>
      <c r="SSB86" s="42"/>
      <c r="SSC86" s="42"/>
      <c r="SSD86" s="42"/>
      <c r="SSE86" s="42"/>
      <c r="SSF86" s="42"/>
      <c r="SSG86" s="42"/>
      <c r="SSH86" s="42"/>
      <c r="SSI86" s="42"/>
      <c r="SSJ86" s="42"/>
      <c r="SSK86" s="42"/>
      <c r="SSL86" s="42"/>
      <c r="SSM86" s="42"/>
      <c r="SSN86" s="42"/>
      <c r="SSO86" s="42"/>
      <c r="SSP86" s="42"/>
      <c r="SSQ86" s="42"/>
      <c r="SSR86" s="42"/>
      <c r="SSS86" s="42"/>
      <c r="SST86" s="42"/>
      <c r="SSU86" s="42"/>
      <c r="SSV86" s="42"/>
      <c r="SSW86" s="42"/>
      <c r="SSX86" s="42"/>
      <c r="SSY86" s="42"/>
      <c r="SSZ86" s="42"/>
      <c r="STA86" s="42"/>
      <c r="STB86" s="42"/>
      <c r="STC86" s="42"/>
      <c r="STD86" s="42"/>
      <c r="STE86" s="42"/>
      <c r="STF86" s="42"/>
      <c r="STG86" s="42"/>
      <c r="STH86" s="42"/>
      <c r="STI86" s="42"/>
      <c r="STJ86" s="42"/>
      <c r="STK86" s="42"/>
      <c r="STL86" s="42"/>
      <c r="STM86" s="42"/>
      <c r="STN86" s="42"/>
      <c r="STO86" s="42"/>
      <c r="STP86" s="42"/>
      <c r="STQ86" s="42"/>
      <c r="STR86" s="42"/>
      <c r="STS86" s="42"/>
      <c r="STT86" s="42"/>
      <c r="STU86" s="42"/>
      <c r="STV86" s="42"/>
      <c r="STW86" s="42"/>
      <c r="STX86" s="42"/>
      <c r="STY86" s="42"/>
      <c r="STZ86" s="42"/>
      <c r="SUA86" s="42"/>
      <c r="SUB86" s="42"/>
      <c r="SUC86" s="42"/>
      <c r="SUD86" s="42"/>
      <c r="SUE86" s="42"/>
      <c r="SUF86" s="42"/>
      <c r="SUG86" s="42"/>
      <c r="SUH86" s="42"/>
      <c r="SUI86" s="42"/>
      <c r="SUJ86" s="42"/>
      <c r="SUK86" s="42"/>
      <c r="SUL86" s="42"/>
      <c r="SUM86" s="42"/>
      <c r="SUN86" s="42"/>
      <c r="SUO86" s="42"/>
      <c r="SUP86" s="42"/>
      <c r="SUQ86" s="42"/>
      <c r="SUR86" s="42"/>
      <c r="SUS86" s="42"/>
      <c r="SUT86" s="42"/>
      <c r="SUU86" s="42"/>
      <c r="SUV86" s="42"/>
      <c r="SUW86" s="42"/>
      <c r="SUX86" s="42"/>
      <c r="SUY86" s="42"/>
      <c r="SUZ86" s="42"/>
      <c r="SVA86" s="42"/>
      <c r="SVB86" s="42"/>
      <c r="SVC86" s="42"/>
      <c r="SVD86" s="42"/>
      <c r="SVE86" s="42"/>
      <c r="SVF86" s="42"/>
      <c r="SVG86" s="42"/>
      <c r="SVH86" s="42"/>
      <c r="SVI86" s="42"/>
      <c r="SVJ86" s="42"/>
      <c r="SVK86" s="42"/>
      <c r="SVL86" s="42"/>
      <c r="SVM86" s="42"/>
      <c r="SVN86" s="42"/>
      <c r="SVO86" s="42"/>
      <c r="SVP86" s="42"/>
      <c r="SVQ86" s="42"/>
      <c r="SVR86" s="42"/>
      <c r="SVS86" s="42"/>
      <c r="SVT86" s="42"/>
      <c r="SVU86" s="42"/>
      <c r="SVV86" s="42"/>
      <c r="SVW86" s="42"/>
      <c r="SVX86" s="42"/>
      <c r="SVY86" s="42"/>
      <c r="SVZ86" s="42"/>
      <c r="SWA86" s="42"/>
      <c r="SWB86" s="42"/>
      <c r="SWC86" s="42"/>
      <c r="SWD86" s="42"/>
      <c r="SWE86" s="42"/>
      <c r="SWF86" s="42"/>
      <c r="SWG86" s="42"/>
      <c r="SWH86" s="42"/>
      <c r="SWI86" s="42"/>
      <c r="SWJ86" s="42"/>
      <c r="SWK86" s="42"/>
      <c r="SWL86" s="42"/>
      <c r="SWM86" s="42"/>
      <c r="SWN86" s="42"/>
      <c r="SWO86" s="42"/>
      <c r="SWP86" s="42"/>
      <c r="SWQ86" s="42"/>
      <c r="SWR86" s="42"/>
      <c r="SWS86" s="42"/>
      <c r="SWT86" s="42"/>
      <c r="SWU86" s="42"/>
      <c r="SWV86" s="42"/>
      <c r="SWW86" s="42"/>
      <c r="SWX86" s="42"/>
      <c r="SWY86" s="42"/>
      <c r="SWZ86" s="42"/>
      <c r="SXA86" s="42"/>
      <c r="SXB86" s="42"/>
      <c r="SXC86" s="42"/>
      <c r="SXD86" s="42"/>
      <c r="SXE86" s="42"/>
      <c r="SXF86" s="42"/>
      <c r="SXG86" s="42"/>
      <c r="SXH86" s="42"/>
      <c r="SXI86" s="42"/>
      <c r="SXJ86" s="42"/>
      <c r="SXK86" s="42"/>
      <c r="SXL86" s="42"/>
      <c r="SXM86" s="42"/>
      <c r="SXN86" s="42"/>
      <c r="SXO86" s="42"/>
      <c r="SXP86" s="42"/>
      <c r="SXQ86" s="42"/>
      <c r="SXR86" s="42"/>
      <c r="SXS86" s="42"/>
      <c r="SXT86" s="42"/>
      <c r="SXU86" s="42"/>
      <c r="SXV86" s="42"/>
      <c r="SXW86" s="42"/>
      <c r="SXX86" s="42"/>
      <c r="SXY86" s="42"/>
      <c r="SXZ86" s="42"/>
      <c r="SYA86" s="42"/>
      <c r="SYB86" s="42"/>
      <c r="SYC86" s="42"/>
      <c r="SYD86" s="42"/>
      <c r="SYE86" s="42"/>
      <c r="SYF86" s="42"/>
      <c r="SYG86" s="42"/>
      <c r="SYH86" s="42"/>
      <c r="SYI86" s="42"/>
      <c r="SYJ86" s="42"/>
      <c r="SYK86" s="42"/>
      <c r="SYL86" s="42"/>
      <c r="SYM86" s="42"/>
      <c r="SYN86" s="42"/>
      <c r="SYO86" s="42"/>
      <c r="SYP86" s="42"/>
      <c r="SYQ86" s="42"/>
      <c r="SYR86" s="42"/>
      <c r="SYS86" s="42"/>
      <c r="SYT86" s="42"/>
      <c r="SYU86" s="42"/>
      <c r="SYV86" s="42"/>
      <c r="SYW86" s="42"/>
      <c r="SYX86" s="42"/>
      <c r="SYY86" s="42"/>
      <c r="SYZ86" s="42"/>
      <c r="SZA86" s="42"/>
      <c r="SZB86" s="42"/>
      <c r="SZC86" s="42"/>
      <c r="SZD86" s="42"/>
      <c r="SZE86" s="42"/>
      <c r="SZF86" s="42"/>
      <c r="SZG86" s="42"/>
      <c r="SZH86" s="42"/>
      <c r="SZI86" s="42"/>
      <c r="SZJ86" s="42"/>
      <c r="SZK86" s="42"/>
      <c r="SZL86" s="42"/>
      <c r="SZM86" s="42"/>
      <c r="SZN86" s="42"/>
      <c r="SZO86" s="42"/>
      <c r="SZP86" s="42"/>
      <c r="SZQ86" s="42"/>
      <c r="SZR86" s="42"/>
      <c r="SZS86" s="42"/>
      <c r="SZT86" s="42"/>
      <c r="SZU86" s="42"/>
      <c r="SZV86" s="42"/>
      <c r="SZW86" s="42"/>
      <c r="SZX86" s="42"/>
      <c r="SZY86" s="42"/>
      <c r="SZZ86" s="42"/>
      <c r="TAA86" s="42"/>
      <c r="TAB86" s="42"/>
      <c r="TAC86" s="42"/>
      <c r="TAD86" s="42"/>
      <c r="TAE86" s="42"/>
      <c r="TAF86" s="42"/>
      <c r="TAG86" s="42"/>
      <c r="TAH86" s="42"/>
      <c r="TAI86" s="42"/>
      <c r="TAJ86" s="42"/>
      <c r="TAK86" s="42"/>
      <c r="TAL86" s="42"/>
      <c r="TAM86" s="42"/>
      <c r="TAN86" s="42"/>
      <c r="TAO86" s="42"/>
      <c r="TAP86" s="42"/>
      <c r="TAQ86" s="42"/>
      <c r="TAR86" s="42"/>
      <c r="TAS86" s="42"/>
      <c r="TAT86" s="42"/>
      <c r="TAU86" s="42"/>
      <c r="TAV86" s="42"/>
      <c r="TAW86" s="42"/>
      <c r="TAX86" s="42"/>
      <c r="TAY86" s="42"/>
      <c r="TAZ86" s="42"/>
      <c r="TBA86" s="42"/>
      <c r="TBB86" s="42"/>
      <c r="TBC86" s="42"/>
      <c r="TBD86" s="42"/>
      <c r="TBE86" s="42"/>
      <c r="TBF86" s="42"/>
      <c r="TBG86" s="42"/>
      <c r="TBH86" s="42"/>
      <c r="TBI86" s="42"/>
      <c r="TBJ86" s="42"/>
      <c r="TBK86" s="42"/>
      <c r="TBL86" s="42"/>
      <c r="TBM86" s="42"/>
      <c r="TBN86" s="42"/>
      <c r="TBO86" s="42"/>
      <c r="TBP86" s="42"/>
      <c r="TBQ86" s="42"/>
      <c r="TBR86" s="42"/>
      <c r="TBS86" s="42"/>
      <c r="TBT86" s="42"/>
      <c r="TBU86" s="42"/>
      <c r="TBV86" s="42"/>
      <c r="TBW86" s="42"/>
      <c r="TBX86" s="42"/>
      <c r="TBY86" s="42"/>
      <c r="TBZ86" s="42"/>
      <c r="TCA86" s="42"/>
      <c r="TCB86" s="42"/>
      <c r="TCC86" s="42"/>
      <c r="TCD86" s="42"/>
      <c r="TCE86" s="42"/>
      <c r="TCF86" s="42"/>
      <c r="TCG86" s="42"/>
      <c r="TCH86" s="42"/>
      <c r="TCI86" s="42"/>
      <c r="TCJ86" s="42"/>
      <c r="TCK86" s="42"/>
      <c r="TCL86" s="42"/>
      <c r="TCM86" s="42"/>
      <c r="TCN86" s="42"/>
      <c r="TCO86" s="42"/>
      <c r="TCP86" s="42"/>
      <c r="TCQ86" s="42"/>
      <c r="TCR86" s="42"/>
      <c r="TCS86" s="42"/>
      <c r="TCT86" s="42"/>
      <c r="TCU86" s="42"/>
      <c r="TCV86" s="42"/>
      <c r="TCW86" s="42"/>
      <c r="TCX86" s="42"/>
      <c r="TCY86" s="42"/>
      <c r="TCZ86" s="42"/>
      <c r="TDA86" s="42"/>
      <c r="TDB86" s="42"/>
      <c r="TDC86" s="42"/>
      <c r="TDD86" s="42"/>
      <c r="TDE86" s="42"/>
      <c r="TDF86" s="42"/>
      <c r="TDG86" s="42"/>
      <c r="TDH86" s="42"/>
      <c r="TDI86" s="42"/>
      <c r="TDJ86" s="42"/>
      <c r="TDK86" s="42"/>
      <c r="TDL86" s="42"/>
      <c r="TDM86" s="42"/>
      <c r="TDN86" s="42"/>
      <c r="TDO86" s="42"/>
      <c r="TDP86" s="42"/>
      <c r="TDQ86" s="42"/>
      <c r="TDR86" s="42"/>
      <c r="TDS86" s="42"/>
      <c r="TDT86" s="42"/>
      <c r="TDU86" s="42"/>
      <c r="TDV86" s="42"/>
      <c r="TDW86" s="42"/>
      <c r="TDX86" s="42"/>
      <c r="TDY86" s="42"/>
      <c r="TDZ86" s="42"/>
      <c r="TEA86" s="42"/>
      <c r="TEB86" s="42"/>
      <c r="TEC86" s="42"/>
      <c r="TED86" s="42"/>
      <c r="TEE86" s="42"/>
      <c r="TEF86" s="42"/>
      <c r="TEG86" s="42"/>
      <c r="TEH86" s="42"/>
      <c r="TEI86" s="42"/>
      <c r="TEJ86" s="42"/>
      <c r="TEK86" s="42"/>
      <c r="TEL86" s="42"/>
      <c r="TEM86" s="42"/>
      <c r="TEN86" s="42"/>
      <c r="TEO86" s="42"/>
      <c r="TEP86" s="42"/>
      <c r="TEQ86" s="42"/>
      <c r="TER86" s="42"/>
      <c r="TES86" s="42"/>
      <c r="TET86" s="42"/>
      <c r="TEU86" s="42"/>
      <c r="TEV86" s="42"/>
      <c r="TEW86" s="42"/>
      <c r="TEX86" s="42"/>
      <c r="TEY86" s="42"/>
      <c r="TEZ86" s="42"/>
      <c r="TFA86" s="42"/>
      <c r="TFB86" s="42"/>
      <c r="TFC86" s="42"/>
      <c r="TFD86" s="42"/>
      <c r="TFE86" s="42"/>
      <c r="TFF86" s="42"/>
      <c r="TFG86" s="42"/>
      <c r="TFH86" s="42"/>
      <c r="TFI86" s="42"/>
      <c r="TFJ86" s="42"/>
      <c r="TFK86" s="42"/>
      <c r="TFL86" s="42"/>
      <c r="TFM86" s="42"/>
      <c r="TFN86" s="42"/>
      <c r="TFO86" s="42"/>
      <c r="TFP86" s="42"/>
      <c r="TFQ86" s="42"/>
      <c r="TFR86" s="42"/>
      <c r="TFS86" s="42"/>
      <c r="TFT86" s="42"/>
      <c r="TFU86" s="42"/>
      <c r="TFV86" s="42"/>
      <c r="TFW86" s="42"/>
      <c r="TFX86" s="42"/>
      <c r="TFY86" s="42"/>
      <c r="TFZ86" s="42"/>
      <c r="TGA86" s="42"/>
      <c r="TGB86" s="42"/>
      <c r="TGC86" s="42"/>
      <c r="TGD86" s="42"/>
      <c r="TGE86" s="42"/>
      <c r="TGF86" s="42"/>
      <c r="TGG86" s="42"/>
      <c r="TGH86" s="42"/>
      <c r="TGI86" s="42"/>
      <c r="TGJ86" s="42"/>
      <c r="TGK86" s="42"/>
      <c r="TGL86" s="42"/>
      <c r="TGM86" s="42"/>
      <c r="TGN86" s="42"/>
      <c r="TGO86" s="42"/>
      <c r="TGP86" s="42"/>
      <c r="TGQ86" s="42"/>
      <c r="TGR86" s="42"/>
      <c r="TGS86" s="42"/>
      <c r="TGT86" s="42"/>
      <c r="TGU86" s="42"/>
      <c r="TGV86" s="42"/>
      <c r="TGW86" s="42"/>
      <c r="TGX86" s="42"/>
      <c r="TGY86" s="42"/>
      <c r="TGZ86" s="42"/>
      <c r="THA86" s="42"/>
      <c r="THB86" s="42"/>
      <c r="THC86" s="42"/>
      <c r="THD86" s="42"/>
      <c r="THE86" s="42"/>
      <c r="THF86" s="42"/>
      <c r="THG86" s="42"/>
      <c r="THH86" s="42"/>
      <c r="THI86" s="42"/>
      <c r="THJ86" s="42"/>
      <c r="THK86" s="42"/>
      <c r="THL86" s="42"/>
      <c r="THM86" s="42"/>
      <c r="THN86" s="42"/>
      <c r="THO86" s="42"/>
      <c r="THP86" s="42"/>
      <c r="THQ86" s="42"/>
      <c r="THR86" s="42"/>
      <c r="THS86" s="42"/>
      <c r="THT86" s="42"/>
      <c r="THU86" s="42"/>
      <c r="THV86" s="42"/>
      <c r="THW86" s="42"/>
      <c r="THX86" s="42"/>
      <c r="THY86" s="42"/>
      <c r="THZ86" s="42"/>
      <c r="TIA86" s="42"/>
      <c r="TIB86" s="42"/>
      <c r="TIC86" s="42"/>
      <c r="TID86" s="42"/>
      <c r="TIE86" s="42"/>
      <c r="TIF86" s="42"/>
      <c r="TIG86" s="42"/>
      <c r="TIH86" s="42"/>
      <c r="TII86" s="42"/>
      <c r="TIJ86" s="42"/>
      <c r="TIK86" s="42"/>
      <c r="TIL86" s="42"/>
      <c r="TIM86" s="42"/>
      <c r="TIN86" s="42"/>
      <c r="TIO86" s="42"/>
      <c r="TIP86" s="42"/>
      <c r="TIQ86" s="42"/>
      <c r="TIR86" s="42"/>
      <c r="TIS86" s="42"/>
      <c r="TIT86" s="42"/>
      <c r="TIU86" s="42"/>
      <c r="TIV86" s="42"/>
      <c r="TIW86" s="42"/>
      <c r="TIX86" s="42"/>
      <c r="TIY86" s="42"/>
      <c r="TIZ86" s="42"/>
      <c r="TJA86" s="42"/>
      <c r="TJB86" s="42"/>
      <c r="TJC86" s="42"/>
      <c r="TJD86" s="42"/>
      <c r="TJE86" s="42"/>
      <c r="TJF86" s="42"/>
      <c r="TJG86" s="42"/>
      <c r="TJH86" s="42"/>
      <c r="TJI86" s="42"/>
      <c r="TJJ86" s="42"/>
      <c r="TJK86" s="42"/>
      <c r="TJL86" s="42"/>
      <c r="TJM86" s="42"/>
      <c r="TJN86" s="42"/>
      <c r="TJO86" s="42"/>
      <c r="TJP86" s="42"/>
      <c r="TJQ86" s="42"/>
      <c r="TJR86" s="42"/>
      <c r="TJS86" s="42"/>
      <c r="TJT86" s="42"/>
      <c r="TJU86" s="42"/>
      <c r="TJV86" s="42"/>
      <c r="TJW86" s="42"/>
      <c r="TJX86" s="42"/>
      <c r="TJY86" s="42"/>
      <c r="TJZ86" s="42"/>
      <c r="TKA86" s="42"/>
      <c r="TKB86" s="42"/>
      <c r="TKC86" s="42"/>
      <c r="TKD86" s="42"/>
      <c r="TKE86" s="42"/>
      <c r="TKF86" s="42"/>
      <c r="TKG86" s="42"/>
      <c r="TKH86" s="42"/>
      <c r="TKI86" s="42"/>
      <c r="TKJ86" s="42"/>
      <c r="TKK86" s="42"/>
      <c r="TKL86" s="42"/>
      <c r="TKM86" s="42"/>
      <c r="TKN86" s="42"/>
      <c r="TKO86" s="42"/>
      <c r="TKP86" s="42"/>
      <c r="TKQ86" s="42"/>
      <c r="TKR86" s="42"/>
      <c r="TKS86" s="42"/>
      <c r="TKT86" s="42"/>
      <c r="TKU86" s="42"/>
      <c r="TKV86" s="42"/>
      <c r="TKW86" s="42"/>
      <c r="TKX86" s="42"/>
      <c r="TKY86" s="42"/>
      <c r="TKZ86" s="42"/>
      <c r="TLA86" s="42"/>
      <c r="TLB86" s="42"/>
      <c r="TLC86" s="42"/>
      <c r="TLD86" s="42"/>
      <c r="TLE86" s="42"/>
      <c r="TLF86" s="42"/>
      <c r="TLG86" s="42"/>
      <c r="TLH86" s="42"/>
      <c r="TLI86" s="42"/>
      <c r="TLJ86" s="42"/>
      <c r="TLK86" s="42"/>
      <c r="TLL86" s="42"/>
      <c r="TLM86" s="42"/>
      <c r="TLN86" s="42"/>
      <c r="TLO86" s="42"/>
      <c r="TLP86" s="42"/>
      <c r="TLQ86" s="42"/>
      <c r="TLR86" s="42"/>
      <c r="TLS86" s="42"/>
      <c r="TLT86" s="42"/>
      <c r="TLU86" s="42"/>
      <c r="TLV86" s="42"/>
      <c r="TLW86" s="42"/>
      <c r="TLX86" s="42"/>
      <c r="TLY86" s="42"/>
      <c r="TLZ86" s="42"/>
      <c r="TMA86" s="42"/>
      <c r="TMB86" s="42"/>
      <c r="TMC86" s="42"/>
      <c r="TMD86" s="42"/>
      <c r="TME86" s="42"/>
      <c r="TMF86" s="42"/>
      <c r="TMG86" s="42"/>
      <c r="TMH86" s="42"/>
      <c r="TMI86" s="42"/>
      <c r="TMJ86" s="42"/>
      <c r="TMK86" s="42"/>
      <c r="TML86" s="42"/>
      <c r="TMM86" s="42"/>
      <c r="TMN86" s="42"/>
      <c r="TMO86" s="42"/>
      <c r="TMP86" s="42"/>
      <c r="TMQ86" s="42"/>
      <c r="TMR86" s="42"/>
      <c r="TMS86" s="42"/>
      <c r="TMT86" s="42"/>
      <c r="TMU86" s="42"/>
      <c r="TMV86" s="42"/>
      <c r="TMW86" s="42"/>
      <c r="TMX86" s="42"/>
      <c r="TMY86" s="42"/>
      <c r="TMZ86" s="42"/>
      <c r="TNA86" s="42"/>
      <c r="TNB86" s="42"/>
      <c r="TNC86" s="42"/>
      <c r="TND86" s="42"/>
      <c r="TNE86" s="42"/>
      <c r="TNF86" s="42"/>
      <c r="TNG86" s="42"/>
      <c r="TNH86" s="42"/>
      <c r="TNI86" s="42"/>
      <c r="TNJ86" s="42"/>
      <c r="TNK86" s="42"/>
      <c r="TNL86" s="42"/>
      <c r="TNM86" s="42"/>
      <c r="TNN86" s="42"/>
      <c r="TNO86" s="42"/>
      <c r="TNP86" s="42"/>
      <c r="TNQ86" s="42"/>
      <c r="TNR86" s="42"/>
      <c r="TNS86" s="42"/>
      <c r="TNT86" s="42"/>
      <c r="TNU86" s="42"/>
      <c r="TNV86" s="42"/>
      <c r="TNW86" s="42"/>
      <c r="TNX86" s="42"/>
      <c r="TNY86" s="42"/>
      <c r="TNZ86" s="42"/>
      <c r="TOA86" s="42"/>
      <c r="TOB86" s="42"/>
      <c r="TOC86" s="42"/>
      <c r="TOD86" s="42"/>
      <c r="TOE86" s="42"/>
      <c r="TOF86" s="42"/>
      <c r="TOG86" s="42"/>
      <c r="TOH86" s="42"/>
      <c r="TOI86" s="42"/>
      <c r="TOJ86" s="42"/>
      <c r="TOK86" s="42"/>
      <c r="TOL86" s="42"/>
      <c r="TOM86" s="42"/>
      <c r="TON86" s="42"/>
      <c r="TOO86" s="42"/>
      <c r="TOP86" s="42"/>
      <c r="TOQ86" s="42"/>
      <c r="TOR86" s="42"/>
      <c r="TOS86" s="42"/>
      <c r="TOT86" s="42"/>
      <c r="TOU86" s="42"/>
      <c r="TOV86" s="42"/>
      <c r="TOW86" s="42"/>
      <c r="TOX86" s="42"/>
      <c r="TOY86" s="42"/>
      <c r="TOZ86" s="42"/>
      <c r="TPA86" s="42"/>
      <c r="TPB86" s="42"/>
      <c r="TPC86" s="42"/>
      <c r="TPD86" s="42"/>
      <c r="TPE86" s="42"/>
      <c r="TPF86" s="42"/>
      <c r="TPG86" s="42"/>
      <c r="TPH86" s="42"/>
      <c r="TPI86" s="42"/>
      <c r="TPJ86" s="42"/>
      <c r="TPK86" s="42"/>
      <c r="TPL86" s="42"/>
      <c r="TPM86" s="42"/>
      <c r="TPN86" s="42"/>
      <c r="TPO86" s="42"/>
      <c r="TPP86" s="42"/>
      <c r="TPQ86" s="42"/>
      <c r="TPR86" s="42"/>
      <c r="TPS86" s="42"/>
      <c r="TPT86" s="42"/>
      <c r="TPU86" s="42"/>
      <c r="TPV86" s="42"/>
      <c r="TPW86" s="42"/>
      <c r="TPX86" s="42"/>
      <c r="TPY86" s="42"/>
      <c r="TPZ86" s="42"/>
      <c r="TQA86" s="42"/>
      <c r="TQB86" s="42"/>
      <c r="TQC86" s="42"/>
      <c r="TQD86" s="42"/>
      <c r="TQE86" s="42"/>
      <c r="TQF86" s="42"/>
      <c r="TQG86" s="42"/>
      <c r="TQH86" s="42"/>
      <c r="TQI86" s="42"/>
      <c r="TQJ86" s="42"/>
      <c r="TQK86" s="42"/>
      <c r="TQL86" s="42"/>
      <c r="TQM86" s="42"/>
      <c r="TQN86" s="42"/>
      <c r="TQO86" s="42"/>
      <c r="TQP86" s="42"/>
      <c r="TQQ86" s="42"/>
      <c r="TQR86" s="42"/>
      <c r="TQS86" s="42"/>
      <c r="TQT86" s="42"/>
      <c r="TQU86" s="42"/>
      <c r="TQV86" s="42"/>
      <c r="TQW86" s="42"/>
      <c r="TQX86" s="42"/>
      <c r="TQY86" s="42"/>
      <c r="TQZ86" s="42"/>
      <c r="TRA86" s="42"/>
      <c r="TRB86" s="42"/>
      <c r="TRC86" s="42"/>
      <c r="TRD86" s="42"/>
      <c r="TRE86" s="42"/>
      <c r="TRF86" s="42"/>
      <c r="TRG86" s="42"/>
      <c r="TRH86" s="42"/>
      <c r="TRI86" s="42"/>
      <c r="TRJ86" s="42"/>
      <c r="TRK86" s="42"/>
      <c r="TRL86" s="42"/>
      <c r="TRM86" s="42"/>
      <c r="TRN86" s="42"/>
      <c r="TRO86" s="42"/>
      <c r="TRP86" s="42"/>
      <c r="TRQ86" s="42"/>
      <c r="TRR86" s="42"/>
      <c r="TRS86" s="42"/>
      <c r="TRT86" s="42"/>
      <c r="TRU86" s="42"/>
      <c r="TRV86" s="42"/>
      <c r="TRW86" s="42"/>
      <c r="TRX86" s="42"/>
      <c r="TRY86" s="42"/>
      <c r="TRZ86" s="42"/>
      <c r="TSA86" s="42"/>
      <c r="TSB86" s="42"/>
      <c r="TSC86" s="42"/>
      <c r="TSD86" s="42"/>
      <c r="TSE86" s="42"/>
      <c r="TSF86" s="42"/>
      <c r="TSG86" s="42"/>
      <c r="TSH86" s="42"/>
      <c r="TSI86" s="42"/>
      <c r="TSJ86" s="42"/>
      <c r="TSK86" s="42"/>
      <c r="TSL86" s="42"/>
      <c r="TSM86" s="42"/>
      <c r="TSN86" s="42"/>
      <c r="TSO86" s="42"/>
      <c r="TSP86" s="42"/>
      <c r="TSQ86" s="42"/>
      <c r="TSR86" s="42"/>
      <c r="TSS86" s="42"/>
      <c r="TST86" s="42"/>
      <c r="TSU86" s="42"/>
      <c r="TSV86" s="42"/>
      <c r="TSW86" s="42"/>
      <c r="TSX86" s="42"/>
      <c r="TSY86" s="42"/>
      <c r="TSZ86" s="42"/>
      <c r="TTA86" s="42"/>
      <c r="TTB86" s="42"/>
      <c r="TTC86" s="42"/>
      <c r="TTD86" s="42"/>
      <c r="TTE86" s="42"/>
      <c r="TTF86" s="42"/>
      <c r="TTG86" s="42"/>
      <c r="TTH86" s="42"/>
      <c r="TTI86" s="42"/>
      <c r="TTJ86" s="42"/>
      <c r="TTK86" s="42"/>
      <c r="TTL86" s="42"/>
      <c r="TTM86" s="42"/>
      <c r="TTN86" s="42"/>
      <c r="TTO86" s="42"/>
      <c r="TTP86" s="42"/>
      <c r="TTQ86" s="42"/>
      <c r="TTR86" s="42"/>
      <c r="TTS86" s="42"/>
      <c r="TTT86" s="42"/>
      <c r="TTU86" s="42"/>
      <c r="TTV86" s="42"/>
      <c r="TTW86" s="42"/>
      <c r="TTX86" s="42"/>
      <c r="TTY86" s="42"/>
      <c r="TTZ86" s="42"/>
      <c r="TUA86" s="42"/>
      <c r="TUB86" s="42"/>
      <c r="TUC86" s="42"/>
      <c r="TUD86" s="42"/>
      <c r="TUE86" s="42"/>
      <c r="TUF86" s="42"/>
      <c r="TUG86" s="42"/>
      <c r="TUH86" s="42"/>
      <c r="TUI86" s="42"/>
      <c r="TUJ86" s="42"/>
      <c r="TUK86" s="42"/>
      <c r="TUL86" s="42"/>
      <c r="TUM86" s="42"/>
      <c r="TUN86" s="42"/>
      <c r="TUO86" s="42"/>
      <c r="TUP86" s="42"/>
      <c r="TUQ86" s="42"/>
      <c r="TUR86" s="42"/>
      <c r="TUS86" s="42"/>
      <c r="TUT86" s="42"/>
      <c r="TUU86" s="42"/>
      <c r="TUV86" s="42"/>
      <c r="TUW86" s="42"/>
      <c r="TUX86" s="42"/>
      <c r="TUY86" s="42"/>
      <c r="TUZ86" s="42"/>
      <c r="TVA86" s="42"/>
      <c r="TVB86" s="42"/>
      <c r="TVC86" s="42"/>
      <c r="TVD86" s="42"/>
      <c r="TVE86" s="42"/>
      <c r="TVF86" s="42"/>
      <c r="TVG86" s="42"/>
      <c r="TVH86" s="42"/>
      <c r="TVI86" s="42"/>
      <c r="TVJ86" s="42"/>
      <c r="TVK86" s="42"/>
      <c r="TVL86" s="42"/>
      <c r="TVM86" s="42"/>
      <c r="TVN86" s="42"/>
      <c r="TVO86" s="42"/>
      <c r="TVP86" s="42"/>
      <c r="TVQ86" s="42"/>
      <c r="TVR86" s="42"/>
      <c r="TVS86" s="42"/>
      <c r="TVT86" s="42"/>
      <c r="TVU86" s="42"/>
      <c r="TVV86" s="42"/>
      <c r="TVW86" s="42"/>
      <c r="TVX86" s="42"/>
      <c r="TVY86" s="42"/>
      <c r="TVZ86" s="42"/>
      <c r="TWA86" s="42"/>
      <c r="TWB86" s="42"/>
      <c r="TWC86" s="42"/>
      <c r="TWD86" s="42"/>
      <c r="TWE86" s="42"/>
      <c r="TWF86" s="42"/>
      <c r="TWG86" s="42"/>
      <c r="TWH86" s="42"/>
      <c r="TWI86" s="42"/>
      <c r="TWJ86" s="42"/>
      <c r="TWK86" s="42"/>
      <c r="TWL86" s="42"/>
      <c r="TWM86" s="42"/>
      <c r="TWN86" s="42"/>
      <c r="TWO86" s="42"/>
      <c r="TWP86" s="42"/>
      <c r="TWQ86" s="42"/>
      <c r="TWR86" s="42"/>
      <c r="TWS86" s="42"/>
      <c r="TWT86" s="42"/>
      <c r="TWU86" s="42"/>
      <c r="TWV86" s="42"/>
      <c r="TWW86" s="42"/>
      <c r="TWX86" s="42"/>
      <c r="TWY86" s="42"/>
      <c r="TWZ86" s="42"/>
      <c r="TXA86" s="42"/>
      <c r="TXB86" s="42"/>
      <c r="TXC86" s="42"/>
      <c r="TXD86" s="42"/>
      <c r="TXE86" s="42"/>
      <c r="TXF86" s="42"/>
      <c r="TXG86" s="42"/>
      <c r="TXH86" s="42"/>
      <c r="TXI86" s="42"/>
      <c r="TXJ86" s="42"/>
      <c r="TXK86" s="42"/>
      <c r="TXL86" s="42"/>
      <c r="TXM86" s="42"/>
      <c r="TXN86" s="42"/>
      <c r="TXO86" s="42"/>
      <c r="TXP86" s="42"/>
      <c r="TXQ86" s="42"/>
      <c r="TXR86" s="42"/>
      <c r="TXS86" s="42"/>
      <c r="TXT86" s="42"/>
      <c r="TXU86" s="42"/>
      <c r="TXV86" s="42"/>
      <c r="TXW86" s="42"/>
      <c r="TXX86" s="42"/>
      <c r="TXY86" s="42"/>
      <c r="TXZ86" s="42"/>
      <c r="TYA86" s="42"/>
      <c r="TYB86" s="42"/>
      <c r="TYC86" s="42"/>
      <c r="TYD86" s="42"/>
      <c r="TYE86" s="42"/>
      <c r="TYF86" s="42"/>
      <c r="TYG86" s="42"/>
      <c r="TYH86" s="42"/>
      <c r="TYI86" s="42"/>
      <c r="TYJ86" s="42"/>
      <c r="TYK86" s="42"/>
      <c r="TYL86" s="42"/>
      <c r="TYM86" s="42"/>
      <c r="TYN86" s="42"/>
      <c r="TYO86" s="42"/>
      <c r="TYP86" s="42"/>
      <c r="TYQ86" s="42"/>
      <c r="TYR86" s="42"/>
      <c r="TYS86" s="42"/>
      <c r="TYT86" s="42"/>
      <c r="TYU86" s="42"/>
      <c r="TYV86" s="42"/>
      <c r="TYW86" s="42"/>
      <c r="TYX86" s="42"/>
      <c r="TYY86" s="42"/>
      <c r="TYZ86" s="42"/>
      <c r="TZA86" s="42"/>
      <c r="TZB86" s="42"/>
      <c r="TZC86" s="42"/>
      <c r="TZD86" s="42"/>
      <c r="TZE86" s="42"/>
      <c r="TZF86" s="42"/>
      <c r="TZG86" s="42"/>
      <c r="TZH86" s="42"/>
      <c r="TZI86" s="42"/>
      <c r="TZJ86" s="42"/>
      <c r="TZK86" s="42"/>
      <c r="TZL86" s="42"/>
      <c r="TZM86" s="42"/>
      <c r="TZN86" s="42"/>
      <c r="TZO86" s="42"/>
      <c r="TZP86" s="42"/>
      <c r="TZQ86" s="42"/>
      <c r="TZR86" s="42"/>
      <c r="TZS86" s="42"/>
      <c r="TZT86" s="42"/>
      <c r="TZU86" s="42"/>
      <c r="TZV86" s="42"/>
      <c r="TZW86" s="42"/>
      <c r="TZX86" s="42"/>
      <c r="TZY86" s="42"/>
      <c r="TZZ86" s="42"/>
      <c r="UAA86" s="42"/>
      <c r="UAB86" s="42"/>
      <c r="UAC86" s="42"/>
      <c r="UAD86" s="42"/>
      <c r="UAE86" s="42"/>
      <c r="UAF86" s="42"/>
      <c r="UAG86" s="42"/>
      <c r="UAH86" s="42"/>
      <c r="UAI86" s="42"/>
      <c r="UAJ86" s="42"/>
      <c r="UAK86" s="42"/>
      <c r="UAL86" s="42"/>
      <c r="UAM86" s="42"/>
      <c r="UAN86" s="42"/>
      <c r="UAO86" s="42"/>
      <c r="UAP86" s="42"/>
      <c r="UAQ86" s="42"/>
      <c r="UAR86" s="42"/>
      <c r="UAS86" s="42"/>
      <c r="UAT86" s="42"/>
      <c r="UAU86" s="42"/>
      <c r="UAV86" s="42"/>
      <c r="UAW86" s="42"/>
      <c r="UAX86" s="42"/>
      <c r="UAY86" s="42"/>
      <c r="UAZ86" s="42"/>
      <c r="UBA86" s="42"/>
      <c r="UBB86" s="42"/>
      <c r="UBC86" s="42"/>
      <c r="UBD86" s="42"/>
      <c r="UBE86" s="42"/>
      <c r="UBF86" s="42"/>
      <c r="UBG86" s="42"/>
      <c r="UBH86" s="42"/>
      <c r="UBI86" s="42"/>
      <c r="UBJ86" s="42"/>
      <c r="UBK86" s="42"/>
      <c r="UBL86" s="42"/>
      <c r="UBM86" s="42"/>
      <c r="UBN86" s="42"/>
      <c r="UBO86" s="42"/>
      <c r="UBP86" s="42"/>
      <c r="UBQ86" s="42"/>
      <c r="UBR86" s="42"/>
      <c r="UBS86" s="42"/>
      <c r="UBT86" s="42"/>
      <c r="UBU86" s="42"/>
      <c r="UBV86" s="42"/>
      <c r="UBW86" s="42"/>
      <c r="UBX86" s="42"/>
      <c r="UBY86" s="42"/>
      <c r="UBZ86" s="42"/>
      <c r="UCA86" s="42"/>
      <c r="UCB86" s="42"/>
      <c r="UCC86" s="42"/>
      <c r="UCD86" s="42"/>
      <c r="UCE86" s="42"/>
      <c r="UCF86" s="42"/>
      <c r="UCG86" s="42"/>
      <c r="UCH86" s="42"/>
      <c r="UCI86" s="42"/>
      <c r="UCJ86" s="42"/>
      <c r="UCK86" s="42"/>
      <c r="UCL86" s="42"/>
      <c r="UCM86" s="42"/>
      <c r="UCN86" s="42"/>
      <c r="UCO86" s="42"/>
      <c r="UCP86" s="42"/>
      <c r="UCQ86" s="42"/>
      <c r="UCR86" s="42"/>
      <c r="UCS86" s="42"/>
      <c r="UCT86" s="42"/>
      <c r="UCU86" s="42"/>
      <c r="UCV86" s="42"/>
      <c r="UCW86" s="42"/>
      <c r="UCX86" s="42"/>
      <c r="UCY86" s="42"/>
      <c r="UCZ86" s="42"/>
      <c r="UDA86" s="42"/>
      <c r="UDB86" s="42"/>
      <c r="UDC86" s="42"/>
      <c r="UDD86" s="42"/>
      <c r="UDE86" s="42"/>
      <c r="UDF86" s="42"/>
      <c r="UDG86" s="42"/>
      <c r="UDH86" s="42"/>
      <c r="UDI86" s="42"/>
      <c r="UDJ86" s="42"/>
      <c r="UDK86" s="42"/>
      <c r="UDL86" s="42"/>
      <c r="UDM86" s="42"/>
      <c r="UDN86" s="42"/>
      <c r="UDO86" s="42"/>
      <c r="UDP86" s="42"/>
      <c r="UDQ86" s="42"/>
      <c r="UDR86" s="42"/>
      <c r="UDS86" s="42"/>
      <c r="UDT86" s="42"/>
      <c r="UDU86" s="42"/>
      <c r="UDV86" s="42"/>
      <c r="UDW86" s="42"/>
      <c r="UDX86" s="42"/>
      <c r="UDY86" s="42"/>
      <c r="UDZ86" s="42"/>
      <c r="UEA86" s="42"/>
      <c r="UEB86" s="42"/>
      <c r="UEC86" s="42"/>
      <c r="UED86" s="42"/>
      <c r="UEE86" s="42"/>
      <c r="UEF86" s="42"/>
      <c r="UEG86" s="42"/>
      <c r="UEH86" s="42"/>
      <c r="UEI86" s="42"/>
      <c r="UEJ86" s="42"/>
      <c r="UEK86" s="42"/>
      <c r="UEL86" s="42"/>
      <c r="UEM86" s="42"/>
      <c r="UEN86" s="42"/>
      <c r="UEO86" s="42"/>
      <c r="UEP86" s="42"/>
      <c r="UEQ86" s="42"/>
      <c r="UER86" s="42"/>
      <c r="UES86" s="42"/>
      <c r="UET86" s="42"/>
      <c r="UEU86" s="42"/>
      <c r="UEV86" s="42"/>
      <c r="UEW86" s="42"/>
      <c r="UEX86" s="42"/>
      <c r="UEY86" s="42"/>
      <c r="UEZ86" s="42"/>
      <c r="UFA86" s="42"/>
      <c r="UFB86" s="42"/>
      <c r="UFC86" s="42"/>
      <c r="UFD86" s="42"/>
      <c r="UFE86" s="42"/>
      <c r="UFF86" s="42"/>
      <c r="UFG86" s="42"/>
      <c r="UFH86" s="42"/>
      <c r="UFI86" s="42"/>
      <c r="UFJ86" s="42"/>
      <c r="UFK86" s="42"/>
      <c r="UFL86" s="42"/>
      <c r="UFM86" s="42"/>
      <c r="UFN86" s="42"/>
      <c r="UFO86" s="42"/>
      <c r="UFP86" s="42"/>
      <c r="UFQ86" s="42"/>
      <c r="UFR86" s="42"/>
      <c r="UFS86" s="42"/>
      <c r="UFT86" s="42"/>
      <c r="UFU86" s="42"/>
      <c r="UFV86" s="42"/>
      <c r="UFW86" s="42"/>
      <c r="UFX86" s="42"/>
      <c r="UFY86" s="42"/>
      <c r="UFZ86" s="42"/>
      <c r="UGA86" s="42"/>
      <c r="UGB86" s="42"/>
      <c r="UGC86" s="42"/>
      <c r="UGD86" s="42"/>
      <c r="UGE86" s="42"/>
      <c r="UGF86" s="42"/>
      <c r="UGG86" s="42"/>
      <c r="UGH86" s="42"/>
      <c r="UGI86" s="42"/>
      <c r="UGJ86" s="42"/>
      <c r="UGK86" s="42"/>
      <c r="UGL86" s="42"/>
      <c r="UGM86" s="42"/>
      <c r="UGN86" s="42"/>
      <c r="UGO86" s="42"/>
      <c r="UGP86" s="42"/>
      <c r="UGQ86" s="42"/>
      <c r="UGR86" s="42"/>
      <c r="UGS86" s="42"/>
      <c r="UGT86" s="42"/>
      <c r="UGU86" s="42"/>
      <c r="UGV86" s="42"/>
      <c r="UGW86" s="42"/>
      <c r="UGX86" s="42"/>
      <c r="UGY86" s="42"/>
      <c r="UGZ86" s="42"/>
      <c r="UHA86" s="42"/>
      <c r="UHB86" s="42"/>
      <c r="UHC86" s="42"/>
      <c r="UHD86" s="42"/>
      <c r="UHE86" s="42"/>
      <c r="UHF86" s="42"/>
      <c r="UHG86" s="42"/>
      <c r="UHH86" s="42"/>
      <c r="UHI86" s="42"/>
      <c r="UHJ86" s="42"/>
      <c r="UHK86" s="42"/>
      <c r="UHL86" s="42"/>
      <c r="UHM86" s="42"/>
      <c r="UHN86" s="42"/>
      <c r="UHO86" s="42"/>
      <c r="UHP86" s="42"/>
      <c r="UHQ86" s="42"/>
      <c r="UHR86" s="42"/>
      <c r="UHS86" s="42"/>
      <c r="UHT86" s="42"/>
      <c r="UHU86" s="42"/>
      <c r="UHV86" s="42"/>
      <c r="UHW86" s="42"/>
      <c r="UHX86" s="42"/>
      <c r="UHY86" s="42"/>
      <c r="UHZ86" s="42"/>
      <c r="UIA86" s="42"/>
      <c r="UIB86" s="42"/>
      <c r="UIC86" s="42"/>
      <c r="UID86" s="42"/>
      <c r="UIE86" s="42"/>
      <c r="UIF86" s="42"/>
      <c r="UIG86" s="42"/>
      <c r="UIH86" s="42"/>
      <c r="UII86" s="42"/>
      <c r="UIJ86" s="42"/>
      <c r="UIK86" s="42"/>
      <c r="UIL86" s="42"/>
      <c r="UIM86" s="42"/>
      <c r="UIN86" s="42"/>
      <c r="UIO86" s="42"/>
      <c r="UIP86" s="42"/>
      <c r="UIQ86" s="42"/>
      <c r="UIR86" s="42"/>
      <c r="UIS86" s="42"/>
      <c r="UIT86" s="42"/>
      <c r="UIU86" s="42"/>
      <c r="UIV86" s="42"/>
      <c r="UIW86" s="42"/>
      <c r="UIX86" s="42"/>
      <c r="UIY86" s="42"/>
      <c r="UIZ86" s="42"/>
      <c r="UJA86" s="42"/>
      <c r="UJB86" s="42"/>
      <c r="UJC86" s="42"/>
      <c r="UJD86" s="42"/>
      <c r="UJE86" s="42"/>
      <c r="UJF86" s="42"/>
      <c r="UJG86" s="42"/>
      <c r="UJH86" s="42"/>
      <c r="UJI86" s="42"/>
      <c r="UJJ86" s="42"/>
      <c r="UJK86" s="42"/>
      <c r="UJL86" s="42"/>
      <c r="UJM86" s="42"/>
      <c r="UJN86" s="42"/>
      <c r="UJO86" s="42"/>
      <c r="UJP86" s="42"/>
      <c r="UJQ86" s="42"/>
      <c r="UJR86" s="42"/>
      <c r="UJS86" s="42"/>
      <c r="UJT86" s="42"/>
      <c r="UJU86" s="42"/>
      <c r="UJV86" s="42"/>
      <c r="UJW86" s="42"/>
      <c r="UJX86" s="42"/>
      <c r="UJY86" s="42"/>
      <c r="UJZ86" s="42"/>
      <c r="UKA86" s="42"/>
      <c r="UKB86" s="42"/>
      <c r="UKC86" s="42"/>
      <c r="UKD86" s="42"/>
      <c r="UKE86" s="42"/>
      <c r="UKF86" s="42"/>
      <c r="UKG86" s="42"/>
      <c r="UKH86" s="42"/>
      <c r="UKI86" s="42"/>
      <c r="UKJ86" s="42"/>
      <c r="UKK86" s="42"/>
      <c r="UKL86" s="42"/>
      <c r="UKM86" s="42"/>
      <c r="UKN86" s="42"/>
      <c r="UKO86" s="42"/>
      <c r="UKP86" s="42"/>
      <c r="UKQ86" s="42"/>
      <c r="UKR86" s="42"/>
      <c r="UKS86" s="42"/>
      <c r="UKT86" s="42"/>
      <c r="UKU86" s="42"/>
      <c r="UKV86" s="42"/>
      <c r="UKW86" s="42"/>
      <c r="UKX86" s="42"/>
      <c r="UKY86" s="42"/>
      <c r="UKZ86" s="42"/>
      <c r="ULA86" s="42"/>
      <c r="ULB86" s="42"/>
      <c r="ULC86" s="42"/>
      <c r="ULD86" s="42"/>
      <c r="ULE86" s="42"/>
      <c r="ULF86" s="42"/>
      <c r="ULG86" s="42"/>
      <c r="ULH86" s="42"/>
      <c r="ULI86" s="42"/>
      <c r="ULJ86" s="42"/>
      <c r="ULK86" s="42"/>
      <c r="ULL86" s="42"/>
      <c r="ULM86" s="42"/>
      <c r="ULN86" s="42"/>
      <c r="ULO86" s="42"/>
      <c r="ULP86" s="42"/>
      <c r="ULQ86" s="42"/>
      <c r="ULR86" s="42"/>
      <c r="ULS86" s="42"/>
      <c r="ULT86" s="42"/>
      <c r="ULU86" s="42"/>
      <c r="ULV86" s="42"/>
      <c r="ULW86" s="42"/>
      <c r="ULX86" s="42"/>
      <c r="ULY86" s="42"/>
      <c r="ULZ86" s="42"/>
      <c r="UMA86" s="42"/>
      <c r="UMB86" s="42"/>
      <c r="UMC86" s="42"/>
      <c r="UMD86" s="42"/>
      <c r="UME86" s="42"/>
      <c r="UMF86" s="42"/>
      <c r="UMG86" s="42"/>
      <c r="UMH86" s="42"/>
      <c r="UMI86" s="42"/>
      <c r="UMJ86" s="42"/>
      <c r="UMK86" s="42"/>
      <c r="UML86" s="42"/>
      <c r="UMM86" s="42"/>
      <c r="UMN86" s="42"/>
      <c r="UMO86" s="42"/>
      <c r="UMP86" s="42"/>
      <c r="UMQ86" s="42"/>
      <c r="UMR86" s="42"/>
      <c r="UMS86" s="42"/>
      <c r="UMT86" s="42"/>
      <c r="UMU86" s="42"/>
      <c r="UMV86" s="42"/>
      <c r="UMW86" s="42"/>
      <c r="UMX86" s="42"/>
      <c r="UMY86" s="42"/>
      <c r="UMZ86" s="42"/>
      <c r="UNA86" s="42"/>
      <c r="UNB86" s="42"/>
      <c r="UNC86" s="42"/>
      <c r="UND86" s="42"/>
      <c r="UNE86" s="42"/>
      <c r="UNF86" s="42"/>
      <c r="UNG86" s="42"/>
      <c r="UNH86" s="42"/>
      <c r="UNI86" s="42"/>
      <c r="UNJ86" s="42"/>
      <c r="UNK86" s="42"/>
      <c r="UNL86" s="42"/>
      <c r="UNM86" s="42"/>
      <c r="UNN86" s="42"/>
      <c r="UNO86" s="42"/>
      <c r="UNP86" s="42"/>
      <c r="UNQ86" s="42"/>
      <c r="UNR86" s="42"/>
      <c r="UNS86" s="42"/>
      <c r="UNT86" s="42"/>
      <c r="UNU86" s="42"/>
      <c r="UNV86" s="42"/>
      <c r="UNW86" s="42"/>
      <c r="UNX86" s="42"/>
      <c r="UNY86" s="42"/>
      <c r="UNZ86" s="42"/>
      <c r="UOA86" s="42"/>
      <c r="UOB86" s="42"/>
      <c r="UOC86" s="42"/>
      <c r="UOD86" s="42"/>
      <c r="UOE86" s="42"/>
      <c r="UOF86" s="42"/>
      <c r="UOG86" s="42"/>
      <c r="UOH86" s="42"/>
      <c r="UOI86" s="42"/>
      <c r="UOJ86" s="42"/>
      <c r="UOK86" s="42"/>
      <c r="UOL86" s="42"/>
      <c r="UOM86" s="42"/>
      <c r="UON86" s="42"/>
      <c r="UOO86" s="42"/>
      <c r="UOP86" s="42"/>
      <c r="UOQ86" s="42"/>
      <c r="UOR86" s="42"/>
      <c r="UOS86" s="42"/>
      <c r="UOT86" s="42"/>
      <c r="UOU86" s="42"/>
      <c r="UOV86" s="42"/>
      <c r="UOW86" s="42"/>
      <c r="UOX86" s="42"/>
      <c r="UOY86" s="42"/>
      <c r="UOZ86" s="42"/>
      <c r="UPA86" s="42"/>
      <c r="UPB86" s="42"/>
      <c r="UPC86" s="42"/>
      <c r="UPD86" s="42"/>
      <c r="UPE86" s="42"/>
      <c r="UPF86" s="42"/>
      <c r="UPG86" s="42"/>
      <c r="UPH86" s="42"/>
      <c r="UPI86" s="42"/>
      <c r="UPJ86" s="42"/>
      <c r="UPK86" s="42"/>
      <c r="UPL86" s="42"/>
      <c r="UPM86" s="42"/>
      <c r="UPN86" s="42"/>
      <c r="UPO86" s="42"/>
      <c r="UPP86" s="42"/>
      <c r="UPQ86" s="42"/>
      <c r="UPR86" s="42"/>
      <c r="UPS86" s="42"/>
      <c r="UPT86" s="42"/>
      <c r="UPU86" s="42"/>
      <c r="UPV86" s="42"/>
      <c r="UPW86" s="42"/>
      <c r="UPX86" s="42"/>
      <c r="UPY86" s="42"/>
      <c r="UPZ86" s="42"/>
      <c r="UQA86" s="42"/>
      <c r="UQB86" s="42"/>
      <c r="UQC86" s="42"/>
      <c r="UQD86" s="42"/>
      <c r="UQE86" s="42"/>
      <c r="UQF86" s="42"/>
      <c r="UQG86" s="42"/>
      <c r="UQH86" s="42"/>
      <c r="UQI86" s="42"/>
      <c r="UQJ86" s="42"/>
      <c r="UQK86" s="42"/>
      <c r="UQL86" s="42"/>
      <c r="UQM86" s="42"/>
      <c r="UQN86" s="42"/>
      <c r="UQO86" s="42"/>
      <c r="UQP86" s="42"/>
      <c r="UQQ86" s="42"/>
      <c r="UQR86" s="42"/>
      <c r="UQS86" s="42"/>
      <c r="UQT86" s="42"/>
      <c r="UQU86" s="42"/>
      <c r="UQV86" s="42"/>
      <c r="UQW86" s="42"/>
      <c r="UQX86" s="42"/>
      <c r="UQY86" s="42"/>
      <c r="UQZ86" s="42"/>
      <c r="URA86" s="42"/>
      <c r="URB86" s="42"/>
      <c r="URC86" s="42"/>
      <c r="URD86" s="42"/>
      <c r="URE86" s="42"/>
      <c r="URF86" s="42"/>
      <c r="URG86" s="42"/>
      <c r="URH86" s="42"/>
      <c r="URI86" s="42"/>
      <c r="URJ86" s="42"/>
      <c r="URK86" s="42"/>
      <c r="URL86" s="42"/>
      <c r="URM86" s="42"/>
      <c r="URN86" s="42"/>
      <c r="URO86" s="42"/>
      <c r="URP86" s="42"/>
      <c r="URQ86" s="42"/>
      <c r="URR86" s="42"/>
      <c r="URS86" s="42"/>
      <c r="URT86" s="42"/>
      <c r="URU86" s="42"/>
      <c r="URV86" s="42"/>
      <c r="URW86" s="42"/>
      <c r="URX86" s="42"/>
      <c r="URY86" s="42"/>
      <c r="URZ86" s="42"/>
      <c r="USA86" s="42"/>
      <c r="USB86" s="42"/>
      <c r="USC86" s="42"/>
      <c r="USD86" s="42"/>
      <c r="USE86" s="42"/>
      <c r="USF86" s="42"/>
      <c r="USG86" s="42"/>
      <c r="USH86" s="42"/>
      <c r="USI86" s="42"/>
      <c r="USJ86" s="42"/>
      <c r="USK86" s="42"/>
      <c r="USL86" s="42"/>
      <c r="USM86" s="42"/>
      <c r="USN86" s="42"/>
      <c r="USO86" s="42"/>
      <c r="USP86" s="42"/>
      <c r="USQ86" s="42"/>
      <c r="USR86" s="42"/>
      <c r="USS86" s="42"/>
      <c r="UST86" s="42"/>
      <c r="USU86" s="42"/>
      <c r="USV86" s="42"/>
      <c r="USW86" s="42"/>
      <c r="USX86" s="42"/>
      <c r="USY86" s="42"/>
      <c r="USZ86" s="42"/>
      <c r="UTA86" s="42"/>
      <c r="UTB86" s="42"/>
      <c r="UTC86" s="42"/>
      <c r="UTD86" s="42"/>
      <c r="UTE86" s="42"/>
      <c r="UTF86" s="42"/>
      <c r="UTG86" s="42"/>
      <c r="UTH86" s="42"/>
      <c r="UTI86" s="42"/>
      <c r="UTJ86" s="42"/>
      <c r="UTK86" s="42"/>
      <c r="UTL86" s="42"/>
      <c r="UTM86" s="42"/>
      <c r="UTN86" s="42"/>
      <c r="UTO86" s="42"/>
      <c r="UTP86" s="42"/>
      <c r="UTQ86" s="42"/>
      <c r="UTR86" s="42"/>
      <c r="UTS86" s="42"/>
      <c r="UTT86" s="42"/>
      <c r="UTU86" s="42"/>
      <c r="UTV86" s="42"/>
      <c r="UTW86" s="42"/>
      <c r="UTX86" s="42"/>
      <c r="UTY86" s="42"/>
      <c r="UTZ86" s="42"/>
      <c r="UUA86" s="42"/>
      <c r="UUB86" s="42"/>
      <c r="UUC86" s="42"/>
      <c r="UUD86" s="42"/>
      <c r="UUE86" s="42"/>
      <c r="UUF86" s="42"/>
      <c r="UUG86" s="42"/>
      <c r="UUH86" s="42"/>
      <c r="UUI86" s="42"/>
      <c r="UUJ86" s="42"/>
      <c r="UUK86" s="42"/>
      <c r="UUL86" s="42"/>
      <c r="UUM86" s="42"/>
      <c r="UUN86" s="42"/>
      <c r="UUO86" s="42"/>
      <c r="UUP86" s="42"/>
      <c r="UUQ86" s="42"/>
      <c r="UUR86" s="42"/>
      <c r="UUS86" s="42"/>
      <c r="UUT86" s="42"/>
      <c r="UUU86" s="42"/>
      <c r="UUV86" s="42"/>
      <c r="UUW86" s="42"/>
      <c r="UUX86" s="42"/>
      <c r="UUY86" s="42"/>
      <c r="UUZ86" s="42"/>
      <c r="UVA86" s="42"/>
      <c r="UVB86" s="42"/>
      <c r="UVC86" s="42"/>
      <c r="UVD86" s="42"/>
      <c r="UVE86" s="42"/>
      <c r="UVF86" s="42"/>
      <c r="UVG86" s="42"/>
      <c r="UVH86" s="42"/>
      <c r="UVI86" s="42"/>
      <c r="UVJ86" s="42"/>
      <c r="UVK86" s="42"/>
      <c r="UVL86" s="42"/>
      <c r="UVM86" s="42"/>
      <c r="UVN86" s="42"/>
      <c r="UVO86" s="42"/>
      <c r="UVP86" s="42"/>
      <c r="UVQ86" s="42"/>
      <c r="UVR86" s="42"/>
      <c r="UVS86" s="42"/>
      <c r="UVT86" s="42"/>
      <c r="UVU86" s="42"/>
      <c r="UVV86" s="42"/>
      <c r="UVW86" s="42"/>
      <c r="UVX86" s="42"/>
      <c r="UVY86" s="42"/>
      <c r="UVZ86" s="42"/>
      <c r="UWA86" s="42"/>
      <c r="UWB86" s="42"/>
      <c r="UWC86" s="42"/>
      <c r="UWD86" s="42"/>
      <c r="UWE86" s="42"/>
      <c r="UWF86" s="42"/>
      <c r="UWG86" s="42"/>
      <c r="UWH86" s="42"/>
      <c r="UWI86" s="42"/>
      <c r="UWJ86" s="42"/>
      <c r="UWK86" s="42"/>
      <c r="UWL86" s="42"/>
      <c r="UWM86" s="42"/>
      <c r="UWN86" s="42"/>
      <c r="UWO86" s="42"/>
      <c r="UWP86" s="42"/>
      <c r="UWQ86" s="42"/>
      <c r="UWR86" s="42"/>
      <c r="UWS86" s="42"/>
      <c r="UWT86" s="42"/>
      <c r="UWU86" s="42"/>
      <c r="UWV86" s="42"/>
      <c r="UWW86" s="42"/>
      <c r="UWX86" s="42"/>
      <c r="UWY86" s="42"/>
      <c r="UWZ86" s="42"/>
      <c r="UXA86" s="42"/>
      <c r="UXB86" s="42"/>
      <c r="UXC86" s="42"/>
      <c r="UXD86" s="42"/>
      <c r="UXE86" s="42"/>
      <c r="UXF86" s="42"/>
      <c r="UXG86" s="42"/>
      <c r="UXH86" s="42"/>
      <c r="UXI86" s="42"/>
      <c r="UXJ86" s="42"/>
      <c r="UXK86" s="42"/>
      <c r="UXL86" s="42"/>
      <c r="UXM86" s="42"/>
      <c r="UXN86" s="42"/>
      <c r="UXO86" s="42"/>
      <c r="UXP86" s="42"/>
      <c r="UXQ86" s="42"/>
      <c r="UXR86" s="42"/>
      <c r="UXS86" s="42"/>
      <c r="UXT86" s="42"/>
      <c r="UXU86" s="42"/>
      <c r="UXV86" s="42"/>
      <c r="UXW86" s="42"/>
      <c r="UXX86" s="42"/>
      <c r="UXY86" s="42"/>
      <c r="UXZ86" s="42"/>
      <c r="UYA86" s="42"/>
      <c r="UYB86" s="42"/>
      <c r="UYC86" s="42"/>
      <c r="UYD86" s="42"/>
      <c r="UYE86" s="42"/>
      <c r="UYF86" s="42"/>
      <c r="UYG86" s="42"/>
      <c r="UYH86" s="42"/>
      <c r="UYI86" s="42"/>
      <c r="UYJ86" s="42"/>
      <c r="UYK86" s="42"/>
      <c r="UYL86" s="42"/>
      <c r="UYM86" s="42"/>
      <c r="UYN86" s="42"/>
      <c r="UYO86" s="42"/>
      <c r="UYP86" s="42"/>
      <c r="UYQ86" s="42"/>
      <c r="UYR86" s="42"/>
      <c r="UYS86" s="42"/>
      <c r="UYT86" s="42"/>
      <c r="UYU86" s="42"/>
      <c r="UYV86" s="42"/>
      <c r="UYW86" s="42"/>
      <c r="UYX86" s="42"/>
      <c r="UYY86" s="42"/>
      <c r="UYZ86" s="42"/>
      <c r="UZA86" s="42"/>
      <c r="UZB86" s="42"/>
      <c r="UZC86" s="42"/>
      <c r="UZD86" s="42"/>
      <c r="UZE86" s="42"/>
      <c r="UZF86" s="42"/>
      <c r="UZG86" s="42"/>
      <c r="UZH86" s="42"/>
      <c r="UZI86" s="42"/>
      <c r="UZJ86" s="42"/>
      <c r="UZK86" s="42"/>
      <c r="UZL86" s="42"/>
      <c r="UZM86" s="42"/>
      <c r="UZN86" s="42"/>
      <c r="UZO86" s="42"/>
      <c r="UZP86" s="42"/>
      <c r="UZQ86" s="42"/>
      <c r="UZR86" s="42"/>
      <c r="UZS86" s="42"/>
      <c r="UZT86" s="42"/>
      <c r="UZU86" s="42"/>
      <c r="UZV86" s="42"/>
      <c r="UZW86" s="42"/>
      <c r="UZX86" s="42"/>
      <c r="UZY86" s="42"/>
      <c r="UZZ86" s="42"/>
      <c r="VAA86" s="42"/>
      <c r="VAB86" s="42"/>
      <c r="VAC86" s="42"/>
      <c r="VAD86" s="42"/>
      <c r="VAE86" s="42"/>
      <c r="VAF86" s="42"/>
      <c r="VAG86" s="42"/>
      <c r="VAH86" s="42"/>
      <c r="VAI86" s="42"/>
      <c r="VAJ86" s="42"/>
      <c r="VAK86" s="42"/>
      <c r="VAL86" s="42"/>
      <c r="VAM86" s="42"/>
      <c r="VAN86" s="42"/>
      <c r="VAO86" s="42"/>
      <c r="VAP86" s="42"/>
      <c r="VAQ86" s="42"/>
      <c r="VAR86" s="42"/>
      <c r="VAS86" s="42"/>
      <c r="VAT86" s="42"/>
      <c r="VAU86" s="42"/>
      <c r="VAV86" s="42"/>
      <c r="VAW86" s="42"/>
      <c r="VAX86" s="42"/>
      <c r="VAY86" s="42"/>
      <c r="VAZ86" s="42"/>
      <c r="VBA86" s="42"/>
      <c r="VBB86" s="42"/>
      <c r="VBC86" s="42"/>
      <c r="VBD86" s="42"/>
      <c r="VBE86" s="42"/>
      <c r="VBF86" s="42"/>
      <c r="VBG86" s="42"/>
      <c r="VBH86" s="42"/>
      <c r="VBI86" s="42"/>
      <c r="VBJ86" s="42"/>
      <c r="VBK86" s="42"/>
      <c r="VBL86" s="42"/>
      <c r="VBM86" s="42"/>
      <c r="VBN86" s="42"/>
      <c r="VBO86" s="42"/>
      <c r="VBP86" s="42"/>
      <c r="VBQ86" s="42"/>
      <c r="VBR86" s="42"/>
      <c r="VBS86" s="42"/>
      <c r="VBT86" s="42"/>
      <c r="VBU86" s="42"/>
      <c r="VBV86" s="42"/>
      <c r="VBW86" s="42"/>
      <c r="VBX86" s="42"/>
      <c r="VBY86" s="42"/>
      <c r="VBZ86" s="42"/>
      <c r="VCA86" s="42"/>
      <c r="VCB86" s="42"/>
      <c r="VCC86" s="42"/>
      <c r="VCD86" s="42"/>
      <c r="VCE86" s="42"/>
      <c r="VCF86" s="42"/>
      <c r="VCG86" s="42"/>
      <c r="VCH86" s="42"/>
      <c r="VCI86" s="42"/>
      <c r="VCJ86" s="42"/>
      <c r="VCK86" s="42"/>
      <c r="VCL86" s="42"/>
      <c r="VCM86" s="42"/>
      <c r="VCN86" s="42"/>
      <c r="VCO86" s="42"/>
      <c r="VCP86" s="42"/>
      <c r="VCQ86" s="42"/>
      <c r="VCR86" s="42"/>
      <c r="VCS86" s="42"/>
      <c r="VCT86" s="42"/>
      <c r="VCU86" s="42"/>
      <c r="VCV86" s="42"/>
      <c r="VCW86" s="42"/>
      <c r="VCX86" s="42"/>
      <c r="VCY86" s="42"/>
      <c r="VCZ86" s="42"/>
      <c r="VDA86" s="42"/>
      <c r="VDB86" s="42"/>
      <c r="VDC86" s="42"/>
      <c r="VDD86" s="42"/>
      <c r="VDE86" s="42"/>
      <c r="VDF86" s="42"/>
      <c r="VDG86" s="42"/>
      <c r="VDH86" s="42"/>
      <c r="VDI86" s="42"/>
      <c r="VDJ86" s="42"/>
      <c r="VDK86" s="42"/>
      <c r="VDL86" s="42"/>
      <c r="VDM86" s="42"/>
      <c r="VDN86" s="42"/>
      <c r="VDO86" s="42"/>
      <c r="VDP86" s="42"/>
      <c r="VDQ86" s="42"/>
      <c r="VDR86" s="42"/>
      <c r="VDS86" s="42"/>
      <c r="VDT86" s="42"/>
      <c r="VDU86" s="42"/>
      <c r="VDV86" s="42"/>
      <c r="VDW86" s="42"/>
      <c r="VDX86" s="42"/>
      <c r="VDY86" s="42"/>
      <c r="VDZ86" s="42"/>
      <c r="VEA86" s="42"/>
      <c r="VEB86" s="42"/>
      <c r="VEC86" s="42"/>
      <c r="VED86" s="42"/>
      <c r="VEE86" s="42"/>
      <c r="VEF86" s="42"/>
      <c r="VEG86" s="42"/>
      <c r="VEH86" s="42"/>
      <c r="VEI86" s="42"/>
      <c r="VEJ86" s="42"/>
      <c r="VEK86" s="42"/>
      <c r="VEL86" s="42"/>
      <c r="VEM86" s="42"/>
      <c r="VEN86" s="42"/>
      <c r="VEO86" s="42"/>
      <c r="VEP86" s="42"/>
      <c r="VEQ86" s="42"/>
      <c r="VER86" s="42"/>
      <c r="VES86" s="42"/>
      <c r="VET86" s="42"/>
      <c r="VEU86" s="42"/>
      <c r="VEV86" s="42"/>
      <c r="VEW86" s="42"/>
      <c r="VEX86" s="42"/>
      <c r="VEY86" s="42"/>
      <c r="VEZ86" s="42"/>
      <c r="VFA86" s="42"/>
      <c r="VFB86" s="42"/>
      <c r="VFC86" s="42"/>
      <c r="VFD86" s="42"/>
      <c r="VFE86" s="42"/>
      <c r="VFF86" s="42"/>
      <c r="VFG86" s="42"/>
      <c r="VFH86" s="42"/>
      <c r="VFI86" s="42"/>
      <c r="VFJ86" s="42"/>
      <c r="VFK86" s="42"/>
      <c r="VFL86" s="42"/>
      <c r="VFM86" s="42"/>
      <c r="VFN86" s="42"/>
      <c r="VFO86" s="42"/>
      <c r="VFP86" s="42"/>
      <c r="VFQ86" s="42"/>
      <c r="VFR86" s="42"/>
      <c r="VFS86" s="42"/>
      <c r="VFT86" s="42"/>
      <c r="VFU86" s="42"/>
      <c r="VFV86" s="42"/>
      <c r="VFW86" s="42"/>
      <c r="VFX86" s="42"/>
      <c r="VFY86" s="42"/>
      <c r="VFZ86" s="42"/>
      <c r="VGA86" s="42"/>
      <c r="VGB86" s="42"/>
      <c r="VGC86" s="42"/>
      <c r="VGD86" s="42"/>
      <c r="VGE86" s="42"/>
      <c r="VGF86" s="42"/>
      <c r="VGG86" s="42"/>
      <c r="VGH86" s="42"/>
      <c r="VGI86" s="42"/>
      <c r="VGJ86" s="42"/>
      <c r="VGK86" s="42"/>
      <c r="VGL86" s="42"/>
      <c r="VGM86" s="42"/>
      <c r="VGN86" s="42"/>
      <c r="VGO86" s="42"/>
      <c r="VGP86" s="42"/>
      <c r="VGQ86" s="42"/>
      <c r="VGR86" s="42"/>
      <c r="VGS86" s="42"/>
      <c r="VGT86" s="42"/>
      <c r="VGU86" s="42"/>
      <c r="VGV86" s="42"/>
      <c r="VGW86" s="42"/>
      <c r="VGX86" s="42"/>
      <c r="VGY86" s="42"/>
      <c r="VGZ86" s="42"/>
      <c r="VHA86" s="42"/>
      <c r="VHB86" s="42"/>
      <c r="VHC86" s="42"/>
      <c r="VHD86" s="42"/>
      <c r="VHE86" s="42"/>
      <c r="VHF86" s="42"/>
      <c r="VHG86" s="42"/>
      <c r="VHH86" s="42"/>
      <c r="VHI86" s="42"/>
      <c r="VHJ86" s="42"/>
      <c r="VHK86" s="42"/>
      <c r="VHL86" s="42"/>
      <c r="VHM86" s="42"/>
      <c r="VHN86" s="42"/>
      <c r="VHO86" s="42"/>
      <c r="VHP86" s="42"/>
      <c r="VHQ86" s="42"/>
      <c r="VHR86" s="42"/>
      <c r="VHS86" s="42"/>
      <c r="VHT86" s="42"/>
      <c r="VHU86" s="42"/>
      <c r="VHV86" s="42"/>
      <c r="VHW86" s="42"/>
      <c r="VHX86" s="42"/>
      <c r="VHY86" s="42"/>
      <c r="VHZ86" s="42"/>
      <c r="VIA86" s="42"/>
      <c r="VIB86" s="42"/>
      <c r="VIC86" s="42"/>
      <c r="VID86" s="42"/>
      <c r="VIE86" s="42"/>
      <c r="VIF86" s="42"/>
      <c r="VIG86" s="42"/>
      <c r="VIH86" s="42"/>
      <c r="VII86" s="42"/>
      <c r="VIJ86" s="42"/>
      <c r="VIK86" s="42"/>
      <c r="VIL86" s="42"/>
      <c r="VIM86" s="42"/>
      <c r="VIN86" s="42"/>
      <c r="VIO86" s="42"/>
      <c r="VIP86" s="42"/>
      <c r="VIQ86" s="42"/>
      <c r="VIR86" s="42"/>
      <c r="VIS86" s="42"/>
      <c r="VIT86" s="42"/>
      <c r="VIU86" s="42"/>
      <c r="VIV86" s="42"/>
      <c r="VIW86" s="42"/>
      <c r="VIX86" s="42"/>
      <c r="VIY86" s="42"/>
      <c r="VIZ86" s="42"/>
      <c r="VJA86" s="42"/>
      <c r="VJB86" s="42"/>
      <c r="VJC86" s="42"/>
      <c r="VJD86" s="42"/>
      <c r="VJE86" s="42"/>
      <c r="VJF86" s="42"/>
      <c r="VJG86" s="42"/>
      <c r="VJH86" s="42"/>
      <c r="VJI86" s="42"/>
      <c r="VJJ86" s="42"/>
      <c r="VJK86" s="42"/>
      <c r="VJL86" s="42"/>
      <c r="VJM86" s="42"/>
      <c r="VJN86" s="42"/>
      <c r="VJO86" s="42"/>
      <c r="VJP86" s="42"/>
      <c r="VJQ86" s="42"/>
      <c r="VJR86" s="42"/>
      <c r="VJS86" s="42"/>
      <c r="VJT86" s="42"/>
      <c r="VJU86" s="42"/>
      <c r="VJV86" s="42"/>
      <c r="VJW86" s="42"/>
      <c r="VJX86" s="42"/>
      <c r="VJY86" s="42"/>
      <c r="VJZ86" s="42"/>
      <c r="VKA86" s="42"/>
      <c r="VKB86" s="42"/>
      <c r="VKC86" s="42"/>
      <c r="VKD86" s="42"/>
      <c r="VKE86" s="42"/>
      <c r="VKF86" s="42"/>
      <c r="VKG86" s="42"/>
      <c r="VKH86" s="42"/>
      <c r="VKI86" s="42"/>
      <c r="VKJ86" s="42"/>
      <c r="VKK86" s="42"/>
      <c r="VKL86" s="42"/>
      <c r="VKM86" s="42"/>
      <c r="VKN86" s="42"/>
      <c r="VKO86" s="42"/>
      <c r="VKP86" s="42"/>
      <c r="VKQ86" s="42"/>
      <c r="VKR86" s="42"/>
      <c r="VKS86" s="42"/>
      <c r="VKT86" s="42"/>
      <c r="VKU86" s="42"/>
      <c r="VKV86" s="42"/>
      <c r="VKW86" s="42"/>
      <c r="VKX86" s="42"/>
      <c r="VKY86" s="42"/>
      <c r="VKZ86" s="42"/>
      <c r="VLA86" s="42"/>
      <c r="VLB86" s="42"/>
      <c r="VLC86" s="42"/>
      <c r="VLD86" s="42"/>
      <c r="VLE86" s="42"/>
      <c r="VLF86" s="42"/>
      <c r="VLG86" s="42"/>
      <c r="VLH86" s="42"/>
      <c r="VLI86" s="42"/>
      <c r="VLJ86" s="42"/>
      <c r="VLK86" s="42"/>
      <c r="VLL86" s="42"/>
      <c r="VLM86" s="42"/>
      <c r="VLN86" s="42"/>
      <c r="VLO86" s="42"/>
      <c r="VLP86" s="42"/>
      <c r="VLQ86" s="42"/>
      <c r="VLR86" s="42"/>
      <c r="VLS86" s="42"/>
      <c r="VLT86" s="42"/>
      <c r="VLU86" s="42"/>
      <c r="VLV86" s="42"/>
      <c r="VLW86" s="42"/>
      <c r="VLX86" s="42"/>
      <c r="VLY86" s="42"/>
      <c r="VLZ86" s="42"/>
      <c r="VMA86" s="42"/>
      <c r="VMB86" s="42"/>
      <c r="VMC86" s="42"/>
      <c r="VMD86" s="42"/>
      <c r="VME86" s="42"/>
      <c r="VMF86" s="42"/>
      <c r="VMG86" s="42"/>
      <c r="VMH86" s="42"/>
      <c r="VMI86" s="42"/>
      <c r="VMJ86" s="42"/>
      <c r="VMK86" s="42"/>
      <c r="VML86" s="42"/>
      <c r="VMM86" s="42"/>
      <c r="VMN86" s="42"/>
      <c r="VMO86" s="42"/>
      <c r="VMP86" s="42"/>
      <c r="VMQ86" s="42"/>
      <c r="VMR86" s="42"/>
      <c r="VMS86" s="42"/>
      <c r="VMT86" s="42"/>
      <c r="VMU86" s="42"/>
      <c r="VMV86" s="42"/>
      <c r="VMW86" s="42"/>
      <c r="VMX86" s="42"/>
      <c r="VMY86" s="42"/>
      <c r="VMZ86" s="42"/>
      <c r="VNA86" s="42"/>
      <c r="VNB86" s="42"/>
      <c r="VNC86" s="42"/>
      <c r="VND86" s="42"/>
      <c r="VNE86" s="42"/>
      <c r="VNF86" s="42"/>
      <c r="VNG86" s="42"/>
      <c r="VNH86" s="42"/>
      <c r="VNI86" s="42"/>
      <c r="VNJ86" s="42"/>
      <c r="VNK86" s="42"/>
      <c r="VNL86" s="42"/>
      <c r="VNM86" s="42"/>
      <c r="VNN86" s="42"/>
      <c r="VNO86" s="42"/>
      <c r="VNP86" s="42"/>
      <c r="VNQ86" s="42"/>
      <c r="VNR86" s="42"/>
      <c r="VNS86" s="42"/>
      <c r="VNT86" s="42"/>
      <c r="VNU86" s="42"/>
      <c r="VNV86" s="42"/>
      <c r="VNW86" s="42"/>
      <c r="VNX86" s="42"/>
      <c r="VNY86" s="42"/>
      <c r="VNZ86" s="42"/>
      <c r="VOA86" s="42"/>
      <c r="VOB86" s="42"/>
      <c r="VOC86" s="42"/>
      <c r="VOD86" s="42"/>
      <c r="VOE86" s="42"/>
      <c r="VOF86" s="42"/>
      <c r="VOG86" s="42"/>
      <c r="VOH86" s="42"/>
      <c r="VOI86" s="42"/>
      <c r="VOJ86" s="42"/>
      <c r="VOK86" s="42"/>
      <c r="VOL86" s="42"/>
      <c r="VOM86" s="42"/>
      <c r="VON86" s="42"/>
      <c r="VOO86" s="42"/>
      <c r="VOP86" s="42"/>
      <c r="VOQ86" s="42"/>
      <c r="VOR86" s="42"/>
      <c r="VOS86" s="42"/>
      <c r="VOT86" s="42"/>
      <c r="VOU86" s="42"/>
      <c r="VOV86" s="42"/>
      <c r="VOW86" s="42"/>
      <c r="VOX86" s="42"/>
      <c r="VOY86" s="42"/>
      <c r="VOZ86" s="42"/>
      <c r="VPA86" s="42"/>
      <c r="VPB86" s="42"/>
      <c r="VPC86" s="42"/>
      <c r="VPD86" s="42"/>
      <c r="VPE86" s="42"/>
      <c r="VPF86" s="42"/>
      <c r="VPG86" s="42"/>
      <c r="VPH86" s="42"/>
      <c r="VPI86" s="42"/>
      <c r="VPJ86" s="42"/>
      <c r="VPK86" s="42"/>
      <c r="VPL86" s="42"/>
      <c r="VPM86" s="42"/>
      <c r="VPN86" s="42"/>
      <c r="VPO86" s="42"/>
      <c r="VPP86" s="42"/>
      <c r="VPQ86" s="42"/>
      <c r="VPR86" s="42"/>
      <c r="VPS86" s="42"/>
      <c r="VPT86" s="42"/>
      <c r="VPU86" s="42"/>
      <c r="VPV86" s="42"/>
      <c r="VPW86" s="42"/>
      <c r="VPX86" s="42"/>
      <c r="VPY86" s="42"/>
      <c r="VPZ86" s="42"/>
      <c r="VQA86" s="42"/>
      <c r="VQB86" s="42"/>
      <c r="VQC86" s="42"/>
      <c r="VQD86" s="42"/>
      <c r="VQE86" s="42"/>
      <c r="VQF86" s="42"/>
      <c r="VQG86" s="42"/>
      <c r="VQH86" s="42"/>
      <c r="VQI86" s="42"/>
      <c r="VQJ86" s="42"/>
      <c r="VQK86" s="42"/>
      <c r="VQL86" s="42"/>
      <c r="VQM86" s="42"/>
      <c r="VQN86" s="42"/>
      <c r="VQO86" s="42"/>
      <c r="VQP86" s="42"/>
      <c r="VQQ86" s="42"/>
      <c r="VQR86" s="42"/>
      <c r="VQS86" s="42"/>
      <c r="VQT86" s="42"/>
      <c r="VQU86" s="42"/>
      <c r="VQV86" s="42"/>
      <c r="VQW86" s="42"/>
      <c r="VQX86" s="42"/>
      <c r="VQY86" s="42"/>
      <c r="VQZ86" s="42"/>
      <c r="VRA86" s="42"/>
      <c r="VRB86" s="42"/>
      <c r="VRC86" s="42"/>
      <c r="VRD86" s="42"/>
      <c r="VRE86" s="42"/>
      <c r="VRF86" s="42"/>
      <c r="VRG86" s="42"/>
      <c r="VRH86" s="42"/>
      <c r="VRI86" s="42"/>
      <c r="VRJ86" s="42"/>
      <c r="VRK86" s="42"/>
      <c r="VRL86" s="42"/>
      <c r="VRM86" s="42"/>
      <c r="VRN86" s="42"/>
      <c r="VRO86" s="42"/>
      <c r="VRP86" s="42"/>
      <c r="VRQ86" s="42"/>
      <c r="VRR86" s="42"/>
      <c r="VRS86" s="42"/>
      <c r="VRT86" s="42"/>
      <c r="VRU86" s="42"/>
      <c r="VRV86" s="42"/>
      <c r="VRW86" s="42"/>
      <c r="VRX86" s="42"/>
      <c r="VRY86" s="42"/>
      <c r="VRZ86" s="42"/>
      <c r="VSA86" s="42"/>
      <c r="VSB86" s="42"/>
      <c r="VSC86" s="42"/>
      <c r="VSD86" s="42"/>
      <c r="VSE86" s="42"/>
      <c r="VSF86" s="42"/>
      <c r="VSG86" s="42"/>
      <c r="VSH86" s="42"/>
      <c r="VSI86" s="42"/>
      <c r="VSJ86" s="42"/>
      <c r="VSK86" s="42"/>
      <c r="VSL86" s="42"/>
      <c r="VSM86" s="42"/>
      <c r="VSN86" s="42"/>
      <c r="VSO86" s="42"/>
      <c r="VSP86" s="42"/>
      <c r="VSQ86" s="42"/>
      <c r="VSR86" s="42"/>
      <c r="VSS86" s="42"/>
      <c r="VST86" s="42"/>
      <c r="VSU86" s="42"/>
      <c r="VSV86" s="42"/>
      <c r="VSW86" s="42"/>
      <c r="VSX86" s="42"/>
      <c r="VSY86" s="42"/>
      <c r="VSZ86" s="42"/>
      <c r="VTA86" s="42"/>
      <c r="VTB86" s="42"/>
      <c r="VTC86" s="42"/>
      <c r="VTD86" s="42"/>
      <c r="VTE86" s="42"/>
      <c r="VTF86" s="42"/>
      <c r="VTG86" s="42"/>
      <c r="VTH86" s="42"/>
      <c r="VTI86" s="42"/>
      <c r="VTJ86" s="42"/>
      <c r="VTK86" s="42"/>
      <c r="VTL86" s="42"/>
      <c r="VTM86" s="42"/>
      <c r="VTN86" s="42"/>
      <c r="VTO86" s="42"/>
      <c r="VTP86" s="42"/>
      <c r="VTQ86" s="42"/>
      <c r="VTR86" s="42"/>
      <c r="VTS86" s="42"/>
      <c r="VTT86" s="42"/>
      <c r="VTU86" s="42"/>
      <c r="VTV86" s="42"/>
      <c r="VTW86" s="42"/>
      <c r="VTX86" s="42"/>
      <c r="VTY86" s="42"/>
      <c r="VTZ86" s="42"/>
      <c r="VUA86" s="42"/>
      <c r="VUB86" s="42"/>
      <c r="VUC86" s="42"/>
      <c r="VUD86" s="42"/>
      <c r="VUE86" s="42"/>
      <c r="VUF86" s="42"/>
      <c r="VUG86" s="42"/>
      <c r="VUH86" s="42"/>
      <c r="VUI86" s="42"/>
      <c r="VUJ86" s="42"/>
      <c r="VUK86" s="42"/>
      <c r="VUL86" s="42"/>
      <c r="VUM86" s="42"/>
      <c r="VUN86" s="42"/>
      <c r="VUO86" s="42"/>
      <c r="VUP86" s="42"/>
      <c r="VUQ86" s="42"/>
      <c r="VUR86" s="42"/>
      <c r="VUS86" s="42"/>
      <c r="VUT86" s="42"/>
      <c r="VUU86" s="42"/>
      <c r="VUV86" s="42"/>
      <c r="VUW86" s="42"/>
      <c r="VUX86" s="42"/>
      <c r="VUY86" s="42"/>
      <c r="VUZ86" s="42"/>
      <c r="VVA86" s="42"/>
      <c r="VVB86" s="42"/>
      <c r="VVC86" s="42"/>
      <c r="VVD86" s="42"/>
      <c r="VVE86" s="42"/>
      <c r="VVF86" s="42"/>
      <c r="VVG86" s="42"/>
      <c r="VVH86" s="42"/>
      <c r="VVI86" s="42"/>
      <c r="VVJ86" s="42"/>
      <c r="VVK86" s="42"/>
      <c r="VVL86" s="42"/>
      <c r="VVM86" s="42"/>
      <c r="VVN86" s="42"/>
      <c r="VVO86" s="42"/>
      <c r="VVP86" s="42"/>
      <c r="VVQ86" s="42"/>
      <c r="VVR86" s="42"/>
      <c r="VVS86" s="42"/>
      <c r="VVT86" s="42"/>
      <c r="VVU86" s="42"/>
      <c r="VVV86" s="42"/>
      <c r="VVW86" s="42"/>
      <c r="VVX86" s="42"/>
      <c r="VVY86" s="42"/>
      <c r="VVZ86" s="42"/>
      <c r="VWA86" s="42"/>
      <c r="VWB86" s="42"/>
      <c r="VWC86" s="42"/>
      <c r="VWD86" s="42"/>
      <c r="VWE86" s="42"/>
      <c r="VWF86" s="42"/>
      <c r="VWG86" s="42"/>
      <c r="VWH86" s="42"/>
      <c r="VWI86" s="42"/>
      <c r="VWJ86" s="42"/>
      <c r="VWK86" s="42"/>
      <c r="VWL86" s="42"/>
      <c r="VWM86" s="42"/>
      <c r="VWN86" s="42"/>
      <c r="VWO86" s="42"/>
      <c r="VWP86" s="42"/>
      <c r="VWQ86" s="42"/>
      <c r="VWR86" s="42"/>
      <c r="VWS86" s="42"/>
      <c r="VWT86" s="42"/>
      <c r="VWU86" s="42"/>
      <c r="VWV86" s="42"/>
      <c r="VWW86" s="42"/>
      <c r="VWX86" s="42"/>
      <c r="VWY86" s="42"/>
      <c r="VWZ86" s="42"/>
      <c r="VXA86" s="42"/>
      <c r="VXB86" s="42"/>
      <c r="VXC86" s="42"/>
      <c r="VXD86" s="42"/>
      <c r="VXE86" s="42"/>
      <c r="VXF86" s="42"/>
      <c r="VXG86" s="42"/>
      <c r="VXH86" s="42"/>
      <c r="VXI86" s="42"/>
      <c r="VXJ86" s="42"/>
      <c r="VXK86" s="42"/>
      <c r="VXL86" s="42"/>
      <c r="VXM86" s="42"/>
      <c r="VXN86" s="42"/>
      <c r="VXO86" s="42"/>
      <c r="VXP86" s="42"/>
      <c r="VXQ86" s="42"/>
      <c r="VXR86" s="42"/>
      <c r="VXS86" s="42"/>
      <c r="VXT86" s="42"/>
      <c r="VXU86" s="42"/>
      <c r="VXV86" s="42"/>
      <c r="VXW86" s="42"/>
      <c r="VXX86" s="42"/>
      <c r="VXY86" s="42"/>
      <c r="VXZ86" s="42"/>
      <c r="VYA86" s="42"/>
      <c r="VYB86" s="42"/>
      <c r="VYC86" s="42"/>
      <c r="VYD86" s="42"/>
      <c r="VYE86" s="42"/>
      <c r="VYF86" s="42"/>
      <c r="VYG86" s="42"/>
      <c r="VYH86" s="42"/>
      <c r="VYI86" s="42"/>
      <c r="VYJ86" s="42"/>
      <c r="VYK86" s="42"/>
      <c r="VYL86" s="42"/>
      <c r="VYM86" s="42"/>
      <c r="VYN86" s="42"/>
      <c r="VYO86" s="42"/>
      <c r="VYP86" s="42"/>
      <c r="VYQ86" s="42"/>
      <c r="VYR86" s="42"/>
      <c r="VYS86" s="42"/>
      <c r="VYT86" s="42"/>
      <c r="VYU86" s="42"/>
      <c r="VYV86" s="42"/>
      <c r="VYW86" s="42"/>
      <c r="VYX86" s="42"/>
      <c r="VYY86" s="42"/>
      <c r="VYZ86" s="42"/>
      <c r="VZA86" s="42"/>
      <c r="VZB86" s="42"/>
      <c r="VZC86" s="42"/>
      <c r="VZD86" s="42"/>
      <c r="VZE86" s="42"/>
      <c r="VZF86" s="42"/>
      <c r="VZG86" s="42"/>
      <c r="VZH86" s="42"/>
      <c r="VZI86" s="42"/>
      <c r="VZJ86" s="42"/>
      <c r="VZK86" s="42"/>
      <c r="VZL86" s="42"/>
      <c r="VZM86" s="42"/>
      <c r="VZN86" s="42"/>
      <c r="VZO86" s="42"/>
      <c r="VZP86" s="42"/>
      <c r="VZQ86" s="42"/>
      <c r="VZR86" s="42"/>
      <c r="VZS86" s="42"/>
      <c r="VZT86" s="42"/>
      <c r="VZU86" s="42"/>
      <c r="VZV86" s="42"/>
      <c r="VZW86" s="42"/>
      <c r="VZX86" s="42"/>
      <c r="VZY86" s="42"/>
      <c r="VZZ86" s="42"/>
      <c r="WAA86" s="42"/>
      <c r="WAB86" s="42"/>
      <c r="WAC86" s="42"/>
      <c r="WAD86" s="42"/>
      <c r="WAE86" s="42"/>
      <c r="WAF86" s="42"/>
      <c r="WAG86" s="42"/>
      <c r="WAH86" s="42"/>
      <c r="WAI86" s="42"/>
      <c r="WAJ86" s="42"/>
      <c r="WAK86" s="42"/>
      <c r="WAL86" s="42"/>
      <c r="WAM86" s="42"/>
      <c r="WAN86" s="42"/>
      <c r="WAO86" s="42"/>
      <c r="WAP86" s="42"/>
      <c r="WAQ86" s="42"/>
      <c r="WAR86" s="42"/>
      <c r="WAS86" s="42"/>
      <c r="WAT86" s="42"/>
      <c r="WAU86" s="42"/>
      <c r="WAV86" s="42"/>
      <c r="WAW86" s="42"/>
      <c r="WAX86" s="42"/>
      <c r="WAY86" s="42"/>
      <c r="WAZ86" s="42"/>
      <c r="WBA86" s="42"/>
      <c r="WBB86" s="42"/>
      <c r="WBC86" s="42"/>
      <c r="WBD86" s="42"/>
      <c r="WBE86" s="42"/>
      <c r="WBF86" s="42"/>
      <c r="WBG86" s="42"/>
      <c r="WBH86" s="42"/>
      <c r="WBI86" s="42"/>
      <c r="WBJ86" s="42"/>
      <c r="WBK86" s="42"/>
      <c r="WBL86" s="42"/>
      <c r="WBM86" s="42"/>
      <c r="WBN86" s="42"/>
      <c r="WBO86" s="42"/>
      <c r="WBP86" s="42"/>
      <c r="WBQ86" s="42"/>
      <c r="WBR86" s="42"/>
      <c r="WBS86" s="42"/>
      <c r="WBT86" s="42"/>
      <c r="WBU86" s="42"/>
      <c r="WBV86" s="42"/>
      <c r="WBW86" s="42"/>
      <c r="WBX86" s="42"/>
      <c r="WBY86" s="42"/>
      <c r="WBZ86" s="42"/>
      <c r="WCA86" s="42"/>
      <c r="WCB86" s="42"/>
      <c r="WCC86" s="42"/>
      <c r="WCD86" s="42"/>
      <c r="WCE86" s="42"/>
      <c r="WCF86" s="42"/>
      <c r="WCG86" s="42"/>
      <c r="WCH86" s="42"/>
      <c r="WCI86" s="42"/>
      <c r="WCJ86" s="42"/>
      <c r="WCK86" s="42"/>
      <c r="WCL86" s="42"/>
      <c r="WCM86" s="42"/>
      <c r="WCN86" s="42"/>
      <c r="WCO86" s="42"/>
      <c r="WCP86" s="42"/>
      <c r="WCQ86" s="42"/>
      <c r="WCR86" s="42"/>
      <c r="WCS86" s="42"/>
      <c r="WCT86" s="42"/>
      <c r="WCU86" s="42"/>
      <c r="WCV86" s="42"/>
      <c r="WCW86" s="42"/>
      <c r="WCX86" s="42"/>
      <c r="WCY86" s="42"/>
      <c r="WCZ86" s="42"/>
      <c r="WDA86" s="42"/>
      <c r="WDB86" s="42"/>
      <c r="WDC86" s="42"/>
      <c r="WDD86" s="42"/>
      <c r="WDE86" s="42"/>
      <c r="WDF86" s="42"/>
      <c r="WDG86" s="42"/>
      <c r="WDH86" s="42"/>
      <c r="WDI86" s="42"/>
      <c r="WDJ86" s="42"/>
      <c r="WDK86" s="42"/>
      <c r="WDL86" s="42"/>
      <c r="WDM86" s="42"/>
      <c r="WDN86" s="42"/>
      <c r="WDO86" s="42"/>
      <c r="WDP86" s="42"/>
      <c r="WDQ86" s="42"/>
      <c r="WDR86" s="42"/>
      <c r="WDS86" s="42"/>
      <c r="WDT86" s="42"/>
      <c r="WDU86" s="42"/>
      <c r="WDV86" s="42"/>
      <c r="WDW86" s="42"/>
      <c r="WDX86" s="42"/>
      <c r="WDY86" s="42"/>
      <c r="WDZ86" s="42"/>
      <c r="WEA86" s="42"/>
      <c r="WEB86" s="42"/>
      <c r="WEC86" s="42"/>
      <c r="WED86" s="42"/>
      <c r="WEE86" s="42"/>
      <c r="WEF86" s="42"/>
      <c r="WEG86" s="42"/>
      <c r="WEH86" s="42"/>
      <c r="WEI86" s="42"/>
      <c r="WEJ86" s="42"/>
      <c r="WEK86" s="42"/>
      <c r="WEL86" s="42"/>
      <c r="WEM86" s="42"/>
      <c r="WEN86" s="42"/>
      <c r="WEO86" s="42"/>
      <c r="WEP86" s="42"/>
      <c r="WEQ86" s="42"/>
      <c r="WER86" s="42"/>
      <c r="WES86" s="42"/>
      <c r="WET86" s="42"/>
      <c r="WEU86" s="42"/>
      <c r="WEV86" s="42"/>
      <c r="WEW86" s="42"/>
      <c r="WEX86" s="42"/>
      <c r="WEY86" s="42"/>
      <c r="WEZ86" s="42"/>
      <c r="WFA86" s="42"/>
      <c r="WFB86" s="42"/>
      <c r="WFC86" s="42"/>
      <c r="WFD86" s="42"/>
      <c r="WFE86" s="42"/>
      <c r="WFF86" s="42"/>
      <c r="WFG86" s="42"/>
      <c r="WFH86" s="42"/>
      <c r="WFI86" s="42"/>
      <c r="WFJ86" s="42"/>
      <c r="WFK86" s="42"/>
      <c r="WFL86" s="42"/>
      <c r="WFM86" s="42"/>
      <c r="WFN86" s="42"/>
      <c r="WFO86" s="42"/>
      <c r="WFP86" s="42"/>
      <c r="WFQ86" s="42"/>
      <c r="WFR86" s="42"/>
      <c r="WFS86" s="42"/>
      <c r="WFT86" s="42"/>
      <c r="WFU86" s="42"/>
      <c r="WFV86" s="42"/>
      <c r="WFW86" s="42"/>
      <c r="WFX86" s="42"/>
      <c r="WFY86" s="42"/>
      <c r="WFZ86" s="42"/>
      <c r="WGA86" s="42"/>
      <c r="WGB86" s="42"/>
      <c r="WGC86" s="42"/>
      <c r="WGD86" s="42"/>
      <c r="WGE86" s="42"/>
      <c r="WGF86" s="42"/>
      <c r="WGG86" s="42"/>
      <c r="WGH86" s="42"/>
      <c r="WGI86" s="42"/>
      <c r="WGJ86" s="42"/>
      <c r="WGK86" s="42"/>
      <c r="WGL86" s="42"/>
      <c r="WGM86" s="42"/>
      <c r="WGN86" s="42"/>
      <c r="WGO86" s="42"/>
      <c r="WGP86" s="42"/>
      <c r="WGQ86" s="42"/>
      <c r="WGR86" s="42"/>
      <c r="WGS86" s="42"/>
      <c r="WGT86" s="42"/>
      <c r="WGU86" s="42"/>
      <c r="WGV86" s="42"/>
      <c r="WGW86" s="42"/>
      <c r="WGX86" s="42"/>
      <c r="WGY86" s="42"/>
      <c r="WGZ86" s="42"/>
      <c r="WHA86" s="42"/>
      <c r="WHB86" s="42"/>
      <c r="WHC86" s="42"/>
      <c r="WHD86" s="42"/>
      <c r="WHE86" s="42"/>
      <c r="WHF86" s="42"/>
      <c r="WHG86" s="42"/>
      <c r="WHH86" s="42"/>
      <c r="WHI86" s="42"/>
      <c r="WHJ86" s="42"/>
      <c r="WHK86" s="42"/>
      <c r="WHL86" s="42"/>
      <c r="WHM86" s="42"/>
      <c r="WHN86" s="42"/>
      <c r="WHO86" s="42"/>
      <c r="WHP86" s="42"/>
      <c r="WHQ86" s="42"/>
      <c r="WHR86" s="42"/>
      <c r="WHS86" s="42"/>
      <c r="WHT86" s="42"/>
      <c r="WHU86" s="42"/>
      <c r="WHV86" s="42"/>
      <c r="WHW86" s="42"/>
      <c r="WHX86" s="42"/>
      <c r="WHY86" s="42"/>
      <c r="WHZ86" s="42"/>
      <c r="WIA86" s="42"/>
      <c r="WIB86" s="42"/>
      <c r="WIC86" s="42"/>
      <c r="WID86" s="42"/>
      <c r="WIE86" s="42"/>
      <c r="WIF86" s="42"/>
      <c r="WIG86" s="42"/>
      <c r="WIH86" s="42"/>
      <c r="WII86" s="42"/>
      <c r="WIJ86" s="42"/>
      <c r="WIK86" s="42"/>
      <c r="WIL86" s="42"/>
      <c r="WIM86" s="42"/>
      <c r="WIN86" s="42"/>
      <c r="WIO86" s="42"/>
      <c r="WIP86" s="42"/>
      <c r="WIQ86" s="42"/>
      <c r="WIR86" s="42"/>
      <c r="WIS86" s="42"/>
      <c r="WIT86" s="42"/>
      <c r="WIU86" s="42"/>
      <c r="WIV86" s="42"/>
      <c r="WIW86" s="42"/>
      <c r="WIX86" s="42"/>
      <c r="WIY86" s="42"/>
      <c r="WIZ86" s="42"/>
      <c r="WJA86" s="42"/>
      <c r="WJB86" s="42"/>
      <c r="WJC86" s="42"/>
      <c r="WJD86" s="42"/>
      <c r="WJE86" s="42"/>
      <c r="WJF86" s="42"/>
      <c r="WJG86" s="42"/>
      <c r="WJH86" s="42"/>
      <c r="WJI86" s="42"/>
      <c r="WJJ86" s="42"/>
      <c r="WJK86" s="42"/>
      <c r="WJL86" s="42"/>
      <c r="WJM86" s="42"/>
      <c r="WJN86" s="42"/>
      <c r="WJO86" s="42"/>
      <c r="WJP86" s="42"/>
      <c r="WJQ86" s="42"/>
      <c r="WJR86" s="42"/>
      <c r="WJS86" s="42"/>
      <c r="WJT86" s="42"/>
      <c r="WJU86" s="42"/>
      <c r="WJV86" s="42"/>
      <c r="WJW86" s="42"/>
      <c r="WJX86" s="42"/>
      <c r="WJY86" s="42"/>
      <c r="WJZ86" s="42"/>
      <c r="WKA86" s="42"/>
      <c r="WKB86" s="42"/>
      <c r="WKC86" s="42"/>
      <c r="WKD86" s="42"/>
      <c r="WKE86" s="42"/>
      <c r="WKF86" s="42"/>
      <c r="WKG86" s="42"/>
      <c r="WKH86" s="42"/>
      <c r="WKI86" s="42"/>
      <c r="WKJ86" s="42"/>
      <c r="WKK86" s="42"/>
      <c r="WKL86" s="42"/>
      <c r="WKM86" s="42"/>
      <c r="WKN86" s="42"/>
      <c r="WKO86" s="42"/>
      <c r="WKP86" s="42"/>
      <c r="WKQ86" s="42"/>
      <c r="WKR86" s="42"/>
      <c r="WKS86" s="42"/>
      <c r="WKT86" s="42"/>
      <c r="WKU86" s="42"/>
      <c r="WKV86" s="42"/>
      <c r="WKW86" s="42"/>
      <c r="WKX86" s="42"/>
      <c r="WKY86" s="42"/>
      <c r="WKZ86" s="42"/>
      <c r="WLA86" s="42"/>
      <c r="WLB86" s="42"/>
      <c r="WLC86" s="42"/>
      <c r="WLD86" s="42"/>
      <c r="WLE86" s="42"/>
      <c r="WLF86" s="42"/>
      <c r="WLG86" s="42"/>
      <c r="WLH86" s="42"/>
      <c r="WLI86" s="42"/>
      <c r="WLJ86" s="42"/>
      <c r="WLK86" s="42"/>
      <c r="WLL86" s="42"/>
      <c r="WLM86" s="42"/>
      <c r="WLN86" s="42"/>
      <c r="WLO86" s="42"/>
      <c r="WLP86" s="42"/>
      <c r="WLQ86" s="42"/>
      <c r="WLR86" s="42"/>
      <c r="WLS86" s="42"/>
      <c r="WLT86" s="42"/>
      <c r="WLU86" s="42"/>
      <c r="WLV86" s="42"/>
      <c r="WLW86" s="42"/>
      <c r="WLX86" s="42"/>
      <c r="WLY86" s="42"/>
      <c r="WLZ86" s="42"/>
      <c r="WMA86" s="42"/>
      <c r="WMB86" s="42"/>
      <c r="WMC86" s="42"/>
      <c r="WMD86" s="42"/>
      <c r="WME86" s="42"/>
      <c r="WMF86" s="42"/>
      <c r="WMG86" s="42"/>
      <c r="WMH86" s="42"/>
      <c r="WMI86" s="42"/>
      <c r="WMJ86" s="42"/>
      <c r="WMK86" s="42"/>
      <c r="WML86" s="42"/>
      <c r="WMM86" s="42"/>
      <c r="WMN86" s="42"/>
      <c r="WMO86" s="42"/>
      <c r="WMP86" s="42"/>
      <c r="WMQ86" s="42"/>
      <c r="WMR86" s="42"/>
      <c r="WMS86" s="42"/>
      <c r="WMT86" s="42"/>
      <c r="WMU86" s="42"/>
      <c r="WMV86" s="42"/>
      <c r="WMW86" s="42"/>
      <c r="WMX86" s="42"/>
      <c r="WMY86" s="42"/>
      <c r="WMZ86" s="42"/>
      <c r="WNA86" s="42"/>
      <c r="WNB86" s="42"/>
      <c r="WNC86" s="42"/>
      <c r="WND86" s="42"/>
      <c r="WNE86" s="42"/>
      <c r="WNF86" s="42"/>
      <c r="WNG86" s="42"/>
      <c r="WNH86" s="42"/>
      <c r="WNI86" s="42"/>
      <c r="WNJ86" s="42"/>
      <c r="WNK86" s="42"/>
      <c r="WNL86" s="42"/>
      <c r="WNM86" s="42"/>
      <c r="WNN86" s="42"/>
      <c r="WNO86" s="42"/>
      <c r="WNP86" s="42"/>
      <c r="WNQ86" s="42"/>
      <c r="WNR86" s="42"/>
      <c r="WNS86" s="42"/>
      <c r="WNT86" s="42"/>
      <c r="WNU86" s="42"/>
      <c r="WNV86" s="42"/>
      <c r="WNW86" s="42"/>
      <c r="WNX86" s="42"/>
      <c r="WNY86" s="42"/>
      <c r="WNZ86" s="42"/>
      <c r="WOA86" s="42"/>
      <c r="WOB86" s="42"/>
      <c r="WOC86" s="42"/>
      <c r="WOD86" s="42"/>
      <c r="WOE86" s="42"/>
      <c r="WOF86" s="42"/>
      <c r="WOG86" s="42"/>
      <c r="WOH86" s="42"/>
      <c r="WOI86" s="42"/>
      <c r="WOJ86" s="42"/>
      <c r="WOK86" s="42"/>
      <c r="WOL86" s="42"/>
      <c r="WOM86" s="42"/>
      <c r="WON86" s="42"/>
      <c r="WOO86" s="42"/>
      <c r="WOP86" s="42"/>
      <c r="WOQ86" s="42"/>
      <c r="WOR86" s="42"/>
      <c r="WOS86" s="42"/>
      <c r="WOT86" s="42"/>
      <c r="WOU86" s="42"/>
      <c r="WOV86" s="42"/>
      <c r="WOW86" s="42"/>
      <c r="WOX86" s="42"/>
      <c r="WOY86" s="42"/>
      <c r="WOZ86" s="42"/>
      <c r="WPA86" s="42"/>
      <c r="WPB86" s="42"/>
      <c r="WPC86" s="42"/>
      <c r="WPD86" s="42"/>
      <c r="WPE86" s="42"/>
      <c r="WPF86" s="42"/>
      <c r="WPG86" s="42"/>
      <c r="WPH86" s="42"/>
      <c r="WPI86" s="42"/>
      <c r="WPJ86" s="42"/>
      <c r="WPK86" s="42"/>
      <c r="WPL86" s="42"/>
      <c r="WPM86" s="42"/>
      <c r="WPN86" s="42"/>
      <c r="WPO86" s="42"/>
      <c r="WPP86" s="42"/>
      <c r="WPQ86" s="42"/>
      <c r="WPR86" s="42"/>
      <c r="WPS86" s="42"/>
      <c r="WPT86" s="42"/>
      <c r="WPU86" s="42"/>
      <c r="WPV86" s="42"/>
      <c r="WPW86" s="42"/>
      <c r="WPX86" s="42"/>
      <c r="WPY86" s="42"/>
      <c r="WPZ86" s="42"/>
      <c r="WQA86" s="42"/>
      <c r="WQB86" s="42"/>
      <c r="WQC86" s="42"/>
      <c r="WQD86" s="42"/>
      <c r="WQE86" s="42"/>
      <c r="WQF86" s="42"/>
      <c r="WQG86" s="42"/>
      <c r="WQH86" s="42"/>
      <c r="WQI86" s="42"/>
      <c r="WQJ86" s="42"/>
      <c r="WQK86" s="42"/>
      <c r="WQL86" s="42"/>
      <c r="WQM86" s="42"/>
      <c r="WQN86" s="42"/>
      <c r="WQO86" s="42"/>
      <c r="WQP86" s="42"/>
      <c r="WQQ86" s="42"/>
      <c r="WQR86" s="42"/>
      <c r="WQS86" s="42"/>
      <c r="WQT86" s="42"/>
      <c r="WQU86" s="42"/>
      <c r="WQV86" s="42"/>
      <c r="WQW86" s="42"/>
      <c r="WQX86" s="42"/>
      <c r="WQY86" s="42"/>
      <c r="WQZ86" s="42"/>
      <c r="WRA86" s="42"/>
      <c r="WRB86" s="42"/>
      <c r="WRC86" s="42"/>
      <c r="WRD86" s="42"/>
      <c r="WRE86" s="42"/>
      <c r="WRF86" s="42"/>
      <c r="WRG86" s="42"/>
      <c r="WRH86" s="42"/>
      <c r="WRI86" s="42"/>
      <c r="WRJ86" s="42"/>
      <c r="WRK86" s="42"/>
      <c r="WRL86" s="42"/>
      <c r="WRM86" s="42"/>
      <c r="WRN86" s="42"/>
      <c r="WRO86" s="42"/>
      <c r="WRP86" s="42"/>
      <c r="WRQ86" s="42"/>
      <c r="WRR86" s="42"/>
      <c r="WRS86" s="42"/>
      <c r="WRT86" s="42"/>
      <c r="WRU86" s="42"/>
      <c r="WRV86" s="42"/>
      <c r="WRW86" s="42"/>
      <c r="WRX86" s="42"/>
      <c r="WRY86" s="42"/>
      <c r="WRZ86" s="42"/>
      <c r="WSA86" s="42"/>
      <c r="WSB86" s="42"/>
      <c r="WSC86" s="42"/>
      <c r="WSD86" s="42"/>
      <c r="WSE86" s="42"/>
      <c r="WSF86" s="42"/>
      <c r="WSG86" s="42"/>
      <c r="WSH86" s="42"/>
      <c r="WSI86" s="42"/>
      <c r="WSJ86" s="42"/>
      <c r="WSK86" s="42"/>
      <c r="WSL86" s="42"/>
      <c r="WSM86" s="42"/>
      <c r="WSN86" s="42"/>
      <c r="WSO86" s="42"/>
      <c r="WSP86" s="42"/>
      <c r="WSQ86" s="42"/>
      <c r="WSR86" s="42"/>
      <c r="WSS86" s="42"/>
      <c r="WST86" s="42"/>
      <c r="WSU86" s="42"/>
      <c r="WSV86" s="42"/>
      <c r="WSW86" s="42"/>
      <c r="WSX86" s="42"/>
      <c r="WSY86" s="42"/>
      <c r="WSZ86" s="42"/>
      <c r="WTA86" s="42"/>
      <c r="WTB86" s="42"/>
      <c r="WTC86" s="42"/>
      <c r="WTD86" s="42"/>
      <c r="WTE86" s="42"/>
      <c r="WTF86" s="42"/>
      <c r="WTG86" s="42"/>
      <c r="WTH86" s="42"/>
      <c r="WTI86" s="42"/>
      <c r="WTJ86" s="42"/>
      <c r="WTK86" s="42"/>
      <c r="WTL86" s="42"/>
      <c r="WTM86" s="42"/>
      <c r="WTN86" s="42"/>
      <c r="WTO86" s="42"/>
      <c r="WTP86" s="42"/>
      <c r="WTQ86" s="42"/>
      <c r="WTR86" s="42"/>
      <c r="WTS86" s="42"/>
      <c r="WTT86" s="42"/>
      <c r="WTU86" s="42"/>
      <c r="WTV86" s="42"/>
      <c r="WTW86" s="42"/>
      <c r="WTX86" s="42"/>
      <c r="WTY86" s="42"/>
      <c r="WTZ86" s="42"/>
      <c r="WUA86" s="42"/>
      <c r="WUB86" s="42"/>
      <c r="WUC86" s="42"/>
      <c r="WUD86" s="42"/>
      <c r="WUE86" s="42"/>
      <c r="WUF86" s="42"/>
      <c r="WUG86" s="42"/>
      <c r="WUH86" s="42"/>
      <c r="WUI86" s="42"/>
      <c r="WUJ86" s="42"/>
      <c r="WUK86" s="42"/>
      <c r="WUL86" s="42"/>
      <c r="WUM86" s="42"/>
      <c r="WUN86" s="42"/>
      <c r="WUO86" s="42"/>
      <c r="WUP86" s="42"/>
      <c r="WUQ86" s="42"/>
      <c r="WUR86" s="42"/>
      <c r="WUS86" s="42"/>
      <c r="WUT86" s="42"/>
      <c r="WUU86" s="42"/>
      <c r="WUV86" s="42"/>
      <c r="WUW86" s="42"/>
      <c r="WUX86" s="42"/>
      <c r="WUY86" s="42"/>
      <c r="WUZ86" s="42"/>
      <c r="WVA86" s="42"/>
      <c r="WVB86" s="42"/>
      <c r="WVC86" s="42"/>
      <c r="WVD86" s="42"/>
      <c r="WVE86" s="42"/>
      <c r="WVF86" s="42"/>
      <c r="WVG86" s="42"/>
      <c r="WVH86" s="42"/>
      <c r="WVI86" s="42"/>
      <c r="WVJ86" s="42"/>
      <c r="WVK86" s="42"/>
      <c r="WVL86" s="42"/>
      <c r="WVM86" s="42"/>
      <c r="WVN86" s="42"/>
      <c r="WVO86" s="42"/>
      <c r="WVP86" s="42"/>
      <c r="WVQ86" s="42"/>
      <c r="WVR86" s="42"/>
      <c r="WVS86" s="42"/>
      <c r="WVT86" s="42"/>
      <c r="WVU86" s="42"/>
      <c r="WVV86" s="42"/>
      <c r="WVW86" s="42"/>
      <c r="WVX86" s="42"/>
      <c r="WVY86" s="42"/>
      <c r="WVZ86" s="42"/>
      <c r="WWA86" s="42"/>
      <c r="WWB86" s="42"/>
      <c r="WWC86" s="42"/>
      <c r="WWD86" s="42"/>
      <c r="WWE86" s="42"/>
      <c r="WWF86" s="42"/>
      <c r="WWG86" s="42"/>
      <c r="WWH86" s="42"/>
      <c r="WWI86" s="42"/>
      <c r="WWJ86" s="42"/>
      <c r="WWK86" s="42"/>
      <c r="WWL86" s="42"/>
      <c r="WWM86" s="42"/>
      <c r="WWN86" s="42"/>
      <c r="WWO86" s="42"/>
      <c r="WWP86" s="42"/>
      <c r="WWQ86" s="42"/>
      <c r="WWR86" s="42"/>
      <c r="WWS86" s="42"/>
      <c r="WWT86" s="42"/>
      <c r="WWU86" s="42"/>
      <c r="WWV86" s="42"/>
      <c r="WWW86" s="42"/>
      <c r="WWX86" s="42"/>
      <c r="WWY86" s="42"/>
      <c r="WWZ86" s="42"/>
      <c r="WXA86" s="42"/>
      <c r="WXB86" s="42"/>
      <c r="WXC86" s="42"/>
      <c r="WXD86" s="42"/>
      <c r="WXE86" s="42"/>
      <c r="WXF86" s="42"/>
      <c r="WXG86" s="42"/>
      <c r="WXH86" s="42"/>
      <c r="WXI86" s="42"/>
      <c r="WXJ86" s="42"/>
      <c r="WXK86" s="42"/>
      <c r="WXL86" s="42"/>
      <c r="WXM86" s="42"/>
      <c r="WXN86" s="42"/>
      <c r="WXO86" s="42"/>
      <c r="WXP86" s="42"/>
      <c r="WXQ86" s="42"/>
      <c r="WXR86" s="42"/>
      <c r="WXS86" s="42"/>
      <c r="WXT86" s="42"/>
      <c r="WXU86" s="42"/>
      <c r="WXV86" s="42"/>
      <c r="WXW86" s="42"/>
      <c r="WXX86" s="42"/>
      <c r="WXY86" s="42"/>
      <c r="WXZ86" s="42"/>
      <c r="WYA86" s="42"/>
      <c r="WYB86" s="42"/>
      <c r="WYC86" s="42"/>
      <c r="WYD86" s="42"/>
      <c r="WYE86" s="42"/>
      <c r="WYF86" s="42"/>
      <c r="WYG86" s="42"/>
      <c r="WYH86" s="42"/>
      <c r="WYI86" s="42"/>
      <c r="WYJ86" s="42"/>
      <c r="WYK86" s="42"/>
      <c r="WYL86" s="42"/>
      <c r="WYM86" s="42"/>
      <c r="WYN86" s="42"/>
      <c r="WYO86" s="42"/>
      <c r="WYP86" s="42"/>
      <c r="WYQ86" s="42"/>
      <c r="WYR86" s="42"/>
      <c r="WYS86" s="42"/>
      <c r="WYT86" s="42"/>
      <c r="WYU86" s="42"/>
      <c r="WYV86" s="42"/>
      <c r="WYW86" s="42"/>
      <c r="WYX86" s="42"/>
      <c r="WYY86" s="42"/>
      <c r="WYZ86" s="42"/>
      <c r="WZA86" s="42"/>
      <c r="WZB86" s="42"/>
      <c r="WZC86" s="42"/>
      <c r="WZD86" s="42"/>
      <c r="WZE86" s="42"/>
      <c r="WZF86" s="42"/>
      <c r="WZG86" s="42"/>
      <c r="WZH86" s="42"/>
      <c r="WZI86" s="42"/>
      <c r="WZJ86" s="42"/>
      <c r="WZK86" s="42"/>
      <c r="WZL86" s="42"/>
      <c r="WZM86" s="42"/>
      <c r="WZN86" s="42"/>
      <c r="WZO86" s="42"/>
      <c r="WZP86" s="42"/>
      <c r="WZQ86" s="42"/>
      <c r="WZR86" s="42"/>
      <c r="WZS86" s="42"/>
      <c r="WZT86" s="42"/>
      <c r="WZU86" s="42"/>
      <c r="WZV86" s="42"/>
      <c r="WZW86" s="42"/>
      <c r="WZX86" s="42"/>
      <c r="WZY86" s="42"/>
      <c r="WZZ86" s="42"/>
      <c r="XAA86" s="42"/>
      <c r="XAB86" s="42"/>
      <c r="XAC86" s="42"/>
      <c r="XAD86" s="42"/>
      <c r="XAE86" s="42"/>
      <c r="XAF86" s="42"/>
      <c r="XAG86" s="42"/>
      <c r="XAH86" s="42"/>
      <c r="XAI86" s="42"/>
      <c r="XAJ86" s="42"/>
      <c r="XAK86" s="42"/>
      <c r="XAL86" s="42"/>
      <c r="XAM86" s="42"/>
      <c r="XAN86" s="42"/>
      <c r="XAO86" s="42"/>
      <c r="XAP86" s="42"/>
      <c r="XAQ86" s="42"/>
      <c r="XAR86" s="42"/>
      <c r="XAS86" s="42"/>
      <c r="XAT86" s="42"/>
      <c r="XAU86" s="42"/>
      <c r="XAV86" s="42"/>
      <c r="XAW86" s="42"/>
      <c r="XAX86" s="42"/>
      <c r="XAY86" s="42"/>
      <c r="XAZ86" s="42"/>
      <c r="XBA86" s="42"/>
      <c r="XBB86" s="42"/>
      <c r="XBC86" s="42"/>
      <c r="XBD86" s="42"/>
      <c r="XBE86" s="42"/>
      <c r="XBF86" s="42"/>
      <c r="XBG86" s="42"/>
      <c r="XBH86" s="42"/>
      <c r="XBI86" s="42"/>
      <c r="XBJ86" s="42"/>
      <c r="XBK86" s="42"/>
      <c r="XBL86" s="42"/>
      <c r="XBM86" s="42"/>
      <c r="XBN86" s="42"/>
      <c r="XBO86" s="42"/>
      <c r="XBP86" s="42"/>
      <c r="XBQ86" s="42"/>
      <c r="XBR86" s="42"/>
      <c r="XBS86" s="42"/>
      <c r="XBT86" s="42"/>
      <c r="XBU86" s="42"/>
      <c r="XBV86" s="42"/>
      <c r="XBW86" s="42"/>
      <c r="XBX86" s="42"/>
      <c r="XBY86" s="42"/>
      <c r="XBZ86" s="42"/>
      <c r="XCA86" s="42"/>
      <c r="XCB86" s="42"/>
      <c r="XCC86" s="42"/>
      <c r="XCD86" s="42"/>
      <c r="XCE86" s="42"/>
      <c r="XCF86" s="42"/>
      <c r="XCG86" s="42"/>
      <c r="XCH86" s="42"/>
      <c r="XCI86" s="42"/>
      <c r="XCJ86" s="42"/>
      <c r="XCK86" s="42"/>
      <c r="XCL86" s="42"/>
      <c r="XCM86" s="42"/>
      <c r="XCN86" s="42"/>
      <c r="XCO86" s="42"/>
      <c r="XCP86" s="42"/>
      <c r="XCQ86" s="42"/>
      <c r="XCR86" s="42"/>
      <c r="XCS86" s="42"/>
      <c r="XCT86" s="42"/>
      <c r="XCU86" s="42"/>
      <c r="XCV86" s="42"/>
      <c r="XCW86" s="42"/>
      <c r="XCX86" s="42"/>
      <c r="XCY86" s="42"/>
      <c r="XCZ86" s="42"/>
      <c r="XDA86" s="42"/>
      <c r="XDB86" s="42"/>
      <c r="XDC86" s="42"/>
      <c r="XDD86" s="42"/>
      <c r="XDE86" s="42"/>
      <c r="XDF86" s="42"/>
      <c r="XDG86" s="42"/>
      <c r="XDH86" s="42"/>
      <c r="XDI86" s="42"/>
      <c r="XDJ86" s="42"/>
      <c r="XDK86" s="42"/>
      <c r="XDL86" s="42"/>
      <c r="XDM86" s="42"/>
      <c r="XDN86" s="42"/>
      <c r="XDO86" s="42"/>
      <c r="XDP86" s="42"/>
      <c r="XDQ86" s="42"/>
      <c r="XDR86" s="42"/>
      <c r="XDS86" s="42"/>
      <c r="XDT86" s="42"/>
      <c r="XDU86" s="42"/>
      <c r="XDV86" s="42"/>
      <c r="XDW86" s="42"/>
      <c r="XDX86" s="42"/>
      <c r="XDY86" s="42"/>
      <c r="XDZ86" s="42"/>
      <c r="XEA86" s="42"/>
      <c r="XEB86" s="42"/>
      <c r="XEC86" s="42"/>
      <c r="XED86" s="42"/>
      <c r="XEE86" s="42"/>
      <c r="XEF86" s="42"/>
      <c r="XEG86" s="42"/>
      <c r="XEH86" s="42"/>
      <c r="XEI86" s="42"/>
      <c r="XEJ86" s="42"/>
      <c r="XEK86" s="42"/>
      <c r="XEL86" s="42"/>
      <c r="XEM86" s="42"/>
      <c r="XEN86" s="42"/>
      <c r="XEO86" s="42"/>
      <c r="XEP86" s="42"/>
      <c r="XEQ86" s="42"/>
      <c r="XER86" s="42"/>
      <c r="XES86" s="42"/>
      <c r="XET86" s="42"/>
      <c r="XEU86" s="42"/>
      <c r="XEV86" s="42"/>
      <c r="XEW86" s="42"/>
      <c r="XEX86" s="42"/>
      <c r="XEY86" s="42"/>
      <c r="XEZ86" s="42"/>
      <c r="XFA86" s="42"/>
    </row>
    <row r="87" spans="1:16381" s="42" customFormat="1" ht="12" customHeight="1">
      <c r="A87" s="38">
        <f>+CESADOS!A108+1</f>
        <v>21</v>
      </c>
      <c r="B87" s="39" t="s">
        <v>350</v>
      </c>
      <c r="C87" s="40" t="s">
        <v>351</v>
      </c>
      <c r="D87" s="24" t="s">
        <v>28</v>
      </c>
      <c r="E87" s="28">
        <v>45705</v>
      </c>
      <c r="F87" s="59">
        <f>VLOOKUP(B87,[9]METSO!$B$11:$Z$759,25,)</f>
        <v>45705</v>
      </c>
      <c r="G87" s="42">
        <f ca="1">DATEDIF(E87,Practicantes!$G$2,"Y")</f>
        <v>1</v>
      </c>
      <c r="H87" s="42">
        <f ca="1">DATEDIF(E87,Practicantes!$G$2,"YM")</f>
        <v>0</v>
      </c>
      <c r="I87" s="42">
        <f ca="1">DATEDIF(E87,Practicantes!$G$2,"MD")</f>
        <v>16</v>
      </c>
      <c r="J87" s="28">
        <f>+L87</f>
        <v>45885</v>
      </c>
      <c r="K87" s="43">
        <v>45705</v>
      </c>
      <c r="L87" s="43">
        <v>45885</v>
      </c>
      <c r="M87" s="38" t="s">
        <v>30</v>
      </c>
      <c r="N87" s="38"/>
      <c r="O87" s="38"/>
      <c r="P87" s="38"/>
      <c r="Q87" s="38"/>
      <c r="R87" s="38"/>
      <c r="S87" s="38"/>
      <c r="T87" s="38"/>
      <c r="U87" s="38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</row>
    <row r="88" spans="1:16381">
      <c r="A88" s="4">
        <v>41</v>
      </c>
      <c r="B88" s="30" t="s">
        <v>79</v>
      </c>
      <c r="C88" s="3" t="s">
        <v>80</v>
      </c>
      <c r="D88" s="6" t="s">
        <v>28</v>
      </c>
      <c r="E88" s="8">
        <v>45733</v>
      </c>
      <c r="F88" s="88">
        <v>45733</v>
      </c>
      <c r="G88" s="8">
        <v>45916</v>
      </c>
      <c r="H88" s="5">
        <v>45733</v>
      </c>
      <c r="I88" s="5">
        <v>45824</v>
      </c>
      <c r="J88" s="4" t="s">
        <v>30</v>
      </c>
      <c r="K88" s="5">
        <v>45825</v>
      </c>
      <c r="L88" s="5">
        <v>45916</v>
      </c>
      <c r="M88" s="4" t="s">
        <v>30</v>
      </c>
      <c r="N88" s="5">
        <v>45917</v>
      </c>
      <c r="O88" s="5">
        <v>46097</v>
      </c>
      <c r="P88" s="4" t="s">
        <v>30</v>
      </c>
      <c r="Q88" s="4"/>
      <c r="R88" s="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  <c r="AML88" s="1"/>
      <c r="AMM88" s="1"/>
      <c r="AMN88" s="1"/>
      <c r="AMO88" s="1"/>
      <c r="AMP88" s="1"/>
      <c r="AMQ88" s="1"/>
      <c r="AMR88" s="1"/>
      <c r="AMS88" s="1"/>
      <c r="AMT88" s="1"/>
      <c r="AMU88" s="1"/>
      <c r="AMV88" s="1"/>
      <c r="AMW88" s="1"/>
      <c r="AMX88" s="1"/>
      <c r="AMY88" s="1"/>
      <c r="AMZ88" s="1"/>
      <c r="ANA88" s="1"/>
      <c r="ANB88" s="1"/>
      <c r="ANC88" s="1"/>
      <c r="AND88" s="1"/>
      <c r="ANE88" s="1"/>
      <c r="ANF88" s="1"/>
      <c r="ANG88" s="1"/>
      <c r="ANH88" s="1"/>
      <c r="ANI88" s="1"/>
      <c r="ANJ88" s="1"/>
      <c r="ANK88" s="1"/>
      <c r="ANL88" s="1"/>
      <c r="ANM88" s="1"/>
      <c r="ANN88" s="1"/>
      <c r="ANO88" s="1"/>
      <c r="ANP88" s="1"/>
      <c r="ANQ88" s="1"/>
      <c r="ANR88" s="1"/>
      <c r="ANS88" s="1"/>
      <c r="ANT88" s="1"/>
      <c r="ANU88" s="1"/>
      <c r="ANV88" s="1"/>
      <c r="ANW88" s="1"/>
      <c r="ANX88" s="1"/>
      <c r="ANY88" s="1"/>
      <c r="ANZ88" s="1"/>
      <c r="AOA88" s="1"/>
      <c r="AOB88" s="1"/>
      <c r="AOC88" s="1"/>
      <c r="AOD88" s="1"/>
      <c r="AOE88" s="1"/>
      <c r="AOF88" s="1"/>
      <c r="AOG88" s="1"/>
      <c r="AOH88" s="1"/>
      <c r="AOI88" s="1"/>
      <c r="AOJ88" s="1"/>
      <c r="AOK88" s="1"/>
      <c r="AOL88" s="1"/>
      <c r="AOM88" s="1"/>
      <c r="AON88" s="1"/>
      <c r="AOO88" s="1"/>
      <c r="AOP88" s="1"/>
      <c r="AOQ88" s="1"/>
      <c r="AOR88" s="1"/>
      <c r="AOS88" s="1"/>
      <c r="AOT88" s="1"/>
      <c r="AOU88" s="1"/>
      <c r="AOV88" s="1"/>
      <c r="AOW88" s="1"/>
      <c r="AOX88" s="1"/>
      <c r="AOY88" s="1"/>
      <c r="AOZ88" s="1"/>
      <c r="APA88" s="1"/>
      <c r="APB88" s="1"/>
      <c r="APC88" s="1"/>
      <c r="APD88" s="1"/>
      <c r="APE88" s="1"/>
      <c r="APF88" s="1"/>
      <c r="APG88" s="1"/>
      <c r="APH88" s="1"/>
      <c r="API88" s="1"/>
      <c r="APJ88" s="1"/>
      <c r="APK88" s="1"/>
      <c r="APL88" s="1"/>
      <c r="APM88" s="1"/>
      <c r="APN88" s="1"/>
      <c r="APO88" s="1"/>
      <c r="APP88" s="1"/>
      <c r="APQ88" s="1"/>
      <c r="APR88" s="1"/>
      <c r="APS88" s="1"/>
      <c r="APT88" s="1"/>
      <c r="APU88" s="1"/>
      <c r="APV88" s="1"/>
      <c r="APW88" s="1"/>
      <c r="APX88" s="1"/>
      <c r="APY88" s="1"/>
      <c r="APZ88" s="1"/>
      <c r="AQA88" s="1"/>
      <c r="AQB88" s="1"/>
      <c r="AQC88" s="1"/>
      <c r="AQD88" s="1"/>
      <c r="AQE88" s="1"/>
      <c r="AQF88" s="1"/>
      <c r="AQG88" s="1"/>
      <c r="AQH88" s="1"/>
      <c r="AQI88" s="1"/>
      <c r="AQJ88" s="1"/>
      <c r="AQK88" s="1"/>
      <c r="AQL88" s="1"/>
      <c r="AQM88" s="1"/>
      <c r="AQN88" s="1"/>
      <c r="AQO88" s="1"/>
      <c r="AQP88" s="1"/>
      <c r="AQQ88" s="1"/>
      <c r="AQR88" s="1"/>
      <c r="AQS88" s="1"/>
      <c r="AQT88" s="1"/>
      <c r="AQU88" s="1"/>
      <c r="AQV88" s="1"/>
      <c r="AQW88" s="1"/>
      <c r="AQX88" s="1"/>
      <c r="AQY88" s="1"/>
      <c r="AQZ88" s="1"/>
      <c r="ARA88" s="1"/>
      <c r="ARB88" s="1"/>
      <c r="ARC88" s="1"/>
      <c r="ARD88" s="1"/>
      <c r="ARE88" s="1"/>
      <c r="ARF88" s="1"/>
      <c r="ARG88" s="1"/>
      <c r="ARH88" s="1"/>
      <c r="ARI88" s="1"/>
      <c r="ARJ88" s="1"/>
      <c r="ARK88" s="1"/>
      <c r="ARL88" s="1"/>
      <c r="ARM88" s="1"/>
      <c r="ARN88" s="1"/>
      <c r="ARO88" s="1"/>
      <c r="ARP88" s="1"/>
      <c r="ARQ88" s="1"/>
      <c r="ARR88" s="1"/>
      <c r="ARS88" s="1"/>
      <c r="ART88" s="1"/>
      <c r="ARU88" s="1"/>
      <c r="ARV88" s="1"/>
      <c r="ARW88" s="1"/>
      <c r="ARX88" s="1"/>
      <c r="ARY88" s="1"/>
      <c r="ARZ88" s="1"/>
      <c r="ASA88" s="1"/>
      <c r="ASB88" s="1"/>
      <c r="ASC88" s="1"/>
      <c r="ASD88" s="1"/>
      <c r="ASE88" s="1"/>
      <c r="ASF88" s="1"/>
      <c r="ASG88" s="1"/>
      <c r="ASH88" s="1"/>
      <c r="ASI88" s="1"/>
      <c r="ASJ88" s="1"/>
      <c r="ASK88" s="1"/>
      <c r="ASL88" s="1"/>
      <c r="ASM88" s="1"/>
      <c r="ASN88" s="1"/>
      <c r="ASO88" s="1"/>
      <c r="ASP88" s="1"/>
      <c r="ASQ88" s="1"/>
      <c r="ASR88" s="1"/>
      <c r="ASS88" s="1"/>
      <c r="AST88" s="1"/>
      <c r="ASU88" s="1"/>
      <c r="ASV88" s="1"/>
      <c r="ASW88" s="1"/>
      <c r="ASX88" s="1"/>
      <c r="ASY88" s="1"/>
      <c r="ASZ88" s="1"/>
      <c r="ATA88" s="1"/>
      <c r="ATB88" s="1"/>
      <c r="ATC88" s="1"/>
      <c r="ATD88" s="1"/>
      <c r="ATE88" s="1"/>
      <c r="ATF88" s="1"/>
      <c r="ATG88" s="1"/>
      <c r="ATH88" s="1"/>
      <c r="ATI88" s="1"/>
      <c r="ATJ88" s="1"/>
      <c r="ATK88" s="1"/>
      <c r="ATL88" s="1"/>
      <c r="ATM88" s="1"/>
      <c r="ATN88" s="1"/>
      <c r="ATO88" s="1"/>
      <c r="ATP88" s="1"/>
      <c r="ATQ88" s="1"/>
      <c r="ATR88" s="1"/>
      <c r="ATS88" s="1"/>
      <c r="ATT88" s="1"/>
      <c r="ATU88" s="1"/>
      <c r="ATV88" s="1"/>
      <c r="ATW88" s="1"/>
      <c r="ATX88" s="1"/>
      <c r="ATY88" s="1"/>
      <c r="ATZ88" s="1"/>
      <c r="AUA88" s="1"/>
      <c r="AUB88" s="1"/>
      <c r="AUC88" s="1"/>
      <c r="AUD88" s="1"/>
      <c r="AUE88" s="1"/>
      <c r="AUF88" s="1"/>
      <c r="AUG88" s="1"/>
      <c r="AUH88" s="1"/>
      <c r="AUI88" s="1"/>
      <c r="AUJ88" s="1"/>
      <c r="AUK88" s="1"/>
      <c r="AUL88" s="1"/>
      <c r="AUM88" s="1"/>
      <c r="AUN88" s="1"/>
      <c r="AUO88" s="1"/>
      <c r="AUP88" s="1"/>
      <c r="AUQ88" s="1"/>
      <c r="AUR88" s="1"/>
      <c r="AUS88" s="1"/>
      <c r="AUT88" s="1"/>
      <c r="AUU88" s="1"/>
      <c r="AUV88" s="1"/>
      <c r="AUW88" s="1"/>
      <c r="AUX88" s="1"/>
      <c r="AUY88" s="1"/>
      <c r="AUZ88" s="1"/>
      <c r="AVA88" s="1"/>
      <c r="AVB88" s="1"/>
      <c r="AVC88" s="1"/>
      <c r="AVD88" s="1"/>
      <c r="AVE88" s="1"/>
      <c r="AVF88" s="1"/>
      <c r="AVG88" s="1"/>
      <c r="AVH88" s="1"/>
      <c r="AVI88" s="1"/>
      <c r="AVJ88" s="1"/>
      <c r="AVK88" s="1"/>
      <c r="AVL88" s="1"/>
      <c r="AVM88" s="1"/>
      <c r="AVN88" s="1"/>
      <c r="AVO88" s="1"/>
      <c r="AVP88" s="1"/>
      <c r="AVQ88" s="1"/>
      <c r="AVR88" s="1"/>
      <c r="AVS88" s="1"/>
      <c r="AVT88" s="1"/>
      <c r="AVU88" s="1"/>
      <c r="AVV88" s="1"/>
      <c r="AVW88" s="1"/>
      <c r="AVX88" s="1"/>
      <c r="AVY88" s="1"/>
      <c r="AVZ88" s="1"/>
      <c r="AWA88" s="1"/>
      <c r="AWB88" s="1"/>
      <c r="AWC88" s="1"/>
      <c r="AWD88" s="1"/>
      <c r="AWE88" s="1"/>
      <c r="AWF88" s="1"/>
      <c r="AWG88" s="1"/>
      <c r="AWH88" s="1"/>
      <c r="AWI88" s="1"/>
      <c r="AWJ88" s="1"/>
      <c r="AWK88" s="1"/>
      <c r="AWL88" s="1"/>
      <c r="AWM88" s="1"/>
      <c r="AWN88" s="1"/>
      <c r="AWO88" s="1"/>
      <c r="AWP88" s="1"/>
      <c r="AWQ88" s="1"/>
      <c r="AWR88" s="1"/>
      <c r="AWS88" s="1"/>
      <c r="AWT88" s="1"/>
      <c r="AWU88" s="1"/>
      <c r="AWV88" s="1"/>
      <c r="AWW88" s="1"/>
      <c r="AWX88" s="1"/>
      <c r="AWY88" s="1"/>
      <c r="AWZ88" s="1"/>
      <c r="AXA88" s="1"/>
      <c r="AXB88" s="1"/>
      <c r="AXC88" s="1"/>
      <c r="AXD88" s="1"/>
      <c r="AXE88" s="1"/>
      <c r="AXF88" s="1"/>
      <c r="AXG88" s="1"/>
      <c r="AXH88" s="1"/>
      <c r="AXI88" s="1"/>
      <c r="AXJ88" s="1"/>
      <c r="AXK88" s="1"/>
      <c r="AXL88" s="1"/>
      <c r="AXM88" s="1"/>
      <c r="AXN88" s="1"/>
      <c r="AXO88" s="1"/>
      <c r="AXP88" s="1"/>
      <c r="AXQ88" s="1"/>
      <c r="AXR88" s="1"/>
      <c r="AXS88" s="1"/>
      <c r="AXT88" s="1"/>
      <c r="AXU88" s="1"/>
      <c r="AXV88" s="1"/>
      <c r="AXW88" s="1"/>
      <c r="AXX88" s="1"/>
      <c r="AXY88" s="1"/>
      <c r="AXZ88" s="1"/>
      <c r="AYA88" s="1"/>
      <c r="AYB88" s="1"/>
      <c r="AYC88" s="1"/>
      <c r="AYD88" s="1"/>
      <c r="AYE88" s="1"/>
      <c r="AYF88" s="1"/>
      <c r="AYG88" s="1"/>
      <c r="AYH88" s="1"/>
      <c r="AYI88" s="1"/>
      <c r="AYJ88" s="1"/>
      <c r="AYK88" s="1"/>
      <c r="AYL88" s="1"/>
      <c r="AYM88" s="1"/>
      <c r="AYN88" s="1"/>
      <c r="AYO88" s="1"/>
      <c r="AYP88" s="1"/>
      <c r="AYQ88" s="1"/>
      <c r="AYR88" s="1"/>
      <c r="AYS88" s="1"/>
      <c r="AYT88" s="1"/>
      <c r="AYU88" s="1"/>
      <c r="AYV88" s="1"/>
      <c r="AYW88" s="1"/>
      <c r="AYX88" s="1"/>
      <c r="AYY88" s="1"/>
      <c r="AYZ88" s="1"/>
      <c r="AZA88" s="1"/>
      <c r="AZB88" s="1"/>
      <c r="AZC88" s="1"/>
      <c r="AZD88" s="1"/>
      <c r="AZE88" s="1"/>
      <c r="AZF88" s="1"/>
      <c r="AZG88" s="1"/>
      <c r="AZH88" s="1"/>
      <c r="AZI88" s="1"/>
      <c r="AZJ88" s="1"/>
      <c r="AZK88" s="1"/>
      <c r="AZL88" s="1"/>
      <c r="AZM88" s="1"/>
      <c r="AZN88" s="1"/>
      <c r="AZO88" s="1"/>
      <c r="AZP88" s="1"/>
      <c r="AZQ88" s="1"/>
      <c r="AZR88" s="1"/>
      <c r="AZS88" s="1"/>
      <c r="AZT88" s="1"/>
      <c r="AZU88" s="1"/>
      <c r="AZV88" s="1"/>
      <c r="AZW88" s="1"/>
      <c r="AZX88" s="1"/>
      <c r="AZY88" s="1"/>
      <c r="AZZ88" s="1"/>
      <c r="BAA88" s="1"/>
      <c r="BAB88" s="1"/>
      <c r="BAC88" s="1"/>
      <c r="BAD88" s="1"/>
      <c r="BAE88" s="1"/>
      <c r="BAF88" s="1"/>
      <c r="BAG88" s="1"/>
      <c r="BAH88" s="1"/>
      <c r="BAI88" s="1"/>
      <c r="BAJ88" s="1"/>
      <c r="BAK88" s="1"/>
      <c r="BAL88" s="1"/>
      <c r="BAM88" s="1"/>
      <c r="BAN88" s="1"/>
      <c r="BAO88" s="1"/>
      <c r="BAP88" s="1"/>
      <c r="BAQ88" s="1"/>
      <c r="BAR88" s="1"/>
      <c r="BAS88" s="1"/>
      <c r="BAT88" s="1"/>
      <c r="BAU88" s="1"/>
      <c r="BAV88" s="1"/>
      <c r="BAW88" s="1"/>
      <c r="BAX88" s="1"/>
      <c r="BAY88" s="1"/>
      <c r="BAZ88" s="1"/>
      <c r="BBA88" s="1"/>
      <c r="BBB88" s="1"/>
      <c r="BBC88" s="1"/>
      <c r="BBD88" s="1"/>
      <c r="BBE88" s="1"/>
      <c r="BBF88" s="1"/>
      <c r="BBG88" s="1"/>
      <c r="BBH88" s="1"/>
      <c r="BBI88" s="1"/>
      <c r="BBJ88" s="1"/>
      <c r="BBK88" s="1"/>
      <c r="BBL88" s="1"/>
      <c r="BBM88" s="1"/>
      <c r="BBN88" s="1"/>
      <c r="BBO88" s="1"/>
      <c r="BBP88" s="1"/>
      <c r="BBQ88" s="1"/>
      <c r="BBR88" s="1"/>
      <c r="BBS88" s="1"/>
      <c r="BBT88" s="1"/>
      <c r="BBU88" s="1"/>
      <c r="BBV88" s="1"/>
      <c r="BBW88" s="1"/>
      <c r="BBX88" s="1"/>
      <c r="BBY88" s="1"/>
      <c r="BBZ88" s="1"/>
      <c r="BCA88" s="1"/>
      <c r="BCB88" s="1"/>
      <c r="BCC88" s="1"/>
      <c r="BCD88" s="1"/>
      <c r="BCE88" s="1"/>
      <c r="BCF88" s="1"/>
      <c r="BCG88" s="1"/>
      <c r="BCH88" s="1"/>
      <c r="BCI88" s="1"/>
      <c r="BCJ88" s="1"/>
      <c r="BCK88" s="1"/>
      <c r="BCL88" s="1"/>
      <c r="BCM88" s="1"/>
      <c r="BCN88" s="1"/>
      <c r="BCO88" s="1"/>
      <c r="BCP88" s="1"/>
      <c r="BCQ88" s="1"/>
      <c r="BCR88" s="1"/>
      <c r="BCS88" s="1"/>
      <c r="BCT88" s="1"/>
      <c r="BCU88" s="1"/>
      <c r="BCV88" s="1"/>
      <c r="BCW88" s="1"/>
      <c r="BCX88" s="1"/>
      <c r="BCY88" s="1"/>
      <c r="BCZ88" s="1"/>
      <c r="BDA88" s="1"/>
      <c r="BDB88" s="1"/>
      <c r="BDC88" s="1"/>
      <c r="BDD88" s="1"/>
      <c r="BDE88" s="1"/>
      <c r="BDF88" s="1"/>
      <c r="BDG88" s="1"/>
      <c r="BDH88" s="1"/>
      <c r="BDI88" s="1"/>
      <c r="BDJ88" s="1"/>
      <c r="BDK88" s="1"/>
      <c r="BDL88" s="1"/>
      <c r="BDM88" s="1"/>
      <c r="BDN88" s="1"/>
      <c r="BDO88" s="1"/>
      <c r="BDP88" s="1"/>
      <c r="BDQ88" s="1"/>
      <c r="BDR88" s="1"/>
      <c r="BDS88" s="1"/>
      <c r="BDT88" s="1"/>
      <c r="BDU88" s="1"/>
      <c r="BDV88" s="1"/>
      <c r="BDW88" s="1"/>
      <c r="BDX88" s="1"/>
      <c r="BDY88" s="1"/>
      <c r="BDZ88" s="1"/>
      <c r="BEA88" s="1"/>
      <c r="BEB88" s="1"/>
      <c r="BEC88" s="1"/>
      <c r="BED88" s="1"/>
      <c r="BEE88" s="1"/>
      <c r="BEF88" s="1"/>
      <c r="BEG88" s="1"/>
      <c r="BEH88" s="1"/>
      <c r="BEI88" s="1"/>
      <c r="BEJ88" s="1"/>
      <c r="BEK88" s="1"/>
      <c r="BEL88" s="1"/>
      <c r="BEM88" s="1"/>
      <c r="BEN88" s="1"/>
      <c r="BEO88" s="1"/>
      <c r="BEP88" s="1"/>
      <c r="BEQ88" s="1"/>
      <c r="BER88" s="1"/>
      <c r="BES88" s="1"/>
      <c r="BET88" s="1"/>
      <c r="BEU88" s="1"/>
      <c r="BEV88" s="1"/>
      <c r="BEW88" s="1"/>
      <c r="BEX88" s="1"/>
      <c r="BEY88" s="1"/>
      <c r="BEZ88" s="1"/>
      <c r="BFA88" s="1"/>
      <c r="BFB88" s="1"/>
      <c r="BFC88" s="1"/>
      <c r="BFD88" s="1"/>
      <c r="BFE88" s="1"/>
      <c r="BFF88" s="1"/>
      <c r="BFG88" s="1"/>
      <c r="BFH88" s="1"/>
      <c r="BFI88" s="1"/>
      <c r="BFJ88" s="1"/>
      <c r="BFK88" s="1"/>
      <c r="BFL88" s="1"/>
      <c r="BFM88" s="1"/>
      <c r="BFN88" s="1"/>
      <c r="BFO88" s="1"/>
      <c r="BFP88" s="1"/>
      <c r="BFQ88" s="1"/>
      <c r="BFR88" s="1"/>
      <c r="BFS88" s="1"/>
      <c r="BFT88" s="1"/>
      <c r="BFU88" s="1"/>
      <c r="BFV88" s="1"/>
      <c r="BFW88" s="1"/>
      <c r="BFX88" s="1"/>
      <c r="BFY88" s="1"/>
      <c r="BFZ88" s="1"/>
      <c r="BGA88" s="1"/>
      <c r="BGB88" s="1"/>
      <c r="BGC88" s="1"/>
      <c r="BGD88" s="1"/>
      <c r="BGE88" s="1"/>
      <c r="BGF88" s="1"/>
      <c r="BGG88" s="1"/>
      <c r="BGH88" s="1"/>
      <c r="BGI88" s="1"/>
      <c r="BGJ88" s="1"/>
      <c r="BGK88" s="1"/>
      <c r="BGL88" s="1"/>
      <c r="BGM88" s="1"/>
      <c r="BGN88" s="1"/>
      <c r="BGO88" s="1"/>
      <c r="BGP88" s="1"/>
      <c r="BGQ88" s="1"/>
      <c r="BGR88" s="1"/>
      <c r="BGS88" s="1"/>
      <c r="BGT88" s="1"/>
      <c r="BGU88" s="1"/>
      <c r="BGV88" s="1"/>
      <c r="BGW88" s="1"/>
      <c r="BGX88" s="1"/>
      <c r="BGY88" s="1"/>
      <c r="BGZ88" s="1"/>
      <c r="BHA88" s="1"/>
      <c r="BHB88" s="1"/>
      <c r="BHC88" s="1"/>
      <c r="BHD88" s="1"/>
      <c r="BHE88" s="1"/>
      <c r="BHF88" s="1"/>
      <c r="BHG88" s="1"/>
      <c r="BHH88" s="1"/>
      <c r="BHI88" s="1"/>
      <c r="BHJ88" s="1"/>
      <c r="BHK88" s="1"/>
      <c r="BHL88" s="1"/>
      <c r="BHM88" s="1"/>
      <c r="BHN88" s="1"/>
      <c r="BHO88" s="1"/>
      <c r="BHP88" s="1"/>
      <c r="BHQ88" s="1"/>
      <c r="BHR88" s="1"/>
      <c r="BHS88" s="1"/>
      <c r="BHT88" s="1"/>
      <c r="BHU88" s="1"/>
      <c r="BHV88" s="1"/>
      <c r="BHW88" s="1"/>
      <c r="BHX88" s="1"/>
      <c r="BHY88" s="1"/>
      <c r="BHZ88" s="1"/>
      <c r="BIA88" s="1"/>
      <c r="BIB88" s="1"/>
      <c r="BIC88" s="1"/>
      <c r="BID88" s="1"/>
      <c r="BIE88" s="1"/>
      <c r="BIF88" s="1"/>
      <c r="BIG88" s="1"/>
      <c r="BIH88" s="1"/>
      <c r="BII88" s="1"/>
      <c r="BIJ88" s="1"/>
      <c r="BIK88" s="1"/>
      <c r="BIL88" s="1"/>
      <c r="BIM88" s="1"/>
      <c r="BIN88" s="1"/>
      <c r="BIO88" s="1"/>
      <c r="BIP88" s="1"/>
      <c r="BIQ88" s="1"/>
      <c r="BIR88" s="1"/>
      <c r="BIS88" s="1"/>
      <c r="BIT88" s="1"/>
      <c r="BIU88" s="1"/>
      <c r="BIV88" s="1"/>
      <c r="BIW88" s="1"/>
      <c r="BIX88" s="1"/>
      <c r="BIY88" s="1"/>
      <c r="BIZ88" s="1"/>
      <c r="BJA88" s="1"/>
      <c r="BJB88" s="1"/>
      <c r="BJC88" s="1"/>
      <c r="BJD88" s="1"/>
      <c r="BJE88" s="1"/>
      <c r="BJF88" s="1"/>
      <c r="BJG88" s="1"/>
      <c r="BJH88" s="1"/>
      <c r="BJI88" s="1"/>
      <c r="BJJ88" s="1"/>
      <c r="BJK88" s="1"/>
      <c r="BJL88" s="1"/>
      <c r="BJM88" s="1"/>
      <c r="BJN88" s="1"/>
      <c r="BJO88" s="1"/>
      <c r="BJP88" s="1"/>
      <c r="BJQ88" s="1"/>
      <c r="BJR88" s="1"/>
      <c r="BJS88" s="1"/>
      <c r="BJT88" s="1"/>
      <c r="BJU88" s="1"/>
      <c r="BJV88" s="1"/>
      <c r="BJW88" s="1"/>
      <c r="BJX88" s="1"/>
      <c r="BJY88" s="1"/>
      <c r="BJZ88" s="1"/>
      <c r="BKA88" s="1"/>
      <c r="BKB88" s="1"/>
      <c r="BKC88" s="1"/>
      <c r="BKD88" s="1"/>
      <c r="BKE88" s="1"/>
      <c r="BKF88" s="1"/>
      <c r="BKG88" s="1"/>
      <c r="BKH88" s="1"/>
      <c r="BKI88" s="1"/>
      <c r="BKJ88" s="1"/>
      <c r="BKK88" s="1"/>
      <c r="BKL88" s="1"/>
      <c r="BKM88" s="1"/>
      <c r="BKN88" s="1"/>
      <c r="BKO88" s="1"/>
      <c r="BKP88" s="1"/>
      <c r="BKQ88" s="1"/>
      <c r="BKR88" s="1"/>
      <c r="BKS88" s="1"/>
      <c r="BKT88" s="1"/>
      <c r="BKU88" s="1"/>
      <c r="BKV88" s="1"/>
      <c r="BKW88" s="1"/>
      <c r="BKX88" s="1"/>
      <c r="BKY88" s="1"/>
      <c r="BKZ88" s="1"/>
      <c r="BLA88" s="1"/>
      <c r="BLB88" s="1"/>
      <c r="BLC88" s="1"/>
      <c r="BLD88" s="1"/>
      <c r="BLE88" s="1"/>
      <c r="BLF88" s="1"/>
      <c r="BLG88" s="1"/>
      <c r="BLH88" s="1"/>
      <c r="BLI88" s="1"/>
      <c r="BLJ88" s="1"/>
      <c r="BLK88" s="1"/>
      <c r="BLL88" s="1"/>
      <c r="BLM88" s="1"/>
      <c r="BLN88" s="1"/>
      <c r="BLO88" s="1"/>
      <c r="BLP88" s="1"/>
      <c r="BLQ88" s="1"/>
      <c r="BLR88" s="1"/>
      <c r="BLS88" s="1"/>
      <c r="BLT88" s="1"/>
      <c r="BLU88" s="1"/>
      <c r="BLV88" s="1"/>
      <c r="BLW88" s="1"/>
      <c r="BLX88" s="1"/>
      <c r="BLY88" s="1"/>
      <c r="BLZ88" s="1"/>
      <c r="BMA88" s="1"/>
      <c r="BMB88" s="1"/>
      <c r="BMC88" s="1"/>
      <c r="BMD88" s="1"/>
      <c r="BME88" s="1"/>
      <c r="BMF88" s="1"/>
      <c r="BMG88" s="1"/>
      <c r="BMH88" s="1"/>
      <c r="BMI88" s="1"/>
      <c r="BMJ88" s="1"/>
      <c r="BMK88" s="1"/>
      <c r="BML88" s="1"/>
      <c r="BMM88" s="1"/>
      <c r="BMN88" s="1"/>
      <c r="BMO88" s="1"/>
      <c r="BMP88" s="1"/>
      <c r="BMQ88" s="1"/>
      <c r="BMR88" s="1"/>
      <c r="BMS88" s="1"/>
      <c r="BMT88" s="1"/>
      <c r="BMU88" s="1"/>
      <c r="BMV88" s="1"/>
      <c r="BMW88" s="1"/>
      <c r="BMX88" s="1"/>
      <c r="BMY88" s="1"/>
      <c r="BMZ88" s="1"/>
      <c r="BNA88" s="1"/>
      <c r="BNB88" s="1"/>
      <c r="BNC88" s="1"/>
      <c r="BND88" s="1"/>
      <c r="BNE88" s="1"/>
      <c r="BNF88" s="1"/>
      <c r="BNG88" s="1"/>
      <c r="BNH88" s="1"/>
      <c r="BNI88" s="1"/>
      <c r="BNJ88" s="1"/>
      <c r="BNK88" s="1"/>
      <c r="BNL88" s="1"/>
      <c r="BNM88" s="1"/>
      <c r="BNN88" s="1"/>
      <c r="BNO88" s="1"/>
      <c r="BNP88" s="1"/>
      <c r="BNQ88" s="1"/>
      <c r="BNR88" s="1"/>
      <c r="BNS88" s="1"/>
      <c r="BNT88" s="1"/>
      <c r="BNU88" s="1"/>
      <c r="BNV88" s="1"/>
      <c r="BNW88" s="1"/>
      <c r="BNX88" s="1"/>
      <c r="BNY88" s="1"/>
      <c r="BNZ88" s="1"/>
      <c r="BOA88" s="1"/>
      <c r="BOB88" s="1"/>
      <c r="BOC88" s="1"/>
      <c r="BOD88" s="1"/>
      <c r="BOE88" s="1"/>
      <c r="BOF88" s="1"/>
      <c r="BOG88" s="1"/>
      <c r="BOH88" s="1"/>
      <c r="BOI88" s="1"/>
      <c r="BOJ88" s="1"/>
      <c r="BOK88" s="1"/>
      <c r="BOL88" s="1"/>
      <c r="BOM88" s="1"/>
      <c r="BON88" s="1"/>
      <c r="BOO88" s="1"/>
      <c r="BOP88" s="1"/>
      <c r="BOQ88" s="1"/>
      <c r="BOR88" s="1"/>
      <c r="BOS88" s="1"/>
      <c r="BOT88" s="1"/>
      <c r="BOU88" s="1"/>
      <c r="BOV88" s="1"/>
      <c r="BOW88" s="1"/>
      <c r="BOX88" s="1"/>
      <c r="BOY88" s="1"/>
      <c r="BOZ88" s="1"/>
      <c r="BPA88" s="1"/>
      <c r="BPB88" s="1"/>
      <c r="BPC88" s="1"/>
      <c r="BPD88" s="1"/>
      <c r="BPE88" s="1"/>
      <c r="BPF88" s="1"/>
      <c r="BPG88" s="1"/>
      <c r="BPH88" s="1"/>
      <c r="BPI88" s="1"/>
      <c r="BPJ88" s="1"/>
      <c r="BPK88" s="1"/>
      <c r="BPL88" s="1"/>
      <c r="BPM88" s="1"/>
      <c r="BPN88" s="1"/>
      <c r="BPO88" s="1"/>
      <c r="BPP88" s="1"/>
      <c r="BPQ88" s="1"/>
      <c r="BPR88" s="1"/>
      <c r="BPS88" s="1"/>
      <c r="BPT88" s="1"/>
      <c r="BPU88" s="1"/>
      <c r="BPV88" s="1"/>
      <c r="BPW88" s="1"/>
      <c r="BPX88" s="1"/>
      <c r="BPY88" s="1"/>
      <c r="BPZ88" s="1"/>
      <c r="BQA88" s="1"/>
      <c r="BQB88" s="1"/>
      <c r="BQC88" s="1"/>
      <c r="BQD88" s="1"/>
      <c r="BQE88" s="1"/>
      <c r="BQF88" s="1"/>
      <c r="BQG88" s="1"/>
      <c r="BQH88" s="1"/>
      <c r="BQI88" s="1"/>
      <c r="BQJ88" s="1"/>
      <c r="BQK88" s="1"/>
      <c r="BQL88" s="1"/>
      <c r="BQM88" s="1"/>
      <c r="BQN88" s="1"/>
      <c r="BQO88" s="1"/>
      <c r="BQP88" s="1"/>
      <c r="BQQ88" s="1"/>
      <c r="BQR88" s="1"/>
      <c r="BQS88" s="1"/>
      <c r="BQT88" s="1"/>
      <c r="BQU88" s="1"/>
      <c r="BQV88" s="1"/>
      <c r="BQW88" s="1"/>
      <c r="BQX88" s="1"/>
      <c r="BQY88" s="1"/>
      <c r="BQZ88" s="1"/>
      <c r="BRA88" s="1"/>
      <c r="BRB88" s="1"/>
      <c r="BRC88" s="1"/>
      <c r="BRD88" s="1"/>
      <c r="BRE88" s="1"/>
      <c r="BRF88" s="1"/>
      <c r="BRG88" s="1"/>
      <c r="BRH88" s="1"/>
      <c r="BRI88" s="1"/>
      <c r="BRJ88" s="1"/>
      <c r="BRK88" s="1"/>
      <c r="BRL88" s="1"/>
      <c r="BRM88" s="1"/>
      <c r="BRN88" s="1"/>
      <c r="BRO88" s="1"/>
      <c r="BRP88" s="1"/>
      <c r="BRQ88" s="1"/>
      <c r="BRR88" s="1"/>
      <c r="BRS88" s="1"/>
      <c r="BRT88" s="1"/>
      <c r="BRU88" s="1"/>
      <c r="BRV88" s="1"/>
      <c r="BRW88" s="1"/>
      <c r="BRX88" s="1"/>
      <c r="BRY88" s="1"/>
      <c r="BRZ88" s="1"/>
      <c r="BSA88" s="1"/>
      <c r="BSB88" s="1"/>
      <c r="BSC88" s="1"/>
      <c r="BSD88" s="1"/>
      <c r="BSE88" s="1"/>
      <c r="BSF88" s="1"/>
      <c r="BSG88" s="1"/>
      <c r="BSH88" s="1"/>
      <c r="BSI88" s="1"/>
      <c r="BSJ88" s="1"/>
      <c r="BSK88" s="1"/>
      <c r="BSL88" s="1"/>
      <c r="BSM88" s="1"/>
      <c r="BSN88" s="1"/>
      <c r="BSO88" s="1"/>
      <c r="BSP88" s="1"/>
      <c r="BSQ88" s="1"/>
      <c r="BSR88" s="1"/>
      <c r="BSS88" s="1"/>
      <c r="BST88" s="1"/>
      <c r="BSU88" s="1"/>
      <c r="BSV88" s="1"/>
      <c r="BSW88" s="1"/>
      <c r="BSX88" s="1"/>
      <c r="BSY88" s="1"/>
      <c r="BSZ88" s="1"/>
      <c r="BTA88" s="1"/>
      <c r="BTB88" s="1"/>
      <c r="BTC88" s="1"/>
      <c r="BTD88" s="1"/>
      <c r="BTE88" s="1"/>
      <c r="BTF88" s="1"/>
      <c r="BTG88" s="1"/>
      <c r="BTH88" s="1"/>
      <c r="BTI88" s="1"/>
      <c r="BTJ88" s="1"/>
      <c r="BTK88" s="1"/>
      <c r="BTL88" s="1"/>
      <c r="BTM88" s="1"/>
      <c r="BTN88" s="1"/>
      <c r="BTO88" s="1"/>
      <c r="BTP88" s="1"/>
      <c r="BTQ88" s="1"/>
      <c r="BTR88" s="1"/>
      <c r="BTS88" s="1"/>
      <c r="BTT88" s="1"/>
      <c r="BTU88" s="1"/>
      <c r="BTV88" s="1"/>
      <c r="BTW88" s="1"/>
      <c r="BTX88" s="1"/>
      <c r="BTY88" s="1"/>
      <c r="BTZ88" s="1"/>
      <c r="BUA88" s="1"/>
      <c r="BUB88" s="1"/>
      <c r="BUC88" s="1"/>
      <c r="BUD88" s="1"/>
      <c r="BUE88" s="1"/>
      <c r="BUF88" s="1"/>
      <c r="BUG88" s="1"/>
      <c r="BUH88" s="1"/>
      <c r="BUI88" s="1"/>
      <c r="BUJ88" s="1"/>
      <c r="BUK88" s="1"/>
      <c r="BUL88" s="1"/>
      <c r="BUM88" s="1"/>
      <c r="BUN88" s="1"/>
      <c r="BUO88" s="1"/>
      <c r="BUP88" s="1"/>
      <c r="BUQ88" s="1"/>
      <c r="BUR88" s="1"/>
      <c r="BUS88" s="1"/>
      <c r="BUT88" s="1"/>
      <c r="BUU88" s="1"/>
      <c r="BUV88" s="1"/>
      <c r="BUW88" s="1"/>
      <c r="BUX88" s="1"/>
      <c r="BUY88" s="1"/>
      <c r="BUZ88" s="1"/>
      <c r="BVA88" s="1"/>
      <c r="BVB88" s="1"/>
      <c r="BVC88" s="1"/>
      <c r="BVD88" s="1"/>
      <c r="BVE88" s="1"/>
      <c r="BVF88" s="1"/>
      <c r="BVG88" s="1"/>
      <c r="BVH88" s="1"/>
      <c r="BVI88" s="1"/>
      <c r="BVJ88" s="1"/>
      <c r="BVK88" s="1"/>
      <c r="BVL88" s="1"/>
      <c r="BVM88" s="1"/>
      <c r="BVN88" s="1"/>
      <c r="BVO88" s="1"/>
      <c r="BVP88" s="1"/>
      <c r="BVQ88" s="1"/>
      <c r="BVR88" s="1"/>
      <c r="BVS88" s="1"/>
      <c r="BVT88" s="1"/>
      <c r="BVU88" s="1"/>
      <c r="BVV88" s="1"/>
      <c r="BVW88" s="1"/>
      <c r="BVX88" s="1"/>
      <c r="BVY88" s="1"/>
      <c r="BVZ88" s="1"/>
      <c r="BWA88" s="1"/>
      <c r="BWB88" s="1"/>
      <c r="BWC88" s="1"/>
      <c r="BWD88" s="1"/>
      <c r="BWE88" s="1"/>
      <c r="BWF88" s="1"/>
      <c r="BWG88" s="1"/>
      <c r="BWH88" s="1"/>
      <c r="BWI88" s="1"/>
      <c r="BWJ88" s="1"/>
      <c r="BWK88" s="1"/>
      <c r="BWL88" s="1"/>
      <c r="BWM88" s="1"/>
      <c r="BWN88" s="1"/>
      <c r="BWO88" s="1"/>
      <c r="BWP88" s="1"/>
      <c r="BWQ88" s="1"/>
      <c r="BWR88" s="1"/>
      <c r="BWS88" s="1"/>
      <c r="BWT88" s="1"/>
      <c r="BWU88" s="1"/>
      <c r="BWV88" s="1"/>
      <c r="BWW88" s="1"/>
      <c r="BWX88" s="1"/>
      <c r="BWY88" s="1"/>
      <c r="BWZ88" s="1"/>
      <c r="BXA88" s="1"/>
      <c r="BXB88" s="1"/>
      <c r="BXC88" s="1"/>
      <c r="BXD88" s="1"/>
      <c r="BXE88" s="1"/>
      <c r="BXF88" s="1"/>
      <c r="BXG88" s="1"/>
      <c r="BXH88" s="1"/>
      <c r="BXI88" s="1"/>
      <c r="BXJ88" s="1"/>
      <c r="BXK88" s="1"/>
      <c r="BXL88" s="1"/>
      <c r="BXM88" s="1"/>
      <c r="BXN88" s="1"/>
      <c r="BXO88" s="1"/>
      <c r="BXP88" s="1"/>
      <c r="BXQ88" s="1"/>
      <c r="BXR88" s="1"/>
      <c r="BXS88" s="1"/>
      <c r="BXT88" s="1"/>
      <c r="BXU88" s="1"/>
      <c r="BXV88" s="1"/>
      <c r="BXW88" s="1"/>
      <c r="BXX88" s="1"/>
      <c r="BXY88" s="1"/>
      <c r="BXZ88" s="1"/>
      <c r="BYA88" s="1"/>
      <c r="BYB88" s="1"/>
      <c r="BYC88" s="1"/>
      <c r="BYD88" s="1"/>
      <c r="BYE88" s="1"/>
      <c r="BYF88" s="1"/>
      <c r="BYG88" s="1"/>
      <c r="BYH88" s="1"/>
      <c r="BYI88" s="1"/>
      <c r="BYJ88" s="1"/>
      <c r="BYK88" s="1"/>
      <c r="BYL88" s="1"/>
      <c r="BYM88" s="1"/>
      <c r="BYN88" s="1"/>
      <c r="BYO88" s="1"/>
      <c r="BYP88" s="1"/>
      <c r="BYQ88" s="1"/>
      <c r="BYR88" s="1"/>
      <c r="BYS88" s="1"/>
      <c r="BYT88" s="1"/>
      <c r="BYU88" s="1"/>
      <c r="BYV88" s="1"/>
      <c r="BYW88" s="1"/>
      <c r="BYX88" s="1"/>
      <c r="BYY88" s="1"/>
      <c r="BYZ88" s="1"/>
      <c r="BZA88" s="1"/>
      <c r="BZB88" s="1"/>
      <c r="BZC88" s="1"/>
      <c r="BZD88" s="1"/>
      <c r="BZE88" s="1"/>
      <c r="BZF88" s="1"/>
      <c r="BZG88" s="1"/>
      <c r="BZH88" s="1"/>
      <c r="BZI88" s="1"/>
      <c r="BZJ88" s="1"/>
      <c r="BZK88" s="1"/>
      <c r="BZL88" s="1"/>
      <c r="BZM88" s="1"/>
      <c r="BZN88" s="1"/>
      <c r="BZO88" s="1"/>
      <c r="BZP88" s="1"/>
      <c r="BZQ88" s="1"/>
      <c r="BZR88" s="1"/>
      <c r="BZS88" s="1"/>
      <c r="BZT88" s="1"/>
      <c r="BZU88" s="1"/>
      <c r="BZV88" s="1"/>
      <c r="BZW88" s="1"/>
      <c r="BZX88" s="1"/>
      <c r="BZY88" s="1"/>
      <c r="BZZ88" s="1"/>
      <c r="CAA88" s="1"/>
      <c r="CAB88" s="1"/>
      <c r="CAC88" s="1"/>
      <c r="CAD88" s="1"/>
      <c r="CAE88" s="1"/>
      <c r="CAF88" s="1"/>
      <c r="CAG88" s="1"/>
      <c r="CAH88" s="1"/>
      <c r="CAI88" s="1"/>
      <c r="CAJ88" s="1"/>
      <c r="CAK88" s="1"/>
      <c r="CAL88" s="1"/>
      <c r="CAM88" s="1"/>
      <c r="CAN88" s="1"/>
      <c r="CAO88" s="1"/>
      <c r="CAP88" s="1"/>
      <c r="CAQ88" s="1"/>
      <c r="CAR88" s="1"/>
      <c r="CAS88" s="1"/>
      <c r="CAT88" s="1"/>
      <c r="CAU88" s="1"/>
      <c r="CAV88" s="1"/>
      <c r="CAW88" s="1"/>
      <c r="CAX88" s="1"/>
      <c r="CAY88" s="1"/>
      <c r="CAZ88" s="1"/>
      <c r="CBA88" s="1"/>
      <c r="CBB88" s="1"/>
      <c r="CBC88" s="1"/>
      <c r="CBD88" s="1"/>
      <c r="CBE88" s="1"/>
      <c r="CBF88" s="1"/>
      <c r="CBG88" s="1"/>
      <c r="CBH88" s="1"/>
      <c r="CBI88" s="1"/>
      <c r="CBJ88" s="1"/>
      <c r="CBK88" s="1"/>
      <c r="CBL88" s="1"/>
      <c r="CBM88" s="1"/>
      <c r="CBN88" s="1"/>
      <c r="CBO88" s="1"/>
      <c r="CBP88" s="1"/>
      <c r="CBQ88" s="1"/>
      <c r="CBR88" s="1"/>
      <c r="CBS88" s="1"/>
      <c r="CBT88" s="1"/>
      <c r="CBU88" s="1"/>
      <c r="CBV88" s="1"/>
      <c r="CBW88" s="1"/>
      <c r="CBX88" s="1"/>
      <c r="CBY88" s="1"/>
      <c r="CBZ88" s="1"/>
      <c r="CCA88" s="1"/>
      <c r="CCB88" s="1"/>
      <c r="CCC88" s="1"/>
      <c r="CCD88" s="1"/>
      <c r="CCE88" s="1"/>
      <c r="CCF88" s="1"/>
      <c r="CCG88" s="1"/>
      <c r="CCH88" s="1"/>
      <c r="CCI88" s="1"/>
      <c r="CCJ88" s="1"/>
      <c r="CCK88" s="1"/>
      <c r="CCL88" s="1"/>
      <c r="CCM88" s="1"/>
      <c r="CCN88" s="1"/>
      <c r="CCO88" s="1"/>
      <c r="CCP88" s="1"/>
      <c r="CCQ88" s="1"/>
      <c r="CCR88" s="1"/>
      <c r="CCS88" s="1"/>
      <c r="CCT88" s="1"/>
      <c r="CCU88" s="1"/>
      <c r="CCV88" s="1"/>
      <c r="CCW88" s="1"/>
      <c r="CCX88" s="1"/>
      <c r="CCY88" s="1"/>
      <c r="CCZ88" s="1"/>
      <c r="CDA88" s="1"/>
      <c r="CDB88" s="1"/>
      <c r="CDC88" s="1"/>
      <c r="CDD88" s="1"/>
      <c r="CDE88" s="1"/>
      <c r="CDF88" s="1"/>
      <c r="CDG88" s="1"/>
      <c r="CDH88" s="1"/>
      <c r="CDI88" s="1"/>
      <c r="CDJ88" s="1"/>
      <c r="CDK88" s="1"/>
      <c r="CDL88" s="1"/>
      <c r="CDM88" s="1"/>
      <c r="CDN88" s="1"/>
      <c r="CDO88" s="1"/>
      <c r="CDP88" s="1"/>
      <c r="CDQ88" s="1"/>
      <c r="CDR88" s="1"/>
      <c r="CDS88" s="1"/>
      <c r="CDT88" s="1"/>
      <c r="CDU88" s="1"/>
      <c r="CDV88" s="1"/>
      <c r="CDW88" s="1"/>
      <c r="CDX88" s="1"/>
      <c r="CDY88" s="1"/>
      <c r="CDZ88" s="1"/>
      <c r="CEA88" s="1"/>
      <c r="CEB88" s="1"/>
      <c r="CEC88" s="1"/>
      <c r="CED88" s="1"/>
      <c r="CEE88" s="1"/>
      <c r="CEF88" s="1"/>
      <c r="CEG88" s="1"/>
      <c r="CEH88" s="1"/>
      <c r="CEI88" s="1"/>
      <c r="CEJ88" s="1"/>
      <c r="CEK88" s="1"/>
      <c r="CEL88" s="1"/>
      <c r="CEM88" s="1"/>
      <c r="CEN88" s="1"/>
      <c r="CEO88" s="1"/>
      <c r="CEP88" s="1"/>
      <c r="CEQ88" s="1"/>
      <c r="CER88" s="1"/>
      <c r="CES88" s="1"/>
      <c r="CET88" s="1"/>
      <c r="CEU88" s="1"/>
      <c r="CEV88" s="1"/>
      <c r="CEW88" s="1"/>
      <c r="CEX88" s="1"/>
      <c r="CEY88" s="1"/>
      <c r="CEZ88" s="1"/>
      <c r="CFA88" s="1"/>
      <c r="CFB88" s="1"/>
      <c r="CFC88" s="1"/>
      <c r="CFD88" s="1"/>
      <c r="CFE88" s="1"/>
      <c r="CFF88" s="1"/>
      <c r="CFG88" s="1"/>
      <c r="CFH88" s="1"/>
      <c r="CFI88" s="1"/>
      <c r="CFJ88" s="1"/>
      <c r="CFK88" s="1"/>
      <c r="CFL88" s="1"/>
      <c r="CFM88" s="1"/>
      <c r="CFN88" s="1"/>
      <c r="CFO88" s="1"/>
      <c r="CFP88" s="1"/>
      <c r="CFQ88" s="1"/>
      <c r="CFR88" s="1"/>
      <c r="CFS88" s="1"/>
      <c r="CFT88" s="1"/>
      <c r="CFU88" s="1"/>
      <c r="CFV88" s="1"/>
      <c r="CFW88" s="1"/>
      <c r="CFX88" s="1"/>
      <c r="CFY88" s="1"/>
      <c r="CFZ88" s="1"/>
      <c r="CGA88" s="1"/>
      <c r="CGB88" s="1"/>
      <c r="CGC88" s="1"/>
      <c r="CGD88" s="1"/>
      <c r="CGE88" s="1"/>
      <c r="CGF88" s="1"/>
      <c r="CGG88" s="1"/>
      <c r="CGH88" s="1"/>
      <c r="CGI88" s="1"/>
      <c r="CGJ88" s="1"/>
      <c r="CGK88" s="1"/>
      <c r="CGL88" s="1"/>
      <c r="CGM88" s="1"/>
      <c r="CGN88" s="1"/>
      <c r="CGO88" s="1"/>
      <c r="CGP88" s="1"/>
      <c r="CGQ88" s="1"/>
      <c r="CGR88" s="1"/>
      <c r="CGS88" s="1"/>
      <c r="CGT88" s="1"/>
      <c r="CGU88" s="1"/>
      <c r="CGV88" s="1"/>
      <c r="CGW88" s="1"/>
      <c r="CGX88" s="1"/>
      <c r="CGY88" s="1"/>
      <c r="CGZ88" s="1"/>
      <c r="CHA88" s="1"/>
      <c r="CHB88" s="1"/>
      <c r="CHC88" s="1"/>
      <c r="CHD88" s="1"/>
      <c r="CHE88" s="1"/>
      <c r="CHF88" s="1"/>
      <c r="CHG88" s="1"/>
      <c r="CHH88" s="1"/>
      <c r="CHI88" s="1"/>
      <c r="CHJ88" s="1"/>
      <c r="CHK88" s="1"/>
      <c r="CHL88" s="1"/>
      <c r="CHM88" s="1"/>
      <c r="CHN88" s="1"/>
      <c r="CHO88" s="1"/>
      <c r="CHP88" s="1"/>
      <c r="CHQ88" s="1"/>
      <c r="CHR88" s="1"/>
      <c r="CHS88" s="1"/>
      <c r="CHT88" s="1"/>
      <c r="CHU88" s="1"/>
      <c r="CHV88" s="1"/>
      <c r="CHW88" s="1"/>
      <c r="CHX88" s="1"/>
      <c r="CHY88" s="1"/>
      <c r="CHZ88" s="1"/>
      <c r="CIA88" s="1"/>
      <c r="CIB88" s="1"/>
      <c r="CIC88" s="1"/>
      <c r="CID88" s="1"/>
      <c r="CIE88" s="1"/>
      <c r="CIF88" s="1"/>
      <c r="CIG88" s="1"/>
      <c r="CIH88" s="1"/>
      <c r="CII88" s="1"/>
      <c r="CIJ88" s="1"/>
      <c r="CIK88" s="1"/>
      <c r="CIL88" s="1"/>
      <c r="CIM88" s="1"/>
      <c r="CIN88" s="1"/>
      <c r="CIO88" s="1"/>
      <c r="CIP88" s="1"/>
      <c r="CIQ88" s="1"/>
      <c r="CIR88" s="1"/>
      <c r="CIS88" s="1"/>
      <c r="CIT88" s="1"/>
      <c r="CIU88" s="1"/>
      <c r="CIV88" s="1"/>
      <c r="CIW88" s="1"/>
      <c r="CIX88" s="1"/>
      <c r="CIY88" s="1"/>
      <c r="CIZ88" s="1"/>
      <c r="CJA88" s="1"/>
      <c r="CJB88" s="1"/>
      <c r="CJC88" s="1"/>
      <c r="CJD88" s="1"/>
      <c r="CJE88" s="1"/>
      <c r="CJF88" s="1"/>
      <c r="CJG88" s="1"/>
      <c r="CJH88" s="1"/>
      <c r="CJI88" s="1"/>
      <c r="CJJ88" s="1"/>
      <c r="CJK88" s="1"/>
      <c r="CJL88" s="1"/>
      <c r="CJM88" s="1"/>
      <c r="CJN88" s="1"/>
      <c r="CJO88" s="1"/>
      <c r="CJP88" s="1"/>
      <c r="CJQ88" s="1"/>
      <c r="CJR88" s="1"/>
      <c r="CJS88" s="1"/>
      <c r="CJT88" s="1"/>
      <c r="CJU88" s="1"/>
      <c r="CJV88" s="1"/>
      <c r="CJW88" s="1"/>
      <c r="CJX88" s="1"/>
      <c r="CJY88" s="1"/>
      <c r="CJZ88" s="1"/>
      <c r="CKA88" s="1"/>
      <c r="CKB88" s="1"/>
      <c r="CKC88" s="1"/>
      <c r="CKD88" s="1"/>
      <c r="CKE88" s="1"/>
      <c r="CKF88" s="1"/>
      <c r="CKG88" s="1"/>
      <c r="CKH88" s="1"/>
      <c r="CKI88" s="1"/>
      <c r="CKJ88" s="1"/>
      <c r="CKK88" s="1"/>
      <c r="CKL88" s="1"/>
      <c r="CKM88" s="1"/>
      <c r="CKN88" s="1"/>
      <c r="CKO88" s="1"/>
      <c r="CKP88" s="1"/>
      <c r="CKQ88" s="1"/>
      <c r="CKR88" s="1"/>
      <c r="CKS88" s="1"/>
      <c r="CKT88" s="1"/>
      <c r="CKU88" s="1"/>
      <c r="CKV88" s="1"/>
      <c r="CKW88" s="1"/>
      <c r="CKX88" s="1"/>
      <c r="CKY88" s="1"/>
      <c r="CKZ88" s="1"/>
      <c r="CLA88" s="1"/>
      <c r="CLB88" s="1"/>
      <c r="CLC88" s="1"/>
      <c r="CLD88" s="1"/>
      <c r="CLE88" s="1"/>
      <c r="CLF88" s="1"/>
      <c r="CLG88" s="1"/>
      <c r="CLH88" s="1"/>
      <c r="CLI88" s="1"/>
      <c r="CLJ88" s="1"/>
      <c r="CLK88" s="1"/>
      <c r="CLL88" s="1"/>
      <c r="CLM88" s="1"/>
      <c r="CLN88" s="1"/>
      <c r="CLO88" s="1"/>
      <c r="CLP88" s="1"/>
      <c r="CLQ88" s="1"/>
      <c r="CLR88" s="1"/>
      <c r="CLS88" s="1"/>
      <c r="CLT88" s="1"/>
      <c r="CLU88" s="1"/>
      <c r="CLV88" s="1"/>
      <c r="CLW88" s="1"/>
      <c r="CLX88" s="1"/>
      <c r="CLY88" s="1"/>
      <c r="CLZ88" s="1"/>
      <c r="CMA88" s="1"/>
      <c r="CMB88" s="1"/>
      <c r="CMC88" s="1"/>
      <c r="CMD88" s="1"/>
      <c r="CME88" s="1"/>
      <c r="CMF88" s="1"/>
      <c r="CMG88" s="1"/>
      <c r="CMH88" s="1"/>
      <c r="CMI88" s="1"/>
      <c r="CMJ88" s="1"/>
      <c r="CMK88" s="1"/>
      <c r="CML88" s="1"/>
      <c r="CMM88" s="1"/>
      <c r="CMN88" s="1"/>
      <c r="CMO88" s="1"/>
      <c r="CMP88" s="1"/>
      <c r="CMQ88" s="1"/>
      <c r="CMR88" s="1"/>
      <c r="CMS88" s="1"/>
      <c r="CMT88" s="1"/>
      <c r="CMU88" s="1"/>
      <c r="CMV88" s="1"/>
      <c r="CMW88" s="1"/>
      <c r="CMX88" s="1"/>
      <c r="CMY88" s="1"/>
      <c r="CMZ88" s="1"/>
      <c r="CNA88" s="1"/>
      <c r="CNB88" s="1"/>
      <c r="CNC88" s="1"/>
      <c r="CND88" s="1"/>
      <c r="CNE88" s="1"/>
      <c r="CNF88" s="1"/>
      <c r="CNG88" s="1"/>
      <c r="CNH88" s="1"/>
      <c r="CNI88" s="1"/>
      <c r="CNJ88" s="1"/>
      <c r="CNK88" s="1"/>
      <c r="CNL88" s="1"/>
      <c r="CNM88" s="1"/>
      <c r="CNN88" s="1"/>
      <c r="CNO88" s="1"/>
      <c r="CNP88" s="1"/>
      <c r="CNQ88" s="1"/>
      <c r="CNR88" s="1"/>
      <c r="CNS88" s="1"/>
      <c r="CNT88" s="1"/>
      <c r="CNU88" s="1"/>
      <c r="CNV88" s="1"/>
      <c r="CNW88" s="1"/>
      <c r="CNX88" s="1"/>
      <c r="CNY88" s="1"/>
      <c r="CNZ88" s="1"/>
      <c r="COA88" s="1"/>
      <c r="COB88" s="1"/>
      <c r="COC88" s="1"/>
      <c r="COD88" s="1"/>
      <c r="COE88" s="1"/>
      <c r="COF88" s="1"/>
      <c r="COG88" s="1"/>
      <c r="COH88" s="1"/>
      <c r="COI88" s="1"/>
      <c r="COJ88" s="1"/>
      <c r="COK88" s="1"/>
      <c r="COL88" s="1"/>
      <c r="COM88" s="1"/>
      <c r="CON88" s="1"/>
      <c r="COO88" s="1"/>
      <c r="COP88" s="1"/>
      <c r="COQ88" s="1"/>
      <c r="COR88" s="1"/>
      <c r="COS88" s="1"/>
      <c r="COT88" s="1"/>
      <c r="COU88" s="1"/>
      <c r="COV88" s="1"/>
      <c r="COW88" s="1"/>
      <c r="COX88" s="1"/>
      <c r="COY88" s="1"/>
      <c r="COZ88" s="1"/>
      <c r="CPA88" s="1"/>
      <c r="CPB88" s="1"/>
      <c r="CPC88" s="1"/>
      <c r="CPD88" s="1"/>
      <c r="CPE88" s="1"/>
      <c r="CPF88" s="1"/>
      <c r="CPG88" s="1"/>
      <c r="CPH88" s="1"/>
      <c r="CPI88" s="1"/>
      <c r="CPJ88" s="1"/>
      <c r="CPK88" s="1"/>
      <c r="CPL88" s="1"/>
      <c r="CPM88" s="1"/>
      <c r="CPN88" s="1"/>
      <c r="CPO88" s="1"/>
      <c r="CPP88" s="1"/>
      <c r="CPQ88" s="1"/>
      <c r="CPR88" s="1"/>
      <c r="CPS88" s="1"/>
      <c r="CPT88" s="1"/>
      <c r="CPU88" s="1"/>
      <c r="CPV88" s="1"/>
      <c r="CPW88" s="1"/>
      <c r="CPX88" s="1"/>
      <c r="CPY88" s="1"/>
      <c r="CPZ88" s="1"/>
      <c r="CQA88" s="1"/>
      <c r="CQB88" s="1"/>
      <c r="CQC88" s="1"/>
      <c r="CQD88" s="1"/>
      <c r="CQE88" s="1"/>
      <c r="CQF88" s="1"/>
      <c r="CQG88" s="1"/>
      <c r="CQH88" s="1"/>
      <c r="CQI88" s="1"/>
      <c r="CQJ88" s="1"/>
      <c r="CQK88" s="1"/>
      <c r="CQL88" s="1"/>
      <c r="CQM88" s="1"/>
      <c r="CQN88" s="1"/>
      <c r="CQO88" s="1"/>
      <c r="CQP88" s="1"/>
      <c r="CQQ88" s="1"/>
      <c r="CQR88" s="1"/>
      <c r="CQS88" s="1"/>
      <c r="CQT88" s="1"/>
      <c r="CQU88" s="1"/>
      <c r="CQV88" s="1"/>
      <c r="CQW88" s="1"/>
      <c r="CQX88" s="1"/>
      <c r="CQY88" s="1"/>
      <c r="CQZ88" s="1"/>
      <c r="CRA88" s="1"/>
      <c r="CRB88" s="1"/>
      <c r="CRC88" s="1"/>
      <c r="CRD88" s="1"/>
      <c r="CRE88" s="1"/>
      <c r="CRF88" s="1"/>
      <c r="CRG88" s="1"/>
      <c r="CRH88" s="1"/>
      <c r="CRI88" s="1"/>
      <c r="CRJ88" s="1"/>
      <c r="CRK88" s="1"/>
      <c r="CRL88" s="1"/>
      <c r="CRM88" s="1"/>
      <c r="CRN88" s="1"/>
      <c r="CRO88" s="1"/>
      <c r="CRP88" s="1"/>
      <c r="CRQ88" s="1"/>
      <c r="CRR88" s="1"/>
      <c r="CRS88" s="1"/>
      <c r="CRT88" s="1"/>
      <c r="CRU88" s="1"/>
      <c r="CRV88" s="1"/>
      <c r="CRW88" s="1"/>
      <c r="CRX88" s="1"/>
      <c r="CRY88" s="1"/>
      <c r="CRZ88" s="1"/>
      <c r="CSA88" s="1"/>
      <c r="CSB88" s="1"/>
      <c r="CSC88" s="1"/>
      <c r="CSD88" s="1"/>
      <c r="CSE88" s="1"/>
      <c r="CSF88" s="1"/>
      <c r="CSG88" s="1"/>
      <c r="CSH88" s="1"/>
      <c r="CSI88" s="1"/>
      <c r="CSJ88" s="1"/>
      <c r="CSK88" s="1"/>
      <c r="CSL88" s="1"/>
      <c r="CSM88" s="1"/>
      <c r="CSN88" s="1"/>
      <c r="CSO88" s="1"/>
      <c r="CSP88" s="1"/>
      <c r="CSQ88" s="1"/>
      <c r="CSR88" s="1"/>
      <c r="CSS88" s="1"/>
      <c r="CST88" s="1"/>
      <c r="CSU88" s="1"/>
      <c r="CSV88" s="1"/>
      <c r="CSW88" s="1"/>
      <c r="CSX88" s="1"/>
      <c r="CSY88" s="1"/>
      <c r="CSZ88" s="1"/>
      <c r="CTA88" s="1"/>
      <c r="CTB88" s="1"/>
      <c r="CTC88" s="1"/>
      <c r="CTD88" s="1"/>
      <c r="CTE88" s="1"/>
      <c r="CTF88" s="1"/>
      <c r="CTG88" s="1"/>
      <c r="CTH88" s="1"/>
      <c r="CTI88" s="1"/>
      <c r="CTJ88" s="1"/>
      <c r="CTK88" s="1"/>
      <c r="CTL88" s="1"/>
      <c r="CTM88" s="1"/>
      <c r="CTN88" s="1"/>
      <c r="CTO88" s="1"/>
      <c r="CTP88" s="1"/>
      <c r="CTQ88" s="1"/>
      <c r="CTR88" s="1"/>
      <c r="CTS88" s="1"/>
      <c r="CTT88" s="1"/>
      <c r="CTU88" s="1"/>
      <c r="CTV88" s="1"/>
      <c r="CTW88" s="1"/>
      <c r="CTX88" s="1"/>
      <c r="CTY88" s="1"/>
      <c r="CTZ88" s="1"/>
      <c r="CUA88" s="1"/>
      <c r="CUB88" s="1"/>
      <c r="CUC88" s="1"/>
      <c r="CUD88" s="1"/>
      <c r="CUE88" s="1"/>
      <c r="CUF88" s="1"/>
      <c r="CUG88" s="1"/>
      <c r="CUH88" s="1"/>
      <c r="CUI88" s="1"/>
      <c r="CUJ88" s="1"/>
      <c r="CUK88" s="1"/>
      <c r="CUL88" s="1"/>
      <c r="CUM88" s="1"/>
      <c r="CUN88" s="1"/>
      <c r="CUO88" s="1"/>
      <c r="CUP88" s="1"/>
      <c r="CUQ88" s="1"/>
      <c r="CUR88" s="1"/>
      <c r="CUS88" s="1"/>
      <c r="CUT88" s="1"/>
      <c r="CUU88" s="1"/>
      <c r="CUV88" s="1"/>
      <c r="CUW88" s="1"/>
      <c r="CUX88" s="1"/>
      <c r="CUY88" s="1"/>
      <c r="CUZ88" s="1"/>
      <c r="CVA88" s="1"/>
      <c r="CVB88" s="1"/>
      <c r="CVC88" s="1"/>
      <c r="CVD88" s="1"/>
      <c r="CVE88" s="1"/>
      <c r="CVF88" s="1"/>
      <c r="CVG88" s="1"/>
      <c r="CVH88" s="1"/>
      <c r="CVI88" s="1"/>
      <c r="CVJ88" s="1"/>
      <c r="CVK88" s="1"/>
      <c r="CVL88" s="1"/>
      <c r="CVM88" s="1"/>
      <c r="CVN88" s="1"/>
      <c r="CVO88" s="1"/>
      <c r="CVP88" s="1"/>
      <c r="CVQ88" s="1"/>
      <c r="CVR88" s="1"/>
      <c r="CVS88" s="1"/>
      <c r="CVT88" s="1"/>
      <c r="CVU88" s="1"/>
      <c r="CVV88" s="1"/>
      <c r="CVW88" s="1"/>
      <c r="CVX88" s="1"/>
      <c r="CVY88" s="1"/>
      <c r="CVZ88" s="1"/>
      <c r="CWA88" s="1"/>
      <c r="CWB88" s="1"/>
      <c r="CWC88" s="1"/>
      <c r="CWD88" s="1"/>
      <c r="CWE88" s="1"/>
      <c r="CWF88" s="1"/>
      <c r="CWG88" s="1"/>
      <c r="CWH88" s="1"/>
      <c r="CWI88" s="1"/>
      <c r="CWJ88" s="1"/>
      <c r="CWK88" s="1"/>
      <c r="CWL88" s="1"/>
      <c r="CWM88" s="1"/>
      <c r="CWN88" s="1"/>
      <c r="CWO88" s="1"/>
      <c r="CWP88" s="1"/>
      <c r="CWQ88" s="1"/>
      <c r="CWR88" s="1"/>
      <c r="CWS88" s="1"/>
      <c r="CWT88" s="1"/>
      <c r="CWU88" s="1"/>
      <c r="CWV88" s="1"/>
      <c r="CWW88" s="1"/>
      <c r="CWX88" s="1"/>
      <c r="CWY88" s="1"/>
      <c r="CWZ88" s="1"/>
      <c r="CXA88" s="1"/>
      <c r="CXB88" s="1"/>
      <c r="CXC88" s="1"/>
      <c r="CXD88" s="1"/>
      <c r="CXE88" s="1"/>
      <c r="CXF88" s="1"/>
      <c r="CXG88" s="1"/>
      <c r="CXH88" s="1"/>
      <c r="CXI88" s="1"/>
      <c r="CXJ88" s="1"/>
      <c r="CXK88" s="1"/>
      <c r="CXL88" s="1"/>
      <c r="CXM88" s="1"/>
      <c r="CXN88" s="1"/>
      <c r="CXO88" s="1"/>
      <c r="CXP88" s="1"/>
      <c r="CXQ88" s="1"/>
      <c r="CXR88" s="1"/>
      <c r="CXS88" s="1"/>
      <c r="CXT88" s="1"/>
      <c r="CXU88" s="1"/>
      <c r="CXV88" s="1"/>
      <c r="CXW88" s="1"/>
      <c r="CXX88" s="1"/>
      <c r="CXY88" s="1"/>
      <c r="CXZ88" s="1"/>
      <c r="CYA88" s="1"/>
      <c r="CYB88" s="1"/>
      <c r="CYC88" s="1"/>
      <c r="CYD88" s="1"/>
      <c r="CYE88" s="1"/>
      <c r="CYF88" s="1"/>
      <c r="CYG88" s="1"/>
      <c r="CYH88" s="1"/>
      <c r="CYI88" s="1"/>
      <c r="CYJ88" s="1"/>
      <c r="CYK88" s="1"/>
      <c r="CYL88" s="1"/>
      <c r="CYM88" s="1"/>
      <c r="CYN88" s="1"/>
      <c r="CYO88" s="1"/>
      <c r="CYP88" s="1"/>
      <c r="CYQ88" s="1"/>
      <c r="CYR88" s="1"/>
      <c r="CYS88" s="1"/>
      <c r="CYT88" s="1"/>
      <c r="CYU88" s="1"/>
      <c r="CYV88" s="1"/>
      <c r="CYW88" s="1"/>
      <c r="CYX88" s="1"/>
      <c r="CYY88" s="1"/>
      <c r="CYZ88" s="1"/>
      <c r="CZA88" s="1"/>
      <c r="CZB88" s="1"/>
      <c r="CZC88" s="1"/>
      <c r="CZD88" s="1"/>
      <c r="CZE88" s="1"/>
      <c r="CZF88" s="1"/>
      <c r="CZG88" s="1"/>
      <c r="CZH88" s="1"/>
      <c r="CZI88" s="1"/>
      <c r="CZJ88" s="1"/>
      <c r="CZK88" s="1"/>
      <c r="CZL88" s="1"/>
      <c r="CZM88" s="1"/>
      <c r="CZN88" s="1"/>
      <c r="CZO88" s="1"/>
      <c r="CZP88" s="1"/>
      <c r="CZQ88" s="1"/>
      <c r="CZR88" s="1"/>
      <c r="CZS88" s="1"/>
      <c r="CZT88" s="1"/>
      <c r="CZU88" s="1"/>
      <c r="CZV88" s="1"/>
      <c r="CZW88" s="1"/>
      <c r="CZX88" s="1"/>
      <c r="CZY88" s="1"/>
      <c r="CZZ88" s="1"/>
      <c r="DAA88" s="1"/>
      <c r="DAB88" s="1"/>
      <c r="DAC88" s="1"/>
      <c r="DAD88" s="1"/>
      <c r="DAE88" s="1"/>
      <c r="DAF88" s="1"/>
      <c r="DAG88" s="1"/>
      <c r="DAH88" s="1"/>
      <c r="DAI88" s="1"/>
      <c r="DAJ88" s="1"/>
      <c r="DAK88" s="1"/>
      <c r="DAL88" s="1"/>
      <c r="DAM88" s="1"/>
      <c r="DAN88" s="1"/>
      <c r="DAO88" s="1"/>
      <c r="DAP88" s="1"/>
      <c r="DAQ88" s="1"/>
      <c r="DAR88" s="1"/>
      <c r="DAS88" s="1"/>
      <c r="DAT88" s="1"/>
      <c r="DAU88" s="1"/>
      <c r="DAV88" s="1"/>
      <c r="DAW88" s="1"/>
      <c r="DAX88" s="1"/>
      <c r="DAY88" s="1"/>
      <c r="DAZ88" s="1"/>
      <c r="DBA88" s="1"/>
      <c r="DBB88" s="1"/>
      <c r="DBC88" s="1"/>
      <c r="DBD88" s="1"/>
      <c r="DBE88" s="1"/>
      <c r="DBF88" s="1"/>
      <c r="DBG88" s="1"/>
      <c r="DBH88" s="1"/>
      <c r="DBI88" s="1"/>
      <c r="DBJ88" s="1"/>
      <c r="DBK88" s="1"/>
      <c r="DBL88" s="1"/>
      <c r="DBM88" s="1"/>
      <c r="DBN88" s="1"/>
      <c r="DBO88" s="1"/>
      <c r="DBP88" s="1"/>
      <c r="DBQ88" s="1"/>
      <c r="DBR88" s="1"/>
      <c r="DBS88" s="1"/>
      <c r="DBT88" s="1"/>
      <c r="DBU88" s="1"/>
      <c r="DBV88" s="1"/>
      <c r="DBW88" s="1"/>
      <c r="DBX88" s="1"/>
      <c r="DBY88" s="1"/>
      <c r="DBZ88" s="1"/>
      <c r="DCA88" s="1"/>
      <c r="DCB88" s="1"/>
      <c r="DCC88" s="1"/>
      <c r="DCD88" s="1"/>
      <c r="DCE88" s="1"/>
      <c r="DCF88" s="1"/>
      <c r="DCG88" s="1"/>
      <c r="DCH88" s="1"/>
      <c r="DCI88" s="1"/>
      <c r="DCJ88" s="1"/>
      <c r="DCK88" s="1"/>
      <c r="DCL88" s="1"/>
      <c r="DCM88" s="1"/>
      <c r="DCN88" s="1"/>
      <c r="DCO88" s="1"/>
      <c r="DCP88" s="1"/>
      <c r="DCQ88" s="1"/>
      <c r="DCR88" s="1"/>
      <c r="DCS88" s="1"/>
      <c r="DCT88" s="1"/>
      <c r="DCU88" s="1"/>
      <c r="DCV88" s="1"/>
      <c r="DCW88" s="1"/>
      <c r="DCX88" s="1"/>
      <c r="DCY88" s="1"/>
      <c r="DCZ88" s="1"/>
      <c r="DDA88" s="1"/>
      <c r="DDB88" s="1"/>
      <c r="DDC88" s="1"/>
      <c r="DDD88" s="1"/>
      <c r="DDE88" s="1"/>
      <c r="DDF88" s="1"/>
      <c r="DDG88" s="1"/>
      <c r="DDH88" s="1"/>
      <c r="DDI88" s="1"/>
      <c r="DDJ88" s="1"/>
      <c r="DDK88" s="1"/>
      <c r="DDL88" s="1"/>
      <c r="DDM88" s="1"/>
      <c r="DDN88" s="1"/>
      <c r="DDO88" s="1"/>
      <c r="DDP88" s="1"/>
      <c r="DDQ88" s="1"/>
      <c r="DDR88" s="1"/>
      <c r="DDS88" s="1"/>
      <c r="DDT88" s="1"/>
      <c r="DDU88" s="1"/>
      <c r="DDV88" s="1"/>
      <c r="DDW88" s="1"/>
      <c r="DDX88" s="1"/>
      <c r="DDY88" s="1"/>
      <c r="DDZ88" s="1"/>
      <c r="DEA88" s="1"/>
      <c r="DEB88" s="1"/>
      <c r="DEC88" s="1"/>
      <c r="DED88" s="1"/>
      <c r="DEE88" s="1"/>
      <c r="DEF88" s="1"/>
      <c r="DEG88" s="1"/>
      <c r="DEH88" s="1"/>
      <c r="DEI88" s="1"/>
      <c r="DEJ88" s="1"/>
      <c r="DEK88" s="1"/>
      <c r="DEL88" s="1"/>
      <c r="DEM88" s="1"/>
      <c r="DEN88" s="1"/>
      <c r="DEO88" s="1"/>
      <c r="DEP88" s="1"/>
      <c r="DEQ88" s="1"/>
      <c r="DER88" s="1"/>
      <c r="DES88" s="1"/>
      <c r="DET88" s="1"/>
      <c r="DEU88" s="1"/>
      <c r="DEV88" s="1"/>
      <c r="DEW88" s="1"/>
      <c r="DEX88" s="1"/>
      <c r="DEY88" s="1"/>
      <c r="DEZ88" s="1"/>
      <c r="DFA88" s="1"/>
      <c r="DFB88" s="1"/>
      <c r="DFC88" s="1"/>
      <c r="DFD88" s="1"/>
      <c r="DFE88" s="1"/>
      <c r="DFF88" s="1"/>
      <c r="DFG88" s="1"/>
      <c r="DFH88" s="1"/>
      <c r="DFI88" s="1"/>
      <c r="DFJ88" s="1"/>
      <c r="DFK88" s="1"/>
      <c r="DFL88" s="1"/>
      <c r="DFM88" s="1"/>
      <c r="DFN88" s="1"/>
      <c r="DFO88" s="1"/>
      <c r="DFP88" s="1"/>
      <c r="DFQ88" s="1"/>
      <c r="DFR88" s="1"/>
      <c r="DFS88" s="1"/>
      <c r="DFT88" s="1"/>
      <c r="DFU88" s="1"/>
      <c r="DFV88" s="1"/>
      <c r="DFW88" s="1"/>
      <c r="DFX88" s="1"/>
      <c r="DFY88" s="1"/>
      <c r="DFZ88" s="1"/>
      <c r="DGA88" s="1"/>
      <c r="DGB88" s="1"/>
      <c r="DGC88" s="1"/>
      <c r="DGD88" s="1"/>
      <c r="DGE88" s="1"/>
      <c r="DGF88" s="1"/>
      <c r="DGG88" s="1"/>
      <c r="DGH88" s="1"/>
      <c r="DGI88" s="1"/>
      <c r="DGJ88" s="1"/>
      <c r="DGK88" s="1"/>
      <c r="DGL88" s="1"/>
      <c r="DGM88" s="1"/>
      <c r="DGN88" s="1"/>
      <c r="DGO88" s="1"/>
      <c r="DGP88" s="1"/>
      <c r="DGQ88" s="1"/>
      <c r="DGR88" s="1"/>
      <c r="DGS88" s="1"/>
      <c r="DGT88" s="1"/>
      <c r="DGU88" s="1"/>
      <c r="DGV88" s="1"/>
      <c r="DGW88" s="1"/>
      <c r="DGX88" s="1"/>
      <c r="DGY88" s="1"/>
      <c r="DGZ88" s="1"/>
      <c r="DHA88" s="1"/>
      <c r="DHB88" s="1"/>
      <c r="DHC88" s="1"/>
      <c r="DHD88" s="1"/>
      <c r="DHE88" s="1"/>
      <c r="DHF88" s="1"/>
      <c r="DHG88" s="1"/>
      <c r="DHH88" s="1"/>
      <c r="DHI88" s="1"/>
      <c r="DHJ88" s="1"/>
      <c r="DHK88" s="1"/>
      <c r="DHL88" s="1"/>
      <c r="DHM88" s="1"/>
      <c r="DHN88" s="1"/>
      <c r="DHO88" s="1"/>
      <c r="DHP88" s="1"/>
      <c r="DHQ88" s="1"/>
      <c r="DHR88" s="1"/>
      <c r="DHS88" s="1"/>
      <c r="DHT88" s="1"/>
      <c r="DHU88" s="1"/>
      <c r="DHV88" s="1"/>
      <c r="DHW88" s="1"/>
      <c r="DHX88" s="1"/>
      <c r="DHY88" s="1"/>
      <c r="DHZ88" s="1"/>
      <c r="DIA88" s="1"/>
      <c r="DIB88" s="1"/>
      <c r="DIC88" s="1"/>
      <c r="DID88" s="1"/>
      <c r="DIE88" s="1"/>
      <c r="DIF88" s="1"/>
      <c r="DIG88" s="1"/>
      <c r="DIH88" s="1"/>
      <c r="DII88" s="1"/>
      <c r="DIJ88" s="1"/>
      <c r="DIK88" s="1"/>
      <c r="DIL88" s="1"/>
      <c r="DIM88" s="1"/>
      <c r="DIN88" s="1"/>
      <c r="DIO88" s="1"/>
      <c r="DIP88" s="1"/>
      <c r="DIQ88" s="1"/>
      <c r="DIR88" s="1"/>
      <c r="DIS88" s="1"/>
      <c r="DIT88" s="1"/>
      <c r="DIU88" s="1"/>
      <c r="DIV88" s="1"/>
      <c r="DIW88" s="1"/>
      <c r="DIX88" s="1"/>
      <c r="DIY88" s="1"/>
      <c r="DIZ88" s="1"/>
      <c r="DJA88" s="1"/>
      <c r="DJB88" s="1"/>
      <c r="DJC88" s="1"/>
      <c r="DJD88" s="1"/>
      <c r="DJE88" s="1"/>
      <c r="DJF88" s="1"/>
      <c r="DJG88" s="1"/>
      <c r="DJH88" s="1"/>
      <c r="DJI88" s="1"/>
      <c r="DJJ88" s="1"/>
      <c r="DJK88" s="1"/>
      <c r="DJL88" s="1"/>
      <c r="DJM88" s="1"/>
      <c r="DJN88" s="1"/>
      <c r="DJO88" s="1"/>
      <c r="DJP88" s="1"/>
      <c r="DJQ88" s="1"/>
      <c r="DJR88" s="1"/>
      <c r="DJS88" s="1"/>
      <c r="DJT88" s="1"/>
      <c r="DJU88" s="1"/>
      <c r="DJV88" s="1"/>
      <c r="DJW88" s="1"/>
      <c r="DJX88" s="1"/>
      <c r="DJY88" s="1"/>
      <c r="DJZ88" s="1"/>
      <c r="DKA88" s="1"/>
      <c r="DKB88" s="1"/>
      <c r="DKC88" s="1"/>
      <c r="DKD88" s="1"/>
      <c r="DKE88" s="1"/>
      <c r="DKF88" s="1"/>
      <c r="DKG88" s="1"/>
      <c r="DKH88" s="1"/>
      <c r="DKI88" s="1"/>
      <c r="DKJ88" s="1"/>
      <c r="DKK88" s="1"/>
      <c r="DKL88" s="1"/>
      <c r="DKM88" s="1"/>
      <c r="DKN88" s="1"/>
      <c r="DKO88" s="1"/>
      <c r="DKP88" s="1"/>
      <c r="DKQ88" s="1"/>
      <c r="DKR88" s="1"/>
      <c r="DKS88" s="1"/>
      <c r="DKT88" s="1"/>
      <c r="DKU88" s="1"/>
      <c r="DKV88" s="1"/>
      <c r="DKW88" s="1"/>
      <c r="DKX88" s="1"/>
      <c r="DKY88" s="1"/>
      <c r="DKZ88" s="1"/>
      <c r="DLA88" s="1"/>
      <c r="DLB88" s="1"/>
      <c r="DLC88" s="1"/>
      <c r="DLD88" s="1"/>
      <c r="DLE88" s="1"/>
      <c r="DLF88" s="1"/>
      <c r="DLG88" s="1"/>
      <c r="DLH88" s="1"/>
      <c r="DLI88" s="1"/>
      <c r="DLJ88" s="1"/>
      <c r="DLK88" s="1"/>
      <c r="DLL88" s="1"/>
      <c r="DLM88" s="1"/>
      <c r="DLN88" s="1"/>
      <c r="DLO88" s="1"/>
      <c r="DLP88" s="1"/>
      <c r="DLQ88" s="1"/>
      <c r="DLR88" s="1"/>
      <c r="DLS88" s="1"/>
      <c r="DLT88" s="1"/>
      <c r="DLU88" s="1"/>
      <c r="DLV88" s="1"/>
      <c r="DLW88" s="1"/>
      <c r="DLX88" s="1"/>
      <c r="DLY88" s="1"/>
      <c r="DLZ88" s="1"/>
      <c r="DMA88" s="1"/>
      <c r="DMB88" s="1"/>
      <c r="DMC88" s="1"/>
      <c r="DMD88" s="1"/>
      <c r="DME88" s="1"/>
      <c r="DMF88" s="1"/>
      <c r="DMG88" s="1"/>
      <c r="DMH88" s="1"/>
      <c r="DMI88" s="1"/>
      <c r="DMJ88" s="1"/>
      <c r="DMK88" s="1"/>
      <c r="DML88" s="1"/>
      <c r="DMM88" s="1"/>
      <c r="DMN88" s="1"/>
      <c r="DMO88" s="1"/>
      <c r="DMP88" s="1"/>
      <c r="DMQ88" s="1"/>
      <c r="DMR88" s="1"/>
      <c r="DMS88" s="1"/>
      <c r="DMT88" s="1"/>
      <c r="DMU88" s="1"/>
      <c r="DMV88" s="1"/>
      <c r="DMW88" s="1"/>
      <c r="DMX88" s="1"/>
      <c r="DMY88" s="1"/>
      <c r="DMZ88" s="1"/>
      <c r="DNA88" s="1"/>
      <c r="DNB88" s="1"/>
      <c r="DNC88" s="1"/>
      <c r="DND88" s="1"/>
      <c r="DNE88" s="1"/>
      <c r="DNF88" s="1"/>
      <c r="DNG88" s="1"/>
      <c r="DNH88" s="1"/>
      <c r="DNI88" s="1"/>
      <c r="DNJ88" s="1"/>
      <c r="DNK88" s="1"/>
      <c r="DNL88" s="1"/>
      <c r="DNM88" s="1"/>
      <c r="DNN88" s="1"/>
      <c r="DNO88" s="1"/>
      <c r="DNP88" s="1"/>
      <c r="DNQ88" s="1"/>
      <c r="DNR88" s="1"/>
      <c r="DNS88" s="1"/>
      <c r="DNT88" s="1"/>
      <c r="DNU88" s="1"/>
      <c r="DNV88" s="1"/>
      <c r="DNW88" s="1"/>
      <c r="DNX88" s="1"/>
      <c r="DNY88" s="1"/>
      <c r="DNZ88" s="1"/>
      <c r="DOA88" s="1"/>
      <c r="DOB88" s="1"/>
      <c r="DOC88" s="1"/>
      <c r="DOD88" s="1"/>
      <c r="DOE88" s="1"/>
      <c r="DOF88" s="1"/>
      <c r="DOG88" s="1"/>
      <c r="DOH88" s="1"/>
      <c r="DOI88" s="1"/>
      <c r="DOJ88" s="1"/>
      <c r="DOK88" s="1"/>
      <c r="DOL88" s="1"/>
      <c r="DOM88" s="1"/>
      <c r="DON88" s="1"/>
      <c r="DOO88" s="1"/>
      <c r="DOP88" s="1"/>
      <c r="DOQ88" s="1"/>
      <c r="DOR88" s="1"/>
      <c r="DOS88" s="1"/>
      <c r="DOT88" s="1"/>
      <c r="DOU88" s="1"/>
      <c r="DOV88" s="1"/>
      <c r="DOW88" s="1"/>
      <c r="DOX88" s="1"/>
      <c r="DOY88" s="1"/>
      <c r="DOZ88" s="1"/>
      <c r="DPA88" s="1"/>
      <c r="DPB88" s="1"/>
      <c r="DPC88" s="1"/>
      <c r="DPD88" s="1"/>
      <c r="DPE88" s="1"/>
      <c r="DPF88" s="1"/>
      <c r="DPG88" s="1"/>
      <c r="DPH88" s="1"/>
      <c r="DPI88" s="1"/>
      <c r="DPJ88" s="1"/>
      <c r="DPK88" s="1"/>
      <c r="DPL88" s="1"/>
      <c r="DPM88" s="1"/>
      <c r="DPN88" s="1"/>
      <c r="DPO88" s="1"/>
      <c r="DPP88" s="1"/>
      <c r="DPQ88" s="1"/>
      <c r="DPR88" s="1"/>
      <c r="DPS88" s="1"/>
      <c r="DPT88" s="1"/>
      <c r="DPU88" s="1"/>
      <c r="DPV88" s="1"/>
      <c r="DPW88" s="1"/>
      <c r="DPX88" s="1"/>
      <c r="DPY88" s="1"/>
      <c r="DPZ88" s="1"/>
      <c r="DQA88" s="1"/>
      <c r="DQB88" s="1"/>
      <c r="DQC88" s="1"/>
      <c r="DQD88" s="1"/>
      <c r="DQE88" s="1"/>
      <c r="DQF88" s="1"/>
      <c r="DQG88" s="1"/>
      <c r="DQH88" s="1"/>
      <c r="DQI88" s="1"/>
      <c r="DQJ88" s="1"/>
      <c r="DQK88" s="1"/>
      <c r="DQL88" s="1"/>
      <c r="DQM88" s="1"/>
      <c r="DQN88" s="1"/>
      <c r="DQO88" s="1"/>
      <c r="DQP88" s="1"/>
      <c r="DQQ88" s="1"/>
      <c r="DQR88" s="1"/>
      <c r="DQS88" s="1"/>
      <c r="DQT88" s="1"/>
      <c r="DQU88" s="1"/>
      <c r="DQV88" s="1"/>
      <c r="DQW88" s="1"/>
      <c r="DQX88" s="1"/>
      <c r="DQY88" s="1"/>
      <c r="DQZ88" s="1"/>
      <c r="DRA88" s="1"/>
      <c r="DRB88" s="1"/>
      <c r="DRC88" s="1"/>
      <c r="DRD88" s="1"/>
      <c r="DRE88" s="1"/>
      <c r="DRF88" s="1"/>
      <c r="DRG88" s="1"/>
      <c r="DRH88" s="1"/>
      <c r="DRI88" s="1"/>
      <c r="DRJ88" s="1"/>
      <c r="DRK88" s="1"/>
      <c r="DRL88" s="1"/>
      <c r="DRM88" s="1"/>
      <c r="DRN88" s="1"/>
      <c r="DRO88" s="1"/>
      <c r="DRP88" s="1"/>
      <c r="DRQ88" s="1"/>
      <c r="DRR88" s="1"/>
      <c r="DRS88" s="1"/>
      <c r="DRT88" s="1"/>
      <c r="DRU88" s="1"/>
      <c r="DRV88" s="1"/>
      <c r="DRW88" s="1"/>
      <c r="DRX88" s="1"/>
      <c r="DRY88" s="1"/>
      <c r="DRZ88" s="1"/>
      <c r="DSA88" s="1"/>
      <c r="DSB88" s="1"/>
      <c r="DSC88" s="1"/>
      <c r="DSD88" s="1"/>
      <c r="DSE88" s="1"/>
      <c r="DSF88" s="1"/>
      <c r="DSG88" s="1"/>
      <c r="DSH88" s="1"/>
      <c r="DSI88" s="1"/>
      <c r="DSJ88" s="1"/>
      <c r="DSK88" s="1"/>
      <c r="DSL88" s="1"/>
      <c r="DSM88" s="1"/>
      <c r="DSN88" s="1"/>
      <c r="DSO88" s="1"/>
      <c r="DSP88" s="1"/>
      <c r="DSQ88" s="1"/>
      <c r="DSR88" s="1"/>
      <c r="DSS88" s="1"/>
      <c r="DST88" s="1"/>
      <c r="DSU88" s="1"/>
      <c r="DSV88" s="1"/>
      <c r="DSW88" s="1"/>
      <c r="DSX88" s="1"/>
      <c r="DSY88" s="1"/>
      <c r="DSZ88" s="1"/>
      <c r="DTA88" s="1"/>
      <c r="DTB88" s="1"/>
      <c r="DTC88" s="1"/>
      <c r="DTD88" s="1"/>
      <c r="DTE88" s="1"/>
      <c r="DTF88" s="1"/>
      <c r="DTG88" s="1"/>
      <c r="DTH88" s="1"/>
      <c r="DTI88" s="1"/>
      <c r="DTJ88" s="1"/>
      <c r="DTK88" s="1"/>
      <c r="DTL88" s="1"/>
      <c r="DTM88" s="1"/>
      <c r="DTN88" s="1"/>
      <c r="DTO88" s="1"/>
      <c r="DTP88" s="1"/>
      <c r="DTQ88" s="1"/>
      <c r="DTR88" s="1"/>
      <c r="DTS88" s="1"/>
      <c r="DTT88" s="1"/>
      <c r="DTU88" s="1"/>
      <c r="DTV88" s="1"/>
      <c r="DTW88" s="1"/>
      <c r="DTX88" s="1"/>
      <c r="DTY88" s="1"/>
      <c r="DTZ88" s="1"/>
      <c r="DUA88" s="1"/>
      <c r="DUB88" s="1"/>
      <c r="DUC88" s="1"/>
      <c r="DUD88" s="1"/>
      <c r="DUE88" s="1"/>
      <c r="DUF88" s="1"/>
      <c r="DUG88" s="1"/>
      <c r="DUH88" s="1"/>
      <c r="DUI88" s="1"/>
      <c r="DUJ88" s="1"/>
      <c r="DUK88" s="1"/>
      <c r="DUL88" s="1"/>
      <c r="DUM88" s="1"/>
      <c r="DUN88" s="1"/>
      <c r="DUO88" s="1"/>
      <c r="DUP88" s="1"/>
      <c r="DUQ88" s="1"/>
      <c r="DUR88" s="1"/>
      <c r="DUS88" s="1"/>
      <c r="DUT88" s="1"/>
      <c r="DUU88" s="1"/>
      <c r="DUV88" s="1"/>
      <c r="DUW88" s="1"/>
      <c r="DUX88" s="1"/>
      <c r="DUY88" s="1"/>
      <c r="DUZ88" s="1"/>
      <c r="DVA88" s="1"/>
      <c r="DVB88" s="1"/>
      <c r="DVC88" s="1"/>
      <c r="DVD88" s="1"/>
      <c r="DVE88" s="1"/>
      <c r="DVF88" s="1"/>
      <c r="DVG88" s="1"/>
      <c r="DVH88" s="1"/>
      <c r="DVI88" s="1"/>
      <c r="DVJ88" s="1"/>
      <c r="DVK88" s="1"/>
      <c r="DVL88" s="1"/>
      <c r="DVM88" s="1"/>
      <c r="DVN88" s="1"/>
      <c r="DVO88" s="1"/>
      <c r="DVP88" s="1"/>
      <c r="DVQ88" s="1"/>
      <c r="DVR88" s="1"/>
      <c r="DVS88" s="1"/>
      <c r="DVT88" s="1"/>
      <c r="DVU88" s="1"/>
      <c r="DVV88" s="1"/>
      <c r="DVW88" s="1"/>
      <c r="DVX88" s="1"/>
      <c r="DVY88" s="1"/>
      <c r="DVZ88" s="1"/>
      <c r="DWA88" s="1"/>
      <c r="DWB88" s="1"/>
      <c r="DWC88" s="1"/>
      <c r="DWD88" s="1"/>
      <c r="DWE88" s="1"/>
      <c r="DWF88" s="1"/>
      <c r="DWG88" s="1"/>
      <c r="DWH88" s="1"/>
      <c r="DWI88" s="1"/>
      <c r="DWJ88" s="1"/>
      <c r="DWK88" s="1"/>
      <c r="DWL88" s="1"/>
      <c r="DWM88" s="1"/>
      <c r="DWN88" s="1"/>
      <c r="DWO88" s="1"/>
      <c r="DWP88" s="1"/>
      <c r="DWQ88" s="1"/>
      <c r="DWR88" s="1"/>
      <c r="DWS88" s="1"/>
      <c r="DWT88" s="1"/>
      <c r="DWU88" s="1"/>
      <c r="DWV88" s="1"/>
      <c r="DWW88" s="1"/>
      <c r="DWX88" s="1"/>
      <c r="DWY88" s="1"/>
      <c r="DWZ88" s="1"/>
      <c r="DXA88" s="1"/>
      <c r="DXB88" s="1"/>
      <c r="DXC88" s="1"/>
      <c r="DXD88" s="1"/>
      <c r="DXE88" s="1"/>
      <c r="DXF88" s="1"/>
      <c r="DXG88" s="1"/>
      <c r="DXH88" s="1"/>
      <c r="DXI88" s="1"/>
      <c r="DXJ88" s="1"/>
      <c r="DXK88" s="1"/>
      <c r="DXL88" s="1"/>
      <c r="DXM88" s="1"/>
      <c r="DXN88" s="1"/>
      <c r="DXO88" s="1"/>
      <c r="DXP88" s="1"/>
      <c r="DXQ88" s="1"/>
      <c r="DXR88" s="1"/>
      <c r="DXS88" s="1"/>
      <c r="DXT88" s="1"/>
      <c r="DXU88" s="1"/>
      <c r="DXV88" s="1"/>
      <c r="DXW88" s="1"/>
      <c r="DXX88" s="1"/>
      <c r="DXY88" s="1"/>
      <c r="DXZ88" s="1"/>
      <c r="DYA88" s="1"/>
      <c r="DYB88" s="1"/>
      <c r="DYC88" s="1"/>
      <c r="DYD88" s="1"/>
      <c r="DYE88" s="1"/>
      <c r="DYF88" s="1"/>
      <c r="DYG88" s="1"/>
      <c r="DYH88" s="1"/>
      <c r="DYI88" s="1"/>
      <c r="DYJ88" s="1"/>
      <c r="DYK88" s="1"/>
      <c r="DYL88" s="1"/>
      <c r="DYM88" s="1"/>
      <c r="DYN88" s="1"/>
      <c r="DYO88" s="1"/>
      <c r="DYP88" s="1"/>
      <c r="DYQ88" s="1"/>
      <c r="DYR88" s="1"/>
      <c r="DYS88" s="1"/>
      <c r="DYT88" s="1"/>
      <c r="DYU88" s="1"/>
      <c r="DYV88" s="1"/>
      <c r="DYW88" s="1"/>
      <c r="DYX88" s="1"/>
      <c r="DYY88" s="1"/>
      <c r="DYZ88" s="1"/>
      <c r="DZA88" s="1"/>
      <c r="DZB88" s="1"/>
      <c r="DZC88" s="1"/>
      <c r="DZD88" s="1"/>
      <c r="DZE88" s="1"/>
      <c r="DZF88" s="1"/>
      <c r="DZG88" s="1"/>
      <c r="DZH88" s="1"/>
      <c r="DZI88" s="1"/>
      <c r="DZJ88" s="1"/>
      <c r="DZK88" s="1"/>
      <c r="DZL88" s="1"/>
      <c r="DZM88" s="1"/>
      <c r="DZN88" s="1"/>
      <c r="DZO88" s="1"/>
      <c r="DZP88" s="1"/>
      <c r="DZQ88" s="1"/>
      <c r="DZR88" s="1"/>
      <c r="DZS88" s="1"/>
      <c r="DZT88" s="1"/>
      <c r="DZU88" s="1"/>
      <c r="DZV88" s="1"/>
      <c r="DZW88" s="1"/>
      <c r="DZX88" s="1"/>
      <c r="DZY88" s="1"/>
      <c r="DZZ88" s="1"/>
      <c r="EAA88" s="1"/>
      <c r="EAB88" s="1"/>
      <c r="EAC88" s="1"/>
      <c r="EAD88" s="1"/>
      <c r="EAE88" s="1"/>
      <c r="EAF88" s="1"/>
      <c r="EAG88" s="1"/>
      <c r="EAH88" s="1"/>
      <c r="EAI88" s="1"/>
      <c r="EAJ88" s="1"/>
      <c r="EAK88" s="1"/>
      <c r="EAL88" s="1"/>
      <c r="EAM88" s="1"/>
      <c r="EAN88" s="1"/>
      <c r="EAO88" s="1"/>
      <c r="EAP88" s="1"/>
      <c r="EAQ88" s="1"/>
      <c r="EAR88" s="1"/>
      <c r="EAS88" s="1"/>
      <c r="EAT88" s="1"/>
      <c r="EAU88" s="1"/>
      <c r="EAV88" s="1"/>
      <c r="EAW88" s="1"/>
      <c r="EAX88" s="1"/>
      <c r="EAY88" s="1"/>
      <c r="EAZ88" s="1"/>
      <c r="EBA88" s="1"/>
      <c r="EBB88" s="1"/>
      <c r="EBC88" s="1"/>
      <c r="EBD88" s="1"/>
      <c r="EBE88" s="1"/>
      <c r="EBF88" s="1"/>
      <c r="EBG88" s="1"/>
      <c r="EBH88" s="1"/>
      <c r="EBI88" s="1"/>
      <c r="EBJ88" s="1"/>
      <c r="EBK88" s="1"/>
      <c r="EBL88" s="1"/>
      <c r="EBM88" s="1"/>
      <c r="EBN88" s="1"/>
      <c r="EBO88" s="1"/>
      <c r="EBP88" s="1"/>
      <c r="EBQ88" s="1"/>
      <c r="EBR88" s="1"/>
      <c r="EBS88" s="1"/>
      <c r="EBT88" s="1"/>
      <c r="EBU88" s="1"/>
      <c r="EBV88" s="1"/>
      <c r="EBW88" s="1"/>
      <c r="EBX88" s="1"/>
      <c r="EBY88" s="1"/>
      <c r="EBZ88" s="1"/>
      <c r="ECA88" s="1"/>
      <c r="ECB88" s="1"/>
      <c r="ECC88" s="1"/>
      <c r="ECD88" s="1"/>
      <c r="ECE88" s="1"/>
      <c r="ECF88" s="1"/>
      <c r="ECG88" s="1"/>
      <c r="ECH88" s="1"/>
      <c r="ECI88" s="1"/>
      <c r="ECJ88" s="1"/>
      <c r="ECK88" s="1"/>
      <c r="ECL88" s="1"/>
      <c r="ECM88" s="1"/>
      <c r="ECN88" s="1"/>
      <c r="ECO88" s="1"/>
      <c r="ECP88" s="1"/>
      <c r="ECQ88" s="1"/>
      <c r="ECR88" s="1"/>
      <c r="ECS88" s="1"/>
      <c r="ECT88" s="1"/>
      <c r="ECU88" s="1"/>
      <c r="ECV88" s="1"/>
      <c r="ECW88" s="1"/>
      <c r="ECX88" s="1"/>
      <c r="ECY88" s="1"/>
      <c r="ECZ88" s="1"/>
      <c r="EDA88" s="1"/>
      <c r="EDB88" s="1"/>
      <c r="EDC88" s="1"/>
      <c r="EDD88" s="1"/>
      <c r="EDE88" s="1"/>
      <c r="EDF88" s="1"/>
      <c r="EDG88" s="1"/>
      <c r="EDH88" s="1"/>
      <c r="EDI88" s="1"/>
      <c r="EDJ88" s="1"/>
      <c r="EDK88" s="1"/>
      <c r="EDL88" s="1"/>
      <c r="EDM88" s="1"/>
      <c r="EDN88" s="1"/>
      <c r="EDO88" s="1"/>
      <c r="EDP88" s="1"/>
      <c r="EDQ88" s="1"/>
      <c r="EDR88" s="1"/>
      <c r="EDS88" s="1"/>
      <c r="EDT88" s="1"/>
      <c r="EDU88" s="1"/>
      <c r="EDV88" s="1"/>
      <c r="EDW88" s="1"/>
      <c r="EDX88" s="1"/>
      <c r="EDY88" s="1"/>
      <c r="EDZ88" s="1"/>
      <c r="EEA88" s="1"/>
      <c r="EEB88" s="1"/>
      <c r="EEC88" s="1"/>
      <c r="EED88" s="1"/>
      <c r="EEE88" s="1"/>
      <c r="EEF88" s="1"/>
      <c r="EEG88" s="1"/>
      <c r="EEH88" s="1"/>
      <c r="EEI88" s="1"/>
      <c r="EEJ88" s="1"/>
      <c r="EEK88" s="1"/>
      <c r="EEL88" s="1"/>
      <c r="EEM88" s="1"/>
      <c r="EEN88" s="1"/>
      <c r="EEO88" s="1"/>
      <c r="EEP88" s="1"/>
      <c r="EEQ88" s="1"/>
      <c r="EER88" s="1"/>
      <c r="EES88" s="1"/>
      <c r="EET88" s="1"/>
      <c r="EEU88" s="1"/>
      <c r="EEV88" s="1"/>
      <c r="EEW88" s="1"/>
      <c r="EEX88" s="1"/>
      <c r="EEY88" s="1"/>
      <c r="EEZ88" s="1"/>
      <c r="EFA88" s="1"/>
      <c r="EFB88" s="1"/>
      <c r="EFC88" s="1"/>
      <c r="EFD88" s="1"/>
      <c r="EFE88" s="1"/>
      <c r="EFF88" s="1"/>
      <c r="EFG88" s="1"/>
      <c r="EFH88" s="1"/>
      <c r="EFI88" s="1"/>
      <c r="EFJ88" s="1"/>
      <c r="EFK88" s="1"/>
      <c r="EFL88" s="1"/>
      <c r="EFM88" s="1"/>
      <c r="EFN88" s="1"/>
      <c r="EFO88" s="1"/>
      <c r="EFP88" s="1"/>
      <c r="EFQ88" s="1"/>
      <c r="EFR88" s="1"/>
      <c r="EFS88" s="1"/>
      <c r="EFT88" s="1"/>
      <c r="EFU88" s="1"/>
      <c r="EFV88" s="1"/>
      <c r="EFW88" s="1"/>
      <c r="EFX88" s="1"/>
      <c r="EFY88" s="1"/>
      <c r="EFZ88" s="1"/>
      <c r="EGA88" s="1"/>
      <c r="EGB88" s="1"/>
      <c r="EGC88" s="1"/>
      <c r="EGD88" s="1"/>
      <c r="EGE88" s="1"/>
      <c r="EGF88" s="1"/>
      <c r="EGG88" s="1"/>
      <c r="EGH88" s="1"/>
      <c r="EGI88" s="1"/>
      <c r="EGJ88" s="1"/>
      <c r="EGK88" s="1"/>
      <c r="EGL88" s="1"/>
      <c r="EGM88" s="1"/>
      <c r="EGN88" s="1"/>
      <c r="EGO88" s="1"/>
      <c r="EGP88" s="1"/>
      <c r="EGQ88" s="1"/>
      <c r="EGR88" s="1"/>
      <c r="EGS88" s="1"/>
      <c r="EGT88" s="1"/>
      <c r="EGU88" s="1"/>
      <c r="EGV88" s="1"/>
      <c r="EGW88" s="1"/>
      <c r="EGX88" s="1"/>
      <c r="EGY88" s="1"/>
      <c r="EGZ88" s="1"/>
      <c r="EHA88" s="1"/>
      <c r="EHB88" s="1"/>
      <c r="EHC88" s="1"/>
      <c r="EHD88" s="1"/>
      <c r="EHE88" s="1"/>
      <c r="EHF88" s="1"/>
      <c r="EHG88" s="1"/>
      <c r="EHH88" s="1"/>
      <c r="EHI88" s="1"/>
      <c r="EHJ88" s="1"/>
      <c r="EHK88" s="1"/>
      <c r="EHL88" s="1"/>
      <c r="EHM88" s="1"/>
      <c r="EHN88" s="1"/>
      <c r="EHO88" s="1"/>
      <c r="EHP88" s="1"/>
      <c r="EHQ88" s="1"/>
      <c r="EHR88" s="1"/>
      <c r="EHS88" s="1"/>
      <c r="EHT88" s="1"/>
      <c r="EHU88" s="1"/>
      <c r="EHV88" s="1"/>
      <c r="EHW88" s="1"/>
      <c r="EHX88" s="1"/>
      <c r="EHY88" s="1"/>
      <c r="EHZ88" s="1"/>
      <c r="EIA88" s="1"/>
      <c r="EIB88" s="1"/>
      <c r="EIC88" s="1"/>
      <c r="EID88" s="1"/>
      <c r="EIE88" s="1"/>
      <c r="EIF88" s="1"/>
      <c r="EIG88" s="1"/>
      <c r="EIH88" s="1"/>
      <c r="EII88" s="1"/>
      <c r="EIJ88" s="1"/>
      <c r="EIK88" s="1"/>
      <c r="EIL88" s="1"/>
      <c r="EIM88" s="1"/>
      <c r="EIN88" s="1"/>
      <c r="EIO88" s="1"/>
      <c r="EIP88" s="1"/>
      <c r="EIQ88" s="1"/>
      <c r="EIR88" s="1"/>
      <c r="EIS88" s="1"/>
      <c r="EIT88" s="1"/>
      <c r="EIU88" s="1"/>
      <c r="EIV88" s="1"/>
      <c r="EIW88" s="1"/>
      <c r="EIX88" s="1"/>
      <c r="EIY88" s="1"/>
      <c r="EIZ88" s="1"/>
      <c r="EJA88" s="1"/>
      <c r="EJB88" s="1"/>
      <c r="EJC88" s="1"/>
      <c r="EJD88" s="1"/>
      <c r="EJE88" s="1"/>
      <c r="EJF88" s="1"/>
      <c r="EJG88" s="1"/>
      <c r="EJH88" s="1"/>
      <c r="EJI88" s="1"/>
      <c r="EJJ88" s="1"/>
      <c r="EJK88" s="1"/>
      <c r="EJL88" s="1"/>
      <c r="EJM88" s="1"/>
      <c r="EJN88" s="1"/>
      <c r="EJO88" s="1"/>
      <c r="EJP88" s="1"/>
      <c r="EJQ88" s="1"/>
      <c r="EJR88" s="1"/>
      <c r="EJS88" s="1"/>
      <c r="EJT88" s="1"/>
      <c r="EJU88" s="1"/>
      <c r="EJV88" s="1"/>
      <c r="EJW88" s="1"/>
      <c r="EJX88" s="1"/>
      <c r="EJY88" s="1"/>
      <c r="EJZ88" s="1"/>
      <c r="EKA88" s="1"/>
      <c r="EKB88" s="1"/>
      <c r="EKC88" s="1"/>
      <c r="EKD88" s="1"/>
      <c r="EKE88" s="1"/>
      <c r="EKF88" s="1"/>
      <c r="EKG88" s="1"/>
      <c r="EKH88" s="1"/>
      <c r="EKI88" s="1"/>
      <c r="EKJ88" s="1"/>
      <c r="EKK88" s="1"/>
      <c r="EKL88" s="1"/>
      <c r="EKM88" s="1"/>
      <c r="EKN88" s="1"/>
      <c r="EKO88" s="1"/>
      <c r="EKP88" s="1"/>
      <c r="EKQ88" s="1"/>
      <c r="EKR88" s="1"/>
      <c r="EKS88" s="1"/>
      <c r="EKT88" s="1"/>
      <c r="EKU88" s="1"/>
      <c r="EKV88" s="1"/>
      <c r="EKW88" s="1"/>
      <c r="EKX88" s="1"/>
      <c r="EKY88" s="1"/>
      <c r="EKZ88" s="1"/>
      <c r="ELA88" s="1"/>
      <c r="ELB88" s="1"/>
      <c r="ELC88" s="1"/>
      <c r="ELD88" s="1"/>
      <c r="ELE88" s="1"/>
      <c r="ELF88" s="1"/>
      <c r="ELG88" s="1"/>
      <c r="ELH88" s="1"/>
      <c r="ELI88" s="1"/>
      <c r="ELJ88" s="1"/>
      <c r="ELK88" s="1"/>
      <c r="ELL88" s="1"/>
      <c r="ELM88" s="1"/>
      <c r="ELN88" s="1"/>
      <c r="ELO88" s="1"/>
      <c r="ELP88" s="1"/>
      <c r="ELQ88" s="1"/>
      <c r="ELR88" s="1"/>
      <c r="ELS88" s="1"/>
      <c r="ELT88" s="1"/>
      <c r="ELU88" s="1"/>
      <c r="ELV88" s="1"/>
      <c r="ELW88" s="1"/>
      <c r="ELX88" s="1"/>
      <c r="ELY88" s="1"/>
      <c r="ELZ88" s="1"/>
      <c r="EMA88" s="1"/>
      <c r="EMB88" s="1"/>
      <c r="EMC88" s="1"/>
      <c r="EMD88" s="1"/>
      <c r="EME88" s="1"/>
      <c r="EMF88" s="1"/>
      <c r="EMG88" s="1"/>
      <c r="EMH88" s="1"/>
      <c r="EMI88" s="1"/>
      <c r="EMJ88" s="1"/>
      <c r="EMK88" s="1"/>
      <c r="EML88" s="1"/>
      <c r="EMM88" s="1"/>
      <c r="EMN88" s="1"/>
      <c r="EMO88" s="1"/>
      <c r="EMP88" s="1"/>
      <c r="EMQ88" s="1"/>
      <c r="EMR88" s="1"/>
      <c r="EMS88" s="1"/>
      <c r="EMT88" s="1"/>
      <c r="EMU88" s="1"/>
      <c r="EMV88" s="1"/>
      <c r="EMW88" s="1"/>
      <c r="EMX88" s="1"/>
      <c r="EMY88" s="1"/>
      <c r="EMZ88" s="1"/>
      <c r="ENA88" s="1"/>
      <c r="ENB88" s="1"/>
      <c r="ENC88" s="1"/>
      <c r="END88" s="1"/>
      <c r="ENE88" s="1"/>
      <c r="ENF88" s="1"/>
      <c r="ENG88" s="1"/>
      <c r="ENH88" s="1"/>
      <c r="ENI88" s="1"/>
      <c r="ENJ88" s="1"/>
      <c r="ENK88" s="1"/>
      <c r="ENL88" s="1"/>
      <c r="ENM88" s="1"/>
      <c r="ENN88" s="1"/>
      <c r="ENO88" s="1"/>
      <c r="ENP88" s="1"/>
      <c r="ENQ88" s="1"/>
      <c r="ENR88" s="1"/>
      <c r="ENS88" s="1"/>
      <c r="ENT88" s="1"/>
      <c r="ENU88" s="1"/>
      <c r="ENV88" s="1"/>
      <c r="ENW88" s="1"/>
      <c r="ENX88" s="1"/>
      <c r="ENY88" s="1"/>
      <c r="ENZ88" s="1"/>
      <c r="EOA88" s="1"/>
      <c r="EOB88" s="1"/>
      <c r="EOC88" s="1"/>
      <c r="EOD88" s="1"/>
      <c r="EOE88" s="1"/>
      <c r="EOF88" s="1"/>
      <c r="EOG88" s="1"/>
      <c r="EOH88" s="1"/>
      <c r="EOI88" s="1"/>
      <c r="EOJ88" s="1"/>
      <c r="EOK88" s="1"/>
      <c r="EOL88" s="1"/>
      <c r="EOM88" s="1"/>
      <c r="EON88" s="1"/>
      <c r="EOO88" s="1"/>
      <c r="EOP88" s="1"/>
      <c r="EOQ88" s="1"/>
      <c r="EOR88" s="1"/>
      <c r="EOS88" s="1"/>
      <c r="EOT88" s="1"/>
      <c r="EOU88" s="1"/>
      <c r="EOV88" s="1"/>
      <c r="EOW88" s="1"/>
      <c r="EOX88" s="1"/>
      <c r="EOY88" s="1"/>
      <c r="EOZ88" s="1"/>
      <c r="EPA88" s="1"/>
      <c r="EPB88" s="1"/>
      <c r="EPC88" s="1"/>
      <c r="EPD88" s="1"/>
      <c r="EPE88" s="1"/>
      <c r="EPF88" s="1"/>
      <c r="EPG88" s="1"/>
      <c r="EPH88" s="1"/>
      <c r="EPI88" s="1"/>
      <c r="EPJ88" s="1"/>
      <c r="EPK88" s="1"/>
      <c r="EPL88" s="1"/>
      <c r="EPM88" s="1"/>
      <c r="EPN88" s="1"/>
      <c r="EPO88" s="1"/>
      <c r="EPP88" s="1"/>
      <c r="EPQ88" s="1"/>
      <c r="EPR88" s="1"/>
      <c r="EPS88" s="1"/>
      <c r="EPT88" s="1"/>
      <c r="EPU88" s="1"/>
      <c r="EPV88" s="1"/>
      <c r="EPW88" s="1"/>
      <c r="EPX88" s="1"/>
      <c r="EPY88" s="1"/>
      <c r="EPZ88" s="1"/>
      <c r="EQA88" s="1"/>
      <c r="EQB88" s="1"/>
      <c r="EQC88" s="1"/>
      <c r="EQD88" s="1"/>
      <c r="EQE88" s="1"/>
      <c r="EQF88" s="1"/>
      <c r="EQG88" s="1"/>
      <c r="EQH88" s="1"/>
      <c r="EQI88" s="1"/>
      <c r="EQJ88" s="1"/>
      <c r="EQK88" s="1"/>
      <c r="EQL88" s="1"/>
      <c r="EQM88" s="1"/>
      <c r="EQN88" s="1"/>
      <c r="EQO88" s="1"/>
      <c r="EQP88" s="1"/>
      <c r="EQQ88" s="1"/>
      <c r="EQR88" s="1"/>
      <c r="EQS88" s="1"/>
      <c r="EQT88" s="1"/>
      <c r="EQU88" s="1"/>
      <c r="EQV88" s="1"/>
      <c r="EQW88" s="1"/>
      <c r="EQX88" s="1"/>
      <c r="EQY88" s="1"/>
      <c r="EQZ88" s="1"/>
      <c r="ERA88" s="1"/>
      <c r="ERB88" s="1"/>
      <c r="ERC88" s="1"/>
      <c r="ERD88" s="1"/>
      <c r="ERE88" s="1"/>
      <c r="ERF88" s="1"/>
      <c r="ERG88" s="1"/>
      <c r="ERH88" s="1"/>
      <c r="ERI88" s="1"/>
      <c r="ERJ88" s="1"/>
      <c r="ERK88" s="1"/>
      <c r="ERL88" s="1"/>
      <c r="ERM88" s="1"/>
      <c r="ERN88" s="1"/>
      <c r="ERO88" s="1"/>
      <c r="ERP88" s="1"/>
      <c r="ERQ88" s="1"/>
      <c r="ERR88" s="1"/>
      <c r="ERS88" s="1"/>
      <c r="ERT88" s="1"/>
      <c r="ERU88" s="1"/>
      <c r="ERV88" s="1"/>
      <c r="ERW88" s="1"/>
      <c r="ERX88" s="1"/>
      <c r="ERY88" s="1"/>
      <c r="ERZ88" s="1"/>
      <c r="ESA88" s="1"/>
      <c r="ESB88" s="1"/>
      <c r="ESC88" s="1"/>
      <c r="ESD88" s="1"/>
      <c r="ESE88" s="1"/>
      <c r="ESF88" s="1"/>
      <c r="ESG88" s="1"/>
      <c r="ESH88" s="1"/>
      <c r="ESI88" s="1"/>
      <c r="ESJ88" s="1"/>
      <c r="ESK88" s="1"/>
      <c r="ESL88" s="1"/>
      <c r="ESM88" s="1"/>
      <c r="ESN88" s="1"/>
      <c r="ESO88" s="1"/>
      <c r="ESP88" s="1"/>
      <c r="ESQ88" s="1"/>
      <c r="ESR88" s="1"/>
      <c r="ESS88" s="1"/>
      <c r="EST88" s="1"/>
      <c r="ESU88" s="1"/>
      <c r="ESV88" s="1"/>
      <c r="ESW88" s="1"/>
      <c r="ESX88" s="1"/>
      <c r="ESY88" s="1"/>
      <c r="ESZ88" s="1"/>
      <c r="ETA88" s="1"/>
      <c r="ETB88" s="1"/>
      <c r="ETC88" s="1"/>
      <c r="ETD88" s="1"/>
      <c r="ETE88" s="1"/>
      <c r="ETF88" s="1"/>
      <c r="ETG88" s="1"/>
      <c r="ETH88" s="1"/>
      <c r="ETI88" s="1"/>
      <c r="ETJ88" s="1"/>
      <c r="ETK88" s="1"/>
      <c r="ETL88" s="1"/>
      <c r="ETM88" s="1"/>
      <c r="ETN88" s="1"/>
      <c r="ETO88" s="1"/>
      <c r="ETP88" s="1"/>
      <c r="ETQ88" s="1"/>
      <c r="ETR88" s="1"/>
      <c r="ETS88" s="1"/>
      <c r="ETT88" s="1"/>
      <c r="ETU88" s="1"/>
      <c r="ETV88" s="1"/>
      <c r="ETW88" s="1"/>
      <c r="ETX88" s="1"/>
      <c r="ETY88" s="1"/>
      <c r="ETZ88" s="1"/>
      <c r="EUA88" s="1"/>
      <c r="EUB88" s="1"/>
      <c r="EUC88" s="1"/>
      <c r="EUD88" s="1"/>
      <c r="EUE88" s="1"/>
      <c r="EUF88" s="1"/>
      <c r="EUG88" s="1"/>
      <c r="EUH88" s="1"/>
      <c r="EUI88" s="1"/>
      <c r="EUJ88" s="1"/>
      <c r="EUK88" s="1"/>
      <c r="EUL88" s="1"/>
      <c r="EUM88" s="1"/>
      <c r="EUN88" s="1"/>
      <c r="EUO88" s="1"/>
      <c r="EUP88" s="1"/>
      <c r="EUQ88" s="1"/>
      <c r="EUR88" s="1"/>
      <c r="EUS88" s="1"/>
      <c r="EUT88" s="1"/>
      <c r="EUU88" s="1"/>
      <c r="EUV88" s="1"/>
      <c r="EUW88" s="1"/>
      <c r="EUX88" s="1"/>
      <c r="EUY88" s="1"/>
      <c r="EUZ88" s="1"/>
      <c r="EVA88" s="1"/>
      <c r="EVB88" s="1"/>
      <c r="EVC88" s="1"/>
      <c r="EVD88" s="1"/>
      <c r="EVE88" s="1"/>
      <c r="EVF88" s="1"/>
      <c r="EVG88" s="1"/>
      <c r="EVH88" s="1"/>
      <c r="EVI88" s="1"/>
      <c r="EVJ88" s="1"/>
      <c r="EVK88" s="1"/>
      <c r="EVL88" s="1"/>
      <c r="EVM88" s="1"/>
      <c r="EVN88" s="1"/>
      <c r="EVO88" s="1"/>
      <c r="EVP88" s="1"/>
      <c r="EVQ88" s="1"/>
      <c r="EVR88" s="1"/>
      <c r="EVS88" s="1"/>
      <c r="EVT88" s="1"/>
      <c r="EVU88" s="1"/>
      <c r="EVV88" s="1"/>
      <c r="EVW88" s="1"/>
      <c r="EVX88" s="1"/>
      <c r="EVY88" s="1"/>
      <c r="EVZ88" s="1"/>
      <c r="EWA88" s="1"/>
      <c r="EWB88" s="1"/>
      <c r="EWC88" s="1"/>
      <c r="EWD88" s="1"/>
      <c r="EWE88" s="1"/>
      <c r="EWF88" s="1"/>
      <c r="EWG88" s="1"/>
      <c r="EWH88" s="1"/>
      <c r="EWI88" s="1"/>
      <c r="EWJ88" s="1"/>
      <c r="EWK88" s="1"/>
      <c r="EWL88" s="1"/>
      <c r="EWM88" s="1"/>
      <c r="EWN88" s="1"/>
      <c r="EWO88" s="1"/>
      <c r="EWP88" s="1"/>
      <c r="EWQ88" s="1"/>
      <c r="EWR88" s="1"/>
      <c r="EWS88" s="1"/>
      <c r="EWT88" s="1"/>
      <c r="EWU88" s="1"/>
      <c r="EWV88" s="1"/>
      <c r="EWW88" s="1"/>
      <c r="EWX88" s="1"/>
      <c r="EWY88" s="1"/>
      <c r="EWZ88" s="1"/>
      <c r="EXA88" s="1"/>
      <c r="EXB88" s="1"/>
      <c r="EXC88" s="1"/>
      <c r="EXD88" s="1"/>
      <c r="EXE88" s="1"/>
      <c r="EXF88" s="1"/>
      <c r="EXG88" s="1"/>
      <c r="EXH88" s="1"/>
      <c r="EXI88" s="1"/>
      <c r="EXJ88" s="1"/>
      <c r="EXK88" s="1"/>
      <c r="EXL88" s="1"/>
      <c r="EXM88" s="1"/>
      <c r="EXN88" s="1"/>
      <c r="EXO88" s="1"/>
      <c r="EXP88" s="1"/>
      <c r="EXQ88" s="1"/>
      <c r="EXR88" s="1"/>
      <c r="EXS88" s="1"/>
      <c r="EXT88" s="1"/>
      <c r="EXU88" s="1"/>
      <c r="EXV88" s="1"/>
      <c r="EXW88" s="1"/>
      <c r="EXX88" s="1"/>
      <c r="EXY88" s="1"/>
      <c r="EXZ88" s="1"/>
      <c r="EYA88" s="1"/>
      <c r="EYB88" s="1"/>
      <c r="EYC88" s="1"/>
      <c r="EYD88" s="1"/>
      <c r="EYE88" s="1"/>
      <c r="EYF88" s="1"/>
      <c r="EYG88" s="1"/>
      <c r="EYH88" s="1"/>
      <c r="EYI88" s="1"/>
      <c r="EYJ88" s="1"/>
      <c r="EYK88" s="1"/>
      <c r="EYL88" s="1"/>
      <c r="EYM88" s="1"/>
      <c r="EYN88" s="1"/>
      <c r="EYO88" s="1"/>
      <c r="EYP88" s="1"/>
      <c r="EYQ88" s="1"/>
      <c r="EYR88" s="1"/>
      <c r="EYS88" s="1"/>
      <c r="EYT88" s="1"/>
      <c r="EYU88" s="1"/>
      <c r="EYV88" s="1"/>
      <c r="EYW88" s="1"/>
      <c r="EYX88" s="1"/>
      <c r="EYY88" s="1"/>
      <c r="EYZ88" s="1"/>
      <c r="EZA88" s="1"/>
      <c r="EZB88" s="1"/>
      <c r="EZC88" s="1"/>
      <c r="EZD88" s="1"/>
      <c r="EZE88" s="1"/>
      <c r="EZF88" s="1"/>
      <c r="EZG88" s="1"/>
      <c r="EZH88" s="1"/>
      <c r="EZI88" s="1"/>
      <c r="EZJ88" s="1"/>
      <c r="EZK88" s="1"/>
      <c r="EZL88" s="1"/>
      <c r="EZM88" s="1"/>
      <c r="EZN88" s="1"/>
      <c r="EZO88" s="1"/>
      <c r="EZP88" s="1"/>
      <c r="EZQ88" s="1"/>
      <c r="EZR88" s="1"/>
      <c r="EZS88" s="1"/>
      <c r="EZT88" s="1"/>
      <c r="EZU88" s="1"/>
      <c r="EZV88" s="1"/>
      <c r="EZW88" s="1"/>
      <c r="EZX88" s="1"/>
      <c r="EZY88" s="1"/>
      <c r="EZZ88" s="1"/>
      <c r="FAA88" s="1"/>
      <c r="FAB88" s="1"/>
      <c r="FAC88" s="1"/>
      <c r="FAD88" s="1"/>
      <c r="FAE88" s="1"/>
      <c r="FAF88" s="1"/>
      <c r="FAG88" s="1"/>
      <c r="FAH88" s="1"/>
      <c r="FAI88" s="1"/>
      <c r="FAJ88" s="1"/>
      <c r="FAK88" s="1"/>
      <c r="FAL88" s="1"/>
      <c r="FAM88" s="1"/>
      <c r="FAN88" s="1"/>
      <c r="FAO88" s="1"/>
      <c r="FAP88" s="1"/>
      <c r="FAQ88" s="1"/>
      <c r="FAR88" s="1"/>
      <c r="FAS88" s="1"/>
      <c r="FAT88" s="1"/>
      <c r="FAU88" s="1"/>
      <c r="FAV88" s="1"/>
      <c r="FAW88" s="1"/>
      <c r="FAX88" s="1"/>
      <c r="FAY88" s="1"/>
      <c r="FAZ88" s="1"/>
      <c r="FBA88" s="1"/>
      <c r="FBB88" s="1"/>
      <c r="FBC88" s="1"/>
      <c r="FBD88" s="1"/>
      <c r="FBE88" s="1"/>
      <c r="FBF88" s="1"/>
      <c r="FBG88" s="1"/>
      <c r="FBH88" s="1"/>
      <c r="FBI88" s="1"/>
      <c r="FBJ88" s="1"/>
      <c r="FBK88" s="1"/>
      <c r="FBL88" s="1"/>
      <c r="FBM88" s="1"/>
      <c r="FBN88" s="1"/>
      <c r="FBO88" s="1"/>
      <c r="FBP88" s="1"/>
      <c r="FBQ88" s="1"/>
      <c r="FBR88" s="1"/>
      <c r="FBS88" s="1"/>
      <c r="FBT88" s="1"/>
      <c r="FBU88" s="1"/>
      <c r="FBV88" s="1"/>
      <c r="FBW88" s="1"/>
      <c r="FBX88" s="1"/>
      <c r="FBY88" s="1"/>
      <c r="FBZ88" s="1"/>
      <c r="FCA88" s="1"/>
      <c r="FCB88" s="1"/>
      <c r="FCC88" s="1"/>
      <c r="FCD88" s="1"/>
      <c r="FCE88" s="1"/>
      <c r="FCF88" s="1"/>
      <c r="FCG88" s="1"/>
      <c r="FCH88" s="1"/>
      <c r="FCI88" s="1"/>
      <c r="FCJ88" s="1"/>
      <c r="FCK88" s="1"/>
      <c r="FCL88" s="1"/>
      <c r="FCM88" s="1"/>
      <c r="FCN88" s="1"/>
      <c r="FCO88" s="1"/>
      <c r="FCP88" s="1"/>
      <c r="FCQ88" s="1"/>
      <c r="FCR88" s="1"/>
      <c r="FCS88" s="1"/>
      <c r="FCT88" s="1"/>
      <c r="FCU88" s="1"/>
      <c r="FCV88" s="1"/>
      <c r="FCW88" s="1"/>
      <c r="FCX88" s="1"/>
      <c r="FCY88" s="1"/>
      <c r="FCZ88" s="1"/>
      <c r="FDA88" s="1"/>
      <c r="FDB88" s="1"/>
      <c r="FDC88" s="1"/>
      <c r="FDD88" s="1"/>
      <c r="FDE88" s="1"/>
      <c r="FDF88" s="1"/>
      <c r="FDG88" s="1"/>
      <c r="FDH88" s="1"/>
      <c r="FDI88" s="1"/>
      <c r="FDJ88" s="1"/>
      <c r="FDK88" s="1"/>
      <c r="FDL88" s="1"/>
      <c r="FDM88" s="1"/>
      <c r="FDN88" s="1"/>
      <c r="FDO88" s="1"/>
      <c r="FDP88" s="1"/>
      <c r="FDQ88" s="1"/>
      <c r="FDR88" s="1"/>
      <c r="FDS88" s="1"/>
      <c r="FDT88" s="1"/>
      <c r="FDU88" s="1"/>
      <c r="FDV88" s="1"/>
      <c r="FDW88" s="1"/>
      <c r="FDX88" s="1"/>
      <c r="FDY88" s="1"/>
      <c r="FDZ88" s="1"/>
      <c r="FEA88" s="1"/>
      <c r="FEB88" s="1"/>
      <c r="FEC88" s="1"/>
      <c r="FED88" s="1"/>
      <c r="FEE88" s="1"/>
      <c r="FEF88" s="1"/>
      <c r="FEG88" s="1"/>
      <c r="FEH88" s="1"/>
      <c r="FEI88" s="1"/>
      <c r="FEJ88" s="1"/>
      <c r="FEK88" s="1"/>
      <c r="FEL88" s="1"/>
      <c r="FEM88" s="1"/>
      <c r="FEN88" s="1"/>
      <c r="FEO88" s="1"/>
      <c r="FEP88" s="1"/>
      <c r="FEQ88" s="1"/>
      <c r="FER88" s="1"/>
      <c r="FES88" s="1"/>
      <c r="FET88" s="1"/>
      <c r="FEU88" s="1"/>
      <c r="FEV88" s="1"/>
      <c r="FEW88" s="1"/>
      <c r="FEX88" s="1"/>
      <c r="FEY88" s="1"/>
      <c r="FEZ88" s="1"/>
      <c r="FFA88" s="1"/>
      <c r="FFB88" s="1"/>
      <c r="FFC88" s="1"/>
      <c r="FFD88" s="1"/>
      <c r="FFE88" s="1"/>
      <c r="FFF88" s="1"/>
      <c r="FFG88" s="1"/>
      <c r="FFH88" s="1"/>
      <c r="FFI88" s="1"/>
      <c r="FFJ88" s="1"/>
      <c r="FFK88" s="1"/>
      <c r="FFL88" s="1"/>
      <c r="FFM88" s="1"/>
      <c r="FFN88" s="1"/>
      <c r="FFO88" s="1"/>
      <c r="FFP88" s="1"/>
      <c r="FFQ88" s="1"/>
      <c r="FFR88" s="1"/>
      <c r="FFS88" s="1"/>
      <c r="FFT88" s="1"/>
      <c r="FFU88" s="1"/>
      <c r="FFV88" s="1"/>
      <c r="FFW88" s="1"/>
      <c r="FFX88" s="1"/>
      <c r="FFY88" s="1"/>
      <c r="FFZ88" s="1"/>
      <c r="FGA88" s="1"/>
      <c r="FGB88" s="1"/>
      <c r="FGC88" s="1"/>
      <c r="FGD88" s="1"/>
      <c r="FGE88" s="1"/>
      <c r="FGF88" s="1"/>
      <c r="FGG88" s="1"/>
      <c r="FGH88" s="1"/>
      <c r="FGI88" s="1"/>
      <c r="FGJ88" s="1"/>
      <c r="FGK88" s="1"/>
      <c r="FGL88" s="1"/>
      <c r="FGM88" s="1"/>
      <c r="FGN88" s="1"/>
      <c r="FGO88" s="1"/>
      <c r="FGP88" s="1"/>
      <c r="FGQ88" s="1"/>
      <c r="FGR88" s="1"/>
      <c r="FGS88" s="1"/>
      <c r="FGT88" s="1"/>
      <c r="FGU88" s="1"/>
      <c r="FGV88" s="1"/>
      <c r="FGW88" s="1"/>
      <c r="FGX88" s="1"/>
      <c r="FGY88" s="1"/>
      <c r="FGZ88" s="1"/>
      <c r="FHA88" s="1"/>
      <c r="FHB88" s="1"/>
      <c r="FHC88" s="1"/>
      <c r="FHD88" s="1"/>
      <c r="FHE88" s="1"/>
      <c r="FHF88" s="1"/>
      <c r="FHG88" s="1"/>
      <c r="FHH88" s="1"/>
      <c r="FHI88" s="1"/>
      <c r="FHJ88" s="1"/>
      <c r="FHK88" s="1"/>
      <c r="FHL88" s="1"/>
      <c r="FHM88" s="1"/>
      <c r="FHN88" s="1"/>
      <c r="FHO88" s="1"/>
      <c r="FHP88" s="1"/>
      <c r="FHQ88" s="1"/>
      <c r="FHR88" s="1"/>
      <c r="FHS88" s="1"/>
      <c r="FHT88" s="1"/>
      <c r="FHU88" s="1"/>
      <c r="FHV88" s="1"/>
      <c r="FHW88" s="1"/>
      <c r="FHX88" s="1"/>
      <c r="FHY88" s="1"/>
      <c r="FHZ88" s="1"/>
      <c r="FIA88" s="1"/>
      <c r="FIB88" s="1"/>
      <c r="FIC88" s="1"/>
      <c r="FID88" s="1"/>
      <c r="FIE88" s="1"/>
      <c r="FIF88" s="1"/>
      <c r="FIG88" s="1"/>
      <c r="FIH88" s="1"/>
      <c r="FII88" s="1"/>
      <c r="FIJ88" s="1"/>
      <c r="FIK88" s="1"/>
      <c r="FIL88" s="1"/>
      <c r="FIM88" s="1"/>
      <c r="FIN88" s="1"/>
      <c r="FIO88" s="1"/>
      <c r="FIP88" s="1"/>
      <c r="FIQ88" s="1"/>
      <c r="FIR88" s="1"/>
      <c r="FIS88" s="1"/>
      <c r="FIT88" s="1"/>
      <c r="FIU88" s="1"/>
      <c r="FIV88" s="1"/>
      <c r="FIW88" s="1"/>
      <c r="FIX88" s="1"/>
      <c r="FIY88" s="1"/>
      <c r="FIZ88" s="1"/>
      <c r="FJA88" s="1"/>
      <c r="FJB88" s="1"/>
      <c r="FJC88" s="1"/>
      <c r="FJD88" s="1"/>
      <c r="FJE88" s="1"/>
      <c r="FJF88" s="1"/>
      <c r="FJG88" s="1"/>
      <c r="FJH88" s="1"/>
      <c r="FJI88" s="1"/>
      <c r="FJJ88" s="1"/>
      <c r="FJK88" s="1"/>
      <c r="FJL88" s="1"/>
      <c r="FJM88" s="1"/>
      <c r="FJN88" s="1"/>
      <c r="FJO88" s="1"/>
      <c r="FJP88" s="1"/>
      <c r="FJQ88" s="1"/>
      <c r="FJR88" s="1"/>
      <c r="FJS88" s="1"/>
      <c r="FJT88" s="1"/>
      <c r="FJU88" s="1"/>
      <c r="FJV88" s="1"/>
      <c r="FJW88" s="1"/>
      <c r="FJX88" s="1"/>
      <c r="FJY88" s="1"/>
      <c r="FJZ88" s="1"/>
      <c r="FKA88" s="1"/>
      <c r="FKB88" s="1"/>
      <c r="FKC88" s="1"/>
      <c r="FKD88" s="1"/>
      <c r="FKE88" s="1"/>
      <c r="FKF88" s="1"/>
      <c r="FKG88" s="1"/>
      <c r="FKH88" s="1"/>
      <c r="FKI88" s="1"/>
      <c r="FKJ88" s="1"/>
      <c r="FKK88" s="1"/>
      <c r="FKL88" s="1"/>
      <c r="FKM88" s="1"/>
      <c r="FKN88" s="1"/>
      <c r="FKO88" s="1"/>
      <c r="FKP88" s="1"/>
      <c r="FKQ88" s="1"/>
      <c r="FKR88" s="1"/>
      <c r="FKS88" s="1"/>
      <c r="FKT88" s="1"/>
      <c r="FKU88" s="1"/>
      <c r="FKV88" s="1"/>
      <c r="FKW88" s="1"/>
      <c r="FKX88" s="1"/>
      <c r="FKY88" s="1"/>
      <c r="FKZ88" s="1"/>
      <c r="FLA88" s="1"/>
      <c r="FLB88" s="1"/>
      <c r="FLC88" s="1"/>
      <c r="FLD88" s="1"/>
      <c r="FLE88" s="1"/>
      <c r="FLF88" s="1"/>
      <c r="FLG88" s="1"/>
      <c r="FLH88" s="1"/>
      <c r="FLI88" s="1"/>
      <c r="FLJ88" s="1"/>
      <c r="FLK88" s="1"/>
      <c r="FLL88" s="1"/>
      <c r="FLM88" s="1"/>
      <c r="FLN88" s="1"/>
      <c r="FLO88" s="1"/>
      <c r="FLP88" s="1"/>
      <c r="FLQ88" s="1"/>
      <c r="FLR88" s="1"/>
      <c r="FLS88" s="1"/>
      <c r="FLT88" s="1"/>
      <c r="FLU88" s="1"/>
      <c r="FLV88" s="1"/>
      <c r="FLW88" s="1"/>
      <c r="FLX88" s="1"/>
      <c r="FLY88" s="1"/>
      <c r="FLZ88" s="1"/>
      <c r="FMA88" s="1"/>
      <c r="FMB88" s="1"/>
      <c r="FMC88" s="1"/>
      <c r="FMD88" s="1"/>
      <c r="FME88" s="1"/>
      <c r="FMF88" s="1"/>
      <c r="FMG88" s="1"/>
      <c r="FMH88" s="1"/>
      <c r="FMI88" s="1"/>
      <c r="FMJ88" s="1"/>
      <c r="FMK88" s="1"/>
      <c r="FML88" s="1"/>
      <c r="FMM88" s="1"/>
      <c r="FMN88" s="1"/>
      <c r="FMO88" s="1"/>
      <c r="FMP88" s="1"/>
      <c r="FMQ88" s="1"/>
      <c r="FMR88" s="1"/>
      <c r="FMS88" s="1"/>
      <c r="FMT88" s="1"/>
      <c r="FMU88" s="1"/>
      <c r="FMV88" s="1"/>
      <c r="FMW88" s="1"/>
      <c r="FMX88" s="1"/>
      <c r="FMY88" s="1"/>
      <c r="FMZ88" s="1"/>
      <c r="FNA88" s="1"/>
      <c r="FNB88" s="1"/>
      <c r="FNC88" s="1"/>
      <c r="FND88" s="1"/>
      <c r="FNE88" s="1"/>
      <c r="FNF88" s="1"/>
      <c r="FNG88" s="1"/>
      <c r="FNH88" s="1"/>
      <c r="FNI88" s="1"/>
      <c r="FNJ88" s="1"/>
      <c r="FNK88" s="1"/>
      <c r="FNL88" s="1"/>
      <c r="FNM88" s="1"/>
      <c r="FNN88" s="1"/>
      <c r="FNO88" s="1"/>
      <c r="FNP88" s="1"/>
      <c r="FNQ88" s="1"/>
      <c r="FNR88" s="1"/>
      <c r="FNS88" s="1"/>
      <c r="FNT88" s="1"/>
      <c r="FNU88" s="1"/>
      <c r="FNV88" s="1"/>
      <c r="FNW88" s="1"/>
      <c r="FNX88" s="1"/>
      <c r="FNY88" s="1"/>
      <c r="FNZ88" s="1"/>
      <c r="FOA88" s="1"/>
      <c r="FOB88" s="1"/>
      <c r="FOC88" s="1"/>
      <c r="FOD88" s="1"/>
      <c r="FOE88" s="1"/>
      <c r="FOF88" s="1"/>
      <c r="FOG88" s="1"/>
      <c r="FOH88" s="1"/>
      <c r="FOI88" s="1"/>
      <c r="FOJ88" s="1"/>
      <c r="FOK88" s="1"/>
      <c r="FOL88" s="1"/>
      <c r="FOM88" s="1"/>
      <c r="FON88" s="1"/>
      <c r="FOO88" s="1"/>
      <c r="FOP88" s="1"/>
      <c r="FOQ88" s="1"/>
      <c r="FOR88" s="1"/>
      <c r="FOS88" s="1"/>
      <c r="FOT88" s="1"/>
      <c r="FOU88" s="1"/>
      <c r="FOV88" s="1"/>
      <c r="FOW88" s="1"/>
      <c r="FOX88" s="1"/>
      <c r="FOY88" s="1"/>
      <c r="FOZ88" s="1"/>
      <c r="FPA88" s="1"/>
      <c r="FPB88" s="1"/>
      <c r="FPC88" s="1"/>
      <c r="FPD88" s="1"/>
      <c r="FPE88" s="1"/>
      <c r="FPF88" s="1"/>
      <c r="FPG88" s="1"/>
      <c r="FPH88" s="1"/>
      <c r="FPI88" s="1"/>
      <c r="FPJ88" s="1"/>
      <c r="FPK88" s="1"/>
      <c r="FPL88" s="1"/>
      <c r="FPM88" s="1"/>
      <c r="FPN88" s="1"/>
      <c r="FPO88" s="1"/>
      <c r="FPP88" s="1"/>
      <c r="FPQ88" s="1"/>
      <c r="FPR88" s="1"/>
      <c r="FPS88" s="1"/>
      <c r="FPT88" s="1"/>
      <c r="FPU88" s="1"/>
      <c r="FPV88" s="1"/>
      <c r="FPW88" s="1"/>
      <c r="FPX88" s="1"/>
      <c r="FPY88" s="1"/>
      <c r="FPZ88" s="1"/>
      <c r="FQA88" s="1"/>
      <c r="FQB88" s="1"/>
      <c r="FQC88" s="1"/>
      <c r="FQD88" s="1"/>
      <c r="FQE88" s="1"/>
      <c r="FQF88" s="1"/>
      <c r="FQG88" s="1"/>
      <c r="FQH88" s="1"/>
      <c r="FQI88" s="1"/>
      <c r="FQJ88" s="1"/>
      <c r="FQK88" s="1"/>
      <c r="FQL88" s="1"/>
      <c r="FQM88" s="1"/>
      <c r="FQN88" s="1"/>
      <c r="FQO88" s="1"/>
      <c r="FQP88" s="1"/>
      <c r="FQQ88" s="1"/>
      <c r="FQR88" s="1"/>
      <c r="FQS88" s="1"/>
      <c r="FQT88" s="1"/>
      <c r="FQU88" s="1"/>
      <c r="FQV88" s="1"/>
      <c r="FQW88" s="1"/>
      <c r="FQX88" s="1"/>
      <c r="FQY88" s="1"/>
      <c r="FQZ88" s="1"/>
      <c r="FRA88" s="1"/>
      <c r="FRB88" s="1"/>
      <c r="FRC88" s="1"/>
      <c r="FRD88" s="1"/>
      <c r="FRE88" s="1"/>
      <c r="FRF88" s="1"/>
      <c r="FRG88" s="1"/>
      <c r="FRH88" s="1"/>
      <c r="FRI88" s="1"/>
      <c r="FRJ88" s="1"/>
      <c r="FRK88" s="1"/>
      <c r="FRL88" s="1"/>
      <c r="FRM88" s="1"/>
      <c r="FRN88" s="1"/>
      <c r="FRO88" s="1"/>
      <c r="FRP88" s="1"/>
      <c r="FRQ88" s="1"/>
      <c r="FRR88" s="1"/>
      <c r="FRS88" s="1"/>
      <c r="FRT88" s="1"/>
      <c r="FRU88" s="1"/>
      <c r="FRV88" s="1"/>
      <c r="FRW88" s="1"/>
      <c r="FRX88" s="1"/>
      <c r="FRY88" s="1"/>
      <c r="FRZ88" s="1"/>
      <c r="FSA88" s="1"/>
      <c r="FSB88" s="1"/>
      <c r="FSC88" s="1"/>
      <c r="FSD88" s="1"/>
      <c r="FSE88" s="1"/>
      <c r="FSF88" s="1"/>
      <c r="FSG88" s="1"/>
      <c r="FSH88" s="1"/>
      <c r="FSI88" s="1"/>
      <c r="FSJ88" s="1"/>
      <c r="FSK88" s="1"/>
      <c r="FSL88" s="1"/>
      <c r="FSM88" s="1"/>
      <c r="FSN88" s="1"/>
      <c r="FSO88" s="1"/>
      <c r="FSP88" s="1"/>
      <c r="FSQ88" s="1"/>
      <c r="FSR88" s="1"/>
      <c r="FSS88" s="1"/>
      <c r="FST88" s="1"/>
      <c r="FSU88" s="1"/>
      <c r="FSV88" s="1"/>
      <c r="FSW88" s="1"/>
      <c r="FSX88" s="1"/>
      <c r="FSY88" s="1"/>
      <c r="FSZ88" s="1"/>
      <c r="FTA88" s="1"/>
      <c r="FTB88" s="1"/>
      <c r="FTC88" s="1"/>
      <c r="FTD88" s="1"/>
      <c r="FTE88" s="1"/>
      <c r="FTF88" s="1"/>
      <c r="FTG88" s="1"/>
      <c r="FTH88" s="1"/>
      <c r="FTI88" s="1"/>
      <c r="FTJ88" s="1"/>
      <c r="FTK88" s="1"/>
      <c r="FTL88" s="1"/>
      <c r="FTM88" s="1"/>
      <c r="FTN88" s="1"/>
      <c r="FTO88" s="1"/>
      <c r="FTP88" s="1"/>
      <c r="FTQ88" s="1"/>
      <c r="FTR88" s="1"/>
      <c r="FTS88" s="1"/>
      <c r="FTT88" s="1"/>
      <c r="FTU88" s="1"/>
      <c r="FTV88" s="1"/>
      <c r="FTW88" s="1"/>
      <c r="FTX88" s="1"/>
      <c r="FTY88" s="1"/>
      <c r="FTZ88" s="1"/>
      <c r="FUA88" s="1"/>
      <c r="FUB88" s="1"/>
      <c r="FUC88" s="1"/>
      <c r="FUD88" s="1"/>
      <c r="FUE88" s="1"/>
      <c r="FUF88" s="1"/>
      <c r="FUG88" s="1"/>
      <c r="FUH88" s="1"/>
      <c r="FUI88" s="1"/>
      <c r="FUJ88" s="1"/>
      <c r="FUK88" s="1"/>
      <c r="FUL88" s="1"/>
      <c r="FUM88" s="1"/>
      <c r="FUN88" s="1"/>
      <c r="FUO88" s="1"/>
      <c r="FUP88" s="1"/>
      <c r="FUQ88" s="1"/>
      <c r="FUR88" s="1"/>
      <c r="FUS88" s="1"/>
      <c r="FUT88" s="1"/>
      <c r="FUU88" s="1"/>
      <c r="FUV88" s="1"/>
      <c r="FUW88" s="1"/>
      <c r="FUX88" s="1"/>
      <c r="FUY88" s="1"/>
      <c r="FUZ88" s="1"/>
      <c r="FVA88" s="1"/>
      <c r="FVB88" s="1"/>
      <c r="FVC88" s="1"/>
      <c r="FVD88" s="1"/>
      <c r="FVE88" s="1"/>
      <c r="FVF88" s="1"/>
      <c r="FVG88" s="1"/>
      <c r="FVH88" s="1"/>
      <c r="FVI88" s="1"/>
      <c r="FVJ88" s="1"/>
      <c r="FVK88" s="1"/>
      <c r="FVL88" s="1"/>
      <c r="FVM88" s="1"/>
      <c r="FVN88" s="1"/>
      <c r="FVO88" s="1"/>
      <c r="FVP88" s="1"/>
      <c r="FVQ88" s="1"/>
      <c r="FVR88" s="1"/>
      <c r="FVS88" s="1"/>
      <c r="FVT88" s="1"/>
      <c r="FVU88" s="1"/>
      <c r="FVV88" s="1"/>
      <c r="FVW88" s="1"/>
      <c r="FVX88" s="1"/>
      <c r="FVY88" s="1"/>
      <c r="FVZ88" s="1"/>
      <c r="FWA88" s="1"/>
      <c r="FWB88" s="1"/>
      <c r="FWC88" s="1"/>
      <c r="FWD88" s="1"/>
      <c r="FWE88" s="1"/>
      <c r="FWF88" s="1"/>
      <c r="FWG88" s="1"/>
      <c r="FWH88" s="1"/>
      <c r="FWI88" s="1"/>
      <c r="FWJ88" s="1"/>
      <c r="FWK88" s="1"/>
      <c r="FWL88" s="1"/>
      <c r="FWM88" s="1"/>
      <c r="FWN88" s="1"/>
      <c r="FWO88" s="1"/>
      <c r="FWP88" s="1"/>
      <c r="FWQ88" s="1"/>
      <c r="FWR88" s="1"/>
      <c r="FWS88" s="1"/>
      <c r="FWT88" s="1"/>
      <c r="FWU88" s="1"/>
      <c r="FWV88" s="1"/>
      <c r="FWW88" s="1"/>
      <c r="FWX88" s="1"/>
      <c r="FWY88" s="1"/>
      <c r="FWZ88" s="1"/>
      <c r="FXA88" s="1"/>
      <c r="FXB88" s="1"/>
      <c r="FXC88" s="1"/>
      <c r="FXD88" s="1"/>
      <c r="FXE88" s="1"/>
      <c r="FXF88" s="1"/>
      <c r="FXG88" s="1"/>
      <c r="FXH88" s="1"/>
      <c r="FXI88" s="1"/>
      <c r="FXJ88" s="1"/>
      <c r="FXK88" s="1"/>
      <c r="FXL88" s="1"/>
      <c r="FXM88" s="1"/>
      <c r="FXN88" s="1"/>
      <c r="FXO88" s="1"/>
      <c r="FXP88" s="1"/>
      <c r="FXQ88" s="1"/>
      <c r="FXR88" s="1"/>
      <c r="FXS88" s="1"/>
      <c r="FXT88" s="1"/>
      <c r="FXU88" s="1"/>
      <c r="FXV88" s="1"/>
      <c r="FXW88" s="1"/>
      <c r="FXX88" s="1"/>
      <c r="FXY88" s="1"/>
      <c r="FXZ88" s="1"/>
      <c r="FYA88" s="1"/>
      <c r="FYB88" s="1"/>
      <c r="FYC88" s="1"/>
      <c r="FYD88" s="1"/>
      <c r="FYE88" s="1"/>
      <c r="FYF88" s="1"/>
      <c r="FYG88" s="1"/>
      <c r="FYH88" s="1"/>
      <c r="FYI88" s="1"/>
      <c r="FYJ88" s="1"/>
      <c r="FYK88" s="1"/>
      <c r="FYL88" s="1"/>
      <c r="FYM88" s="1"/>
      <c r="FYN88" s="1"/>
      <c r="FYO88" s="1"/>
      <c r="FYP88" s="1"/>
      <c r="FYQ88" s="1"/>
      <c r="FYR88" s="1"/>
      <c r="FYS88" s="1"/>
      <c r="FYT88" s="1"/>
      <c r="FYU88" s="1"/>
      <c r="FYV88" s="1"/>
      <c r="FYW88" s="1"/>
      <c r="FYX88" s="1"/>
      <c r="FYY88" s="1"/>
      <c r="FYZ88" s="1"/>
      <c r="FZA88" s="1"/>
      <c r="FZB88" s="1"/>
      <c r="FZC88" s="1"/>
      <c r="FZD88" s="1"/>
      <c r="FZE88" s="1"/>
      <c r="FZF88" s="1"/>
      <c r="FZG88" s="1"/>
      <c r="FZH88" s="1"/>
      <c r="FZI88" s="1"/>
      <c r="FZJ88" s="1"/>
      <c r="FZK88" s="1"/>
      <c r="FZL88" s="1"/>
      <c r="FZM88" s="1"/>
      <c r="FZN88" s="1"/>
      <c r="FZO88" s="1"/>
      <c r="FZP88" s="1"/>
      <c r="FZQ88" s="1"/>
      <c r="FZR88" s="1"/>
      <c r="FZS88" s="1"/>
      <c r="FZT88" s="1"/>
      <c r="FZU88" s="1"/>
      <c r="FZV88" s="1"/>
      <c r="FZW88" s="1"/>
      <c r="FZX88" s="1"/>
      <c r="FZY88" s="1"/>
      <c r="FZZ88" s="1"/>
      <c r="GAA88" s="1"/>
      <c r="GAB88" s="1"/>
      <c r="GAC88" s="1"/>
      <c r="GAD88" s="1"/>
      <c r="GAE88" s="1"/>
      <c r="GAF88" s="1"/>
      <c r="GAG88" s="1"/>
      <c r="GAH88" s="1"/>
      <c r="GAI88" s="1"/>
      <c r="GAJ88" s="1"/>
      <c r="GAK88" s="1"/>
      <c r="GAL88" s="1"/>
      <c r="GAM88" s="1"/>
      <c r="GAN88" s="1"/>
      <c r="GAO88" s="1"/>
      <c r="GAP88" s="1"/>
      <c r="GAQ88" s="1"/>
      <c r="GAR88" s="1"/>
      <c r="GAS88" s="1"/>
      <c r="GAT88" s="1"/>
      <c r="GAU88" s="1"/>
      <c r="GAV88" s="1"/>
      <c r="GAW88" s="1"/>
      <c r="GAX88" s="1"/>
      <c r="GAY88" s="1"/>
      <c r="GAZ88" s="1"/>
      <c r="GBA88" s="1"/>
      <c r="GBB88" s="1"/>
      <c r="GBC88" s="1"/>
      <c r="GBD88" s="1"/>
      <c r="GBE88" s="1"/>
      <c r="GBF88" s="1"/>
      <c r="GBG88" s="1"/>
      <c r="GBH88" s="1"/>
      <c r="GBI88" s="1"/>
      <c r="GBJ88" s="1"/>
      <c r="GBK88" s="1"/>
      <c r="GBL88" s="1"/>
      <c r="GBM88" s="1"/>
      <c r="GBN88" s="1"/>
      <c r="GBO88" s="1"/>
      <c r="GBP88" s="1"/>
      <c r="GBQ88" s="1"/>
      <c r="GBR88" s="1"/>
      <c r="GBS88" s="1"/>
      <c r="GBT88" s="1"/>
      <c r="GBU88" s="1"/>
      <c r="GBV88" s="1"/>
      <c r="GBW88" s="1"/>
      <c r="GBX88" s="1"/>
      <c r="GBY88" s="1"/>
      <c r="GBZ88" s="1"/>
      <c r="GCA88" s="1"/>
      <c r="GCB88" s="1"/>
      <c r="GCC88" s="1"/>
      <c r="GCD88" s="1"/>
      <c r="GCE88" s="1"/>
      <c r="GCF88" s="1"/>
      <c r="GCG88" s="1"/>
      <c r="GCH88" s="1"/>
      <c r="GCI88" s="1"/>
      <c r="GCJ88" s="1"/>
      <c r="GCK88" s="1"/>
      <c r="GCL88" s="1"/>
      <c r="GCM88" s="1"/>
      <c r="GCN88" s="1"/>
      <c r="GCO88" s="1"/>
      <c r="GCP88" s="1"/>
      <c r="GCQ88" s="1"/>
      <c r="GCR88" s="1"/>
      <c r="GCS88" s="1"/>
      <c r="GCT88" s="1"/>
      <c r="GCU88" s="1"/>
      <c r="GCV88" s="1"/>
      <c r="GCW88" s="1"/>
      <c r="GCX88" s="1"/>
      <c r="GCY88" s="1"/>
      <c r="GCZ88" s="1"/>
      <c r="GDA88" s="1"/>
      <c r="GDB88" s="1"/>
      <c r="GDC88" s="1"/>
      <c r="GDD88" s="1"/>
      <c r="GDE88" s="1"/>
      <c r="GDF88" s="1"/>
      <c r="GDG88" s="1"/>
      <c r="GDH88" s="1"/>
      <c r="GDI88" s="1"/>
      <c r="GDJ88" s="1"/>
      <c r="GDK88" s="1"/>
      <c r="GDL88" s="1"/>
      <c r="GDM88" s="1"/>
      <c r="GDN88" s="1"/>
      <c r="GDO88" s="1"/>
      <c r="GDP88" s="1"/>
      <c r="GDQ88" s="1"/>
      <c r="GDR88" s="1"/>
      <c r="GDS88" s="1"/>
      <c r="GDT88" s="1"/>
      <c r="GDU88" s="1"/>
      <c r="GDV88" s="1"/>
      <c r="GDW88" s="1"/>
      <c r="GDX88" s="1"/>
      <c r="GDY88" s="1"/>
      <c r="GDZ88" s="1"/>
      <c r="GEA88" s="1"/>
      <c r="GEB88" s="1"/>
      <c r="GEC88" s="1"/>
      <c r="GED88" s="1"/>
      <c r="GEE88" s="1"/>
      <c r="GEF88" s="1"/>
      <c r="GEG88" s="1"/>
      <c r="GEH88" s="1"/>
      <c r="GEI88" s="1"/>
      <c r="GEJ88" s="1"/>
      <c r="GEK88" s="1"/>
      <c r="GEL88" s="1"/>
      <c r="GEM88" s="1"/>
      <c r="GEN88" s="1"/>
      <c r="GEO88" s="1"/>
      <c r="GEP88" s="1"/>
      <c r="GEQ88" s="1"/>
      <c r="GER88" s="1"/>
      <c r="GES88" s="1"/>
      <c r="GET88" s="1"/>
      <c r="GEU88" s="1"/>
      <c r="GEV88" s="1"/>
      <c r="GEW88" s="1"/>
      <c r="GEX88" s="1"/>
      <c r="GEY88" s="1"/>
      <c r="GEZ88" s="1"/>
      <c r="GFA88" s="1"/>
      <c r="GFB88" s="1"/>
      <c r="GFC88" s="1"/>
      <c r="GFD88" s="1"/>
      <c r="GFE88" s="1"/>
      <c r="GFF88" s="1"/>
      <c r="GFG88" s="1"/>
      <c r="GFH88" s="1"/>
      <c r="GFI88" s="1"/>
      <c r="GFJ88" s="1"/>
      <c r="GFK88" s="1"/>
      <c r="GFL88" s="1"/>
      <c r="GFM88" s="1"/>
      <c r="GFN88" s="1"/>
      <c r="GFO88" s="1"/>
      <c r="GFP88" s="1"/>
      <c r="GFQ88" s="1"/>
      <c r="GFR88" s="1"/>
      <c r="GFS88" s="1"/>
      <c r="GFT88" s="1"/>
      <c r="GFU88" s="1"/>
      <c r="GFV88" s="1"/>
      <c r="GFW88" s="1"/>
      <c r="GFX88" s="1"/>
      <c r="GFY88" s="1"/>
      <c r="GFZ88" s="1"/>
      <c r="GGA88" s="1"/>
      <c r="GGB88" s="1"/>
      <c r="GGC88" s="1"/>
      <c r="GGD88" s="1"/>
      <c r="GGE88" s="1"/>
      <c r="GGF88" s="1"/>
      <c r="GGG88" s="1"/>
      <c r="GGH88" s="1"/>
      <c r="GGI88" s="1"/>
      <c r="GGJ88" s="1"/>
      <c r="GGK88" s="1"/>
      <c r="GGL88" s="1"/>
      <c r="GGM88" s="1"/>
      <c r="GGN88" s="1"/>
      <c r="GGO88" s="1"/>
      <c r="GGP88" s="1"/>
      <c r="GGQ88" s="1"/>
      <c r="GGR88" s="1"/>
      <c r="GGS88" s="1"/>
      <c r="GGT88" s="1"/>
      <c r="GGU88" s="1"/>
      <c r="GGV88" s="1"/>
      <c r="GGW88" s="1"/>
      <c r="GGX88" s="1"/>
      <c r="GGY88" s="1"/>
      <c r="GGZ88" s="1"/>
      <c r="GHA88" s="1"/>
      <c r="GHB88" s="1"/>
      <c r="GHC88" s="1"/>
      <c r="GHD88" s="1"/>
      <c r="GHE88" s="1"/>
      <c r="GHF88" s="1"/>
      <c r="GHG88" s="1"/>
      <c r="GHH88" s="1"/>
      <c r="GHI88" s="1"/>
      <c r="GHJ88" s="1"/>
      <c r="GHK88" s="1"/>
      <c r="GHL88" s="1"/>
      <c r="GHM88" s="1"/>
      <c r="GHN88" s="1"/>
      <c r="GHO88" s="1"/>
      <c r="GHP88" s="1"/>
      <c r="GHQ88" s="1"/>
      <c r="GHR88" s="1"/>
      <c r="GHS88" s="1"/>
      <c r="GHT88" s="1"/>
      <c r="GHU88" s="1"/>
      <c r="GHV88" s="1"/>
      <c r="GHW88" s="1"/>
      <c r="GHX88" s="1"/>
      <c r="GHY88" s="1"/>
      <c r="GHZ88" s="1"/>
      <c r="GIA88" s="1"/>
      <c r="GIB88" s="1"/>
      <c r="GIC88" s="1"/>
      <c r="GID88" s="1"/>
      <c r="GIE88" s="1"/>
      <c r="GIF88" s="1"/>
      <c r="GIG88" s="1"/>
      <c r="GIH88" s="1"/>
      <c r="GII88" s="1"/>
      <c r="GIJ88" s="1"/>
      <c r="GIK88" s="1"/>
      <c r="GIL88" s="1"/>
      <c r="GIM88" s="1"/>
      <c r="GIN88" s="1"/>
      <c r="GIO88" s="1"/>
      <c r="GIP88" s="1"/>
      <c r="GIQ88" s="1"/>
      <c r="GIR88" s="1"/>
      <c r="GIS88" s="1"/>
      <c r="GIT88" s="1"/>
      <c r="GIU88" s="1"/>
      <c r="GIV88" s="1"/>
      <c r="GIW88" s="1"/>
      <c r="GIX88" s="1"/>
      <c r="GIY88" s="1"/>
      <c r="GIZ88" s="1"/>
      <c r="GJA88" s="1"/>
      <c r="GJB88" s="1"/>
      <c r="GJC88" s="1"/>
      <c r="GJD88" s="1"/>
      <c r="GJE88" s="1"/>
      <c r="GJF88" s="1"/>
      <c r="GJG88" s="1"/>
      <c r="GJH88" s="1"/>
      <c r="GJI88" s="1"/>
      <c r="GJJ88" s="1"/>
      <c r="GJK88" s="1"/>
      <c r="GJL88" s="1"/>
      <c r="GJM88" s="1"/>
      <c r="GJN88" s="1"/>
      <c r="GJO88" s="1"/>
      <c r="GJP88" s="1"/>
      <c r="GJQ88" s="1"/>
      <c r="GJR88" s="1"/>
      <c r="GJS88" s="1"/>
      <c r="GJT88" s="1"/>
      <c r="GJU88" s="1"/>
      <c r="GJV88" s="1"/>
      <c r="GJW88" s="1"/>
      <c r="GJX88" s="1"/>
      <c r="GJY88" s="1"/>
      <c r="GJZ88" s="1"/>
      <c r="GKA88" s="1"/>
      <c r="GKB88" s="1"/>
      <c r="GKC88" s="1"/>
      <c r="GKD88" s="1"/>
      <c r="GKE88" s="1"/>
      <c r="GKF88" s="1"/>
      <c r="GKG88" s="1"/>
      <c r="GKH88" s="1"/>
      <c r="GKI88" s="1"/>
      <c r="GKJ88" s="1"/>
      <c r="GKK88" s="1"/>
      <c r="GKL88" s="1"/>
      <c r="GKM88" s="1"/>
      <c r="GKN88" s="1"/>
      <c r="GKO88" s="1"/>
      <c r="GKP88" s="1"/>
      <c r="GKQ88" s="1"/>
      <c r="GKR88" s="1"/>
      <c r="GKS88" s="1"/>
      <c r="GKT88" s="1"/>
      <c r="GKU88" s="1"/>
      <c r="GKV88" s="1"/>
      <c r="GKW88" s="1"/>
      <c r="GKX88" s="1"/>
      <c r="GKY88" s="1"/>
      <c r="GKZ88" s="1"/>
      <c r="GLA88" s="1"/>
      <c r="GLB88" s="1"/>
      <c r="GLC88" s="1"/>
      <c r="GLD88" s="1"/>
      <c r="GLE88" s="1"/>
      <c r="GLF88" s="1"/>
      <c r="GLG88" s="1"/>
      <c r="GLH88" s="1"/>
      <c r="GLI88" s="1"/>
      <c r="GLJ88" s="1"/>
      <c r="GLK88" s="1"/>
      <c r="GLL88" s="1"/>
      <c r="GLM88" s="1"/>
      <c r="GLN88" s="1"/>
      <c r="GLO88" s="1"/>
      <c r="GLP88" s="1"/>
      <c r="GLQ88" s="1"/>
      <c r="GLR88" s="1"/>
      <c r="GLS88" s="1"/>
      <c r="GLT88" s="1"/>
      <c r="GLU88" s="1"/>
      <c r="GLV88" s="1"/>
      <c r="GLW88" s="1"/>
      <c r="GLX88" s="1"/>
      <c r="GLY88" s="1"/>
      <c r="GLZ88" s="1"/>
      <c r="GMA88" s="1"/>
      <c r="GMB88" s="1"/>
      <c r="GMC88" s="1"/>
      <c r="GMD88" s="1"/>
      <c r="GME88" s="1"/>
      <c r="GMF88" s="1"/>
      <c r="GMG88" s="1"/>
      <c r="GMH88" s="1"/>
      <c r="GMI88" s="1"/>
      <c r="GMJ88" s="1"/>
      <c r="GMK88" s="1"/>
      <c r="GML88" s="1"/>
      <c r="GMM88" s="1"/>
      <c r="GMN88" s="1"/>
      <c r="GMO88" s="1"/>
      <c r="GMP88" s="1"/>
      <c r="GMQ88" s="1"/>
      <c r="GMR88" s="1"/>
      <c r="GMS88" s="1"/>
      <c r="GMT88" s="1"/>
      <c r="GMU88" s="1"/>
      <c r="GMV88" s="1"/>
      <c r="GMW88" s="1"/>
      <c r="GMX88" s="1"/>
      <c r="GMY88" s="1"/>
      <c r="GMZ88" s="1"/>
      <c r="GNA88" s="1"/>
      <c r="GNB88" s="1"/>
      <c r="GNC88" s="1"/>
      <c r="GND88" s="1"/>
      <c r="GNE88" s="1"/>
      <c r="GNF88" s="1"/>
      <c r="GNG88" s="1"/>
      <c r="GNH88" s="1"/>
      <c r="GNI88" s="1"/>
      <c r="GNJ88" s="1"/>
      <c r="GNK88" s="1"/>
      <c r="GNL88" s="1"/>
      <c r="GNM88" s="1"/>
      <c r="GNN88" s="1"/>
      <c r="GNO88" s="1"/>
      <c r="GNP88" s="1"/>
      <c r="GNQ88" s="1"/>
      <c r="GNR88" s="1"/>
      <c r="GNS88" s="1"/>
      <c r="GNT88" s="1"/>
      <c r="GNU88" s="1"/>
      <c r="GNV88" s="1"/>
      <c r="GNW88" s="1"/>
      <c r="GNX88" s="1"/>
      <c r="GNY88" s="1"/>
      <c r="GNZ88" s="1"/>
      <c r="GOA88" s="1"/>
      <c r="GOB88" s="1"/>
      <c r="GOC88" s="1"/>
      <c r="GOD88" s="1"/>
      <c r="GOE88" s="1"/>
      <c r="GOF88" s="1"/>
      <c r="GOG88" s="1"/>
      <c r="GOH88" s="1"/>
      <c r="GOI88" s="1"/>
      <c r="GOJ88" s="1"/>
      <c r="GOK88" s="1"/>
      <c r="GOL88" s="1"/>
      <c r="GOM88" s="1"/>
      <c r="GON88" s="1"/>
      <c r="GOO88" s="1"/>
      <c r="GOP88" s="1"/>
      <c r="GOQ88" s="1"/>
      <c r="GOR88" s="1"/>
      <c r="GOS88" s="1"/>
      <c r="GOT88" s="1"/>
      <c r="GOU88" s="1"/>
      <c r="GOV88" s="1"/>
      <c r="GOW88" s="1"/>
      <c r="GOX88" s="1"/>
      <c r="GOY88" s="1"/>
      <c r="GOZ88" s="1"/>
      <c r="GPA88" s="1"/>
      <c r="GPB88" s="1"/>
      <c r="GPC88" s="1"/>
      <c r="GPD88" s="1"/>
      <c r="GPE88" s="1"/>
      <c r="GPF88" s="1"/>
      <c r="GPG88" s="1"/>
      <c r="GPH88" s="1"/>
      <c r="GPI88" s="1"/>
      <c r="GPJ88" s="1"/>
      <c r="GPK88" s="1"/>
      <c r="GPL88" s="1"/>
      <c r="GPM88" s="1"/>
      <c r="GPN88" s="1"/>
      <c r="GPO88" s="1"/>
      <c r="GPP88" s="1"/>
      <c r="GPQ88" s="1"/>
      <c r="GPR88" s="1"/>
      <c r="GPS88" s="1"/>
      <c r="GPT88" s="1"/>
      <c r="GPU88" s="1"/>
      <c r="GPV88" s="1"/>
      <c r="GPW88" s="1"/>
      <c r="GPX88" s="1"/>
      <c r="GPY88" s="1"/>
      <c r="GPZ88" s="1"/>
      <c r="GQA88" s="1"/>
      <c r="GQB88" s="1"/>
      <c r="GQC88" s="1"/>
      <c r="GQD88" s="1"/>
      <c r="GQE88" s="1"/>
      <c r="GQF88" s="1"/>
      <c r="GQG88" s="1"/>
      <c r="GQH88" s="1"/>
      <c r="GQI88" s="1"/>
      <c r="GQJ88" s="1"/>
      <c r="GQK88" s="1"/>
      <c r="GQL88" s="1"/>
      <c r="GQM88" s="1"/>
      <c r="GQN88" s="1"/>
      <c r="GQO88" s="1"/>
      <c r="GQP88" s="1"/>
      <c r="GQQ88" s="1"/>
      <c r="GQR88" s="1"/>
      <c r="GQS88" s="1"/>
      <c r="GQT88" s="1"/>
      <c r="GQU88" s="1"/>
      <c r="GQV88" s="1"/>
      <c r="GQW88" s="1"/>
      <c r="GQX88" s="1"/>
      <c r="GQY88" s="1"/>
      <c r="GQZ88" s="1"/>
      <c r="GRA88" s="1"/>
      <c r="GRB88" s="1"/>
      <c r="GRC88" s="1"/>
      <c r="GRD88" s="1"/>
      <c r="GRE88" s="1"/>
      <c r="GRF88" s="1"/>
      <c r="GRG88" s="1"/>
      <c r="GRH88" s="1"/>
      <c r="GRI88" s="1"/>
      <c r="GRJ88" s="1"/>
      <c r="GRK88" s="1"/>
      <c r="GRL88" s="1"/>
      <c r="GRM88" s="1"/>
      <c r="GRN88" s="1"/>
      <c r="GRO88" s="1"/>
      <c r="GRP88" s="1"/>
      <c r="GRQ88" s="1"/>
      <c r="GRR88" s="1"/>
      <c r="GRS88" s="1"/>
      <c r="GRT88" s="1"/>
      <c r="GRU88" s="1"/>
      <c r="GRV88" s="1"/>
      <c r="GRW88" s="1"/>
      <c r="GRX88" s="1"/>
      <c r="GRY88" s="1"/>
      <c r="GRZ88" s="1"/>
      <c r="GSA88" s="1"/>
      <c r="GSB88" s="1"/>
      <c r="GSC88" s="1"/>
      <c r="GSD88" s="1"/>
      <c r="GSE88" s="1"/>
      <c r="GSF88" s="1"/>
      <c r="GSG88" s="1"/>
      <c r="GSH88" s="1"/>
      <c r="GSI88" s="1"/>
      <c r="GSJ88" s="1"/>
      <c r="GSK88" s="1"/>
      <c r="GSL88" s="1"/>
      <c r="GSM88" s="1"/>
      <c r="GSN88" s="1"/>
      <c r="GSO88" s="1"/>
      <c r="GSP88" s="1"/>
      <c r="GSQ88" s="1"/>
      <c r="GSR88" s="1"/>
      <c r="GSS88" s="1"/>
      <c r="GST88" s="1"/>
      <c r="GSU88" s="1"/>
      <c r="GSV88" s="1"/>
      <c r="GSW88" s="1"/>
      <c r="GSX88" s="1"/>
      <c r="GSY88" s="1"/>
      <c r="GSZ88" s="1"/>
      <c r="GTA88" s="1"/>
      <c r="GTB88" s="1"/>
      <c r="GTC88" s="1"/>
      <c r="GTD88" s="1"/>
      <c r="GTE88" s="1"/>
      <c r="GTF88" s="1"/>
      <c r="GTG88" s="1"/>
      <c r="GTH88" s="1"/>
      <c r="GTI88" s="1"/>
      <c r="GTJ88" s="1"/>
      <c r="GTK88" s="1"/>
      <c r="GTL88" s="1"/>
      <c r="GTM88" s="1"/>
      <c r="GTN88" s="1"/>
      <c r="GTO88" s="1"/>
      <c r="GTP88" s="1"/>
      <c r="GTQ88" s="1"/>
      <c r="GTR88" s="1"/>
      <c r="GTS88" s="1"/>
      <c r="GTT88" s="1"/>
      <c r="GTU88" s="1"/>
      <c r="GTV88" s="1"/>
      <c r="GTW88" s="1"/>
      <c r="GTX88" s="1"/>
      <c r="GTY88" s="1"/>
      <c r="GTZ88" s="1"/>
      <c r="GUA88" s="1"/>
      <c r="GUB88" s="1"/>
      <c r="GUC88" s="1"/>
      <c r="GUD88" s="1"/>
      <c r="GUE88" s="1"/>
      <c r="GUF88" s="1"/>
      <c r="GUG88" s="1"/>
      <c r="GUH88" s="1"/>
      <c r="GUI88" s="1"/>
      <c r="GUJ88" s="1"/>
      <c r="GUK88" s="1"/>
      <c r="GUL88" s="1"/>
      <c r="GUM88" s="1"/>
      <c r="GUN88" s="1"/>
      <c r="GUO88" s="1"/>
      <c r="GUP88" s="1"/>
      <c r="GUQ88" s="1"/>
      <c r="GUR88" s="1"/>
      <c r="GUS88" s="1"/>
      <c r="GUT88" s="1"/>
      <c r="GUU88" s="1"/>
      <c r="GUV88" s="1"/>
      <c r="GUW88" s="1"/>
      <c r="GUX88" s="1"/>
      <c r="GUY88" s="1"/>
      <c r="GUZ88" s="1"/>
      <c r="GVA88" s="1"/>
      <c r="GVB88" s="1"/>
      <c r="GVC88" s="1"/>
      <c r="GVD88" s="1"/>
      <c r="GVE88" s="1"/>
      <c r="GVF88" s="1"/>
      <c r="GVG88" s="1"/>
      <c r="GVH88" s="1"/>
      <c r="GVI88" s="1"/>
      <c r="GVJ88" s="1"/>
      <c r="GVK88" s="1"/>
      <c r="GVL88" s="1"/>
      <c r="GVM88" s="1"/>
      <c r="GVN88" s="1"/>
      <c r="GVO88" s="1"/>
      <c r="GVP88" s="1"/>
      <c r="GVQ88" s="1"/>
      <c r="GVR88" s="1"/>
      <c r="GVS88" s="1"/>
      <c r="GVT88" s="1"/>
      <c r="GVU88" s="1"/>
      <c r="GVV88" s="1"/>
      <c r="GVW88" s="1"/>
      <c r="GVX88" s="1"/>
      <c r="GVY88" s="1"/>
      <c r="GVZ88" s="1"/>
      <c r="GWA88" s="1"/>
      <c r="GWB88" s="1"/>
      <c r="GWC88" s="1"/>
      <c r="GWD88" s="1"/>
      <c r="GWE88" s="1"/>
      <c r="GWF88" s="1"/>
      <c r="GWG88" s="1"/>
      <c r="GWH88" s="1"/>
      <c r="GWI88" s="1"/>
      <c r="GWJ88" s="1"/>
      <c r="GWK88" s="1"/>
      <c r="GWL88" s="1"/>
      <c r="GWM88" s="1"/>
      <c r="GWN88" s="1"/>
      <c r="GWO88" s="1"/>
      <c r="GWP88" s="1"/>
      <c r="GWQ88" s="1"/>
      <c r="GWR88" s="1"/>
      <c r="GWS88" s="1"/>
      <c r="GWT88" s="1"/>
      <c r="GWU88" s="1"/>
      <c r="GWV88" s="1"/>
      <c r="GWW88" s="1"/>
      <c r="GWX88" s="1"/>
      <c r="GWY88" s="1"/>
      <c r="GWZ88" s="1"/>
      <c r="GXA88" s="1"/>
      <c r="GXB88" s="1"/>
      <c r="GXC88" s="1"/>
      <c r="GXD88" s="1"/>
      <c r="GXE88" s="1"/>
      <c r="GXF88" s="1"/>
      <c r="GXG88" s="1"/>
      <c r="GXH88" s="1"/>
      <c r="GXI88" s="1"/>
      <c r="GXJ88" s="1"/>
      <c r="GXK88" s="1"/>
      <c r="GXL88" s="1"/>
      <c r="GXM88" s="1"/>
      <c r="GXN88" s="1"/>
      <c r="GXO88" s="1"/>
      <c r="GXP88" s="1"/>
      <c r="GXQ88" s="1"/>
      <c r="GXR88" s="1"/>
      <c r="GXS88" s="1"/>
      <c r="GXT88" s="1"/>
      <c r="GXU88" s="1"/>
      <c r="GXV88" s="1"/>
      <c r="GXW88" s="1"/>
      <c r="GXX88" s="1"/>
      <c r="GXY88" s="1"/>
      <c r="GXZ88" s="1"/>
      <c r="GYA88" s="1"/>
      <c r="GYB88" s="1"/>
      <c r="GYC88" s="1"/>
      <c r="GYD88" s="1"/>
      <c r="GYE88" s="1"/>
      <c r="GYF88" s="1"/>
      <c r="GYG88" s="1"/>
      <c r="GYH88" s="1"/>
      <c r="GYI88" s="1"/>
      <c r="GYJ88" s="1"/>
      <c r="GYK88" s="1"/>
      <c r="GYL88" s="1"/>
      <c r="GYM88" s="1"/>
      <c r="GYN88" s="1"/>
      <c r="GYO88" s="1"/>
      <c r="GYP88" s="1"/>
      <c r="GYQ88" s="1"/>
      <c r="GYR88" s="1"/>
      <c r="GYS88" s="1"/>
      <c r="GYT88" s="1"/>
      <c r="GYU88" s="1"/>
      <c r="GYV88" s="1"/>
      <c r="GYW88" s="1"/>
      <c r="GYX88" s="1"/>
      <c r="GYY88" s="1"/>
      <c r="GYZ88" s="1"/>
      <c r="GZA88" s="1"/>
      <c r="GZB88" s="1"/>
      <c r="GZC88" s="1"/>
      <c r="GZD88" s="1"/>
      <c r="GZE88" s="1"/>
      <c r="GZF88" s="1"/>
      <c r="GZG88" s="1"/>
      <c r="GZH88" s="1"/>
      <c r="GZI88" s="1"/>
      <c r="GZJ88" s="1"/>
      <c r="GZK88" s="1"/>
      <c r="GZL88" s="1"/>
      <c r="GZM88" s="1"/>
      <c r="GZN88" s="1"/>
      <c r="GZO88" s="1"/>
      <c r="GZP88" s="1"/>
      <c r="GZQ88" s="1"/>
      <c r="GZR88" s="1"/>
      <c r="GZS88" s="1"/>
      <c r="GZT88" s="1"/>
      <c r="GZU88" s="1"/>
      <c r="GZV88" s="1"/>
      <c r="GZW88" s="1"/>
      <c r="GZX88" s="1"/>
      <c r="GZY88" s="1"/>
      <c r="GZZ88" s="1"/>
      <c r="HAA88" s="1"/>
      <c r="HAB88" s="1"/>
      <c r="HAC88" s="1"/>
      <c r="HAD88" s="1"/>
      <c r="HAE88" s="1"/>
      <c r="HAF88" s="1"/>
      <c r="HAG88" s="1"/>
      <c r="HAH88" s="1"/>
      <c r="HAI88" s="1"/>
      <c r="HAJ88" s="1"/>
      <c r="HAK88" s="1"/>
      <c r="HAL88" s="1"/>
      <c r="HAM88" s="1"/>
      <c r="HAN88" s="1"/>
      <c r="HAO88" s="1"/>
      <c r="HAP88" s="1"/>
      <c r="HAQ88" s="1"/>
      <c r="HAR88" s="1"/>
      <c r="HAS88" s="1"/>
      <c r="HAT88" s="1"/>
      <c r="HAU88" s="1"/>
      <c r="HAV88" s="1"/>
      <c r="HAW88" s="1"/>
      <c r="HAX88" s="1"/>
      <c r="HAY88" s="1"/>
      <c r="HAZ88" s="1"/>
      <c r="HBA88" s="1"/>
      <c r="HBB88" s="1"/>
      <c r="HBC88" s="1"/>
      <c r="HBD88" s="1"/>
      <c r="HBE88" s="1"/>
      <c r="HBF88" s="1"/>
      <c r="HBG88" s="1"/>
      <c r="HBH88" s="1"/>
      <c r="HBI88" s="1"/>
      <c r="HBJ88" s="1"/>
      <c r="HBK88" s="1"/>
      <c r="HBL88" s="1"/>
      <c r="HBM88" s="1"/>
      <c r="HBN88" s="1"/>
      <c r="HBO88" s="1"/>
      <c r="HBP88" s="1"/>
      <c r="HBQ88" s="1"/>
      <c r="HBR88" s="1"/>
      <c r="HBS88" s="1"/>
      <c r="HBT88" s="1"/>
      <c r="HBU88" s="1"/>
      <c r="HBV88" s="1"/>
      <c r="HBW88" s="1"/>
      <c r="HBX88" s="1"/>
      <c r="HBY88" s="1"/>
      <c r="HBZ88" s="1"/>
      <c r="HCA88" s="1"/>
      <c r="HCB88" s="1"/>
      <c r="HCC88" s="1"/>
      <c r="HCD88" s="1"/>
      <c r="HCE88" s="1"/>
      <c r="HCF88" s="1"/>
      <c r="HCG88" s="1"/>
      <c r="HCH88" s="1"/>
      <c r="HCI88" s="1"/>
      <c r="HCJ88" s="1"/>
      <c r="HCK88" s="1"/>
      <c r="HCL88" s="1"/>
      <c r="HCM88" s="1"/>
      <c r="HCN88" s="1"/>
      <c r="HCO88" s="1"/>
      <c r="HCP88" s="1"/>
      <c r="HCQ88" s="1"/>
      <c r="HCR88" s="1"/>
      <c r="HCS88" s="1"/>
      <c r="HCT88" s="1"/>
      <c r="HCU88" s="1"/>
      <c r="HCV88" s="1"/>
      <c r="HCW88" s="1"/>
      <c r="HCX88" s="1"/>
      <c r="HCY88" s="1"/>
      <c r="HCZ88" s="1"/>
      <c r="HDA88" s="1"/>
      <c r="HDB88" s="1"/>
      <c r="HDC88" s="1"/>
      <c r="HDD88" s="1"/>
      <c r="HDE88" s="1"/>
      <c r="HDF88" s="1"/>
      <c r="HDG88" s="1"/>
      <c r="HDH88" s="1"/>
      <c r="HDI88" s="1"/>
      <c r="HDJ88" s="1"/>
      <c r="HDK88" s="1"/>
      <c r="HDL88" s="1"/>
      <c r="HDM88" s="1"/>
      <c r="HDN88" s="1"/>
      <c r="HDO88" s="1"/>
      <c r="HDP88" s="1"/>
      <c r="HDQ88" s="1"/>
      <c r="HDR88" s="1"/>
      <c r="HDS88" s="1"/>
      <c r="HDT88" s="1"/>
      <c r="HDU88" s="1"/>
      <c r="HDV88" s="1"/>
      <c r="HDW88" s="1"/>
      <c r="HDX88" s="1"/>
      <c r="HDY88" s="1"/>
      <c r="HDZ88" s="1"/>
      <c r="HEA88" s="1"/>
      <c r="HEB88" s="1"/>
      <c r="HEC88" s="1"/>
      <c r="HED88" s="1"/>
      <c r="HEE88" s="1"/>
      <c r="HEF88" s="1"/>
      <c r="HEG88" s="1"/>
      <c r="HEH88" s="1"/>
      <c r="HEI88" s="1"/>
      <c r="HEJ88" s="1"/>
      <c r="HEK88" s="1"/>
      <c r="HEL88" s="1"/>
      <c r="HEM88" s="1"/>
      <c r="HEN88" s="1"/>
      <c r="HEO88" s="1"/>
      <c r="HEP88" s="1"/>
      <c r="HEQ88" s="1"/>
      <c r="HER88" s="1"/>
      <c r="HES88" s="1"/>
      <c r="HET88" s="1"/>
      <c r="HEU88" s="1"/>
      <c r="HEV88" s="1"/>
      <c r="HEW88" s="1"/>
      <c r="HEX88" s="1"/>
      <c r="HEY88" s="1"/>
      <c r="HEZ88" s="1"/>
      <c r="HFA88" s="1"/>
      <c r="HFB88" s="1"/>
      <c r="HFC88" s="1"/>
      <c r="HFD88" s="1"/>
      <c r="HFE88" s="1"/>
      <c r="HFF88" s="1"/>
      <c r="HFG88" s="1"/>
      <c r="HFH88" s="1"/>
      <c r="HFI88" s="1"/>
      <c r="HFJ88" s="1"/>
      <c r="HFK88" s="1"/>
      <c r="HFL88" s="1"/>
      <c r="HFM88" s="1"/>
      <c r="HFN88" s="1"/>
      <c r="HFO88" s="1"/>
      <c r="HFP88" s="1"/>
      <c r="HFQ88" s="1"/>
      <c r="HFR88" s="1"/>
      <c r="HFS88" s="1"/>
      <c r="HFT88" s="1"/>
      <c r="HFU88" s="1"/>
      <c r="HFV88" s="1"/>
      <c r="HFW88" s="1"/>
      <c r="HFX88" s="1"/>
      <c r="HFY88" s="1"/>
      <c r="HFZ88" s="1"/>
      <c r="HGA88" s="1"/>
      <c r="HGB88" s="1"/>
      <c r="HGC88" s="1"/>
      <c r="HGD88" s="1"/>
      <c r="HGE88" s="1"/>
      <c r="HGF88" s="1"/>
      <c r="HGG88" s="1"/>
      <c r="HGH88" s="1"/>
      <c r="HGI88" s="1"/>
      <c r="HGJ88" s="1"/>
      <c r="HGK88" s="1"/>
      <c r="HGL88" s="1"/>
      <c r="HGM88" s="1"/>
      <c r="HGN88" s="1"/>
      <c r="HGO88" s="1"/>
      <c r="HGP88" s="1"/>
      <c r="HGQ88" s="1"/>
      <c r="HGR88" s="1"/>
      <c r="HGS88" s="1"/>
      <c r="HGT88" s="1"/>
      <c r="HGU88" s="1"/>
      <c r="HGV88" s="1"/>
      <c r="HGW88" s="1"/>
      <c r="HGX88" s="1"/>
      <c r="HGY88" s="1"/>
      <c r="HGZ88" s="1"/>
      <c r="HHA88" s="1"/>
      <c r="HHB88" s="1"/>
      <c r="HHC88" s="1"/>
      <c r="HHD88" s="1"/>
      <c r="HHE88" s="1"/>
      <c r="HHF88" s="1"/>
      <c r="HHG88" s="1"/>
      <c r="HHH88" s="1"/>
      <c r="HHI88" s="1"/>
      <c r="HHJ88" s="1"/>
      <c r="HHK88" s="1"/>
      <c r="HHL88" s="1"/>
      <c r="HHM88" s="1"/>
      <c r="HHN88" s="1"/>
      <c r="HHO88" s="1"/>
      <c r="HHP88" s="1"/>
      <c r="HHQ88" s="1"/>
      <c r="HHR88" s="1"/>
      <c r="HHS88" s="1"/>
      <c r="HHT88" s="1"/>
      <c r="HHU88" s="1"/>
      <c r="HHV88" s="1"/>
      <c r="HHW88" s="1"/>
      <c r="HHX88" s="1"/>
      <c r="HHY88" s="1"/>
      <c r="HHZ88" s="1"/>
      <c r="HIA88" s="1"/>
      <c r="HIB88" s="1"/>
      <c r="HIC88" s="1"/>
      <c r="HID88" s="1"/>
      <c r="HIE88" s="1"/>
      <c r="HIF88" s="1"/>
      <c r="HIG88" s="1"/>
      <c r="HIH88" s="1"/>
      <c r="HII88" s="1"/>
      <c r="HIJ88" s="1"/>
      <c r="HIK88" s="1"/>
      <c r="HIL88" s="1"/>
      <c r="HIM88" s="1"/>
      <c r="HIN88" s="1"/>
      <c r="HIO88" s="1"/>
      <c r="HIP88" s="1"/>
      <c r="HIQ88" s="1"/>
      <c r="HIR88" s="1"/>
      <c r="HIS88" s="1"/>
      <c r="HIT88" s="1"/>
      <c r="HIU88" s="1"/>
      <c r="HIV88" s="1"/>
      <c r="HIW88" s="1"/>
      <c r="HIX88" s="1"/>
      <c r="HIY88" s="1"/>
      <c r="HIZ88" s="1"/>
      <c r="HJA88" s="1"/>
      <c r="HJB88" s="1"/>
      <c r="HJC88" s="1"/>
      <c r="HJD88" s="1"/>
      <c r="HJE88" s="1"/>
      <c r="HJF88" s="1"/>
      <c r="HJG88" s="1"/>
      <c r="HJH88" s="1"/>
      <c r="HJI88" s="1"/>
      <c r="HJJ88" s="1"/>
      <c r="HJK88" s="1"/>
      <c r="HJL88" s="1"/>
      <c r="HJM88" s="1"/>
      <c r="HJN88" s="1"/>
      <c r="HJO88" s="1"/>
      <c r="HJP88" s="1"/>
      <c r="HJQ88" s="1"/>
      <c r="HJR88" s="1"/>
      <c r="HJS88" s="1"/>
      <c r="HJT88" s="1"/>
      <c r="HJU88" s="1"/>
      <c r="HJV88" s="1"/>
      <c r="HJW88" s="1"/>
      <c r="HJX88" s="1"/>
      <c r="HJY88" s="1"/>
      <c r="HJZ88" s="1"/>
      <c r="HKA88" s="1"/>
      <c r="HKB88" s="1"/>
      <c r="HKC88" s="1"/>
      <c r="HKD88" s="1"/>
      <c r="HKE88" s="1"/>
      <c r="HKF88" s="1"/>
      <c r="HKG88" s="1"/>
      <c r="HKH88" s="1"/>
      <c r="HKI88" s="1"/>
      <c r="HKJ88" s="1"/>
      <c r="HKK88" s="1"/>
      <c r="HKL88" s="1"/>
      <c r="HKM88" s="1"/>
      <c r="HKN88" s="1"/>
      <c r="HKO88" s="1"/>
      <c r="HKP88" s="1"/>
      <c r="HKQ88" s="1"/>
      <c r="HKR88" s="1"/>
      <c r="HKS88" s="1"/>
      <c r="HKT88" s="1"/>
      <c r="HKU88" s="1"/>
      <c r="HKV88" s="1"/>
      <c r="HKW88" s="1"/>
      <c r="HKX88" s="1"/>
      <c r="HKY88" s="1"/>
      <c r="HKZ88" s="1"/>
      <c r="HLA88" s="1"/>
      <c r="HLB88" s="1"/>
      <c r="HLC88" s="1"/>
      <c r="HLD88" s="1"/>
      <c r="HLE88" s="1"/>
      <c r="HLF88" s="1"/>
      <c r="HLG88" s="1"/>
      <c r="HLH88" s="1"/>
      <c r="HLI88" s="1"/>
      <c r="HLJ88" s="1"/>
      <c r="HLK88" s="1"/>
      <c r="HLL88" s="1"/>
      <c r="HLM88" s="1"/>
      <c r="HLN88" s="1"/>
      <c r="HLO88" s="1"/>
      <c r="HLP88" s="1"/>
      <c r="HLQ88" s="1"/>
      <c r="HLR88" s="1"/>
      <c r="HLS88" s="1"/>
      <c r="HLT88" s="1"/>
      <c r="HLU88" s="1"/>
      <c r="HLV88" s="1"/>
      <c r="HLW88" s="1"/>
      <c r="HLX88" s="1"/>
      <c r="HLY88" s="1"/>
      <c r="HLZ88" s="1"/>
      <c r="HMA88" s="1"/>
      <c r="HMB88" s="1"/>
      <c r="HMC88" s="1"/>
      <c r="HMD88" s="1"/>
      <c r="HME88" s="1"/>
      <c r="HMF88" s="1"/>
      <c r="HMG88" s="1"/>
      <c r="HMH88" s="1"/>
      <c r="HMI88" s="1"/>
      <c r="HMJ88" s="1"/>
      <c r="HMK88" s="1"/>
      <c r="HML88" s="1"/>
      <c r="HMM88" s="1"/>
      <c r="HMN88" s="1"/>
      <c r="HMO88" s="1"/>
      <c r="HMP88" s="1"/>
      <c r="HMQ88" s="1"/>
      <c r="HMR88" s="1"/>
      <c r="HMS88" s="1"/>
      <c r="HMT88" s="1"/>
      <c r="HMU88" s="1"/>
      <c r="HMV88" s="1"/>
      <c r="HMW88" s="1"/>
      <c r="HMX88" s="1"/>
      <c r="HMY88" s="1"/>
      <c r="HMZ88" s="1"/>
      <c r="HNA88" s="1"/>
      <c r="HNB88" s="1"/>
      <c r="HNC88" s="1"/>
      <c r="HND88" s="1"/>
      <c r="HNE88" s="1"/>
      <c r="HNF88" s="1"/>
      <c r="HNG88" s="1"/>
      <c r="HNH88" s="1"/>
      <c r="HNI88" s="1"/>
      <c r="HNJ88" s="1"/>
      <c r="HNK88" s="1"/>
      <c r="HNL88" s="1"/>
      <c r="HNM88" s="1"/>
      <c r="HNN88" s="1"/>
      <c r="HNO88" s="1"/>
      <c r="HNP88" s="1"/>
      <c r="HNQ88" s="1"/>
      <c r="HNR88" s="1"/>
      <c r="HNS88" s="1"/>
      <c r="HNT88" s="1"/>
      <c r="HNU88" s="1"/>
      <c r="HNV88" s="1"/>
      <c r="HNW88" s="1"/>
      <c r="HNX88" s="1"/>
      <c r="HNY88" s="1"/>
      <c r="HNZ88" s="1"/>
      <c r="HOA88" s="1"/>
      <c r="HOB88" s="1"/>
      <c r="HOC88" s="1"/>
      <c r="HOD88" s="1"/>
      <c r="HOE88" s="1"/>
      <c r="HOF88" s="1"/>
      <c r="HOG88" s="1"/>
      <c r="HOH88" s="1"/>
      <c r="HOI88" s="1"/>
      <c r="HOJ88" s="1"/>
      <c r="HOK88" s="1"/>
      <c r="HOL88" s="1"/>
      <c r="HOM88" s="1"/>
      <c r="HON88" s="1"/>
      <c r="HOO88" s="1"/>
      <c r="HOP88" s="1"/>
      <c r="HOQ88" s="1"/>
      <c r="HOR88" s="1"/>
      <c r="HOS88" s="1"/>
      <c r="HOT88" s="1"/>
      <c r="HOU88" s="1"/>
      <c r="HOV88" s="1"/>
      <c r="HOW88" s="1"/>
      <c r="HOX88" s="1"/>
      <c r="HOY88" s="1"/>
      <c r="HOZ88" s="1"/>
      <c r="HPA88" s="1"/>
      <c r="HPB88" s="1"/>
      <c r="HPC88" s="1"/>
      <c r="HPD88" s="1"/>
      <c r="HPE88" s="1"/>
      <c r="HPF88" s="1"/>
      <c r="HPG88" s="1"/>
      <c r="HPH88" s="1"/>
      <c r="HPI88" s="1"/>
      <c r="HPJ88" s="1"/>
      <c r="HPK88" s="1"/>
      <c r="HPL88" s="1"/>
      <c r="HPM88" s="1"/>
      <c r="HPN88" s="1"/>
      <c r="HPO88" s="1"/>
      <c r="HPP88" s="1"/>
      <c r="HPQ88" s="1"/>
      <c r="HPR88" s="1"/>
      <c r="HPS88" s="1"/>
      <c r="HPT88" s="1"/>
      <c r="HPU88" s="1"/>
      <c r="HPV88" s="1"/>
      <c r="HPW88" s="1"/>
      <c r="HPX88" s="1"/>
      <c r="HPY88" s="1"/>
      <c r="HPZ88" s="1"/>
      <c r="HQA88" s="1"/>
      <c r="HQB88" s="1"/>
      <c r="HQC88" s="1"/>
      <c r="HQD88" s="1"/>
      <c r="HQE88" s="1"/>
      <c r="HQF88" s="1"/>
      <c r="HQG88" s="1"/>
      <c r="HQH88" s="1"/>
      <c r="HQI88" s="1"/>
      <c r="HQJ88" s="1"/>
      <c r="HQK88" s="1"/>
      <c r="HQL88" s="1"/>
      <c r="HQM88" s="1"/>
      <c r="HQN88" s="1"/>
      <c r="HQO88" s="1"/>
      <c r="HQP88" s="1"/>
      <c r="HQQ88" s="1"/>
      <c r="HQR88" s="1"/>
      <c r="HQS88" s="1"/>
      <c r="HQT88" s="1"/>
      <c r="HQU88" s="1"/>
      <c r="HQV88" s="1"/>
      <c r="HQW88" s="1"/>
      <c r="HQX88" s="1"/>
      <c r="HQY88" s="1"/>
      <c r="HQZ88" s="1"/>
      <c r="HRA88" s="1"/>
      <c r="HRB88" s="1"/>
      <c r="HRC88" s="1"/>
      <c r="HRD88" s="1"/>
      <c r="HRE88" s="1"/>
      <c r="HRF88" s="1"/>
      <c r="HRG88" s="1"/>
      <c r="HRH88" s="1"/>
      <c r="HRI88" s="1"/>
      <c r="HRJ88" s="1"/>
      <c r="HRK88" s="1"/>
      <c r="HRL88" s="1"/>
      <c r="HRM88" s="1"/>
      <c r="HRN88" s="1"/>
      <c r="HRO88" s="1"/>
      <c r="HRP88" s="1"/>
      <c r="HRQ88" s="1"/>
      <c r="HRR88" s="1"/>
      <c r="HRS88" s="1"/>
      <c r="HRT88" s="1"/>
      <c r="HRU88" s="1"/>
      <c r="HRV88" s="1"/>
      <c r="HRW88" s="1"/>
      <c r="HRX88" s="1"/>
      <c r="HRY88" s="1"/>
      <c r="HRZ88" s="1"/>
      <c r="HSA88" s="1"/>
      <c r="HSB88" s="1"/>
      <c r="HSC88" s="1"/>
      <c r="HSD88" s="1"/>
      <c r="HSE88" s="1"/>
      <c r="HSF88" s="1"/>
      <c r="HSG88" s="1"/>
      <c r="HSH88" s="1"/>
      <c r="HSI88" s="1"/>
      <c r="HSJ88" s="1"/>
      <c r="HSK88" s="1"/>
      <c r="HSL88" s="1"/>
      <c r="HSM88" s="1"/>
      <c r="HSN88" s="1"/>
      <c r="HSO88" s="1"/>
      <c r="HSP88" s="1"/>
      <c r="HSQ88" s="1"/>
      <c r="HSR88" s="1"/>
      <c r="HSS88" s="1"/>
      <c r="HST88" s="1"/>
      <c r="HSU88" s="1"/>
      <c r="HSV88" s="1"/>
      <c r="HSW88" s="1"/>
      <c r="HSX88" s="1"/>
      <c r="HSY88" s="1"/>
      <c r="HSZ88" s="1"/>
      <c r="HTA88" s="1"/>
      <c r="HTB88" s="1"/>
      <c r="HTC88" s="1"/>
      <c r="HTD88" s="1"/>
      <c r="HTE88" s="1"/>
      <c r="HTF88" s="1"/>
      <c r="HTG88" s="1"/>
      <c r="HTH88" s="1"/>
      <c r="HTI88" s="1"/>
      <c r="HTJ88" s="1"/>
      <c r="HTK88" s="1"/>
      <c r="HTL88" s="1"/>
      <c r="HTM88" s="1"/>
      <c r="HTN88" s="1"/>
      <c r="HTO88" s="1"/>
      <c r="HTP88" s="1"/>
      <c r="HTQ88" s="1"/>
      <c r="HTR88" s="1"/>
      <c r="HTS88" s="1"/>
      <c r="HTT88" s="1"/>
      <c r="HTU88" s="1"/>
      <c r="HTV88" s="1"/>
      <c r="HTW88" s="1"/>
      <c r="HTX88" s="1"/>
      <c r="HTY88" s="1"/>
      <c r="HTZ88" s="1"/>
      <c r="HUA88" s="1"/>
      <c r="HUB88" s="1"/>
      <c r="HUC88" s="1"/>
      <c r="HUD88" s="1"/>
      <c r="HUE88" s="1"/>
      <c r="HUF88" s="1"/>
      <c r="HUG88" s="1"/>
      <c r="HUH88" s="1"/>
      <c r="HUI88" s="1"/>
      <c r="HUJ88" s="1"/>
      <c r="HUK88" s="1"/>
      <c r="HUL88" s="1"/>
      <c r="HUM88" s="1"/>
      <c r="HUN88" s="1"/>
      <c r="HUO88" s="1"/>
      <c r="HUP88" s="1"/>
      <c r="HUQ88" s="1"/>
      <c r="HUR88" s="1"/>
      <c r="HUS88" s="1"/>
      <c r="HUT88" s="1"/>
      <c r="HUU88" s="1"/>
      <c r="HUV88" s="1"/>
      <c r="HUW88" s="1"/>
      <c r="HUX88" s="1"/>
      <c r="HUY88" s="1"/>
      <c r="HUZ88" s="1"/>
      <c r="HVA88" s="1"/>
      <c r="HVB88" s="1"/>
      <c r="HVC88" s="1"/>
      <c r="HVD88" s="1"/>
      <c r="HVE88" s="1"/>
      <c r="HVF88" s="1"/>
      <c r="HVG88" s="1"/>
      <c r="HVH88" s="1"/>
      <c r="HVI88" s="1"/>
      <c r="HVJ88" s="1"/>
      <c r="HVK88" s="1"/>
      <c r="HVL88" s="1"/>
      <c r="HVM88" s="1"/>
      <c r="HVN88" s="1"/>
      <c r="HVO88" s="1"/>
      <c r="HVP88" s="1"/>
      <c r="HVQ88" s="1"/>
      <c r="HVR88" s="1"/>
      <c r="HVS88" s="1"/>
      <c r="HVT88" s="1"/>
      <c r="HVU88" s="1"/>
      <c r="HVV88" s="1"/>
      <c r="HVW88" s="1"/>
      <c r="HVX88" s="1"/>
      <c r="HVY88" s="1"/>
      <c r="HVZ88" s="1"/>
      <c r="HWA88" s="1"/>
      <c r="HWB88" s="1"/>
      <c r="HWC88" s="1"/>
      <c r="HWD88" s="1"/>
      <c r="HWE88" s="1"/>
      <c r="HWF88" s="1"/>
      <c r="HWG88" s="1"/>
      <c r="HWH88" s="1"/>
      <c r="HWI88" s="1"/>
      <c r="HWJ88" s="1"/>
      <c r="HWK88" s="1"/>
      <c r="HWL88" s="1"/>
      <c r="HWM88" s="1"/>
      <c r="HWN88" s="1"/>
      <c r="HWO88" s="1"/>
      <c r="HWP88" s="1"/>
      <c r="HWQ88" s="1"/>
      <c r="HWR88" s="1"/>
      <c r="HWS88" s="1"/>
      <c r="HWT88" s="1"/>
      <c r="HWU88" s="1"/>
      <c r="HWV88" s="1"/>
      <c r="HWW88" s="1"/>
      <c r="HWX88" s="1"/>
      <c r="HWY88" s="1"/>
      <c r="HWZ88" s="1"/>
      <c r="HXA88" s="1"/>
      <c r="HXB88" s="1"/>
      <c r="HXC88" s="1"/>
      <c r="HXD88" s="1"/>
      <c r="HXE88" s="1"/>
      <c r="HXF88" s="1"/>
      <c r="HXG88" s="1"/>
      <c r="HXH88" s="1"/>
      <c r="HXI88" s="1"/>
      <c r="HXJ88" s="1"/>
      <c r="HXK88" s="1"/>
      <c r="HXL88" s="1"/>
      <c r="HXM88" s="1"/>
      <c r="HXN88" s="1"/>
      <c r="HXO88" s="1"/>
      <c r="HXP88" s="1"/>
      <c r="HXQ88" s="1"/>
      <c r="HXR88" s="1"/>
      <c r="HXS88" s="1"/>
      <c r="HXT88" s="1"/>
      <c r="HXU88" s="1"/>
      <c r="HXV88" s="1"/>
      <c r="HXW88" s="1"/>
      <c r="HXX88" s="1"/>
      <c r="HXY88" s="1"/>
      <c r="HXZ88" s="1"/>
      <c r="HYA88" s="1"/>
      <c r="HYB88" s="1"/>
      <c r="HYC88" s="1"/>
      <c r="HYD88" s="1"/>
      <c r="HYE88" s="1"/>
      <c r="HYF88" s="1"/>
      <c r="HYG88" s="1"/>
      <c r="HYH88" s="1"/>
      <c r="HYI88" s="1"/>
      <c r="HYJ88" s="1"/>
      <c r="HYK88" s="1"/>
      <c r="HYL88" s="1"/>
      <c r="HYM88" s="1"/>
      <c r="HYN88" s="1"/>
      <c r="HYO88" s="1"/>
      <c r="HYP88" s="1"/>
      <c r="HYQ88" s="1"/>
      <c r="HYR88" s="1"/>
      <c r="HYS88" s="1"/>
      <c r="HYT88" s="1"/>
      <c r="HYU88" s="1"/>
      <c r="HYV88" s="1"/>
      <c r="HYW88" s="1"/>
      <c r="HYX88" s="1"/>
      <c r="HYY88" s="1"/>
      <c r="HYZ88" s="1"/>
      <c r="HZA88" s="1"/>
      <c r="HZB88" s="1"/>
      <c r="HZC88" s="1"/>
      <c r="HZD88" s="1"/>
      <c r="HZE88" s="1"/>
      <c r="HZF88" s="1"/>
      <c r="HZG88" s="1"/>
      <c r="HZH88" s="1"/>
      <c r="HZI88" s="1"/>
      <c r="HZJ88" s="1"/>
      <c r="HZK88" s="1"/>
      <c r="HZL88" s="1"/>
      <c r="HZM88" s="1"/>
      <c r="HZN88" s="1"/>
      <c r="HZO88" s="1"/>
      <c r="HZP88" s="1"/>
      <c r="HZQ88" s="1"/>
      <c r="HZR88" s="1"/>
      <c r="HZS88" s="1"/>
      <c r="HZT88" s="1"/>
      <c r="HZU88" s="1"/>
      <c r="HZV88" s="1"/>
      <c r="HZW88" s="1"/>
      <c r="HZX88" s="1"/>
      <c r="HZY88" s="1"/>
      <c r="HZZ88" s="1"/>
      <c r="IAA88" s="1"/>
      <c r="IAB88" s="1"/>
      <c r="IAC88" s="1"/>
      <c r="IAD88" s="1"/>
      <c r="IAE88" s="1"/>
      <c r="IAF88" s="1"/>
      <c r="IAG88" s="1"/>
      <c r="IAH88" s="1"/>
      <c r="IAI88" s="1"/>
      <c r="IAJ88" s="1"/>
      <c r="IAK88" s="1"/>
      <c r="IAL88" s="1"/>
      <c r="IAM88" s="1"/>
      <c r="IAN88" s="1"/>
      <c r="IAO88" s="1"/>
      <c r="IAP88" s="1"/>
      <c r="IAQ88" s="1"/>
      <c r="IAR88" s="1"/>
      <c r="IAS88" s="1"/>
      <c r="IAT88" s="1"/>
      <c r="IAU88" s="1"/>
      <c r="IAV88" s="1"/>
      <c r="IAW88" s="1"/>
      <c r="IAX88" s="1"/>
      <c r="IAY88" s="1"/>
      <c r="IAZ88" s="1"/>
      <c r="IBA88" s="1"/>
      <c r="IBB88" s="1"/>
      <c r="IBC88" s="1"/>
      <c r="IBD88" s="1"/>
      <c r="IBE88" s="1"/>
      <c r="IBF88" s="1"/>
      <c r="IBG88" s="1"/>
      <c r="IBH88" s="1"/>
      <c r="IBI88" s="1"/>
      <c r="IBJ88" s="1"/>
      <c r="IBK88" s="1"/>
      <c r="IBL88" s="1"/>
      <c r="IBM88" s="1"/>
      <c r="IBN88" s="1"/>
      <c r="IBO88" s="1"/>
      <c r="IBP88" s="1"/>
      <c r="IBQ88" s="1"/>
      <c r="IBR88" s="1"/>
      <c r="IBS88" s="1"/>
      <c r="IBT88" s="1"/>
      <c r="IBU88" s="1"/>
      <c r="IBV88" s="1"/>
      <c r="IBW88" s="1"/>
      <c r="IBX88" s="1"/>
      <c r="IBY88" s="1"/>
      <c r="IBZ88" s="1"/>
      <c r="ICA88" s="1"/>
      <c r="ICB88" s="1"/>
      <c r="ICC88" s="1"/>
      <c r="ICD88" s="1"/>
      <c r="ICE88" s="1"/>
      <c r="ICF88" s="1"/>
      <c r="ICG88" s="1"/>
      <c r="ICH88" s="1"/>
      <c r="ICI88" s="1"/>
      <c r="ICJ88" s="1"/>
      <c r="ICK88" s="1"/>
      <c r="ICL88" s="1"/>
      <c r="ICM88" s="1"/>
      <c r="ICN88" s="1"/>
      <c r="ICO88" s="1"/>
      <c r="ICP88" s="1"/>
      <c r="ICQ88" s="1"/>
      <c r="ICR88" s="1"/>
      <c r="ICS88" s="1"/>
      <c r="ICT88" s="1"/>
      <c r="ICU88" s="1"/>
      <c r="ICV88" s="1"/>
      <c r="ICW88" s="1"/>
      <c r="ICX88" s="1"/>
      <c r="ICY88" s="1"/>
      <c r="ICZ88" s="1"/>
      <c r="IDA88" s="1"/>
      <c r="IDB88" s="1"/>
      <c r="IDC88" s="1"/>
      <c r="IDD88" s="1"/>
      <c r="IDE88" s="1"/>
      <c r="IDF88" s="1"/>
      <c r="IDG88" s="1"/>
      <c r="IDH88" s="1"/>
      <c r="IDI88" s="1"/>
      <c r="IDJ88" s="1"/>
      <c r="IDK88" s="1"/>
      <c r="IDL88" s="1"/>
      <c r="IDM88" s="1"/>
      <c r="IDN88" s="1"/>
      <c r="IDO88" s="1"/>
      <c r="IDP88" s="1"/>
      <c r="IDQ88" s="1"/>
      <c r="IDR88" s="1"/>
      <c r="IDS88" s="1"/>
      <c r="IDT88" s="1"/>
      <c r="IDU88" s="1"/>
      <c r="IDV88" s="1"/>
      <c r="IDW88" s="1"/>
      <c r="IDX88" s="1"/>
      <c r="IDY88" s="1"/>
      <c r="IDZ88" s="1"/>
      <c r="IEA88" s="1"/>
      <c r="IEB88" s="1"/>
      <c r="IEC88" s="1"/>
      <c r="IED88" s="1"/>
      <c r="IEE88" s="1"/>
      <c r="IEF88" s="1"/>
      <c r="IEG88" s="1"/>
      <c r="IEH88" s="1"/>
      <c r="IEI88" s="1"/>
      <c r="IEJ88" s="1"/>
      <c r="IEK88" s="1"/>
      <c r="IEL88" s="1"/>
      <c r="IEM88" s="1"/>
      <c r="IEN88" s="1"/>
      <c r="IEO88" s="1"/>
      <c r="IEP88" s="1"/>
      <c r="IEQ88" s="1"/>
      <c r="IER88" s="1"/>
      <c r="IES88" s="1"/>
      <c r="IET88" s="1"/>
      <c r="IEU88" s="1"/>
      <c r="IEV88" s="1"/>
      <c r="IEW88" s="1"/>
      <c r="IEX88" s="1"/>
      <c r="IEY88" s="1"/>
      <c r="IEZ88" s="1"/>
      <c r="IFA88" s="1"/>
      <c r="IFB88" s="1"/>
      <c r="IFC88" s="1"/>
      <c r="IFD88" s="1"/>
      <c r="IFE88" s="1"/>
      <c r="IFF88" s="1"/>
      <c r="IFG88" s="1"/>
      <c r="IFH88" s="1"/>
      <c r="IFI88" s="1"/>
      <c r="IFJ88" s="1"/>
      <c r="IFK88" s="1"/>
      <c r="IFL88" s="1"/>
      <c r="IFM88" s="1"/>
      <c r="IFN88" s="1"/>
      <c r="IFO88" s="1"/>
      <c r="IFP88" s="1"/>
      <c r="IFQ88" s="1"/>
      <c r="IFR88" s="1"/>
      <c r="IFS88" s="1"/>
      <c r="IFT88" s="1"/>
      <c r="IFU88" s="1"/>
      <c r="IFV88" s="1"/>
      <c r="IFW88" s="1"/>
      <c r="IFX88" s="1"/>
      <c r="IFY88" s="1"/>
      <c r="IFZ88" s="1"/>
      <c r="IGA88" s="1"/>
      <c r="IGB88" s="1"/>
      <c r="IGC88" s="1"/>
      <c r="IGD88" s="1"/>
      <c r="IGE88" s="1"/>
      <c r="IGF88" s="1"/>
      <c r="IGG88" s="1"/>
      <c r="IGH88" s="1"/>
      <c r="IGI88" s="1"/>
      <c r="IGJ88" s="1"/>
      <c r="IGK88" s="1"/>
      <c r="IGL88" s="1"/>
      <c r="IGM88" s="1"/>
      <c r="IGN88" s="1"/>
      <c r="IGO88" s="1"/>
      <c r="IGP88" s="1"/>
      <c r="IGQ88" s="1"/>
      <c r="IGR88" s="1"/>
      <c r="IGS88" s="1"/>
      <c r="IGT88" s="1"/>
      <c r="IGU88" s="1"/>
      <c r="IGV88" s="1"/>
      <c r="IGW88" s="1"/>
      <c r="IGX88" s="1"/>
      <c r="IGY88" s="1"/>
      <c r="IGZ88" s="1"/>
      <c r="IHA88" s="1"/>
      <c r="IHB88" s="1"/>
      <c r="IHC88" s="1"/>
      <c r="IHD88" s="1"/>
      <c r="IHE88" s="1"/>
      <c r="IHF88" s="1"/>
      <c r="IHG88" s="1"/>
      <c r="IHH88" s="1"/>
      <c r="IHI88" s="1"/>
      <c r="IHJ88" s="1"/>
      <c r="IHK88" s="1"/>
      <c r="IHL88" s="1"/>
      <c r="IHM88" s="1"/>
      <c r="IHN88" s="1"/>
      <c r="IHO88" s="1"/>
      <c r="IHP88" s="1"/>
      <c r="IHQ88" s="1"/>
      <c r="IHR88" s="1"/>
      <c r="IHS88" s="1"/>
      <c r="IHT88" s="1"/>
      <c r="IHU88" s="1"/>
      <c r="IHV88" s="1"/>
      <c r="IHW88" s="1"/>
      <c r="IHX88" s="1"/>
      <c r="IHY88" s="1"/>
      <c r="IHZ88" s="1"/>
      <c r="IIA88" s="1"/>
      <c r="IIB88" s="1"/>
      <c r="IIC88" s="1"/>
      <c r="IID88" s="1"/>
      <c r="IIE88" s="1"/>
      <c r="IIF88" s="1"/>
      <c r="IIG88" s="1"/>
      <c r="IIH88" s="1"/>
      <c r="III88" s="1"/>
      <c r="IIJ88" s="1"/>
      <c r="IIK88" s="1"/>
      <c r="IIL88" s="1"/>
      <c r="IIM88" s="1"/>
      <c r="IIN88" s="1"/>
      <c r="IIO88" s="1"/>
      <c r="IIP88" s="1"/>
      <c r="IIQ88" s="1"/>
      <c r="IIR88" s="1"/>
      <c r="IIS88" s="1"/>
      <c r="IIT88" s="1"/>
      <c r="IIU88" s="1"/>
      <c r="IIV88" s="1"/>
      <c r="IIW88" s="1"/>
      <c r="IIX88" s="1"/>
      <c r="IIY88" s="1"/>
      <c r="IIZ88" s="1"/>
      <c r="IJA88" s="1"/>
      <c r="IJB88" s="1"/>
      <c r="IJC88" s="1"/>
      <c r="IJD88" s="1"/>
      <c r="IJE88" s="1"/>
      <c r="IJF88" s="1"/>
      <c r="IJG88" s="1"/>
      <c r="IJH88" s="1"/>
      <c r="IJI88" s="1"/>
      <c r="IJJ88" s="1"/>
      <c r="IJK88" s="1"/>
      <c r="IJL88" s="1"/>
      <c r="IJM88" s="1"/>
      <c r="IJN88" s="1"/>
      <c r="IJO88" s="1"/>
      <c r="IJP88" s="1"/>
      <c r="IJQ88" s="1"/>
      <c r="IJR88" s="1"/>
      <c r="IJS88" s="1"/>
      <c r="IJT88" s="1"/>
      <c r="IJU88" s="1"/>
      <c r="IJV88" s="1"/>
      <c r="IJW88" s="1"/>
      <c r="IJX88" s="1"/>
      <c r="IJY88" s="1"/>
      <c r="IJZ88" s="1"/>
      <c r="IKA88" s="1"/>
      <c r="IKB88" s="1"/>
      <c r="IKC88" s="1"/>
      <c r="IKD88" s="1"/>
      <c r="IKE88" s="1"/>
      <c r="IKF88" s="1"/>
      <c r="IKG88" s="1"/>
      <c r="IKH88" s="1"/>
      <c r="IKI88" s="1"/>
      <c r="IKJ88" s="1"/>
      <c r="IKK88" s="1"/>
      <c r="IKL88" s="1"/>
      <c r="IKM88" s="1"/>
      <c r="IKN88" s="1"/>
      <c r="IKO88" s="1"/>
      <c r="IKP88" s="1"/>
      <c r="IKQ88" s="1"/>
      <c r="IKR88" s="1"/>
      <c r="IKS88" s="1"/>
      <c r="IKT88" s="1"/>
      <c r="IKU88" s="1"/>
      <c r="IKV88" s="1"/>
      <c r="IKW88" s="1"/>
      <c r="IKX88" s="1"/>
      <c r="IKY88" s="1"/>
      <c r="IKZ88" s="1"/>
      <c r="ILA88" s="1"/>
      <c r="ILB88" s="1"/>
      <c r="ILC88" s="1"/>
      <c r="ILD88" s="1"/>
      <c r="ILE88" s="1"/>
      <c r="ILF88" s="1"/>
      <c r="ILG88" s="1"/>
      <c r="ILH88" s="1"/>
      <c r="ILI88" s="1"/>
      <c r="ILJ88" s="1"/>
      <c r="ILK88" s="1"/>
      <c r="ILL88" s="1"/>
      <c r="ILM88" s="1"/>
      <c r="ILN88" s="1"/>
      <c r="ILO88" s="1"/>
      <c r="ILP88" s="1"/>
      <c r="ILQ88" s="1"/>
      <c r="ILR88" s="1"/>
      <c r="ILS88" s="1"/>
      <c r="ILT88" s="1"/>
      <c r="ILU88" s="1"/>
      <c r="ILV88" s="1"/>
      <c r="ILW88" s="1"/>
      <c r="ILX88" s="1"/>
      <c r="ILY88" s="1"/>
      <c r="ILZ88" s="1"/>
      <c r="IMA88" s="1"/>
      <c r="IMB88" s="1"/>
      <c r="IMC88" s="1"/>
      <c r="IMD88" s="1"/>
      <c r="IME88" s="1"/>
      <c r="IMF88" s="1"/>
      <c r="IMG88" s="1"/>
      <c r="IMH88" s="1"/>
      <c r="IMI88" s="1"/>
      <c r="IMJ88" s="1"/>
      <c r="IMK88" s="1"/>
      <c r="IML88" s="1"/>
      <c r="IMM88" s="1"/>
      <c r="IMN88" s="1"/>
      <c r="IMO88" s="1"/>
      <c r="IMP88" s="1"/>
      <c r="IMQ88" s="1"/>
      <c r="IMR88" s="1"/>
      <c r="IMS88" s="1"/>
      <c r="IMT88" s="1"/>
      <c r="IMU88" s="1"/>
      <c r="IMV88" s="1"/>
      <c r="IMW88" s="1"/>
      <c r="IMX88" s="1"/>
      <c r="IMY88" s="1"/>
      <c r="IMZ88" s="1"/>
      <c r="INA88" s="1"/>
      <c r="INB88" s="1"/>
      <c r="INC88" s="1"/>
      <c r="IND88" s="1"/>
      <c r="INE88" s="1"/>
      <c r="INF88" s="1"/>
      <c r="ING88" s="1"/>
      <c r="INH88" s="1"/>
      <c r="INI88" s="1"/>
      <c r="INJ88" s="1"/>
      <c r="INK88" s="1"/>
      <c r="INL88" s="1"/>
      <c r="INM88" s="1"/>
      <c r="INN88" s="1"/>
      <c r="INO88" s="1"/>
      <c r="INP88" s="1"/>
      <c r="INQ88" s="1"/>
      <c r="INR88" s="1"/>
      <c r="INS88" s="1"/>
      <c r="INT88" s="1"/>
      <c r="INU88" s="1"/>
      <c r="INV88" s="1"/>
      <c r="INW88" s="1"/>
      <c r="INX88" s="1"/>
      <c r="INY88" s="1"/>
      <c r="INZ88" s="1"/>
      <c r="IOA88" s="1"/>
      <c r="IOB88" s="1"/>
      <c r="IOC88" s="1"/>
      <c r="IOD88" s="1"/>
      <c r="IOE88" s="1"/>
      <c r="IOF88" s="1"/>
      <c r="IOG88" s="1"/>
      <c r="IOH88" s="1"/>
      <c r="IOI88" s="1"/>
      <c r="IOJ88" s="1"/>
      <c r="IOK88" s="1"/>
      <c r="IOL88" s="1"/>
      <c r="IOM88" s="1"/>
      <c r="ION88" s="1"/>
      <c r="IOO88" s="1"/>
      <c r="IOP88" s="1"/>
      <c r="IOQ88" s="1"/>
      <c r="IOR88" s="1"/>
      <c r="IOS88" s="1"/>
      <c r="IOT88" s="1"/>
      <c r="IOU88" s="1"/>
      <c r="IOV88" s="1"/>
      <c r="IOW88" s="1"/>
      <c r="IOX88" s="1"/>
      <c r="IOY88" s="1"/>
      <c r="IOZ88" s="1"/>
      <c r="IPA88" s="1"/>
      <c r="IPB88" s="1"/>
      <c r="IPC88" s="1"/>
      <c r="IPD88" s="1"/>
      <c r="IPE88" s="1"/>
      <c r="IPF88" s="1"/>
      <c r="IPG88" s="1"/>
      <c r="IPH88" s="1"/>
      <c r="IPI88" s="1"/>
      <c r="IPJ88" s="1"/>
      <c r="IPK88" s="1"/>
      <c r="IPL88" s="1"/>
      <c r="IPM88" s="1"/>
      <c r="IPN88" s="1"/>
      <c r="IPO88" s="1"/>
      <c r="IPP88" s="1"/>
      <c r="IPQ88" s="1"/>
      <c r="IPR88" s="1"/>
      <c r="IPS88" s="1"/>
      <c r="IPT88" s="1"/>
      <c r="IPU88" s="1"/>
      <c r="IPV88" s="1"/>
      <c r="IPW88" s="1"/>
      <c r="IPX88" s="1"/>
      <c r="IPY88" s="1"/>
      <c r="IPZ88" s="1"/>
      <c r="IQA88" s="1"/>
      <c r="IQB88" s="1"/>
      <c r="IQC88" s="1"/>
      <c r="IQD88" s="1"/>
      <c r="IQE88" s="1"/>
      <c r="IQF88" s="1"/>
      <c r="IQG88" s="1"/>
      <c r="IQH88" s="1"/>
      <c r="IQI88" s="1"/>
      <c r="IQJ88" s="1"/>
      <c r="IQK88" s="1"/>
      <c r="IQL88" s="1"/>
      <c r="IQM88" s="1"/>
      <c r="IQN88" s="1"/>
      <c r="IQO88" s="1"/>
      <c r="IQP88" s="1"/>
      <c r="IQQ88" s="1"/>
      <c r="IQR88" s="1"/>
      <c r="IQS88" s="1"/>
      <c r="IQT88" s="1"/>
      <c r="IQU88" s="1"/>
      <c r="IQV88" s="1"/>
      <c r="IQW88" s="1"/>
      <c r="IQX88" s="1"/>
      <c r="IQY88" s="1"/>
      <c r="IQZ88" s="1"/>
      <c r="IRA88" s="1"/>
      <c r="IRB88" s="1"/>
      <c r="IRC88" s="1"/>
      <c r="IRD88" s="1"/>
      <c r="IRE88" s="1"/>
      <c r="IRF88" s="1"/>
      <c r="IRG88" s="1"/>
      <c r="IRH88" s="1"/>
      <c r="IRI88" s="1"/>
      <c r="IRJ88" s="1"/>
      <c r="IRK88" s="1"/>
      <c r="IRL88" s="1"/>
      <c r="IRM88" s="1"/>
      <c r="IRN88" s="1"/>
      <c r="IRO88" s="1"/>
      <c r="IRP88" s="1"/>
      <c r="IRQ88" s="1"/>
      <c r="IRR88" s="1"/>
      <c r="IRS88" s="1"/>
      <c r="IRT88" s="1"/>
      <c r="IRU88" s="1"/>
      <c r="IRV88" s="1"/>
      <c r="IRW88" s="1"/>
      <c r="IRX88" s="1"/>
      <c r="IRY88" s="1"/>
      <c r="IRZ88" s="1"/>
      <c r="ISA88" s="1"/>
      <c r="ISB88" s="1"/>
      <c r="ISC88" s="1"/>
      <c r="ISD88" s="1"/>
      <c r="ISE88" s="1"/>
      <c r="ISF88" s="1"/>
      <c r="ISG88" s="1"/>
      <c r="ISH88" s="1"/>
      <c r="ISI88" s="1"/>
      <c r="ISJ88" s="1"/>
      <c r="ISK88" s="1"/>
      <c r="ISL88" s="1"/>
      <c r="ISM88" s="1"/>
      <c r="ISN88" s="1"/>
      <c r="ISO88" s="1"/>
      <c r="ISP88" s="1"/>
      <c r="ISQ88" s="1"/>
      <c r="ISR88" s="1"/>
      <c r="ISS88" s="1"/>
      <c r="IST88" s="1"/>
      <c r="ISU88" s="1"/>
      <c r="ISV88" s="1"/>
      <c r="ISW88" s="1"/>
      <c r="ISX88" s="1"/>
      <c r="ISY88" s="1"/>
      <c r="ISZ88" s="1"/>
      <c r="ITA88" s="1"/>
      <c r="ITB88" s="1"/>
      <c r="ITC88" s="1"/>
      <c r="ITD88" s="1"/>
      <c r="ITE88" s="1"/>
      <c r="ITF88" s="1"/>
      <c r="ITG88" s="1"/>
      <c r="ITH88" s="1"/>
      <c r="ITI88" s="1"/>
      <c r="ITJ88" s="1"/>
      <c r="ITK88" s="1"/>
      <c r="ITL88" s="1"/>
      <c r="ITM88" s="1"/>
      <c r="ITN88" s="1"/>
      <c r="ITO88" s="1"/>
      <c r="ITP88" s="1"/>
      <c r="ITQ88" s="1"/>
      <c r="ITR88" s="1"/>
      <c r="ITS88" s="1"/>
      <c r="ITT88" s="1"/>
      <c r="ITU88" s="1"/>
      <c r="ITV88" s="1"/>
      <c r="ITW88" s="1"/>
      <c r="ITX88" s="1"/>
      <c r="ITY88" s="1"/>
      <c r="ITZ88" s="1"/>
      <c r="IUA88" s="1"/>
      <c r="IUB88" s="1"/>
      <c r="IUC88" s="1"/>
      <c r="IUD88" s="1"/>
      <c r="IUE88" s="1"/>
      <c r="IUF88" s="1"/>
      <c r="IUG88" s="1"/>
      <c r="IUH88" s="1"/>
      <c r="IUI88" s="1"/>
      <c r="IUJ88" s="1"/>
      <c r="IUK88" s="1"/>
      <c r="IUL88" s="1"/>
      <c r="IUM88" s="1"/>
      <c r="IUN88" s="1"/>
      <c r="IUO88" s="1"/>
      <c r="IUP88" s="1"/>
      <c r="IUQ88" s="1"/>
      <c r="IUR88" s="1"/>
      <c r="IUS88" s="1"/>
      <c r="IUT88" s="1"/>
      <c r="IUU88" s="1"/>
      <c r="IUV88" s="1"/>
      <c r="IUW88" s="1"/>
      <c r="IUX88" s="1"/>
      <c r="IUY88" s="1"/>
      <c r="IUZ88" s="1"/>
      <c r="IVA88" s="1"/>
      <c r="IVB88" s="1"/>
      <c r="IVC88" s="1"/>
      <c r="IVD88" s="1"/>
      <c r="IVE88" s="1"/>
      <c r="IVF88" s="1"/>
      <c r="IVG88" s="1"/>
      <c r="IVH88" s="1"/>
      <c r="IVI88" s="1"/>
      <c r="IVJ88" s="1"/>
      <c r="IVK88" s="1"/>
      <c r="IVL88" s="1"/>
      <c r="IVM88" s="1"/>
      <c r="IVN88" s="1"/>
      <c r="IVO88" s="1"/>
      <c r="IVP88" s="1"/>
      <c r="IVQ88" s="1"/>
      <c r="IVR88" s="1"/>
      <c r="IVS88" s="1"/>
      <c r="IVT88" s="1"/>
      <c r="IVU88" s="1"/>
      <c r="IVV88" s="1"/>
      <c r="IVW88" s="1"/>
      <c r="IVX88" s="1"/>
      <c r="IVY88" s="1"/>
      <c r="IVZ88" s="1"/>
      <c r="IWA88" s="1"/>
      <c r="IWB88" s="1"/>
      <c r="IWC88" s="1"/>
      <c r="IWD88" s="1"/>
      <c r="IWE88" s="1"/>
      <c r="IWF88" s="1"/>
      <c r="IWG88" s="1"/>
      <c r="IWH88" s="1"/>
      <c r="IWI88" s="1"/>
      <c r="IWJ88" s="1"/>
      <c r="IWK88" s="1"/>
      <c r="IWL88" s="1"/>
      <c r="IWM88" s="1"/>
      <c r="IWN88" s="1"/>
      <c r="IWO88" s="1"/>
      <c r="IWP88" s="1"/>
      <c r="IWQ88" s="1"/>
      <c r="IWR88" s="1"/>
      <c r="IWS88" s="1"/>
      <c r="IWT88" s="1"/>
      <c r="IWU88" s="1"/>
      <c r="IWV88" s="1"/>
      <c r="IWW88" s="1"/>
      <c r="IWX88" s="1"/>
      <c r="IWY88" s="1"/>
      <c r="IWZ88" s="1"/>
      <c r="IXA88" s="1"/>
      <c r="IXB88" s="1"/>
      <c r="IXC88" s="1"/>
      <c r="IXD88" s="1"/>
      <c r="IXE88" s="1"/>
      <c r="IXF88" s="1"/>
      <c r="IXG88" s="1"/>
      <c r="IXH88" s="1"/>
      <c r="IXI88" s="1"/>
      <c r="IXJ88" s="1"/>
      <c r="IXK88" s="1"/>
      <c r="IXL88" s="1"/>
      <c r="IXM88" s="1"/>
      <c r="IXN88" s="1"/>
      <c r="IXO88" s="1"/>
      <c r="IXP88" s="1"/>
      <c r="IXQ88" s="1"/>
      <c r="IXR88" s="1"/>
      <c r="IXS88" s="1"/>
      <c r="IXT88" s="1"/>
      <c r="IXU88" s="1"/>
      <c r="IXV88" s="1"/>
      <c r="IXW88" s="1"/>
      <c r="IXX88" s="1"/>
      <c r="IXY88" s="1"/>
      <c r="IXZ88" s="1"/>
      <c r="IYA88" s="1"/>
      <c r="IYB88" s="1"/>
      <c r="IYC88" s="1"/>
      <c r="IYD88" s="1"/>
      <c r="IYE88" s="1"/>
      <c r="IYF88" s="1"/>
      <c r="IYG88" s="1"/>
      <c r="IYH88" s="1"/>
      <c r="IYI88" s="1"/>
      <c r="IYJ88" s="1"/>
      <c r="IYK88" s="1"/>
      <c r="IYL88" s="1"/>
      <c r="IYM88" s="1"/>
      <c r="IYN88" s="1"/>
      <c r="IYO88" s="1"/>
      <c r="IYP88" s="1"/>
      <c r="IYQ88" s="1"/>
      <c r="IYR88" s="1"/>
      <c r="IYS88" s="1"/>
      <c r="IYT88" s="1"/>
      <c r="IYU88" s="1"/>
      <c r="IYV88" s="1"/>
      <c r="IYW88" s="1"/>
      <c r="IYX88" s="1"/>
      <c r="IYY88" s="1"/>
      <c r="IYZ88" s="1"/>
      <c r="IZA88" s="1"/>
      <c r="IZB88" s="1"/>
      <c r="IZC88" s="1"/>
      <c r="IZD88" s="1"/>
      <c r="IZE88" s="1"/>
      <c r="IZF88" s="1"/>
      <c r="IZG88" s="1"/>
      <c r="IZH88" s="1"/>
      <c r="IZI88" s="1"/>
      <c r="IZJ88" s="1"/>
      <c r="IZK88" s="1"/>
      <c r="IZL88" s="1"/>
      <c r="IZM88" s="1"/>
      <c r="IZN88" s="1"/>
      <c r="IZO88" s="1"/>
      <c r="IZP88" s="1"/>
      <c r="IZQ88" s="1"/>
      <c r="IZR88" s="1"/>
      <c r="IZS88" s="1"/>
      <c r="IZT88" s="1"/>
      <c r="IZU88" s="1"/>
      <c r="IZV88" s="1"/>
      <c r="IZW88" s="1"/>
      <c r="IZX88" s="1"/>
      <c r="IZY88" s="1"/>
      <c r="IZZ88" s="1"/>
      <c r="JAA88" s="1"/>
      <c r="JAB88" s="1"/>
      <c r="JAC88" s="1"/>
      <c r="JAD88" s="1"/>
      <c r="JAE88" s="1"/>
      <c r="JAF88" s="1"/>
      <c r="JAG88" s="1"/>
      <c r="JAH88" s="1"/>
      <c r="JAI88" s="1"/>
      <c r="JAJ88" s="1"/>
      <c r="JAK88" s="1"/>
      <c r="JAL88" s="1"/>
      <c r="JAM88" s="1"/>
      <c r="JAN88" s="1"/>
      <c r="JAO88" s="1"/>
      <c r="JAP88" s="1"/>
      <c r="JAQ88" s="1"/>
      <c r="JAR88" s="1"/>
      <c r="JAS88" s="1"/>
      <c r="JAT88" s="1"/>
      <c r="JAU88" s="1"/>
      <c r="JAV88" s="1"/>
      <c r="JAW88" s="1"/>
      <c r="JAX88" s="1"/>
      <c r="JAY88" s="1"/>
      <c r="JAZ88" s="1"/>
      <c r="JBA88" s="1"/>
      <c r="JBB88" s="1"/>
      <c r="JBC88" s="1"/>
      <c r="JBD88" s="1"/>
      <c r="JBE88" s="1"/>
      <c r="JBF88" s="1"/>
      <c r="JBG88" s="1"/>
      <c r="JBH88" s="1"/>
      <c r="JBI88" s="1"/>
      <c r="JBJ88" s="1"/>
      <c r="JBK88" s="1"/>
      <c r="JBL88" s="1"/>
      <c r="JBM88" s="1"/>
      <c r="JBN88" s="1"/>
      <c r="JBO88" s="1"/>
      <c r="JBP88" s="1"/>
      <c r="JBQ88" s="1"/>
      <c r="JBR88" s="1"/>
      <c r="JBS88" s="1"/>
      <c r="JBT88" s="1"/>
      <c r="JBU88" s="1"/>
      <c r="JBV88" s="1"/>
      <c r="JBW88" s="1"/>
      <c r="JBX88" s="1"/>
      <c r="JBY88" s="1"/>
      <c r="JBZ88" s="1"/>
      <c r="JCA88" s="1"/>
      <c r="JCB88" s="1"/>
      <c r="JCC88" s="1"/>
      <c r="JCD88" s="1"/>
      <c r="JCE88" s="1"/>
      <c r="JCF88" s="1"/>
      <c r="JCG88" s="1"/>
      <c r="JCH88" s="1"/>
      <c r="JCI88" s="1"/>
      <c r="JCJ88" s="1"/>
      <c r="JCK88" s="1"/>
      <c r="JCL88" s="1"/>
      <c r="JCM88" s="1"/>
      <c r="JCN88" s="1"/>
      <c r="JCO88" s="1"/>
      <c r="JCP88" s="1"/>
      <c r="JCQ88" s="1"/>
      <c r="JCR88" s="1"/>
      <c r="JCS88" s="1"/>
      <c r="JCT88" s="1"/>
      <c r="JCU88" s="1"/>
      <c r="JCV88" s="1"/>
      <c r="JCW88" s="1"/>
      <c r="JCX88" s="1"/>
      <c r="JCY88" s="1"/>
      <c r="JCZ88" s="1"/>
      <c r="JDA88" s="1"/>
      <c r="JDB88" s="1"/>
      <c r="JDC88" s="1"/>
      <c r="JDD88" s="1"/>
      <c r="JDE88" s="1"/>
      <c r="JDF88" s="1"/>
      <c r="JDG88" s="1"/>
      <c r="JDH88" s="1"/>
      <c r="JDI88" s="1"/>
      <c r="JDJ88" s="1"/>
      <c r="JDK88" s="1"/>
      <c r="JDL88" s="1"/>
      <c r="JDM88" s="1"/>
      <c r="JDN88" s="1"/>
      <c r="JDO88" s="1"/>
      <c r="JDP88" s="1"/>
      <c r="JDQ88" s="1"/>
      <c r="JDR88" s="1"/>
      <c r="JDS88" s="1"/>
      <c r="JDT88" s="1"/>
      <c r="JDU88" s="1"/>
      <c r="JDV88" s="1"/>
      <c r="JDW88" s="1"/>
      <c r="JDX88" s="1"/>
      <c r="JDY88" s="1"/>
      <c r="JDZ88" s="1"/>
      <c r="JEA88" s="1"/>
      <c r="JEB88" s="1"/>
      <c r="JEC88" s="1"/>
      <c r="JED88" s="1"/>
      <c r="JEE88" s="1"/>
      <c r="JEF88" s="1"/>
      <c r="JEG88" s="1"/>
      <c r="JEH88" s="1"/>
      <c r="JEI88" s="1"/>
      <c r="JEJ88" s="1"/>
      <c r="JEK88" s="1"/>
      <c r="JEL88" s="1"/>
      <c r="JEM88" s="1"/>
      <c r="JEN88" s="1"/>
      <c r="JEO88" s="1"/>
      <c r="JEP88" s="1"/>
      <c r="JEQ88" s="1"/>
      <c r="JER88" s="1"/>
      <c r="JES88" s="1"/>
      <c r="JET88" s="1"/>
      <c r="JEU88" s="1"/>
      <c r="JEV88" s="1"/>
      <c r="JEW88" s="1"/>
      <c r="JEX88" s="1"/>
      <c r="JEY88" s="1"/>
      <c r="JEZ88" s="1"/>
      <c r="JFA88" s="1"/>
      <c r="JFB88" s="1"/>
      <c r="JFC88" s="1"/>
      <c r="JFD88" s="1"/>
      <c r="JFE88" s="1"/>
      <c r="JFF88" s="1"/>
      <c r="JFG88" s="1"/>
      <c r="JFH88" s="1"/>
      <c r="JFI88" s="1"/>
      <c r="JFJ88" s="1"/>
      <c r="JFK88" s="1"/>
      <c r="JFL88" s="1"/>
      <c r="JFM88" s="1"/>
      <c r="JFN88" s="1"/>
      <c r="JFO88" s="1"/>
      <c r="JFP88" s="1"/>
      <c r="JFQ88" s="1"/>
      <c r="JFR88" s="1"/>
      <c r="JFS88" s="1"/>
      <c r="JFT88" s="1"/>
      <c r="JFU88" s="1"/>
      <c r="JFV88" s="1"/>
      <c r="JFW88" s="1"/>
      <c r="JFX88" s="1"/>
      <c r="JFY88" s="1"/>
      <c r="JFZ88" s="1"/>
      <c r="JGA88" s="1"/>
      <c r="JGB88" s="1"/>
      <c r="JGC88" s="1"/>
      <c r="JGD88" s="1"/>
      <c r="JGE88" s="1"/>
      <c r="JGF88" s="1"/>
      <c r="JGG88" s="1"/>
      <c r="JGH88" s="1"/>
      <c r="JGI88" s="1"/>
      <c r="JGJ88" s="1"/>
      <c r="JGK88" s="1"/>
      <c r="JGL88" s="1"/>
      <c r="JGM88" s="1"/>
      <c r="JGN88" s="1"/>
      <c r="JGO88" s="1"/>
      <c r="JGP88" s="1"/>
      <c r="JGQ88" s="1"/>
      <c r="JGR88" s="1"/>
      <c r="JGS88" s="1"/>
      <c r="JGT88" s="1"/>
      <c r="JGU88" s="1"/>
      <c r="JGV88" s="1"/>
      <c r="JGW88" s="1"/>
      <c r="JGX88" s="1"/>
      <c r="JGY88" s="1"/>
      <c r="JGZ88" s="1"/>
      <c r="JHA88" s="1"/>
      <c r="JHB88" s="1"/>
      <c r="JHC88" s="1"/>
      <c r="JHD88" s="1"/>
      <c r="JHE88" s="1"/>
      <c r="JHF88" s="1"/>
      <c r="JHG88" s="1"/>
      <c r="JHH88" s="1"/>
      <c r="JHI88" s="1"/>
      <c r="JHJ88" s="1"/>
      <c r="JHK88" s="1"/>
      <c r="JHL88" s="1"/>
      <c r="JHM88" s="1"/>
      <c r="JHN88" s="1"/>
      <c r="JHO88" s="1"/>
      <c r="JHP88" s="1"/>
      <c r="JHQ88" s="1"/>
      <c r="JHR88" s="1"/>
      <c r="JHS88" s="1"/>
      <c r="JHT88" s="1"/>
      <c r="JHU88" s="1"/>
      <c r="JHV88" s="1"/>
      <c r="JHW88" s="1"/>
      <c r="JHX88" s="1"/>
      <c r="JHY88" s="1"/>
      <c r="JHZ88" s="1"/>
      <c r="JIA88" s="1"/>
      <c r="JIB88" s="1"/>
      <c r="JIC88" s="1"/>
      <c r="JID88" s="1"/>
      <c r="JIE88" s="1"/>
      <c r="JIF88" s="1"/>
      <c r="JIG88" s="1"/>
      <c r="JIH88" s="1"/>
      <c r="JII88" s="1"/>
      <c r="JIJ88" s="1"/>
      <c r="JIK88" s="1"/>
      <c r="JIL88" s="1"/>
      <c r="JIM88" s="1"/>
      <c r="JIN88" s="1"/>
      <c r="JIO88" s="1"/>
      <c r="JIP88" s="1"/>
      <c r="JIQ88" s="1"/>
      <c r="JIR88" s="1"/>
      <c r="JIS88" s="1"/>
      <c r="JIT88" s="1"/>
      <c r="JIU88" s="1"/>
      <c r="JIV88" s="1"/>
      <c r="JIW88" s="1"/>
      <c r="JIX88" s="1"/>
      <c r="JIY88" s="1"/>
      <c r="JIZ88" s="1"/>
      <c r="JJA88" s="1"/>
      <c r="JJB88" s="1"/>
      <c r="JJC88" s="1"/>
      <c r="JJD88" s="1"/>
      <c r="JJE88" s="1"/>
      <c r="JJF88" s="1"/>
      <c r="JJG88" s="1"/>
      <c r="JJH88" s="1"/>
      <c r="JJI88" s="1"/>
      <c r="JJJ88" s="1"/>
      <c r="JJK88" s="1"/>
      <c r="JJL88" s="1"/>
      <c r="JJM88" s="1"/>
      <c r="JJN88" s="1"/>
      <c r="JJO88" s="1"/>
      <c r="JJP88" s="1"/>
      <c r="JJQ88" s="1"/>
      <c r="JJR88" s="1"/>
      <c r="JJS88" s="1"/>
      <c r="JJT88" s="1"/>
      <c r="JJU88" s="1"/>
      <c r="JJV88" s="1"/>
      <c r="JJW88" s="1"/>
      <c r="JJX88" s="1"/>
      <c r="JJY88" s="1"/>
      <c r="JJZ88" s="1"/>
      <c r="JKA88" s="1"/>
      <c r="JKB88" s="1"/>
      <c r="JKC88" s="1"/>
      <c r="JKD88" s="1"/>
      <c r="JKE88" s="1"/>
      <c r="JKF88" s="1"/>
      <c r="JKG88" s="1"/>
      <c r="JKH88" s="1"/>
      <c r="JKI88" s="1"/>
      <c r="JKJ88" s="1"/>
      <c r="JKK88" s="1"/>
      <c r="JKL88" s="1"/>
      <c r="JKM88" s="1"/>
      <c r="JKN88" s="1"/>
      <c r="JKO88" s="1"/>
      <c r="JKP88" s="1"/>
      <c r="JKQ88" s="1"/>
      <c r="JKR88" s="1"/>
      <c r="JKS88" s="1"/>
      <c r="JKT88" s="1"/>
      <c r="JKU88" s="1"/>
      <c r="JKV88" s="1"/>
      <c r="JKW88" s="1"/>
      <c r="JKX88" s="1"/>
      <c r="JKY88" s="1"/>
      <c r="JKZ88" s="1"/>
      <c r="JLA88" s="1"/>
      <c r="JLB88" s="1"/>
      <c r="JLC88" s="1"/>
      <c r="JLD88" s="1"/>
      <c r="JLE88" s="1"/>
      <c r="JLF88" s="1"/>
      <c r="JLG88" s="1"/>
      <c r="JLH88" s="1"/>
      <c r="JLI88" s="1"/>
      <c r="JLJ88" s="1"/>
      <c r="JLK88" s="1"/>
      <c r="JLL88" s="1"/>
      <c r="JLM88" s="1"/>
      <c r="JLN88" s="1"/>
      <c r="JLO88" s="1"/>
      <c r="JLP88" s="1"/>
      <c r="JLQ88" s="1"/>
      <c r="JLR88" s="1"/>
      <c r="JLS88" s="1"/>
      <c r="JLT88" s="1"/>
      <c r="JLU88" s="1"/>
      <c r="JLV88" s="1"/>
      <c r="JLW88" s="1"/>
      <c r="JLX88" s="1"/>
      <c r="JLY88" s="1"/>
      <c r="JLZ88" s="1"/>
      <c r="JMA88" s="1"/>
      <c r="JMB88" s="1"/>
      <c r="JMC88" s="1"/>
      <c r="JMD88" s="1"/>
      <c r="JME88" s="1"/>
      <c r="JMF88" s="1"/>
      <c r="JMG88" s="1"/>
      <c r="JMH88" s="1"/>
      <c r="JMI88" s="1"/>
      <c r="JMJ88" s="1"/>
      <c r="JMK88" s="1"/>
      <c r="JML88" s="1"/>
      <c r="JMM88" s="1"/>
      <c r="JMN88" s="1"/>
      <c r="JMO88" s="1"/>
      <c r="JMP88" s="1"/>
      <c r="JMQ88" s="1"/>
      <c r="JMR88" s="1"/>
      <c r="JMS88" s="1"/>
      <c r="JMT88" s="1"/>
      <c r="JMU88" s="1"/>
      <c r="JMV88" s="1"/>
      <c r="JMW88" s="1"/>
      <c r="JMX88" s="1"/>
      <c r="JMY88" s="1"/>
      <c r="JMZ88" s="1"/>
      <c r="JNA88" s="1"/>
      <c r="JNB88" s="1"/>
      <c r="JNC88" s="1"/>
      <c r="JND88" s="1"/>
      <c r="JNE88" s="1"/>
      <c r="JNF88" s="1"/>
      <c r="JNG88" s="1"/>
      <c r="JNH88" s="1"/>
      <c r="JNI88" s="1"/>
      <c r="JNJ88" s="1"/>
      <c r="JNK88" s="1"/>
      <c r="JNL88" s="1"/>
      <c r="JNM88" s="1"/>
      <c r="JNN88" s="1"/>
      <c r="JNO88" s="1"/>
      <c r="JNP88" s="1"/>
      <c r="JNQ88" s="1"/>
      <c r="JNR88" s="1"/>
      <c r="JNS88" s="1"/>
      <c r="JNT88" s="1"/>
      <c r="JNU88" s="1"/>
      <c r="JNV88" s="1"/>
      <c r="JNW88" s="1"/>
      <c r="JNX88" s="1"/>
      <c r="JNY88" s="1"/>
      <c r="JNZ88" s="1"/>
      <c r="JOA88" s="1"/>
      <c r="JOB88" s="1"/>
      <c r="JOC88" s="1"/>
      <c r="JOD88" s="1"/>
      <c r="JOE88" s="1"/>
      <c r="JOF88" s="1"/>
      <c r="JOG88" s="1"/>
      <c r="JOH88" s="1"/>
      <c r="JOI88" s="1"/>
      <c r="JOJ88" s="1"/>
      <c r="JOK88" s="1"/>
      <c r="JOL88" s="1"/>
      <c r="JOM88" s="1"/>
      <c r="JON88" s="1"/>
      <c r="JOO88" s="1"/>
      <c r="JOP88" s="1"/>
      <c r="JOQ88" s="1"/>
      <c r="JOR88" s="1"/>
      <c r="JOS88" s="1"/>
      <c r="JOT88" s="1"/>
      <c r="JOU88" s="1"/>
      <c r="JOV88" s="1"/>
      <c r="JOW88" s="1"/>
      <c r="JOX88" s="1"/>
      <c r="JOY88" s="1"/>
      <c r="JOZ88" s="1"/>
      <c r="JPA88" s="1"/>
      <c r="JPB88" s="1"/>
      <c r="JPC88" s="1"/>
      <c r="JPD88" s="1"/>
      <c r="JPE88" s="1"/>
      <c r="JPF88" s="1"/>
      <c r="JPG88" s="1"/>
      <c r="JPH88" s="1"/>
      <c r="JPI88" s="1"/>
      <c r="JPJ88" s="1"/>
      <c r="JPK88" s="1"/>
      <c r="JPL88" s="1"/>
      <c r="JPM88" s="1"/>
      <c r="JPN88" s="1"/>
      <c r="JPO88" s="1"/>
      <c r="JPP88" s="1"/>
      <c r="JPQ88" s="1"/>
      <c r="JPR88" s="1"/>
      <c r="JPS88" s="1"/>
      <c r="JPT88" s="1"/>
      <c r="JPU88" s="1"/>
      <c r="JPV88" s="1"/>
      <c r="JPW88" s="1"/>
      <c r="JPX88" s="1"/>
      <c r="JPY88" s="1"/>
      <c r="JPZ88" s="1"/>
      <c r="JQA88" s="1"/>
      <c r="JQB88" s="1"/>
      <c r="JQC88" s="1"/>
      <c r="JQD88" s="1"/>
      <c r="JQE88" s="1"/>
      <c r="JQF88" s="1"/>
      <c r="JQG88" s="1"/>
      <c r="JQH88" s="1"/>
      <c r="JQI88" s="1"/>
      <c r="JQJ88" s="1"/>
      <c r="JQK88" s="1"/>
      <c r="JQL88" s="1"/>
      <c r="JQM88" s="1"/>
      <c r="JQN88" s="1"/>
      <c r="JQO88" s="1"/>
      <c r="JQP88" s="1"/>
      <c r="JQQ88" s="1"/>
      <c r="JQR88" s="1"/>
      <c r="JQS88" s="1"/>
      <c r="JQT88" s="1"/>
      <c r="JQU88" s="1"/>
      <c r="JQV88" s="1"/>
      <c r="JQW88" s="1"/>
      <c r="JQX88" s="1"/>
      <c r="JQY88" s="1"/>
      <c r="JQZ88" s="1"/>
      <c r="JRA88" s="1"/>
      <c r="JRB88" s="1"/>
      <c r="JRC88" s="1"/>
      <c r="JRD88" s="1"/>
      <c r="JRE88" s="1"/>
      <c r="JRF88" s="1"/>
      <c r="JRG88" s="1"/>
      <c r="JRH88" s="1"/>
      <c r="JRI88" s="1"/>
      <c r="JRJ88" s="1"/>
      <c r="JRK88" s="1"/>
      <c r="JRL88" s="1"/>
      <c r="JRM88" s="1"/>
      <c r="JRN88" s="1"/>
      <c r="JRO88" s="1"/>
      <c r="JRP88" s="1"/>
      <c r="JRQ88" s="1"/>
      <c r="JRR88" s="1"/>
      <c r="JRS88" s="1"/>
      <c r="JRT88" s="1"/>
      <c r="JRU88" s="1"/>
      <c r="JRV88" s="1"/>
      <c r="JRW88" s="1"/>
      <c r="JRX88" s="1"/>
      <c r="JRY88" s="1"/>
      <c r="JRZ88" s="1"/>
      <c r="JSA88" s="1"/>
      <c r="JSB88" s="1"/>
      <c r="JSC88" s="1"/>
      <c r="JSD88" s="1"/>
      <c r="JSE88" s="1"/>
      <c r="JSF88" s="1"/>
      <c r="JSG88" s="1"/>
      <c r="JSH88" s="1"/>
      <c r="JSI88" s="1"/>
      <c r="JSJ88" s="1"/>
      <c r="JSK88" s="1"/>
      <c r="JSL88" s="1"/>
      <c r="JSM88" s="1"/>
      <c r="JSN88" s="1"/>
      <c r="JSO88" s="1"/>
      <c r="JSP88" s="1"/>
      <c r="JSQ88" s="1"/>
      <c r="JSR88" s="1"/>
      <c r="JSS88" s="1"/>
      <c r="JST88" s="1"/>
      <c r="JSU88" s="1"/>
      <c r="JSV88" s="1"/>
      <c r="JSW88" s="1"/>
      <c r="JSX88" s="1"/>
      <c r="JSY88" s="1"/>
      <c r="JSZ88" s="1"/>
      <c r="JTA88" s="1"/>
      <c r="JTB88" s="1"/>
      <c r="JTC88" s="1"/>
      <c r="JTD88" s="1"/>
      <c r="JTE88" s="1"/>
      <c r="JTF88" s="1"/>
      <c r="JTG88" s="1"/>
      <c r="JTH88" s="1"/>
      <c r="JTI88" s="1"/>
      <c r="JTJ88" s="1"/>
      <c r="JTK88" s="1"/>
      <c r="JTL88" s="1"/>
      <c r="JTM88" s="1"/>
      <c r="JTN88" s="1"/>
      <c r="JTO88" s="1"/>
      <c r="JTP88" s="1"/>
      <c r="JTQ88" s="1"/>
      <c r="JTR88" s="1"/>
      <c r="JTS88" s="1"/>
      <c r="JTT88" s="1"/>
      <c r="JTU88" s="1"/>
      <c r="JTV88" s="1"/>
      <c r="JTW88" s="1"/>
      <c r="JTX88" s="1"/>
      <c r="JTY88" s="1"/>
      <c r="JTZ88" s="1"/>
      <c r="JUA88" s="1"/>
      <c r="JUB88" s="1"/>
      <c r="JUC88" s="1"/>
      <c r="JUD88" s="1"/>
      <c r="JUE88" s="1"/>
      <c r="JUF88" s="1"/>
      <c r="JUG88" s="1"/>
      <c r="JUH88" s="1"/>
      <c r="JUI88" s="1"/>
      <c r="JUJ88" s="1"/>
      <c r="JUK88" s="1"/>
      <c r="JUL88" s="1"/>
      <c r="JUM88" s="1"/>
      <c r="JUN88" s="1"/>
      <c r="JUO88" s="1"/>
      <c r="JUP88" s="1"/>
      <c r="JUQ88" s="1"/>
      <c r="JUR88" s="1"/>
      <c r="JUS88" s="1"/>
      <c r="JUT88" s="1"/>
      <c r="JUU88" s="1"/>
      <c r="JUV88" s="1"/>
      <c r="JUW88" s="1"/>
      <c r="JUX88" s="1"/>
      <c r="JUY88" s="1"/>
      <c r="JUZ88" s="1"/>
      <c r="JVA88" s="1"/>
      <c r="JVB88" s="1"/>
      <c r="JVC88" s="1"/>
      <c r="JVD88" s="1"/>
      <c r="JVE88" s="1"/>
      <c r="JVF88" s="1"/>
      <c r="JVG88" s="1"/>
      <c r="JVH88" s="1"/>
      <c r="JVI88" s="1"/>
      <c r="JVJ88" s="1"/>
      <c r="JVK88" s="1"/>
      <c r="JVL88" s="1"/>
      <c r="JVM88" s="1"/>
      <c r="JVN88" s="1"/>
      <c r="JVO88" s="1"/>
      <c r="JVP88" s="1"/>
      <c r="JVQ88" s="1"/>
      <c r="JVR88" s="1"/>
      <c r="JVS88" s="1"/>
      <c r="JVT88" s="1"/>
      <c r="JVU88" s="1"/>
      <c r="JVV88" s="1"/>
      <c r="JVW88" s="1"/>
      <c r="JVX88" s="1"/>
      <c r="JVY88" s="1"/>
      <c r="JVZ88" s="1"/>
      <c r="JWA88" s="1"/>
      <c r="JWB88" s="1"/>
      <c r="JWC88" s="1"/>
      <c r="JWD88" s="1"/>
      <c r="JWE88" s="1"/>
      <c r="JWF88" s="1"/>
      <c r="JWG88" s="1"/>
      <c r="JWH88" s="1"/>
      <c r="JWI88" s="1"/>
      <c r="JWJ88" s="1"/>
      <c r="JWK88" s="1"/>
      <c r="JWL88" s="1"/>
      <c r="JWM88" s="1"/>
      <c r="JWN88" s="1"/>
      <c r="JWO88" s="1"/>
      <c r="JWP88" s="1"/>
      <c r="JWQ88" s="1"/>
      <c r="JWR88" s="1"/>
      <c r="JWS88" s="1"/>
      <c r="JWT88" s="1"/>
      <c r="JWU88" s="1"/>
      <c r="JWV88" s="1"/>
      <c r="JWW88" s="1"/>
      <c r="JWX88" s="1"/>
      <c r="JWY88" s="1"/>
      <c r="JWZ88" s="1"/>
      <c r="JXA88" s="1"/>
      <c r="JXB88" s="1"/>
      <c r="JXC88" s="1"/>
      <c r="JXD88" s="1"/>
      <c r="JXE88" s="1"/>
      <c r="JXF88" s="1"/>
      <c r="JXG88" s="1"/>
      <c r="JXH88" s="1"/>
      <c r="JXI88" s="1"/>
      <c r="JXJ88" s="1"/>
      <c r="JXK88" s="1"/>
      <c r="JXL88" s="1"/>
      <c r="JXM88" s="1"/>
      <c r="JXN88" s="1"/>
      <c r="JXO88" s="1"/>
      <c r="JXP88" s="1"/>
      <c r="JXQ88" s="1"/>
      <c r="JXR88" s="1"/>
      <c r="JXS88" s="1"/>
      <c r="JXT88" s="1"/>
      <c r="JXU88" s="1"/>
      <c r="JXV88" s="1"/>
      <c r="JXW88" s="1"/>
      <c r="JXX88" s="1"/>
      <c r="JXY88" s="1"/>
      <c r="JXZ88" s="1"/>
      <c r="JYA88" s="1"/>
      <c r="JYB88" s="1"/>
      <c r="JYC88" s="1"/>
      <c r="JYD88" s="1"/>
      <c r="JYE88" s="1"/>
      <c r="JYF88" s="1"/>
      <c r="JYG88" s="1"/>
      <c r="JYH88" s="1"/>
      <c r="JYI88" s="1"/>
      <c r="JYJ88" s="1"/>
      <c r="JYK88" s="1"/>
      <c r="JYL88" s="1"/>
      <c r="JYM88" s="1"/>
      <c r="JYN88" s="1"/>
      <c r="JYO88" s="1"/>
      <c r="JYP88" s="1"/>
      <c r="JYQ88" s="1"/>
      <c r="JYR88" s="1"/>
      <c r="JYS88" s="1"/>
      <c r="JYT88" s="1"/>
      <c r="JYU88" s="1"/>
      <c r="JYV88" s="1"/>
      <c r="JYW88" s="1"/>
      <c r="JYX88" s="1"/>
      <c r="JYY88" s="1"/>
      <c r="JYZ88" s="1"/>
      <c r="JZA88" s="1"/>
      <c r="JZB88" s="1"/>
      <c r="JZC88" s="1"/>
      <c r="JZD88" s="1"/>
      <c r="JZE88" s="1"/>
      <c r="JZF88" s="1"/>
      <c r="JZG88" s="1"/>
      <c r="JZH88" s="1"/>
      <c r="JZI88" s="1"/>
      <c r="JZJ88" s="1"/>
      <c r="JZK88" s="1"/>
      <c r="JZL88" s="1"/>
      <c r="JZM88" s="1"/>
      <c r="JZN88" s="1"/>
      <c r="JZO88" s="1"/>
      <c r="JZP88" s="1"/>
      <c r="JZQ88" s="1"/>
      <c r="JZR88" s="1"/>
      <c r="JZS88" s="1"/>
      <c r="JZT88" s="1"/>
      <c r="JZU88" s="1"/>
      <c r="JZV88" s="1"/>
      <c r="JZW88" s="1"/>
      <c r="JZX88" s="1"/>
      <c r="JZY88" s="1"/>
      <c r="JZZ88" s="1"/>
      <c r="KAA88" s="1"/>
      <c r="KAB88" s="1"/>
      <c r="KAC88" s="1"/>
      <c r="KAD88" s="1"/>
      <c r="KAE88" s="1"/>
      <c r="KAF88" s="1"/>
      <c r="KAG88" s="1"/>
      <c r="KAH88" s="1"/>
      <c r="KAI88" s="1"/>
      <c r="KAJ88" s="1"/>
      <c r="KAK88" s="1"/>
      <c r="KAL88" s="1"/>
      <c r="KAM88" s="1"/>
      <c r="KAN88" s="1"/>
      <c r="KAO88" s="1"/>
      <c r="KAP88" s="1"/>
      <c r="KAQ88" s="1"/>
      <c r="KAR88" s="1"/>
      <c r="KAS88" s="1"/>
      <c r="KAT88" s="1"/>
      <c r="KAU88" s="1"/>
      <c r="KAV88" s="1"/>
      <c r="KAW88" s="1"/>
      <c r="KAX88" s="1"/>
      <c r="KAY88" s="1"/>
      <c r="KAZ88" s="1"/>
      <c r="KBA88" s="1"/>
      <c r="KBB88" s="1"/>
      <c r="KBC88" s="1"/>
      <c r="KBD88" s="1"/>
      <c r="KBE88" s="1"/>
      <c r="KBF88" s="1"/>
      <c r="KBG88" s="1"/>
      <c r="KBH88" s="1"/>
      <c r="KBI88" s="1"/>
      <c r="KBJ88" s="1"/>
      <c r="KBK88" s="1"/>
      <c r="KBL88" s="1"/>
      <c r="KBM88" s="1"/>
      <c r="KBN88" s="1"/>
      <c r="KBO88" s="1"/>
      <c r="KBP88" s="1"/>
      <c r="KBQ88" s="1"/>
      <c r="KBR88" s="1"/>
      <c r="KBS88" s="1"/>
      <c r="KBT88" s="1"/>
      <c r="KBU88" s="1"/>
      <c r="KBV88" s="1"/>
      <c r="KBW88" s="1"/>
      <c r="KBX88" s="1"/>
      <c r="KBY88" s="1"/>
      <c r="KBZ88" s="1"/>
      <c r="KCA88" s="1"/>
      <c r="KCB88" s="1"/>
      <c r="KCC88" s="1"/>
      <c r="KCD88" s="1"/>
      <c r="KCE88" s="1"/>
      <c r="KCF88" s="1"/>
      <c r="KCG88" s="1"/>
      <c r="KCH88" s="1"/>
      <c r="KCI88" s="1"/>
      <c r="KCJ88" s="1"/>
      <c r="KCK88" s="1"/>
      <c r="KCL88" s="1"/>
      <c r="KCM88" s="1"/>
      <c r="KCN88" s="1"/>
      <c r="KCO88" s="1"/>
      <c r="KCP88" s="1"/>
      <c r="KCQ88" s="1"/>
      <c r="KCR88" s="1"/>
      <c r="KCS88" s="1"/>
      <c r="KCT88" s="1"/>
      <c r="KCU88" s="1"/>
      <c r="KCV88" s="1"/>
      <c r="KCW88" s="1"/>
      <c r="KCX88" s="1"/>
      <c r="KCY88" s="1"/>
      <c r="KCZ88" s="1"/>
      <c r="KDA88" s="1"/>
      <c r="KDB88" s="1"/>
      <c r="KDC88" s="1"/>
      <c r="KDD88" s="1"/>
      <c r="KDE88" s="1"/>
      <c r="KDF88" s="1"/>
      <c r="KDG88" s="1"/>
      <c r="KDH88" s="1"/>
      <c r="KDI88" s="1"/>
      <c r="KDJ88" s="1"/>
      <c r="KDK88" s="1"/>
      <c r="KDL88" s="1"/>
      <c r="KDM88" s="1"/>
      <c r="KDN88" s="1"/>
      <c r="KDO88" s="1"/>
      <c r="KDP88" s="1"/>
      <c r="KDQ88" s="1"/>
      <c r="KDR88" s="1"/>
      <c r="KDS88" s="1"/>
      <c r="KDT88" s="1"/>
      <c r="KDU88" s="1"/>
      <c r="KDV88" s="1"/>
      <c r="KDW88" s="1"/>
      <c r="KDX88" s="1"/>
      <c r="KDY88" s="1"/>
      <c r="KDZ88" s="1"/>
      <c r="KEA88" s="1"/>
      <c r="KEB88" s="1"/>
      <c r="KEC88" s="1"/>
      <c r="KED88" s="1"/>
      <c r="KEE88" s="1"/>
      <c r="KEF88" s="1"/>
      <c r="KEG88" s="1"/>
      <c r="KEH88" s="1"/>
      <c r="KEI88" s="1"/>
      <c r="KEJ88" s="1"/>
      <c r="KEK88" s="1"/>
      <c r="KEL88" s="1"/>
      <c r="KEM88" s="1"/>
      <c r="KEN88" s="1"/>
      <c r="KEO88" s="1"/>
      <c r="KEP88" s="1"/>
      <c r="KEQ88" s="1"/>
      <c r="KER88" s="1"/>
      <c r="KES88" s="1"/>
      <c r="KET88" s="1"/>
      <c r="KEU88" s="1"/>
      <c r="KEV88" s="1"/>
      <c r="KEW88" s="1"/>
      <c r="KEX88" s="1"/>
      <c r="KEY88" s="1"/>
      <c r="KEZ88" s="1"/>
      <c r="KFA88" s="1"/>
      <c r="KFB88" s="1"/>
      <c r="KFC88" s="1"/>
      <c r="KFD88" s="1"/>
      <c r="KFE88" s="1"/>
      <c r="KFF88" s="1"/>
      <c r="KFG88" s="1"/>
      <c r="KFH88" s="1"/>
      <c r="KFI88" s="1"/>
      <c r="KFJ88" s="1"/>
      <c r="KFK88" s="1"/>
      <c r="KFL88" s="1"/>
      <c r="KFM88" s="1"/>
      <c r="KFN88" s="1"/>
      <c r="KFO88" s="1"/>
      <c r="KFP88" s="1"/>
      <c r="KFQ88" s="1"/>
      <c r="KFR88" s="1"/>
      <c r="KFS88" s="1"/>
      <c r="KFT88" s="1"/>
      <c r="KFU88" s="1"/>
      <c r="KFV88" s="1"/>
      <c r="KFW88" s="1"/>
      <c r="KFX88" s="1"/>
      <c r="KFY88" s="1"/>
      <c r="KFZ88" s="1"/>
      <c r="KGA88" s="1"/>
      <c r="KGB88" s="1"/>
      <c r="KGC88" s="1"/>
      <c r="KGD88" s="1"/>
      <c r="KGE88" s="1"/>
      <c r="KGF88" s="1"/>
      <c r="KGG88" s="1"/>
      <c r="KGH88" s="1"/>
      <c r="KGI88" s="1"/>
      <c r="KGJ88" s="1"/>
      <c r="KGK88" s="1"/>
      <c r="KGL88" s="1"/>
      <c r="KGM88" s="1"/>
      <c r="KGN88" s="1"/>
      <c r="KGO88" s="1"/>
      <c r="KGP88" s="1"/>
      <c r="KGQ88" s="1"/>
      <c r="KGR88" s="1"/>
      <c r="KGS88" s="1"/>
      <c r="KGT88" s="1"/>
      <c r="KGU88" s="1"/>
      <c r="KGV88" s="1"/>
      <c r="KGW88" s="1"/>
      <c r="KGX88" s="1"/>
      <c r="KGY88" s="1"/>
      <c r="KGZ88" s="1"/>
      <c r="KHA88" s="1"/>
      <c r="KHB88" s="1"/>
      <c r="KHC88" s="1"/>
      <c r="KHD88" s="1"/>
      <c r="KHE88" s="1"/>
      <c r="KHF88" s="1"/>
      <c r="KHG88" s="1"/>
      <c r="KHH88" s="1"/>
      <c r="KHI88" s="1"/>
      <c r="KHJ88" s="1"/>
      <c r="KHK88" s="1"/>
      <c r="KHL88" s="1"/>
      <c r="KHM88" s="1"/>
      <c r="KHN88" s="1"/>
      <c r="KHO88" s="1"/>
      <c r="KHP88" s="1"/>
      <c r="KHQ88" s="1"/>
      <c r="KHR88" s="1"/>
      <c r="KHS88" s="1"/>
      <c r="KHT88" s="1"/>
      <c r="KHU88" s="1"/>
      <c r="KHV88" s="1"/>
      <c r="KHW88" s="1"/>
      <c r="KHX88" s="1"/>
      <c r="KHY88" s="1"/>
      <c r="KHZ88" s="1"/>
      <c r="KIA88" s="1"/>
      <c r="KIB88" s="1"/>
      <c r="KIC88" s="1"/>
      <c r="KID88" s="1"/>
      <c r="KIE88" s="1"/>
      <c r="KIF88" s="1"/>
      <c r="KIG88" s="1"/>
      <c r="KIH88" s="1"/>
      <c r="KII88" s="1"/>
      <c r="KIJ88" s="1"/>
      <c r="KIK88" s="1"/>
      <c r="KIL88" s="1"/>
      <c r="KIM88" s="1"/>
      <c r="KIN88" s="1"/>
      <c r="KIO88" s="1"/>
      <c r="KIP88" s="1"/>
      <c r="KIQ88" s="1"/>
      <c r="KIR88" s="1"/>
      <c r="KIS88" s="1"/>
      <c r="KIT88" s="1"/>
      <c r="KIU88" s="1"/>
      <c r="KIV88" s="1"/>
      <c r="KIW88" s="1"/>
      <c r="KIX88" s="1"/>
      <c r="KIY88" s="1"/>
      <c r="KIZ88" s="1"/>
      <c r="KJA88" s="1"/>
      <c r="KJB88" s="1"/>
      <c r="KJC88" s="1"/>
      <c r="KJD88" s="1"/>
      <c r="KJE88" s="1"/>
      <c r="KJF88" s="1"/>
      <c r="KJG88" s="1"/>
      <c r="KJH88" s="1"/>
      <c r="KJI88" s="1"/>
      <c r="KJJ88" s="1"/>
      <c r="KJK88" s="1"/>
      <c r="KJL88" s="1"/>
      <c r="KJM88" s="1"/>
      <c r="KJN88" s="1"/>
      <c r="KJO88" s="1"/>
      <c r="KJP88" s="1"/>
      <c r="KJQ88" s="1"/>
      <c r="KJR88" s="1"/>
      <c r="KJS88" s="1"/>
      <c r="KJT88" s="1"/>
      <c r="KJU88" s="1"/>
      <c r="KJV88" s="1"/>
      <c r="KJW88" s="1"/>
      <c r="KJX88" s="1"/>
      <c r="KJY88" s="1"/>
      <c r="KJZ88" s="1"/>
      <c r="KKA88" s="1"/>
      <c r="KKB88" s="1"/>
      <c r="KKC88" s="1"/>
      <c r="KKD88" s="1"/>
      <c r="KKE88" s="1"/>
      <c r="KKF88" s="1"/>
      <c r="KKG88" s="1"/>
      <c r="KKH88" s="1"/>
      <c r="KKI88" s="1"/>
      <c r="KKJ88" s="1"/>
      <c r="KKK88" s="1"/>
      <c r="KKL88" s="1"/>
      <c r="KKM88" s="1"/>
      <c r="KKN88" s="1"/>
      <c r="KKO88" s="1"/>
      <c r="KKP88" s="1"/>
      <c r="KKQ88" s="1"/>
      <c r="KKR88" s="1"/>
      <c r="KKS88" s="1"/>
      <c r="KKT88" s="1"/>
      <c r="KKU88" s="1"/>
      <c r="KKV88" s="1"/>
      <c r="KKW88" s="1"/>
      <c r="KKX88" s="1"/>
      <c r="KKY88" s="1"/>
      <c r="KKZ88" s="1"/>
      <c r="KLA88" s="1"/>
      <c r="KLB88" s="1"/>
      <c r="KLC88" s="1"/>
      <c r="KLD88" s="1"/>
      <c r="KLE88" s="1"/>
      <c r="KLF88" s="1"/>
      <c r="KLG88" s="1"/>
      <c r="KLH88" s="1"/>
      <c r="KLI88" s="1"/>
      <c r="KLJ88" s="1"/>
      <c r="KLK88" s="1"/>
      <c r="KLL88" s="1"/>
      <c r="KLM88" s="1"/>
      <c r="KLN88" s="1"/>
      <c r="KLO88" s="1"/>
      <c r="KLP88" s="1"/>
      <c r="KLQ88" s="1"/>
      <c r="KLR88" s="1"/>
      <c r="KLS88" s="1"/>
      <c r="KLT88" s="1"/>
      <c r="KLU88" s="1"/>
      <c r="KLV88" s="1"/>
      <c r="KLW88" s="1"/>
      <c r="KLX88" s="1"/>
      <c r="KLY88" s="1"/>
      <c r="KLZ88" s="1"/>
      <c r="KMA88" s="1"/>
      <c r="KMB88" s="1"/>
      <c r="KMC88" s="1"/>
      <c r="KMD88" s="1"/>
      <c r="KME88" s="1"/>
      <c r="KMF88" s="1"/>
      <c r="KMG88" s="1"/>
      <c r="KMH88" s="1"/>
      <c r="KMI88" s="1"/>
      <c r="KMJ88" s="1"/>
      <c r="KMK88" s="1"/>
      <c r="KML88" s="1"/>
      <c r="KMM88" s="1"/>
      <c r="KMN88" s="1"/>
      <c r="KMO88" s="1"/>
      <c r="KMP88" s="1"/>
      <c r="KMQ88" s="1"/>
      <c r="KMR88" s="1"/>
      <c r="KMS88" s="1"/>
      <c r="KMT88" s="1"/>
      <c r="KMU88" s="1"/>
      <c r="KMV88" s="1"/>
      <c r="KMW88" s="1"/>
      <c r="KMX88" s="1"/>
      <c r="KMY88" s="1"/>
      <c r="KMZ88" s="1"/>
      <c r="KNA88" s="1"/>
      <c r="KNB88" s="1"/>
      <c r="KNC88" s="1"/>
      <c r="KND88" s="1"/>
      <c r="KNE88" s="1"/>
      <c r="KNF88" s="1"/>
      <c r="KNG88" s="1"/>
      <c r="KNH88" s="1"/>
      <c r="KNI88" s="1"/>
      <c r="KNJ88" s="1"/>
      <c r="KNK88" s="1"/>
      <c r="KNL88" s="1"/>
      <c r="KNM88" s="1"/>
      <c r="KNN88" s="1"/>
      <c r="KNO88" s="1"/>
      <c r="KNP88" s="1"/>
      <c r="KNQ88" s="1"/>
      <c r="KNR88" s="1"/>
      <c r="KNS88" s="1"/>
      <c r="KNT88" s="1"/>
      <c r="KNU88" s="1"/>
      <c r="KNV88" s="1"/>
      <c r="KNW88" s="1"/>
      <c r="KNX88" s="1"/>
      <c r="KNY88" s="1"/>
      <c r="KNZ88" s="1"/>
      <c r="KOA88" s="1"/>
      <c r="KOB88" s="1"/>
      <c r="KOC88" s="1"/>
      <c r="KOD88" s="1"/>
      <c r="KOE88" s="1"/>
      <c r="KOF88" s="1"/>
      <c r="KOG88" s="1"/>
      <c r="KOH88" s="1"/>
      <c r="KOI88" s="1"/>
      <c r="KOJ88" s="1"/>
      <c r="KOK88" s="1"/>
      <c r="KOL88" s="1"/>
      <c r="KOM88" s="1"/>
      <c r="KON88" s="1"/>
      <c r="KOO88" s="1"/>
      <c r="KOP88" s="1"/>
      <c r="KOQ88" s="1"/>
      <c r="KOR88" s="1"/>
      <c r="KOS88" s="1"/>
      <c r="KOT88" s="1"/>
      <c r="KOU88" s="1"/>
      <c r="KOV88" s="1"/>
      <c r="KOW88" s="1"/>
      <c r="KOX88" s="1"/>
      <c r="KOY88" s="1"/>
      <c r="KOZ88" s="1"/>
      <c r="KPA88" s="1"/>
      <c r="KPB88" s="1"/>
      <c r="KPC88" s="1"/>
      <c r="KPD88" s="1"/>
      <c r="KPE88" s="1"/>
      <c r="KPF88" s="1"/>
      <c r="KPG88" s="1"/>
      <c r="KPH88" s="1"/>
      <c r="KPI88" s="1"/>
      <c r="KPJ88" s="1"/>
      <c r="KPK88" s="1"/>
      <c r="KPL88" s="1"/>
      <c r="KPM88" s="1"/>
      <c r="KPN88" s="1"/>
      <c r="KPO88" s="1"/>
      <c r="KPP88" s="1"/>
      <c r="KPQ88" s="1"/>
      <c r="KPR88" s="1"/>
      <c r="KPS88" s="1"/>
      <c r="KPT88" s="1"/>
      <c r="KPU88" s="1"/>
      <c r="KPV88" s="1"/>
      <c r="KPW88" s="1"/>
      <c r="KPX88" s="1"/>
      <c r="KPY88" s="1"/>
      <c r="KPZ88" s="1"/>
      <c r="KQA88" s="1"/>
      <c r="KQB88" s="1"/>
      <c r="KQC88" s="1"/>
      <c r="KQD88" s="1"/>
      <c r="KQE88" s="1"/>
      <c r="KQF88" s="1"/>
      <c r="KQG88" s="1"/>
      <c r="KQH88" s="1"/>
      <c r="KQI88" s="1"/>
      <c r="KQJ88" s="1"/>
      <c r="KQK88" s="1"/>
      <c r="KQL88" s="1"/>
      <c r="KQM88" s="1"/>
      <c r="KQN88" s="1"/>
      <c r="KQO88" s="1"/>
      <c r="KQP88" s="1"/>
      <c r="KQQ88" s="1"/>
      <c r="KQR88" s="1"/>
      <c r="KQS88" s="1"/>
      <c r="KQT88" s="1"/>
      <c r="KQU88" s="1"/>
      <c r="KQV88" s="1"/>
      <c r="KQW88" s="1"/>
      <c r="KQX88" s="1"/>
      <c r="KQY88" s="1"/>
      <c r="KQZ88" s="1"/>
      <c r="KRA88" s="1"/>
      <c r="KRB88" s="1"/>
      <c r="KRC88" s="1"/>
      <c r="KRD88" s="1"/>
      <c r="KRE88" s="1"/>
      <c r="KRF88" s="1"/>
      <c r="KRG88" s="1"/>
      <c r="KRH88" s="1"/>
      <c r="KRI88" s="1"/>
      <c r="KRJ88" s="1"/>
      <c r="KRK88" s="1"/>
      <c r="KRL88" s="1"/>
      <c r="KRM88" s="1"/>
      <c r="KRN88" s="1"/>
      <c r="KRO88" s="1"/>
      <c r="KRP88" s="1"/>
      <c r="KRQ88" s="1"/>
      <c r="KRR88" s="1"/>
      <c r="KRS88" s="1"/>
      <c r="KRT88" s="1"/>
      <c r="KRU88" s="1"/>
      <c r="KRV88" s="1"/>
      <c r="KRW88" s="1"/>
      <c r="KRX88" s="1"/>
      <c r="KRY88" s="1"/>
      <c r="KRZ88" s="1"/>
      <c r="KSA88" s="1"/>
      <c r="KSB88" s="1"/>
      <c r="KSC88" s="1"/>
      <c r="KSD88" s="1"/>
      <c r="KSE88" s="1"/>
      <c r="KSF88" s="1"/>
      <c r="KSG88" s="1"/>
      <c r="KSH88" s="1"/>
      <c r="KSI88" s="1"/>
      <c r="KSJ88" s="1"/>
      <c r="KSK88" s="1"/>
      <c r="KSL88" s="1"/>
      <c r="KSM88" s="1"/>
      <c r="KSN88" s="1"/>
      <c r="KSO88" s="1"/>
      <c r="KSP88" s="1"/>
      <c r="KSQ88" s="1"/>
      <c r="KSR88" s="1"/>
      <c r="KSS88" s="1"/>
      <c r="KST88" s="1"/>
      <c r="KSU88" s="1"/>
      <c r="KSV88" s="1"/>
      <c r="KSW88" s="1"/>
      <c r="KSX88" s="1"/>
      <c r="KSY88" s="1"/>
      <c r="KSZ88" s="1"/>
      <c r="KTA88" s="1"/>
      <c r="KTB88" s="1"/>
      <c r="KTC88" s="1"/>
      <c r="KTD88" s="1"/>
      <c r="KTE88" s="1"/>
      <c r="KTF88" s="1"/>
      <c r="KTG88" s="1"/>
      <c r="KTH88" s="1"/>
      <c r="KTI88" s="1"/>
      <c r="KTJ88" s="1"/>
      <c r="KTK88" s="1"/>
      <c r="KTL88" s="1"/>
      <c r="KTM88" s="1"/>
      <c r="KTN88" s="1"/>
      <c r="KTO88" s="1"/>
      <c r="KTP88" s="1"/>
      <c r="KTQ88" s="1"/>
      <c r="KTR88" s="1"/>
      <c r="KTS88" s="1"/>
      <c r="KTT88" s="1"/>
      <c r="KTU88" s="1"/>
      <c r="KTV88" s="1"/>
      <c r="KTW88" s="1"/>
      <c r="KTX88" s="1"/>
      <c r="KTY88" s="1"/>
      <c r="KTZ88" s="1"/>
      <c r="KUA88" s="1"/>
      <c r="KUB88" s="1"/>
      <c r="KUC88" s="1"/>
      <c r="KUD88" s="1"/>
      <c r="KUE88" s="1"/>
      <c r="KUF88" s="1"/>
      <c r="KUG88" s="1"/>
      <c r="KUH88" s="1"/>
      <c r="KUI88" s="1"/>
      <c r="KUJ88" s="1"/>
      <c r="KUK88" s="1"/>
      <c r="KUL88" s="1"/>
      <c r="KUM88" s="1"/>
      <c r="KUN88" s="1"/>
      <c r="KUO88" s="1"/>
      <c r="KUP88" s="1"/>
      <c r="KUQ88" s="1"/>
      <c r="KUR88" s="1"/>
      <c r="KUS88" s="1"/>
      <c r="KUT88" s="1"/>
      <c r="KUU88" s="1"/>
      <c r="KUV88" s="1"/>
      <c r="KUW88" s="1"/>
      <c r="KUX88" s="1"/>
      <c r="KUY88" s="1"/>
      <c r="KUZ88" s="1"/>
      <c r="KVA88" s="1"/>
      <c r="KVB88" s="1"/>
      <c r="KVC88" s="1"/>
      <c r="KVD88" s="1"/>
      <c r="KVE88" s="1"/>
      <c r="KVF88" s="1"/>
      <c r="KVG88" s="1"/>
      <c r="KVH88" s="1"/>
      <c r="KVI88" s="1"/>
      <c r="KVJ88" s="1"/>
      <c r="KVK88" s="1"/>
      <c r="KVL88" s="1"/>
      <c r="KVM88" s="1"/>
      <c r="KVN88" s="1"/>
      <c r="KVO88" s="1"/>
      <c r="KVP88" s="1"/>
      <c r="KVQ88" s="1"/>
      <c r="KVR88" s="1"/>
      <c r="KVS88" s="1"/>
      <c r="KVT88" s="1"/>
      <c r="KVU88" s="1"/>
      <c r="KVV88" s="1"/>
      <c r="KVW88" s="1"/>
      <c r="KVX88" s="1"/>
      <c r="KVY88" s="1"/>
      <c r="KVZ88" s="1"/>
      <c r="KWA88" s="1"/>
      <c r="KWB88" s="1"/>
      <c r="KWC88" s="1"/>
      <c r="KWD88" s="1"/>
      <c r="KWE88" s="1"/>
      <c r="KWF88" s="1"/>
      <c r="KWG88" s="1"/>
      <c r="KWH88" s="1"/>
      <c r="KWI88" s="1"/>
      <c r="KWJ88" s="1"/>
      <c r="KWK88" s="1"/>
      <c r="KWL88" s="1"/>
      <c r="KWM88" s="1"/>
      <c r="KWN88" s="1"/>
      <c r="KWO88" s="1"/>
      <c r="KWP88" s="1"/>
      <c r="KWQ88" s="1"/>
      <c r="KWR88" s="1"/>
      <c r="KWS88" s="1"/>
      <c r="KWT88" s="1"/>
      <c r="KWU88" s="1"/>
      <c r="KWV88" s="1"/>
      <c r="KWW88" s="1"/>
      <c r="KWX88" s="1"/>
      <c r="KWY88" s="1"/>
      <c r="KWZ88" s="1"/>
      <c r="KXA88" s="1"/>
      <c r="KXB88" s="1"/>
      <c r="KXC88" s="1"/>
      <c r="KXD88" s="1"/>
      <c r="KXE88" s="1"/>
      <c r="KXF88" s="1"/>
      <c r="KXG88" s="1"/>
      <c r="KXH88" s="1"/>
      <c r="KXI88" s="1"/>
      <c r="KXJ88" s="1"/>
      <c r="KXK88" s="1"/>
      <c r="KXL88" s="1"/>
      <c r="KXM88" s="1"/>
      <c r="KXN88" s="1"/>
      <c r="KXO88" s="1"/>
      <c r="KXP88" s="1"/>
      <c r="KXQ88" s="1"/>
      <c r="KXR88" s="1"/>
      <c r="KXS88" s="1"/>
      <c r="KXT88" s="1"/>
      <c r="KXU88" s="1"/>
      <c r="KXV88" s="1"/>
      <c r="KXW88" s="1"/>
      <c r="KXX88" s="1"/>
      <c r="KXY88" s="1"/>
      <c r="KXZ88" s="1"/>
      <c r="KYA88" s="1"/>
      <c r="KYB88" s="1"/>
      <c r="KYC88" s="1"/>
      <c r="KYD88" s="1"/>
      <c r="KYE88" s="1"/>
      <c r="KYF88" s="1"/>
      <c r="KYG88" s="1"/>
      <c r="KYH88" s="1"/>
      <c r="KYI88" s="1"/>
      <c r="KYJ88" s="1"/>
      <c r="KYK88" s="1"/>
      <c r="KYL88" s="1"/>
      <c r="KYM88" s="1"/>
      <c r="KYN88" s="1"/>
      <c r="KYO88" s="1"/>
      <c r="KYP88" s="1"/>
      <c r="KYQ88" s="1"/>
      <c r="KYR88" s="1"/>
      <c r="KYS88" s="1"/>
      <c r="KYT88" s="1"/>
      <c r="KYU88" s="1"/>
      <c r="KYV88" s="1"/>
      <c r="KYW88" s="1"/>
      <c r="KYX88" s="1"/>
      <c r="KYY88" s="1"/>
      <c r="KYZ88" s="1"/>
      <c r="KZA88" s="1"/>
      <c r="KZB88" s="1"/>
      <c r="KZC88" s="1"/>
      <c r="KZD88" s="1"/>
      <c r="KZE88" s="1"/>
      <c r="KZF88" s="1"/>
      <c r="KZG88" s="1"/>
      <c r="KZH88" s="1"/>
      <c r="KZI88" s="1"/>
      <c r="KZJ88" s="1"/>
      <c r="KZK88" s="1"/>
      <c r="KZL88" s="1"/>
      <c r="KZM88" s="1"/>
      <c r="KZN88" s="1"/>
      <c r="KZO88" s="1"/>
      <c r="KZP88" s="1"/>
      <c r="KZQ88" s="1"/>
      <c r="KZR88" s="1"/>
      <c r="KZS88" s="1"/>
      <c r="KZT88" s="1"/>
      <c r="KZU88" s="1"/>
      <c r="KZV88" s="1"/>
      <c r="KZW88" s="1"/>
      <c r="KZX88" s="1"/>
      <c r="KZY88" s="1"/>
      <c r="KZZ88" s="1"/>
      <c r="LAA88" s="1"/>
      <c r="LAB88" s="1"/>
      <c r="LAC88" s="1"/>
      <c r="LAD88" s="1"/>
      <c r="LAE88" s="1"/>
      <c r="LAF88" s="1"/>
      <c r="LAG88" s="1"/>
      <c r="LAH88" s="1"/>
      <c r="LAI88" s="1"/>
      <c r="LAJ88" s="1"/>
      <c r="LAK88" s="1"/>
      <c r="LAL88" s="1"/>
      <c r="LAM88" s="1"/>
      <c r="LAN88" s="1"/>
      <c r="LAO88" s="1"/>
      <c r="LAP88" s="1"/>
      <c r="LAQ88" s="1"/>
      <c r="LAR88" s="1"/>
      <c r="LAS88" s="1"/>
      <c r="LAT88" s="1"/>
      <c r="LAU88" s="1"/>
      <c r="LAV88" s="1"/>
      <c r="LAW88" s="1"/>
      <c r="LAX88" s="1"/>
      <c r="LAY88" s="1"/>
      <c r="LAZ88" s="1"/>
      <c r="LBA88" s="1"/>
      <c r="LBB88" s="1"/>
      <c r="LBC88" s="1"/>
      <c r="LBD88" s="1"/>
      <c r="LBE88" s="1"/>
      <c r="LBF88" s="1"/>
      <c r="LBG88" s="1"/>
      <c r="LBH88" s="1"/>
      <c r="LBI88" s="1"/>
      <c r="LBJ88" s="1"/>
      <c r="LBK88" s="1"/>
      <c r="LBL88" s="1"/>
      <c r="LBM88" s="1"/>
      <c r="LBN88" s="1"/>
      <c r="LBO88" s="1"/>
      <c r="LBP88" s="1"/>
      <c r="LBQ88" s="1"/>
      <c r="LBR88" s="1"/>
      <c r="LBS88" s="1"/>
      <c r="LBT88" s="1"/>
      <c r="LBU88" s="1"/>
      <c r="LBV88" s="1"/>
      <c r="LBW88" s="1"/>
      <c r="LBX88" s="1"/>
      <c r="LBY88" s="1"/>
      <c r="LBZ88" s="1"/>
      <c r="LCA88" s="1"/>
      <c r="LCB88" s="1"/>
      <c r="LCC88" s="1"/>
      <c r="LCD88" s="1"/>
      <c r="LCE88" s="1"/>
      <c r="LCF88" s="1"/>
      <c r="LCG88" s="1"/>
      <c r="LCH88" s="1"/>
      <c r="LCI88" s="1"/>
      <c r="LCJ88" s="1"/>
      <c r="LCK88" s="1"/>
      <c r="LCL88" s="1"/>
      <c r="LCM88" s="1"/>
      <c r="LCN88" s="1"/>
      <c r="LCO88" s="1"/>
      <c r="LCP88" s="1"/>
      <c r="LCQ88" s="1"/>
      <c r="LCR88" s="1"/>
      <c r="LCS88" s="1"/>
      <c r="LCT88" s="1"/>
      <c r="LCU88" s="1"/>
      <c r="LCV88" s="1"/>
      <c r="LCW88" s="1"/>
      <c r="LCX88" s="1"/>
      <c r="LCY88" s="1"/>
      <c r="LCZ88" s="1"/>
      <c r="LDA88" s="1"/>
      <c r="LDB88" s="1"/>
      <c r="LDC88" s="1"/>
      <c r="LDD88" s="1"/>
      <c r="LDE88" s="1"/>
      <c r="LDF88" s="1"/>
      <c r="LDG88" s="1"/>
      <c r="LDH88" s="1"/>
      <c r="LDI88" s="1"/>
      <c r="LDJ88" s="1"/>
      <c r="LDK88" s="1"/>
      <c r="LDL88" s="1"/>
      <c r="LDM88" s="1"/>
      <c r="LDN88" s="1"/>
      <c r="LDO88" s="1"/>
      <c r="LDP88" s="1"/>
      <c r="LDQ88" s="1"/>
      <c r="LDR88" s="1"/>
      <c r="LDS88" s="1"/>
      <c r="LDT88" s="1"/>
      <c r="LDU88" s="1"/>
      <c r="LDV88" s="1"/>
      <c r="LDW88" s="1"/>
      <c r="LDX88" s="1"/>
      <c r="LDY88" s="1"/>
      <c r="LDZ88" s="1"/>
      <c r="LEA88" s="1"/>
      <c r="LEB88" s="1"/>
      <c r="LEC88" s="1"/>
      <c r="LED88" s="1"/>
      <c r="LEE88" s="1"/>
      <c r="LEF88" s="1"/>
      <c r="LEG88" s="1"/>
      <c r="LEH88" s="1"/>
      <c r="LEI88" s="1"/>
      <c r="LEJ88" s="1"/>
      <c r="LEK88" s="1"/>
      <c r="LEL88" s="1"/>
      <c r="LEM88" s="1"/>
      <c r="LEN88" s="1"/>
      <c r="LEO88" s="1"/>
      <c r="LEP88" s="1"/>
      <c r="LEQ88" s="1"/>
      <c r="LER88" s="1"/>
      <c r="LES88" s="1"/>
      <c r="LET88" s="1"/>
      <c r="LEU88" s="1"/>
      <c r="LEV88" s="1"/>
      <c r="LEW88" s="1"/>
      <c r="LEX88" s="1"/>
      <c r="LEY88" s="1"/>
      <c r="LEZ88" s="1"/>
      <c r="LFA88" s="1"/>
      <c r="LFB88" s="1"/>
      <c r="LFC88" s="1"/>
      <c r="LFD88" s="1"/>
      <c r="LFE88" s="1"/>
      <c r="LFF88" s="1"/>
      <c r="LFG88" s="1"/>
      <c r="LFH88" s="1"/>
      <c r="LFI88" s="1"/>
      <c r="LFJ88" s="1"/>
      <c r="LFK88" s="1"/>
      <c r="LFL88" s="1"/>
      <c r="LFM88" s="1"/>
      <c r="LFN88" s="1"/>
      <c r="LFO88" s="1"/>
      <c r="LFP88" s="1"/>
      <c r="LFQ88" s="1"/>
      <c r="LFR88" s="1"/>
      <c r="LFS88" s="1"/>
      <c r="LFT88" s="1"/>
      <c r="LFU88" s="1"/>
      <c r="LFV88" s="1"/>
      <c r="LFW88" s="1"/>
      <c r="LFX88" s="1"/>
      <c r="LFY88" s="1"/>
      <c r="LFZ88" s="1"/>
      <c r="LGA88" s="1"/>
      <c r="LGB88" s="1"/>
      <c r="LGC88" s="1"/>
      <c r="LGD88" s="1"/>
      <c r="LGE88" s="1"/>
      <c r="LGF88" s="1"/>
      <c r="LGG88" s="1"/>
      <c r="LGH88" s="1"/>
      <c r="LGI88" s="1"/>
      <c r="LGJ88" s="1"/>
      <c r="LGK88" s="1"/>
      <c r="LGL88" s="1"/>
      <c r="LGM88" s="1"/>
      <c r="LGN88" s="1"/>
      <c r="LGO88" s="1"/>
      <c r="LGP88" s="1"/>
      <c r="LGQ88" s="1"/>
      <c r="LGR88" s="1"/>
      <c r="LGS88" s="1"/>
      <c r="LGT88" s="1"/>
      <c r="LGU88" s="1"/>
      <c r="LGV88" s="1"/>
      <c r="LGW88" s="1"/>
      <c r="LGX88" s="1"/>
      <c r="LGY88" s="1"/>
      <c r="LGZ88" s="1"/>
      <c r="LHA88" s="1"/>
      <c r="LHB88" s="1"/>
      <c r="LHC88" s="1"/>
      <c r="LHD88" s="1"/>
      <c r="LHE88" s="1"/>
      <c r="LHF88" s="1"/>
      <c r="LHG88" s="1"/>
      <c r="LHH88" s="1"/>
      <c r="LHI88" s="1"/>
      <c r="LHJ88" s="1"/>
      <c r="LHK88" s="1"/>
      <c r="LHL88" s="1"/>
      <c r="LHM88" s="1"/>
      <c r="LHN88" s="1"/>
      <c r="LHO88" s="1"/>
      <c r="LHP88" s="1"/>
      <c r="LHQ88" s="1"/>
      <c r="LHR88" s="1"/>
      <c r="LHS88" s="1"/>
      <c r="LHT88" s="1"/>
      <c r="LHU88" s="1"/>
      <c r="LHV88" s="1"/>
      <c r="LHW88" s="1"/>
      <c r="LHX88" s="1"/>
      <c r="LHY88" s="1"/>
      <c r="LHZ88" s="1"/>
      <c r="LIA88" s="1"/>
      <c r="LIB88" s="1"/>
      <c r="LIC88" s="1"/>
      <c r="LID88" s="1"/>
      <c r="LIE88" s="1"/>
      <c r="LIF88" s="1"/>
      <c r="LIG88" s="1"/>
      <c r="LIH88" s="1"/>
      <c r="LII88" s="1"/>
      <c r="LIJ88" s="1"/>
      <c r="LIK88" s="1"/>
      <c r="LIL88" s="1"/>
      <c r="LIM88" s="1"/>
      <c r="LIN88" s="1"/>
      <c r="LIO88" s="1"/>
      <c r="LIP88" s="1"/>
      <c r="LIQ88" s="1"/>
      <c r="LIR88" s="1"/>
      <c r="LIS88" s="1"/>
      <c r="LIT88" s="1"/>
      <c r="LIU88" s="1"/>
      <c r="LIV88" s="1"/>
      <c r="LIW88" s="1"/>
      <c r="LIX88" s="1"/>
      <c r="LIY88" s="1"/>
      <c r="LIZ88" s="1"/>
      <c r="LJA88" s="1"/>
      <c r="LJB88" s="1"/>
      <c r="LJC88" s="1"/>
      <c r="LJD88" s="1"/>
      <c r="LJE88" s="1"/>
      <c r="LJF88" s="1"/>
      <c r="LJG88" s="1"/>
      <c r="LJH88" s="1"/>
      <c r="LJI88" s="1"/>
      <c r="LJJ88" s="1"/>
      <c r="LJK88" s="1"/>
      <c r="LJL88" s="1"/>
      <c r="LJM88" s="1"/>
      <c r="LJN88" s="1"/>
      <c r="LJO88" s="1"/>
      <c r="LJP88" s="1"/>
      <c r="LJQ88" s="1"/>
      <c r="LJR88" s="1"/>
      <c r="LJS88" s="1"/>
      <c r="LJT88" s="1"/>
      <c r="LJU88" s="1"/>
      <c r="LJV88" s="1"/>
      <c r="LJW88" s="1"/>
      <c r="LJX88" s="1"/>
      <c r="LJY88" s="1"/>
      <c r="LJZ88" s="1"/>
      <c r="LKA88" s="1"/>
      <c r="LKB88" s="1"/>
      <c r="LKC88" s="1"/>
      <c r="LKD88" s="1"/>
      <c r="LKE88" s="1"/>
      <c r="LKF88" s="1"/>
      <c r="LKG88" s="1"/>
      <c r="LKH88" s="1"/>
      <c r="LKI88" s="1"/>
      <c r="LKJ88" s="1"/>
      <c r="LKK88" s="1"/>
      <c r="LKL88" s="1"/>
      <c r="LKM88" s="1"/>
      <c r="LKN88" s="1"/>
      <c r="LKO88" s="1"/>
      <c r="LKP88" s="1"/>
      <c r="LKQ88" s="1"/>
      <c r="LKR88" s="1"/>
      <c r="LKS88" s="1"/>
      <c r="LKT88" s="1"/>
      <c r="LKU88" s="1"/>
      <c r="LKV88" s="1"/>
      <c r="LKW88" s="1"/>
      <c r="LKX88" s="1"/>
      <c r="LKY88" s="1"/>
      <c r="LKZ88" s="1"/>
      <c r="LLA88" s="1"/>
      <c r="LLB88" s="1"/>
      <c r="LLC88" s="1"/>
      <c r="LLD88" s="1"/>
      <c r="LLE88" s="1"/>
      <c r="LLF88" s="1"/>
      <c r="LLG88" s="1"/>
      <c r="LLH88" s="1"/>
      <c r="LLI88" s="1"/>
      <c r="LLJ88" s="1"/>
      <c r="LLK88" s="1"/>
      <c r="LLL88" s="1"/>
      <c r="LLM88" s="1"/>
      <c r="LLN88" s="1"/>
      <c r="LLO88" s="1"/>
      <c r="LLP88" s="1"/>
      <c r="LLQ88" s="1"/>
      <c r="LLR88" s="1"/>
      <c r="LLS88" s="1"/>
      <c r="LLT88" s="1"/>
      <c r="LLU88" s="1"/>
      <c r="LLV88" s="1"/>
      <c r="LLW88" s="1"/>
      <c r="LLX88" s="1"/>
      <c r="LLY88" s="1"/>
      <c r="LLZ88" s="1"/>
      <c r="LMA88" s="1"/>
      <c r="LMB88" s="1"/>
      <c r="LMC88" s="1"/>
      <c r="LMD88" s="1"/>
      <c r="LME88" s="1"/>
      <c r="LMF88" s="1"/>
      <c r="LMG88" s="1"/>
      <c r="LMH88" s="1"/>
      <c r="LMI88" s="1"/>
      <c r="LMJ88" s="1"/>
      <c r="LMK88" s="1"/>
      <c r="LML88" s="1"/>
      <c r="LMM88" s="1"/>
      <c r="LMN88" s="1"/>
      <c r="LMO88" s="1"/>
      <c r="LMP88" s="1"/>
      <c r="LMQ88" s="1"/>
      <c r="LMR88" s="1"/>
      <c r="LMS88" s="1"/>
      <c r="LMT88" s="1"/>
      <c r="LMU88" s="1"/>
      <c r="LMV88" s="1"/>
      <c r="LMW88" s="1"/>
      <c r="LMX88" s="1"/>
      <c r="LMY88" s="1"/>
      <c r="LMZ88" s="1"/>
      <c r="LNA88" s="1"/>
      <c r="LNB88" s="1"/>
      <c r="LNC88" s="1"/>
      <c r="LND88" s="1"/>
      <c r="LNE88" s="1"/>
      <c r="LNF88" s="1"/>
      <c r="LNG88" s="1"/>
      <c r="LNH88" s="1"/>
      <c r="LNI88" s="1"/>
      <c r="LNJ88" s="1"/>
      <c r="LNK88" s="1"/>
      <c r="LNL88" s="1"/>
      <c r="LNM88" s="1"/>
      <c r="LNN88" s="1"/>
      <c r="LNO88" s="1"/>
      <c r="LNP88" s="1"/>
      <c r="LNQ88" s="1"/>
      <c r="LNR88" s="1"/>
      <c r="LNS88" s="1"/>
      <c r="LNT88" s="1"/>
      <c r="LNU88" s="1"/>
      <c r="LNV88" s="1"/>
      <c r="LNW88" s="1"/>
      <c r="LNX88" s="1"/>
      <c r="LNY88" s="1"/>
      <c r="LNZ88" s="1"/>
      <c r="LOA88" s="1"/>
      <c r="LOB88" s="1"/>
      <c r="LOC88" s="1"/>
      <c r="LOD88" s="1"/>
      <c r="LOE88" s="1"/>
      <c r="LOF88" s="1"/>
      <c r="LOG88" s="1"/>
      <c r="LOH88" s="1"/>
      <c r="LOI88" s="1"/>
      <c r="LOJ88" s="1"/>
      <c r="LOK88" s="1"/>
      <c r="LOL88" s="1"/>
      <c r="LOM88" s="1"/>
      <c r="LON88" s="1"/>
      <c r="LOO88" s="1"/>
      <c r="LOP88" s="1"/>
      <c r="LOQ88" s="1"/>
      <c r="LOR88" s="1"/>
      <c r="LOS88" s="1"/>
      <c r="LOT88" s="1"/>
      <c r="LOU88" s="1"/>
      <c r="LOV88" s="1"/>
      <c r="LOW88" s="1"/>
      <c r="LOX88" s="1"/>
      <c r="LOY88" s="1"/>
      <c r="LOZ88" s="1"/>
      <c r="LPA88" s="1"/>
      <c r="LPB88" s="1"/>
      <c r="LPC88" s="1"/>
      <c r="LPD88" s="1"/>
      <c r="LPE88" s="1"/>
      <c r="LPF88" s="1"/>
      <c r="LPG88" s="1"/>
      <c r="LPH88" s="1"/>
      <c r="LPI88" s="1"/>
      <c r="LPJ88" s="1"/>
      <c r="LPK88" s="1"/>
      <c r="LPL88" s="1"/>
      <c r="LPM88" s="1"/>
      <c r="LPN88" s="1"/>
      <c r="LPO88" s="1"/>
      <c r="LPP88" s="1"/>
      <c r="LPQ88" s="1"/>
      <c r="LPR88" s="1"/>
      <c r="LPS88" s="1"/>
      <c r="LPT88" s="1"/>
      <c r="LPU88" s="1"/>
      <c r="LPV88" s="1"/>
      <c r="LPW88" s="1"/>
      <c r="LPX88" s="1"/>
      <c r="LPY88" s="1"/>
      <c r="LPZ88" s="1"/>
      <c r="LQA88" s="1"/>
      <c r="LQB88" s="1"/>
      <c r="LQC88" s="1"/>
      <c r="LQD88" s="1"/>
      <c r="LQE88" s="1"/>
      <c r="LQF88" s="1"/>
      <c r="LQG88" s="1"/>
      <c r="LQH88" s="1"/>
      <c r="LQI88" s="1"/>
      <c r="LQJ88" s="1"/>
      <c r="LQK88" s="1"/>
      <c r="LQL88" s="1"/>
      <c r="LQM88" s="1"/>
      <c r="LQN88" s="1"/>
      <c r="LQO88" s="1"/>
      <c r="LQP88" s="1"/>
      <c r="LQQ88" s="1"/>
      <c r="LQR88" s="1"/>
      <c r="LQS88" s="1"/>
      <c r="LQT88" s="1"/>
      <c r="LQU88" s="1"/>
      <c r="LQV88" s="1"/>
      <c r="LQW88" s="1"/>
      <c r="LQX88" s="1"/>
      <c r="LQY88" s="1"/>
      <c r="LQZ88" s="1"/>
      <c r="LRA88" s="1"/>
      <c r="LRB88" s="1"/>
      <c r="LRC88" s="1"/>
      <c r="LRD88" s="1"/>
      <c r="LRE88" s="1"/>
      <c r="LRF88" s="1"/>
      <c r="LRG88" s="1"/>
      <c r="LRH88" s="1"/>
      <c r="LRI88" s="1"/>
      <c r="LRJ88" s="1"/>
      <c r="LRK88" s="1"/>
      <c r="LRL88" s="1"/>
      <c r="LRM88" s="1"/>
      <c r="LRN88" s="1"/>
      <c r="LRO88" s="1"/>
      <c r="LRP88" s="1"/>
      <c r="LRQ88" s="1"/>
      <c r="LRR88" s="1"/>
      <c r="LRS88" s="1"/>
      <c r="LRT88" s="1"/>
      <c r="LRU88" s="1"/>
      <c r="LRV88" s="1"/>
      <c r="LRW88" s="1"/>
      <c r="LRX88" s="1"/>
      <c r="LRY88" s="1"/>
      <c r="LRZ88" s="1"/>
      <c r="LSA88" s="1"/>
      <c r="LSB88" s="1"/>
      <c r="LSC88" s="1"/>
      <c r="LSD88" s="1"/>
      <c r="LSE88" s="1"/>
      <c r="LSF88" s="1"/>
      <c r="LSG88" s="1"/>
      <c r="LSH88" s="1"/>
      <c r="LSI88" s="1"/>
      <c r="LSJ88" s="1"/>
      <c r="LSK88" s="1"/>
      <c r="LSL88" s="1"/>
      <c r="LSM88" s="1"/>
      <c r="LSN88" s="1"/>
      <c r="LSO88" s="1"/>
      <c r="LSP88" s="1"/>
      <c r="LSQ88" s="1"/>
      <c r="LSR88" s="1"/>
      <c r="LSS88" s="1"/>
      <c r="LST88" s="1"/>
      <c r="LSU88" s="1"/>
      <c r="LSV88" s="1"/>
      <c r="LSW88" s="1"/>
      <c r="LSX88" s="1"/>
      <c r="LSY88" s="1"/>
      <c r="LSZ88" s="1"/>
      <c r="LTA88" s="1"/>
      <c r="LTB88" s="1"/>
      <c r="LTC88" s="1"/>
      <c r="LTD88" s="1"/>
      <c r="LTE88" s="1"/>
      <c r="LTF88" s="1"/>
      <c r="LTG88" s="1"/>
      <c r="LTH88" s="1"/>
      <c r="LTI88" s="1"/>
      <c r="LTJ88" s="1"/>
      <c r="LTK88" s="1"/>
      <c r="LTL88" s="1"/>
      <c r="LTM88" s="1"/>
      <c r="LTN88" s="1"/>
      <c r="LTO88" s="1"/>
      <c r="LTP88" s="1"/>
      <c r="LTQ88" s="1"/>
      <c r="LTR88" s="1"/>
      <c r="LTS88" s="1"/>
      <c r="LTT88" s="1"/>
      <c r="LTU88" s="1"/>
      <c r="LTV88" s="1"/>
      <c r="LTW88" s="1"/>
      <c r="LTX88" s="1"/>
      <c r="LTY88" s="1"/>
      <c r="LTZ88" s="1"/>
      <c r="LUA88" s="1"/>
      <c r="LUB88" s="1"/>
      <c r="LUC88" s="1"/>
      <c r="LUD88" s="1"/>
      <c r="LUE88" s="1"/>
      <c r="LUF88" s="1"/>
      <c r="LUG88" s="1"/>
      <c r="LUH88" s="1"/>
      <c r="LUI88" s="1"/>
      <c r="LUJ88" s="1"/>
      <c r="LUK88" s="1"/>
      <c r="LUL88" s="1"/>
      <c r="LUM88" s="1"/>
      <c r="LUN88" s="1"/>
      <c r="LUO88" s="1"/>
      <c r="LUP88" s="1"/>
      <c r="LUQ88" s="1"/>
      <c r="LUR88" s="1"/>
      <c r="LUS88" s="1"/>
      <c r="LUT88" s="1"/>
      <c r="LUU88" s="1"/>
      <c r="LUV88" s="1"/>
      <c r="LUW88" s="1"/>
      <c r="LUX88" s="1"/>
      <c r="LUY88" s="1"/>
      <c r="LUZ88" s="1"/>
      <c r="LVA88" s="1"/>
      <c r="LVB88" s="1"/>
      <c r="LVC88" s="1"/>
      <c r="LVD88" s="1"/>
      <c r="LVE88" s="1"/>
      <c r="LVF88" s="1"/>
      <c r="LVG88" s="1"/>
      <c r="LVH88" s="1"/>
      <c r="LVI88" s="1"/>
      <c r="LVJ88" s="1"/>
      <c r="LVK88" s="1"/>
      <c r="LVL88" s="1"/>
      <c r="LVM88" s="1"/>
      <c r="LVN88" s="1"/>
      <c r="LVO88" s="1"/>
      <c r="LVP88" s="1"/>
      <c r="LVQ88" s="1"/>
      <c r="LVR88" s="1"/>
      <c r="LVS88" s="1"/>
      <c r="LVT88" s="1"/>
      <c r="LVU88" s="1"/>
      <c r="LVV88" s="1"/>
      <c r="LVW88" s="1"/>
      <c r="LVX88" s="1"/>
      <c r="LVY88" s="1"/>
      <c r="LVZ88" s="1"/>
      <c r="LWA88" s="1"/>
      <c r="LWB88" s="1"/>
      <c r="LWC88" s="1"/>
      <c r="LWD88" s="1"/>
      <c r="LWE88" s="1"/>
      <c r="LWF88" s="1"/>
      <c r="LWG88" s="1"/>
      <c r="LWH88" s="1"/>
      <c r="LWI88" s="1"/>
      <c r="LWJ88" s="1"/>
      <c r="LWK88" s="1"/>
      <c r="LWL88" s="1"/>
      <c r="LWM88" s="1"/>
      <c r="LWN88" s="1"/>
      <c r="LWO88" s="1"/>
      <c r="LWP88" s="1"/>
      <c r="LWQ88" s="1"/>
      <c r="LWR88" s="1"/>
      <c r="LWS88" s="1"/>
      <c r="LWT88" s="1"/>
      <c r="LWU88" s="1"/>
      <c r="LWV88" s="1"/>
      <c r="LWW88" s="1"/>
      <c r="LWX88" s="1"/>
      <c r="LWY88" s="1"/>
      <c r="LWZ88" s="1"/>
      <c r="LXA88" s="1"/>
      <c r="LXB88" s="1"/>
      <c r="LXC88" s="1"/>
      <c r="LXD88" s="1"/>
      <c r="LXE88" s="1"/>
      <c r="LXF88" s="1"/>
      <c r="LXG88" s="1"/>
      <c r="LXH88" s="1"/>
      <c r="LXI88" s="1"/>
      <c r="LXJ88" s="1"/>
      <c r="LXK88" s="1"/>
      <c r="LXL88" s="1"/>
      <c r="LXM88" s="1"/>
      <c r="LXN88" s="1"/>
      <c r="LXO88" s="1"/>
      <c r="LXP88" s="1"/>
      <c r="LXQ88" s="1"/>
      <c r="LXR88" s="1"/>
      <c r="LXS88" s="1"/>
      <c r="LXT88" s="1"/>
      <c r="LXU88" s="1"/>
      <c r="LXV88" s="1"/>
      <c r="LXW88" s="1"/>
      <c r="LXX88" s="1"/>
      <c r="LXY88" s="1"/>
      <c r="LXZ88" s="1"/>
      <c r="LYA88" s="1"/>
      <c r="LYB88" s="1"/>
      <c r="LYC88" s="1"/>
      <c r="LYD88" s="1"/>
      <c r="LYE88" s="1"/>
      <c r="LYF88" s="1"/>
      <c r="LYG88" s="1"/>
      <c r="LYH88" s="1"/>
      <c r="LYI88" s="1"/>
      <c r="LYJ88" s="1"/>
      <c r="LYK88" s="1"/>
      <c r="LYL88" s="1"/>
      <c r="LYM88" s="1"/>
      <c r="LYN88" s="1"/>
      <c r="LYO88" s="1"/>
      <c r="LYP88" s="1"/>
      <c r="LYQ88" s="1"/>
      <c r="LYR88" s="1"/>
      <c r="LYS88" s="1"/>
      <c r="LYT88" s="1"/>
      <c r="LYU88" s="1"/>
      <c r="LYV88" s="1"/>
      <c r="LYW88" s="1"/>
      <c r="LYX88" s="1"/>
      <c r="LYY88" s="1"/>
      <c r="LYZ88" s="1"/>
      <c r="LZA88" s="1"/>
      <c r="LZB88" s="1"/>
      <c r="LZC88" s="1"/>
      <c r="LZD88" s="1"/>
      <c r="LZE88" s="1"/>
      <c r="LZF88" s="1"/>
      <c r="LZG88" s="1"/>
      <c r="LZH88" s="1"/>
      <c r="LZI88" s="1"/>
      <c r="LZJ88" s="1"/>
      <c r="LZK88" s="1"/>
      <c r="LZL88" s="1"/>
      <c r="LZM88" s="1"/>
      <c r="LZN88" s="1"/>
      <c r="LZO88" s="1"/>
      <c r="LZP88" s="1"/>
      <c r="LZQ88" s="1"/>
      <c r="LZR88" s="1"/>
      <c r="LZS88" s="1"/>
      <c r="LZT88" s="1"/>
      <c r="LZU88" s="1"/>
      <c r="LZV88" s="1"/>
      <c r="LZW88" s="1"/>
      <c r="LZX88" s="1"/>
      <c r="LZY88" s="1"/>
      <c r="LZZ88" s="1"/>
      <c r="MAA88" s="1"/>
      <c r="MAB88" s="1"/>
      <c r="MAC88" s="1"/>
      <c r="MAD88" s="1"/>
      <c r="MAE88" s="1"/>
      <c r="MAF88" s="1"/>
      <c r="MAG88" s="1"/>
      <c r="MAH88" s="1"/>
      <c r="MAI88" s="1"/>
      <c r="MAJ88" s="1"/>
      <c r="MAK88" s="1"/>
      <c r="MAL88" s="1"/>
      <c r="MAM88" s="1"/>
      <c r="MAN88" s="1"/>
      <c r="MAO88" s="1"/>
      <c r="MAP88" s="1"/>
      <c r="MAQ88" s="1"/>
      <c r="MAR88" s="1"/>
      <c r="MAS88" s="1"/>
      <c r="MAT88" s="1"/>
      <c r="MAU88" s="1"/>
      <c r="MAV88" s="1"/>
      <c r="MAW88" s="1"/>
      <c r="MAX88" s="1"/>
      <c r="MAY88" s="1"/>
      <c r="MAZ88" s="1"/>
      <c r="MBA88" s="1"/>
      <c r="MBB88" s="1"/>
      <c r="MBC88" s="1"/>
      <c r="MBD88" s="1"/>
      <c r="MBE88" s="1"/>
      <c r="MBF88" s="1"/>
      <c r="MBG88" s="1"/>
      <c r="MBH88" s="1"/>
      <c r="MBI88" s="1"/>
      <c r="MBJ88" s="1"/>
      <c r="MBK88" s="1"/>
      <c r="MBL88" s="1"/>
      <c r="MBM88" s="1"/>
      <c r="MBN88" s="1"/>
      <c r="MBO88" s="1"/>
      <c r="MBP88" s="1"/>
      <c r="MBQ88" s="1"/>
      <c r="MBR88" s="1"/>
      <c r="MBS88" s="1"/>
      <c r="MBT88" s="1"/>
      <c r="MBU88" s="1"/>
      <c r="MBV88" s="1"/>
      <c r="MBW88" s="1"/>
      <c r="MBX88" s="1"/>
      <c r="MBY88" s="1"/>
      <c r="MBZ88" s="1"/>
      <c r="MCA88" s="1"/>
      <c r="MCB88" s="1"/>
      <c r="MCC88" s="1"/>
      <c r="MCD88" s="1"/>
      <c r="MCE88" s="1"/>
      <c r="MCF88" s="1"/>
      <c r="MCG88" s="1"/>
      <c r="MCH88" s="1"/>
      <c r="MCI88" s="1"/>
      <c r="MCJ88" s="1"/>
      <c r="MCK88" s="1"/>
      <c r="MCL88" s="1"/>
      <c r="MCM88" s="1"/>
      <c r="MCN88" s="1"/>
      <c r="MCO88" s="1"/>
      <c r="MCP88" s="1"/>
      <c r="MCQ88" s="1"/>
      <c r="MCR88" s="1"/>
      <c r="MCS88" s="1"/>
      <c r="MCT88" s="1"/>
      <c r="MCU88" s="1"/>
      <c r="MCV88" s="1"/>
      <c r="MCW88" s="1"/>
      <c r="MCX88" s="1"/>
      <c r="MCY88" s="1"/>
      <c r="MCZ88" s="1"/>
      <c r="MDA88" s="1"/>
      <c r="MDB88" s="1"/>
      <c r="MDC88" s="1"/>
      <c r="MDD88" s="1"/>
      <c r="MDE88" s="1"/>
      <c r="MDF88" s="1"/>
      <c r="MDG88" s="1"/>
      <c r="MDH88" s="1"/>
      <c r="MDI88" s="1"/>
      <c r="MDJ88" s="1"/>
      <c r="MDK88" s="1"/>
      <c r="MDL88" s="1"/>
      <c r="MDM88" s="1"/>
      <c r="MDN88" s="1"/>
      <c r="MDO88" s="1"/>
      <c r="MDP88" s="1"/>
      <c r="MDQ88" s="1"/>
      <c r="MDR88" s="1"/>
      <c r="MDS88" s="1"/>
      <c r="MDT88" s="1"/>
      <c r="MDU88" s="1"/>
      <c r="MDV88" s="1"/>
      <c r="MDW88" s="1"/>
      <c r="MDX88" s="1"/>
      <c r="MDY88" s="1"/>
      <c r="MDZ88" s="1"/>
      <c r="MEA88" s="1"/>
      <c r="MEB88" s="1"/>
      <c r="MEC88" s="1"/>
      <c r="MED88" s="1"/>
      <c r="MEE88" s="1"/>
      <c r="MEF88" s="1"/>
      <c r="MEG88" s="1"/>
      <c r="MEH88" s="1"/>
      <c r="MEI88" s="1"/>
      <c r="MEJ88" s="1"/>
      <c r="MEK88" s="1"/>
      <c r="MEL88" s="1"/>
      <c r="MEM88" s="1"/>
      <c r="MEN88" s="1"/>
      <c r="MEO88" s="1"/>
      <c r="MEP88" s="1"/>
      <c r="MEQ88" s="1"/>
      <c r="MER88" s="1"/>
      <c r="MES88" s="1"/>
      <c r="MET88" s="1"/>
      <c r="MEU88" s="1"/>
      <c r="MEV88" s="1"/>
      <c r="MEW88" s="1"/>
      <c r="MEX88" s="1"/>
      <c r="MEY88" s="1"/>
      <c r="MEZ88" s="1"/>
      <c r="MFA88" s="1"/>
      <c r="MFB88" s="1"/>
      <c r="MFC88" s="1"/>
      <c r="MFD88" s="1"/>
      <c r="MFE88" s="1"/>
      <c r="MFF88" s="1"/>
      <c r="MFG88" s="1"/>
      <c r="MFH88" s="1"/>
      <c r="MFI88" s="1"/>
      <c r="MFJ88" s="1"/>
      <c r="MFK88" s="1"/>
      <c r="MFL88" s="1"/>
      <c r="MFM88" s="1"/>
      <c r="MFN88" s="1"/>
      <c r="MFO88" s="1"/>
      <c r="MFP88" s="1"/>
      <c r="MFQ88" s="1"/>
      <c r="MFR88" s="1"/>
      <c r="MFS88" s="1"/>
      <c r="MFT88" s="1"/>
      <c r="MFU88" s="1"/>
      <c r="MFV88" s="1"/>
      <c r="MFW88" s="1"/>
      <c r="MFX88" s="1"/>
      <c r="MFY88" s="1"/>
      <c r="MFZ88" s="1"/>
      <c r="MGA88" s="1"/>
      <c r="MGB88" s="1"/>
      <c r="MGC88" s="1"/>
      <c r="MGD88" s="1"/>
      <c r="MGE88" s="1"/>
      <c r="MGF88" s="1"/>
      <c r="MGG88" s="1"/>
      <c r="MGH88" s="1"/>
      <c r="MGI88" s="1"/>
      <c r="MGJ88" s="1"/>
      <c r="MGK88" s="1"/>
      <c r="MGL88" s="1"/>
      <c r="MGM88" s="1"/>
      <c r="MGN88" s="1"/>
      <c r="MGO88" s="1"/>
      <c r="MGP88" s="1"/>
      <c r="MGQ88" s="1"/>
      <c r="MGR88" s="1"/>
      <c r="MGS88" s="1"/>
      <c r="MGT88" s="1"/>
      <c r="MGU88" s="1"/>
      <c r="MGV88" s="1"/>
      <c r="MGW88" s="1"/>
      <c r="MGX88" s="1"/>
      <c r="MGY88" s="1"/>
      <c r="MGZ88" s="1"/>
      <c r="MHA88" s="1"/>
      <c r="MHB88" s="1"/>
      <c r="MHC88" s="1"/>
      <c r="MHD88" s="1"/>
      <c r="MHE88" s="1"/>
      <c r="MHF88" s="1"/>
      <c r="MHG88" s="1"/>
      <c r="MHH88" s="1"/>
      <c r="MHI88" s="1"/>
      <c r="MHJ88" s="1"/>
      <c r="MHK88" s="1"/>
      <c r="MHL88" s="1"/>
      <c r="MHM88" s="1"/>
      <c r="MHN88" s="1"/>
      <c r="MHO88" s="1"/>
      <c r="MHP88" s="1"/>
      <c r="MHQ88" s="1"/>
      <c r="MHR88" s="1"/>
      <c r="MHS88" s="1"/>
      <c r="MHT88" s="1"/>
      <c r="MHU88" s="1"/>
      <c r="MHV88" s="1"/>
      <c r="MHW88" s="1"/>
      <c r="MHX88" s="1"/>
      <c r="MHY88" s="1"/>
      <c r="MHZ88" s="1"/>
      <c r="MIA88" s="1"/>
      <c r="MIB88" s="1"/>
      <c r="MIC88" s="1"/>
      <c r="MID88" s="1"/>
      <c r="MIE88" s="1"/>
      <c r="MIF88" s="1"/>
      <c r="MIG88" s="1"/>
      <c r="MIH88" s="1"/>
      <c r="MII88" s="1"/>
      <c r="MIJ88" s="1"/>
      <c r="MIK88" s="1"/>
      <c r="MIL88" s="1"/>
      <c r="MIM88" s="1"/>
      <c r="MIN88" s="1"/>
      <c r="MIO88" s="1"/>
      <c r="MIP88" s="1"/>
      <c r="MIQ88" s="1"/>
      <c r="MIR88" s="1"/>
      <c r="MIS88" s="1"/>
      <c r="MIT88" s="1"/>
      <c r="MIU88" s="1"/>
      <c r="MIV88" s="1"/>
      <c r="MIW88" s="1"/>
      <c r="MIX88" s="1"/>
      <c r="MIY88" s="1"/>
      <c r="MIZ88" s="1"/>
      <c r="MJA88" s="1"/>
      <c r="MJB88" s="1"/>
      <c r="MJC88" s="1"/>
      <c r="MJD88" s="1"/>
      <c r="MJE88" s="1"/>
      <c r="MJF88" s="1"/>
      <c r="MJG88" s="1"/>
      <c r="MJH88" s="1"/>
      <c r="MJI88" s="1"/>
      <c r="MJJ88" s="1"/>
      <c r="MJK88" s="1"/>
      <c r="MJL88" s="1"/>
      <c r="MJM88" s="1"/>
      <c r="MJN88" s="1"/>
      <c r="MJO88" s="1"/>
      <c r="MJP88" s="1"/>
      <c r="MJQ88" s="1"/>
      <c r="MJR88" s="1"/>
      <c r="MJS88" s="1"/>
      <c r="MJT88" s="1"/>
      <c r="MJU88" s="1"/>
      <c r="MJV88" s="1"/>
      <c r="MJW88" s="1"/>
      <c r="MJX88" s="1"/>
      <c r="MJY88" s="1"/>
      <c r="MJZ88" s="1"/>
      <c r="MKA88" s="1"/>
      <c r="MKB88" s="1"/>
      <c r="MKC88" s="1"/>
      <c r="MKD88" s="1"/>
      <c r="MKE88" s="1"/>
      <c r="MKF88" s="1"/>
      <c r="MKG88" s="1"/>
      <c r="MKH88" s="1"/>
      <c r="MKI88" s="1"/>
      <c r="MKJ88" s="1"/>
      <c r="MKK88" s="1"/>
      <c r="MKL88" s="1"/>
      <c r="MKM88" s="1"/>
      <c r="MKN88" s="1"/>
      <c r="MKO88" s="1"/>
      <c r="MKP88" s="1"/>
      <c r="MKQ88" s="1"/>
      <c r="MKR88" s="1"/>
      <c r="MKS88" s="1"/>
      <c r="MKT88" s="1"/>
      <c r="MKU88" s="1"/>
      <c r="MKV88" s="1"/>
      <c r="MKW88" s="1"/>
      <c r="MKX88" s="1"/>
      <c r="MKY88" s="1"/>
      <c r="MKZ88" s="1"/>
      <c r="MLA88" s="1"/>
      <c r="MLB88" s="1"/>
      <c r="MLC88" s="1"/>
      <c r="MLD88" s="1"/>
      <c r="MLE88" s="1"/>
      <c r="MLF88" s="1"/>
      <c r="MLG88" s="1"/>
      <c r="MLH88" s="1"/>
      <c r="MLI88" s="1"/>
      <c r="MLJ88" s="1"/>
      <c r="MLK88" s="1"/>
      <c r="MLL88" s="1"/>
      <c r="MLM88" s="1"/>
      <c r="MLN88" s="1"/>
      <c r="MLO88" s="1"/>
      <c r="MLP88" s="1"/>
      <c r="MLQ88" s="1"/>
      <c r="MLR88" s="1"/>
      <c r="MLS88" s="1"/>
      <c r="MLT88" s="1"/>
      <c r="MLU88" s="1"/>
      <c r="MLV88" s="1"/>
      <c r="MLW88" s="1"/>
      <c r="MLX88" s="1"/>
      <c r="MLY88" s="1"/>
      <c r="MLZ88" s="1"/>
      <c r="MMA88" s="1"/>
      <c r="MMB88" s="1"/>
      <c r="MMC88" s="1"/>
      <c r="MMD88" s="1"/>
      <c r="MME88" s="1"/>
      <c r="MMF88" s="1"/>
      <c r="MMG88" s="1"/>
      <c r="MMH88" s="1"/>
      <c r="MMI88" s="1"/>
      <c r="MMJ88" s="1"/>
      <c r="MMK88" s="1"/>
      <c r="MML88" s="1"/>
      <c r="MMM88" s="1"/>
      <c r="MMN88" s="1"/>
      <c r="MMO88" s="1"/>
      <c r="MMP88" s="1"/>
      <c r="MMQ88" s="1"/>
      <c r="MMR88" s="1"/>
      <c r="MMS88" s="1"/>
      <c r="MMT88" s="1"/>
      <c r="MMU88" s="1"/>
      <c r="MMV88" s="1"/>
      <c r="MMW88" s="1"/>
      <c r="MMX88" s="1"/>
      <c r="MMY88" s="1"/>
      <c r="MMZ88" s="1"/>
      <c r="MNA88" s="1"/>
      <c r="MNB88" s="1"/>
      <c r="MNC88" s="1"/>
      <c r="MND88" s="1"/>
      <c r="MNE88" s="1"/>
      <c r="MNF88" s="1"/>
      <c r="MNG88" s="1"/>
      <c r="MNH88" s="1"/>
      <c r="MNI88" s="1"/>
      <c r="MNJ88" s="1"/>
      <c r="MNK88" s="1"/>
      <c r="MNL88" s="1"/>
      <c r="MNM88" s="1"/>
      <c r="MNN88" s="1"/>
      <c r="MNO88" s="1"/>
      <c r="MNP88" s="1"/>
      <c r="MNQ88" s="1"/>
      <c r="MNR88" s="1"/>
      <c r="MNS88" s="1"/>
      <c r="MNT88" s="1"/>
      <c r="MNU88" s="1"/>
      <c r="MNV88" s="1"/>
      <c r="MNW88" s="1"/>
      <c r="MNX88" s="1"/>
      <c r="MNY88" s="1"/>
      <c r="MNZ88" s="1"/>
      <c r="MOA88" s="1"/>
      <c r="MOB88" s="1"/>
      <c r="MOC88" s="1"/>
      <c r="MOD88" s="1"/>
      <c r="MOE88" s="1"/>
      <c r="MOF88" s="1"/>
      <c r="MOG88" s="1"/>
      <c r="MOH88" s="1"/>
      <c r="MOI88" s="1"/>
      <c r="MOJ88" s="1"/>
      <c r="MOK88" s="1"/>
      <c r="MOL88" s="1"/>
      <c r="MOM88" s="1"/>
      <c r="MON88" s="1"/>
      <c r="MOO88" s="1"/>
      <c r="MOP88" s="1"/>
      <c r="MOQ88" s="1"/>
      <c r="MOR88" s="1"/>
      <c r="MOS88" s="1"/>
      <c r="MOT88" s="1"/>
      <c r="MOU88" s="1"/>
      <c r="MOV88" s="1"/>
      <c r="MOW88" s="1"/>
      <c r="MOX88" s="1"/>
      <c r="MOY88" s="1"/>
      <c r="MOZ88" s="1"/>
      <c r="MPA88" s="1"/>
      <c r="MPB88" s="1"/>
      <c r="MPC88" s="1"/>
      <c r="MPD88" s="1"/>
      <c r="MPE88" s="1"/>
      <c r="MPF88" s="1"/>
      <c r="MPG88" s="1"/>
      <c r="MPH88" s="1"/>
      <c r="MPI88" s="1"/>
      <c r="MPJ88" s="1"/>
      <c r="MPK88" s="1"/>
      <c r="MPL88" s="1"/>
      <c r="MPM88" s="1"/>
      <c r="MPN88" s="1"/>
      <c r="MPO88" s="1"/>
      <c r="MPP88" s="1"/>
      <c r="MPQ88" s="1"/>
      <c r="MPR88" s="1"/>
      <c r="MPS88" s="1"/>
      <c r="MPT88" s="1"/>
      <c r="MPU88" s="1"/>
      <c r="MPV88" s="1"/>
      <c r="MPW88" s="1"/>
      <c r="MPX88" s="1"/>
      <c r="MPY88" s="1"/>
      <c r="MPZ88" s="1"/>
      <c r="MQA88" s="1"/>
      <c r="MQB88" s="1"/>
      <c r="MQC88" s="1"/>
      <c r="MQD88" s="1"/>
      <c r="MQE88" s="1"/>
      <c r="MQF88" s="1"/>
      <c r="MQG88" s="1"/>
      <c r="MQH88" s="1"/>
      <c r="MQI88" s="1"/>
      <c r="MQJ88" s="1"/>
      <c r="MQK88" s="1"/>
      <c r="MQL88" s="1"/>
      <c r="MQM88" s="1"/>
      <c r="MQN88" s="1"/>
      <c r="MQO88" s="1"/>
      <c r="MQP88" s="1"/>
      <c r="MQQ88" s="1"/>
      <c r="MQR88" s="1"/>
      <c r="MQS88" s="1"/>
      <c r="MQT88" s="1"/>
      <c r="MQU88" s="1"/>
      <c r="MQV88" s="1"/>
      <c r="MQW88" s="1"/>
      <c r="MQX88" s="1"/>
      <c r="MQY88" s="1"/>
      <c r="MQZ88" s="1"/>
      <c r="MRA88" s="1"/>
      <c r="MRB88" s="1"/>
      <c r="MRC88" s="1"/>
      <c r="MRD88" s="1"/>
      <c r="MRE88" s="1"/>
      <c r="MRF88" s="1"/>
      <c r="MRG88" s="1"/>
      <c r="MRH88" s="1"/>
      <c r="MRI88" s="1"/>
      <c r="MRJ88" s="1"/>
      <c r="MRK88" s="1"/>
      <c r="MRL88" s="1"/>
      <c r="MRM88" s="1"/>
      <c r="MRN88" s="1"/>
      <c r="MRO88" s="1"/>
      <c r="MRP88" s="1"/>
      <c r="MRQ88" s="1"/>
      <c r="MRR88" s="1"/>
      <c r="MRS88" s="1"/>
      <c r="MRT88" s="1"/>
      <c r="MRU88" s="1"/>
      <c r="MRV88" s="1"/>
      <c r="MRW88" s="1"/>
      <c r="MRX88" s="1"/>
      <c r="MRY88" s="1"/>
      <c r="MRZ88" s="1"/>
      <c r="MSA88" s="1"/>
      <c r="MSB88" s="1"/>
      <c r="MSC88" s="1"/>
      <c r="MSD88" s="1"/>
      <c r="MSE88" s="1"/>
      <c r="MSF88" s="1"/>
      <c r="MSG88" s="1"/>
      <c r="MSH88" s="1"/>
      <c r="MSI88" s="1"/>
      <c r="MSJ88" s="1"/>
      <c r="MSK88" s="1"/>
      <c r="MSL88" s="1"/>
      <c r="MSM88" s="1"/>
      <c r="MSN88" s="1"/>
      <c r="MSO88" s="1"/>
      <c r="MSP88" s="1"/>
      <c r="MSQ88" s="1"/>
      <c r="MSR88" s="1"/>
      <c r="MSS88" s="1"/>
      <c r="MST88" s="1"/>
      <c r="MSU88" s="1"/>
      <c r="MSV88" s="1"/>
      <c r="MSW88" s="1"/>
      <c r="MSX88" s="1"/>
      <c r="MSY88" s="1"/>
      <c r="MSZ88" s="1"/>
      <c r="MTA88" s="1"/>
      <c r="MTB88" s="1"/>
      <c r="MTC88" s="1"/>
      <c r="MTD88" s="1"/>
      <c r="MTE88" s="1"/>
      <c r="MTF88" s="1"/>
      <c r="MTG88" s="1"/>
      <c r="MTH88" s="1"/>
      <c r="MTI88" s="1"/>
      <c r="MTJ88" s="1"/>
      <c r="MTK88" s="1"/>
      <c r="MTL88" s="1"/>
      <c r="MTM88" s="1"/>
      <c r="MTN88" s="1"/>
      <c r="MTO88" s="1"/>
      <c r="MTP88" s="1"/>
      <c r="MTQ88" s="1"/>
      <c r="MTR88" s="1"/>
      <c r="MTS88" s="1"/>
      <c r="MTT88" s="1"/>
      <c r="MTU88" s="1"/>
      <c r="MTV88" s="1"/>
      <c r="MTW88" s="1"/>
      <c r="MTX88" s="1"/>
      <c r="MTY88" s="1"/>
      <c r="MTZ88" s="1"/>
      <c r="MUA88" s="1"/>
      <c r="MUB88" s="1"/>
      <c r="MUC88" s="1"/>
      <c r="MUD88" s="1"/>
      <c r="MUE88" s="1"/>
      <c r="MUF88" s="1"/>
      <c r="MUG88" s="1"/>
      <c r="MUH88" s="1"/>
      <c r="MUI88" s="1"/>
      <c r="MUJ88" s="1"/>
      <c r="MUK88" s="1"/>
      <c r="MUL88" s="1"/>
      <c r="MUM88" s="1"/>
      <c r="MUN88" s="1"/>
      <c r="MUO88" s="1"/>
      <c r="MUP88" s="1"/>
      <c r="MUQ88" s="1"/>
      <c r="MUR88" s="1"/>
      <c r="MUS88" s="1"/>
      <c r="MUT88" s="1"/>
      <c r="MUU88" s="1"/>
      <c r="MUV88" s="1"/>
      <c r="MUW88" s="1"/>
      <c r="MUX88" s="1"/>
      <c r="MUY88" s="1"/>
      <c r="MUZ88" s="1"/>
      <c r="MVA88" s="1"/>
      <c r="MVB88" s="1"/>
      <c r="MVC88" s="1"/>
      <c r="MVD88" s="1"/>
      <c r="MVE88" s="1"/>
      <c r="MVF88" s="1"/>
      <c r="MVG88" s="1"/>
      <c r="MVH88" s="1"/>
      <c r="MVI88" s="1"/>
      <c r="MVJ88" s="1"/>
      <c r="MVK88" s="1"/>
      <c r="MVL88" s="1"/>
      <c r="MVM88" s="1"/>
      <c r="MVN88" s="1"/>
      <c r="MVO88" s="1"/>
      <c r="MVP88" s="1"/>
      <c r="MVQ88" s="1"/>
      <c r="MVR88" s="1"/>
      <c r="MVS88" s="1"/>
      <c r="MVT88" s="1"/>
      <c r="MVU88" s="1"/>
      <c r="MVV88" s="1"/>
      <c r="MVW88" s="1"/>
      <c r="MVX88" s="1"/>
      <c r="MVY88" s="1"/>
      <c r="MVZ88" s="1"/>
      <c r="MWA88" s="1"/>
      <c r="MWB88" s="1"/>
      <c r="MWC88" s="1"/>
      <c r="MWD88" s="1"/>
      <c r="MWE88" s="1"/>
      <c r="MWF88" s="1"/>
      <c r="MWG88" s="1"/>
      <c r="MWH88" s="1"/>
      <c r="MWI88" s="1"/>
      <c r="MWJ88" s="1"/>
      <c r="MWK88" s="1"/>
      <c r="MWL88" s="1"/>
      <c r="MWM88" s="1"/>
      <c r="MWN88" s="1"/>
      <c r="MWO88" s="1"/>
      <c r="MWP88" s="1"/>
      <c r="MWQ88" s="1"/>
      <c r="MWR88" s="1"/>
      <c r="MWS88" s="1"/>
      <c r="MWT88" s="1"/>
      <c r="MWU88" s="1"/>
      <c r="MWV88" s="1"/>
      <c r="MWW88" s="1"/>
      <c r="MWX88" s="1"/>
      <c r="MWY88" s="1"/>
      <c r="MWZ88" s="1"/>
      <c r="MXA88" s="1"/>
      <c r="MXB88" s="1"/>
      <c r="MXC88" s="1"/>
      <c r="MXD88" s="1"/>
      <c r="MXE88" s="1"/>
      <c r="MXF88" s="1"/>
      <c r="MXG88" s="1"/>
      <c r="MXH88" s="1"/>
      <c r="MXI88" s="1"/>
      <c r="MXJ88" s="1"/>
      <c r="MXK88" s="1"/>
      <c r="MXL88" s="1"/>
      <c r="MXM88" s="1"/>
      <c r="MXN88" s="1"/>
      <c r="MXO88" s="1"/>
      <c r="MXP88" s="1"/>
      <c r="MXQ88" s="1"/>
      <c r="MXR88" s="1"/>
      <c r="MXS88" s="1"/>
      <c r="MXT88" s="1"/>
      <c r="MXU88" s="1"/>
      <c r="MXV88" s="1"/>
      <c r="MXW88" s="1"/>
      <c r="MXX88" s="1"/>
      <c r="MXY88" s="1"/>
      <c r="MXZ88" s="1"/>
      <c r="MYA88" s="1"/>
      <c r="MYB88" s="1"/>
      <c r="MYC88" s="1"/>
      <c r="MYD88" s="1"/>
      <c r="MYE88" s="1"/>
      <c r="MYF88" s="1"/>
      <c r="MYG88" s="1"/>
      <c r="MYH88" s="1"/>
      <c r="MYI88" s="1"/>
      <c r="MYJ88" s="1"/>
      <c r="MYK88" s="1"/>
      <c r="MYL88" s="1"/>
      <c r="MYM88" s="1"/>
      <c r="MYN88" s="1"/>
      <c r="MYO88" s="1"/>
      <c r="MYP88" s="1"/>
      <c r="MYQ88" s="1"/>
      <c r="MYR88" s="1"/>
      <c r="MYS88" s="1"/>
      <c r="MYT88" s="1"/>
      <c r="MYU88" s="1"/>
      <c r="MYV88" s="1"/>
      <c r="MYW88" s="1"/>
      <c r="MYX88" s="1"/>
      <c r="MYY88" s="1"/>
      <c r="MYZ88" s="1"/>
      <c r="MZA88" s="1"/>
      <c r="MZB88" s="1"/>
      <c r="MZC88" s="1"/>
      <c r="MZD88" s="1"/>
      <c r="MZE88" s="1"/>
      <c r="MZF88" s="1"/>
      <c r="MZG88" s="1"/>
      <c r="MZH88" s="1"/>
      <c r="MZI88" s="1"/>
      <c r="MZJ88" s="1"/>
      <c r="MZK88" s="1"/>
      <c r="MZL88" s="1"/>
      <c r="MZM88" s="1"/>
      <c r="MZN88" s="1"/>
      <c r="MZO88" s="1"/>
      <c r="MZP88" s="1"/>
      <c r="MZQ88" s="1"/>
      <c r="MZR88" s="1"/>
      <c r="MZS88" s="1"/>
      <c r="MZT88" s="1"/>
      <c r="MZU88" s="1"/>
      <c r="MZV88" s="1"/>
      <c r="MZW88" s="1"/>
      <c r="MZX88" s="1"/>
      <c r="MZY88" s="1"/>
      <c r="MZZ88" s="1"/>
      <c r="NAA88" s="1"/>
      <c r="NAB88" s="1"/>
      <c r="NAC88" s="1"/>
      <c r="NAD88" s="1"/>
      <c r="NAE88" s="1"/>
      <c r="NAF88" s="1"/>
      <c r="NAG88" s="1"/>
      <c r="NAH88" s="1"/>
      <c r="NAI88" s="1"/>
      <c r="NAJ88" s="1"/>
      <c r="NAK88" s="1"/>
      <c r="NAL88" s="1"/>
      <c r="NAM88" s="1"/>
      <c r="NAN88" s="1"/>
      <c r="NAO88" s="1"/>
      <c r="NAP88" s="1"/>
      <c r="NAQ88" s="1"/>
      <c r="NAR88" s="1"/>
      <c r="NAS88" s="1"/>
      <c r="NAT88" s="1"/>
      <c r="NAU88" s="1"/>
      <c r="NAV88" s="1"/>
      <c r="NAW88" s="1"/>
      <c r="NAX88" s="1"/>
      <c r="NAY88" s="1"/>
      <c r="NAZ88" s="1"/>
      <c r="NBA88" s="1"/>
      <c r="NBB88" s="1"/>
      <c r="NBC88" s="1"/>
      <c r="NBD88" s="1"/>
      <c r="NBE88" s="1"/>
      <c r="NBF88" s="1"/>
      <c r="NBG88" s="1"/>
      <c r="NBH88" s="1"/>
      <c r="NBI88" s="1"/>
      <c r="NBJ88" s="1"/>
      <c r="NBK88" s="1"/>
      <c r="NBL88" s="1"/>
      <c r="NBM88" s="1"/>
      <c r="NBN88" s="1"/>
      <c r="NBO88" s="1"/>
      <c r="NBP88" s="1"/>
      <c r="NBQ88" s="1"/>
      <c r="NBR88" s="1"/>
      <c r="NBS88" s="1"/>
      <c r="NBT88" s="1"/>
      <c r="NBU88" s="1"/>
      <c r="NBV88" s="1"/>
      <c r="NBW88" s="1"/>
      <c r="NBX88" s="1"/>
      <c r="NBY88" s="1"/>
      <c r="NBZ88" s="1"/>
      <c r="NCA88" s="1"/>
      <c r="NCB88" s="1"/>
      <c r="NCC88" s="1"/>
      <c r="NCD88" s="1"/>
      <c r="NCE88" s="1"/>
      <c r="NCF88" s="1"/>
      <c r="NCG88" s="1"/>
      <c r="NCH88" s="1"/>
      <c r="NCI88" s="1"/>
      <c r="NCJ88" s="1"/>
      <c r="NCK88" s="1"/>
      <c r="NCL88" s="1"/>
      <c r="NCM88" s="1"/>
      <c r="NCN88" s="1"/>
      <c r="NCO88" s="1"/>
      <c r="NCP88" s="1"/>
      <c r="NCQ88" s="1"/>
      <c r="NCR88" s="1"/>
      <c r="NCS88" s="1"/>
      <c r="NCT88" s="1"/>
      <c r="NCU88" s="1"/>
      <c r="NCV88" s="1"/>
      <c r="NCW88" s="1"/>
      <c r="NCX88" s="1"/>
      <c r="NCY88" s="1"/>
      <c r="NCZ88" s="1"/>
      <c r="NDA88" s="1"/>
      <c r="NDB88" s="1"/>
      <c r="NDC88" s="1"/>
      <c r="NDD88" s="1"/>
      <c r="NDE88" s="1"/>
      <c r="NDF88" s="1"/>
      <c r="NDG88" s="1"/>
      <c r="NDH88" s="1"/>
      <c r="NDI88" s="1"/>
      <c r="NDJ88" s="1"/>
      <c r="NDK88" s="1"/>
      <c r="NDL88" s="1"/>
      <c r="NDM88" s="1"/>
      <c r="NDN88" s="1"/>
      <c r="NDO88" s="1"/>
      <c r="NDP88" s="1"/>
      <c r="NDQ88" s="1"/>
      <c r="NDR88" s="1"/>
      <c r="NDS88" s="1"/>
      <c r="NDT88" s="1"/>
      <c r="NDU88" s="1"/>
      <c r="NDV88" s="1"/>
      <c r="NDW88" s="1"/>
      <c r="NDX88" s="1"/>
      <c r="NDY88" s="1"/>
      <c r="NDZ88" s="1"/>
      <c r="NEA88" s="1"/>
      <c r="NEB88" s="1"/>
      <c r="NEC88" s="1"/>
      <c r="NED88" s="1"/>
      <c r="NEE88" s="1"/>
      <c r="NEF88" s="1"/>
      <c r="NEG88" s="1"/>
      <c r="NEH88" s="1"/>
      <c r="NEI88" s="1"/>
      <c r="NEJ88" s="1"/>
      <c r="NEK88" s="1"/>
      <c r="NEL88" s="1"/>
      <c r="NEM88" s="1"/>
      <c r="NEN88" s="1"/>
      <c r="NEO88" s="1"/>
      <c r="NEP88" s="1"/>
      <c r="NEQ88" s="1"/>
      <c r="NER88" s="1"/>
      <c r="NES88" s="1"/>
      <c r="NET88" s="1"/>
      <c r="NEU88" s="1"/>
      <c r="NEV88" s="1"/>
      <c r="NEW88" s="1"/>
      <c r="NEX88" s="1"/>
      <c r="NEY88" s="1"/>
      <c r="NEZ88" s="1"/>
      <c r="NFA88" s="1"/>
      <c r="NFB88" s="1"/>
      <c r="NFC88" s="1"/>
      <c r="NFD88" s="1"/>
      <c r="NFE88" s="1"/>
      <c r="NFF88" s="1"/>
      <c r="NFG88" s="1"/>
      <c r="NFH88" s="1"/>
      <c r="NFI88" s="1"/>
      <c r="NFJ88" s="1"/>
      <c r="NFK88" s="1"/>
      <c r="NFL88" s="1"/>
      <c r="NFM88" s="1"/>
      <c r="NFN88" s="1"/>
      <c r="NFO88" s="1"/>
      <c r="NFP88" s="1"/>
      <c r="NFQ88" s="1"/>
      <c r="NFR88" s="1"/>
      <c r="NFS88" s="1"/>
      <c r="NFT88" s="1"/>
      <c r="NFU88" s="1"/>
      <c r="NFV88" s="1"/>
      <c r="NFW88" s="1"/>
      <c r="NFX88" s="1"/>
      <c r="NFY88" s="1"/>
      <c r="NFZ88" s="1"/>
      <c r="NGA88" s="1"/>
      <c r="NGB88" s="1"/>
      <c r="NGC88" s="1"/>
      <c r="NGD88" s="1"/>
      <c r="NGE88" s="1"/>
      <c r="NGF88" s="1"/>
      <c r="NGG88" s="1"/>
      <c r="NGH88" s="1"/>
      <c r="NGI88" s="1"/>
      <c r="NGJ88" s="1"/>
      <c r="NGK88" s="1"/>
      <c r="NGL88" s="1"/>
      <c r="NGM88" s="1"/>
      <c r="NGN88" s="1"/>
      <c r="NGO88" s="1"/>
      <c r="NGP88" s="1"/>
      <c r="NGQ88" s="1"/>
      <c r="NGR88" s="1"/>
      <c r="NGS88" s="1"/>
      <c r="NGT88" s="1"/>
      <c r="NGU88" s="1"/>
      <c r="NGV88" s="1"/>
      <c r="NGW88" s="1"/>
      <c r="NGX88" s="1"/>
      <c r="NGY88" s="1"/>
      <c r="NGZ88" s="1"/>
      <c r="NHA88" s="1"/>
      <c r="NHB88" s="1"/>
      <c r="NHC88" s="1"/>
      <c r="NHD88" s="1"/>
      <c r="NHE88" s="1"/>
      <c r="NHF88" s="1"/>
      <c r="NHG88" s="1"/>
      <c r="NHH88" s="1"/>
      <c r="NHI88" s="1"/>
      <c r="NHJ88" s="1"/>
      <c r="NHK88" s="1"/>
      <c r="NHL88" s="1"/>
      <c r="NHM88" s="1"/>
      <c r="NHN88" s="1"/>
      <c r="NHO88" s="1"/>
      <c r="NHP88" s="1"/>
      <c r="NHQ88" s="1"/>
      <c r="NHR88" s="1"/>
      <c r="NHS88" s="1"/>
      <c r="NHT88" s="1"/>
      <c r="NHU88" s="1"/>
      <c r="NHV88" s="1"/>
      <c r="NHW88" s="1"/>
      <c r="NHX88" s="1"/>
      <c r="NHY88" s="1"/>
      <c r="NHZ88" s="1"/>
      <c r="NIA88" s="1"/>
      <c r="NIB88" s="1"/>
      <c r="NIC88" s="1"/>
      <c r="NID88" s="1"/>
      <c r="NIE88" s="1"/>
      <c r="NIF88" s="1"/>
      <c r="NIG88" s="1"/>
      <c r="NIH88" s="1"/>
      <c r="NII88" s="1"/>
      <c r="NIJ88" s="1"/>
      <c r="NIK88" s="1"/>
      <c r="NIL88" s="1"/>
      <c r="NIM88" s="1"/>
      <c r="NIN88" s="1"/>
      <c r="NIO88" s="1"/>
      <c r="NIP88" s="1"/>
      <c r="NIQ88" s="1"/>
      <c r="NIR88" s="1"/>
      <c r="NIS88" s="1"/>
      <c r="NIT88" s="1"/>
      <c r="NIU88" s="1"/>
      <c r="NIV88" s="1"/>
      <c r="NIW88" s="1"/>
      <c r="NIX88" s="1"/>
      <c r="NIY88" s="1"/>
      <c r="NIZ88" s="1"/>
      <c r="NJA88" s="1"/>
      <c r="NJB88" s="1"/>
      <c r="NJC88" s="1"/>
      <c r="NJD88" s="1"/>
      <c r="NJE88" s="1"/>
      <c r="NJF88" s="1"/>
      <c r="NJG88" s="1"/>
      <c r="NJH88" s="1"/>
      <c r="NJI88" s="1"/>
      <c r="NJJ88" s="1"/>
      <c r="NJK88" s="1"/>
      <c r="NJL88" s="1"/>
      <c r="NJM88" s="1"/>
      <c r="NJN88" s="1"/>
      <c r="NJO88" s="1"/>
      <c r="NJP88" s="1"/>
      <c r="NJQ88" s="1"/>
      <c r="NJR88" s="1"/>
      <c r="NJS88" s="1"/>
      <c r="NJT88" s="1"/>
      <c r="NJU88" s="1"/>
      <c r="NJV88" s="1"/>
      <c r="NJW88" s="1"/>
      <c r="NJX88" s="1"/>
      <c r="NJY88" s="1"/>
      <c r="NJZ88" s="1"/>
      <c r="NKA88" s="1"/>
      <c r="NKB88" s="1"/>
      <c r="NKC88" s="1"/>
      <c r="NKD88" s="1"/>
      <c r="NKE88" s="1"/>
      <c r="NKF88" s="1"/>
      <c r="NKG88" s="1"/>
      <c r="NKH88" s="1"/>
      <c r="NKI88" s="1"/>
      <c r="NKJ88" s="1"/>
      <c r="NKK88" s="1"/>
      <c r="NKL88" s="1"/>
      <c r="NKM88" s="1"/>
      <c r="NKN88" s="1"/>
      <c r="NKO88" s="1"/>
      <c r="NKP88" s="1"/>
      <c r="NKQ88" s="1"/>
      <c r="NKR88" s="1"/>
      <c r="NKS88" s="1"/>
      <c r="NKT88" s="1"/>
      <c r="NKU88" s="1"/>
      <c r="NKV88" s="1"/>
      <c r="NKW88" s="1"/>
      <c r="NKX88" s="1"/>
      <c r="NKY88" s="1"/>
      <c r="NKZ88" s="1"/>
      <c r="NLA88" s="1"/>
      <c r="NLB88" s="1"/>
      <c r="NLC88" s="1"/>
      <c r="NLD88" s="1"/>
      <c r="NLE88" s="1"/>
      <c r="NLF88" s="1"/>
      <c r="NLG88" s="1"/>
      <c r="NLH88" s="1"/>
      <c r="NLI88" s="1"/>
      <c r="NLJ88" s="1"/>
      <c r="NLK88" s="1"/>
      <c r="NLL88" s="1"/>
      <c r="NLM88" s="1"/>
      <c r="NLN88" s="1"/>
      <c r="NLO88" s="1"/>
      <c r="NLP88" s="1"/>
      <c r="NLQ88" s="1"/>
      <c r="NLR88" s="1"/>
      <c r="NLS88" s="1"/>
      <c r="NLT88" s="1"/>
      <c r="NLU88" s="1"/>
      <c r="NLV88" s="1"/>
      <c r="NLW88" s="1"/>
      <c r="NLX88" s="1"/>
      <c r="NLY88" s="1"/>
      <c r="NLZ88" s="1"/>
      <c r="NMA88" s="1"/>
      <c r="NMB88" s="1"/>
      <c r="NMC88" s="1"/>
      <c r="NMD88" s="1"/>
      <c r="NME88" s="1"/>
      <c r="NMF88" s="1"/>
      <c r="NMG88" s="1"/>
      <c r="NMH88" s="1"/>
      <c r="NMI88" s="1"/>
      <c r="NMJ88" s="1"/>
      <c r="NMK88" s="1"/>
      <c r="NML88" s="1"/>
      <c r="NMM88" s="1"/>
      <c r="NMN88" s="1"/>
      <c r="NMO88" s="1"/>
      <c r="NMP88" s="1"/>
      <c r="NMQ88" s="1"/>
      <c r="NMR88" s="1"/>
      <c r="NMS88" s="1"/>
      <c r="NMT88" s="1"/>
      <c r="NMU88" s="1"/>
      <c r="NMV88" s="1"/>
      <c r="NMW88" s="1"/>
      <c r="NMX88" s="1"/>
      <c r="NMY88" s="1"/>
      <c r="NMZ88" s="1"/>
      <c r="NNA88" s="1"/>
      <c r="NNB88" s="1"/>
      <c r="NNC88" s="1"/>
      <c r="NND88" s="1"/>
      <c r="NNE88" s="1"/>
      <c r="NNF88" s="1"/>
      <c r="NNG88" s="1"/>
      <c r="NNH88" s="1"/>
      <c r="NNI88" s="1"/>
      <c r="NNJ88" s="1"/>
      <c r="NNK88" s="1"/>
      <c r="NNL88" s="1"/>
      <c r="NNM88" s="1"/>
      <c r="NNN88" s="1"/>
      <c r="NNO88" s="1"/>
      <c r="NNP88" s="1"/>
      <c r="NNQ88" s="1"/>
      <c r="NNR88" s="1"/>
      <c r="NNS88" s="1"/>
      <c r="NNT88" s="1"/>
      <c r="NNU88" s="1"/>
      <c r="NNV88" s="1"/>
      <c r="NNW88" s="1"/>
      <c r="NNX88" s="1"/>
      <c r="NNY88" s="1"/>
      <c r="NNZ88" s="1"/>
      <c r="NOA88" s="1"/>
      <c r="NOB88" s="1"/>
      <c r="NOC88" s="1"/>
      <c r="NOD88" s="1"/>
      <c r="NOE88" s="1"/>
      <c r="NOF88" s="1"/>
      <c r="NOG88" s="1"/>
      <c r="NOH88" s="1"/>
      <c r="NOI88" s="1"/>
      <c r="NOJ88" s="1"/>
      <c r="NOK88" s="1"/>
      <c r="NOL88" s="1"/>
      <c r="NOM88" s="1"/>
      <c r="NON88" s="1"/>
      <c r="NOO88" s="1"/>
      <c r="NOP88" s="1"/>
      <c r="NOQ88" s="1"/>
      <c r="NOR88" s="1"/>
      <c r="NOS88" s="1"/>
      <c r="NOT88" s="1"/>
      <c r="NOU88" s="1"/>
      <c r="NOV88" s="1"/>
      <c r="NOW88" s="1"/>
      <c r="NOX88" s="1"/>
      <c r="NOY88" s="1"/>
      <c r="NOZ88" s="1"/>
      <c r="NPA88" s="1"/>
      <c r="NPB88" s="1"/>
      <c r="NPC88" s="1"/>
      <c r="NPD88" s="1"/>
      <c r="NPE88" s="1"/>
      <c r="NPF88" s="1"/>
      <c r="NPG88" s="1"/>
      <c r="NPH88" s="1"/>
      <c r="NPI88" s="1"/>
      <c r="NPJ88" s="1"/>
      <c r="NPK88" s="1"/>
      <c r="NPL88" s="1"/>
      <c r="NPM88" s="1"/>
      <c r="NPN88" s="1"/>
      <c r="NPO88" s="1"/>
      <c r="NPP88" s="1"/>
      <c r="NPQ88" s="1"/>
      <c r="NPR88" s="1"/>
      <c r="NPS88" s="1"/>
      <c r="NPT88" s="1"/>
      <c r="NPU88" s="1"/>
      <c r="NPV88" s="1"/>
      <c r="NPW88" s="1"/>
      <c r="NPX88" s="1"/>
      <c r="NPY88" s="1"/>
      <c r="NPZ88" s="1"/>
      <c r="NQA88" s="1"/>
      <c r="NQB88" s="1"/>
      <c r="NQC88" s="1"/>
      <c r="NQD88" s="1"/>
      <c r="NQE88" s="1"/>
      <c r="NQF88" s="1"/>
      <c r="NQG88" s="1"/>
      <c r="NQH88" s="1"/>
      <c r="NQI88" s="1"/>
      <c r="NQJ88" s="1"/>
      <c r="NQK88" s="1"/>
      <c r="NQL88" s="1"/>
      <c r="NQM88" s="1"/>
      <c r="NQN88" s="1"/>
      <c r="NQO88" s="1"/>
      <c r="NQP88" s="1"/>
      <c r="NQQ88" s="1"/>
      <c r="NQR88" s="1"/>
      <c r="NQS88" s="1"/>
      <c r="NQT88" s="1"/>
      <c r="NQU88" s="1"/>
      <c r="NQV88" s="1"/>
      <c r="NQW88" s="1"/>
      <c r="NQX88" s="1"/>
      <c r="NQY88" s="1"/>
      <c r="NQZ88" s="1"/>
      <c r="NRA88" s="1"/>
      <c r="NRB88" s="1"/>
      <c r="NRC88" s="1"/>
      <c r="NRD88" s="1"/>
      <c r="NRE88" s="1"/>
      <c r="NRF88" s="1"/>
      <c r="NRG88" s="1"/>
      <c r="NRH88" s="1"/>
      <c r="NRI88" s="1"/>
      <c r="NRJ88" s="1"/>
      <c r="NRK88" s="1"/>
      <c r="NRL88" s="1"/>
      <c r="NRM88" s="1"/>
      <c r="NRN88" s="1"/>
      <c r="NRO88" s="1"/>
      <c r="NRP88" s="1"/>
      <c r="NRQ88" s="1"/>
      <c r="NRR88" s="1"/>
      <c r="NRS88" s="1"/>
      <c r="NRT88" s="1"/>
      <c r="NRU88" s="1"/>
      <c r="NRV88" s="1"/>
      <c r="NRW88" s="1"/>
      <c r="NRX88" s="1"/>
      <c r="NRY88" s="1"/>
      <c r="NRZ88" s="1"/>
      <c r="NSA88" s="1"/>
      <c r="NSB88" s="1"/>
      <c r="NSC88" s="1"/>
      <c r="NSD88" s="1"/>
      <c r="NSE88" s="1"/>
      <c r="NSF88" s="1"/>
      <c r="NSG88" s="1"/>
      <c r="NSH88" s="1"/>
      <c r="NSI88" s="1"/>
      <c r="NSJ88" s="1"/>
      <c r="NSK88" s="1"/>
      <c r="NSL88" s="1"/>
      <c r="NSM88" s="1"/>
      <c r="NSN88" s="1"/>
      <c r="NSO88" s="1"/>
      <c r="NSP88" s="1"/>
      <c r="NSQ88" s="1"/>
      <c r="NSR88" s="1"/>
      <c r="NSS88" s="1"/>
      <c r="NST88" s="1"/>
      <c r="NSU88" s="1"/>
      <c r="NSV88" s="1"/>
      <c r="NSW88" s="1"/>
      <c r="NSX88" s="1"/>
      <c r="NSY88" s="1"/>
      <c r="NSZ88" s="1"/>
      <c r="NTA88" s="1"/>
      <c r="NTB88" s="1"/>
      <c r="NTC88" s="1"/>
      <c r="NTD88" s="1"/>
      <c r="NTE88" s="1"/>
      <c r="NTF88" s="1"/>
      <c r="NTG88" s="1"/>
      <c r="NTH88" s="1"/>
      <c r="NTI88" s="1"/>
      <c r="NTJ88" s="1"/>
      <c r="NTK88" s="1"/>
      <c r="NTL88" s="1"/>
      <c r="NTM88" s="1"/>
      <c r="NTN88" s="1"/>
      <c r="NTO88" s="1"/>
      <c r="NTP88" s="1"/>
      <c r="NTQ88" s="1"/>
      <c r="NTR88" s="1"/>
      <c r="NTS88" s="1"/>
      <c r="NTT88" s="1"/>
      <c r="NTU88" s="1"/>
      <c r="NTV88" s="1"/>
      <c r="NTW88" s="1"/>
      <c r="NTX88" s="1"/>
      <c r="NTY88" s="1"/>
      <c r="NTZ88" s="1"/>
      <c r="NUA88" s="1"/>
      <c r="NUB88" s="1"/>
      <c r="NUC88" s="1"/>
      <c r="NUD88" s="1"/>
      <c r="NUE88" s="1"/>
      <c r="NUF88" s="1"/>
      <c r="NUG88" s="1"/>
      <c r="NUH88" s="1"/>
      <c r="NUI88" s="1"/>
      <c r="NUJ88" s="1"/>
      <c r="NUK88" s="1"/>
      <c r="NUL88" s="1"/>
      <c r="NUM88" s="1"/>
      <c r="NUN88" s="1"/>
      <c r="NUO88" s="1"/>
      <c r="NUP88" s="1"/>
      <c r="NUQ88" s="1"/>
      <c r="NUR88" s="1"/>
      <c r="NUS88" s="1"/>
      <c r="NUT88" s="1"/>
      <c r="NUU88" s="1"/>
      <c r="NUV88" s="1"/>
      <c r="NUW88" s="1"/>
      <c r="NUX88" s="1"/>
      <c r="NUY88" s="1"/>
      <c r="NUZ88" s="1"/>
      <c r="NVA88" s="1"/>
      <c r="NVB88" s="1"/>
      <c r="NVC88" s="1"/>
      <c r="NVD88" s="1"/>
      <c r="NVE88" s="1"/>
      <c r="NVF88" s="1"/>
      <c r="NVG88" s="1"/>
      <c r="NVH88" s="1"/>
      <c r="NVI88" s="1"/>
      <c r="NVJ88" s="1"/>
      <c r="NVK88" s="1"/>
      <c r="NVL88" s="1"/>
      <c r="NVM88" s="1"/>
      <c r="NVN88" s="1"/>
      <c r="NVO88" s="1"/>
      <c r="NVP88" s="1"/>
      <c r="NVQ88" s="1"/>
      <c r="NVR88" s="1"/>
      <c r="NVS88" s="1"/>
      <c r="NVT88" s="1"/>
      <c r="NVU88" s="1"/>
      <c r="NVV88" s="1"/>
      <c r="NVW88" s="1"/>
      <c r="NVX88" s="1"/>
      <c r="NVY88" s="1"/>
      <c r="NVZ88" s="1"/>
      <c r="NWA88" s="1"/>
      <c r="NWB88" s="1"/>
      <c r="NWC88" s="1"/>
      <c r="NWD88" s="1"/>
      <c r="NWE88" s="1"/>
      <c r="NWF88" s="1"/>
      <c r="NWG88" s="1"/>
      <c r="NWH88" s="1"/>
      <c r="NWI88" s="1"/>
      <c r="NWJ88" s="1"/>
      <c r="NWK88" s="1"/>
      <c r="NWL88" s="1"/>
      <c r="NWM88" s="1"/>
      <c r="NWN88" s="1"/>
      <c r="NWO88" s="1"/>
      <c r="NWP88" s="1"/>
      <c r="NWQ88" s="1"/>
      <c r="NWR88" s="1"/>
      <c r="NWS88" s="1"/>
      <c r="NWT88" s="1"/>
      <c r="NWU88" s="1"/>
      <c r="NWV88" s="1"/>
      <c r="NWW88" s="1"/>
      <c r="NWX88" s="1"/>
      <c r="NWY88" s="1"/>
      <c r="NWZ88" s="1"/>
      <c r="NXA88" s="1"/>
      <c r="NXB88" s="1"/>
      <c r="NXC88" s="1"/>
      <c r="NXD88" s="1"/>
      <c r="NXE88" s="1"/>
      <c r="NXF88" s="1"/>
      <c r="NXG88" s="1"/>
      <c r="NXH88" s="1"/>
      <c r="NXI88" s="1"/>
      <c r="NXJ88" s="1"/>
      <c r="NXK88" s="1"/>
      <c r="NXL88" s="1"/>
      <c r="NXM88" s="1"/>
      <c r="NXN88" s="1"/>
      <c r="NXO88" s="1"/>
      <c r="NXP88" s="1"/>
      <c r="NXQ88" s="1"/>
      <c r="NXR88" s="1"/>
      <c r="NXS88" s="1"/>
      <c r="NXT88" s="1"/>
      <c r="NXU88" s="1"/>
      <c r="NXV88" s="1"/>
      <c r="NXW88" s="1"/>
      <c r="NXX88" s="1"/>
      <c r="NXY88" s="1"/>
      <c r="NXZ88" s="1"/>
      <c r="NYA88" s="1"/>
      <c r="NYB88" s="1"/>
      <c r="NYC88" s="1"/>
      <c r="NYD88" s="1"/>
      <c r="NYE88" s="1"/>
      <c r="NYF88" s="1"/>
      <c r="NYG88" s="1"/>
      <c r="NYH88" s="1"/>
      <c r="NYI88" s="1"/>
      <c r="NYJ88" s="1"/>
      <c r="NYK88" s="1"/>
      <c r="NYL88" s="1"/>
      <c r="NYM88" s="1"/>
      <c r="NYN88" s="1"/>
      <c r="NYO88" s="1"/>
      <c r="NYP88" s="1"/>
      <c r="NYQ88" s="1"/>
      <c r="NYR88" s="1"/>
      <c r="NYS88" s="1"/>
      <c r="NYT88" s="1"/>
      <c r="NYU88" s="1"/>
      <c r="NYV88" s="1"/>
      <c r="NYW88" s="1"/>
      <c r="NYX88" s="1"/>
      <c r="NYY88" s="1"/>
      <c r="NYZ88" s="1"/>
      <c r="NZA88" s="1"/>
      <c r="NZB88" s="1"/>
      <c r="NZC88" s="1"/>
      <c r="NZD88" s="1"/>
      <c r="NZE88" s="1"/>
      <c r="NZF88" s="1"/>
      <c r="NZG88" s="1"/>
      <c r="NZH88" s="1"/>
      <c r="NZI88" s="1"/>
      <c r="NZJ88" s="1"/>
      <c r="NZK88" s="1"/>
      <c r="NZL88" s="1"/>
      <c r="NZM88" s="1"/>
      <c r="NZN88" s="1"/>
      <c r="NZO88" s="1"/>
      <c r="NZP88" s="1"/>
      <c r="NZQ88" s="1"/>
      <c r="NZR88" s="1"/>
      <c r="NZS88" s="1"/>
      <c r="NZT88" s="1"/>
      <c r="NZU88" s="1"/>
      <c r="NZV88" s="1"/>
      <c r="NZW88" s="1"/>
      <c r="NZX88" s="1"/>
      <c r="NZY88" s="1"/>
      <c r="NZZ88" s="1"/>
      <c r="OAA88" s="1"/>
      <c r="OAB88" s="1"/>
      <c r="OAC88" s="1"/>
      <c r="OAD88" s="1"/>
      <c r="OAE88" s="1"/>
      <c r="OAF88" s="1"/>
      <c r="OAG88" s="1"/>
      <c r="OAH88" s="1"/>
      <c r="OAI88" s="1"/>
      <c r="OAJ88" s="1"/>
      <c r="OAK88" s="1"/>
      <c r="OAL88" s="1"/>
      <c r="OAM88" s="1"/>
      <c r="OAN88" s="1"/>
      <c r="OAO88" s="1"/>
      <c r="OAP88" s="1"/>
      <c r="OAQ88" s="1"/>
      <c r="OAR88" s="1"/>
      <c r="OAS88" s="1"/>
      <c r="OAT88" s="1"/>
      <c r="OAU88" s="1"/>
      <c r="OAV88" s="1"/>
      <c r="OAW88" s="1"/>
      <c r="OAX88" s="1"/>
      <c r="OAY88" s="1"/>
      <c r="OAZ88" s="1"/>
      <c r="OBA88" s="1"/>
      <c r="OBB88" s="1"/>
      <c r="OBC88" s="1"/>
      <c r="OBD88" s="1"/>
      <c r="OBE88" s="1"/>
      <c r="OBF88" s="1"/>
      <c r="OBG88" s="1"/>
      <c r="OBH88" s="1"/>
      <c r="OBI88" s="1"/>
      <c r="OBJ88" s="1"/>
      <c r="OBK88" s="1"/>
      <c r="OBL88" s="1"/>
      <c r="OBM88" s="1"/>
      <c r="OBN88" s="1"/>
      <c r="OBO88" s="1"/>
      <c r="OBP88" s="1"/>
      <c r="OBQ88" s="1"/>
      <c r="OBR88" s="1"/>
      <c r="OBS88" s="1"/>
      <c r="OBT88" s="1"/>
      <c r="OBU88" s="1"/>
      <c r="OBV88" s="1"/>
      <c r="OBW88" s="1"/>
      <c r="OBX88" s="1"/>
      <c r="OBY88" s="1"/>
      <c r="OBZ88" s="1"/>
      <c r="OCA88" s="1"/>
      <c r="OCB88" s="1"/>
      <c r="OCC88" s="1"/>
      <c r="OCD88" s="1"/>
      <c r="OCE88" s="1"/>
      <c r="OCF88" s="1"/>
      <c r="OCG88" s="1"/>
      <c r="OCH88" s="1"/>
      <c r="OCI88" s="1"/>
      <c r="OCJ88" s="1"/>
      <c r="OCK88" s="1"/>
      <c r="OCL88" s="1"/>
      <c r="OCM88" s="1"/>
      <c r="OCN88" s="1"/>
      <c r="OCO88" s="1"/>
      <c r="OCP88" s="1"/>
      <c r="OCQ88" s="1"/>
      <c r="OCR88" s="1"/>
      <c r="OCS88" s="1"/>
      <c r="OCT88" s="1"/>
      <c r="OCU88" s="1"/>
      <c r="OCV88" s="1"/>
      <c r="OCW88" s="1"/>
      <c r="OCX88" s="1"/>
      <c r="OCY88" s="1"/>
      <c r="OCZ88" s="1"/>
      <c r="ODA88" s="1"/>
      <c r="ODB88" s="1"/>
      <c r="ODC88" s="1"/>
      <c r="ODD88" s="1"/>
      <c r="ODE88" s="1"/>
      <c r="ODF88" s="1"/>
      <c r="ODG88" s="1"/>
      <c r="ODH88" s="1"/>
      <c r="ODI88" s="1"/>
      <c r="ODJ88" s="1"/>
      <c r="ODK88" s="1"/>
      <c r="ODL88" s="1"/>
      <c r="ODM88" s="1"/>
      <c r="ODN88" s="1"/>
      <c r="ODO88" s="1"/>
      <c r="ODP88" s="1"/>
      <c r="ODQ88" s="1"/>
      <c r="ODR88" s="1"/>
      <c r="ODS88" s="1"/>
      <c r="ODT88" s="1"/>
      <c r="ODU88" s="1"/>
      <c r="ODV88" s="1"/>
      <c r="ODW88" s="1"/>
      <c r="ODX88" s="1"/>
      <c r="ODY88" s="1"/>
      <c r="ODZ88" s="1"/>
      <c r="OEA88" s="1"/>
      <c r="OEB88" s="1"/>
      <c r="OEC88" s="1"/>
      <c r="OED88" s="1"/>
      <c r="OEE88" s="1"/>
      <c r="OEF88" s="1"/>
      <c r="OEG88" s="1"/>
      <c r="OEH88" s="1"/>
      <c r="OEI88" s="1"/>
      <c r="OEJ88" s="1"/>
      <c r="OEK88" s="1"/>
      <c r="OEL88" s="1"/>
      <c r="OEM88" s="1"/>
      <c r="OEN88" s="1"/>
      <c r="OEO88" s="1"/>
      <c r="OEP88" s="1"/>
      <c r="OEQ88" s="1"/>
      <c r="OER88" s="1"/>
      <c r="OES88" s="1"/>
      <c r="OET88" s="1"/>
      <c r="OEU88" s="1"/>
      <c r="OEV88" s="1"/>
      <c r="OEW88" s="1"/>
      <c r="OEX88" s="1"/>
      <c r="OEY88" s="1"/>
      <c r="OEZ88" s="1"/>
      <c r="OFA88" s="1"/>
      <c r="OFB88" s="1"/>
      <c r="OFC88" s="1"/>
      <c r="OFD88" s="1"/>
      <c r="OFE88" s="1"/>
      <c r="OFF88" s="1"/>
      <c r="OFG88" s="1"/>
      <c r="OFH88" s="1"/>
      <c r="OFI88" s="1"/>
      <c r="OFJ88" s="1"/>
      <c r="OFK88" s="1"/>
      <c r="OFL88" s="1"/>
      <c r="OFM88" s="1"/>
      <c r="OFN88" s="1"/>
      <c r="OFO88" s="1"/>
      <c r="OFP88" s="1"/>
      <c r="OFQ88" s="1"/>
      <c r="OFR88" s="1"/>
      <c r="OFS88" s="1"/>
      <c r="OFT88" s="1"/>
      <c r="OFU88" s="1"/>
      <c r="OFV88" s="1"/>
      <c r="OFW88" s="1"/>
      <c r="OFX88" s="1"/>
      <c r="OFY88" s="1"/>
      <c r="OFZ88" s="1"/>
      <c r="OGA88" s="1"/>
      <c r="OGB88" s="1"/>
      <c r="OGC88" s="1"/>
      <c r="OGD88" s="1"/>
      <c r="OGE88" s="1"/>
      <c r="OGF88" s="1"/>
      <c r="OGG88" s="1"/>
      <c r="OGH88" s="1"/>
      <c r="OGI88" s="1"/>
      <c r="OGJ88" s="1"/>
      <c r="OGK88" s="1"/>
      <c r="OGL88" s="1"/>
      <c r="OGM88" s="1"/>
      <c r="OGN88" s="1"/>
      <c r="OGO88" s="1"/>
      <c r="OGP88" s="1"/>
      <c r="OGQ88" s="1"/>
      <c r="OGR88" s="1"/>
      <c r="OGS88" s="1"/>
      <c r="OGT88" s="1"/>
      <c r="OGU88" s="1"/>
      <c r="OGV88" s="1"/>
      <c r="OGW88" s="1"/>
      <c r="OGX88" s="1"/>
      <c r="OGY88" s="1"/>
      <c r="OGZ88" s="1"/>
      <c r="OHA88" s="1"/>
      <c r="OHB88" s="1"/>
      <c r="OHC88" s="1"/>
      <c r="OHD88" s="1"/>
      <c r="OHE88" s="1"/>
      <c r="OHF88" s="1"/>
      <c r="OHG88" s="1"/>
      <c r="OHH88" s="1"/>
      <c r="OHI88" s="1"/>
      <c r="OHJ88" s="1"/>
      <c r="OHK88" s="1"/>
      <c r="OHL88" s="1"/>
      <c r="OHM88" s="1"/>
      <c r="OHN88" s="1"/>
      <c r="OHO88" s="1"/>
      <c r="OHP88" s="1"/>
      <c r="OHQ88" s="1"/>
      <c r="OHR88" s="1"/>
      <c r="OHS88" s="1"/>
      <c r="OHT88" s="1"/>
      <c r="OHU88" s="1"/>
      <c r="OHV88" s="1"/>
      <c r="OHW88" s="1"/>
      <c r="OHX88" s="1"/>
      <c r="OHY88" s="1"/>
      <c r="OHZ88" s="1"/>
      <c r="OIA88" s="1"/>
      <c r="OIB88" s="1"/>
      <c r="OIC88" s="1"/>
      <c r="OID88" s="1"/>
      <c r="OIE88" s="1"/>
      <c r="OIF88" s="1"/>
      <c r="OIG88" s="1"/>
      <c r="OIH88" s="1"/>
      <c r="OII88" s="1"/>
      <c r="OIJ88" s="1"/>
      <c r="OIK88" s="1"/>
      <c r="OIL88" s="1"/>
      <c r="OIM88" s="1"/>
      <c r="OIN88" s="1"/>
      <c r="OIO88" s="1"/>
      <c r="OIP88" s="1"/>
      <c r="OIQ88" s="1"/>
      <c r="OIR88" s="1"/>
      <c r="OIS88" s="1"/>
      <c r="OIT88" s="1"/>
      <c r="OIU88" s="1"/>
      <c r="OIV88" s="1"/>
      <c r="OIW88" s="1"/>
      <c r="OIX88" s="1"/>
      <c r="OIY88" s="1"/>
      <c r="OIZ88" s="1"/>
      <c r="OJA88" s="1"/>
      <c r="OJB88" s="1"/>
      <c r="OJC88" s="1"/>
      <c r="OJD88" s="1"/>
      <c r="OJE88" s="1"/>
      <c r="OJF88" s="1"/>
      <c r="OJG88" s="1"/>
      <c r="OJH88" s="1"/>
      <c r="OJI88" s="1"/>
      <c r="OJJ88" s="1"/>
      <c r="OJK88" s="1"/>
      <c r="OJL88" s="1"/>
      <c r="OJM88" s="1"/>
      <c r="OJN88" s="1"/>
      <c r="OJO88" s="1"/>
      <c r="OJP88" s="1"/>
      <c r="OJQ88" s="1"/>
      <c r="OJR88" s="1"/>
      <c r="OJS88" s="1"/>
      <c r="OJT88" s="1"/>
      <c r="OJU88" s="1"/>
      <c r="OJV88" s="1"/>
      <c r="OJW88" s="1"/>
      <c r="OJX88" s="1"/>
      <c r="OJY88" s="1"/>
      <c r="OJZ88" s="1"/>
      <c r="OKA88" s="1"/>
      <c r="OKB88" s="1"/>
      <c r="OKC88" s="1"/>
      <c r="OKD88" s="1"/>
      <c r="OKE88" s="1"/>
      <c r="OKF88" s="1"/>
      <c r="OKG88" s="1"/>
      <c r="OKH88" s="1"/>
      <c r="OKI88" s="1"/>
      <c r="OKJ88" s="1"/>
      <c r="OKK88" s="1"/>
      <c r="OKL88" s="1"/>
      <c r="OKM88" s="1"/>
      <c r="OKN88" s="1"/>
      <c r="OKO88" s="1"/>
      <c r="OKP88" s="1"/>
      <c r="OKQ88" s="1"/>
      <c r="OKR88" s="1"/>
      <c r="OKS88" s="1"/>
      <c r="OKT88" s="1"/>
      <c r="OKU88" s="1"/>
      <c r="OKV88" s="1"/>
      <c r="OKW88" s="1"/>
      <c r="OKX88" s="1"/>
      <c r="OKY88" s="1"/>
      <c r="OKZ88" s="1"/>
      <c r="OLA88" s="1"/>
      <c r="OLB88" s="1"/>
      <c r="OLC88" s="1"/>
      <c r="OLD88" s="1"/>
      <c r="OLE88" s="1"/>
      <c r="OLF88" s="1"/>
      <c r="OLG88" s="1"/>
      <c r="OLH88" s="1"/>
      <c r="OLI88" s="1"/>
      <c r="OLJ88" s="1"/>
      <c r="OLK88" s="1"/>
      <c r="OLL88" s="1"/>
      <c r="OLM88" s="1"/>
      <c r="OLN88" s="1"/>
      <c r="OLO88" s="1"/>
      <c r="OLP88" s="1"/>
      <c r="OLQ88" s="1"/>
      <c r="OLR88" s="1"/>
      <c r="OLS88" s="1"/>
      <c r="OLT88" s="1"/>
      <c r="OLU88" s="1"/>
      <c r="OLV88" s="1"/>
      <c r="OLW88" s="1"/>
      <c r="OLX88" s="1"/>
      <c r="OLY88" s="1"/>
      <c r="OLZ88" s="1"/>
      <c r="OMA88" s="1"/>
      <c r="OMB88" s="1"/>
      <c r="OMC88" s="1"/>
      <c r="OMD88" s="1"/>
      <c r="OME88" s="1"/>
      <c r="OMF88" s="1"/>
      <c r="OMG88" s="1"/>
      <c r="OMH88" s="1"/>
      <c r="OMI88" s="1"/>
      <c r="OMJ88" s="1"/>
      <c r="OMK88" s="1"/>
      <c r="OML88" s="1"/>
      <c r="OMM88" s="1"/>
      <c r="OMN88" s="1"/>
      <c r="OMO88" s="1"/>
      <c r="OMP88" s="1"/>
      <c r="OMQ88" s="1"/>
      <c r="OMR88" s="1"/>
      <c r="OMS88" s="1"/>
      <c r="OMT88" s="1"/>
      <c r="OMU88" s="1"/>
      <c r="OMV88" s="1"/>
      <c r="OMW88" s="1"/>
      <c r="OMX88" s="1"/>
      <c r="OMY88" s="1"/>
      <c r="OMZ88" s="1"/>
      <c r="ONA88" s="1"/>
      <c r="ONB88" s="1"/>
      <c r="ONC88" s="1"/>
      <c r="OND88" s="1"/>
      <c r="ONE88" s="1"/>
      <c r="ONF88" s="1"/>
      <c r="ONG88" s="1"/>
      <c r="ONH88" s="1"/>
      <c r="ONI88" s="1"/>
      <c r="ONJ88" s="1"/>
      <c r="ONK88" s="1"/>
      <c r="ONL88" s="1"/>
      <c r="ONM88" s="1"/>
      <c r="ONN88" s="1"/>
      <c r="ONO88" s="1"/>
      <c r="ONP88" s="1"/>
      <c r="ONQ88" s="1"/>
      <c r="ONR88" s="1"/>
      <c r="ONS88" s="1"/>
      <c r="ONT88" s="1"/>
      <c r="ONU88" s="1"/>
      <c r="ONV88" s="1"/>
      <c r="ONW88" s="1"/>
      <c r="ONX88" s="1"/>
      <c r="ONY88" s="1"/>
      <c r="ONZ88" s="1"/>
      <c r="OOA88" s="1"/>
      <c r="OOB88" s="1"/>
      <c r="OOC88" s="1"/>
      <c r="OOD88" s="1"/>
      <c r="OOE88" s="1"/>
      <c r="OOF88" s="1"/>
      <c r="OOG88" s="1"/>
      <c r="OOH88" s="1"/>
      <c r="OOI88" s="1"/>
      <c r="OOJ88" s="1"/>
      <c r="OOK88" s="1"/>
      <c r="OOL88" s="1"/>
      <c r="OOM88" s="1"/>
      <c r="OON88" s="1"/>
      <c r="OOO88" s="1"/>
      <c r="OOP88" s="1"/>
      <c r="OOQ88" s="1"/>
      <c r="OOR88" s="1"/>
      <c r="OOS88" s="1"/>
      <c r="OOT88" s="1"/>
      <c r="OOU88" s="1"/>
      <c r="OOV88" s="1"/>
      <c r="OOW88" s="1"/>
      <c r="OOX88" s="1"/>
      <c r="OOY88" s="1"/>
      <c r="OOZ88" s="1"/>
      <c r="OPA88" s="1"/>
      <c r="OPB88" s="1"/>
      <c r="OPC88" s="1"/>
      <c r="OPD88" s="1"/>
      <c r="OPE88" s="1"/>
      <c r="OPF88" s="1"/>
      <c r="OPG88" s="1"/>
      <c r="OPH88" s="1"/>
      <c r="OPI88" s="1"/>
      <c r="OPJ88" s="1"/>
      <c r="OPK88" s="1"/>
      <c r="OPL88" s="1"/>
      <c r="OPM88" s="1"/>
      <c r="OPN88" s="1"/>
      <c r="OPO88" s="1"/>
      <c r="OPP88" s="1"/>
      <c r="OPQ88" s="1"/>
      <c r="OPR88" s="1"/>
      <c r="OPS88" s="1"/>
      <c r="OPT88" s="1"/>
      <c r="OPU88" s="1"/>
      <c r="OPV88" s="1"/>
      <c r="OPW88" s="1"/>
      <c r="OPX88" s="1"/>
      <c r="OPY88" s="1"/>
      <c r="OPZ88" s="1"/>
      <c r="OQA88" s="1"/>
      <c r="OQB88" s="1"/>
      <c r="OQC88" s="1"/>
      <c r="OQD88" s="1"/>
      <c r="OQE88" s="1"/>
      <c r="OQF88" s="1"/>
      <c r="OQG88" s="1"/>
      <c r="OQH88" s="1"/>
      <c r="OQI88" s="1"/>
      <c r="OQJ88" s="1"/>
      <c r="OQK88" s="1"/>
      <c r="OQL88" s="1"/>
      <c r="OQM88" s="1"/>
      <c r="OQN88" s="1"/>
      <c r="OQO88" s="1"/>
      <c r="OQP88" s="1"/>
      <c r="OQQ88" s="1"/>
      <c r="OQR88" s="1"/>
      <c r="OQS88" s="1"/>
      <c r="OQT88" s="1"/>
      <c r="OQU88" s="1"/>
      <c r="OQV88" s="1"/>
      <c r="OQW88" s="1"/>
      <c r="OQX88" s="1"/>
      <c r="OQY88" s="1"/>
      <c r="OQZ88" s="1"/>
      <c r="ORA88" s="1"/>
      <c r="ORB88" s="1"/>
      <c r="ORC88" s="1"/>
      <c r="ORD88" s="1"/>
      <c r="ORE88" s="1"/>
      <c r="ORF88" s="1"/>
      <c r="ORG88" s="1"/>
      <c r="ORH88" s="1"/>
      <c r="ORI88" s="1"/>
      <c r="ORJ88" s="1"/>
      <c r="ORK88" s="1"/>
      <c r="ORL88" s="1"/>
      <c r="ORM88" s="1"/>
      <c r="ORN88" s="1"/>
      <c r="ORO88" s="1"/>
      <c r="ORP88" s="1"/>
      <c r="ORQ88" s="1"/>
      <c r="ORR88" s="1"/>
      <c r="ORS88" s="1"/>
      <c r="ORT88" s="1"/>
      <c r="ORU88" s="1"/>
      <c r="ORV88" s="1"/>
      <c r="ORW88" s="1"/>
      <c r="ORX88" s="1"/>
      <c r="ORY88" s="1"/>
      <c r="ORZ88" s="1"/>
      <c r="OSA88" s="1"/>
      <c r="OSB88" s="1"/>
      <c r="OSC88" s="1"/>
      <c r="OSD88" s="1"/>
      <c r="OSE88" s="1"/>
      <c r="OSF88" s="1"/>
      <c r="OSG88" s="1"/>
      <c r="OSH88" s="1"/>
      <c r="OSI88" s="1"/>
      <c r="OSJ88" s="1"/>
      <c r="OSK88" s="1"/>
      <c r="OSL88" s="1"/>
      <c r="OSM88" s="1"/>
      <c r="OSN88" s="1"/>
      <c r="OSO88" s="1"/>
      <c r="OSP88" s="1"/>
      <c r="OSQ88" s="1"/>
      <c r="OSR88" s="1"/>
      <c r="OSS88" s="1"/>
      <c r="OST88" s="1"/>
      <c r="OSU88" s="1"/>
      <c r="OSV88" s="1"/>
      <c r="OSW88" s="1"/>
      <c r="OSX88" s="1"/>
      <c r="OSY88" s="1"/>
      <c r="OSZ88" s="1"/>
      <c r="OTA88" s="1"/>
      <c r="OTB88" s="1"/>
      <c r="OTC88" s="1"/>
      <c r="OTD88" s="1"/>
      <c r="OTE88" s="1"/>
      <c r="OTF88" s="1"/>
      <c r="OTG88" s="1"/>
      <c r="OTH88" s="1"/>
      <c r="OTI88" s="1"/>
      <c r="OTJ88" s="1"/>
      <c r="OTK88" s="1"/>
      <c r="OTL88" s="1"/>
      <c r="OTM88" s="1"/>
      <c r="OTN88" s="1"/>
      <c r="OTO88" s="1"/>
      <c r="OTP88" s="1"/>
      <c r="OTQ88" s="1"/>
      <c r="OTR88" s="1"/>
      <c r="OTS88" s="1"/>
      <c r="OTT88" s="1"/>
      <c r="OTU88" s="1"/>
      <c r="OTV88" s="1"/>
      <c r="OTW88" s="1"/>
      <c r="OTX88" s="1"/>
      <c r="OTY88" s="1"/>
      <c r="OTZ88" s="1"/>
      <c r="OUA88" s="1"/>
      <c r="OUB88" s="1"/>
      <c r="OUC88" s="1"/>
      <c r="OUD88" s="1"/>
      <c r="OUE88" s="1"/>
      <c r="OUF88" s="1"/>
      <c r="OUG88" s="1"/>
      <c r="OUH88" s="1"/>
      <c r="OUI88" s="1"/>
      <c r="OUJ88" s="1"/>
      <c r="OUK88" s="1"/>
      <c r="OUL88" s="1"/>
      <c r="OUM88" s="1"/>
      <c r="OUN88" s="1"/>
      <c r="OUO88" s="1"/>
      <c r="OUP88" s="1"/>
      <c r="OUQ88" s="1"/>
      <c r="OUR88" s="1"/>
      <c r="OUS88" s="1"/>
      <c r="OUT88" s="1"/>
      <c r="OUU88" s="1"/>
      <c r="OUV88" s="1"/>
      <c r="OUW88" s="1"/>
      <c r="OUX88" s="1"/>
      <c r="OUY88" s="1"/>
      <c r="OUZ88" s="1"/>
      <c r="OVA88" s="1"/>
      <c r="OVB88" s="1"/>
      <c r="OVC88" s="1"/>
      <c r="OVD88" s="1"/>
      <c r="OVE88" s="1"/>
      <c r="OVF88" s="1"/>
      <c r="OVG88" s="1"/>
      <c r="OVH88" s="1"/>
      <c r="OVI88" s="1"/>
      <c r="OVJ88" s="1"/>
      <c r="OVK88" s="1"/>
      <c r="OVL88" s="1"/>
      <c r="OVM88" s="1"/>
      <c r="OVN88" s="1"/>
      <c r="OVO88" s="1"/>
      <c r="OVP88" s="1"/>
      <c r="OVQ88" s="1"/>
      <c r="OVR88" s="1"/>
      <c r="OVS88" s="1"/>
      <c r="OVT88" s="1"/>
      <c r="OVU88" s="1"/>
      <c r="OVV88" s="1"/>
      <c r="OVW88" s="1"/>
      <c r="OVX88" s="1"/>
      <c r="OVY88" s="1"/>
      <c r="OVZ88" s="1"/>
      <c r="OWA88" s="1"/>
      <c r="OWB88" s="1"/>
      <c r="OWC88" s="1"/>
      <c r="OWD88" s="1"/>
      <c r="OWE88" s="1"/>
      <c r="OWF88" s="1"/>
      <c r="OWG88" s="1"/>
      <c r="OWH88" s="1"/>
      <c r="OWI88" s="1"/>
      <c r="OWJ88" s="1"/>
      <c r="OWK88" s="1"/>
      <c r="OWL88" s="1"/>
      <c r="OWM88" s="1"/>
      <c r="OWN88" s="1"/>
      <c r="OWO88" s="1"/>
      <c r="OWP88" s="1"/>
      <c r="OWQ88" s="1"/>
      <c r="OWR88" s="1"/>
      <c r="OWS88" s="1"/>
      <c r="OWT88" s="1"/>
      <c r="OWU88" s="1"/>
      <c r="OWV88" s="1"/>
      <c r="OWW88" s="1"/>
      <c r="OWX88" s="1"/>
      <c r="OWY88" s="1"/>
      <c r="OWZ88" s="1"/>
      <c r="OXA88" s="1"/>
      <c r="OXB88" s="1"/>
      <c r="OXC88" s="1"/>
      <c r="OXD88" s="1"/>
      <c r="OXE88" s="1"/>
      <c r="OXF88" s="1"/>
      <c r="OXG88" s="1"/>
      <c r="OXH88" s="1"/>
      <c r="OXI88" s="1"/>
      <c r="OXJ88" s="1"/>
      <c r="OXK88" s="1"/>
      <c r="OXL88" s="1"/>
      <c r="OXM88" s="1"/>
      <c r="OXN88" s="1"/>
      <c r="OXO88" s="1"/>
      <c r="OXP88" s="1"/>
      <c r="OXQ88" s="1"/>
      <c r="OXR88" s="1"/>
      <c r="OXS88" s="1"/>
      <c r="OXT88" s="1"/>
      <c r="OXU88" s="1"/>
      <c r="OXV88" s="1"/>
      <c r="OXW88" s="1"/>
      <c r="OXX88" s="1"/>
      <c r="OXY88" s="1"/>
      <c r="OXZ88" s="1"/>
      <c r="OYA88" s="1"/>
      <c r="OYB88" s="1"/>
      <c r="OYC88" s="1"/>
      <c r="OYD88" s="1"/>
      <c r="OYE88" s="1"/>
      <c r="OYF88" s="1"/>
      <c r="OYG88" s="1"/>
      <c r="OYH88" s="1"/>
      <c r="OYI88" s="1"/>
      <c r="OYJ88" s="1"/>
      <c r="OYK88" s="1"/>
      <c r="OYL88" s="1"/>
      <c r="OYM88" s="1"/>
      <c r="OYN88" s="1"/>
      <c r="OYO88" s="1"/>
      <c r="OYP88" s="1"/>
      <c r="OYQ88" s="1"/>
      <c r="OYR88" s="1"/>
      <c r="OYS88" s="1"/>
      <c r="OYT88" s="1"/>
      <c r="OYU88" s="1"/>
      <c r="OYV88" s="1"/>
      <c r="OYW88" s="1"/>
      <c r="OYX88" s="1"/>
      <c r="OYY88" s="1"/>
      <c r="OYZ88" s="1"/>
      <c r="OZA88" s="1"/>
      <c r="OZB88" s="1"/>
      <c r="OZC88" s="1"/>
      <c r="OZD88" s="1"/>
      <c r="OZE88" s="1"/>
      <c r="OZF88" s="1"/>
      <c r="OZG88" s="1"/>
      <c r="OZH88" s="1"/>
      <c r="OZI88" s="1"/>
      <c r="OZJ88" s="1"/>
      <c r="OZK88" s="1"/>
      <c r="OZL88" s="1"/>
      <c r="OZM88" s="1"/>
      <c r="OZN88" s="1"/>
      <c r="OZO88" s="1"/>
      <c r="OZP88" s="1"/>
      <c r="OZQ88" s="1"/>
      <c r="OZR88" s="1"/>
      <c r="OZS88" s="1"/>
      <c r="OZT88" s="1"/>
      <c r="OZU88" s="1"/>
      <c r="OZV88" s="1"/>
      <c r="OZW88" s="1"/>
      <c r="OZX88" s="1"/>
      <c r="OZY88" s="1"/>
      <c r="OZZ88" s="1"/>
      <c r="PAA88" s="1"/>
      <c r="PAB88" s="1"/>
      <c r="PAC88" s="1"/>
      <c r="PAD88" s="1"/>
      <c r="PAE88" s="1"/>
      <c r="PAF88" s="1"/>
      <c r="PAG88" s="1"/>
      <c r="PAH88" s="1"/>
      <c r="PAI88" s="1"/>
      <c r="PAJ88" s="1"/>
      <c r="PAK88" s="1"/>
      <c r="PAL88" s="1"/>
      <c r="PAM88" s="1"/>
      <c r="PAN88" s="1"/>
      <c r="PAO88" s="1"/>
      <c r="PAP88" s="1"/>
      <c r="PAQ88" s="1"/>
      <c r="PAR88" s="1"/>
      <c r="PAS88" s="1"/>
      <c r="PAT88" s="1"/>
      <c r="PAU88" s="1"/>
      <c r="PAV88" s="1"/>
      <c r="PAW88" s="1"/>
      <c r="PAX88" s="1"/>
      <c r="PAY88" s="1"/>
      <c r="PAZ88" s="1"/>
      <c r="PBA88" s="1"/>
      <c r="PBB88" s="1"/>
      <c r="PBC88" s="1"/>
      <c r="PBD88" s="1"/>
      <c r="PBE88" s="1"/>
      <c r="PBF88" s="1"/>
      <c r="PBG88" s="1"/>
      <c r="PBH88" s="1"/>
      <c r="PBI88" s="1"/>
      <c r="PBJ88" s="1"/>
      <c r="PBK88" s="1"/>
      <c r="PBL88" s="1"/>
      <c r="PBM88" s="1"/>
      <c r="PBN88" s="1"/>
      <c r="PBO88" s="1"/>
      <c r="PBP88" s="1"/>
      <c r="PBQ88" s="1"/>
      <c r="PBR88" s="1"/>
      <c r="PBS88" s="1"/>
      <c r="PBT88" s="1"/>
      <c r="PBU88" s="1"/>
      <c r="PBV88" s="1"/>
      <c r="PBW88" s="1"/>
      <c r="PBX88" s="1"/>
      <c r="PBY88" s="1"/>
      <c r="PBZ88" s="1"/>
      <c r="PCA88" s="1"/>
      <c r="PCB88" s="1"/>
      <c r="PCC88" s="1"/>
      <c r="PCD88" s="1"/>
      <c r="PCE88" s="1"/>
      <c r="PCF88" s="1"/>
      <c r="PCG88" s="1"/>
      <c r="PCH88" s="1"/>
      <c r="PCI88" s="1"/>
      <c r="PCJ88" s="1"/>
      <c r="PCK88" s="1"/>
      <c r="PCL88" s="1"/>
      <c r="PCM88" s="1"/>
      <c r="PCN88" s="1"/>
      <c r="PCO88" s="1"/>
      <c r="PCP88" s="1"/>
      <c r="PCQ88" s="1"/>
      <c r="PCR88" s="1"/>
      <c r="PCS88" s="1"/>
      <c r="PCT88" s="1"/>
      <c r="PCU88" s="1"/>
      <c r="PCV88" s="1"/>
      <c r="PCW88" s="1"/>
      <c r="PCX88" s="1"/>
      <c r="PCY88" s="1"/>
      <c r="PCZ88" s="1"/>
      <c r="PDA88" s="1"/>
      <c r="PDB88" s="1"/>
      <c r="PDC88" s="1"/>
      <c r="PDD88" s="1"/>
      <c r="PDE88" s="1"/>
      <c r="PDF88" s="1"/>
      <c r="PDG88" s="1"/>
      <c r="PDH88" s="1"/>
      <c r="PDI88" s="1"/>
      <c r="PDJ88" s="1"/>
      <c r="PDK88" s="1"/>
      <c r="PDL88" s="1"/>
      <c r="PDM88" s="1"/>
      <c r="PDN88" s="1"/>
      <c r="PDO88" s="1"/>
      <c r="PDP88" s="1"/>
      <c r="PDQ88" s="1"/>
      <c r="PDR88" s="1"/>
      <c r="PDS88" s="1"/>
      <c r="PDT88" s="1"/>
      <c r="PDU88" s="1"/>
      <c r="PDV88" s="1"/>
      <c r="PDW88" s="1"/>
      <c r="PDX88" s="1"/>
      <c r="PDY88" s="1"/>
      <c r="PDZ88" s="1"/>
      <c r="PEA88" s="1"/>
      <c r="PEB88" s="1"/>
      <c r="PEC88" s="1"/>
      <c r="PED88" s="1"/>
      <c r="PEE88" s="1"/>
      <c r="PEF88" s="1"/>
      <c r="PEG88" s="1"/>
      <c r="PEH88" s="1"/>
      <c r="PEI88" s="1"/>
      <c r="PEJ88" s="1"/>
      <c r="PEK88" s="1"/>
      <c r="PEL88" s="1"/>
      <c r="PEM88" s="1"/>
      <c r="PEN88" s="1"/>
      <c r="PEO88" s="1"/>
      <c r="PEP88" s="1"/>
      <c r="PEQ88" s="1"/>
      <c r="PER88" s="1"/>
      <c r="PES88" s="1"/>
      <c r="PET88" s="1"/>
      <c r="PEU88" s="1"/>
      <c r="PEV88" s="1"/>
      <c r="PEW88" s="1"/>
      <c r="PEX88" s="1"/>
      <c r="PEY88" s="1"/>
      <c r="PEZ88" s="1"/>
      <c r="PFA88" s="1"/>
      <c r="PFB88" s="1"/>
      <c r="PFC88" s="1"/>
      <c r="PFD88" s="1"/>
      <c r="PFE88" s="1"/>
      <c r="PFF88" s="1"/>
      <c r="PFG88" s="1"/>
      <c r="PFH88" s="1"/>
      <c r="PFI88" s="1"/>
      <c r="PFJ88" s="1"/>
      <c r="PFK88" s="1"/>
      <c r="PFL88" s="1"/>
      <c r="PFM88" s="1"/>
      <c r="PFN88" s="1"/>
      <c r="PFO88" s="1"/>
      <c r="PFP88" s="1"/>
      <c r="PFQ88" s="1"/>
      <c r="PFR88" s="1"/>
      <c r="PFS88" s="1"/>
      <c r="PFT88" s="1"/>
      <c r="PFU88" s="1"/>
      <c r="PFV88" s="1"/>
      <c r="PFW88" s="1"/>
      <c r="PFX88" s="1"/>
      <c r="PFY88" s="1"/>
      <c r="PFZ88" s="1"/>
      <c r="PGA88" s="1"/>
      <c r="PGB88" s="1"/>
      <c r="PGC88" s="1"/>
      <c r="PGD88" s="1"/>
      <c r="PGE88" s="1"/>
      <c r="PGF88" s="1"/>
      <c r="PGG88" s="1"/>
      <c r="PGH88" s="1"/>
      <c r="PGI88" s="1"/>
      <c r="PGJ88" s="1"/>
      <c r="PGK88" s="1"/>
      <c r="PGL88" s="1"/>
      <c r="PGM88" s="1"/>
      <c r="PGN88" s="1"/>
      <c r="PGO88" s="1"/>
      <c r="PGP88" s="1"/>
      <c r="PGQ88" s="1"/>
      <c r="PGR88" s="1"/>
      <c r="PGS88" s="1"/>
      <c r="PGT88" s="1"/>
      <c r="PGU88" s="1"/>
      <c r="PGV88" s="1"/>
      <c r="PGW88" s="1"/>
      <c r="PGX88" s="1"/>
      <c r="PGY88" s="1"/>
      <c r="PGZ88" s="1"/>
      <c r="PHA88" s="1"/>
      <c r="PHB88" s="1"/>
      <c r="PHC88" s="1"/>
      <c r="PHD88" s="1"/>
      <c r="PHE88" s="1"/>
      <c r="PHF88" s="1"/>
      <c r="PHG88" s="1"/>
      <c r="PHH88" s="1"/>
      <c r="PHI88" s="1"/>
      <c r="PHJ88" s="1"/>
      <c r="PHK88" s="1"/>
      <c r="PHL88" s="1"/>
      <c r="PHM88" s="1"/>
      <c r="PHN88" s="1"/>
      <c r="PHO88" s="1"/>
      <c r="PHP88" s="1"/>
      <c r="PHQ88" s="1"/>
      <c r="PHR88" s="1"/>
      <c r="PHS88" s="1"/>
      <c r="PHT88" s="1"/>
      <c r="PHU88" s="1"/>
      <c r="PHV88" s="1"/>
      <c r="PHW88" s="1"/>
      <c r="PHX88" s="1"/>
      <c r="PHY88" s="1"/>
      <c r="PHZ88" s="1"/>
      <c r="PIA88" s="1"/>
      <c r="PIB88" s="1"/>
      <c r="PIC88" s="1"/>
      <c r="PID88" s="1"/>
      <c r="PIE88" s="1"/>
      <c r="PIF88" s="1"/>
      <c r="PIG88" s="1"/>
      <c r="PIH88" s="1"/>
      <c r="PII88" s="1"/>
      <c r="PIJ88" s="1"/>
      <c r="PIK88" s="1"/>
      <c r="PIL88" s="1"/>
      <c r="PIM88" s="1"/>
      <c r="PIN88" s="1"/>
      <c r="PIO88" s="1"/>
      <c r="PIP88" s="1"/>
      <c r="PIQ88" s="1"/>
      <c r="PIR88" s="1"/>
      <c r="PIS88" s="1"/>
      <c r="PIT88" s="1"/>
      <c r="PIU88" s="1"/>
      <c r="PIV88" s="1"/>
      <c r="PIW88" s="1"/>
      <c r="PIX88" s="1"/>
      <c r="PIY88" s="1"/>
      <c r="PIZ88" s="1"/>
      <c r="PJA88" s="1"/>
      <c r="PJB88" s="1"/>
      <c r="PJC88" s="1"/>
      <c r="PJD88" s="1"/>
      <c r="PJE88" s="1"/>
      <c r="PJF88" s="1"/>
      <c r="PJG88" s="1"/>
      <c r="PJH88" s="1"/>
      <c r="PJI88" s="1"/>
      <c r="PJJ88" s="1"/>
      <c r="PJK88" s="1"/>
      <c r="PJL88" s="1"/>
      <c r="PJM88" s="1"/>
      <c r="PJN88" s="1"/>
      <c r="PJO88" s="1"/>
      <c r="PJP88" s="1"/>
      <c r="PJQ88" s="1"/>
      <c r="PJR88" s="1"/>
      <c r="PJS88" s="1"/>
      <c r="PJT88" s="1"/>
      <c r="PJU88" s="1"/>
      <c r="PJV88" s="1"/>
      <c r="PJW88" s="1"/>
      <c r="PJX88" s="1"/>
      <c r="PJY88" s="1"/>
      <c r="PJZ88" s="1"/>
      <c r="PKA88" s="1"/>
      <c r="PKB88" s="1"/>
      <c r="PKC88" s="1"/>
      <c r="PKD88" s="1"/>
      <c r="PKE88" s="1"/>
      <c r="PKF88" s="1"/>
      <c r="PKG88" s="1"/>
      <c r="PKH88" s="1"/>
      <c r="PKI88" s="1"/>
      <c r="PKJ88" s="1"/>
      <c r="PKK88" s="1"/>
      <c r="PKL88" s="1"/>
      <c r="PKM88" s="1"/>
      <c r="PKN88" s="1"/>
      <c r="PKO88" s="1"/>
      <c r="PKP88" s="1"/>
      <c r="PKQ88" s="1"/>
      <c r="PKR88" s="1"/>
      <c r="PKS88" s="1"/>
      <c r="PKT88" s="1"/>
      <c r="PKU88" s="1"/>
      <c r="PKV88" s="1"/>
      <c r="PKW88" s="1"/>
      <c r="PKX88" s="1"/>
      <c r="PKY88" s="1"/>
      <c r="PKZ88" s="1"/>
      <c r="PLA88" s="1"/>
      <c r="PLB88" s="1"/>
      <c r="PLC88" s="1"/>
      <c r="PLD88" s="1"/>
      <c r="PLE88" s="1"/>
      <c r="PLF88" s="1"/>
      <c r="PLG88" s="1"/>
      <c r="PLH88" s="1"/>
      <c r="PLI88" s="1"/>
      <c r="PLJ88" s="1"/>
      <c r="PLK88" s="1"/>
      <c r="PLL88" s="1"/>
      <c r="PLM88" s="1"/>
      <c r="PLN88" s="1"/>
      <c r="PLO88" s="1"/>
      <c r="PLP88" s="1"/>
      <c r="PLQ88" s="1"/>
      <c r="PLR88" s="1"/>
      <c r="PLS88" s="1"/>
      <c r="PLT88" s="1"/>
      <c r="PLU88" s="1"/>
      <c r="PLV88" s="1"/>
      <c r="PLW88" s="1"/>
      <c r="PLX88" s="1"/>
      <c r="PLY88" s="1"/>
      <c r="PLZ88" s="1"/>
      <c r="PMA88" s="1"/>
      <c r="PMB88" s="1"/>
      <c r="PMC88" s="1"/>
      <c r="PMD88" s="1"/>
      <c r="PME88" s="1"/>
      <c r="PMF88" s="1"/>
      <c r="PMG88" s="1"/>
      <c r="PMH88" s="1"/>
      <c r="PMI88" s="1"/>
      <c r="PMJ88" s="1"/>
      <c r="PMK88" s="1"/>
      <c r="PML88" s="1"/>
      <c r="PMM88" s="1"/>
      <c r="PMN88" s="1"/>
      <c r="PMO88" s="1"/>
      <c r="PMP88" s="1"/>
      <c r="PMQ88" s="1"/>
      <c r="PMR88" s="1"/>
      <c r="PMS88" s="1"/>
      <c r="PMT88" s="1"/>
      <c r="PMU88" s="1"/>
      <c r="PMV88" s="1"/>
      <c r="PMW88" s="1"/>
      <c r="PMX88" s="1"/>
      <c r="PMY88" s="1"/>
      <c r="PMZ88" s="1"/>
      <c r="PNA88" s="1"/>
      <c r="PNB88" s="1"/>
      <c r="PNC88" s="1"/>
      <c r="PND88" s="1"/>
      <c r="PNE88" s="1"/>
      <c r="PNF88" s="1"/>
      <c r="PNG88" s="1"/>
      <c r="PNH88" s="1"/>
      <c r="PNI88" s="1"/>
      <c r="PNJ88" s="1"/>
      <c r="PNK88" s="1"/>
      <c r="PNL88" s="1"/>
      <c r="PNM88" s="1"/>
      <c r="PNN88" s="1"/>
      <c r="PNO88" s="1"/>
      <c r="PNP88" s="1"/>
      <c r="PNQ88" s="1"/>
      <c r="PNR88" s="1"/>
      <c r="PNS88" s="1"/>
      <c r="PNT88" s="1"/>
      <c r="PNU88" s="1"/>
      <c r="PNV88" s="1"/>
      <c r="PNW88" s="1"/>
      <c r="PNX88" s="1"/>
      <c r="PNY88" s="1"/>
      <c r="PNZ88" s="1"/>
      <c r="POA88" s="1"/>
      <c r="POB88" s="1"/>
      <c r="POC88" s="1"/>
      <c r="POD88" s="1"/>
      <c r="POE88" s="1"/>
      <c r="POF88" s="1"/>
      <c r="POG88" s="1"/>
      <c r="POH88" s="1"/>
      <c r="POI88" s="1"/>
      <c r="POJ88" s="1"/>
      <c r="POK88" s="1"/>
      <c r="POL88" s="1"/>
      <c r="POM88" s="1"/>
      <c r="PON88" s="1"/>
      <c r="POO88" s="1"/>
      <c r="POP88" s="1"/>
      <c r="POQ88" s="1"/>
      <c r="POR88" s="1"/>
      <c r="POS88" s="1"/>
      <c r="POT88" s="1"/>
      <c r="POU88" s="1"/>
      <c r="POV88" s="1"/>
      <c r="POW88" s="1"/>
      <c r="POX88" s="1"/>
      <c r="POY88" s="1"/>
      <c r="POZ88" s="1"/>
      <c r="PPA88" s="1"/>
      <c r="PPB88" s="1"/>
      <c r="PPC88" s="1"/>
      <c r="PPD88" s="1"/>
      <c r="PPE88" s="1"/>
      <c r="PPF88" s="1"/>
      <c r="PPG88" s="1"/>
      <c r="PPH88" s="1"/>
      <c r="PPI88" s="1"/>
      <c r="PPJ88" s="1"/>
      <c r="PPK88" s="1"/>
      <c r="PPL88" s="1"/>
      <c r="PPM88" s="1"/>
      <c r="PPN88" s="1"/>
      <c r="PPO88" s="1"/>
      <c r="PPP88" s="1"/>
      <c r="PPQ88" s="1"/>
      <c r="PPR88" s="1"/>
      <c r="PPS88" s="1"/>
      <c r="PPT88" s="1"/>
      <c r="PPU88" s="1"/>
      <c r="PPV88" s="1"/>
      <c r="PPW88" s="1"/>
      <c r="PPX88" s="1"/>
      <c r="PPY88" s="1"/>
      <c r="PPZ88" s="1"/>
      <c r="PQA88" s="1"/>
      <c r="PQB88" s="1"/>
      <c r="PQC88" s="1"/>
      <c r="PQD88" s="1"/>
      <c r="PQE88" s="1"/>
      <c r="PQF88" s="1"/>
      <c r="PQG88" s="1"/>
      <c r="PQH88" s="1"/>
      <c r="PQI88" s="1"/>
      <c r="PQJ88" s="1"/>
      <c r="PQK88" s="1"/>
      <c r="PQL88" s="1"/>
      <c r="PQM88" s="1"/>
      <c r="PQN88" s="1"/>
      <c r="PQO88" s="1"/>
      <c r="PQP88" s="1"/>
      <c r="PQQ88" s="1"/>
      <c r="PQR88" s="1"/>
      <c r="PQS88" s="1"/>
      <c r="PQT88" s="1"/>
      <c r="PQU88" s="1"/>
      <c r="PQV88" s="1"/>
      <c r="PQW88" s="1"/>
      <c r="PQX88" s="1"/>
      <c r="PQY88" s="1"/>
      <c r="PQZ88" s="1"/>
      <c r="PRA88" s="1"/>
      <c r="PRB88" s="1"/>
      <c r="PRC88" s="1"/>
      <c r="PRD88" s="1"/>
      <c r="PRE88" s="1"/>
      <c r="PRF88" s="1"/>
      <c r="PRG88" s="1"/>
      <c r="PRH88" s="1"/>
      <c r="PRI88" s="1"/>
      <c r="PRJ88" s="1"/>
      <c r="PRK88" s="1"/>
      <c r="PRL88" s="1"/>
      <c r="PRM88" s="1"/>
      <c r="PRN88" s="1"/>
      <c r="PRO88" s="1"/>
      <c r="PRP88" s="1"/>
      <c r="PRQ88" s="1"/>
      <c r="PRR88" s="1"/>
      <c r="PRS88" s="1"/>
      <c r="PRT88" s="1"/>
      <c r="PRU88" s="1"/>
      <c r="PRV88" s="1"/>
      <c r="PRW88" s="1"/>
      <c r="PRX88" s="1"/>
      <c r="PRY88" s="1"/>
      <c r="PRZ88" s="1"/>
      <c r="PSA88" s="1"/>
      <c r="PSB88" s="1"/>
      <c r="PSC88" s="1"/>
      <c r="PSD88" s="1"/>
      <c r="PSE88" s="1"/>
      <c r="PSF88" s="1"/>
      <c r="PSG88" s="1"/>
      <c r="PSH88" s="1"/>
      <c r="PSI88" s="1"/>
      <c r="PSJ88" s="1"/>
      <c r="PSK88" s="1"/>
      <c r="PSL88" s="1"/>
      <c r="PSM88" s="1"/>
      <c r="PSN88" s="1"/>
      <c r="PSO88" s="1"/>
      <c r="PSP88" s="1"/>
      <c r="PSQ88" s="1"/>
      <c r="PSR88" s="1"/>
      <c r="PSS88" s="1"/>
      <c r="PST88" s="1"/>
      <c r="PSU88" s="1"/>
      <c r="PSV88" s="1"/>
      <c r="PSW88" s="1"/>
      <c r="PSX88" s="1"/>
      <c r="PSY88" s="1"/>
      <c r="PSZ88" s="1"/>
      <c r="PTA88" s="1"/>
      <c r="PTB88" s="1"/>
      <c r="PTC88" s="1"/>
      <c r="PTD88" s="1"/>
      <c r="PTE88" s="1"/>
      <c r="PTF88" s="1"/>
      <c r="PTG88" s="1"/>
      <c r="PTH88" s="1"/>
      <c r="PTI88" s="1"/>
      <c r="PTJ88" s="1"/>
      <c r="PTK88" s="1"/>
      <c r="PTL88" s="1"/>
      <c r="PTM88" s="1"/>
      <c r="PTN88" s="1"/>
      <c r="PTO88" s="1"/>
      <c r="PTP88" s="1"/>
      <c r="PTQ88" s="1"/>
      <c r="PTR88" s="1"/>
      <c r="PTS88" s="1"/>
      <c r="PTT88" s="1"/>
      <c r="PTU88" s="1"/>
      <c r="PTV88" s="1"/>
      <c r="PTW88" s="1"/>
      <c r="PTX88" s="1"/>
      <c r="PTY88" s="1"/>
      <c r="PTZ88" s="1"/>
      <c r="PUA88" s="1"/>
      <c r="PUB88" s="1"/>
      <c r="PUC88" s="1"/>
      <c r="PUD88" s="1"/>
      <c r="PUE88" s="1"/>
      <c r="PUF88" s="1"/>
      <c r="PUG88" s="1"/>
      <c r="PUH88" s="1"/>
      <c r="PUI88" s="1"/>
      <c r="PUJ88" s="1"/>
      <c r="PUK88" s="1"/>
      <c r="PUL88" s="1"/>
      <c r="PUM88" s="1"/>
      <c r="PUN88" s="1"/>
      <c r="PUO88" s="1"/>
      <c r="PUP88" s="1"/>
      <c r="PUQ88" s="1"/>
      <c r="PUR88" s="1"/>
      <c r="PUS88" s="1"/>
      <c r="PUT88" s="1"/>
      <c r="PUU88" s="1"/>
      <c r="PUV88" s="1"/>
      <c r="PUW88" s="1"/>
      <c r="PUX88" s="1"/>
      <c r="PUY88" s="1"/>
      <c r="PUZ88" s="1"/>
      <c r="PVA88" s="1"/>
      <c r="PVB88" s="1"/>
      <c r="PVC88" s="1"/>
      <c r="PVD88" s="1"/>
      <c r="PVE88" s="1"/>
      <c r="PVF88" s="1"/>
      <c r="PVG88" s="1"/>
      <c r="PVH88" s="1"/>
      <c r="PVI88" s="1"/>
      <c r="PVJ88" s="1"/>
      <c r="PVK88" s="1"/>
      <c r="PVL88" s="1"/>
      <c r="PVM88" s="1"/>
      <c r="PVN88" s="1"/>
      <c r="PVO88" s="1"/>
      <c r="PVP88" s="1"/>
      <c r="PVQ88" s="1"/>
      <c r="PVR88" s="1"/>
      <c r="PVS88" s="1"/>
      <c r="PVT88" s="1"/>
      <c r="PVU88" s="1"/>
      <c r="PVV88" s="1"/>
      <c r="PVW88" s="1"/>
      <c r="PVX88" s="1"/>
      <c r="PVY88" s="1"/>
      <c r="PVZ88" s="1"/>
      <c r="PWA88" s="1"/>
      <c r="PWB88" s="1"/>
      <c r="PWC88" s="1"/>
      <c r="PWD88" s="1"/>
      <c r="PWE88" s="1"/>
      <c r="PWF88" s="1"/>
      <c r="PWG88" s="1"/>
      <c r="PWH88" s="1"/>
      <c r="PWI88" s="1"/>
      <c r="PWJ88" s="1"/>
      <c r="PWK88" s="1"/>
      <c r="PWL88" s="1"/>
      <c r="PWM88" s="1"/>
      <c r="PWN88" s="1"/>
      <c r="PWO88" s="1"/>
      <c r="PWP88" s="1"/>
      <c r="PWQ88" s="1"/>
      <c r="PWR88" s="1"/>
      <c r="PWS88" s="1"/>
      <c r="PWT88" s="1"/>
      <c r="PWU88" s="1"/>
      <c r="PWV88" s="1"/>
      <c r="PWW88" s="1"/>
      <c r="PWX88" s="1"/>
      <c r="PWY88" s="1"/>
      <c r="PWZ88" s="1"/>
      <c r="PXA88" s="1"/>
      <c r="PXB88" s="1"/>
      <c r="PXC88" s="1"/>
      <c r="PXD88" s="1"/>
      <c r="PXE88" s="1"/>
      <c r="PXF88" s="1"/>
      <c r="PXG88" s="1"/>
      <c r="PXH88" s="1"/>
      <c r="PXI88" s="1"/>
      <c r="PXJ88" s="1"/>
      <c r="PXK88" s="1"/>
      <c r="PXL88" s="1"/>
      <c r="PXM88" s="1"/>
      <c r="PXN88" s="1"/>
      <c r="PXO88" s="1"/>
      <c r="PXP88" s="1"/>
      <c r="PXQ88" s="1"/>
      <c r="PXR88" s="1"/>
      <c r="PXS88" s="1"/>
      <c r="PXT88" s="1"/>
      <c r="PXU88" s="1"/>
      <c r="PXV88" s="1"/>
      <c r="PXW88" s="1"/>
      <c r="PXX88" s="1"/>
      <c r="PXY88" s="1"/>
      <c r="PXZ88" s="1"/>
      <c r="PYA88" s="1"/>
      <c r="PYB88" s="1"/>
      <c r="PYC88" s="1"/>
      <c r="PYD88" s="1"/>
      <c r="PYE88" s="1"/>
      <c r="PYF88" s="1"/>
      <c r="PYG88" s="1"/>
      <c r="PYH88" s="1"/>
      <c r="PYI88" s="1"/>
      <c r="PYJ88" s="1"/>
      <c r="PYK88" s="1"/>
      <c r="PYL88" s="1"/>
      <c r="PYM88" s="1"/>
      <c r="PYN88" s="1"/>
      <c r="PYO88" s="1"/>
      <c r="PYP88" s="1"/>
      <c r="PYQ88" s="1"/>
      <c r="PYR88" s="1"/>
      <c r="PYS88" s="1"/>
      <c r="PYT88" s="1"/>
      <c r="PYU88" s="1"/>
      <c r="PYV88" s="1"/>
      <c r="PYW88" s="1"/>
      <c r="PYX88" s="1"/>
      <c r="PYY88" s="1"/>
      <c r="PYZ88" s="1"/>
      <c r="PZA88" s="1"/>
      <c r="PZB88" s="1"/>
      <c r="PZC88" s="1"/>
      <c r="PZD88" s="1"/>
      <c r="PZE88" s="1"/>
      <c r="PZF88" s="1"/>
      <c r="PZG88" s="1"/>
      <c r="PZH88" s="1"/>
      <c r="PZI88" s="1"/>
      <c r="PZJ88" s="1"/>
      <c r="PZK88" s="1"/>
      <c r="PZL88" s="1"/>
      <c r="PZM88" s="1"/>
      <c r="PZN88" s="1"/>
      <c r="PZO88" s="1"/>
      <c r="PZP88" s="1"/>
      <c r="PZQ88" s="1"/>
      <c r="PZR88" s="1"/>
      <c r="PZS88" s="1"/>
      <c r="PZT88" s="1"/>
      <c r="PZU88" s="1"/>
      <c r="PZV88" s="1"/>
      <c r="PZW88" s="1"/>
      <c r="PZX88" s="1"/>
      <c r="PZY88" s="1"/>
      <c r="PZZ88" s="1"/>
      <c r="QAA88" s="1"/>
      <c r="QAB88" s="1"/>
      <c r="QAC88" s="1"/>
      <c r="QAD88" s="1"/>
      <c r="QAE88" s="1"/>
      <c r="QAF88" s="1"/>
      <c r="QAG88" s="1"/>
      <c r="QAH88" s="1"/>
      <c r="QAI88" s="1"/>
      <c r="QAJ88" s="1"/>
      <c r="QAK88" s="1"/>
      <c r="QAL88" s="1"/>
      <c r="QAM88" s="1"/>
      <c r="QAN88" s="1"/>
      <c r="QAO88" s="1"/>
      <c r="QAP88" s="1"/>
      <c r="QAQ88" s="1"/>
      <c r="QAR88" s="1"/>
      <c r="QAS88" s="1"/>
      <c r="QAT88" s="1"/>
      <c r="QAU88" s="1"/>
      <c r="QAV88" s="1"/>
      <c r="QAW88" s="1"/>
      <c r="QAX88" s="1"/>
      <c r="QAY88" s="1"/>
      <c r="QAZ88" s="1"/>
      <c r="QBA88" s="1"/>
      <c r="QBB88" s="1"/>
      <c r="QBC88" s="1"/>
      <c r="QBD88" s="1"/>
      <c r="QBE88" s="1"/>
      <c r="QBF88" s="1"/>
      <c r="QBG88" s="1"/>
      <c r="QBH88" s="1"/>
      <c r="QBI88" s="1"/>
      <c r="QBJ88" s="1"/>
      <c r="QBK88" s="1"/>
      <c r="QBL88" s="1"/>
      <c r="QBM88" s="1"/>
      <c r="QBN88" s="1"/>
      <c r="QBO88" s="1"/>
      <c r="QBP88" s="1"/>
      <c r="QBQ88" s="1"/>
      <c r="QBR88" s="1"/>
      <c r="QBS88" s="1"/>
      <c r="QBT88" s="1"/>
      <c r="QBU88" s="1"/>
      <c r="QBV88" s="1"/>
      <c r="QBW88" s="1"/>
      <c r="QBX88" s="1"/>
      <c r="QBY88" s="1"/>
      <c r="QBZ88" s="1"/>
      <c r="QCA88" s="1"/>
      <c r="QCB88" s="1"/>
      <c r="QCC88" s="1"/>
      <c r="QCD88" s="1"/>
      <c r="QCE88" s="1"/>
      <c r="QCF88" s="1"/>
      <c r="QCG88" s="1"/>
      <c r="QCH88" s="1"/>
      <c r="QCI88" s="1"/>
      <c r="QCJ88" s="1"/>
      <c r="QCK88" s="1"/>
      <c r="QCL88" s="1"/>
      <c r="QCM88" s="1"/>
      <c r="QCN88" s="1"/>
      <c r="QCO88" s="1"/>
      <c r="QCP88" s="1"/>
      <c r="QCQ88" s="1"/>
      <c r="QCR88" s="1"/>
      <c r="QCS88" s="1"/>
      <c r="QCT88" s="1"/>
      <c r="QCU88" s="1"/>
      <c r="QCV88" s="1"/>
      <c r="QCW88" s="1"/>
      <c r="QCX88" s="1"/>
      <c r="QCY88" s="1"/>
      <c r="QCZ88" s="1"/>
      <c r="QDA88" s="1"/>
      <c r="QDB88" s="1"/>
      <c r="QDC88" s="1"/>
      <c r="QDD88" s="1"/>
      <c r="QDE88" s="1"/>
      <c r="QDF88" s="1"/>
      <c r="QDG88" s="1"/>
      <c r="QDH88" s="1"/>
      <c r="QDI88" s="1"/>
      <c r="QDJ88" s="1"/>
      <c r="QDK88" s="1"/>
      <c r="QDL88" s="1"/>
      <c r="QDM88" s="1"/>
      <c r="QDN88" s="1"/>
      <c r="QDO88" s="1"/>
      <c r="QDP88" s="1"/>
      <c r="QDQ88" s="1"/>
      <c r="QDR88" s="1"/>
      <c r="QDS88" s="1"/>
      <c r="QDT88" s="1"/>
      <c r="QDU88" s="1"/>
      <c r="QDV88" s="1"/>
      <c r="QDW88" s="1"/>
      <c r="QDX88" s="1"/>
      <c r="QDY88" s="1"/>
      <c r="QDZ88" s="1"/>
      <c r="QEA88" s="1"/>
      <c r="QEB88" s="1"/>
      <c r="QEC88" s="1"/>
      <c r="QED88" s="1"/>
      <c r="QEE88" s="1"/>
      <c r="QEF88" s="1"/>
      <c r="QEG88" s="1"/>
      <c r="QEH88" s="1"/>
      <c r="QEI88" s="1"/>
      <c r="QEJ88" s="1"/>
      <c r="QEK88" s="1"/>
      <c r="QEL88" s="1"/>
      <c r="QEM88" s="1"/>
      <c r="QEN88" s="1"/>
      <c r="QEO88" s="1"/>
      <c r="QEP88" s="1"/>
      <c r="QEQ88" s="1"/>
      <c r="QER88" s="1"/>
      <c r="QES88" s="1"/>
      <c r="QET88" s="1"/>
      <c r="QEU88" s="1"/>
      <c r="QEV88" s="1"/>
      <c r="QEW88" s="1"/>
      <c r="QEX88" s="1"/>
      <c r="QEY88" s="1"/>
      <c r="QEZ88" s="1"/>
      <c r="QFA88" s="1"/>
      <c r="QFB88" s="1"/>
      <c r="QFC88" s="1"/>
      <c r="QFD88" s="1"/>
      <c r="QFE88" s="1"/>
      <c r="QFF88" s="1"/>
      <c r="QFG88" s="1"/>
      <c r="QFH88" s="1"/>
      <c r="QFI88" s="1"/>
      <c r="QFJ88" s="1"/>
      <c r="QFK88" s="1"/>
      <c r="QFL88" s="1"/>
      <c r="QFM88" s="1"/>
      <c r="QFN88" s="1"/>
      <c r="QFO88" s="1"/>
      <c r="QFP88" s="1"/>
      <c r="QFQ88" s="1"/>
      <c r="QFR88" s="1"/>
      <c r="QFS88" s="1"/>
      <c r="QFT88" s="1"/>
      <c r="QFU88" s="1"/>
      <c r="QFV88" s="1"/>
      <c r="QFW88" s="1"/>
      <c r="QFX88" s="1"/>
      <c r="QFY88" s="1"/>
      <c r="QFZ88" s="1"/>
      <c r="QGA88" s="1"/>
      <c r="QGB88" s="1"/>
      <c r="QGC88" s="1"/>
      <c r="QGD88" s="1"/>
      <c r="QGE88" s="1"/>
      <c r="QGF88" s="1"/>
      <c r="QGG88" s="1"/>
      <c r="QGH88" s="1"/>
      <c r="QGI88" s="1"/>
      <c r="QGJ88" s="1"/>
      <c r="QGK88" s="1"/>
      <c r="QGL88" s="1"/>
      <c r="QGM88" s="1"/>
      <c r="QGN88" s="1"/>
      <c r="QGO88" s="1"/>
      <c r="QGP88" s="1"/>
      <c r="QGQ88" s="1"/>
      <c r="QGR88" s="1"/>
      <c r="QGS88" s="1"/>
      <c r="QGT88" s="1"/>
      <c r="QGU88" s="1"/>
      <c r="QGV88" s="1"/>
      <c r="QGW88" s="1"/>
      <c r="QGX88" s="1"/>
      <c r="QGY88" s="1"/>
      <c r="QGZ88" s="1"/>
      <c r="QHA88" s="1"/>
      <c r="QHB88" s="1"/>
      <c r="QHC88" s="1"/>
      <c r="QHD88" s="1"/>
      <c r="QHE88" s="1"/>
      <c r="QHF88" s="1"/>
      <c r="QHG88" s="1"/>
      <c r="QHH88" s="1"/>
      <c r="QHI88" s="1"/>
      <c r="QHJ88" s="1"/>
      <c r="QHK88" s="1"/>
      <c r="QHL88" s="1"/>
      <c r="QHM88" s="1"/>
      <c r="QHN88" s="1"/>
      <c r="QHO88" s="1"/>
      <c r="QHP88" s="1"/>
      <c r="QHQ88" s="1"/>
      <c r="QHR88" s="1"/>
      <c r="QHS88" s="1"/>
      <c r="QHT88" s="1"/>
      <c r="QHU88" s="1"/>
      <c r="QHV88" s="1"/>
      <c r="QHW88" s="1"/>
      <c r="QHX88" s="1"/>
      <c r="QHY88" s="1"/>
      <c r="QHZ88" s="1"/>
      <c r="QIA88" s="1"/>
      <c r="QIB88" s="1"/>
      <c r="QIC88" s="1"/>
      <c r="QID88" s="1"/>
      <c r="QIE88" s="1"/>
      <c r="QIF88" s="1"/>
      <c r="QIG88" s="1"/>
      <c r="QIH88" s="1"/>
      <c r="QII88" s="1"/>
      <c r="QIJ88" s="1"/>
      <c r="QIK88" s="1"/>
      <c r="QIL88" s="1"/>
      <c r="QIM88" s="1"/>
      <c r="QIN88" s="1"/>
      <c r="QIO88" s="1"/>
      <c r="QIP88" s="1"/>
      <c r="QIQ88" s="1"/>
      <c r="QIR88" s="1"/>
      <c r="QIS88" s="1"/>
      <c r="QIT88" s="1"/>
      <c r="QIU88" s="1"/>
      <c r="QIV88" s="1"/>
      <c r="QIW88" s="1"/>
      <c r="QIX88" s="1"/>
      <c r="QIY88" s="1"/>
      <c r="QIZ88" s="1"/>
      <c r="QJA88" s="1"/>
      <c r="QJB88" s="1"/>
      <c r="QJC88" s="1"/>
      <c r="QJD88" s="1"/>
      <c r="QJE88" s="1"/>
      <c r="QJF88" s="1"/>
      <c r="QJG88" s="1"/>
      <c r="QJH88" s="1"/>
      <c r="QJI88" s="1"/>
      <c r="QJJ88" s="1"/>
      <c r="QJK88" s="1"/>
      <c r="QJL88" s="1"/>
      <c r="QJM88" s="1"/>
      <c r="QJN88" s="1"/>
      <c r="QJO88" s="1"/>
      <c r="QJP88" s="1"/>
      <c r="QJQ88" s="1"/>
      <c r="QJR88" s="1"/>
      <c r="QJS88" s="1"/>
      <c r="QJT88" s="1"/>
      <c r="QJU88" s="1"/>
      <c r="QJV88" s="1"/>
      <c r="QJW88" s="1"/>
      <c r="QJX88" s="1"/>
      <c r="QJY88" s="1"/>
      <c r="QJZ88" s="1"/>
      <c r="QKA88" s="1"/>
      <c r="QKB88" s="1"/>
      <c r="QKC88" s="1"/>
      <c r="QKD88" s="1"/>
      <c r="QKE88" s="1"/>
      <c r="QKF88" s="1"/>
      <c r="QKG88" s="1"/>
      <c r="QKH88" s="1"/>
      <c r="QKI88" s="1"/>
      <c r="QKJ88" s="1"/>
      <c r="QKK88" s="1"/>
      <c r="QKL88" s="1"/>
      <c r="QKM88" s="1"/>
      <c r="QKN88" s="1"/>
      <c r="QKO88" s="1"/>
      <c r="QKP88" s="1"/>
      <c r="QKQ88" s="1"/>
      <c r="QKR88" s="1"/>
      <c r="QKS88" s="1"/>
      <c r="QKT88" s="1"/>
      <c r="QKU88" s="1"/>
      <c r="QKV88" s="1"/>
      <c r="QKW88" s="1"/>
      <c r="QKX88" s="1"/>
      <c r="QKY88" s="1"/>
      <c r="QKZ88" s="1"/>
      <c r="QLA88" s="1"/>
      <c r="QLB88" s="1"/>
      <c r="QLC88" s="1"/>
      <c r="QLD88" s="1"/>
      <c r="QLE88" s="1"/>
      <c r="QLF88" s="1"/>
      <c r="QLG88" s="1"/>
      <c r="QLH88" s="1"/>
      <c r="QLI88" s="1"/>
      <c r="QLJ88" s="1"/>
      <c r="QLK88" s="1"/>
      <c r="QLL88" s="1"/>
      <c r="QLM88" s="1"/>
      <c r="QLN88" s="1"/>
      <c r="QLO88" s="1"/>
      <c r="QLP88" s="1"/>
      <c r="QLQ88" s="1"/>
      <c r="QLR88" s="1"/>
      <c r="QLS88" s="1"/>
      <c r="QLT88" s="1"/>
      <c r="QLU88" s="1"/>
      <c r="QLV88" s="1"/>
      <c r="QLW88" s="1"/>
      <c r="QLX88" s="1"/>
      <c r="QLY88" s="1"/>
      <c r="QLZ88" s="1"/>
      <c r="QMA88" s="1"/>
      <c r="QMB88" s="1"/>
      <c r="QMC88" s="1"/>
      <c r="QMD88" s="1"/>
      <c r="QME88" s="1"/>
      <c r="QMF88" s="1"/>
      <c r="QMG88" s="1"/>
      <c r="QMH88" s="1"/>
      <c r="QMI88" s="1"/>
      <c r="QMJ88" s="1"/>
      <c r="QMK88" s="1"/>
      <c r="QML88" s="1"/>
      <c r="QMM88" s="1"/>
      <c r="QMN88" s="1"/>
      <c r="QMO88" s="1"/>
      <c r="QMP88" s="1"/>
      <c r="QMQ88" s="1"/>
      <c r="QMR88" s="1"/>
      <c r="QMS88" s="1"/>
      <c r="QMT88" s="1"/>
      <c r="QMU88" s="1"/>
      <c r="QMV88" s="1"/>
      <c r="QMW88" s="1"/>
      <c r="QMX88" s="1"/>
      <c r="QMY88" s="1"/>
      <c r="QMZ88" s="1"/>
      <c r="QNA88" s="1"/>
      <c r="QNB88" s="1"/>
      <c r="QNC88" s="1"/>
      <c r="QND88" s="1"/>
      <c r="QNE88" s="1"/>
      <c r="QNF88" s="1"/>
      <c r="QNG88" s="1"/>
      <c r="QNH88" s="1"/>
      <c r="QNI88" s="1"/>
      <c r="QNJ88" s="1"/>
      <c r="QNK88" s="1"/>
      <c r="QNL88" s="1"/>
      <c r="QNM88" s="1"/>
      <c r="QNN88" s="1"/>
      <c r="QNO88" s="1"/>
      <c r="QNP88" s="1"/>
      <c r="QNQ88" s="1"/>
      <c r="QNR88" s="1"/>
      <c r="QNS88" s="1"/>
      <c r="QNT88" s="1"/>
      <c r="QNU88" s="1"/>
      <c r="QNV88" s="1"/>
      <c r="QNW88" s="1"/>
      <c r="QNX88" s="1"/>
      <c r="QNY88" s="1"/>
      <c r="QNZ88" s="1"/>
      <c r="QOA88" s="1"/>
      <c r="QOB88" s="1"/>
      <c r="QOC88" s="1"/>
      <c r="QOD88" s="1"/>
      <c r="QOE88" s="1"/>
      <c r="QOF88" s="1"/>
      <c r="QOG88" s="1"/>
      <c r="QOH88" s="1"/>
      <c r="QOI88" s="1"/>
      <c r="QOJ88" s="1"/>
      <c r="QOK88" s="1"/>
      <c r="QOL88" s="1"/>
      <c r="QOM88" s="1"/>
      <c r="QON88" s="1"/>
      <c r="QOO88" s="1"/>
      <c r="QOP88" s="1"/>
      <c r="QOQ88" s="1"/>
      <c r="QOR88" s="1"/>
      <c r="QOS88" s="1"/>
      <c r="QOT88" s="1"/>
      <c r="QOU88" s="1"/>
      <c r="QOV88" s="1"/>
      <c r="QOW88" s="1"/>
      <c r="QOX88" s="1"/>
      <c r="QOY88" s="1"/>
      <c r="QOZ88" s="1"/>
      <c r="QPA88" s="1"/>
      <c r="QPB88" s="1"/>
      <c r="QPC88" s="1"/>
      <c r="QPD88" s="1"/>
      <c r="QPE88" s="1"/>
      <c r="QPF88" s="1"/>
      <c r="QPG88" s="1"/>
      <c r="QPH88" s="1"/>
      <c r="QPI88" s="1"/>
      <c r="QPJ88" s="1"/>
      <c r="QPK88" s="1"/>
      <c r="QPL88" s="1"/>
      <c r="QPM88" s="1"/>
      <c r="QPN88" s="1"/>
      <c r="QPO88" s="1"/>
      <c r="QPP88" s="1"/>
      <c r="QPQ88" s="1"/>
      <c r="QPR88" s="1"/>
      <c r="QPS88" s="1"/>
      <c r="QPT88" s="1"/>
      <c r="QPU88" s="1"/>
      <c r="QPV88" s="1"/>
      <c r="QPW88" s="1"/>
      <c r="QPX88" s="1"/>
      <c r="QPY88" s="1"/>
      <c r="QPZ88" s="1"/>
      <c r="QQA88" s="1"/>
      <c r="QQB88" s="1"/>
      <c r="QQC88" s="1"/>
      <c r="QQD88" s="1"/>
      <c r="QQE88" s="1"/>
      <c r="QQF88" s="1"/>
      <c r="QQG88" s="1"/>
      <c r="QQH88" s="1"/>
      <c r="QQI88" s="1"/>
      <c r="QQJ88" s="1"/>
      <c r="QQK88" s="1"/>
      <c r="QQL88" s="1"/>
      <c r="QQM88" s="1"/>
      <c r="QQN88" s="1"/>
      <c r="QQO88" s="1"/>
      <c r="QQP88" s="1"/>
      <c r="QQQ88" s="1"/>
      <c r="QQR88" s="1"/>
      <c r="QQS88" s="1"/>
      <c r="QQT88" s="1"/>
      <c r="QQU88" s="1"/>
      <c r="QQV88" s="1"/>
      <c r="QQW88" s="1"/>
      <c r="QQX88" s="1"/>
      <c r="QQY88" s="1"/>
      <c r="QQZ88" s="1"/>
      <c r="QRA88" s="1"/>
      <c r="QRB88" s="1"/>
      <c r="QRC88" s="1"/>
      <c r="QRD88" s="1"/>
      <c r="QRE88" s="1"/>
      <c r="QRF88" s="1"/>
      <c r="QRG88" s="1"/>
      <c r="QRH88" s="1"/>
      <c r="QRI88" s="1"/>
      <c r="QRJ88" s="1"/>
      <c r="QRK88" s="1"/>
      <c r="QRL88" s="1"/>
      <c r="QRM88" s="1"/>
      <c r="QRN88" s="1"/>
      <c r="QRO88" s="1"/>
      <c r="QRP88" s="1"/>
      <c r="QRQ88" s="1"/>
      <c r="QRR88" s="1"/>
      <c r="QRS88" s="1"/>
      <c r="QRT88" s="1"/>
      <c r="QRU88" s="1"/>
      <c r="QRV88" s="1"/>
      <c r="QRW88" s="1"/>
      <c r="QRX88" s="1"/>
      <c r="QRY88" s="1"/>
      <c r="QRZ88" s="1"/>
      <c r="QSA88" s="1"/>
      <c r="QSB88" s="1"/>
      <c r="QSC88" s="1"/>
      <c r="QSD88" s="1"/>
      <c r="QSE88" s="1"/>
      <c r="QSF88" s="1"/>
      <c r="QSG88" s="1"/>
      <c r="QSH88" s="1"/>
      <c r="QSI88" s="1"/>
      <c r="QSJ88" s="1"/>
      <c r="QSK88" s="1"/>
      <c r="QSL88" s="1"/>
      <c r="QSM88" s="1"/>
      <c r="QSN88" s="1"/>
      <c r="QSO88" s="1"/>
      <c r="QSP88" s="1"/>
      <c r="QSQ88" s="1"/>
      <c r="QSR88" s="1"/>
      <c r="QSS88" s="1"/>
      <c r="QST88" s="1"/>
      <c r="QSU88" s="1"/>
      <c r="QSV88" s="1"/>
      <c r="QSW88" s="1"/>
      <c r="QSX88" s="1"/>
      <c r="QSY88" s="1"/>
      <c r="QSZ88" s="1"/>
      <c r="QTA88" s="1"/>
      <c r="QTB88" s="1"/>
      <c r="QTC88" s="1"/>
      <c r="QTD88" s="1"/>
      <c r="QTE88" s="1"/>
      <c r="QTF88" s="1"/>
      <c r="QTG88" s="1"/>
      <c r="QTH88" s="1"/>
      <c r="QTI88" s="1"/>
      <c r="QTJ88" s="1"/>
      <c r="QTK88" s="1"/>
      <c r="QTL88" s="1"/>
      <c r="QTM88" s="1"/>
      <c r="QTN88" s="1"/>
      <c r="QTO88" s="1"/>
      <c r="QTP88" s="1"/>
      <c r="QTQ88" s="1"/>
      <c r="QTR88" s="1"/>
      <c r="QTS88" s="1"/>
      <c r="QTT88" s="1"/>
      <c r="QTU88" s="1"/>
      <c r="QTV88" s="1"/>
      <c r="QTW88" s="1"/>
      <c r="QTX88" s="1"/>
      <c r="QTY88" s="1"/>
      <c r="QTZ88" s="1"/>
      <c r="QUA88" s="1"/>
      <c r="QUB88" s="1"/>
      <c r="QUC88" s="1"/>
      <c r="QUD88" s="1"/>
      <c r="QUE88" s="1"/>
      <c r="QUF88" s="1"/>
      <c r="QUG88" s="1"/>
      <c r="QUH88" s="1"/>
      <c r="QUI88" s="1"/>
      <c r="QUJ88" s="1"/>
      <c r="QUK88" s="1"/>
      <c r="QUL88" s="1"/>
      <c r="QUM88" s="1"/>
      <c r="QUN88" s="1"/>
      <c r="QUO88" s="1"/>
      <c r="QUP88" s="1"/>
      <c r="QUQ88" s="1"/>
      <c r="QUR88" s="1"/>
      <c r="QUS88" s="1"/>
      <c r="QUT88" s="1"/>
      <c r="QUU88" s="1"/>
      <c r="QUV88" s="1"/>
      <c r="QUW88" s="1"/>
      <c r="QUX88" s="1"/>
      <c r="QUY88" s="1"/>
      <c r="QUZ88" s="1"/>
      <c r="QVA88" s="1"/>
      <c r="QVB88" s="1"/>
      <c r="QVC88" s="1"/>
      <c r="QVD88" s="1"/>
      <c r="QVE88" s="1"/>
      <c r="QVF88" s="1"/>
      <c r="QVG88" s="1"/>
      <c r="QVH88" s="1"/>
      <c r="QVI88" s="1"/>
      <c r="QVJ88" s="1"/>
      <c r="QVK88" s="1"/>
      <c r="QVL88" s="1"/>
      <c r="QVM88" s="1"/>
      <c r="QVN88" s="1"/>
      <c r="QVO88" s="1"/>
      <c r="QVP88" s="1"/>
      <c r="QVQ88" s="1"/>
      <c r="QVR88" s="1"/>
      <c r="QVS88" s="1"/>
      <c r="QVT88" s="1"/>
      <c r="QVU88" s="1"/>
      <c r="QVV88" s="1"/>
      <c r="QVW88" s="1"/>
      <c r="QVX88" s="1"/>
      <c r="QVY88" s="1"/>
      <c r="QVZ88" s="1"/>
      <c r="QWA88" s="1"/>
      <c r="QWB88" s="1"/>
      <c r="QWC88" s="1"/>
      <c r="QWD88" s="1"/>
      <c r="QWE88" s="1"/>
      <c r="QWF88" s="1"/>
      <c r="QWG88" s="1"/>
      <c r="QWH88" s="1"/>
      <c r="QWI88" s="1"/>
      <c r="QWJ88" s="1"/>
      <c r="QWK88" s="1"/>
      <c r="QWL88" s="1"/>
      <c r="QWM88" s="1"/>
      <c r="QWN88" s="1"/>
      <c r="QWO88" s="1"/>
      <c r="QWP88" s="1"/>
      <c r="QWQ88" s="1"/>
      <c r="QWR88" s="1"/>
      <c r="QWS88" s="1"/>
      <c r="QWT88" s="1"/>
      <c r="QWU88" s="1"/>
      <c r="QWV88" s="1"/>
      <c r="QWW88" s="1"/>
      <c r="QWX88" s="1"/>
      <c r="QWY88" s="1"/>
      <c r="QWZ88" s="1"/>
      <c r="QXA88" s="1"/>
      <c r="QXB88" s="1"/>
      <c r="QXC88" s="1"/>
      <c r="QXD88" s="1"/>
      <c r="QXE88" s="1"/>
      <c r="QXF88" s="1"/>
      <c r="QXG88" s="1"/>
      <c r="QXH88" s="1"/>
      <c r="QXI88" s="1"/>
      <c r="QXJ88" s="1"/>
      <c r="QXK88" s="1"/>
      <c r="QXL88" s="1"/>
      <c r="QXM88" s="1"/>
      <c r="QXN88" s="1"/>
      <c r="QXO88" s="1"/>
      <c r="QXP88" s="1"/>
      <c r="QXQ88" s="1"/>
      <c r="QXR88" s="1"/>
      <c r="QXS88" s="1"/>
      <c r="QXT88" s="1"/>
      <c r="QXU88" s="1"/>
      <c r="QXV88" s="1"/>
      <c r="QXW88" s="1"/>
      <c r="QXX88" s="1"/>
      <c r="QXY88" s="1"/>
      <c r="QXZ88" s="1"/>
      <c r="QYA88" s="1"/>
      <c r="QYB88" s="1"/>
      <c r="QYC88" s="1"/>
      <c r="QYD88" s="1"/>
      <c r="QYE88" s="1"/>
      <c r="QYF88" s="1"/>
      <c r="QYG88" s="1"/>
      <c r="QYH88" s="1"/>
      <c r="QYI88" s="1"/>
      <c r="QYJ88" s="1"/>
      <c r="QYK88" s="1"/>
      <c r="QYL88" s="1"/>
      <c r="QYM88" s="1"/>
      <c r="QYN88" s="1"/>
      <c r="QYO88" s="1"/>
      <c r="QYP88" s="1"/>
      <c r="QYQ88" s="1"/>
      <c r="QYR88" s="1"/>
      <c r="QYS88" s="1"/>
      <c r="QYT88" s="1"/>
      <c r="QYU88" s="1"/>
      <c r="QYV88" s="1"/>
      <c r="QYW88" s="1"/>
      <c r="QYX88" s="1"/>
      <c r="QYY88" s="1"/>
      <c r="QYZ88" s="1"/>
      <c r="QZA88" s="1"/>
      <c r="QZB88" s="1"/>
      <c r="QZC88" s="1"/>
      <c r="QZD88" s="1"/>
      <c r="QZE88" s="1"/>
      <c r="QZF88" s="1"/>
      <c r="QZG88" s="1"/>
      <c r="QZH88" s="1"/>
      <c r="QZI88" s="1"/>
      <c r="QZJ88" s="1"/>
      <c r="QZK88" s="1"/>
      <c r="QZL88" s="1"/>
      <c r="QZM88" s="1"/>
      <c r="QZN88" s="1"/>
      <c r="QZO88" s="1"/>
      <c r="QZP88" s="1"/>
      <c r="QZQ88" s="1"/>
      <c r="QZR88" s="1"/>
      <c r="QZS88" s="1"/>
      <c r="QZT88" s="1"/>
      <c r="QZU88" s="1"/>
      <c r="QZV88" s="1"/>
      <c r="QZW88" s="1"/>
      <c r="QZX88" s="1"/>
      <c r="QZY88" s="1"/>
      <c r="QZZ88" s="1"/>
      <c r="RAA88" s="1"/>
      <c r="RAB88" s="1"/>
      <c r="RAC88" s="1"/>
      <c r="RAD88" s="1"/>
      <c r="RAE88" s="1"/>
      <c r="RAF88" s="1"/>
      <c r="RAG88" s="1"/>
      <c r="RAH88" s="1"/>
      <c r="RAI88" s="1"/>
      <c r="RAJ88" s="1"/>
      <c r="RAK88" s="1"/>
      <c r="RAL88" s="1"/>
      <c r="RAM88" s="1"/>
      <c r="RAN88" s="1"/>
      <c r="RAO88" s="1"/>
      <c r="RAP88" s="1"/>
      <c r="RAQ88" s="1"/>
      <c r="RAR88" s="1"/>
      <c r="RAS88" s="1"/>
      <c r="RAT88" s="1"/>
      <c r="RAU88" s="1"/>
      <c r="RAV88" s="1"/>
      <c r="RAW88" s="1"/>
      <c r="RAX88" s="1"/>
      <c r="RAY88" s="1"/>
      <c r="RAZ88" s="1"/>
      <c r="RBA88" s="1"/>
      <c r="RBB88" s="1"/>
      <c r="RBC88" s="1"/>
      <c r="RBD88" s="1"/>
      <c r="RBE88" s="1"/>
      <c r="RBF88" s="1"/>
      <c r="RBG88" s="1"/>
      <c r="RBH88" s="1"/>
      <c r="RBI88" s="1"/>
      <c r="RBJ88" s="1"/>
      <c r="RBK88" s="1"/>
      <c r="RBL88" s="1"/>
      <c r="RBM88" s="1"/>
      <c r="RBN88" s="1"/>
      <c r="RBO88" s="1"/>
      <c r="RBP88" s="1"/>
      <c r="RBQ88" s="1"/>
      <c r="RBR88" s="1"/>
      <c r="RBS88" s="1"/>
      <c r="RBT88" s="1"/>
      <c r="RBU88" s="1"/>
      <c r="RBV88" s="1"/>
      <c r="RBW88" s="1"/>
      <c r="RBX88" s="1"/>
      <c r="RBY88" s="1"/>
      <c r="RBZ88" s="1"/>
      <c r="RCA88" s="1"/>
      <c r="RCB88" s="1"/>
      <c r="RCC88" s="1"/>
      <c r="RCD88" s="1"/>
      <c r="RCE88" s="1"/>
      <c r="RCF88" s="1"/>
      <c r="RCG88" s="1"/>
      <c r="RCH88" s="1"/>
      <c r="RCI88" s="1"/>
      <c r="RCJ88" s="1"/>
      <c r="RCK88" s="1"/>
      <c r="RCL88" s="1"/>
      <c r="RCM88" s="1"/>
      <c r="RCN88" s="1"/>
      <c r="RCO88" s="1"/>
      <c r="RCP88" s="1"/>
      <c r="RCQ88" s="1"/>
      <c r="RCR88" s="1"/>
      <c r="RCS88" s="1"/>
      <c r="RCT88" s="1"/>
      <c r="RCU88" s="1"/>
      <c r="RCV88" s="1"/>
      <c r="RCW88" s="1"/>
      <c r="RCX88" s="1"/>
      <c r="RCY88" s="1"/>
      <c r="RCZ88" s="1"/>
      <c r="RDA88" s="1"/>
      <c r="RDB88" s="1"/>
      <c r="RDC88" s="1"/>
      <c r="RDD88" s="1"/>
      <c r="RDE88" s="1"/>
      <c r="RDF88" s="1"/>
      <c r="RDG88" s="1"/>
      <c r="RDH88" s="1"/>
      <c r="RDI88" s="1"/>
      <c r="RDJ88" s="1"/>
      <c r="RDK88" s="1"/>
      <c r="RDL88" s="1"/>
      <c r="RDM88" s="1"/>
      <c r="RDN88" s="1"/>
      <c r="RDO88" s="1"/>
      <c r="RDP88" s="1"/>
      <c r="RDQ88" s="1"/>
      <c r="RDR88" s="1"/>
      <c r="RDS88" s="1"/>
      <c r="RDT88" s="1"/>
      <c r="RDU88" s="1"/>
      <c r="RDV88" s="1"/>
      <c r="RDW88" s="1"/>
      <c r="RDX88" s="1"/>
      <c r="RDY88" s="1"/>
      <c r="RDZ88" s="1"/>
      <c r="REA88" s="1"/>
      <c r="REB88" s="1"/>
      <c r="REC88" s="1"/>
      <c r="RED88" s="1"/>
      <c r="REE88" s="1"/>
      <c r="REF88" s="1"/>
      <c r="REG88" s="1"/>
      <c r="REH88" s="1"/>
      <c r="REI88" s="1"/>
      <c r="REJ88" s="1"/>
      <c r="REK88" s="1"/>
      <c r="REL88" s="1"/>
      <c r="REM88" s="1"/>
      <c r="REN88" s="1"/>
      <c r="REO88" s="1"/>
      <c r="REP88" s="1"/>
      <c r="REQ88" s="1"/>
      <c r="RER88" s="1"/>
      <c r="RES88" s="1"/>
      <c r="RET88" s="1"/>
      <c r="REU88" s="1"/>
      <c r="REV88" s="1"/>
      <c r="REW88" s="1"/>
      <c r="REX88" s="1"/>
      <c r="REY88" s="1"/>
      <c r="REZ88" s="1"/>
      <c r="RFA88" s="1"/>
      <c r="RFB88" s="1"/>
      <c r="RFC88" s="1"/>
      <c r="RFD88" s="1"/>
      <c r="RFE88" s="1"/>
      <c r="RFF88" s="1"/>
      <c r="RFG88" s="1"/>
      <c r="RFH88" s="1"/>
      <c r="RFI88" s="1"/>
      <c r="RFJ88" s="1"/>
      <c r="RFK88" s="1"/>
      <c r="RFL88" s="1"/>
      <c r="RFM88" s="1"/>
      <c r="RFN88" s="1"/>
      <c r="RFO88" s="1"/>
      <c r="RFP88" s="1"/>
      <c r="RFQ88" s="1"/>
      <c r="RFR88" s="1"/>
      <c r="RFS88" s="1"/>
      <c r="RFT88" s="1"/>
      <c r="RFU88" s="1"/>
      <c r="RFV88" s="1"/>
      <c r="RFW88" s="1"/>
      <c r="RFX88" s="1"/>
      <c r="RFY88" s="1"/>
      <c r="RFZ88" s="1"/>
      <c r="RGA88" s="1"/>
      <c r="RGB88" s="1"/>
      <c r="RGC88" s="1"/>
      <c r="RGD88" s="1"/>
      <c r="RGE88" s="1"/>
      <c r="RGF88" s="1"/>
      <c r="RGG88" s="1"/>
      <c r="RGH88" s="1"/>
      <c r="RGI88" s="1"/>
      <c r="RGJ88" s="1"/>
      <c r="RGK88" s="1"/>
      <c r="RGL88" s="1"/>
      <c r="RGM88" s="1"/>
      <c r="RGN88" s="1"/>
      <c r="RGO88" s="1"/>
      <c r="RGP88" s="1"/>
      <c r="RGQ88" s="1"/>
      <c r="RGR88" s="1"/>
      <c r="RGS88" s="1"/>
      <c r="RGT88" s="1"/>
      <c r="RGU88" s="1"/>
      <c r="RGV88" s="1"/>
      <c r="RGW88" s="1"/>
      <c r="RGX88" s="1"/>
      <c r="RGY88" s="1"/>
      <c r="RGZ88" s="1"/>
      <c r="RHA88" s="1"/>
      <c r="RHB88" s="1"/>
      <c r="RHC88" s="1"/>
      <c r="RHD88" s="1"/>
      <c r="RHE88" s="1"/>
      <c r="RHF88" s="1"/>
      <c r="RHG88" s="1"/>
      <c r="RHH88" s="1"/>
      <c r="RHI88" s="1"/>
      <c r="RHJ88" s="1"/>
      <c r="RHK88" s="1"/>
      <c r="RHL88" s="1"/>
      <c r="RHM88" s="1"/>
      <c r="RHN88" s="1"/>
      <c r="RHO88" s="1"/>
      <c r="RHP88" s="1"/>
      <c r="RHQ88" s="1"/>
      <c r="RHR88" s="1"/>
      <c r="RHS88" s="1"/>
      <c r="RHT88" s="1"/>
      <c r="RHU88" s="1"/>
      <c r="RHV88" s="1"/>
      <c r="RHW88" s="1"/>
      <c r="RHX88" s="1"/>
      <c r="RHY88" s="1"/>
      <c r="RHZ88" s="1"/>
      <c r="RIA88" s="1"/>
      <c r="RIB88" s="1"/>
      <c r="RIC88" s="1"/>
      <c r="RID88" s="1"/>
      <c r="RIE88" s="1"/>
      <c r="RIF88" s="1"/>
      <c r="RIG88" s="1"/>
      <c r="RIH88" s="1"/>
      <c r="RII88" s="1"/>
      <c r="RIJ88" s="1"/>
      <c r="RIK88" s="1"/>
      <c r="RIL88" s="1"/>
      <c r="RIM88" s="1"/>
      <c r="RIN88" s="1"/>
      <c r="RIO88" s="1"/>
      <c r="RIP88" s="1"/>
      <c r="RIQ88" s="1"/>
      <c r="RIR88" s="1"/>
      <c r="RIS88" s="1"/>
      <c r="RIT88" s="1"/>
      <c r="RIU88" s="1"/>
      <c r="RIV88" s="1"/>
      <c r="RIW88" s="1"/>
      <c r="RIX88" s="1"/>
      <c r="RIY88" s="1"/>
      <c r="RIZ88" s="1"/>
      <c r="RJA88" s="1"/>
      <c r="RJB88" s="1"/>
      <c r="RJC88" s="1"/>
      <c r="RJD88" s="1"/>
      <c r="RJE88" s="1"/>
      <c r="RJF88" s="1"/>
      <c r="RJG88" s="1"/>
      <c r="RJH88" s="1"/>
      <c r="RJI88" s="1"/>
      <c r="RJJ88" s="1"/>
      <c r="RJK88" s="1"/>
      <c r="RJL88" s="1"/>
      <c r="RJM88" s="1"/>
      <c r="RJN88" s="1"/>
      <c r="RJO88" s="1"/>
      <c r="RJP88" s="1"/>
      <c r="RJQ88" s="1"/>
      <c r="RJR88" s="1"/>
      <c r="RJS88" s="1"/>
      <c r="RJT88" s="1"/>
      <c r="RJU88" s="1"/>
      <c r="RJV88" s="1"/>
      <c r="RJW88" s="1"/>
      <c r="RJX88" s="1"/>
      <c r="RJY88" s="1"/>
      <c r="RJZ88" s="1"/>
      <c r="RKA88" s="1"/>
      <c r="RKB88" s="1"/>
      <c r="RKC88" s="1"/>
      <c r="RKD88" s="1"/>
      <c r="RKE88" s="1"/>
      <c r="RKF88" s="1"/>
      <c r="RKG88" s="1"/>
      <c r="RKH88" s="1"/>
      <c r="RKI88" s="1"/>
      <c r="RKJ88" s="1"/>
      <c r="RKK88" s="1"/>
      <c r="RKL88" s="1"/>
      <c r="RKM88" s="1"/>
      <c r="RKN88" s="1"/>
      <c r="RKO88" s="1"/>
      <c r="RKP88" s="1"/>
      <c r="RKQ88" s="1"/>
      <c r="RKR88" s="1"/>
      <c r="RKS88" s="1"/>
      <c r="RKT88" s="1"/>
      <c r="RKU88" s="1"/>
      <c r="RKV88" s="1"/>
      <c r="RKW88" s="1"/>
      <c r="RKX88" s="1"/>
      <c r="RKY88" s="1"/>
      <c r="RKZ88" s="1"/>
      <c r="RLA88" s="1"/>
      <c r="RLB88" s="1"/>
      <c r="RLC88" s="1"/>
      <c r="RLD88" s="1"/>
      <c r="RLE88" s="1"/>
      <c r="RLF88" s="1"/>
      <c r="RLG88" s="1"/>
      <c r="RLH88" s="1"/>
      <c r="RLI88" s="1"/>
      <c r="RLJ88" s="1"/>
      <c r="RLK88" s="1"/>
      <c r="RLL88" s="1"/>
      <c r="RLM88" s="1"/>
      <c r="RLN88" s="1"/>
      <c r="RLO88" s="1"/>
      <c r="RLP88" s="1"/>
      <c r="RLQ88" s="1"/>
      <c r="RLR88" s="1"/>
      <c r="RLS88" s="1"/>
      <c r="RLT88" s="1"/>
      <c r="RLU88" s="1"/>
      <c r="RLV88" s="1"/>
      <c r="RLW88" s="1"/>
      <c r="RLX88" s="1"/>
      <c r="RLY88" s="1"/>
      <c r="RLZ88" s="1"/>
      <c r="RMA88" s="1"/>
      <c r="RMB88" s="1"/>
      <c r="RMC88" s="1"/>
      <c r="RMD88" s="1"/>
      <c r="RME88" s="1"/>
      <c r="RMF88" s="1"/>
      <c r="RMG88" s="1"/>
      <c r="RMH88" s="1"/>
      <c r="RMI88" s="1"/>
      <c r="RMJ88" s="1"/>
      <c r="RMK88" s="1"/>
      <c r="RML88" s="1"/>
      <c r="RMM88" s="1"/>
      <c r="RMN88" s="1"/>
      <c r="RMO88" s="1"/>
      <c r="RMP88" s="1"/>
      <c r="RMQ88" s="1"/>
      <c r="RMR88" s="1"/>
      <c r="RMS88" s="1"/>
      <c r="RMT88" s="1"/>
      <c r="RMU88" s="1"/>
      <c r="RMV88" s="1"/>
      <c r="RMW88" s="1"/>
      <c r="RMX88" s="1"/>
      <c r="RMY88" s="1"/>
      <c r="RMZ88" s="1"/>
      <c r="RNA88" s="1"/>
      <c r="RNB88" s="1"/>
      <c r="RNC88" s="1"/>
      <c r="RND88" s="1"/>
      <c r="RNE88" s="1"/>
      <c r="RNF88" s="1"/>
      <c r="RNG88" s="1"/>
      <c r="RNH88" s="1"/>
      <c r="RNI88" s="1"/>
      <c r="RNJ88" s="1"/>
      <c r="RNK88" s="1"/>
      <c r="RNL88" s="1"/>
      <c r="RNM88" s="1"/>
      <c r="RNN88" s="1"/>
      <c r="RNO88" s="1"/>
      <c r="RNP88" s="1"/>
      <c r="RNQ88" s="1"/>
      <c r="RNR88" s="1"/>
      <c r="RNS88" s="1"/>
      <c r="RNT88" s="1"/>
      <c r="RNU88" s="1"/>
      <c r="RNV88" s="1"/>
      <c r="RNW88" s="1"/>
      <c r="RNX88" s="1"/>
      <c r="RNY88" s="1"/>
      <c r="RNZ88" s="1"/>
      <c r="ROA88" s="1"/>
      <c r="ROB88" s="1"/>
      <c r="ROC88" s="1"/>
      <c r="ROD88" s="1"/>
      <c r="ROE88" s="1"/>
      <c r="ROF88" s="1"/>
      <c r="ROG88" s="1"/>
      <c r="ROH88" s="1"/>
      <c r="ROI88" s="1"/>
      <c r="ROJ88" s="1"/>
      <c r="ROK88" s="1"/>
      <c r="ROL88" s="1"/>
      <c r="ROM88" s="1"/>
      <c r="RON88" s="1"/>
      <c r="ROO88" s="1"/>
      <c r="ROP88" s="1"/>
      <c r="ROQ88" s="1"/>
      <c r="ROR88" s="1"/>
      <c r="ROS88" s="1"/>
      <c r="ROT88" s="1"/>
      <c r="ROU88" s="1"/>
      <c r="ROV88" s="1"/>
      <c r="ROW88" s="1"/>
      <c r="ROX88" s="1"/>
      <c r="ROY88" s="1"/>
      <c r="ROZ88" s="1"/>
      <c r="RPA88" s="1"/>
      <c r="RPB88" s="1"/>
      <c r="RPC88" s="1"/>
      <c r="RPD88" s="1"/>
      <c r="RPE88" s="1"/>
      <c r="RPF88" s="1"/>
      <c r="RPG88" s="1"/>
      <c r="RPH88" s="1"/>
      <c r="RPI88" s="1"/>
      <c r="RPJ88" s="1"/>
      <c r="RPK88" s="1"/>
      <c r="RPL88" s="1"/>
      <c r="RPM88" s="1"/>
      <c r="RPN88" s="1"/>
      <c r="RPO88" s="1"/>
      <c r="RPP88" s="1"/>
      <c r="RPQ88" s="1"/>
      <c r="RPR88" s="1"/>
      <c r="RPS88" s="1"/>
      <c r="RPT88" s="1"/>
      <c r="RPU88" s="1"/>
      <c r="RPV88" s="1"/>
      <c r="RPW88" s="1"/>
      <c r="RPX88" s="1"/>
      <c r="RPY88" s="1"/>
      <c r="RPZ88" s="1"/>
      <c r="RQA88" s="1"/>
      <c r="RQB88" s="1"/>
      <c r="RQC88" s="1"/>
      <c r="RQD88" s="1"/>
      <c r="RQE88" s="1"/>
      <c r="RQF88" s="1"/>
      <c r="RQG88" s="1"/>
      <c r="RQH88" s="1"/>
      <c r="RQI88" s="1"/>
      <c r="RQJ88" s="1"/>
      <c r="RQK88" s="1"/>
      <c r="RQL88" s="1"/>
      <c r="RQM88" s="1"/>
      <c r="RQN88" s="1"/>
      <c r="RQO88" s="1"/>
      <c r="RQP88" s="1"/>
      <c r="RQQ88" s="1"/>
      <c r="RQR88" s="1"/>
      <c r="RQS88" s="1"/>
      <c r="RQT88" s="1"/>
      <c r="RQU88" s="1"/>
      <c r="RQV88" s="1"/>
      <c r="RQW88" s="1"/>
      <c r="RQX88" s="1"/>
      <c r="RQY88" s="1"/>
      <c r="RQZ88" s="1"/>
      <c r="RRA88" s="1"/>
      <c r="RRB88" s="1"/>
      <c r="RRC88" s="1"/>
      <c r="RRD88" s="1"/>
      <c r="RRE88" s="1"/>
      <c r="RRF88" s="1"/>
      <c r="RRG88" s="1"/>
      <c r="RRH88" s="1"/>
      <c r="RRI88" s="1"/>
      <c r="RRJ88" s="1"/>
      <c r="RRK88" s="1"/>
      <c r="RRL88" s="1"/>
      <c r="RRM88" s="1"/>
      <c r="RRN88" s="1"/>
      <c r="RRO88" s="1"/>
      <c r="RRP88" s="1"/>
      <c r="RRQ88" s="1"/>
      <c r="RRR88" s="1"/>
      <c r="RRS88" s="1"/>
      <c r="RRT88" s="1"/>
      <c r="RRU88" s="1"/>
      <c r="RRV88" s="1"/>
      <c r="RRW88" s="1"/>
      <c r="RRX88" s="1"/>
      <c r="RRY88" s="1"/>
      <c r="RRZ88" s="1"/>
      <c r="RSA88" s="1"/>
      <c r="RSB88" s="1"/>
      <c r="RSC88" s="1"/>
      <c r="RSD88" s="1"/>
      <c r="RSE88" s="1"/>
      <c r="RSF88" s="1"/>
      <c r="RSG88" s="1"/>
      <c r="RSH88" s="1"/>
      <c r="RSI88" s="1"/>
      <c r="RSJ88" s="1"/>
      <c r="RSK88" s="1"/>
      <c r="RSL88" s="1"/>
      <c r="RSM88" s="1"/>
      <c r="RSN88" s="1"/>
      <c r="RSO88" s="1"/>
      <c r="RSP88" s="1"/>
      <c r="RSQ88" s="1"/>
      <c r="RSR88" s="1"/>
      <c r="RSS88" s="1"/>
      <c r="RST88" s="1"/>
      <c r="RSU88" s="1"/>
      <c r="RSV88" s="1"/>
      <c r="RSW88" s="1"/>
      <c r="RSX88" s="1"/>
      <c r="RSY88" s="1"/>
      <c r="RSZ88" s="1"/>
      <c r="RTA88" s="1"/>
      <c r="RTB88" s="1"/>
      <c r="RTC88" s="1"/>
      <c r="RTD88" s="1"/>
      <c r="RTE88" s="1"/>
      <c r="RTF88" s="1"/>
      <c r="RTG88" s="1"/>
      <c r="RTH88" s="1"/>
      <c r="RTI88" s="1"/>
      <c r="RTJ88" s="1"/>
      <c r="RTK88" s="1"/>
      <c r="RTL88" s="1"/>
      <c r="RTM88" s="1"/>
      <c r="RTN88" s="1"/>
      <c r="RTO88" s="1"/>
      <c r="RTP88" s="1"/>
      <c r="RTQ88" s="1"/>
      <c r="RTR88" s="1"/>
      <c r="RTS88" s="1"/>
      <c r="RTT88" s="1"/>
      <c r="RTU88" s="1"/>
      <c r="RTV88" s="1"/>
      <c r="RTW88" s="1"/>
      <c r="RTX88" s="1"/>
      <c r="RTY88" s="1"/>
      <c r="RTZ88" s="1"/>
      <c r="RUA88" s="1"/>
      <c r="RUB88" s="1"/>
      <c r="RUC88" s="1"/>
      <c r="RUD88" s="1"/>
      <c r="RUE88" s="1"/>
      <c r="RUF88" s="1"/>
      <c r="RUG88" s="1"/>
      <c r="RUH88" s="1"/>
      <c r="RUI88" s="1"/>
      <c r="RUJ88" s="1"/>
      <c r="RUK88" s="1"/>
      <c r="RUL88" s="1"/>
      <c r="RUM88" s="1"/>
      <c r="RUN88" s="1"/>
      <c r="RUO88" s="1"/>
      <c r="RUP88" s="1"/>
      <c r="RUQ88" s="1"/>
      <c r="RUR88" s="1"/>
      <c r="RUS88" s="1"/>
      <c r="RUT88" s="1"/>
      <c r="RUU88" s="1"/>
      <c r="RUV88" s="1"/>
      <c r="RUW88" s="1"/>
      <c r="RUX88" s="1"/>
      <c r="RUY88" s="1"/>
      <c r="RUZ88" s="1"/>
      <c r="RVA88" s="1"/>
      <c r="RVB88" s="1"/>
      <c r="RVC88" s="1"/>
      <c r="RVD88" s="1"/>
      <c r="RVE88" s="1"/>
      <c r="RVF88" s="1"/>
      <c r="RVG88" s="1"/>
      <c r="RVH88" s="1"/>
      <c r="RVI88" s="1"/>
      <c r="RVJ88" s="1"/>
      <c r="RVK88" s="1"/>
      <c r="RVL88" s="1"/>
      <c r="RVM88" s="1"/>
      <c r="RVN88" s="1"/>
      <c r="RVO88" s="1"/>
      <c r="RVP88" s="1"/>
      <c r="RVQ88" s="1"/>
      <c r="RVR88" s="1"/>
      <c r="RVS88" s="1"/>
      <c r="RVT88" s="1"/>
      <c r="RVU88" s="1"/>
      <c r="RVV88" s="1"/>
      <c r="RVW88" s="1"/>
      <c r="RVX88" s="1"/>
      <c r="RVY88" s="1"/>
      <c r="RVZ88" s="1"/>
      <c r="RWA88" s="1"/>
      <c r="RWB88" s="1"/>
      <c r="RWC88" s="1"/>
      <c r="RWD88" s="1"/>
      <c r="RWE88" s="1"/>
      <c r="RWF88" s="1"/>
      <c r="RWG88" s="1"/>
      <c r="RWH88" s="1"/>
      <c r="RWI88" s="1"/>
      <c r="RWJ88" s="1"/>
      <c r="RWK88" s="1"/>
      <c r="RWL88" s="1"/>
      <c r="RWM88" s="1"/>
      <c r="RWN88" s="1"/>
      <c r="RWO88" s="1"/>
      <c r="RWP88" s="1"/>
      <c r="RWQ88" s="1"/>
      <c r="RWR88" s="1"/>
      <c r="RWS88" s="1"/>
      <c r="RWT88" s="1"/>
      <c r="RWU88" s="1"/>
      <c r="RWV88" s="1"/>
      <c r="RWW88" s="1"/>
      <c r="RWX88" s="1"/>
      <c r="RWY88" s="1"/>
      <c r="RWZ88" s="1"/>
      <c r="RXA88" s="1"/>
      <c r="RXB88" s="1"/>
      <c r="RXC88" s="1"/>
      <c r="RXD88" s="1"/>
      <c r="RXE88" s="1"/>
      <c r="RXF88" s="1"/>
      <c r="RXG88" s="1"/>
      <c r="RXH88" s="1"/>
      <c r="RXI88" s="1"/>
      <c r="RXJ88" s="1"/>
      <c r="RXK88" s="1"/>
      <c r="RXL88" s="1"/>
      <c r="RXM88" s="1"/>
      <c r="RXN88" s="1"/>
      <c r="RXO88" s="1"/>
      <c r="RXP88" s="1"/>
      <c r="RXQ88" s="1"/>
      <c r="RXR88" s="1"/>
      <c r="RXS88" s="1"/>
      <c r="RXT88" s="1"/>
      <c r="RXU88" s="1"/>
      <c r="RXV88" s="1"/>
      <c r="RXW88" s="1"/>
      <c r="RXX88" s="1"/>
      <c r="RXY88" s="1"/>
      <c r="RXZ88" s="1"/>
      <c r="RYA88" s="1"/>
      <c r="RYB88" s="1"/>
      <c r="RYC88" s="1"/>
      <c r="RYD88" s="1"/>
      <c r="RYE88" s="1"/>
      <c r="RYF88" s="1"/>
      <c r="RYG88" s="1"/>
      <c r="RYH88" s="1"/>
      <c r="RYI88" s="1"/>
      <c r="RYJ88" s="1"/>
      <c r="RYK88" s="1"/>
      <c r="RYL88" s="1"/>
      <c r="RYM88" s="1"/>
      <c r="RYN88" s="1"/>
      <c r="RYO88" s="1"/>
      <c r="RYP88" s="1"/>
      <c r="RYQ88" s="1"/>
      <c r="RYR88" s="1"/>
      <c r="RYS88" s="1"/>
      <c r="RYT88" s="1"/>
      <c r="RYU88" s="1"/>
      <c r="RYV88" s="1"/>
      <c r="RYW88" s="1"/>
      <c r="RYX88" s="1"/>
      <c r="RYY88" s="1"/>
      <c r="RYZ88" s="1"/>
      <c r="RZA88" s="1"/>
      <c r="RZB88" s="1"/>
      <c r="RZC88" s="1"/>
      <c r="RZD88" s="1"/>
      <c r="RZE88" s="1"/>
      <c r="RZF88" s="1"/>
      <c r="RZG88" s="1"/>
      <c r="RZH88" s="1"/>
      <c r="RZI88" s="1"/>
      <c r="RZJ88" s="1"/>
      <c r="RZK88" s="1"/>
      <c r="RZL88" s="1"/>
      <c r="RZM88" s="1"/>
      <c r="RZN88" s="1"/>
      <c r="RZO88" s="1"/>
      <c r="RZP88" s="1"/>
      <c r="RZQ88" s="1"/>
      <c r="RZR88" s="1"/>
      <c r="RZS88" s="1"/>
      <c r="RZT88" s="1"/>
      <c r="RZU88" s="1"/>
      <c r="RZV88" s="1"/>
      <c r="RZW88" s="1"/>
      <c r="RZX88" s="1"/>
      <c r="RZY88" s="1"/>
      <c r="RZZ88" s="1"/>
      <c r="SAA88" s="1"/>
      <c r="SAB88" s="1"/>
      <c r="SAC88" s="1"/>
      <c r="SAD88" s="1"/>
      <c r="SAE88" s="1"/>
      <c r="SAF88" s="1"/>
      <c r="SAG88" s="1"/>
      <c r="SAH88" s="1"/>
      <c r="SAI88" s="1"/>
      <c r="SAJ88" s="1"/>
      <c r="SAK88" s="1"/>
      <c r="SAL88" s="1"/>
      <c r="SAM88" s="1"/>
      <c r="SAN88" s="1"/>
      <c r="SAO88" s="1"/>
      <c r="SAP88" s="1"/>
      <c r="SAQ88" s="1"/>
      <c r="SAR88" s="1"/>
      <c r="SAS88" s="1"/>
      <c r="SAT88" s="1"/>
      <c r="SAU88" s="1"/>
      <c r="SAV88" s="1"/>
      <c r="SAW88" s="1"/>
      <c r="SAX88" s="1"/>
      <c r="SAY88" s="1"/>
      <c r="SAZ88" s="1"/>
      <c r="SBA88" s="1"/>
      <c r="SBB88" s="1"/>
      <c r="SBC88" s="1"/>
      <c r="SBD88" s="1"/>
      <c r="SBE88" s="1"/>
      <c r="SBF88" s="1"/>
      <c r="SBG88" s="1"/>
      <c r="SBH88" s="1"/>
      <c r="SBI88" s="1"/>
      <c r="SBJ88" s="1"/>
      <c r="SBK88" s="1"/>
      <c r="SBL88" s="1"/>
      <c r="SBM88" s="1"/>
      <c r="SBN88" s="1"/>
      <c r="SBO88" s="1"/>
      <c r="SBP88" s="1"/>
      <c r="SBQ88" s="1"/>
      <c r="SBR88" s="1"/>
      <c r="SBS88" s="1"/>
      <c r="SBT88" s="1"/>
      <c r="SBU88" s="1"/>
      <c r="SBV88" s="1"/>
      <c r="SBW88" s="1"/>
      <c r="SBX88" s="1"/>
      <c r="SBY88" s="1"/>
      <c r="SBZ88" s="1"/>
      <c r="SCA88" s="1"/>
      <c r="SCB88" s="1"/>
      <c r="SCC88" s="1"/>
      <c r="SCD88" s="1"/>
      <c r="SCE88" s="1"/>
      <c r="SCF88" s="1"/>
      <c r="SCG88" s="1"/>
      <c r="SCH88" s="1"/>
      <c r="SCI88" s="1"/>
      <c r="SCJ88" s="1"/>
      <c r="SCK88" s="1"/>
      <c r="SCL88" s="1"/>
      <c r="SCM88" s="1"/>
      <c r="SCN88" s="1"/>
      <c r="SCO88" s="1"/>
      <c r="SCP88" s="1"/>
      <c r="SCQ88" s="1"/>
      <c r="SCR88" s="1"/>
      <c r="SCS88" s="1"/>
      <c r="SCT88" s="1"/>
      <c r="SCU88" s="1"/>
      <c r="SCV88" s="1"/>
      <c r="SCW88" s="1"/>
      <c r="SCX88" s="1"/>
      <c r="SCY88" s="1"/>
      <c r="SCZ88" s="1"/>
      <c r="SDA88" s="1"/>
      <c r="SDB88" s="1"/>
      <c r="SDC88" s="1"/>
      <c r="SDD88" s="1"/>
      <c r="SDE88" s="1"/>
      <c r="SDF88" s="1"/>
      <c r="SDG88" s="1"/>
      <c r="SDH88" s="1"/>
      <c r="SDI88" s="1"/>
      <c r="SDJ88" s="1"/>
      <c r="SDK88" s="1"/>
      <c r="SDL88" s="1"/>
      <c r="SDM88" s="1"/>
      <c r="SDN88" s="1"/>
      <c r="SDO88" s="1"/>
      <c r="SDP88" s="1"/>
      <c r="SDQ88" s="1"/>
      <c r="SDR88" s="1"/>
      <c r="SDS88" s="1"/>
      <c r="SDT88" s="1"/>
      <c r="SDU88" s="1"/>
      <c r="SDV88" s="1"/>
      <c r="SDW88" s="1"/>
      <c r="SDX88" s="1"/>
      <c r="SDY88" s="1"/>
      <c r="SDZ88" s="1"/>
      <c r="SEA88" s="1"/>
      <c r="SEB88" s="1"/>
      <c r="SEC88" s="1"/>
      <c r="SED88" s="1"/>
      <c r="SEE88" s="1"/>
      <c r="SEF88" s="1"/>
      <c r="SEG88" s="1"/>
      <c r="SEH88" s="1"/>
      <c r="SEI88" s="1"/>
      <c r="SEJ88" s="1"/>
      <c r="SEK88" s="1"/>
      <c r="SEL88" s="1"/>
      <c r="SEM88" s="1"/>
      <c r="SEN88" s="1"/>
      <c r="SEO88" s="1"/>
      <c r="SEP88" s="1"/>
      <c r="SEQ88" s="1"/>
      <c r="SER88" s="1"/>
      <c r="SES88" s="1"/>
      <c r="SET88" s="1"/>
      <c r="SEU88" s="1"/>
      <c r="SEV88" s="1"/>
      <c r="SEW88" s="1"/>
      <c r="SEX88" s="1"/>
      <c r="SEY88" s="1"/>
      <c r="SEZ88" s="1"/>
      <c r="SFA88" s="1"/>
      <c r="SFB88" s="1"/>
      <c r="SFC88" s="1"/>
      <c r="SFD88" s="1"/>
      <c r="SFE88" s="1"/>
      <c r="SFF88" s="1"/>
      <c r="SFG88" s="1"/>
      <c r="SFH88" s="1"/>
      <c r="SFI88" s="1"/>
      <c r="SFJ88" s="1"/>
      <c r="SFK88" s="1"/>
      <c r="SFL88" s="1"/>
      <c r="SFM88" s="1"/>
      <c r="SFN88" s="1"/>
      <c r="SFO88" s="1"/>
      <c r="SFP88" s="1"/>
      <c r="SFQ88" s="1"/>
      <c r="SFR88" s="1"/>
      <c r="SFS88" s="1"/>
      <c r="SFT88" s="1"/>
      <c r="SFU88" s="1"/>
      <c r="SFV88" s="1"/>
      <c r="SFW88" s="1"/>
      <c r="SFX88" s="1"/>
      <c r="SFY88" s="1"/>
      <c r="SFZ88" s="1"/>
      <c r="SGA88" s="1"/>
      <c r="SGB88" s="1"/>
      <c r="SGC88" s="1"/>
      <c r="SGD88" s="1"/>
      <c r="SGE88" s="1"/>
      <c r="SGF88" s="1"/>
      <c r="SGG88" s="1"/>
      <c r="SGH88" s="1"/>
      <c r="SGI88" s="1"/>
      <c r="SGJ88" s="1"/>
      <c r="SGK88" s="1"/>
      <c r="SGL88" s="1"/>
      <c r="SGM88" s="1"/>
      <c r="SGN88" s="1"/>
      <c r="SGO88" s="1"/>
      <c r="SGP88" s="1"/>
      <c r="SGQ88" s="1"/>
      <c r="SGR88" s="1"/>
      <c r="SGS88" s="1"/>
      <c r="SGT88" s="1"/>
      <c r="SGU88" s="1"/>
      <c r="SGV88" s="1"/>
      <c r="SGW88" s="1"/>
      <c r="SGX88" s="1"/>
      <c r="SGY88" s="1"/>
      <c r="SGZ88" s="1"/>
      <c r="SHA88" s="1"/>
      <c r="SHB88" s="1"/>
      <c r="SHC88" s="1"/>
      <c r="SHD88" s="1"/>
      <c r="SHE88" s="1"/>
      <c r="SHF88" s="1"/>
      <c r="SHG88" s="1"/>
      <c r="SHH88" s="1"/>
      <c r="SHI88" s="1"/>
      <c r="SHJ88" s="1"/>
      <c r="SHK88" s="1"/>
      <c r="SHL88" s="1"/>
      <c r="SHM88" s="1"/>
      <c r="SHN88" s="1"/>
      <c r="SHO88" s="1"/>
      <c r="SHP88" s="1"/>
      <c r="SHQ88" s="1"/>
      <c r="SHR88" s="1"/>
      <c r="SHS88" s="1"/>
      <c r="SHT88" s="1"/>
      <c r="SHU88" s="1"/>
      <c r="SHV88" s="1"/>
      <c r="SHW88" s="1"/>
      <c r="SHX88" s="1"/>
      <c r="SHY88" s="1"/>
      <c r="SHZ88" s="1"/>
      <c r="SIA88" s="1"/>
      <c r="SIB88" s="1"/>
      <c r="SIC88" s="1"/>
      <c r="SID88" s="1"/>
      <c r="SIE88" s="1"/>
      <c r="SIF88" s="1"/>
      <c r="SIG88" s="1"/>
      <c r="SIH88" s="1"/>
      <c r="SII88" s="1"/>
      <c r="SIJ88" s="1"/>
      <c r="SIK88" s="1"/>
      <c r="SIL88" s="1"/>
      <c r="SIM88" s="1"/>
      <c r="SIN88" s="1"/>
      <c r="SIO88" s="1"/>
      <c r="SIP88" s="1"/>
      <c r="SIQ88" s="1"/>
      <c r="SIR88" s="1"/>
      <c r="SIS88" s="1"/>
      <c r="SIT88" s="1"/>
      <c r="SIU88" s="1"/>
      <c r="SIV88" s="1"/>
      <c r="SIW88" s="1"/>
      <c r="SIX88" s="1"/>
      <c r="SIY88" s="1"/>
      <c r="SIZ88" s="1"/>
      <c r="SJA88" s="1"/>
      <c r="SJB88" s="1"/>
      <c r="SJC88" s="1"/>
      <c r="SJD88" s="1"/>
      <c r="SJE88" s="1"/>
      <c r="SJF88" s="1"/>
      <c r="SJG88" s="1"/>
      <c r="SJH88" s="1"/>
      <c r="SJI88" s="1"/>
      <c r="SJJ88" s="1"/>
      <c r="SJK88" s="1"/>
      <c r="SJL88" s="1"/>
      <c r="SJM88" s="1"/>
      <c r="SJN88" s="1"/>
      <c r="SJO88" s="1"/>
      <c r="SJP88" s="1"/>
      <c r="SJQ88" s="1"/>
      <c r="SJR88" s="1"/>
      <c r="SJS88" s="1"/>
      <c r="SJT88" s="1"/>
      <c r="SJU88" s="1"/>
      <c r="SJV88" s="1"/>
      <c r="SJW88" s="1"/>
      <c r="SJX88" s="1"/>
      <c r="SJY88" s="1"/>
      <c r="SJZ88" s="1"/>
      <c r="SKA88" s="1"/>
      <c r="SKB88" s="1"/>
      <c r="SKC88" s="1"/>
      <c r="SKD88" s="1"/>
      <c r="SKE88" s="1"/>
      <c r="SKF88" s="1"/>
      <c r="SKG88" s="1"/>
      <c r="SKH88" s="1"/>
      <c r="SKI88" s="1"/>
      <c r="SKJ88" s="1"/>
      <c r="SKK88" s="1"/>
      <c r="SKL88" s="1"/>
      <c r="SKM88" s="1"/>
      <c r="SKN88" s="1"/>
      <c r="SKO88" s="1"/>
      <c r="SKP88" s="1"/>
      <c r="SKQ88" s="1"/>
      <c r="SKR88" s="1"/>
      <c r="SKS88" s="1"/>
      <c r="SKT88" s="1"/>
      <c r="SKU88" s="1"/>
      <c r="SKV88" s="1"/>
      <c r="SKW88" s="1"/>
      <c r="SKX88" s="1"/>
      <c r="SKY88" s="1"/>
      <c r="SKZ88" s="1"/>
      <c r="SLA88" s="1"/>
      <c r="SLB88" s="1"/>
      <c r="SLC88" s="1"/>
      <c r="SLD88" s="1"/>
      <c r="SLE88" s="1"/>
      <c r="SLF88" s="1"/>
      <c r="SLG88" s="1"/>
      <c r="SLH88" s="1"/>
      <c r="SLI88" s="1"/>
      <c r="SLJ88" s="1"/>
      <c r="SLK88" s="1"/>
      <c r="SLL88" s="1"/>
      <c r="SLM88" s="1"/>
      <c r="SLN88" s="1"/>
      <c r="SLO88" s="1"/>
      <c r="SLP88" s="1"/>
      <c r="SLQ88" s="1"/>
      <c r="SLR88" s="1"/>
      <c r="SLS88" s="1"/>
      <c r="SLT88" s="1"/>
      <c r="SLU88" s="1"/>
      <c r="SLV88" s="1"/>
      <c r="SLW88" s="1"/>
      <c r="SLX88" s="1"/>
      <c r="SLY88" s="1"/>
      <c r="SLZ88" s="1"/>
      <c r="SMA88" s="1"/>
      <c r="SMB88" s="1"/>
      <c r="SMC88" s="1"/>
      <c r="SMD88" s="1"/>
      <c r="SME88" s="1"/>
      <c r="SMF88" s="1"/>
      <c r="SMG88" s="1"/>
      <c r="SMH88" s="1"/>
      <c r="SMI88" s="1"/>
      <c r="SMJ88" s="1"/>
      <c r="SMK88" s="1"/>
      <c r="SML88" s="1"/>
      <c r="SMM88" s="1"/>
      <c r="SMN88" s="1"/>
      <c r="SMO88" s="1"/>
      <c r="SMP88" s="1"/>
      <c r="SMQ88" s="1"/>
      <c r="SMR88" s="1"/>
      <c r="SMS88" s="1"/>
      <c r="SMT88" s="1"/>
      <c r="SMU88" s="1"/>
      <c r="SMV88" s="1"/>
      <c r="SMW88" s="1"/>
      <c r="SMX88" s="1"/>
      <c r="SMY88" s="1"/>
      <c r="SMZ88" s="1"/>
      <c r="SNA88" s="1"/>
      <c r="SNB88" s="1"/>
      <c r="SNC88" s="1"/>
      <c r="SND88" s="1"/>
      <c r="SNE88" s="1"/>
      <c r="SNF88" s="1"/>
      <c r="SNG88" s="1"/>
      <c r="SNH88" s="1"/>
      <c r="SNI88" s="1"/>
      <c r="SNJ88" s="1"/>
      <c r="SNK88" s="1"/>
      <c r="SNL88" s="1"/>
      <c r="SNM88" s="1"/>
      <c r="SNN88" s="1"/>
      <c r="SNO88" s="1"/>
      <c r="SNP88" s="1"/>
      <c r="SNQ88" s="1"/>
      <c r="SNR88" s="1"/>
      <c r="SNS88" s="1"/>
      <c r="SNT88" s="1"/>
      <c r="SNU88" s="1"/>
      <c r="SNV88" s="1"/>
      <c r="SNW88" s="1"/>
      <c r="SNX88" s="1"/>
      <c r="SNY88" s="1"/>
      <c r="SNZ88" s="1"/>
      <c r="SOA88" s="1"/>
      <c r="SOB88" s="1"/>
      <c r="SOC88" s="1"/>
      <c r="SOD88" s="1"/>
      <c r="SOE88" s="1"/>
      <c r="SOF88" s="1"/>
      <c r="SOG88" s="1"/>
      <c r="SOH88" s="1"/>
      <c r="SOI88" s="1"/>
      <c r="SOJ88" s="1"/>
      <c r="SOK88" s="1"/>
      <c r="SOL88" s="1"/>
      <c r="SOM88" s="1"/>
      <c r="SON88" s="1"/>
      <c r="SOO88" s="1"/>
      <c r="SOP88" s="1"/>
      <c r="SOQ88" s="1"/>
      <c r="SOR88" s="1"/>
      <c r="SOS88" s="1"/>
      <c r="SOT88" s="1"/>
      <c r="SOU88" s="1"/>
      <c r="SOV88" s="1"/>
      <c r="SOW88" s="1"/>
      <c r="SOX88" s="1"/>
      <c r="SOY88" s="1"/>
      <c r="SOZ88" s="1"/>
      <c r="SPA88" s="1"/>
      <c r="SPB88" s="1"/>
      <c r="SPC88" s="1"/>
      <c r="SPD88" s="1"/>
      <c r="SPE88" s="1"/>
      <c r="SPF88" s="1"/>
      <c r="SPG88" s="1"/>
      <c r="SPH88" s="1"/>
      <c r="SPI88" s="1"/>
      <c r="SPJ88" s="1"/>
      <c r="SPK88" s="1"/>
      <c r="SPL88" s="1"/>
      <c r="SPM88" s="1"/>
      <c r="SPN88" s="1"/>
      <c r="SPO88" s="1"/>
      <c r="SPP88" s="1"/>
      <c r="SPQ88" s="1"/>
      <c r="SPR88" s="1"/>
      <c r="SPS88" s="1"/>
      <c r="SPT88" s="1"/>
      <c r="SPU88" s="1"/>
      <c r="SPV88" s="1"/>
      <c r="SPW88" s="1"/>
      <c r="SPX88" s="1"/>
      <c r="SPY88" s="1"/>
      <c r="SPZ88" s="1"/>
      <c r="SQA88" s="1"/>
      <c r="SQB88" s="1"/>
      <c r="SQC88" s="1"/>
      <c r="SQD88" s="1"/>
      <c r="SQE88" s="1"/>
      <c r="SQF88" s="1"/>
      <c r="SQG88" s="1"/>
      <c r="SQH88" s="1"/>
      <c r="SQI88" s="1"/>
      <c r="SQJ88" s="1"/>
      <c r="SQK88" s="1"/>
      <c r="SQL88" s="1"/>
      <c r="SQM88" s="1"/>
      <c r="SQN88" s="1"/>
      <c r="SQO88" s="1"/>
      <c r="SQP88" s="1"/>
      <c r="SQQ88" s="1"/>
      <c r="SQR88" s="1"/>
      <c r="SQS88" s="1"/>
      <c r="SQT88" s="1"/>
      <c r="SQU88" s="1"/>
      <c r="SQV88" s="1"/>
      <c r="SQW88" s="1"/>
      <c r="SQX88" s="1"/>
      <c r="SQY88" s="1"/>
      <c r="SQZ88" s="1"/>
      <c r="SRA88" s="1"/>
      <c r="SRB88" s="1"/>
      <c r="SRC88" s="1"/>
      <c r="SRD88" s="1"/>
      <c r="SRE88" s="1"/>
      <c r="SRF88" s="1"/>
      <c r="SRG88" s="1"/>
      <c r="SRH88" s="1"/>
      <c r="SRI88" s="1"/>
      <c r="SRJ88" s="1"/>
      <c r="SRK88" s="1"/>
      <c r="SRL88" s="1"/>
      <c r="SRM88" s="1"/>
      <c r="SRN88" s="1"/>
      <c r="SRO88" s="1"/>
      <c r="SRP88" s="1"/>
      <c r="SRQ88" s="1"/>
      <c r="SRR88" s="1"/>
      <c r="SRS88" s="1"/>
      <c r="SRT88" s="1"/>
      <c r="SRU88" s="1"/>
      <c r="SRV88" s="1"/>
      <c r="SRW88" s="1"/>
      <c r="SRX88" s="1"/>
      <c r="SRY88" s="1"/>
      <c r="SRZ88" s="1"/>
      <c r="SSA88" s="1"/>
      <c r="SSB88" s="1"/>
      <c r="SSC88" s="1"/>
      <c r="SSD88" s="1"/>
      <c r="SSE88" s="1"/>
      <c r="SSF88" s="1"/>
      <c r="SSG88" s="1"/>
      <c r="SSH88" s="1"/>
      <c r="SSI88" s="1"/>
      <c r="SSJ88" s="1"/>
      <c r="SSK88" s="1"/>
      <c r="SSL88" s="1"/>
      <c r="SSM88" s="1"/>
      <c r="SSN88" s="1"/>
      <c r="SSO88" s="1"/>
      <c r="SSP88" s="1"/>
      <c r="SSQ88" s="1"/>
      <c r="SSR88" s="1"/>
      <c r="SSS88" s="1"/>
      <c r="SST88" s="1"/>
      <c r="SSU88" s="1"/>
      <c r="SSV88" s="1"/>
      <c r="SSW88" s="1"/>
      <c r="SSX88" s="1"/>
      <c r="SSY88" s="1"/>
      <c r="SSZ88" s="1"/>
      <c r="STA88" s="1"/>
      <c r="STB88" s="1"/>
      <c r="STC88" s="1"/>
      <c r="STD88" s="1"/>
      <c r="STE88" s="1"/>
      <c r="STF88" s="1"/>
      <c r="STG88" s="1"/>
      <c r="STH88" s="1"/>
      <c r="STI88" s="1"/>
      <c r="STJ88" s="1"/>
      <c r="STK88" s="1"/>
      <c r="STL88" s="1"/>
      <c r="STM88" s="1"/>
      <c r="STN88" s="1"/>
      <c r="STO88" s="1"/>
      <c r="STP88" s="1"/>
      <c r="STQ88" s="1"/>
      <c r="STR88" s="1"/>
      <c r="STS88" s="1"/>
      <c r="STT88" s="1"/>
      <c r="STU88" s="1"/>
      <c r="STV88" s="1"/>
      <c r="STW88" s="1"/>
      <c r="STX88" s="1"/>
      <c r="STY88" s="1"/>
      <c r="STZ88" s="1"/>
      <c r="SUA88" s="1"/>
      <c r="SUB88" s="1"/>
      <c r="SUC88" s="1"/>
      <c r="SUD88" s="1"/>
      <c r="SUE88" s="1"/>
      <c r="SUF88" s="1"/>
      <c r="SUG88" s="1"/>
      <c r="SUH88" s="1"/>
      <c r="SUI88" s="1"/>
      <c r="SUJ88" s="1"/>
      <c r="SUK88" s="1"/>
      <c r="SUL88" s="1"/>
      <c r="SUM88" s="1"/>
      <c r="SUN88" s="1"/>
      <c r="SUO88" s="1"/>
      <c r="SUP88" s="1"/>
      <c r="SUQ88" s="1"/>
      <c r="SUR88" s="1"/>
      <c r="SUS88" s="1"/>
      <c r="SUT88" s="1"/>
      <c r="SUU88" s="1"/>
      <c r="SUV88" s="1"/>
      <c r="SUW88" s="1"/>
      <c r="SUX88" s="1"/>
      <c r="SUY88" s="1"/>
      <c r="SUZ88" s="1"/>
      <c r="SVA88" s="1"/>
      <c r="SVB88" s="1"/>
      <c r="SVC88" s="1"/>
      <c r="SVD88" s="1"/>
      <c r="SVE88" s="1"/>
      <c r="SVF88" s="1"/>
      <c r="SVG88" s="1"/>
      <c r="SVH88" s="1"/>
      <c r="SVI88" s="1"/>
      <c r="SVJ88" s="1"/>
      <c r="SVK88" s="1"/>
      <c r="SVL88" s="1"/>
      <c r="SVM88" s="1"/>
      <c r="SVN88" s="1"/>
      <c r="SVO88" s="1"/>
      <c r="SVP88" s="1"/>
      <c r="SVQ88" s="1"/>
      <c r="SVR88" s="1"/>
      <c r="SVS88" s="1"/>
      <c r="SVT88" s="1"/>
      <c r="SVU88" s="1"/>
      <c r="SVV88" s="1"/>
      <c r="SVW88" s="1"/>
      <c r="SVX88" s="1"/>
      <c r="SVY88" s="1"/>
      <c r="SVZ88" s="1"/>
      <c r="SWA88" s="1"/>
      <c r="SWB88" s="1"/>
      <c r="SWC88" s="1"/>
      <c r="SWD88" s="1"/>
      <c r="SWE88" s="1"/>
      <c r="SWF88" s="1"/>
      <c r="SWG88" s="1"/>
      <c r="SWH88" s="1"/>
      <c r="SWI88" s="1"/>
      <c r="SWJ88" s="1"/>
      <c r="SWK88" s="1"/>
      <c r="SWL88" s="1"/>
      <c r="SWM88" s="1"/>
      <c r="SWN88" s="1"/>
      <c r="SWO88" s="1"/>
      <c r="SWP88" s="1"/>
      <c r="SWQ88" s="1"/>
      <c r="SWR88" s="1"/>
      <c r="SWS88" s="1"/>
      <c r="SWT88" s="1"/>
      <c r="SWU88" s="1"/>
      <c r="SWV88" s="1"/>
      <c r="SWW88" s="1"/>
      <c r="SWX88" s="1"/>
      <c r="SWY88" s="1"/>
      <c r="SWZ88" s="1"/>
      <c r="SXA88" s="1"/>
      <c r="SXB88" s="1"/>
      <c r="SXC88" s="1"/>
      <c r="SXD88" s="1"/>
      <c r="SXE88" s="1"/>
      <c r="SXF88" s="1"/>
      <c r="SXG88" s="1"/>
      <c r="SXH88" s="1"/>
      <c r="SXI88" s="1"/>
      <c r="SXJ88" s="1"/>
      <c r="SXK88" s="1"/>
      <c r="SXL88" s="1"/>
      <c r="SXM88" s="1"/>
      <c r="SXN88" s="1"/>
      <c r="SXO88" s="1"/>
      <c r="SXP88" s="1"/>
      <c r="SXQ88" s="1"/>
      <c r="SXR88" s="1"/>
      <c r="SXS88" s="1"/>
      <c r="SXT88" s="1"/>
      <c r="SXU88" s="1"/>
      <c r="SXV88" s="1"/>
      <c r="SXW88" s="1"/>
      <c r="SXX88" s="1"/>
      <c r="SXY88" s="1"/>
      <c r="SXZ88" s="1"/>
      <c r="SYA88" s="1"/>
      <c r="SYB88" s="1"/>
      <c r="SYC88" s="1"/>
      <c r="SYD88" s="1"/>
      <c r="SYE88" s="1"/>
      <c r="SYF88" s="1"/>
      <c r="SYG88" s="1"/>
      <c r="SYH88" s="1"/>
      <c r="SYI88" s="1"/>
      <c r="SYJ88" s="1"/>
      <c r="SYK88" s="1"/>
      <c r="SYL88" s="1"/>
      <c r="SYM88" s="1"/>
      <c r="SYN88" s="1"/>
      <c r="SYO88" s="1"/>
      <c r="SYP88" s="1"/>
      <c r="SYQ88" s="1"/>
      <c r="SYR88" s="1"/>
      <c r="SYS88" s="1"/>
      <c r="SYT88" s="1"/>
      <c r="SYU88" s="1"/>
      <c r="SYV88" s="1"/>
      <c r="SYW88" s="1"/>
      <c r="SYX88" s="1"/>
      <c r="SYY88" s="1"/>
      <c r="SYZ88" s="1"/>
      <c r="SZA88" s="1"/>
      <c r="SZB88" s="1"/>
      <c r="SZC88" s="1"/>
      <c r="SZD88" s="1"/>
      <c r="SZE88" s="1"/>
      <c r="SZF88" s="1"/>
      <c r="SZG88" s="1"/>
      <c r="SZH88" s="1"/>
      <c r="SZI88" s="1"/>
      <c r="SZJ88" s="1"/>
      <c r="SZK88" s="1"/>
      <c r="SZL88" s="1"/>
      <c r="SZM88" s="1"/>
      <c r="SZN88" s="1"/>
      <c r="SZO88" s="1"/>
      <c r="SZP88" s="1"/>
      <c r="SZQ88" s="1"/>
      <c r="SZR88" s="1"/>
      <c r="SZS88" s="1"/>
      <c r="SZT88" s="1"/>
      <c r="SZU88" s="1"/>
      <c r="SZV88" s="1"/>
      <c r="SZW88" s="1"/>
      <c r="SZX88" s="1"/>
      <c r="SZY88" s="1"/>
      <c r="SZZ88" s="1"/>
      <c r="TAA88" s="1"/>
      <c r="TAB88" s="1"/>
      <c r="TAC88" s="1"/>
      <c r="TAD88" s="1"/>
      <c r="TAE88" s="1"/>
      <c r="TAF88" s="1"/>
      <c r="TAG88" s="1"/>
      <c r="TAH88" s="1"/>
      <c r="TAI88" s="1"/>
      <c r="TAJ88" s="1"/>
      <c r="TAK88" s="1"/>
      <c r="TAL88" s="1"/>
      <c r="TAM88" s="1"/>
      <c r="TAN88" s="1"/>
      <c r="TAO88" s="1"/>
      <c r="TAP88" s="1"/>
      <c r="TAQ88" s="1"/>
      <c r="TAR88" s="1"/>
      <c r="TAS88" s="1"/>
      <c r="TAT88" s="1"/>
      <c r="TAU88" s="1"/>
      <c r="TAV88" s="1"/>
      <c r="TAW88" s="1"/>
      <c r="TAX88" s="1"/>
      <c r="TAY88" s="1"/>
      <c r="TAZ88" s="1"/>
      <c r="TBA88" s="1"/>
      <c r="TBB88" s="1"/>
      <c r="TBC88" s="1"/>
      <c r="TBD88" s="1"/>
      <c r="TBE88" s="1"/>
      <c r="TBF88" s="1"/>
      <c r="TBG88" s="1"/>
      <c r="TBH88" s="1"/>
      <c r="TBI88" s="1"/>
      <c r="TBJ88" s="1"/>
      <c r="TBK88" s="1"/>
      <c r="TBL88" s="1"/>
      <c r="TBM88" s="1"/>
      <c r="TBN88" s="1"/>
      <c r="TBO88" s="1"/>
      <c r="TBP88" s="1"/>
      <c r="TBQ88" s="1"/>
      <c r="TBR88" s="1"/>
      <c r="TBS88" s="1"/>
      <c r="TBT88" s="1"/>
      <c r="TBU88" s="1"/>
      <c r="TBV88" s="1"/>
      <c r="TBW88" s="1"/>
      <c r="TBX88" s="1"/>
      <c r="TBY88" s="1"/>
      <c r="TBZ88" s="1"/>
      <c r="TCA88" s="1"/>
      <c r="TCB88" s="1"/>
      <c r="TCC88" s="1"/>
      <c r="TCD88" s="1"/>
      <c r="TCE88" s="1"/>
      <c r="TCF88" s="1"/>
      <c r="TCG88" s="1"/>
      <c r="TCH88" s="1"/>
      <c r="TCI88" s="1"/>
      <c r="TCJ88" s="1"/>
      <c r="TCK88" s="1"/>
      <c r="TCL88" s="1"/>
      <c r="TCM88" s="1"/>
      <c r="TCN88" s="1"/>
      <c r="TCO88" s="1"/>
      <c r="TCP88" s="1"/>
      <c r="TCQ88" s="1"/>
      <c r="TCR88" s="1"/>
      <c r="TCS88" s="1"/>
      <c r="TCT88" s="1"/>
      <c r="TCU88" s="1"/>
      <c r="TCV88" s="1"/>
      <c r="TCW88" s="1"/>
      <c r="TCX88" s="1"/>
      <c r="TCY88" s="1"/>
      <c r="TCZ88" s="1"/>
      <c r="TDA88" s="1"/>
      <c r="TDB88" s="1"/>
      <c r="TDC88" s="1"/>
      <c r="TDD88" s="1"/>
      <c r="TDE88" s="1"/>
      <c r="TDF88" s="1"/>
      <c r="TDG88" s="1"/>
      <c r="TDH88" s="1"/>
      <c r="TDI88" s="1"/>
      <c r="TDJ88" s="1"/>
      <c r="TDK88" s="1"/>
      <c r="TDL88" s="1"/>
      <c r="TDM88" s="1"/>
      <c r="TDN88" s="1"/>
      <c r="TDO88" s="1"/>
      <c r="TDP88" s="1"/>
      <c r="TDQ88" s="1"/>
      <c r="TDR88" s="1"/>
      <c r="TDS88" s="1"/>
      <c r="TDT88" s="1"/>
      <c r="TDU88" s="1"/>
      <c r="TDV88" s="1"/>
      <c r="TDW88" s="1"/>
      <c r="TDX88" s="1"/>
      <c r="TDY88" s="1"/>
      <c r="TDZ88" s="1"/>
      <c r="TEA88" s="1"/>
      <c r="TEB88" s="1"/>
      <c r="TEC88" s="1"/>
      <c r="TED88" s="1"/>
      <c r="TEE88" s="1"/>
      <c r="TEF88" s="1"/>
      <c r="TEG88" s="1"/>
      <c r="TEH88" s="1"/>
      <c r="TEI88" s="1"/>
      <c r="TEJ88" s="1"/>
      <c r="TEK88" s="1"/>
      <c r="TEL88" s="1"/>
      <c r="TEM88" s="1"/>
      <c r="TEN88" s="1"/>
      <c r="TEO88" s="1"/>
      <c r="TEP88" s="1"/>
      <c r="TEQ88" s="1"/>
      <c r="TER88" s="1"/>
      <c r="TES88" s="1"/>
      <c r="TET88" s="1"/>
      <c r="TEU88" s="1"/>
      <c r="TEV88" s="1"/>
      <c r="TEW88" s="1"/>
      <c r="TEX88" s="1"/>
      <c r="TEY88" s="1"/>
      <c r="TEZ88" s="1"/>
      <c r="TFA88" s="1"/>
      <c r="TFB88" s="1"/>
      <c r="TFC88" s="1"/>
      <c r="TFD88" s="1"/>
      <c r="TFE88" s="1"/>
      <c r="TFF88" s="1"/>
      <c r="TFG88" s="1"/>
      <c r="TFH88" s="1"/>
      <c r="TFI88" s="1"/>
      <c r="TFJ88" s="1"/>
      <c r="TFK88" s="1"/>
      <c r="TFL88" s="1"/>
      <c r="TFM88" s="1"/>
      <c r="TFN88" s="1"/>
      <c r="TFO88" s="1"/>
      <c r="TFP88" s="1"/>
      <c r="TFQ88" s="1"/>
      <c r="TFR88" s="1"/>
      <c r="TFS88" s="1"/>
      <c r="TFT88" s="1"/>
      <c r="TFU88" s="1"/>
      <c r="TFV88" s="1"/>
      <c r="TFW88" s="1"/>
      <c r="TFX88" s="1"/>
      <c r="TFY88" s="1"/>
      <c r="TFZ88" s="1"/>
      <c r="TGA88" s="1"/>
      <c r="TGB88" s="1"/>
      <c r="TGC88" s="1"/>
      <c r="TGD88" s="1"/>
      <c r="TGE88" s="1"/>
      <c r="TGF88" s="1"/>
      <c r="TGG88" s="1"/>
      <c r="TGH88" s="1"/>
      <c r="TGI88" s="1"/>
      <c r="TGJ88" s="1"/>
      <c r="TGK88" s="1"/>
      <c r="TGL88" s="1"/>
      <c r="TGM88" s="1"/>
      <c r="TGN88" s="1"/>
      <c r="TGO88" s="1"/>
      <c r="TGP88" s="1"/>
      <c r="TGQ88" s="1"/>
      <c r="TGR88" s="1"/>
      <c r="TGS88" s="1"/>
      <c r="TGT88" s="1"/>
      <c r="TGU88" s="1"/>
      <c r="TGV88" s="1"/>
      <c r="TGW88" s="1"/>
      <c r="TGX88" s="1"/>
      <c r="TGY88" s="1"/>
      <c r="TGZ88" s="1"/>
      <c r="THA88" s="1"/>
      <c r="THB88" s="1"/>
      <c r="THC88" s="1"/>
      <c r="THD88" s="1"/>
      <c r="THE88" s="1"/>
      <c r="THF88" s="1"/>
      <c r="THG88" s="1"/>
      <c r="THH88" s="1"/>
      <c r="THI88" s="1"/>
      <c r="THJ88" s="1"/>
      <c r="THK88" s="1"/>
      <c r="THL88" s="1"/>
      <c r="THM88" s="1"/>
      <c r="THN88" s="1"/>
      <c r="THO88" s="1"/>
      <c r="THP88" s="1"/>
      <c r="THQ88" s="1"/>
      <c r="THR88" s="1"/>
      <c r="THS88" s="1"/>
      <c r="THT88" s="1"/>
      <c r="THU88" s="1"/>
      <c r="THV88" s="1"/>
      <c r="THW88" s="1"/>
      <c r="THX88" s="1"/>
      <c r="THY88" s="1"/>
      <c r="THZ88" s="1"/>
      <c r="TIA88" s="1"/>
      <c r="TIB88" s="1"/>
      <c r="TIC88" s="1"/>
      <c r="TID88" s="1"/>
      <c r="TIE88" s="1"/>
      <c r="TIF88" s="1"/>
      <c r="TIG88" s="1"/>
      <c r="TIH88" s="1"/>
      <c r="TII88" s="1"/>
      <c r="TIJ88" s="1"/>
      <c r="TIK88" s="1"/>
      <c r="TIL88" s="1"/>
      <c r="TIM88" s="1"/>
      <c r="TIN88" s="1"/>
      <c r="TIO88" s="1"/>
      <c r="TIP88" s="1"/>
      <c r="TIQ88" s="1"/>
      <c r="TIR88" s="1"/>
      <c r="TIS88" s="1"/>
      <c r="TIT88" s="1"/>
      <c r="TIU88" s="1"/>
      <c r="TIV88" s="1"/>
      <c r="TIW88" s="1"/>
      <c r="TIX88" s="1"/>
      <c r="TIY88" s="1"/>
      <c r="TIZ88" s="1"/>
      <c r="TJA88" s="1"/>
      <c r="TJB88" s="1"/>
      <c r="TJC88" s="1"/>
      <c r="TJD88" s="1"/>
      <c r="TJE88" s="1"/>
      <c r="TJF88" s="1"/>
      <c r="TJG88" s="1"/>
      <c r="TJH88" s="1"/>
      <c r="TJI88" s="1"/>
      <c r="TJJ88" s="1"/>
      <c r="TJK88" s="1"/>
      <c r="TJL88" s="1"/>
      <c r="TJM88" s="1"/>
      <c r="TJN88" s="1"/>
      <c r="TJO88" s="1"/>
      <c r="TJP88" s="1"/>
      <c r="TJQ88" s="1"/>
      <c r="TJR88" s="1"/>
      <c r="TJS88" s="1"/>
      <c r="TJT88" s="1"/>
      <c r="TJU88" s="1"/>
      <c r="TJV88" s="1"/>
      <c r="TJW88" s="1"/>
      <c r="TJX88" s="1"/>
      <c r="TJY88" s="1"/>
      <c r="TJZ88" s="1"/>
      <c r="TKA88" s="1"/>
      <c r="TKB88" s="1"/>
      <c r="TKC88" s="1"/>
      <c r="TKD88" s="1"/>
      <c r="TKE88" s="1"/>
      <c r="TKF88" s="1"/>
      <c r="TKG88" s="1"/>
      <c r="TKH88" s="1"/>
      <c r="TKI88" s="1"/>
      <c r="TKJ88" s="1"/>
      <c r="TKK88" s="1"/>
      <c r="TKL88" s="1"/>
      <c r="TKM88" s="1"/>
      <c r="TKN88" s="1"/>
      <c r="TKO88" s="1"/>
      <c r="TKP88" s="1"/>
      <c r="TKQ88" s="1"/>
      <c r="TKR88" s="1"/>
      <c r="TKS88" s="1"/>
      <c r="TKT88" s="1"/>
      <c r="TKU88" s="1"/>
      <c r="TKV88" s="1"/>
      <c r="TKW88" s="1"/>
      <c r="TKX88" s="1"/>
      <c r="TKY88" s="1"/>
      <c r="TKZ88" s="1"/>
      <c r="TLA88" s="1"/>
      <c r="TLB88" s="1"/>
      <c r="TLC88" s="1"/>
      <c r="TLD88" s="1"/>
      <c r="TLE88" s="1"/>
      <c r="TLF88" s="1"/>
      <c r="TLG88" s="1"/>
      <c r="TLH88" s="1"/>
      <c r="TLI88" s="1"/>
      <c r="TLJ88" s="1"/>
      <c r="TLK88" s="1"/>
      <c r="TLL88" s="1"/>
      <c r="TLM88" s="1"/>
      <c r="TLN88" s="1"/>
      <c r="TLO88" s="1"/>
      <c r="TLP88" s="1"/>
      <c r="TLQ88" s="1"/>
      <c r="TLR88" s="1"/>
      <c r="TLS88" s="1"/>
      <c r="TLT88" s="1"/>
      <c r="TLU88" s="1"/>
      <c r="TLV88" s="1"/>
      <c r="TLW88" s="1"/>
      <c r="TLX88" s="1"/>
      <c r="TLY88" s="1"/>
      <c r="TLZ88" s="1"/>
      <c r="TMA88" s="1"/>
      <c r="TMB88" s="1"/>
      <c r="TMC88" s="1"/>
      <c r="TMD88" s="1"/>
      <c r="TME88" s="1"/>
      <c r="TMF88" s="1"/>
      <c r="TMG88" s="1"/>
      <c r="TMH88" s="1"/>
      <c r="TMI88" s="1"/>
      <c r="TMJ88" s="1"/>
      <c r="TMK88" s="1"/>
      <c r="TML88" s="1"/>
      <c r="TMM88" s="1"/>
      <c r="TMN88" s="1"/>
      <c r="TMO88" s="1"/>
      <c r="TMP88" s="1"/>
      <c r="TMQ88" s="1"/>
      <c r="TMR88" s="1"/>
      <c r="TMS88" s="1"/>
      <c r="TMT88" s="1"/>
      <c r="TMU88" s="1"/>
      <c r="TMV88" s="1"/>
      <c r="TMW88" s="1"/>
      <c r="TMX88" s="1"/>
      <c r="TMY88" s="1"/>
      <c r="TMZ88" s="1"/>
      <c r="TNA88" s="1"/>
      <c r="TNB88" s="1"/>
      <c r="TNC88" s="1"/>
      <c r="TND88" s="1"/>
      <c r="TNE88" s="1"/>
      <c r="TNF88" s="1"/>
      <c r="TNG88" s="1"/>
      <c r="TNH88" s="1"/>
      <c r="TNI88" s="1"/>
      <c r="TNJ88" s="1"/>
      <c r="TNK88" s="1"/>
      <c r="TNL88" s="1"/>
      <c r="TNM88" s="1"/>
      <c r="TNN88" s="1"/>
      <c r="TNO88" s="1"/>
      <c r="TNP88" s="1"/>
      <c r="TNQ88" s="1"/>
      <c r="TNR88" s="1"/>
      <c r="TNS88" s="1"/>
      <c r="TNT88" s="1"/>
      <c r="TNU88" s="1"/>
      <c r="TNV88" s="1"/>
      <c r="TNW88" s="1"/>
      <c r="TNX88" s="1"/>
      <c r="TNY88" s="1"/>
      <c r="TNZ88" s="1"/>
      <c r="TOA88" s="1"/>
      <c r="TOB88" s="1"/>
      <c r="TOC88" s="1"/>
      <c r="TOD88" s="1"/>
      <c r="TOE88" s="1"/>
      <c r="TOF88" s="1"/>
      <c r="TOG88" s="1"/>
      <c r="TOH88" s="1"/>
      <c r="TOI88" s="1"/>
      <c r="TOJ88" s="1"/>
      <c r="TOK88" s="1"/>
      <c r="TOL88" s="1"/>
      <c r="TOM88" s="1"/>
      <c r="TON88" s="1"/>
      <c r="TOO88" s="1"/>
      <c r="TOP88" s="1"/>
      <c r="TOQ88" s="1"/>
      <c r="TOR88" s="1"/>
      <c r="TOS88" s="1"/>
      <c r="TOT88" s="1"/>
      <c r="TOU88" s="1"/>
      <c r="TOV88" s="1"/>
      <c r="TOW88" s="1"/>
      <c r="TOX88" s="1"/>
      <c r="TOY88" s="1"/>
      <c r="TOZ88" s="1"/>
      <c r="TPA88" s="1"/>
      <c r="TPB88" s="1"/>
      <c r="TPC88" s="1"/>
      <c r="TPD88" s="1"/>
      <c r="TPE88" s="1"/>
      <c r="TPF88" s="1"/>
      <c r="TPG88" s="1"/>
      <c r="TPH88" s="1"/>
      <c r="TPI88" s="1"/>
      <c r="TPJ88" s="1"/>
      <c r="TPK88" s="1"/>
      <c r="TPL88" s="1"/>
      <c r="TPM88" s="1"/>
      <c r="TPN88" s="1"/>
      <c r="TPO88" s="1"/>
      <c r="TPP88" s="1"/>
      <c r="TPQ88" s="1"/>
      <c r="TPR88" s="1"/>
      <c r="TPS88" s="1"/>
      <c r="TPT88" s="1"/>
      <c r="TPU88" s="1"/>
      <c r="TPV88" s="1"/>
      <c r="TPW88" s="1"/>
      <c r="TPX88" s="1"/>
      <c r="TPY88" s="1"/>
      <c r="TPZ88" s="1"/>
      <c r="TQA88" s="1"/>
      <c r="TQB88" s="1"/>
      <c r="TQC88" s="1"/>
      <c r="TQD88" s="1"/>
      <c r="TQE88" s="1"/>
      <c r="TQF88" s="1"/>
      <c r="TQG88" s="1"/>
      <c r="TQH88" s="1"/>
      <c r="TQI88" s="1"/>
      <c r="TQJ88" s="1"/>
      <c r="TQK88" s="1"/>
      <c r="TQL88" s="1"/>
      <c r="TQM88" s="1"/>
      <c r="TQN88" s="1"/>
      <c r="TQO88" s="1"/>
      <c r="TQP88" s="1"/>
      <c r="TQQ88" s="1"/>
      <c r="TQR88" s="1"/>
      <c r="TQS88" s="1"/>
      <c r="TQT88" s="1"/>
      <c r="TQU88" s="1"/>
      <c r="TQV88" s="1"/>
      <c r="TQW88" s="1"/>
      <c r="TQX88" s="1"/>
      <c r="TQY88" s="1"/>
      <c r="TQZ88" s="1"/>
      <c r="TRA88" s="1"/>
      <c r="TRB88" s="1"/>
      <c r="TRC88" s="1"/>
      <c r="TRD88" s="1"/>
      <c r="TRE88" s="1"/>
      <c r="TRF88" s="1"/>
      <c r="TRG88" s="1"/>
      <c r="TRH88" s="1"/>
      <c r="TRI88" s="1"/>
      <c r="TRJ88" s="1"/>
      <c r="TRK88" s="1"/>
      <c r="TRL88" s="1"/>
      <c r="TRM88" s="1"/>
      <c r="TRN88" s="1"/>
      <c r="TRO88" s="1"/>
      <c r="TRP88" s="1"/>
      <c r="TRQ88" s="1"/>
      <c r="TRR88" s="1"/>
      <c r="TRS88" s="1"/>
      <c r="TRT88" s="1"/>
      <c r="TRU88" s="1"/>
      <c r="TRV88" s="1"/>
      <c r="TRW88" s="1"/>
      <c r="TRX88" s="1"/>
      <c r="TRY88" s="1"/>
      <c r="TRZ88" s="1"/>
      <c r="TSA88" s="1"/>
      <c r="TSB88" s="1"/>
      <c r="TSC88" s="1"/>
      <c r="TSD88" s="1"/>
      <c r="TSE88" s="1"/>
      <c r="TSF88" s="1"/>
      <c r="TSG88" s="1"/>
      <c r="TSH88" s="1"/>
      <c r="TSI88" s="1"/>
      <c r="TSJ88" s="1"/>
      <c r="TSK88" s="1"/>
      <c r="TSL88" s="1"/>
      <c r="TSM88" s="1"/>
      <c r="TSN88" s="1"/>
      <c r="TSO88" s="1"/>
      <c r="TSP88" s="1"/>
      <c r="TSQ88" s="1"/>
      <c r="TSR88" s="1"/>
      <c r="TSS88" s="1"/>
      <c r="TST88" s="1"/>
      <c r="TSU88" s="1"/>
      <c r="TSV88" s="1"/>
      <c r="TSW88" s="1"/>
      <c r="TSX88" s="1"/>
      <c r="TSY88" s="1"/>
      <c r="TSZ88" s="1"/>
      <c r="TTA88" s="1"/>
      <c r="TTB88" s="1"/>
      <c r="TTC88" s="1"/>
      <c r="TTD88" s="1"/>
      <c r="TTE88" s="1"/>
      <c r="TTF88" s="1"/>
      <c r="TTG88" s="1"/>
      <c r="TTH88" s="1"/>
      <c r="TTI88" s="1"/>
      <c r="TTJ88" s="1"/>
      <c r="TTK88" s="1"/>
      <c r="TTL88" s="1"/>
      <c r="TTM88" s="1"/>
      <c r="TTN88" s="1"/>
      <c r="TTO88" s="1"/>
      <c r="TTP88" s="1"/>
      <c r="TTQ88" s="1"/>
      <c r="TTR88" s="1"/>
      <c r="TTS88" s="1"/>
      <c r="TTT88" s="1"/>
      <c r="TTU88" s="1"/>
      <c r="TTV88" s="1"/>
      <c r="TTW88" s="1"/>
      <c r="TTX88" s="1"/>
      <c r="TTY88" s="1"/>
      <c r="TTZ88" s="1"/>
      <c r="TUA88" s="1"/>
      <c r="TUB88" s="1"/>
      <c r="TUC88" s="1"/>
      <c r="TUD88" s="1"/>
      <c r="TUE88" s="1"/>
      <c r="TUF88" s="1"/>
      <c r="TUG88" s="1"/>
      <c r="TUH88" s="1"/>
      <c r="TUI88" s="1"/>
      <c r="TUJ88" s="1"/>
      <c r="TUK88" s="1"/>
      <c r="TUL88" s="1"/>
      <c r="TUM88" s="1"/>
      <c r="TUN88" s="1"/>
      <c r="TUO88" s="1"/>
      <c r="TUP88" s="1"/>
      <c r="TUQ88" s="1"/>
      <c r="TUR88" s="1"/>
      <c r="TUS88" s="1"/>
      <c r="TUT88" s="1"/>
      <c r="TUU88" s="1"/>
      <c r="TUV88" s="1"/>
      <c r="TUW88" s="1"/>
      <c r="TUX88" s="1"/>
      <c r="TUY88" s="1"/>
      <c r="TUZ88" s="1"/>
      <c r="TVA88" s="1"/>
      <c r="TVB88" s="1"/>
      <c r="TVC88" s="1"/>
      <c r="TVD88" s="1"/>
      <c r="TVE88" s="1"/>
      <c r="TVF88" s="1"/>
      <c r="TVG88" s="1"/>
      <c r="TVH88" s="1"/>
      <c r="TVI88" s="1"/>
      <c r="TVJ88" s="1"/>
      <c r="TVK88" s="1"/>
      <c r="TVL88" s="1"/>
      <c r="TVM88" s="1"/>
      <c r="TVN88" s="1"/>
      <c r="TVO88" s="1"/>
      <c r="TVP88" s="1"/>
      <c r="TVQ88" s="1"/>
      <c r="TVR88" s="1"/>
      <c r="TVS88" s="1"/>
      <c r="TVT88" s="1"/>
      <c r="TVU88" s="1"/>
      <c r="TVV88" s="1"/>
      <c r="TVW88" s="1"/>
      <c r="TVX88" s="1"/>
      <c r="TVY88" s="1"/>
      <c r="TVZ88" s="1"/>
      <c r="TWA88" s="1"/>
      <c r="TWB88" s="1"/>
      <c r="TWC88" s="1"/>
      <c r="TWD88" s="1"/>
      <c r="TWE88" s="1"/>
      <c r="TWF88" s="1"/>
      <c r="TWG88" s="1"/>
      <c r="TWH88" s="1"/>
      <c r="TWI88" s="1"/>
      <c r="TWJ88" s="1"/>
      <c r="TWK88" s="1"/>
      <c r="TWL88" s="1"/>
      <c r="TWM88" s="1"/>
      <c r="TWN88" s="1"/>
      <c r="TWO88" s="1"/>
      <c r="TWP88" s="1"/>
      <c r="TWQ88" s="1"/>
      <c r="TWR88" s="1"/>
      <c r="TWS88" s="1"/>
      <c r="TWT88" s="1"/>
      <c r="TWU88" s="1"/>
      <c r="TWV88" s="1"/>
      <c r="TWW88" s="1"/>
      <c r="TWX88" s="1"/>
      <c r="TWY88" s="1"/>
      <c r="TWZ88" s="1"/>
      <c r="TXA88" s="1"/>
      <c r="TXB88" s="1"/>
      <c r="TXC88" s="1"/>
      <c r="TXD88" s="1"/>
      <c r="TXE88" s="1"/>
      <c r="TXF88" s="1"/>
      <c r="TXG88" s="1"/>
      <c r="TXH88" s="1"/>
      <c r="TXI88" s="1"/>
      <c r="TXJ88" s="1"/>
      <c r="TXK88" s="1"/>
      <c r="TXL88" s="1"/>
      <c r="TXM88" s="1"/>
      <c r="TXN88" s="1"/>
      <c r="TXO88" s="1"/>
      <c r="TXP88" s="1"/>
      <c r="TXQ88" s="1"/>
      <c r="TXR88" s="1"/>
      <c r="TXS88" s="1"/>
      <c r="TXT88" s="1"/>
      <c r="TXU88" s="1"/>
      <c r="TXV88" s="1"/>
      <c r="TXW88" s="1"/>
      <c r="TXX88" s="1"/>
      <c r="TXY88" s="1"/>
      <c r="TXZ88" s="1"/>
      <c r="TYA88" s="1"/>
      <c r="TYB88" s="1"/>
      <c r="TYC88" s="1"/>
      <c r="TYD88" s="1"/>
      <c r="TYE88" s="1"/>
      <c r="TYF88" s="1"/>
      <c r="TYG88" s="1"/>
      <c r="TYH88" s="1"/>
      <c r="TYI88" s="1"/>
      <c r="TYJ88" s="1"/>
      <c r="TYK88" s="1"/>
      <c r="TYL88" s="1"/>
      <c r="TYM88" s="1"/>
      <c r="TYN88" s="1"/>
      <c r="TYO88" s="1"/>
      <c r="TYP88" s="1"/>
      <c r="TYQ88" s="1"/>
      <c r="TYR88" s="1"/>
      <c r="TYS88" s="1"/>
      <c r="TYT88" s="1"/>
      <c r="TYU88" s="1"/>
      <c r="TYV88" s="1"/>
      <c r="TYW88" s="1"/>
      <c r="TYX88" s="1"/>
      <c r="TYY88" s="1"/>
      <c r="TYZ88" s="1"/>
      <c r="TZA88" s="1"/>
      <c r="TZB88" s="1"/>
      <c r="TZC88" s="1"/>
      <c r="TZD88" s="1"/>
      <c r="TZE88" s="1"/>
      <c r="TZF88" s="1"/>
      <c r="TZG88" s="1"/>
      <c r="TZH88" s="1"/>
      <c r="TZI88" s="1"/>
      <c r="TZJ88" s="1"/>
      <c r="TZK88" s="1"/>
      <c r="TZL88" s="1"/>
      <c r="TZM88" s="1"/>
      <c r="TZN88" s="1"/>
      <c r="TZO88" s="1"/>
      <c r="TZP88" s="1"/>
      <c r="TZQ88" s="1"/>
      <c r="TZR88" s="1"/>
      <c r="TZS88" s="1"/>
      <c r="TZT88" s="1"/>
      <c r="TZU88" s="1"/>
      <c r="TZV88" s="1"/>
      <c r="TZW88" s="1"/>
      <c r="TZX88" s="1"/>
      <c r="TZY88" s="1"/>
      <c r="TZZ88" s="1"/>
      <c r="UAA88" s="1"/>
      <c r="UAB88" s="1"/>
      <c r="UAC88" s="1"/>
      <c r="UAD88" s="1"/>
      <c r="UAE88" s="1"/>
      <c r="UAF88" s="1"/>
      <c r="UAG88" s="1"/>
      <c r="UAH88" s="1"/>
      <c r="UAI88" s="1"/>
      <c r="UAJ88" s="1"/>
      <c r="UAK88" s="1"/>
      <c r="UAL88" s="1"/>
      <c r="UAM88" s="1"/>
      <c r="UAN88" s="1"/>
      <c r="UAO88" s="1"/>
      <c r="UAP88" s="1"/>
      <c r="UAQ88" s="1"/>
      <c r="UAR88" s="1"/>
      <c r="UAS88" s="1"/>
      <c r="UAT88" s="1"/>
      <c r="UAU88" s="1"/>
      <c r="UAV88" s="1"/>
      <c r="UAW88" s="1"/>
      <c r="UAX88" s="1"/>
      <c r="UAY88" s="1"/>
      <c r="UAZ88" s="1"/>
      <c r="UBA88" s="1"/>
      <c r="UBB88" s="1"/>
      <c r="UBC88" s="1"/>
      <c r="UBD88" s="1"/>
      <c r="UBE88" s="1"/>
      <c r="UBF88" s="1"/>
      <c r="UBG88" s="1"/>
      <c r="UBH88" s="1"/>
      <c r="UBI88" s="1"/>
      <c r="UBJ88" s="1"/>
      <c r="UBK88" s="1"/>
      <c r="UBL88" s="1"/>
      <c r="UBM88" s="1"/>
      <c r="UBN88" s="1"/>
      <c r="UBO88" s="1"/>
      <c r="UBP88" s="1"/>
      <c r="UBQ88" s="1"/>
      <c r="UBR88" s="1"/>
      <c r="UBS88" s="1"/>
      <c r="UBT88" s="1"/>
      <c r="UBU88" s="1"/>
      <c r="UBV88" s="1"/>
      <c r="UBW88" s="1"/>
      <c r="UBX88" s="1"/>
      <c r="UBY88" s="1"/>
      <c r="UBZ88" s="1"/>
      <c r="UCA88" s="1"/>
      <c r="UCB88" s="1"/>
      <c r="UCC88" s="1"/>
      <c r="UCD88" s="1"/>
      <c r="UCE88" s="1"/>
      <c r="UCF88" s="1"/>
      <c r="UCG88" s="1"/>
      <c r="UCH88" s="1"/>
      <c r="UCI88" s="1"/>
      <c r="UCJ88" s="1"/>
      <c r="UCK88" s="1"/>
      <c r="UCL88" s="1"/>
      <c r="UCM88" s="1"/>
      <c r="UCN88" s="1"/>
      <c r="UCO88" s="1"/>
      <c r="UCP88" s="1"/>
      <c r="UCQ88" s="1"/>
      <c r="UCR88" s="1"/>
      <c r="UCS88" s="1"/>
      <c r="UCT88" s="1"/>
      <c r="UCU88" s="1"/>
      <c r="UCV88" s="1"/>
      <c r="UCW88" s="1"/>
      <c r="UCX88" s="1"/>
      <c r="UCY88" s="1"/>
      <c r="UCZ88" s="1"/>
      <c r="UDA88" s="1"/>
      <c r="UDB88" s="1"/>
      <c r="UDC88" s="1"/>
      <c r="UDD88" s="1"/>
      <c r="UDE88" s="1"/>
      <c r="UDF88" s="1"/>
      <c r="UDG88" s="1"/>
      <c r="UDH88" s="1"/>
      <c r="UDI88" s="1"/>
      <c r="UDJ88" s="1"/>
      <c r="UDK88" s="1"/>
      <c r="UDL88" s="1"/>
      <c r="UDM88" s="1"/>
      <c r="UDN88" s="1"/>
      <c r="UDO88" s="1"/>
      <c r="UDP88" s="1"/>
      <c r="UDQ88" s="1"/>
      <c r="UDR88" s="1"/>
      <c r="UDS88" s="1"/>
      <c r="UDT88" s="1"/>
      <c r="UDU88" s="1"/>
      <c r="UDV88" s="1"/>
      <c r="UDW88" s="1"/>
      <c r="UDX88" s="1"/>
      <c r="UDY88" s="1"/>
      <c r="UDZ88" s="1"/>
      <c r="UEA88" s="1"/>
      <c r="UEB88" s="1"/>
      <c r="UEC88" s="1"/>
      <c r="UED88" s="1"/>
      <c r="UEE88" s="1"/>
      <c r="UEF88" s="1"/>
      <c r="UEG88" s="1"/>
      <c r="UEH88" s="1"/>
      <c r="UEI88" s="1"/>
      <c r="UEJ88" s="1"/>
      <c r="UEK88" s="1"/>
      <c r="UEL88" s="1"/>
      <c r="UEM88" s="1"/>
      <c r="UEN88" s="1"/>
      <c r="UEO88" s="1"/>
      <c r="UEP88" s="1"/>
      <c r="UEQ88" s="1"/>
      <c r="UER88" s="1"/>
      <c r="UES88" s="1"/>
      <c r="UET88" s="1"/>
      <c r="UEU88" s="1"/>
      <c r="UEV88" s="1"/>
      <c r="UEW88" s="1"/>
      <c r="UEX88" s="1"/>
      <c r="UEY88" s="1"/>
      <c r="UEZ88" s="1"/>
      <c r="UFA88" s="1"/>
      <c r="UFB88" s="1"/>
      <c r="UFC88" s="1"/>
      <c r="UFD88" s="1"/>
      <c r="UFE88" s="1"/>
      <c r="UFF88" s="1"/>
      <c r="UFG88" s="1"/>
      <c r="UFH88" s="1"/>
      <c r="UFI88" s="1"/>
      <c r="UFJ88" s="1"/>
      <c r="UFK88" s="1"/>
      <c r="UFL88" s="1"/>
      <c r="UFM88" s="1"/>
      <c r="UFN88" s="1"/>
      <c r="UFO88" s="1"/>
      <c r="UFP88" s="1"/>
      <c r="UFQ88" s="1"/>
      <c r="UFR88" s="1"/>
      <c r="UFS88" s="1"/>
      <c r="UFT88" s="1"/>
      <c r="UFU88" s="1"/>
      <c r="UFV88" s="1"/>
      <c r="UFW88" s="1"/>
      <c r="UFX88" s="1"/>
      <c r="UFY88" s="1"/>
      <c r="UFZ88" s="1"/>
      <c r="UGA88" s="1"/>
      <c r="UGB88" s="1"/>
      <c r="UGC88" s="1"/>
      <c r="UGD88" s="1"/>
      <c r="UGE88" s="1"/>
      <c r="UGF88" s="1"/>
      <c r="UGG88" s="1"/>
      <c r="UGH88" s="1"/>
      <c r="UGI88" s="1"/>
      <c r="UGJ88" s="1"/>
      <c r="UGK88" s="1"/>
      <c r="UGL88" s="1"/>
      <c r="UGM88" s="1"/>
      <c r="UGN88" s="1"/>
      <c r="UGO88" s="1"/>
      <c r="UGP88" s="1"/>
      <c r="UGQ88" s="1"/>
      <c r="UGR88" s="1"/>
      <c r="UGS88" s="1"/>
      <c r="UGT88" s="1"/>
      <c r="UGU88" s="1"/>
      <c r="UGV88" s="1"/>
      <c r="UGW88" s="1"/>
      <c r="UGX88" s="1"/>
      <c r="UGY88" s="1"/>
      <c r="UGZ88" s="1"/>
      <c r="UHA88" s="1"/>
      <c r="UHB88" s="1"/>
      <c r="UHC88" s="1"/>
      <c r="UHD88" s="1"/>
      <c r="UHE88" s="1"/>
      <c r="UHF88" s="1"/>
      <c r="UHG88" s="1"/>
      <c r="UHH88" s="1"/>
      <c r="UHI88" s="1"/>
      <c r="UHJ88" s="1"/>
      <c r="UHK88" s="1"/>
      <c r="UHL88" s="1"/>
      <c r="UHM88" s="1"/>
      <c r="UHN88" s="1"/>
      <c r="UHO88" s="1"/>
      <c r="UHP88" s="1"/>
      <c r="UHQ88" s="1"/>
      <c r="UHR88" s="1"/>
      <c r="UHS88" s="1"/>
      <c r="UHT88" s="1"/>
      <c r="UHU88" s="1"/>
      <c r="UHV88" s="1"/>
      <c r="UHW88" s="1"/>
      <c r="UHX88" s="1"/>
      <c r="UHY88" s="1"/>
      <c r="UHZ88" s="1"/>
      <c r="UIA88" s="1"/>
      <c r="UIB88" s="1"/>
      <c r="UIC88" s="1"/>
      <c r="UID88" s="1"/>
      <c r="UIE88" s="1"/>
      <c r="UIF88" s="1"/>
      <c r="UIG88" s="1"/>
      <c r="UIH88" s="1"/>
      <c r="UII88" s="1"/>
      <c r="UIJ88" s="1"/>
      <c r="UIK88" s="1"/>
      <c r="UIL88" s="1"/>
      <c r="UIM88" s="1"/>
      <c r="UIN88" s="1"/>
      <c r="UIO88" s="1"/>
      <c r="UIP88" s="1"/>
      <c r="UIQ88" s="1"/>
      <c r="UIR88" s="1"/>
      <c r="UIS88" s="1"/>
      <c r="UIT88" s="1"/>
      <c r="UIU88" s="1"/>
      <c r="UIV88" s="1"/>
      <c r="UIW88" s="1"/>
      <c r="UIX88" s="1"/>
      <c r="UIY88" s="1"/>
      <c r="UIZ88" s="1"/>
      <c r="UJA88" s="1"/>
      <c r="UJB88" s="1"/>
      <c r="UJC88" s="1"/>
      <c r="UJD88" s="1"/>
      <c r="UJE88" s="1"/>
      <c r="UJF88" s="1"/>
      <c r="UJG88" s="1"/>
      <c r="UJH88" s="1"/>
      <c r="UJI88" s="1"/>
      <c r="UJJ88" s="1"/>
      <c r="UJK88" s="1"/>
      <c r="UJL88" s="1"/>
      <c r="UJM88" s="1"/>
      <c r="UJN88" s="1"/>
      <c r="UJO88" s="1"/>
      <c r="UJP88" s="1"/>
      <c r="UJQ88" s="1"/>
      <c r="UJR88" s="1"/>
      <c r="UJS88" s="1"/>
      <c r="UJT88" s="1"/>
      <c r="UJU88" s="1"/>
      <c r="UJV88" s="1"/>
      <c r="UJW88" s="1"/>
      <c r="UJX88" s="1"/>
      <c r="UJY88" s="1"/>
      <c r="UJZ88" s="1"/>
      <c r="UKA88" s="1"/>
      <c r="UKB88" s="1"/>
      <c r="UKC88" s="1"/>
      <c r="UKD88" s="1"/>
      <c r="UKE88" s="1"/>
      <c r="UKF88" s="1"/>
      <c r="UKG88" s="1"/>
      <c r="UKH88" s="1"/>
      <c r="UKI88" s="1"/>
      <c r="UKJ88" s="1"/>
      <c r="UKK88" s="1"/>
      <c r="UKL88" s="1"/>
      <c r="UKM88" s="1"/>
      <c r="UKN88" s="1"/>
      <c r="UKO88" s="1"/>
      <c r="UKP88" s="1"/>
      <c r="UKQ88" s="1"/>
      <c r="UKR88" s="1"/>
      <c r="UKS88" s="1"/>
      <c r="UKT88" s="1"/>
      <c r="UKU88" s="1"/>
      <c r="UKV88" s="1"/>
      <c r="UKW88" s="1"/>
      <c r="UKX88" s="1"/>
      <c r="UKY88" s="1"/>
      <c r="UKZ88" s="1"/>
      <c r="ULA88" s="1"/>
      <c r="ULB88" s="1"/>
      <c r="ULC88" s="1"/>
      <c r="ULD88" s="1"/>
      <c r="ULE88" s="1"/>
      <c r="ULF88" s="1"/>
      <c r="ULG88" s="1"/>
      <c r="ULH88" s="1"/>
      <c r="ULI88" s="1"/>
      <c r="ULJ88" s="1"/>
      <c r="ULK88" s="1"/>
      <c r="ULL88" s="1"/>
      <c r="ULM88" s="1"/>
      <c r="ULN88" s="1"/>
      <c r="ULO88" s="1"/>
      <c r="ULP88" s="1"/>
      <c r="ULQ88" s="1"/>
      <c r="ULR88" s="1"/>
      <c r="ULS88" s="1"/>
      <c r="ULT88" s="1"/>
      <c r="ULU88" s="1"/>
      <c r="ULV88" s="1"/>
      <c r="ULW88" s="1"/>
      <c r="ULX88" s="1"/>
      <c r="ULY88" s="1"/>
      <c r="ULZ88" s="1"/>
      <c r="UMA88" s="1"/>
      <c r="UMB88" s="1"/>
      <c r="UMC88" s="1"/>
      <c r="UMD88" s="1"/>
      <c r="UME88" s="1"/>
      <c r="UMF88" s="1"/>
      <c r="UMG88" s="1"/>
      <c r="UMH88" s="1"/>
      <c r="UMI88" s="1"/>
      <c r="UMJ88" s="1"/>
      <c r="UMK88" s="1"/>
      <c r="UML88" s="1"/>
      <c r="UMM88" s="1"/>
      <c r="UMN88" s="1"/>
      <c r="UMO88" s="1"/>
      <c r="UMP88" s="1"/>
      <c r="UMQ88" s="1"/>
      <c r="UMR88" s="1"/>
      <c r="UMS88" s="1"/>
      <c r="UMT88" s="1"/>
      <c r="UMU88" s="1"/>
      <c r="UMV88" s="1"/>
      <c r="UMW88" s="1"/>
      <c r="UMX88" s="1"/>
      <c r="UMY88" s="1"/>
      <c r="UMZ88" s="1"/>
      <c r="UNA88" s="1"/>
      <c r="UNB88" s="1"/>
      <c r="UNC88" s="1"/>
      <c r="UND88" s="1"/>
      <c r="UNE88" s="1"/>
      <c r="UNF88" s="1"/>
      <c r="UNG88" s="1"/>
      <c r="UNH88" s="1"/>
      <c r="UNI88" s="1"/>
      <c r="UNJ88" s="1"/>
      <c r="UNK88" s="1"/>
      <c r="UNL88" s="1"/>
      <c r="UNM88" s="1"/>
      <c r="UNN88" s="1"/>
      <c r="UNO88" s="1"/>
      <c r="UNP88" s="1"/>
      <c r="UNQ88" s="1"/>
      <c r="UNR88" s="1"/>
      <c r="UNS88" s="1"/>
      <c r="UNT88" s="1"/>
      <c r="UNU88" s="1"/>
      <c r="UNV88" s="1"/>
      <c r="UNW88" s="1"/>
      <c r="UNX88" s="1"/>
      <c r="UNY88" s="1"/>
      <c r="UNZ88" s="1"/>
      <c r="UOA88" s="1"/>
      <c r="UOB88" s="1"/>
      <c r="UOC88" s="1"/>
      <c r="UOD88" s="1"/>
      <c r="UOE88" s="1"/>
      <c r="UOF88" s="1"/>
      <c r="UOG88" s="1"/>
      <c r="UOH88" s="1"/>
      <c r="UOI88" s="1"/>
      <c r="UOJ88" s="1"/>
      <c r="UOK88" s="1"/>
      <c r="UOL88" s="1"/>
      <c r="UOM88" s="1"/>
      <c r="UON88" s="1"/>
      <c r="UOO88" s="1"/>
      <c r="UOP88" s="1"/>
      <c r="UOQ88" s="1"/>
      <c r="UOR88" s="1"/>
      <c r="UOS88" s="1"/>
      <c r="UOT88" s="1"/>
      <c r="UOU88" s="1"/>
      <c r="UOV88" s="1"/>
      <c r="UOW88" s="1"/>
      <c r="UOX88" s="1"/>
      <c r="UOY88" s="1"/>
      <c r="UOZ88" s="1"/>
      <c r="UPA88" s="1"/>
      <c r="UPB88" s="1"/>
      <c r="UPC88" s="1"/>
      <c r="UPD88" s="1"/>
      <c r="UPE88" s="1"/>
      <c r="UPF88" s="1"/>
      <c r="UPG88" s="1"/>
      <c r="UPH88" s="1"/>
      <c r="UPI88" s="1"/>
      <c r="UPJ88" s="1"/>
      <c r="UPK88" s="1"/>
      <c r="UPL88" s="1"/>
      <c r="UPM88" s="1"/>
      <c r="UPN88" s="1"/>
      <c r="UPO88" s="1"/>
      <c r="UPP88" s="1"/>
      <c r="UPQ88" s="1"/>
      <c r="UPR88" s="1"/>
      <c r="UPS88" s="1"/>
      <c r="UPT88" s="1"/>
      <c r="UPU88" s="1"/>
      <c r="UPV88" s="1"/>
      <c r="UPW88" s="1"/>
      <c r="UPX88" s="1"/>
      <c r="UPY88" s="1"/>
      <c r="UPZ88" s="1"/>
      <c r="UQA88" s="1"/>
      <c r="UQB88" s="1"/>
      <c r="UQC88" s="1"/>
      <c r="UQD88" s="1"/>
      <c r="UQE88" s="1"/>
      <c r="UQF88" s="1"/>
      <c r="UQG88" s="1"/>
      <c r="UQH88" s="1"/>
      <c r="UQI88" s="1"/>
      <c r="UQJ88" s="1"/>
      <c r="UQK88" s="1"/>
      <c r="UQL88" s="1"/>
      <c r="UQM88" s="1"/>
      <c r="UQN88" s="1"/>
      <c r="UQO88" s="1"/>
      <c r="UQP88" s="1"/>
      <c r="UQQ88" s="1"/>
      <c r="UQR88" s="1"/>
      <c r="UQS88" s="1"/>
      <c r="UQT88" s="1"/>
      <c r="UQU88" s="1"/>
      <c r="UQV88" s="1"/>
      <c r="UQW88" s="1"/>
      <c r="UQX88" s="1"/>
      <c r="UQY88" s="1"/>
      <c r="UQZ88" s="1"/>
      <c r="URA88" s="1"/>
      <c r="URB88" s="1"/>
      <c r="URC88" s="1"/>
      <c r="URD88" s="1"/>
      <c r="URE88" s="1"/>
      <c r="URF88" s="1"/>
      <c r="URG88" s="1"/>
      <c r="URH88" s="1"/>
      <c r="URI88" s="1"/>
      <c r="URJ88" s="1"/>
      <c r="URK88" s="1"/>
      <c r="URL88" s="1"/>
      <c r="URM88" s="1"/>
      <c r="URN88" s="1"/>
      <c r="URO88" s="1"/>
      <c r="URP88" s="1"/>
      <c r="URQ88" s="1"/>
      <c r="URR88" s="1"/>
      <c r="URS88" s="1"/>
      <c r="URT88" s="1"/>
      <c r="URU88" s="1"/>
      <c r="URV88" s="1"/>
      <c r="URW88" s="1"/>
      <c r="URX88" s="1"/>
      <c r="URY88" s="1"/>
      <c r="URZ88" s="1"/>
      <c r="USA88" s="1"/>
      <c r="USB88" s="1"/>
      <c r="USC88" s="1"/>
      <c r="USD88" s="1"/>
      <c r="USE88" s="1"/>
      <c r="USF88" s="1"/>
      <c r="USG88" s="1"/>
      <c r="USH88" s="1"/>
      <c r="USI88" s="1"/>
      <c r="USJ88" s="1"/>
      <c r="USK88" s="1"/>
      <c r="USL88" s="1"/>
      <c r="USM88" s="1"/>
      <c r="USN88" s="1"/>
      <c r="USO88" s="1"/>
      <c r="USP88" s="1"/>
      <c r="USQ88" s="1"/>
      <c r="USR88" s="1"/>
      <c r="USS88" s="1"/>
      <c r="UST88" s="1"/>
      <c r="USU88" s="1"/>
      <c r="USV88" s="1"/>
      <c r="USW88" s="1"/>
      <c r="USX88" s="1"/>
      <c r="USY88" s="1"/>
      <c r="USZ88" s="1"/>
      <c r="UTA88" s="1"/>
      <c r="UTB88" s="1"/>
      <c r="UTC88" s="1"/>
      <c r="UTD88" s="1"/>
      <c r="UTE88" s="1"/>
      <c r="UTF88" s="1"/>
      <c r="UTG88" s="1"/>
      <c r="UTH88" s="1"/>
      <c r="UTI88" s="1"/>
      <c r="UTJ88" s="1"/>
      <c r="UTK88" s="1"/>
      <c r="UTL88" s="1"/>
      <c r="UTM88" s="1"/>
      <c r="UTN88" s="1"/>
      <c r="UTO88" s="1"/>
      <c r="UTP88" s="1"/>
      <c r="UTQ88" s="1"/>
      <c r="UTR88" s="1"/>
      <c r="UTS88" s="1"/>
      <c r="UTT88" s="1"/>
      <c r="UTU88" s="1"/>
      <c r="UTV88" s="1"/>
      <c r="UTW88" s="1"/>
      <c r="UTX88" s="1"/>
      <c r="UTY88" s="1"/>
      <c r="UTZ88" s="1"/>
      <c r="UUA88" s="1"/>
      <c r="UUB88" s="1"/>
      <c r="UUC88" s="1"/>
      <c r="UUD88" s="1"/>
      <c r="UUE88" s="1"/>
      <c r="UUF88" s="1"/>
      <c r="UUG88" s="1"/>
      <c r="UUH88" s="1"/>
      <c r="UUI88" s="1"/>
      <c r="UUJ88" s="1"/>
      <c r="UUK88" s="1"/>
      <c r="UUL88" s="1"/>
      <c r="UUM88" s="1"/>
      <c r="UUN88" s="1"/>
      <c r="UUO88" s="1"/>
      <c r="UUP88" s="1"/>
      <c r="UUQ88" s="1"/>
      <c r="UUR88" s="1"/>
      <c r="UUS88" s="1"/>
      <c r="UUT88" s="1"/>
      <c r="UUU88" s="1"/>
      <c r="UUV88" s="1"/>
      <c r="UUW88" s="1"/>
      <c r="UUX88" s="1"/>
      <c r="UUY88" s="1"/>
      <c r="UUZ88" s="1"/>
      <c r="UVA88" s="1"/>
      <c r="UVB88" s="1"/>
      <c r="UVC88" s="1"/>
      <c r="UVD88" s="1"/>
      <c r="UVE88" s="1"/>
      <c r="UVF88" s="1"/>
      <c r="UVG88" s="1"/>
      <c r="UVH88" s="1"/>
      <c r="UVI88" s="1"/>
      <c r="UVJ88" s="1"/>
      <c r="UVK88" s="1"/>
      <c r="UVL88" s="1"/>
      <c r="UVM88" s="1"/>
      <c r="UVN88" s="1"/>
      <c r="UVO88" s="1"/>
      <c r="UVP88" s="1"/>
      <c r="UVQ88" s="1"/>
      <c r="UVR88" s="1"/>
      <c r="UVS88" s="1"/>
      <c r="UVT88" s="1"/>
      <c r="UVU88" s="1"/>
      <c r="UVV88" s="1"/>
      <c r="UVW88" s="1"/>
      <c r="UVX88" s="1"/>
      <c r="UVY88" s="1"/>
      <c r="UVZ88" s="1"/>
      <c r="UWA88" s="1"/>
      <c r="UWB88" s="1"/>
      <c r="UWC88" s="1"/>
      <c r="UWD88" s="1"/>
      <c r="UWE88" s="1"/>
      <c r="UWF88" s="1"/>
      <c r="UWG88" s="1"/>
      <c r="UWH88" s="1"/>
      <c r="UWI88" s="1"/>
      <c r="UWJ88" s="1"/>
      <c r="UWK88" s="1"/>
      <c r="UWL88" s="1"/>
      <c r="UWM88" s="1"/>
      <c r="UWN88" s="1"/>
      <c r="UWO88" s="1"/>
      <c r="UWP88" s="1"/>
      <c r="UWQ88" s="1"/>
      <c r="UWR88" s="1"/>
      <c r="UWS88" s="1"/>
      <c r="UWT88" s="1"/>
      <c r="UWU88" s="1"/>
      <c r="UWV88" s="1"/>
      <c r="UWW88" s="1"/>
      <c r="UWX88" s="1"/>
      <c r="UWY88" s="1"/>
      <c r="UWZ88" s="1"/>
      <c r="UXA88" s="1"/>
      <c r="UXB88" s="1"/>
      <c r="UXC88" s="1"/>
      <c r="UXD88" s="1"/>
      <c r="UXE88" s="1"/>
      <c r="UXF88" s="1"/>
      <c r="UXG88" s="1"/>
      <c r="UXH88" s="1"/>
      <c r="UXI88" s="1"/>
      <c r="UXJ88" s="1"/>
      <c r="UXK88" s="1"/>
      <c r="UXL88" s="1"/>
      <c r="UXM88" s="1"/>
      <c r="UXN88" s="1"/>
      <c r="UXO88" s="1"/>
      <c r="UXP88" s="1"/>
      <c r="UXQ88" s="1"/>
      <c r="UXR88" s="1"/>
      <c r="UXS88" s="1"/>
      <c r="UXT88" s="1"/>
      <c r="UXU88" s="1"/>
      <c r="UXV88" s="1"/>
      <c r="UXW88" s="1"/>
      <c r="UXX88" s="1"/>
      <c r="UXY88" s="1"/>
      <c r="UXZ88" s="1"/>
      <c r="UYA88" s="1"/>
      <c r="UYB88" s="1"/>
      <c r="UYC88" s="1"/>
      <c r="UYD88" s="1"/>
      <c r="UYE88" s="1"/>
      <c r="UYF88" s="1"/>
      <c r="UYG88" s="1"/>
      <c r="UYH88" s="1"/>
      <c r="UYI88" s="1"/>
      <c r="UYJ88" s="1"/>
      <c r="UYK88" s="1"/>
      <c r="UYL88" s="1"/>
      <c r="UYM88" s="1"/>
      <c r="UYN88" s="1"/>
      <c r="UYO88" s="1"/>
      <c r="UYP88" s="1"/>
      <c r="UYQ88" s="1"/>
      <c r="UYR88" s="1"/>
      <c r="UYS88" s="1"/>
      <c r="UYT88" s="1"/>
      <c r="UYU88" s="1"/>
      <c r="UYV88" s="1"/>
      <c r="UYW88" s="1"/>
      <c r="UYX88" s="1"/>
      <c r="UYY88" s="1"/>
      <c r="UYZ88" s="1"/>
      <c r="UZA88" s="1"/>
      <c r="UZB88" s="1"/>
      <c r="UZC88" s="1"/>
      <c r="UZD88" s="1"/>
      <c r="UZE88" s="1"/>
      <c r="UZF88" s="1"/>
      <c r="UZG88" s="1"/>
      <c r="UZH88" s="1"/>
      <c r="UZI88" s="1"/>
      <c r="UZJ88" s="1"/>
      <c r="UZK88" s="1"/>
      <c r="UZL88" s="1"/>
      <c r="UZM88" s="1"/>
      <c r="UZN88" s="1"/>
      <c r="UZO88" s="1"/>
      <c r="UZP88" s="1"/>
      <c r="UZQ88" s="1"/>
      <c r="UZR88" s="1"/>
      <c r="UZS88" s="1"/>
      <c r="UZT88" s="1"/>
      <c r="UZU88" s="1"/>
      <c r="UZV88" s="1"/>
      <c r="UZW88" s="1"/>
      <c r="UZX88" s="1"/>
      <c r="UZY88" s="1"/>
      <c r="UZZ88" s="1"/>
      <c r="VAA88" s="1"/>
      <c r="VAB88" s="1"/>
      <c r="VAC88" s="1"/>
      <c r="VAD88" s="1"/>
      <c r="VAE88" s="1"/>
      <c r="VAF88" s="1"/>
      <c r="VAG88" s="1"/>
      <c r="VAH88" s="1"/>
      <c r="VAI88" s="1"/>
      <c r="VAJ88" s="1"/>
      <c r="VAK88" s="1"/>
      <c r="VAL88" s="1"/>
      <c r="VAM88" s="1"/>
      <c r="VAN88" s="1"/>
      <c r="VAO88" s="1"/>
      <c r="VAP88" s="1"/>
      <c r="VAQ88" s="1"/>
      <c r="VAR88" s="1"/>
      <c r="VAS88" s="1"/>
      <c r="VAT88" s="1"/>
      <c r="VAU88" s="1"/>
      <c r="VAV88" s="1"/>
      <c r="VAW88" s="1"/>
      <c r="VAX88" s="1"/>
      <c r="VAY88" s="1"/>
      <c r="VAZ88" s="1"/>
      <c r="VBA88" s="1"/>
      <c r="VBB88" s="1"/>
      <c r="VBC88" s="1"/>
      <c r="VBD88" s="1"/>
      <c r="VBE88" s="1"/>
      <c r="VBF88" s="1"/>
      <c r="VBG88" s="1"/>
      <c r="VBH88" s="1"/>
      <c r="VBI88" s="1"/>
      <c r="VBJ88" s="1"/>
      <c r="VBK88" s="1"/>
      <c r="VBL88" s="1"/>
      <c r="VBM88" s="1"/>
      <c r="VBN88" s="1"/>
      <c r="VBO88" s="1"/>
      <c r="VBP88" s="1"/>
      <c r="VBQ88" s="1"/>
      <c r="VBR88" s="1"/>
      <c r="VBS88" s="1"/>
      <c r="VBT88" s="1"/>
      <c r="VBU88" s="1"/>
      <c r="VBV88" s="1"/>
      <c r="VBW88" s="1"/>
      <c r="VBX88" s="1"/>
      <c r="VBY88" s="1"/>
      <c r="VBZ88" s="1"/>
      <c r="VCA88" s="1"/>
      <c r="VCB88" s="1"/>
      <c r="VCC88" s="1"/>
      <c r="VCD88" s="1"/>
      <c r="VCE88" s="1"/>
      <c r="VCF88" s="1"/>
      <c r="VCG88" s="1"/>
      <c r="VCH88" s="1"/>
      <c r="VCI88" s="1"/>
      <c r="VCJ88" s="1"/>
      <c r="VCK88" s="1"/>
      <c r="VCL88" s="1"/>
      <c r="VCM88" s="1"/>
      <c r="VCN88" s="1"/>
      <c r="VCO88" s="1"/>
      <c r="VCP88" s="1"/>
      <c r="VCQ88" s="1"/>
      <c r="VCR88" s="1"/>
      <c r="VCS88" s="1"/>
      <c r="VCT88" s="1"/>
      <c r="VCU88" s="1"/>
      <c r="VCV88" s="1"/>
      <c r="VCW88" s="1"/>
      <c r="VCX88" s="1"/>
      <c r="VCY88" s="1"/>
      <c r="VCZ88" s="1"/>
      <c r="VDA88" s="1"/>
      <c r="VDB88" s="1"/>
      <c r="VDC88" s="1"/>
      <c r="VDD88" s="1"/>
      <c r="VDE88" s="1"/>
      <c r="VDF88" s="1"/>
      <c r="VDG88" s="1"/>
      <c r="VDH88" s="1"/>
      <c r="VDI88" s="1"/>
      <c r="VDJ88" s="1"/>
      <c r="VDK88" s="1"/>
      <c r="VDL88" s="1"/>
      <c r="VDM88" s="1"/>
      <c r="VDN88" s="1"/>
      <c r="VDO88" s="1"/>
      <c r="VDP88" s="1"/>
      <c r="VDQ88" s="1"/>
      <c r="VDR88" s="1"/>
      <c r="VDS88" s="1"/>
      <c r="VDT88" s="1"/>
      <c r="VDU88" s="1"/>
      <c r="VDV88" s="1"/>
      <c r="VDW88" s="1"/>
      <c r="VDX88" s="1"/>
      <c r="VDY88" s="1"/>
      <c r="VDZ88" s="1"/>
      <c r="VEA88" s="1"/>
      <c r="VEB88" s="1"/>
      <c r="VEC88" s="1"/>
      <c r="VED88" s="1"/>
      <c r="VEE88" s="1"/>
      <c r="VEF88" s="1"/>
      <c r="VEG88" s="1"/>
      <c r="VEH88" s="1"/>
      <c r="VEI88" s="1"/>
      <c r="VEJ88" s="1"/>
      <c r="VEK88" s="1"/>
      <c r="VEL88" s="1"/>
      <c r="VEM88" s="1"/>
      <c r="VEN88" s="1"/>
      <c r="VEO88" s="1"/>
      <c r="VEP88" s="1"/>
      <c r="VEQ88" s="1"/>
      <c r="VER88" s="1"/>
      <c r="VES88" s="1"/>
      <c r="VET88" s="1"/>
      <c r="VEU88" s="1"/>
      <c r="VEV88" s="1"/>
      <c r="VEW88" s="1"/>
      <c r="VEX88" s="1"/>
      <c r="VEY88" s="1"/>
      <c r="VEZ88" s="1"/>
      <c r="VFA88" s="1"/>
      <c r="VFB88" s="1"/>
      <c r="VFC88" s="1"/>
      <c r="VFD88" s="1"/>
      <c r="VFE88" s="1"/>
      <c r="VFF88" s="1"/>
      <c r="VFG88" s="1"/>
      <c r="VFH88" s="1"/>
      <c r="VFI88" s="1"/>
      <c r="VFJ88" s="1"/>
      <c r="VFK88" s="1"/>
      <c r="VFL88" s="1"/>
      <c r="VFM88" s="1"/>
      <c r="VFN88" s="1"/>
      <c r="VFO88" s="1"/>
      <c r="VFP88" s="1"/>
      <c r="VFQ88" s="1"/>
      <c r="VFR88" s="1"/>
      <c r="VFS88" s="1"/>
      <c r="VFT88" s="1"/>
      <c r="VFU88" s="1"/>
      <c r="VFV88" s="1"/>
      <c r="VFW88" s="1"/>
      <c r="VFX88" s="1"/>
      <c r="VFY88" s="1"/>
      <c r="VFZ88" s="1"/>
      <c r="VGA88" s="1"/>
      <c r="VGB88" s="1"/>
      <c r="VGC88" s="1"/>
      <c r="VGD88" s="1"/>
      <c r="VGE88" s="1"/>
      <c r="VGF88" s="1"/>
      <c r="VGG88" s="1"/>
      <c r="VGH88" s="1"/>
      <c r="VGI88" s="1"/>
      <c r="VGJ88" s="1"/>
      <c r="VGK88" s="1"/>
      <c r="VGL88" s="1"/>
      <c r="VGM88" s="1"/>
      <c r="VGN88" s="1"/>
      <c r="VGO88" s="1"/>
      <c r="VGP88" s="1"/>
      <c r="VGQ88" s="1"/>
      <c r="VGR88" s="1"/>
      <c r="VGS88" s="1"/>
      <c r="VGT88" s="1"/>
      <c r="VGU88" s="1"/>
      <c r="VGV88" s="1"/>
      <c r="VGW88" s="1"/>
      <c r="VGX88" s="1"/>
      <c r="VGY88" s="1"/>
      <c r="VGZ88" s="1"/>
      <c r="VHA88" s="1"/>
      <c r="VHB88" s="1"/>
      <c r="VHC88" s="1"/>
      <c r="VHD88" s="1"/>
      <c r="VHE88" s="1"/>
      <c r="VHF88" s="1"/>
      <c r="VHG88" s="1"/>
      <c r="VHH88" s="1"/>
      <c r="VHI88" s="1"/>
      <c r="VHJ88" s="1"/>
      <c r="VHK88" s="1"/>
      <c r="VHL88" s="1"/>
      <c r="VHM88" s="1"/>
      <c r="VHN88" s="1"/>
      <c r="VHO88" s="1"/>
      <c r="VHP88" s="1"/>
      <c r="VHQ88" s="1"/>
      <c r="VHR88" s="1"/>
      <c r="VHS88" s="1"/>
      <c r="VHT88" s="1"/>
      <c r="VHU88" s="1"/>
      <c r="VHV88" s="1"/>
      <c r="VHW88" s="1"/>
      <c r="VHX88" s="1"/>
      <c r="VHY88" s="1"/>
      <c r="VHZ88" s="1"/>
      <c r="VIA88" s="1"/>
      <c r="VIB88" s="1"/>
      <c r="VIC88" s="1"/>
      <c r="VID88" s="1"/>
      <c r="VIE88" s="1"/>
      <c r="VIF88" s="1"/>
      <c r="VIG88" s="1"/>
      <c r="VIH88" s="1"/>
      <c r="VII88" s="1"/>
      <c r="VIJ88" s="1"/>
      <c r="VIK88" s="1"/>
      <c r="VIL88" s="1"/>
      <c r="VIM88" s="1"/>
      <c r="VIN88" s="1"/>
      <c r="VIO88" s="1"/>
      <c r="VIP88" s="1"/>
      <c r="VIQ88" s="1"/>
      <c r="VIR88" s="1"/>
      <c r="VIS88" s="1"/>
      <c r="VIT88" s="1"/>
      <c r="VIU88" s="1"/>
      <c r="VIV88" s="1"/>
      <c r="VIW88" s="1"/>
      <c r="VIX88" s="1"/>
      <c r="VIY88" s="1"/>
      <c r="VIZ88" s="1"/>
      <c r="VJA88" s="1"/>
      <c r="VJB88" s="1"/>
      <c r="VJC88" s="1"/>
      <c r="VJD88" s="1"/>
      <c r="VJE88" s="1"/>
      <c r="VJF88" s="1"/>
      <c r="VJG88" s="1"/>
      <c r="VJH88" s="1"/>
      <c r="VJI88" s="1"/>
      <c r="VJJ88" s="1"/>
      <c r="VJK88" s="1"/>
      <c r="VJL88" s="1"/>
      <c r="VJM88" s="1"/>
      <c r="VJN88" s="1"/>
      <c r="VJO88" s="1"/>
      <c r="VJP88" s="1"/>
      <c r="VJQ88" s="1"/>
      <c r="VJR88" s="1"/>
      <c r="VJS88" s="1"/>
      <c r="VJT88" s="1"/>
      <c r="VJU88" s="1"/>
      <c r="VJV88" s="1"/>
      <c r="VJW88" s="1"/>
      <c r="VJX88" s="1"/>
      <c r="VJY88" s="1"/>
      <c r="VJZ88" s="1"/>
      <c r="VKA88" s="1"/>
      <c r="VKB88" s="1"/>
      <c r="VKC88" s="1"/>
      <c r="VKD88" s="1"/>
      <c r="VKE88" s="1"/>
      <c r="VKF88" s="1"/>
      <c r="VKG88" s="1"/>
      <c r="VKH88" s="1"/>
      <c r="VKI88" s="1"/>
      <c r="VKJ88" s="1"/>
      <c r="VKK88" s="1"/>
      <c r="VKL88" s="1"/>
      <c r="VKM88" s="1"/>
      <c r="VKN88" s="1"/>
      <c r="VKO88" s="1"/>
      <c r="VKP88" s="1"/>
      <c r="VKQ88" s="1"/>
      <c r="VKR88" s="1"/>
      <c r="VKS88" s="1"/>
      <c r="VKT88" s="1"/>
      <c r="VKU88" s="1"/>
      <c r="VKV88" s="1"/>
      <c r="VKW88" s="1"/>
      <c r="VKX88" s="1"/>
      <c r="VKY88" s="1"/>
      <c r="VKZ88" s="1"/>
      <c r="VLA88" s="1"/>
      <c r="VLB88" s="1"/>
      <c r="VLC88" s="1"/>
      <c r="VLD88" s="1"/>
      <c r="VLE88" s="1"/>
      <c r="VLF88" s="1"/>
      <c r="VLG88" s="1"/>
      <c r="VLH88" s="1"/>
      <c r="VLI88" s="1"/>
      <c r="VLJ88" s="1"/>
      <c r="VLK88" s="1"/>
      <c r="VLL88" s="1"/>
      <c r="VLM88" s="1"/>
      <c r="VLN88" s="1"/>
      <c r="VLO88" s="1"/>
      <c r="VLP88" s="1"/>
      <c r="VLQ88" s="1"/>
      <c r="VLR88" s="1"/>
      <c r="VLS88" s="1"/>
      <c r="VLT88" s="1"/>
      <c r="VLU88" s="1"/>
      <c r="VLV88" s="1"/>
      <c r="VLW88" s="1"/>
      <c r="VLX88" s="1"/>
      <c r="VLY88" s="1"/>
      <c r="VLZ88" s="1"/>
      <c r="VMA88" s="1"/>
      <c r="VMB88" s="1"/>
      <c r="VMC88" s="1"/>
      <c r="VMD88" s="1"/>
      <c r="VME88" s="1"/>
      <c r="VMF88" s="1"/>
      <c r="VMG88" s="1"/>
      <c r="VMH88" s="1"/>
      <c r="VMI88" s="1"/>
      <c r="VMJ88" s="1"/>
      <c r="VMK88" s="1"/>
      <c r="VML88" s="1"/>
      <c r="VMM88" s="1"/>
      <c r="VMN88" s="1"/>
      <c r="VMO88" s="1"/>
      <c r="VMP88" s="1"/>
      <c r="VMQ88" s="1"/>
      <c r="VMR88" s="1"/>
      <c r="VMS88" s="1"/>
      <c r="VMT88" s="1"/>
      <c r="VMU88" s="1"/>
      <c r="VMV88" s="1"/>
      <c r="VMW88" s="1"/>
      <c r="VMX88" s="1"/>
      <c r="VMY88" s="1"/>
      <c r="VMZ88" s="1"/>
      <c r="VNA88" s="1"/>
      <c r="VNB88" s="1"/>
      <c r="VNC88" s="1"/>
      <c r="VND88" s="1"/>
      <c r="VNE88" s="1"/>
      <c r="VNF88" s="1"/>
      <c r="VNG88" s="1"/>
      <c r="VNH88" s="1"/>
      <c r="VNI88" s="1"/>
      <c r="VNJ88" s="1"/>
      <c r="VNK88" s="1"/>
      <c r="VNL88" s="1"/>
      <c r="VNM88" s="1"/>
      <c r="VNN88" s="1"/>
      <c r="VNO88" s="1"/>
      <c r="VNP88" s="1"/>
      <c r="VNQ88" s="1"/>
      <c r="VNR88" s="1"/>
      <c r="VNS88" s="1"/>
      <c r="VNT88" s="1"/>
      <c r="VNU88" s="1"/>
      <c r="VNV88" s="1"/>
      <c r="VNW88" s="1"/>
      <c r="VNX88" s="1"/>
      <c r="VNY88" s="1"/>
      <c r="VNZ88" s="1"/>
      <c r="VOA88" s="1"/>
      <c r="VOB88" s="1"/>
      <c r="VOC88" s="1"/>
      <c r="VOD88" s="1"/>
      <c r="VOE88" s="1"/>
      <c r="VOF88" s="1"/>
      <c r="VOG88" s="1"/>
      <c r="VOH88" s="1"/>
      <c r="VOI88" s="1"/>
      <c r="VOJ88" s="1"/>
      <c r="VOK88" s="1"/>
      <c r="VOL88" s="1"/>
      <c r="VOM88" s="1"/>
      <c r="VON88" s="1"/>
      <c r="VOO88" s="1"/>
      <c r="VOP88" s="1"/>
      <c r="VOQ88" s="1"/>
      <c r="VOR88" s="1"/>
      <c r="VOS88" s="1"/>
      <c r="VOT88" s="1"/>
      <c r="VOU88" s="1"/>
      <c r="VOV88" s="1"/>
      <c r="VOW88" s="1"/>
      <c r="VOX88" s="1"/>
      <c r="VOY88" s="1"/>
      <c r="VOZ88" s="1"/>
      <c r="VPA88" s="1"/>
      <c r="VPB88" s="1"/>
      <c r="VPC88" s="1"/>
      <c r="VPD88" s="1"/>
      <c r="VPE88" s="1"/>
      <c r="VPF88" s="1"/>
      <c r="VPG88" s="1"/>
      <c r="VPH88" s="1"/>
      <c r="VPI88" s="1"/>
      <c r="VPJ88" s="1"/>
      <c r="VPK88" s="1"/>
      <c r="VPL88" s="1"/>
      <c r="VPM88" s="1"/>
      <c r="VPN88" s="1"/>
      <c r="VPO88" s="1"/>
      <c r="VPP88" s="1"/>
      <c r="VPQ88" s="1"/>
      <c r="VPR88" s="1"/>
      <c r="VPS88" s="1"/>
      <c r="VPT88" s="1"/>
      <c r="VPU88" s="1"/>
      <c r="VPV88" s="1"/>
      <c r="VPW88" s="1"/>
      <c r="VPX88" s="1"/>
      <c r="VPY88" s="1"/>
      <c r="VPZ88" s="1"/>
      <c r="VQA88" s="1"/>
      <c r="VQB88" s="1"/>
      <c r="VQC88" s="1"/>
      <c r="VQD88" s="1"/>
      <c r="VQE88" s="1"/>
      <c r="VQF88" s="1"/>
      <c r="VQG88" s="1"/>
      <c r="VQH88" s="1"/>
      <c r="VQI88" s="1"/>
      <c r="VQJ88" s="1"/>
      <c r="VQK88" s="1"/>
      <c r="VQL88" s="1"/>
      <c r="VQM88" s="1"/>
      <c r="VQN88" s="1"/>
      <c r="VQO88" s="1"/>
      <c r="VQP88" s="1"/>
      <c r="VQQ88" s="1"/>
      <c r="VQR88" s="1"/>
      <c r="VQS88" s="1"/>
      <c r="VQT88" s="1"/>
      <c r="VQU88" s="1"/>
      <c r="VQV88" s="1"/>
      <c r="VQW88" s="1"/>
      <c r="VQX88" s="1"/>
      <c r="VQY88" s="1"/>
      <c r="VQZ88" s="1"/>
      <c r="VRA88" s="1"/>
      <c r="VRB88" s="1"/>
      <c r="VRC88" s="1"/>
      <c r="VRD88" s="1"/>
      <c r="VRE88" s="1"/>
      <c r="VRF88" s="1"/>
      <c r="VRG88" s="1"/>
      <c r="VRH88" s="1"/>
      <c r="VRI88" s="1"/>
      <c r="VRJ88" s="1"/>
      <c r="VRK88" s="1"/>
      <c r="VRL88" s="1"/>
      <c r="VRM88" s="1"/>
      <c r="VRN88" s="1"/>
      <c r="VRO88" s="1"/>
      <c r="VRP88" s="1"/>
      <c r="VRQ88" s="1"/>
      <c r="VRR88" s="1"/>
      <c r="VRS88" s="1"/>
      <c r="VRT88" s="1"/>
      <c r="VRU88" s="1"/>
      <c r="VRV88" s="1"/>
      <c r="VRW88" s="1"/>
      <c r="VRX88" s="1"/>
      <c r="VRY88" s="1"/>
      <c r="VRZ88" s="1"/>
      <c r="VSA88" s="1"/>
      <c r="VSB88" s="1"/>
      <c r="VSC88" s="1"/>
      <c r="VSD88" s="1"/>
      <c r="VSE88" s="1"/>
      <c r="VSF88" s="1"/>
      <c r="VSG88" s="1"/>
      <c r="VSH88" s="1"/>
      <c r="VSI88" s="1"/>
      <c r="VSJ88" s="1"/>
      <c r="VSK88" s="1"/>
      <c r="VSL88" s="1"/>
      <c r="VSM88" s="1"/>
      <c r="VSN88" s="1"/>
      <c r="VSO88" s="1"/>
      <c r="VSP88" s="1"/>
      <c r="VSQ88" s="1"/>
      <c r="VSR88" s="1"/>
      <c r="VSS88" s="1"/>
      <c r="VST88" s="1"/>
      <c r="VSU88" s="1"/>
      <c r="VSV88" s="1"/>
      <c r="VSW88" s="1"/>
      <c r="VSX88" s="1"/>
      <c r="VSY88" s="1"/>
      <c r="VSZ88" s="1"/>
      <c r="VTA88" s="1"/>
      <c r="VTB88" s="1"/>
      <c r="VTC88" s="1"/>
      <c r="VTD88" s="1"/>
      <c r="VTE88" s="1"/>
      <c r="VTF88" s="1"/>
      <c r="VTG88" s="1"/>
      <c r="VTH88" s="1"/>
      <c r="VTI88" s="1"/>
      <c r="VTJ88" s="1"/>
      <c r="VTK88" s="1"/>
      <c r="VTL88" s="1"/>
      <c r="VTM88" s="1"/>
      <c r="VTN88" s="1"/>
      <c r="VTO88" s="1"/>
      <c r="VTP88" s="1"/>
      <c r="VTQ88" s="1"/>
      <c r="VTR88" s="1"/>
      <c r="VTS88" s="1"/>
      <c r="VTT88" s="1"/>
      <c r="VTU88" s="1"/>
      <c r="VTV88" s="1"/>
      <c r="VTW88" s="1"/>
      <c r="VTX88" s="1"/>
      <c r="VTY88" s="1"/>
      <c r="VTZ88" s="1"/>
      <c r="VUA88" s="1"/>
      <c r="VUB88" s="1"/>
      <c r="VUC88" s="1"/>
      <c r="VUD88" s="1"/>
      <c r="VUE88" s="1"/>
      <c r="VUF88" s="1"/>
      <c r="VUG88" s="1"/>
      <c r="VUH88" s="1"/>
      <c r="VUI88" s="1"/>
      <c r="VUJ88" s="1"/>
      <c r="VUK88" s="1"/>
      <c r="VUL88" s="1"/>
      <c r="VUM88" s="1"/>
      <c r="VUN88" s="1"/>
      <c r="VUO88" s="1"/>
      <c r="VUP88" s="1"/>
      <c r="VUQ88" s="1"/>
      <c r="VUR88" s="1"/>
      <c r="VUS88" s="1"/>
      <c r="VUT88" s="1"/>
      <c r="VUU88" s="1"/>
      <c r="VUV88" s="1"/>
      <c r="VUW88" s="1"/>
      <c r="VUX88" s="1"/>
      <c r="VUY88" s="1"/>
      <c r="VUZ88" s="1"/>
      <c r="VVA88" s="1"/>
      <c r="VVB88" s="1"/>
      <c r="VVC88" s="1"/>
      <c r="VVD88" s="1"/>
      <c r="VVE88" s="1"/>
      <c r="VVF88" s="1"/>
      <c r="VVG88" s="1"/>
      <c r="VVH88" s="1"/>
      <c r="VVI88" s="1"/>
      <c r="VVJ88" s="1"/>
      <c r="VVK88" s="1"/>
      <c r="VVL88" s="1"/>
      <c r="VVM88" s="1"/>
      <c r="VVN88" s="1"/>
      <c r="VVO88" s="1"/>
      <c r="VVP88" s="1"/>
      <c r="VVQ88" s="1"/>
      <c r="VVR88" s="1"/>
      <c r="VVS88" s="1"/>
      <c r="VVT88" s="1"/>
      <c r="VVU88" s="1"/>
      <c r="VVV88" s="1"/>
      <c r="VVW88" s="1"/>
      <c r="VVX88" s="1"/>
      <c r="VVY88" s="1"/>
      <c r="VVZ88" s="1"/>
      <c r="VWA88" s="1"/>
      <c r="VWB88" s="1"/>
      <c r="VWC88" s="1"/>
      <c r="VWD88" s="1"/>
      <c r="VWE88" s="1"/>
      <c r="VWF88" s="1"/>
      <c r="VWG88" s="1"/>
      <c r="VWH88" s="1"/>
      <c r="VWI88" s="1"/>
      <c r="VWJ88" s="1"/>
      <c r="VWK88" s="1"/>
      <c r="VWL88" s="1"/>
      <c r="VWM88" s="1"/>
      <c r="VWN88" s="1"/>
      <c r="VWO88" s="1"/>
      <c r="VWP88" s="1"/>
      <c r="VWQ88" s="1"/>
      <c r="VWR88" s="1"/>
      <c r="VWS88" s="1"/>
      <c r="VWT88" s="1"/>
      <c r="VWU88" s="1"/>
      <c r="VWV88" s="1"/>
      <c r="VWW88" s="1"/>
      <c r="VWX88" s="1"/>
      <c r="VWY88" s="1"/>
      <c r="VWZ88" s="1"/>
      <c r="VXA88" s="1"/>
      <c r="VXB88" s="1"/>
      <c r="VXC88" s="1"/>
      <c r="VXD88" s="1"/>
      <c r="VXE88" s="1"/>
      <c r="VXF88" s="1"/>
      <c r="VXG88" s="1"/>
      <c r="VXH88" s="1"/>
      <c r="VXI88" s="1"/>
      <c r="VXJ88" s="1"/>
      <c r="VXK88" s="1"/>
      <c r="VXL88" s="1"/>
      <c r="VXM88" s="1"/>
      <c r="VXN88" s="1"/>
      <c r="VXO88" s="1"/>
      <c r="VXP88" s="1"/>
      <c r="VXQ88" s="1"/>
      <c r="VXR88" s="1"/>
      <c r="VXS88" s="1"/>
      <c r="VXT88" s="1"/>
      <c r="VXU88" s="1"/>
      <c r="VXV88" s="1"/>
      <c r="VXW88" s="1"/>
      <c r="VXX88" s="1"/>
      <c r="VXY88" s="1"/>
      <c r="VXZ88" s="1"/>
      <c r="VYA88" s="1"/>
      <c r="VYB88" s="1"/>
      <c r="VYC88" s="1"/>
      <c r="VYD88" s="1"/>
      <c r="VYE88" s="1"/>
      <c r="VYF88" s="1"/>
      <c r="VYG88" s="1"/>
      <c r="VYH88" s="1"/>
      <c r="VYI88" s="1"/>
      <c r="VYJ88" s="1"/>
      <c r="VYK88" s="1"/>
      <c r="VYL88" s="1"/>
      <c r="VYM88" s="1"/>
      <c r="VYN88" s="1"/>
      <c r="VYO88" s="1"/>
      <c r="VYP88" s="1"/>
      <c r="VYQ88" s="1"/>
      <c r="VYR88" s="1"/>
      <c r="VYS88" s="1"/>
      <c r="VYT88" s="1"/>
      <c r="VYU88" s="1"/>
      <c r="VYV88" s="1"/>
      <c r="VYW88" s="1"/>
      <c r="VYX88" s="1"/>
      <c r="VYY88" s="1"/>
      <c r="VYZ88" s="1"/>
      <c r="VZA88" s="1"/>
      <c r="VZB88" s="1"/>
      <c r="VZC88" s="1"/>
      <c r="VZD88" s="1"/>
      <c r="VZE88" s="1"/>
      <c r="VZF88" s="1"/>
      <c r="VZG88" s="1"/>
      <c r="VZH88" s="1"/>
      <c r="VZI88" s="1"/>
      <c r="VZJ88" s="1"/>
      <c r="VZK88" s="1"/>
      <c r="VZL88" s="1"/>
      <c r="VZM88" s="1"/>
      <c r="VZN88" s="1"/>
      <c r="VZO88" s="1"/>
      <c r="VZP88" s="1"/>
      <c r="VZQ88" s="1"/>
      <c r="VZR88" s="1"/>
      <c r="VZS88" s="1"/>
      <c r="VZT88" s="1"/>
      <c r="VZU88" s="1"/>
      <c r="VZV88" s="1"/>
      <c r="VZW88" s="1"/>
      <c r="VZX88" s="1"/>
      <c r="VZY88" s="1"/>
      <c r="VZZ88" s="1"/>
      <c r="WAA88" s="1"/>
      <c r="WAB88" s="1"/>
      <c r="WAC88" s="1"/>
      <c r="WAD88" s="1"/>
      <c r="WAE88" s="1"/>
      <c r="WAF88" s="1"/>
      <c r="WAG88" s="1"/>
      <c r="WAH88" s="1"/>
      <c r="WAI88" s="1"/>
      <c r="WAJ88" s="1"/>
      <c r="WAK88" s="1"/>
      <c r="WAL88" s="1"/>
      <c r="WAM88" s="1"/>
      <c r="WAN88" s="1"/>
      <c r="WAO88" s="1"/>
      <c r="WAP88" s="1"/>
      <c r="WAQ88" s="1"/>
      <c r="WAR88" s="1"/>
      <c r="WAS88" s="1"/>
      <c r="WAT88" s="1"/>
      <c r="WAU88" s="1"/>
      <c r="WAV88" s="1"/>
      <c r="WAW88" s="1"/>
      <c r="WAX88" s="1"/>
      <c r="WAY88" s="1"/>
      <c r="WAZ88" s="1"/>
      <c r="WBA88" s="1"/>
      <c r="WBB88" s="1"/>
      <c r="WBC88" s="1"/>
      <c r="WBD88" s="1"/>
      <c r="WBE88" s="1"/>
      <c r="WBF88" s="1"/>
      <c r="WBG88" s="1"/>
      <c r="WBH88" s="1"/>
      <c r="WBI88" s="1"/>
      <c r="WBJ88" s="1"/>
      <c r="WBK88" s="1"/>
      <c r="WBL88" s="1"/>
      <c r="WBM88" s="1"/>
      <c r="WBN88" s="1"/>
      <c r="WBO88" s="1"/>
      <c r="WBP88" s="1"/>
      <c r="WBQ88" s="1"/>
      <c r="WBR88" s="1"/>
      <c r="WBS88" s="1"/>
      <c r="WBT88" s="1"/>
      <c r="WBU88" s="1"/>
      <c r="WBV88" s="1"/>
      <c r="WBW88" s="1"/>
      <c r="WBX88" s="1"/>
      <c r="WBY88" s="1"/>
      <c r="WBZ88" s="1"/>
      <c r="WCA88" s="1"/>
      <c r="WCB88" s="1"/>
      <c r="WCC88" s="1"/>
      <c r="WCD88" s="1"/>
      <c r="WCE88" s="1"/>
      <c r="WCF88" s="1"/>
      <c r="WCG88" s="1"/>
      <c r="WCH88" s="1"/>
      <c r="WCI88" s="1"/>
      <c r="WCJ88" s="1"/>
      <c r="WCK88" s="1"/>
      <c r="WCL88" s="1"/>
      <c r="WCM88" s="1"/>
      <c r="WCN88" s="1"/>
      <c r="WCO88" s="1"/>
      <c r="WCP88" s="1"/>
      <c r="WCQ88" s="1"/>
      <c r="WCR88" s="1"/>
      <c r="WCS88" s="1"/>
      <c r="WCT88" s="1"/>
      <c r="WCU88" s="1"/>
      <c r="WCV88" s="1"/>
      <c r="WCW88" s="1"/>
      <c r="WCX88" s="1"/>
      <c r="WCY88" s="1"/>
      <c r="WCZ88" s="1"/>
      <c r="WDA88" s="1"/>
      <c r="WDB88" s="1"/>
      <c r="WDC88" s="1"/>
      <c r="WDD88" s="1"/>
      <c r="WDE88" s="1"/>
      <c r="WDF88" s="1"/>
      <c r="WDG88" s="1"/>
      <c r="WDH88" s="1"/>
      <c r="WDI88" s="1"/>
      <c r="WDJ88" s="1"/>
      <c r="WDK88" s="1"/>
      <c r="WDL88" s="1"/>
      <c r="WDM88" s="1"/>
      <c r="WDN88" s="1"/>
      <c r="WDO88" s="1"/>
      <c r="WDP88" s="1"/>
      <c r="WDQ88" s="1"/>
      <c r="WDR88" s="1"/>
      <c r="WDS88" s="1"/>
      <c r="WDT88" s="1"/>
      <c r="WDU88" s="1"/>
      <c r="WDV88" s="1"/>
      <c r="WDW88" s="1"/>
      <c r="WDX88" s="1"/>
      <c r="WDY88" s="1"/>
      <c r="WDZ88" s="1"/>
      <c r="WEA88" s="1"/>
      <c r="WEB88" s="1"/>
      <c r="WEC88" s="1"/>
      <c r="WED88" s="1"/>
      <c r="WEE88" s="1"/>
      <c r="WEF88" s="1"/>
      <c r="WEG88" s="1"/>
      <c r="WEH88" s="1"/>
      <c r="WEI88" s="1"/>
      <c r="WEJ88" s="1"/>
      <c r="WEK88" s="1"/>
      <c r="WEL88" s="1"/>
      <c r="WEM88" s="1"/>
      <c r="WEN88" s="1"/>
      <c r="WEO88" s="1"/>
      <c r="WEP88" s="1"/>
      <c r="WEQ88" s="1"/>
      <c r="WER88" s="1"/>
      <c r="WES88" s="1"/>
      <c r="WET88" s="1"/>
      <c r="WEU88" s="1"/>
      <c r="WEV88" s="1"/>
      <c r="WEW88" s="1"/>
      <c r="WEX88" s="1"/>
      <c r="WEY88" s="1"/>
      <c r="WEZ88" s="1"/>
      <c r="WFA88" s="1"/>
      <c r="WFB88" s="1"/>
      <c r="WFC88" s="1"/>
      <c r="WFD88" s="1"/>
      <c r="WFE88" s="1"/>
      <c r="WFF88" s="1"/>
      <c r="WFG88" s="1"/>
      <c r="WFH88" s="1"/>
      <c r="WFI88" s="1"/>
      <c r="WFJ88" s="1"/>
      <c r="WFK88" s="1"/>
      <c r="WFL88" s="1"/>
      <c r="WFM88" s="1"/>
      <c r="WFN88" s="1"/>
      <c r="WFO88" s="1"/>
      <c r="WFP88" s="1"/>
      <c r="WFQ88" s="1"/>
      <c r="WFR88" s="1"/>
      <c r="WFS88" s="1"/>
      <c r="WFT88" s="1"/>
      <c r="WFU88" s="1"/>
      <c r="WFV88" s="1"/>
      <c r="WFW88" s="1"/>
      <c r="WFX88" s="1"/>
      <c r="WFY88" s="1"/>
      <c r="WFZ88" s="1"/>
      <c r="WGA88" s="1"/>
      <c r="WGB88" s="1"/>
      <c r="WGC88" s="1"/>
      <c r="WGD88" s="1"/>
      <c r="WGE88" s="1"/>
      <c r="WGF88" s="1"/>
      <c r="WGG88" s="1"/>
      <c r="WGH88" s="1"/>
      <c r="WGI88" s="1"/>
      <c r="WGJ88" s="1"/>
      <c r="WGK88" s="1"/>
      <c r="WGL88" s="1"/>
      <c r="WGM88" s="1"/>
      <c r="WGN88" s="1"/>
      <c r="WGO88" s="1"/>
      <c r="WGP88" s="1"/>
      <c r="WGQ88" s="1"/>
      <c r="WGR88" s="1"/>
      <c r="WGS88" s="1"/>
      <c r="WGT88" s="1"/>
      <c r="WGU88" s="1"/>
      <c r="WGV88" s="1"/>
      <c r="WGW88" s="1"/>
      <c r="WGX88" s="1"/>
      <c r="WGY88" s="1"/>
      <c r="WGZ88" s="1"/>
      <c r="WHA88" s="1"/>
      <c r="WHB88" s="1"/>
      <c r="WHC88" s="1"/>
      <c r="WHD88" s="1"/>
      <c r="WHE88" s="1"/>
      <c r="WHF88" s="1"/>
      <c r="WHG88" s="1"/>
      <c r="WHH88" s="1"/>
      <c r="WHI88" s="1"/>
      <c r="WHJ88" s="1"/>
      <c r="WHK88" s="1"/>
      <c r="WHL88" s="1"/>
      <c r="WHM88" s="1"/>
      <c r="WHN88" s="1"/>
      <c r="WHO88" s="1"/>
      <c r="WHP88" s="1"/>
      <c r="WHQ88" s="1"/>
      <c r="WHR88" s="1"/>
      <c r="WHS88" s="1"/>
      <c r="WHT88" s="1"/>
      <c r="WHU88" s="1"/>
      <c r="WHV88" s="1"/>
      <c r="WHW88" s="1"/>
      <c r="WHX88" s="1"/>
      <c r="WHY88" s="1"/>
      <c r="WHZ88" s="1"/>
      <c r="WIA88" s="1"/>
      <c r="WIB88" s="1"/>
      <c r="WIC88" s="1"/>
      <c r="WID88" s="1"/>
      <c r="WIE88" s="1"/>
      <c r="WIF88" s="1"/>
      <c r="WIG88" s="1"/>
      <c r="WIH88" s="1"/>
      <c r="WII88" s="1"/>
      <c r="WIJ88" s="1"/>
      <c r="WIK88" s="1"/>
      <c r="WIL88" s="1"/>
      <c r="WIM88" s="1"/>
      <c r="WIN88" s="1"/>
      <c r="WIO88" s="1"/>
      <c r="WIP88" s="1"/>
      <c r="WIQ88" s="1"/>
      <c r="WIR88" s="1"/>
      <c r="WIS88" s="1"/>
      <c r="WIT88" s="1"/>
      <c r="WIU88" s="1"/>
      <c r="WIV88" s="1"/>
      <c r="WIW88" s="1"/>
      <c r="WIX88" s="1"/>
      <c r="WIY88" s="1"/>
      <c r="WIZ88" s="1"/>
      <c r="WJA88" s="1"/>
      <c r="WJB88" s="1"/>
      <c r="WJC88" s="1"/>
      <c r="WJD88" s="1"/>
      <c r="WJE88" s="1"/>
      <c r="WJF88" s="1"/>
      <c r="WJG88" s="1"/>
      <c r="WJH88" s="1"/>
      <c r="WJI88" s="1"/>
      <c r="WJJ88" s="1"/>
      <c r="WJK88" s="1"/>
      <c r="WJL88" s="1"/>
      <c r="WJM88" s="1"/>
      <c r="WJN88" s="1"/>
      <c r="WJO88" s="1"/>
      <c r="WJP88" s="1"/>
      <c r="WJQ88" s="1"/>
      <c r="WJR88" s="1"/>
      <c r="WJS88" s="1"/>
      <c r="WJT88" s="1"/>
      <c r="WJU88" s="1"/>
      <c r="WJV88" s="1"/>
      <c r="WJW88" s="1"/>
      <c r="WJX88" s="1"/>
      <c r="WJY88" s="1"/>
      <c r="WJZ88" s="1"/>
      <c r="WKA88" s="1"/>
      <c r="WKB88" s="1"/>
      <c r="WKC88" s="1"/>
      <c r="WKD88" s="1"/>
      <c r="WKE88" s="1"/>
      <c r="WKF88" s="1"/>
      <c r="WKG88" s="1"/>
      <c r="WKH88" s="1"/>
      <c r="WKI88" s="1"/>
      <c r="WKJ88" s="1"/>
      <c r="WKK88" s="1"/>
      <c r="WKL88" s="1"/>
      <c r="WKM88" s="1"/>
      <c r="WKN88" s="1"/>
      <c r="WKO88" s="1"/>
      <c r="WKP88" s="1"/>
      <c r="WKQ88" s="1"/>
      <c r="WKR88" s="1"/>
      <c r="WKS88" s="1"/>
      <c r="WKT88" s="1"/>
      <c r="WKU88" s="1"/>
      <c r="WKV88" s="1"/>
      <c r="WKW88" s="1"/>
      <c r="WKX88" s="1"/>
      <c r="WKY88" s="1"/>
      <c r="WKZ88" s="1"/>
      <c r="WLA88" s="1"/>
      <c r="WLB88" s="1"/>
      <c r="WLC88" s="1"/>
      <c r="WLD88" s="1"/>
      <c r="WLE88" s="1"/>
      <c r="WLF88" s="1"/>
      <c r="WLG88" s="1"/>
      <c r="WLH88" s="1"/>
      <c r="WLI88" s="1"/>
      <c r="WLJ88" s="1"/>
      <c r="WLK88" s="1"/>
      <c r="WLL88" s="1"/>
      <c r="WLM88" s="1"/>
      <c r="WLN88" s="1"/>
      <c r="WLO88" s="1"/>
      <c r="WLP88" s="1"/>
      <c r="WLQ88" s="1"/>
      <c r="WLR88" s="1"/>
      <c r="WLS88" s="1"/>
      <c r="WLT88" s="1"/>
      <c r="WLU88" s="1"/>
      <c r="WLV88" s="1"/>
      <c r="WLW88" s="1"/>
      <c r="WLX88" s="1"/>
      <c r="WLY88" s="1"/>
      <c r="WLZ88" s="1"/>
      <c r="WMA88" s="1"/>
      <c r="WMB88" s="1"/>
      <c r="WMC88" s="1"/>
      <c r="WMD88" s="1"/>
      <c r="WME88" s="1"/>
      <c r="WMF88" s="1"/>
      <c r="WMG88" s="1"/>
      <c r="WMH88" s="1"/>
      <c r="WMI88" s="1"/>
      <c r="WMJ88" s="1"/>
      <c r="WMK88" s="1"/>
      <c r="WML88" s="1"/>
      <c r="WMM88" s="1"/>
      <c r="WMN88" s="1"/>
      <c r="WMO88" s="1"/>
      <c r="WMP88" s="1"/>
      <c r="WMQ88" s="1"/>
      <c r="WMR88" s="1"/>
      <c r="WMS88" s="1"/>
      <c r="WMT88" s="1"/>
      <c r="WMU88" s="1"/>
      <c r="WMV88" s="1"/>
      <c r="WMW88" s="1"/>
      <c r="WMX88" s="1"/>
      <c r="WMY88" s="1"/>
      <c r="WMZ88" s="1"/>
      <c r="WNA88" s="1"/>
      <c r="WNB88" s="1"/>
      <c r="WNC88" s="1"/>
      <c r="WND88" s="1"/>
      <c r="WNE88" s="1"/>
      <c r="WNF88" s="1"/>
      <c r="WNG88" s="1"/>
      <c r="WNH88" s="1"/>
      <c r="WNI88" s="1"/>
      <c r="WNJ88" s="1"/>
      <c r="WNK88" s="1"/>
      <c r="WNL88" s="1"/>
      <c r="WNM88" s="1"/>
      <c r="WNN88" s="1"/>
      <c r="WNO88" s="1"/>
      <c r="WNP88" s="1"/>
      <c r="WNQ88" s="1"/>
      <c r="WNR88" s="1"/>
      <c r="WNS88" s="1"/>
      <c r="WNT88" s="1"/>
      <c r="WNU88" s="1"/>
      <c r="WNV88" s="1"/>
      <c r="WNW88" s="1"/>
      <c r="WNX88" s="1"/>
      <c r="WNY88" s="1"/>
      <c r="WNZ88" s="1"/>
      <c r="WOA88" s="1"/>
      <c r="WOB88" s="1"/>
      <c r="WOC88" s="1"/>
      <c r="WOD88" s="1"/>
      <c r="WOE88" s="1"/>
      <c r="WOF88" s="1"/>
      <c r="WOG88" s="1"/>
      <c r="WOH88" s="1"/>
      <c r="WOI88" s="1"/>
      <c r="WOJ88" s="1"/>
      <c r="WOK88" s="1"/>
      <c r="WOL88" s="1"/>
      <c r="WOM88" s="1"/>
      <c r="WON88" s="1"/>
      <c r="WOO88" s="1"/>
      <c r="WOP88" s="1"/>
      <c r="WOQ88" s="1"/>
      <c r="WOR88" s="1"/>
      <c r="WOS88" s="1"/>
      <c r="WOT88" s="1"/>
      <c r="WOU88" s="1"/>
      <c r="WOV88" s="1"/>
      <c r="WOW88" s="1"/>
      <c r="WOX88" s="1"/>
      <c r="WOY88" s="1"/>
      <c r="WOZ88" s="1"/>
      <c r="WPA88" s="1"/>
      <c r="WPB88" s="1"/>
      <c r="WPC88" s="1"/>
      <c r="WPD88" s="1"/>
      <c r="WPE88" s="1"/>
      <c r="WPF88" s="1"/>
      <c r="WPG88" s="1"/>
      <c r="WPH88" s="1"/>
      <c r="WPI88" s="1"/>
      <c r="WPJ88" s="1"/>
      <c r="WPK88" s="1"/>
      <c r="WPL88" s="1"/>
      <c r="WPM88" s="1"/>
      <c r="WPN88" s="1"/>
      <c r="WPO88" s="1"/>
      <c r="WPP88" s="1"/>
      <c r="WPQ88" s="1"/>
      <c r="WPR88" s="1"/>
      <c r="WPS88" s="1"/>
      <c r="WPT88" s="1"/>
      <c r="WPU88" s="1"/>
      <c r="WPV88" s="1"/>
      <c r="WPW88" s="1"/>
      <c r="WPX88" s="1"/>
      <c r="WPY88" s="1"/>
      <c r="WPZ88" s="1"/>
      <c r="WQA88" s="1"/>
      <c r="WQB88" s="1"/>
      <c r="WQC88" s="1"/>
      <c r="WQD88" s="1"/>
      <c r="WQE88" s="1"/>
      <c r="WQF88" s="1"/>
      <c r="WQG88" s="1"/>
      <c r="WQH88" s="1"/>
      <c r="WQI88" s="1"/>
      <c r="WQJ88" s="1"/>
      <c r="WQK88" s="1"/>
      <c r="WQL88" s="1"/>
      <c r="WQM88" s="1"/>
      <c r="WQN88" s="1"/>
      <c r="WQO88" s="1"/>
      <c r="WQP88" s="1"/>
      <c r="WQQ88" s="1"/>
      <c r="WQR88" s="1"/>
      <c r="WQS88" s="1"/>
      <c r="WQT88" s="1"/>
      <c r="WQU88" s="1"/>
      <c r="WQV88" s="1"/>
      <c r="WQW88" s="1"/>
      <c r="WQX88" s="1"/>
      <c r="WQY88" s="1"/>
      <c r="WQZ88" s="1"/>
      <c r="WRA88" s="1"/>
      <c r="WRB88" s="1"/>
      <c r="WRC88" s="1"/>
      <c r="WRD88" s="1"/>
      <c r="WRE88" s="1"/>
      <c r="WRF88" s="1"/>
      <c r="WRG88" s="1"/>
      <c r="WRH88" s="1"/>
      <c r="WRI88" s="1"/>
      <c r="WRJ88" s="1"/>
      <c r="WRK88" s="1"/>
      <c r="WRL88" s="1"/>
      <c r="WRM88" s="1"/>
      <c r="WRN88" s="1"/>
      <c r="WRO88" s="1"/>
      <c r="WRP88" s="1"/>
      <c r="WRQ88" s="1"/>
      <c r="WRR88" s="1"/>
      <c r="WRS88" s="1"/>
      <c r="WRT88" s="1"/>
      <c r="WRU88" s="1"/>
      <c r="WRV88" s="1"/>
      <c r="WRW88" s="1"/>
      <c r="WRX88" s="1"/>
      <c r="WRY88" s="1"/>
      <c r="WRZ88" s="1"/>
      <c r="WSA88" s="1"/>
      <c r="WSB88" s="1"/>
      <c r="WSC88" s="1"/>
      <c r="WSD88" s="1"/>
      <c r="WSE88" s="1"/>
      <c r="WSF88" s="1"/>
      <c r="WSG88" s="1"/>
      <c r="WSH88" s="1"/>
      <c r="WSI88" s="1"/>
      <c r="WSJ88" s="1"/>
      <c r="WSK88" s="1"/>
      <c r="WSL88" s="1"/>
      <c r="WSM88" s="1"/>
      <c r="WSN88" s="1"/>
      <c r="WSO88" s="1"/>
      <c r="WSP88" s="1"/>
      <c r="WSQ88" s="1"/>
      <c r="WSR88" s="1"/>
      <c r="WSS88" s="1"/>
      <c r="WST88" s="1"/>
      <c r="WSU88" s="1"/>
      <c r="WSV88" s="1"/>
      <c r="WSW88" s="1"/>
      <c r="WSX88" s="1"/>
      <c r="WSY88" s="1"/>
      <c r="WSZ88" s="1"/>
      <c r="WTA88" s="1"/>
      <c r="WTB88" s="1"/>
      <c r="WTC88" s="1"/>
      <c r="WTD88" s="1"/>
      <c r="WTE88" s="1"/>
      <c r="WTF88" s="1"/>
      <c r="WTG88" s="1"/>
      <c r="WTH88" s="1"/>
      <c r="WTI88" s="1"/>
      <c r="WTJ88" s="1"/>
      <c r="WTK88" s="1"/>
      <c r="WTL88" s="1"/>
      <c r="WTM88" s="1"/>
      <c r="WTN88" s="1"/>
      <c r="WTO88" s="1"/>
      <c r="WTP88" s="1"/>
      <c r="WTQ88" s="1"/>
      <c r="WTR88" s="1"/>
      <c r="WTS88" s="1"/>
      <c r="WTT88" s="1"/>
      <c r="WTU88" s="1"/>
      <c r="WTV88" s="1"/>
      <c r="WTW88" s="1"/>
      <c r="WTX88" s="1"/>
      <c r="WTY88" s="1"/>
      <c r="WTZ88" s="1"/>
      <c r="WUA88" s="1"/>
      <c r="WUB88" s="1"/>
      <c r="WUC88" s="1"/>
      <c r="WUD88" s="1"/>
      <c r="WUE88" s="1"/>
      <c r="WUF88" s="1"/>
      <c r="WUG88" s="1"/>
      <c r="WUH88" s="1"/>
      <c r="WUI88" s="1"/>
      <c r="WUJ88" s="1"/>
      <c r="WUK88" s="1"/>
      <c r="WUL88" s="1"/>
      <c r="WUM88" s="1"/>
      <c r="WUN88" s="1"/>
      <c r="WUO88" s="1"/>
      <c r="WUP88" s="1"/>
      <c r="WUQ88" s="1"/>
      <c r="WUR88" s="1"/>
      <c r="WUS88" s="1"/>
      <c r="WUT88" s="1"/>
      <c r="WUU88" s="1"/>
      <c r="WUV88" s="1"/>
      <c r="WUW88" s="1"/>
      <c r="WUX88" s="1"/>
      <c r="WUY88" s="1"/>
      <c r="WUZ88" s="1"/>
      <c r="WVA88" s="1"/>
      <c r="WVB88" s="1"/>
      <c r="WVC88" s="1"/>
      <c r="WVD88" s="1"/>
      <c r="WVE88" s="1"/>
      <c r="WVF88" s="1"/>
      <c r="WVG88" s="1"/>
      <c r="WVH88" s="1"/>
      <c r="WVI88" s="1"/>
      <c r="WVJ88" s="1"/>
      <c r="WVK88" s="1"/>
      <c r="WVL88" s="1"/>
      <c r="WVM88" s="1"/>
      <c r="WVN88" s="1"/>
      <c r="WVO88" s="1"/>
      <c r="WVP88" s="1"/>
      <c r="WVQ88" s="1"/>
      <c r="WVR88" s="1"/>
      <c r="WVS88" s="1"/>
      <c r="WVT88" s="1"/>
      <c r="WVU88" s="1"/>
      <c r="WVV88" s="1"/>
      <c r="WVW88" s="1"/>
      <c r="WVX88" s="1"/>
      <c r="WVY88" s="1"/>
      <c r="WVZ88" s="1"/>
      <c r="WWA88" s="1"/>
      <c r="WWB88" s="1"/>
      <c r="WWC88" s="1"/>
      <c r="WWD88" s="1"/>
      <c r="WWE88" s="1"/>
      <c r="WWF88" s="1"/>
      <c r="WWG88" s="1"/>
      <c r="WWH88" s="1"/>
      <c r="WWI88" s="1"/>
      <c r="WWJ88" s="1"/>
      <c r="WWK88" s="1"/>
      <c r="WWL88" s="1"/>
      <c r="WWM88" s="1"/>
      <c r="WWN88" s="1"/>
      <c r="WWO88" s="1"/>
      <c r="WWP88" s="1"/>
      <c r="WWQ88" s="1"/>
      <c r="WWR88" s="1"/>
      <c r="WWS88" s="1"/>
      <c r="WWT88" s="1"/>
      <c r="WWU88" s="1"/>
      <c r="WWV88" s="1"/>
      <c r="WWW88" s="1"/>
      <c r="WWX88" s="1"/>
      <c r="WWY88" s="1"/>
      <c r="WWZ88" s="1"/>
      <c r="WXA88" s="1"/>
      <c r="WXB88" s="1"/>
      <c r="WXC88" s="1"/>
      <c r="WXD88" s="1"/>
      <c r="WXE88" s="1"/>
      <c r="WXF88" s="1"/>
      <c r="WXG88" s="1"/>
      <c r="WXH88" s="1"/>
      <c r="WXI88" s="1"/>
      <c r="WXJ88" s="1"/>
      <c r="WXK88" s="1"/>
      <c r="WXL88" s="1"/>
      <c r="WXM88" s="1"/>
      <c r="WXN88" s="1"/>
      <c r="WXO88" s="1"/>
      <c r="WXP88" s="1"/>
      <c r="WXQ88" s="1"/>
      <c r="WXR88" s="1"/>
      <c r="WXS88" s="1"/>
      <c r="WXT88" s="1"/>
      <c r="WXU88" s="1"/>
      <c r="WXV88" s="1"/>
      <c r="WXW88" s="1"/>
      <c r="WXX88" s="1"/>
      <c r="WXY88" s="1"/>
      <c r="WXZ88" s="1"/>
      <c r="WYA88" s="1"/>
      <c r="WYB88" s="1"/>
      <c r="WYC88" s="1"/>
      <c r="WYD88" s="1"/>
      <c r="WYE88" s="1"/>
      <c r="WYF88" s="1"/>
      <c r="WYG88" s="1"/>
      <c r="WYH88" s="1"/>
      <c r="WYI88" s="1"/>
      <c r="WYJ88" s="1"/>
      <c r="WYK88" s="1"/>
      <c r="WYL88" s="1"/>
      <c r="WYM88" s="1"/>
      <c r="WYN88" s="1"/>
      <c r="WYO88" s="1"/>
      <c r="WYP88" s="1"/>
      <c r="WYQ88" s="1"/>
      <c r="WYR88" s="1"/>
      <c r="WYS88" s="1"/>
      <c r="WYT88" s="1"/>
      <c r="WYU88" s="1"/>
      <c r="WYV88" s="1"/>
      <c r="WYW88" s="1"/>
      <c r="WYX88" s="1"/>
      <c r="WYY88" s="1"/>
      <c r="WYZ88" s="1"/>
      <c r="WZA88" s="1"/>
      <c r="WZB88" s="1"/>
      <c r="WZC88" s="1"/>
      <c r="WZD88" s="1"/>
      <c r="WZE88" s="1"/>
      <c r="WZF88" s="1"/>
      <c r="WZG88" s="1"/>
      <c r="WZH88" s="1"/>
      <c r="WZI88" s="1"/>
      <c r="WZJ88" s="1"/>
      <c r="WZK88" s="1"/>
      <c r="WZL88" s="1"/>
      <c r="WZM88" s="1"/>
      <c r="WZN88" s="1"/>
      <c r="WZO88" s="1"/>
      <c r="WZP88" s="1"/>
      <c r="WZQ88" s="1"/>
      <c r="WZR88" s="1"/>
      <c r="WZS88" s="1"/>
      <c r="WZT88" s="1"/>
      <c r="WZU88" s="1"/>
      <c r="WZV88" s="1"/>
      <c r="WZW88" s="1"/>
      <c r="WZX88" s="1"/>
      <c r="WZY88" s="1"/>
      <c r="WZZ88" s="1"/>
      <c r="XAA88" s="1"/>
      <c r="XAB88" s="1"/>
      <c r="XAC88" s="1"/>
      <c r="XAD88" s="1"/>
      <c r="XAE88" s="1"/>
      <c r="XAF88" s="1"/>
      <c r="XAG88" s="1"/>
      <c r="XAH88" s="1"/>
      <c r="XAI88" s="1"/>
      <c r="XAJ88" s="1"/>
      <c r="XAK88" s="1"/>
      <c r="XAL88" s="1"/>
      <c r="XAM88" s="1"/>
      <c r="XAN88" s="1"/>
      <c r="XAO88" s="1"/>
      <c r="XAP88" s="1"/>
      <c r="XAQ88" s="1"/>
      <c r="XAR88" s="1"/>
      <c r="XAS88" s="1"/>
      <c r="XAT88" s="1"/>
      <c r="XAU88" s="1"/>
      <c r="XAV88" s="1"/>
      <c r="XAW88" s="1"/>
      <c r="XAX88" s="1"/>
      <c r="XAY88" s="1"/>
      <c r="XAZ88" s="1"/>
      <c r="XBA88" s="1"/>
      <c r="XBB88" s="1"/>
      <c r="XBC88" s="1"/>
      <c r="XBD88" s="1"/>
      <c r="XBE88" s="1"/>
      <c r="XBF88" s="1"/>
      <c r="XBG88" s="1"/>
      <c r="XBH88" s="1"/>
      <c r="XBI88" s="1"/>
      <c r="XBJ88" s="1"/>
      <c r="XBK88" s="1"/>
      <c r="XBL88" s="1"/>
      <c r="XBM88" s="1"/>
      <c r="XBN88" s="1"/>
      <c r="XBO88" s="1"/>
      <c r="XBP88" s="1"/>
      <c r="XBQ88" s="1"/>
      <c r="XBR88" s="1"/>
      <c r="XBS88" s="1"/>
      <c r="XBT88" s="1"/>
      <c r="XBU88" s="1"/>
      <c r="XBV88" s="1"/>
      <c r="XBW88" s="1"/>
      <c r="XBX88" s="1"/>
      <c r="XBY88" s="1"/>
      <c r="XBZ88" s="1"/>
      <c r="XCA88" s="1"/>
      <c r="XCB88" s="1"/>
      <c r="XCC88" s="1"/>
      <c r="XCD88" s="1"/>
      <c r="XCE88" s="1"/>
      <c r="XCF88" s="1"/>
      <c r="XCG88" s="1"/>
      <c r="XCH88" s="1"/>
      <c r="XCI88" s="1"/>
      <c r="XCJ88" s="1"/>
      <c r="XCK88" s="1"/>
      <c r="XCL88" s="1"/>
      <c r="XCM88" s="1"/>
      <c r="XCN88" s="1"/>
      <c r="XCO88" s="1"/>
      <c r="XCP88" s="1"/>
      <c r="XCQ88" s="1"/>
      <c r="XCR88" s="1"/>
      <c r="XCS88" s="1"/>
      <c r="XCT88" s="1"/>
      <c r="XCU88" s="1"/>
      <c r="XCV88" s="1"/>
      <c r="XCW88" s="1"/>
      <c r="XCX88" s="1"/>
      <c r="XCY88" s="1"/>
      <c r="XCZ88" s="1"/>
      <c r="XDA88" s="1"/>
      <c r="XDB88" s="1"/>
      <c r="XDC88" s="1"/>
      <c r="XDD88" s="1"/>
      <c r="XDE88" s="1"/>
      <c r="XDF88" s="1"/>
      <c r="XDG88" s="1"/>
      <c r="XDH88" s="1"/>
      <c r="XDI88" s="1"/>
      <c r="XDJ88" s="1"/>
      <c r="XDK88" s="1"/>
      <c r="XDL88" s="1"/>
      <c r="XDM88" s="1"/>
      <c r="XDN88" s="1"/>
      <c r="XDO88" s="1"/>
      <c r="XDP88" s="1"/>
      <c r="XDQ88" s="1"/>
      <c r="XDR88" s="1"/>
      <c r="XDS88" s="1"/>
      <c r="XDT88" s="1"/>
      <c r="XDU88" s="1"/>
      <c r="XDV88" s="1"/>
      <c r="XDW88" s="1"/>
      <c r="XDX88" s="1"/>
      <c r="XDY88" s="1"/>
      <c r="XDZ88" s="1"/>
      <c r="XEA88" s="1"/>
      <c r="XEB88" s="1"/>
      <c r="XEC88" s="1"/>
      <c r="XED88" s="1"/>
      <c r="XEE88" s="1"/>
      <c r="XEF88" s="1"/>
      <c r="XEG88" s="1"/>
      <c r="XEH88" s="1"/>
      <c r="XEI88" s="1"/>
      <c r="XEJ88" s="1"/>
      <c r="XEK88" s="1"/>
      <c r="XEL88" s="1"/>
      <c r="XEM88" s="1"/>
      <c r="XEN88" s="1"/>
      <c r="XEO88" s="1"/>
      <c r="XEP88" s="1"/>
      <c r="XEQ88" s="1"/>
      <c r="XER88" s="1"/>
      <c r="XES88" s="1"/>
      <c r="XET88" s="1"/>
      <c r="XEU88" s="1"/>
      <c r="XEV88" s="1"/>
      <c r="XEW88" s="1"/>
      <c r="XEX88" s="1"/>
      <c r="XEY88" s="1"/>
      <c r="XEZ88" s="1"/>
      <c r="XFA88" s="1"/>
    </row>
    <row r="89" spans="1:16381">
      <c r="A89" s="4">
        <v>7</v>
      </c>
      <c r="B89" s="30" t="s">
        <v>36</v>
      </c>
      <c r="C89" s="3" t="s">
        <v>37</v>
      </c>
      <c r="D89" s="6" t="s">
        <v>28</v>
      </c>
      <c r="E89" s="8">
        <v>45327</v>
      </c>
      <c r="F89" s="59">
        <v>45327</v>
      </c>
      <c r="G89" s="1" t="b">
        <v>1</v>
      </c>
      <c r="H89" s="8">
        <v>45934</v>
      </c>
      <c r="I89" s="5">
        <v>45509</v>
      </c>
      <c r="J89" s="5">
        <v>45692</v>
      </c>
      <c r="K89" s="4" t="s">
        <v>30</v>
      </c>
      <c r="L89" s="5">
        <v>45693</v>
      </c>
      <c r="M89" s="5">
        <v>45873</v>
      </c>
      <c r="N89" s="4" t="s">
        <v>30</v>
      </c>
      <c r="O89" s="5">
        <v>45874</v>
      </c>
      <c r="P89" s="5">
        <v>45934</v>
      </c>
      <c r="Q89" s="4" t="s">
        <v>30</v>
      </c>
      <c r="R89" s="4"/>
      <c r="S89" s="4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1" t="s">
        <v>36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  <c r="AMK89" s="1"/>
      <c r="AML89" s="1"/>
      <c r="AMM89" s="1"/>
      <c r="AMN89" s="1"/>
      <c r="AMO89" s="1"/>
      <c r="AMP89" s="1"/>
      <c r="AMQ89" s="1"/>
      <c r="AMR89" s="1"/>
      <c r="AMS89" s="1"/>
      <c r="AMT89" s="1"/>
      <c r="AMU89" s="1"/>
      <c r="AMV89" s="1"/>
      <c r="AMW89" s="1"/>
      <c r="AMX89" s="1"/>
      <c r="AMY89" s="1"/>
      <c r="AMZ89" s="1"/>
      <c r="ANA89" s="1"/>
      <c r="ANB89" s="1"/>
      <c r="ANC89" s="1"/>
      <c r="AND89" s="1"/>
      <c r="ANE89" s="1"/>
      <c r="ANF89" s="1"/>
      <c r="ANG89" s="1"/>
      <c r="ANH89" s="1"/>
      <c r="ANI89" s="1"/>
      <c r="ANJ89" s="1"/>
      <c r="ANK89" s="1"/>
      <c r="ANL89" s="1"/>
      <c r="ANM89" s="1"/>
      <c r="ANN89" s="1"/>
      <c r="ANO89" s="1"/>
      <c r="ANP89" s="1"/>
      <c r="ANQ89" s="1"/>
      <c r="ANR89" s="1"/>
      <c r="ANS89" s="1"/>
      <c r="ANT89" s="1"/>
      <c r="ANU89" s="1"/>
      <c r="ANV89" s="1"/>
      <c r="ANW89" s="1"/>
      <c r="ANX89" s="1"/>
      <c r="ANY89" s="1"/>
      <c r="ANZ89" s="1"/>
      <c r="AOA89" s="1"/>
      <c r="AOB89" s="1"/>
      <c r="AOC89" s="1"/>
      <c r="AOD89" s="1"/>
      <c r="AOE89" s="1"/>
      <c r="AOF89" s="1"/>
      <c r="AOG89" s="1"/>
      <c r="AOH89" s="1"/>
      <c r="AOI89" s="1"/>
      <c r="AOJ89" s="1"/>
      <c r="AOK89" s="1"/>
      <c r="AOL89" s="1"/>
      <c r="AOM89" s="1"/>
      <c r="AON89" s="1"/>
      <c r="AOO89" s="1"/>
      <c r="AOP89" s="1"/>
      <c r="AOQ89" s="1"/>
      <c r="AOR89" s="1"/>
      <c r="AOS89" s="1"/>
      <c r="AOT89" s="1"/>
      <c r="AOU89" s="1"/>
      <c r="AOV89" s="1"/>
      <c r="AOW89" s="1"/>
      <c r="AOX89" s="1"/>
      <c r="AOY89" s="1"/>
      <c r="AOZ89" s="1"/>
      <c r="APA89" s="1"/>
      <c r="APB89" s="1"/>
      <c r="APC89" s="1"/>
      <c r="APD89" s="1"/>
      <c r="APE89" s="1"/>
      <c r="APF89" s="1"/>
      <c r="APG89" s="1"/>
      <c r="APH89" s="1"/>
      <c r="API89" s="1"/>
      <c r="APJ89" s="1"/>
      <c r="APK89" s="1"/>
      <c r="APL89" s="1"/>
      <c r="APM89" s="1"/>
      <c r="APN89" s="1"/>
      <c r="APO89" s="1"/>
      <c r="APP89" s="1"/>
      <c r="APQ89" s="1"/>
      <c r="APR89" s="1"/>
      <c r="APS89" s="1"/>
      <c r="APT89" s="1"/>
      <c r="APU89" s="1"/>
      <c r="APV89" s="1"/>
      <c r="APW89" s="1"/>
      <c r="APX89" s="1"/>
      <c r="APY89" s="1"/>
      <c r="APZ89" s="1"/>
      <c r="AQA89" s="1"/>
      <c r="AQB89" s="1"/>
      <c r="AQC89" s="1"/>
      <c r="AQD89" s="1"/>
      <c r="AQE89" s="1"/>
      <c r="AQF89" s="1"/>
      <c r="AQG89" s="1"/>
      <c r="AQH89" s="1"/>
      <c r="AQI89" s="1"/>
      <c r="AQJ89" s="1"/>
      <c r="AQK89" s="1"/>
      <c r="AQL89" s="1"/>
      <c r="AQM89" s="1"/>
      <c r="AQN89" s="1"/>
      <c r="AQO89" s="1"/>
      <c r="AQP89" s="1"/>
      <c r="AQQ89" s="1"/>
      <c r="AQR89" s="1"/>
      <c r="AQS89" s="1"/>
      <c r="AQT89" s="1"/>
      <c r="AQU89" s="1"/>
      <c r="AQV89" s="1"/>
      <c r="AQW89" s="1"/>
      <c r="AQX89" s="1"/>
      <c r="AQY89" s="1"/>
      <c r="AQZ89" s="1"/>
      <c r="ARA89" s="1"/>
      <c r="ARB89" s="1"/>
      <c r="ARC89" s="1"/>
      <c r="ARD89" s="1"/>
      <c r="ARE89" s="1"/>
      <c r="ARF89" s="1"/>
      <c r="ARG89" s="1"/>
      <c r="ARH89" s="1"/>
      <c r="ARI89" s="1"/>
      <c r="ARJ89" s="1"/>
      <c r="ARK89" s="1"/>
      <c r="ARL89" s="1"/>
      <c r="ARM89" s="1"/>
      <c r="ARN89" s="1"/>
      <c r="ARO89" s="1"/>
      <c r="ARP89" s="1"/>
      <c r="ARQ89" s="1"/>
      <c r="ARR89" s="1"/>
      <c r="ARS89" s="1"/>
      <c r="ART89" s="1"/>
      <c r="ARU89" s="1"/>
      <c r="ARV89" s="1"/>
      <c r="ARW89" s="1"/>
      <c r="ARX89" s="1"/>
      <c r="ARY89" s="1"/>
      <c r="ARZ89" s="1"/>
      <c r="ASA89" s="1"/>
      <c r="ASB89" s="1"/>
      <c r="ASC89" s="1"/>
      <c r="ASD89" s="1"/>
      <c r="ASE89" s="1"/>
      <c r="ASF89" s="1"/>
      <c r="ASG89" s="1"/>
      <c r="ASH89" s="1"/>
      <c r="ASI89" s="1"/>
      <c r="ASJ89" s="1"/>
      <c r="ASK89" s="1"/>
      <c r="ASL89" s="1"/>
      <c r="ASM89" s="1"/>
      <c r="ASN89" s="1"/>
      <c r="ASO89" s="1"/>
      <c r="ASP89" s="1"/>
      <c r="ASQ89" s="1"/>
      <c r="ASR89" s="1"/>
      <c r="ASS89" s="1"/>
      <c r="AST89" s="1"/>
      <c r="ASU89" s="1"/>
      <c r="ASV89" s="1"/>
      <c r="ASW89" s="1"/>
      <c r="ASX89" s="1"/>
      <c r="ASY89" s="1"/>
      <c r="ASZ89" s="1"/>
      <c r="ATA89" s="1"/>
      <c r="ATB89" s="1"/>
      <c r="ATC89" s="1"/>
      <c r="ATD89" s="1"/>
      <c r="ATE89" s="1"/>
      <c r="ATF89" s="1"/>
      <c r="ATG89" s="1"/>
      <c r="ATH89" s="1"/>
      <c r="ATI89" s="1"/>
      <c r="ATJ89" s="1"/>
      <c r="ATK89" s="1"/>
      <c r="ATL89" s="1"/>
      <c r="ATM89" s="1"/>
      <c r="ATN89" s="1"/>
      <c r="ATO89" s="1"/>
      <c r="ATP89" s="1"/>
      <c r="ATQ89" s="1"/>
      <c r="ATR89" s="1"/>
      <c r="ATS89" s="1"/>
      <c r="ATT89" s="1"/>
      <c r="ATU89" s="1"/>
      <c r="ATV89" s="1"/>
      <c r="ATW89" s="1"/>
      <c r="ATX89" s="1"/>
      <c r="ATY89" s="1"/>
      <c r="ATZ89" s="1"/>
      <c r="AUA89" s="1"/>
      <c r="AUB89" s="1"/>
      <c r="AUC89" s="1"/>
      <c r="AUD89" s="1"/>
      <c r="AUE89" s="1"/>
      <c r="AUF89" s="1"/>
      <c r="AUG89" s="1"/>
      <c r="AUH89" s="1"/>
      <c r="AUI89" s="1"/>
      <c r="AUJ89" s="1"/>
      <c r="AUK89" s="1"/>
      <c r="AUL89" s="1"/>
      <c r="AUM89" s="1"/>
      <c r="AUN89" s="1"/>
      <c r="AUO89" s="1"/>
      <c r="AUP89" s="1"/>
      <c r="AUQ89" s="1"/>
      <c r="AUR89" s="1"/>
      <c r="AUS89" s="1"/>
      <c r="AUT89" s="1"/>
      <c r="AUU89" s="1"/>
      <c r="AUV89" s="1"/>
      <c r="AUW89" s="1"/>
      <c r="AUX89" s="1"/>
      <c r="AUY89" s="1"/>
      <c r="AUZ89" s="1"/>
      <c r="AVA89" s="1"/>
      <c r="AVB89" s="1"/>
      <c r="AVC89" s="1"/>
      <c r="AVD89" s="1"/>
      <c r="AVE89" s="1"/>
      <c r="AVF89" s="1"/>
      <c r="AVG89" s="1"/>
      <c r="AVH89" s="1"/>
      <c r="AVI89" s="1"/>
      <c r="AVJ89" s="1"/>
      <c r="AVK89" s="1"/>
      <c r="AVL89" s="1"/>
      <c r="AVM89" s="1"/>
      <c r="AVN89" s="1"/>
      <c r="AVO89" s="1"/>
      <c r="AVP89" s="1"/>
      <c r="AVQ89" s="1"/>
      <c r="AVR89" s="1"/>
      <c r="AVS89" s="1"/>
      <c r="AVT89" s="1"/>
      <c r="AVU89" s="1"/>
      <c r="AVV89" s="1"/>
      <c r="AVW89" s="1"/>
      <c r="AVX89" s="1"/>
      <c r="AVY89" s="1"/>
      <c r="AVZ89" s="1"/>
      <c r="AWA89" s="1"/>
      <c r="AWB89" s="1"/>
      <c r="AWC89" s="1"/>
      <c r="AWD89" s="1"/>
      <c r="AWE89" s="1"/>
      <c r="AWF89" s="1"/>
      <c r="AWG89" s="1"/>
      <c r="AWH89" s="1"/>
      <c r="AWI89" s="1"/>
      <c r="AWJ89" s="1"/>
      <c r="AWK89" s="1"/>
      <c r="AWL89" s="1"/>
      <c r="AWM89" s="1"/>
      <c r="AWN89" s="1"/>
      <c r="AWO89" s="1"/>
      <c r="AWP89" s="1"/>
      <c r="AWQ89" s="1"/>
      <c r="AWR89" s="1"/>
      <c r="AWS89" s="1"/>
      <c r="AWT89" s="1"/>
      <c r="AWU89" s="1"/>
      <c r="AWV89" s="1"/>
      <c r="AWW89" s="1"/>
      <c r="AWX89" s="1"/>
      <c r="AWY89" s="1"/>
      <c r="AWZ89" s="1"/>
      <c r="AXA89" s="1"/>
      <c r="AXB89" s="1"/>
      <c r="AXC89" s="1"/>
      <c r="AXD89" s="1"/>
      <c r="AXE89" s="1"/>
      <c r="AXF89" s="1"/>
      <c r="AXG89" s="1"/>
      <c r="AXH89" s="1"/>
      <c r="AXI89" s="1"/>
      <c r="AXJ89" s="1"/>
      <c r="AXK89" s="1"/>
      <c r="AXL89" s="1"/>
      <c r="AXM89" s="1"/>
      <c r="AXN89" s="1"/>
      <c r="AXO89" s="1"/>
      <c r="AXP89" s="1"/>
      <c r="AXQ89" s="1"/>
      <c r="AXR89" s="1"/>
      <c r="AXS89" s="1"/>
      <c r="AXT89" s="1"/>
      <c r="AXU89" s="1"/>
      <c r="AXV89" s="1"/>
      <c r="AXW89" s="1"/>
      <c r="AXX89" s="1"/>
      <c r="AXY89" s="1"/>
      <c r="AXZ89" s="1"/>
      <c r="AYA89" s="1"/>
      <c r="AYB89" s="1"/>
      <c r="AYC89" s="1"/>
      <c r="AYD89" s="1"/>
      <c r="AYE89" s="1"/>
      <c r="AYF89" s="1"/>
      <c r="AYG89" s="1"/>
      <c r="AYH89" s="1"/>
      <c r="AYI89" s="1"/>
      <c r="AYJ89" s="1"/>
      <c r="AYK89" s="1"/>
      <c r="AYL89" s="1"/>
      <c r="AYM89" s="1"/>
      <c r="AYN89" s="1"/>
      <c r="AYO89" s="1"/>
      <c r="AYP89" s="1"/>
      <c r="AYQ89" s="1"/>
      <c r="AYR89" s="1"/>
      <c r="AYS89" s="1"/>
      <c r="AYT89" s="1"/>
      <c r="AYU89" s="1"/>
      <c r="AYV89" s="1"/>
      <c r="AYW89" s="1"/>
      <c r="AYX89" s="1"/>
      <c r="AYY89" s="1"/>
      <c r="AYZ89" s="1"/>
      <c r="AZA89" s="1"/>
      <c r="AZB89" s="1"/>
      <c r="AZC89" s="1"/>
      <c r="AZD89" s="1"/>
      <c r="AZE89" s="1"/>
      <c r="AZF89" s="1"/>
      <c r="AZG89" s="1"/>
      <c r="AZH89" s="1"/>
      <c r="AZI89" s="1"/>
      <c r="AZJ89" s="1"/>
      <c r="AZK89" s="1"/>
      <c r="AZL89" s="1"/>
      <c r="AZM89" s="1"/>
      <c r="AZN89" s="1"/>
      <c r="AZO89" s="1"/>
      <c r="AZP89" s="1"/>
      <c r="AZQ89" s="1"/>
      <c r="AZR89" s="1"/>
      <c r="AZS89" s="1"/>
      <c r="AZT89" s="1"/>
      <c r="AZU89" s="1"/>
      <c r="AZV89" s="1"/>
      <c r="AZW89" s="1"/>
      <c r="AZX89" s="1"/>
      <c r="AZY89" s="1"/>
      <c r="AZZ89" s="1"/>
      <c r="BAA89" s="1"/>
      <c r="BAB89" s="1"/>
      <c r="BAC89" s="1"/>
      <c r="BAD89" s="1"/>
      <c r="BAE89" s="1"/>
      <c r="BAF89" s="1"/>
      <c r="BAG89" s="1"/>
      <c r="BAH89" s="1"/>
      <c r="BAI89" s="1"/>
      <c r="BAJ89" s="1"/>
      <c r="BAK89" s="1"/>
      <c r="BAL89" s="1"/>
      <c r="BAM89" s="1"/>
      <c r="BAN89" s="1"/>
      <c r="BAO89" s="1"/>
      <c r="BAP89" s="1"/>
      <c r="BAQ89" s="1"/>
      <c r="BAR89" s="1"/>
      <c r="BAS89" s="1"/>
      <c r="BAT89" s="1"/>
      <c r="BAU89" s="1"/>
      <c r="BAV89" s="1"/>
      <c r="BAW89" s="1"/>
      <c r="BAX89" s="1"/>
      <c r="BAY89" s="1"/>
      <c r="BAZ89" s="1"/>
      <c r="BBA89" s="1"/>
      <c r="BBB89" s="1"/>
      <c r="BBC89" s="1"/>
      <c r="BBD89" s="1"/>
      <c r="BBE89" s="1"/>
      <c r="BBF89" s="1"/>
      <c r="BBG89" s="1"/>
      <c r="BBH89" s="1"/>
      <c r="BBI89" s="1"/>
      <c r="BBJ89" s="1"/>
      <c r="BBK89" s="1"/>
      <c r="BBL89" s="1"/>
      <c r="BBM89" s="1"/>
      <c r="BBN89" s="1"/>
      <c r="BBO89" s="1"/>
      <c r="BBP89" s="1"/>
      <c r="BBQ89" s="1"/>
      <c r="BBR89" s="1"/>
      <c r="BBS89" s="1"/>
      <c r="BBT89" s="1"/>
      <c r="BBU89" s="1"/>
      <c r="BBV89" s="1"/>
      <c r="BBW89" s="1"/>
      <c r="BBX89" s="1"/>
      <c r="BBY89" s="1"/>
      <c r="BBZ89" s="1"/>
      <c r="BCA89" s="1"/>
      <c r="BCB89" s="1"/>
      <c r="BCC89" s="1"/>
      <c r="BCD89" s="1"/>
      <c r="BCE89" s="1"/>
      <c r="BCF89" s="1"/>
      <c r="BCG89" s="1"/>
      <c r="BCH89" s="1"/>
      <c r="BCI89" s="1"/>
      <c r="BCJ89" s="1"/>
      <c r="BCK89" s="1"/>
      <c r="BCL89" s="1"/>
      <c r="BCM89" s="1"/>
      <c r="BCN89" s="1"/>
      <c r="BCO89" s="1"/>
      <c r="BCP89" s="1"/>
      <c r="BCQ89" s="1"/>
      <c r="BCR89" s="1"/>
      <c r="BCS89" s="1"/>
      <c r="BCT89" s="1"/>
      <c r="BCU89" s="1"/>
      <c r="BCV89" s="1"/>
      <c r="BCW89" s="1"/>
      <c r="BCX89" s="1"/>
      <c r="BCY89" s="1"/>
      <c r="BCZ89" s="1"/>
      <c r="BDA89" s="1"/>
      <c r="BDB89" s="1"/>
      <c r="BDC89" s="1"/>
      <c r="BDD89" s="1"/>
      <c r="BDE89" s="1"/>
      <c r="BDF89" s="1"/>
      <c r="BDG89" s="1"/>
      <c r="BDH89" s="1"/>
      <c r="BDI89" s="1"/>
      <c r="BDJ89" s="1"/>
      <c r="BDK89" s="1"/>
      <c r="BDL89" s="1"/>
      <c r="BDM89" s="1"/>
      <c r="BDN89" s="1"/>
      <c r="BDO89" s="1"/>
      <c r="BDP89" s="1"/>
      <c r="BDQ89" s="1"/>
      <c r="BDR89" s="1"/>
      <c r="BDS89" s="1"/>
      <c r="BDT89" s="1"/>
      <c r="BDU89" s="1"/>
      <c r="BDV89" s="1"/>
      <c r="BDW89" s="1"/>
      <c r="BDX89" s="1"/>
      <c r="BDY89" s="1"/>
      <c r="BDZ89" s="1"/>
      <c r="BEA89" s="1"/>
      <c r="BEB89" s="1"/>
      <c r="BEC89" s="1"/>
      <c r="BED89" s="1"/>
      <c r="BEE89" s="1"/>
      <c r="BEF89" s="1"/>
      <c r="BEG89" s="1"/>
      <c r="BEH89" s="1"/>
      <c r="BEI89" s="1"/>
      <c r="BEJ89" s="1"/>
      <c r="BEK89" s="1"/>
      <c r="BEL89" s="1"/>
      <c r="BEM89" s="1"/>
      <c r="BEN89" s="1"/>
      <c r="BEO89" s="1"/>
      <c r="BEP89" s="1"/>
      <c r="BEQ89" s="1"/>
      <c r="BER89" s="1"/>
      <c r="BES89" s="1"/>
      <c r="BET89" s="1"/>
      <c r="BEU89" s="1"/>
      <c r="BEV89" s="1"/>
      <c r="BEW89" s="1"/>
      <c r="BEX89" s="1"/>
      <c r="BEY89" s="1"/>
      <c r="BEZ89" s="1"/>
      <c r="BFA89" s="1"/>
      <c r="BFB89" s="1"/>
      <c r="BFC89" s="1"/>
      <c r="BFD89" s="1"/>
      <c r="BFE89" s="1"/>
      <c r="BFF89" s="1"/>
      <c r="BFG89" s="1"/>
      <c r="BFH89" s="1"/>
      <c r="BFI89" s="1"/>
      <c r="BFJ89" s="1"/>
      <c r="BFK89" s="1"/>
      <c r="BFL89" s="1"/>
      <c r="BFM89" s="1"/>
      <c r="BFN89" s="1"/>
      <c r="BFO89" s="1"/>
      <c r="BFP89" s="1"/>
      <c r="BFQ89" s="1"/>
      <c r="BFR89" s="1"/>
      <c r="BFS89" s="1"/>
      <c r="BFT89" s="1"/>
      <c r="BFU89" s="1"/>
      <c r="BFV89" s="1"/>
      <c r="BFW89" s="1"/>
      <c r="BFX89" s="1"/>
      <c r="BFY89" s="1"/>
      <c r="BFZ89" s="1"/>
      <c r="BGA89" s="1"/>
      <c r="BGB89" s="1"/>
      <c r="BGC89" s="1"/>
      <c r="BGD89" s="1"/>
      <c r="BGE89" s="1"/>
      <c r="BGF89" s="1"/>
      <c r="BGG89" s="1"/>
      <c r="BGH89" s="1"/>
      <c r="BGI89" s="1"/>
      <c r="BGJ89" s="1"/>
      <c r="BGK89" s="1"/>
      <c r="BGL89" s="1"/>
      <c r="BGM89" s="1"/>
      <c r="BGN89" s="1"/>
      <c r="BGO89" s="1"/>
      <c r="BGP89" s="1"/>
      <c r="BGQ89" s="1"/>
      <c r="BGR89" s="1"/>
      <c r="BGS89" s="1"/>
      <c r="BGT89" s="1"/>
      <c r="BGU89" s="1"/>
      <c r="BGV89" s="1"/>
      <c r="BGW89" s="1"/>
      <c r="BGX89" s="1"/>
      <c r="BGY89" s="1"/>
      <c r="BGZ89" s="1"/>
      <c r="BHA89" s="1"/>
      <c r="BHB89" s="1"/>
      <c r="BHC89" s="1"/>
      <c r="BHD89" s="1"/>
      <c r="BHE89" s="1"/>
      <c r="BHF89" s="1"/>
      <c r="BHG89" s="1"/>
      <c r="BHH89" s="1"/>
      <c r="BHI89" s="1"/>
      <c r="BHJ89" s="1"/>
      <c r="BHK89" s="1"/>
      <c r="BHL89" s="1"/>
      <c r="BHM89" s="1"/>
      <c r="BHN89" s="1"/>
      <c r="BHO89" s="1"/>
      <c r="BHP89" s="1"/>
      <c r="BHQ89" s="1"/>
      <c r="BHR89" s="1"/>
      <c r="BHS89" s="1"/>
      <c r="BHT89" s="1"/>
      <c r="BHU89" s="1"/>
      <c r="BHV89" s="1"/>
      <c r="BHW89" s="1"/>
      <c r="BHX89" s="1"/>
      <c r="BHY89" s="1"/>
      <c r="BHZ89" s="1"/>
      <c r="BIA89" s="1"/>
      <c r="BIB89" s="1"/>
      <c r="BIC89" s="1"/>
      <c r="BID89" s="1"/>
      <c r="BIE89" s="1"/>
      <c r="BIF89" s="1"/>
      <c r="BIG89" s="1"/>
      <c r="BIH89" s="1"/>
      <c r="BII89" s="1"/>
      <c r="BIJ89" s="1"/>
      <c r="BIK89" s="1"/>
      <c r="BIL89" s="1"/>
      <c r="BIM89" s="1"/>
      <c r="BIN89" s="1"/>
      <c r="BIO89" s="1"/>
      <c r="BIP89" s="1"/>
      <c r="BIQ89" s="1"/>
      <c r="BIR89" s="1"/>
      <c r="BIS89" s="1"/>
      <c r="BIT89" s="1"/>
      <c r="BIU89" s="1"/>
      <c r="BIV89" s="1"/>
      <c r="BIW89" s="1"/>
      <c r="BIX89" s="1"/>
      <c r="BIY89" s="1"/>
      <c r="BIZ89" s="1"/>
      <c r="BJA89" s="1"/>
      <c r="BJB89" s="1"/>
      <c r="BJC89" s="1"/>
      <c r="BJD89" s="1"/>
      <c r="BJE89" s="1"/>
      <c r="BJF89" s="1"/>
      <c r="BJG89" s="1"/>
      <c r="BJH89" s="1"/>
      <c r="BJI89" s="1"/>
      <c r="BJJ89" s="1"/>
      <c r="BJK89" s="1"/>
      <c r="BJL89" s="1"/>
      <c r="BJM89" s="1"/>
      <c r="BJN89" s="1"/>
      <c r="BJO89" s="1"/>
      <c r="BJP89" s="1"/>
      <c r="BJQ89" s="1"/>
      <c r="BJR89" s="1"/>
      <c r="BJS89" s="1"/>
      <c r="BJT89" s="1"/>
      <c r="BJU89" s="1"/>
      <c r="BJV89" s="1"/>
      <c r="BJW89" s="1"/>
      <c r="BJX89" s="1"/>
      <c r="BJY89" s="1"/>
      <c r="BJZ89" s="1"/>
      <c r="BKA89" s="1"/>
      <c r="BKB89" s="1"/>
      <c r="BKC89" s="1"/>
      <c r="BKD89" s="1"/>
      <c r="BKE89" s="1"/>
      <c r="BKF89" s="1"/>
      <c r="BKG89" s="1"/>
      <c r="BKH89" s="1"/>
      <c r="BKI89" s="1"/>
      <c r="BKJ89" s="1"/>
      <c r="BKK89" s="1"/>
      <c r="BKL89" s="1"/>
      <c r="BKM89" s="1"/>
      <c r="BKN89" s="1"/>
      <c r="BKO89" s="1"/>
      <c r="BKP89" s="1"/>
      <c r="BKQ89" s="1"/>
      <c r="BKR89" s="1"/>
      <c r="BKS89" s="1"/>
      <c r="BKT89" s="1"/>
      <c r="BKU89" s="1"/>
      <c r="BKV89" s="1"/>
      <c r="BKW89" s="1"/>
      <c r="BKX89" s="1"/>
      <c r="BKY89" s="1"/>
      <c r="BKZ89" s="1"/>
      <c r="BLA89" s="1"/>
      <c r="BLB89" s="1"/>
      <c r="BLC89" s="1"/>
      <c r="BLD89" s="1"/>
      <c r="BLE89" s="1"/>
      <c r="BLF89" s="1"/>
      <c r="BLG89" s="1"/>
      <c r="BLH89" s="1"/>
      <c r="BLI89" s="1"/>
      <c r="BLJ89" s="1"/>
      <c r="BLK89" s="1"/>
      <c r="BLL89" s="1"/>
      <c r="BLM89" s="1"/>
      <c r="BLN89" s="1"/>
      <c r="BLO89" s="1"/>
      <c r="BLP89" s="1"/>
      <c r="BLQ89" s="1"/>
      <c r="BLR89" s="1"/>
      <c r="BLS89" s="1"/>
      <c r="BLT89" s="1"/>
      <c r="BLU89" s="1"/>
      <c r="BLV89" s="1"/>
      <c r="BLW89" s="1"/>
      <c r="BLX89" s="1"/>
      <c r="BLY89" s="1"/>
      <c r="BLZ89" s="1"/>
      <c r="BMA89" s="1"/>
      <c r="BMB89" s="1"/>
      <c r="BMC89" s="1"/>
      <c r="BMD89" s="1"/>
      <c r="BME89" s="1"/>
      <c r="BMF89" s="1"/>
      <c r="BMG89" s="1"/>
      <c r="BMH89" s="1"/>
      <c r="BMI89" s="1"/>
      <c r="BMJ89" s="1"/>
      <c r="BMK89" s="1"/>
      <c r="BML89" s="1"/>
      <c r="BMM89" s="1"/>
      <c r="BMN89" s="1"/>
      <c r="BMO89" s="1"/>
      <c r="BMP89" s="1"/>
      <c r="BMQ89" s="1"/>
      <c r="BMR89" s="1"/>
      <c r="BMS89" s="1"/>
      <c r="BMT89" s="1"/>
      <c r="BMU89" s="1"/>
      <c r="BMV89" s="1"/>
      <c r="BMW89" s="1"/>
      <c r="BMX89" s="1"/>
      <c r="BMY89" s="1"/>
      <c r="BMZ89" s="1"/>
      <c r="BNA89" s="1"/>
      <c r="BNB89" s="1"/>
      <c r="BNC89" s="1"/>
      <c r="BND89" s="1"/>
      <c r="BNE89" s="1"/>
      <c r="BNF89" s="1"/>
      <c r="BNG89" s="1"/>
      <c r="BNH89" s="1"/>
      <c r="BNI89" s="1"/>
      <c r="BNJ89" s="1"/>
      <c r="BNK89" s="1"/>
      <c r="BNL89" s="1"/>
      <c r="BNM89" s="1"/>
      <c r="BNN89" s="1"/>
      <c r="BNO89" s="1"/>
      <c r="BNP89" s="1"/>
      <c r="BNQ89" s="1"/>
      <c r="BNR89" s="1"/>
      <c r="BNS89" s="1"/>
      <c r="BNT89" s="1"/>
      <c r="BNU89" s="1"/>
      <c r="BNV89" s="1"/>
      <c r="BNW89" s="1"/>
      <c r="BNX89" s="1"/>
      <c r="BNY89" s="1"/>
      <c r="BNZ89" s="1"/>
      <c r="BOA89" s="1"/>
      <c r="BOB89" s="1"/>
      <c r="BOC89" s="1"/>
      <c r="BOD89" s="1"/>
      <c r="BOE89" s="1"/>
      <c r="BOF89" s="1"/>
      <c r="BOG89" s="1"/>
      <c r="BOH89" s="1"/>
      <c r="BOI89" s="1"/>
      <c r="BOJ89" s="1"/>
      <c r="BOK89" s="1"/>
      <c r="BOL89" s="1"/>
      <c r="BOM89" s="1"/>
      <c r="BON89" s="1"/>
      <c r="BOO89" s="1"/>
      <c r="BOP89" s="1"/>
      <c r="BOQ89" s="1"/>
      <c r="BOR89" s="1"/>
      <c r="BOS89" s="1"/>
      <c r="BOT89" s="1"/>
      <c r="BOU89" s="1"/>
      <c r="BOV89" s="1"/>
      <c r="BOW89" s="1"/>
      <c r="BOX89" s="1"/>
      <c r="BOY89" s="1"/>
      <c r="BOZ89" s="1"/>
      <c r="BPA89" s="1"/>
      <c r="BPB89" s="1"/>
      <c r="BPC89" s="1"/>
      <c r="BPD89" s="1"/>
      <c r="BPE89" s="1"/>
      <c r="BPF89" s="1"/>
      <c r="BPG89" s="1"/>
      <c r="BPH89" s="1"/>
      <c r="BPI89" s="1"/>
      <c r="BPJ89" s="1"/>
      <c r="BPK89" s="1"/>
      <c r="BPL89" s="1"/>
      <c r="BPM89" s="1"/>
      <c r="BPN89" s="1"/>
      <c r="BPO89" s="1"/>
      <c r="BPP89" s="1"/>
      <c r="BPQ89" s="1"/>
      <c r="BPR89" s="1"/>
      <c r="BPS89" s="1"/>
      <c r="BPT89" s="1"/>
      <c r="BPU89" s="1"/>
      <c r="BPV89" s="1"/>
      <c r="BPW89" s="1"/>
      <c r="BPX89" s="1"/>
      <c r="BPY89" s="1"/>
      <c r="BPZ89" s="1"/>
      <c r="BQA89" s="1"/>
      <c r="BQB89" s="1"/>
      <c r="BQC89" s="1"/>
      <c r="BQD89" s="1"/>
      <c r="BQE89" s="1"/>
      <c r="BQF89" s="1"/>
      <c r="BQG89" s="1"/>
      <c r="BQH89" s="1"/>
      <c r="BQI89" s="1"/>
      <c r="BQJ89" s="1"/>
      <c r="BQK89" s="1"/>
      <c r="BQL89" s="1"/>
      <c r="BQM89" s="1"/>
      <c r="BQN89" s="1"/>
      <c r="BQO89" s="1"/>
      <c r="BQP89" s="1"/>
      <c r="BQQ89" s="1"/>
      <c r="BQR89" s="1"/>
      <c r="BQS89" s="1"/>
      <c r="BQT89" s="1"/>
      <c r="BQU89" s="1"/>
      <c r="BQV89" s="1"/>
      <c r="BQW89" s="1"/>
      <c r="BQX89" s="1"/>
      <c r="BQY89" s="1"/>
      <c r="BQZ89" s="1"/>
      <c r="BRA89" s="1"/>
      <c r="BRB89" s="1"/>
      <c r="BRC89" s="1"/>
      <c r="BRD89" s="1"/>
      <c r="BRE89" s="1"/>
      <c r="BRF89" s="1"/>
      <c r="BRG89" s="1"/>
      <c r="BRH89" s="1"/>
      <c r="BRI89" s="1"/>
      <c r="BRJ89" s="1"/>
      <c r="BRK89" s="1"/>
      <c r="BRL89" s="1"/>
      <c r="BRM89" s="1"/>
      <c r="BRN89" s="1"/>
      <c r="BRO89" s="1"/>
      <c r="BRP89" s="1"/>
      <c r="BRQ89" s="1"/>
      <c r="BRR89" s="1"/>
      <c r="BRS89" s="1"/>
      <c r="BRT89" s="1"/>
      <c r="BRU89" s="1"/>
      <c r="BRV89" s="1"/>
      <c r="BRW89" s="1"/>
      <c r="BRX89" s="1"/>
      <c r="BRY89" s="1"/>
      <c r="BRZ89" s="1"/>
      <c r="BSA89" s="1"/>
      <c r="BSB89" s="1"/>
      <c r="BSC89" s="1"/>
      <c r="BSD89" s="1"/>
      <c r="BSE89" s="1"/>
      <c r="BSF89" s="1"/>
      <c r="BSG89" s="1"/>
      <c r="BSH89" s="1"/>
      <c r="BSI89" s="1"/>
      <c r="BSJ89" s="1"/>
      <c r="BSK89" s="1"/>
      <c r="BSL89" s="1"/>
      <c r="BSM89" s="1"/>
      <c r="BSN89" s="1"/>
      <c r="BSO89" s="1"/>
      <c r="BSP89" s="1"/>
      <c r="BSQ89" s="1"/>
      <c r="BSR89" s="1"/>
      <c r="BSS89" s="1"/>
      <c r="BST89" s="1"/>
      <c r="BSU89" s="1"/>
      <c r="BSV89" s="1"/>
      <c r="BSW89" s="1"/>
      <c r="BSX89" s="1"/>
      <c r="BSY89" s="1"/>
      <c r="BSZ89" s="1"/>
      <c r="BTA89" s="1"/>
      <c r="BTB89" s="1"/>
      <c r="BTC89" s="1"/>
      <c r="BTD89" s="1"/>
      <c r="BTE89" s="1"/>
      <c r="BTF89" s="1"/>
      <c r="BTG89" s="1"/>
      <c r="BTH89" s="1"/>
      <c r="BTI89" s="1"/>
      <c r="BTJ89" s="1"/>
      <c r="BTK89" s="1"/>
      <c r="BTL89" s="1"/>
      <c r="BTM89" s="1"/>
      <c r="BTN89" s="1"/>
      <c r="BTO89" s="1"/>
      <c r="BTP89" s="1"/>
      <c r="BTQ89" s="1"/>
      <c r="BTR89" s="1"/>
      <c r="BTS89" s="1"/>
      <c r="BTT89" s="1"/>
      <c r="BTU89" s="1"/>
      <c r="BTV89" s="1"/>
      <c r="BTW89" s="1"/>
      <c r="BTX89" s="1"/>
      <c r="BTY89" s="1"/>
      <c r="BTZ89" s="1"/>
      <c r="BUA89" s="1"/>
      <c r="BUB89" s="1"/>
      <c r="BUC89" s="1"/>
      <c r="BUD89" s="1"/>
      <c r="BUE89" s="1"/>
      <c r="BUF89" s="1"/>
      <c r="BUG89" s="1"/>
      <c r="BUH89" s="1"/>
      <c r="BUI89" s="1"/>
      <c r="BUJ89" s="1"/>
      <c r="BUK89" s="1"/>
      <c r="BUL89" s="1"/>
      <c r="BUM89" s="1"/>
      <c r="BUN89" s="1"/>
      <c r="BUO89" s="1"/>
      <c r="BUP89" s="1"/>
      <c r="BUQ89" s="1"/>
      <c r="BUR89" s="1"/>
      <c r="BUS89" s="1"/>
      <c r="BUT89" s="1"/>
      <c r="BUU89" s="1"/>
      <c r="BUV89" s="1"/>
      <c r="BUW89" s="1"/>
      <c r="BUX89" s="1"/>
      <c r="BUY89" s="1"/>
      <c r="BUZ89" s="1"/>
      <c r="BVA89" s="1"/>
      <c r="BVB89" s="1"/>
      <c r="BVC89" s="1"/>
      <c r="BVD89" s="1"/>
      <c r="BVE89" s="1"/>
      <c r="BVF89" s="1"/>
      <c r="BVG89" s="1"/>
      <c r="BVH89" s="1"/>
      <c r="BVI89" s="1"/>
      <c r="BVJ89" s="1"/>
      <c r="BVK89" s="1"/>
      <c r="BVL89" s="1"/>
      <c r="BVM89" s="1"/>
      <c r="BVN89" s="1"/>
      <c r="BVO89" s="1"/>
      <c r="BVP89" s="1"/>
      <c r="BVQ89" s="1"/>
      <c r="BVR89" s="1"/>
      <c r="BVS89" s="1"/>
      <c r="BVT89" s="1"/>
      <c r="BVU89" s="1"/>
      <c r="BVV89" s="1"/>
      <c r="BVW89" s="1"/>
      <c r="BVX89" s="1"/>
      <c r="BVY89" s="1"/>
      <c r="BVZ89" s="1"/>
      <c r="BWA89" s="1"/>
      <c r="BWB89" s="1"/>
      <c r="BWC89" s="1"/>
      <c r="BWD89" s="1"/>
      <c r="BWE89" s="1"/>
      <c r="BWF89" s="1"/>
      <c r="BWG89" s="1"/>
      <c r="BWH89" s="1"/>
      <c r="BWI89" s="1"/>
      <c r="BWJ89" s="1"/>
      <c r="BWK89" s="1"/>
      <c r="BWL89" s="1"/>
      <c r="BWM89" s="1"/>
      <c r="BWN89" s="1"/>
      <c r="BWO89" s="1"/>
      <c r="BWP89" s="1"/>
      <c r="BWQ89" s="1"/>
      <c r="BWR89" s="1"/>
      <c r="BWS89" s="1"/>
      <c r="BWT89" s="1"/>
      <c r="BWU89" s="1"/>
      <c r="BWV89" s="1"/>
      <c r="BWW89" s="1"/>
      <c r="BWX89" s="1"/>
      <c r="BWY89" s="1"/>
      <c r="BWZ89" s="1"/>
      <c r="BXA89" s="1"/>
      <c r="BXB89" s="1"/>
      <c r="BXC89" s="1"/>
      <c r="BXD89" s="1"/>
      <c r="BXE89" s="1"/>
      <c r="BXF89" s="1"/>
      <c r="BXG89" s="1"/>
      <c r="BXH89" s="1"/>
      <c r="BXI89" s="1"/>
      <c r="BXJ89" s="1"/>
      <c r="BXK89" s="1"/>
      <c r="BXL89" s="1"/>
      <c r="BXM89" s="1"/>
      <c r="BXN89" s="1"/>
      <c r="BXO89" s="1"/>
      <c r="BXP89" s="1"/>
      <c r="BXQ89" s="1"/>
      <c r="BXR89" s="1"/>
      <c r="BXS89" s="1"/>
      <c r="BXT89" s="1"/>
      <c r="BXU89" s="1"/>
      <c r="BXV89" s="1"/>
      <c r="BXW89" s="1"/>
      <c r="BXX89" s="1"/>
      <c r="BXY89" s="1"/>
      <c r="BXZ89" s="1"/>
      <c r="BYA89" s="1"/>
      <c r="BYB89" s="1"/>
      <c r="BYC89" s="1"/>
      <c r="BYD89" s="1"/>
      <c r="BYE89" s="1"/>
      <c r="BYF89" s="1"/>
      <c r="BYG89" s="1"/>
      <c r="BYH89" s="1"/>
      <c r="BYI89" s="1"/>
      <c r="BYJ89" s="1"/>
      <c r="BYK89" s="1"/>
      <c r="BYL89" s="1"/>
      <c r="BYM89" s="1"/>
      <c r="BYN89" s="1"/>
      <c r="BYO89" s="1"/>
      <c r="BYP89" s="1"/>
      <c r="BYQ89" s="1"/>
      <c r="BYR89" s="1"/>
      <c r="BYS89" s="1"/>
      <c r="BYT89" s="1"/>
      <c r="BYU89" s="1"/>
      <c r="BYV89" s="1"/>
      <c r="BYW89" s="1"/>
      <c r="BYX89" s="1"/>
      <c r="BYY89" s="1"/>
      <c r="BYZ89" s="1"/>
      <c r="BZA89" s="1"/>
      <c r="BZB89" s="1"/>
      <c r="BZC89" s="1"/>
      <c r="BZD89" s="1"/>
      <c r="BZE89" s="1"/>
      <c r="BZF89" s="1"/>
      <c r="BZG89" s="1"/>
      <c r="BZH89" s="1"/>
      <c r="BZI89" s="1"/>
      <c r="BZJ89" s="1"/>
      <c r="BZK89" s="1"/>
      <c r="BZL89" s="1"/>
      <c r="BZM89" s="1"/>
      <c r="BZN89" s="1"/>
      <c r="BZO89" s="1"/>
      <c r="BZP89" s="1"/>
      <c r="BZQ89" s="1"/>
      <c r="BZR89" s="1"/>
      <c r="BZS89" s="1"/>
      <c r="BZT89" s="1"/>
      <c r="BZU89" s="1"/>
      <c r="BZV89" s="1"/>
      <c r="BZW89" s="1"/>
      <c r="BZX89" s="1"/>
      <c r="BZY89" s="1"/>
      <c r="BZZ89" s="1"/>
      <c r="CAA89" s="1"/>
      <c r="CAB89" s="1"/>
      <c r="CAC89" s="1"/>
      <c r="CAD89" s="1"/>
      <c r="CAE89" s="1"/>
      <c r="CAF89" s="1"/>
      <c r="CAG89" s="1"/>
      <c r="CAH89" s="1"/>
      <c r="CAI89" s="1"/>
      <c r="CAJ89" s="1"/>
      <c r="CAK89" s="1"/>
      <c r="CAL89" s="1"/>
      <c r="CAM89" s="1"/>
      <c r="CAN89" s="1"/>
      <c r="CAO89" s="1"/>
      <c r="CAP89" s="1"/>
      <c r="CAQ89" s="1"/>
      <c r="CAR89" s="1"/>
      <c r="CAS89" s="1"/>
      <c r="CAT89" s="1"/>
      <c r="CAU89" s="1"/>
      <c r="CAV89" s="1"/>
      <c r="CAW89" s="1"/>
      <c r="CAX89" s="1"/>
      <c r="CAY89" s="1"/>
      <c r="CAZ89" s="1"/>
      <c r="CBA89" s="1"/>
      <c r="CBB89" s="1"/>
      <c r="CBC89" s="1"/>
      <c r="CBD89" s="1"/>
      <c r="CBE89" s="1"/>
      <c r="CBF89" s="1"/>
      <c r="CBG89" s="1"/>
      <c r="CBH89" s="1"/>
      <c r="CBI89" s="1"/>
      <c r="CBJ89" s="1"/>
      <c r="CBK89" s="1"/>
      <c r="CBL89" s="1"/>
      <c r="CBM89" s="1"/>
      <c r="CBN89" s="1"/>
      <c r="CBO89" s="1"/>
      <c r="CBP89" s="1"/>
      <c r="CBQ89" s="1"/>
      <c r="CBR89" s="1"/>
      <c r="CBS89" s="1"/>
      <c r="CBT89" s="1"/>
      <c r="CBU89" s="1"/>
      <c r="CBV89" s="1"/>
      <c r="CBW89" s="1"/>
      <c r="CBX89" s="1"/>
      <c r="CBY89" s="1"/>
      <c r="CBZ89" s="1"/>
      <c r="CCA89" s="1"/>
      <c r="CCB89" s="1"/>
      <c r="CCC89" s="1"/>
      <c r="CCD89" s="1"/>
      <c r="CCE89" s="1"/>
      <c r="CCF89" s="1"/>
      <c r="CCG89" s="1"/>
      <c r="CCH89" s="1"/>
      <c r="CCI89" s="1"/>
      <c r="CCJ89" s="1"/>
      <c r="CCK89" s="1"/>
      <c r="CCL89" s="1"/>
      <c r="CCM89" s="1"/>
      <c r="CCN89" s="1"/>
      <c r="CCO89" s="1"/>
      <c r="CCP89" s="1"/>
      <c r="CCQ89" s="1"/>
      <c r="CCR89" s="1"/>
      <c r="CCS89" s="1"/>
      <c r="CCT89" s="1"/>
      <c r="CCU89" s="1"/>
      <c r="CCV89" s="1"/>
      <c r="CCW89" s="1"/>
      <c r="CCX89" s="1"/>
      <c r="CCY89" s="1"/>
      <c r="CCZ89" s="1"/>
      <c r="CDA89" s="1"/>
      <c r="CDB89" s="1"/>
      <c r="CDC89" s="1"/>
      <c r="CDD89" s="1"/>
      <c r="CDE89" s="1"/>
      <c r="CDF89" s="1"/>
      <c r="CDG89" s="1"/>
      <c r="CDH89" s="1"/>
      <c r="CDI89" s="1"/>
      <c r="CDJ89" s="1"/>
      <c r="CDK89" s="1"/>
      <c r="CDL89" s="1"/>
      <c r="CDM89" s="1"/>
      <c r="CDN89" s="1"/>
      <c r="CDO89" s="1"/>
      <c r="CDP89" s="1"/>
      <c r="CDQ89" s="1"/>
      <c r="CDR89" s="1"/>
      <c r="CDS89" s="1"/>
      <c r="CDT89" s="1"/>
      <c r="CDU89" s="1"/>
      <c r="CDV89" s="1"/>
      <c r="CDW89" s="1"/>
      <c r="CDX89" s="1"/>
      <c r="CDY89" s="1"/>
      <c r="CDZ89" s="1"/>
      <c r="CEA89" s="1"/>
      <c r="CEB89" s="1"/>
      <c r="CEC89" s="1"/>
      <c r="CED89" s="1"/>
      <c r="CEE89" s="1"/>
      <c r="CEF89" s="1"/>
      <c r="CEG89" s="1"/>
      <c r="CEH89" s="1"/>
      <c r="CEI89" s="1"/>
      <c r="CEJ89" s="1"/>
      <c r="CEK89" s="1"/>
      <c r="CEL89" s="1"/>
      <c r="CEM89" s="1"/>
      <c r="CEN89" s="1"/>
      <c r="CEO89" s="1"/>
      <c r="CEP89" s="1"/>
      <c r="CEQ89" s="1"/>
      <c r="CER89" s="1"/>
      <c r="CES89" s="1"/>
      <c r="CET89" s="1"/>
      <c r="CEU89" s="1"/>
      <c r="CEV89" s="1"/>
      <c r="CEW89" s="1"/>
      <c r="CEX89" s="1"/>
      <c r="CEY89" s="1"/>
      <c r="CEZ89" s="1"/>
      <c r="CFA89" s="1"/>
      <c r="CFB89" s="1"/>
      <c r="CFC89" s="1"/>
      <c r="CFD89" s="1"/>
      <c r="CFE89" s="1"/>
      <c r="CFF89" s="1"/>
      <c r="CFG89" s="1"/>
      <c r="CFH89" s="1"/>
      <c r="CFI89" s="1"/>
      <c r="CFJ89" s="1"/>
      <c r="CFK89" s="1"/>
      <c r="CFL89" s="1"/>
      <c r="CFM89" s="1"/>
      <c r="CFN89" s="1"/>
      <c r="CFO89" s="1"/>
      <c r="CFP89" s="1"/>
      <c r="CFQ89" s="1"/>
      <c r="CFR89" s="1"/>
      <c r="CFS89" s="1"/>
      <c r="CFT89" s="1"/>
      <c r="CFU89" s="1"/>
      <c r="CFV89" s="1"/>
      <c r="CFW89" s="1"/>
      <c r="CFX89" s="1"/>
      <c r="CFY89" s="1"/>
      <c r="CFZ89" s="1"/>
      <c r="CGA89" s="1"/>
      <c r="CGB89" s="1"/>
      <c r="CGC89" s="1"/>
      <c r="CGD89" s="1"/>
      <c r="CGE89" s="1"/>
      <c r="CGF89" s="1"/>
      <c r="CGG89" s="1"/>
      <c r="CGH89" s="1"/>
      <c r="CGI89" s="1"/>
      <c r="CGJ89" s="1"/>
      <c r="CGK89" s="1"/>
      <c r="CGL89" s="1"/>
      <c r="CGM89" s="1"/>
      <c r="CGN89" s="1"/>
      <c r="CGO89" s="1"/>
      <c r="CGP89" s="1"/>
      <c r="CGQ89" s="1"/>
      <c r="CGR89" s="1"/>
      <c r="CGS89" s="1"/>
      <c r="CGT89" s="1"/>
      <c r="CGU89" s="1"/>
      <c r="CGV89" s="1"/>
      <c r="CGW89" s="1"/>
      <c r="CGX89" s="1"/>
      <c r="CGY89" s="1"/>
      <c r="CGZ89" s="1"/>
      <c r="CHA89" s="1"/>
      <c r="CHB89" s="1"/>
      <c r="CHC89" s="1"/>
      <c r="CHD89" s="1"/>
      <c r="CHE89" s="1"/>
      <c r="CHF89" s="1"/>
      <c r="CHG89" s="1"/>
      <c r="CHH89" s="1"/>
      <c r="CHI89" s="1"/>
      <c r="CHJ89" s="1"/>
      <c r="CHK89" s="1"/>
      <c r="CHL89" s="1"/>
      <c r="CHM89" s="1"/>
      <c r="CHN89" s="1"/>
      <c r="CHO89" s="1"/>
      <c r="CHP89" s="1"/>
      <c r="CHQ89" s="1"/>
      <c r="CHR89" s="1"/>
      <c r="CHS89" s="1"/>
      <c r="CHT89" s="1"/>
      <c r="CHU89" s="1"/>
      <c r="CHV89" s="1"/>
      <c r="CHW89" s="1"/>
      <c r="CHX89" s="1"/>
      <c r="CHY89" s="1"/>
      <c r="CHZ89" s="1"/>
      <c r="CIA89" s="1"/>
      <c r="CIB89" s="1"/>
      <c r="CIC89" s="1"/>
      <c r="CID89" s="1"/>
      <c r="CIE89" s="1"/>
      <c r="CIF89" s="1"/>
      <c r="CIG89" s="1"/>
      <c r="CIH89" s="1"/>
      <c r="CII89" s="1"/>
      <c r="CIJ89" s="1"/>
      <c r="CIK89" s="1"/>
      <c r="CIL89" s="1"/>
      <c r="CIM89" s="1"/>
      <c r="CIN89" s="1"/>
      <c r="CIO89" s="1"/>
      <c r="CIP89" s="1"/>
      <c r="CIQ89" s="1"/>
      <c r="CIR89" s="1"/>
      <c r="CIS89" s="1"/>
      <c r="CIT89" s="1"/>
      <c r="CIU89" s="1"/>
      <c r="CIV89" s="1"/>
      <c r="CIW89" s="1"/>
      <c r="CIX89" s="1"/>
      <c r="CIY89" s="1"/>
      <c r="CIZ89" s="1"/>
      <c r="CJA89" s="1"/>
      <c r="CJB89" s="1"/>
      <c r="CJC89" s="1"/>
      <c r="CJD89" s="1"/>
      <c r="CJE89" s="1"/>
      <c r="CJF89" s="1"/>
      <c r="CJG89" s="1"/>
      <c r="CJH89" s="1"/>
      <c r="CJI89" s="1"/>
      <c r="CJJ89" s="1"/>
      <c r="CJK89" s="1"/>
      <c r="CJL89" s="1"/>
      <c r="CJM89" s="1"/>
      <c r="CJN89" s="1"/>
      <c r="CJO89" s="1"/>
      <c r="CJP89" s="1"/>
      <c r="CJQ89" s="1"/>
      <c r="CJR89" s="1"/>
      <c r="CJS89" s="1"/>
      <c r="CJT89" s="1"/>
      <c r="CJU89" s="1"/>
      <c r="CJV89" s="1"/>
      <c r="CJW89" s="1"/>
      <c r="CJX89" s="1"/>
      <c r="CJY89" s="1"/>
      <c r="CJZ89" s="1"/>
      <c r="CKA89" s="1"/>
      <c r="CKB89" s="1"/>
      <c r="CKC89" s="1"/>
      <c r="CKD89" s="1"/>
      <c r="CKE89" s="1"/>
      <c r="CKF89" s="1"/>
      <c r="CKG89" s="1"/>
      <c r="CKH89" s="1"/>
      <c r="CKI89" s="1"/>
      <c r="CKJ89" s="1"/>
      <c r="CKK89" s="1"/>
      <c r="CKL89" s="1"/>
      <c r="CKM89" s="1"/>
      <c r="CKN89" s="1"/>
      <c r="CKO89" s="1"/>
      <c r="CKP89" s="1"/>
      <c r="CKQ89" s="1"/>
      <c r="CKR89" s="1"/>
      <c r="CKS89" s="1"/>
      <c r="CKT89" s="1"/>
      <c r="CKU89" s="1"/>
      <c r="CKV89" s="1"/>
      <c r="CKW89" s="1"/>
      <c r="CKX89" s="1"/>
      <c r="CKY89" s="1"/>
      <c r="CKZ89" s="1"/>
      <c r="CLA89" s="1"/>
      <c r="CLB89" s="1"/>
      <c r="CLC89" s="1"/>
      <c r="CLD89" s="1"/>
      <c r="CLE89" s="1"/>
      <c r="CLF89" s="1"/>
      <c r="CLG89" s="1"/>
      <c r="CLH89" s="1"/>
      <c r="CLI89" s="1"/>
      <c r="CLJ89" s="1"/>
      <c r="CLK89" s="1"/>
      <c r="CLL89" s="1"/>
      <c r="CLM89" s="1"/>
      <c r="CLN89" s="1"/>
      <c r="CLO89" s="1"/>
      <c r="CLP89" s="1"/>
      <c r="CLQ89" s="1"/>
      <c r="CLR89" s="1"/>
      <c r="CLS89" s="1"/>
      <c r="CLT89" s="1"/>
      <c r="CLU89" s="1"/>
      <c r="CLV89" s="1"/>
      <c r="CLW89" s="1"/>
      <c r="CLX89" s="1"/>
      <c r="CLY89" s="1"/>
      <c r="CLZ89" s="1"/>
      <c r="CMA89" s="1"/>
      <c r="CMB89" s="1"/>
      <c r="CMC89" s="1"/>
      <c r="CMD89" s="1"/>
      <c r="CME89" s="1"/>
      <c r="CMF89" s="1"/>
      <c r="CMG89" s="1"/>
      <c r="CMH89" s="1"/>
      <c r="CMI89" s="1"/>
      <c r="CMJ89" s="1"/>
      <c r="CMK89" s="1"/>
      <c r="CML89" s="1"/>
      <c r="CMM89" s="1"/>
      <c r="CMN89" s="1"/>
      <c r="CMO89" s="1"/>
      <c r="CMP89" s="1"/>
      <c r="CMQ89" s="1"/>
      <c r="CMR89" s="1"/>
      <c r="CMS89" s="1"/>
      <c r="CMT89" s="1"/>
      <c r="CMU89" s="1"/>
      <c r="CMV89" s="1"/>
      <c r="CMW89" s="1"/>
      <c r="CMX89" s="1"/>
      <c r="CMY89" s="1"/>
      <c r="CMZ89" s="1"/>
      <c r="CNA89" s="1"/>
      <c r="CNB89" s="1"/>
      <c r="CNC89" s="1"/>
      <c r="CND89" s="1"/>
      <c r="CNE89" s="1"/>
      <c r="CNF89" s="1"/>
      <c r="CNG89" s="1"/>
      <c r="CNH89" s="1"/>
      <c r="CNI89" s="1"/>
      <c r="CNJ89" s="1"/>
      <c r="CNK89" s="1"/>
      <c r="CNL89" s="1"/>
      <c r="CNM89" s="1"/>
      <c r="CNN89" s="1"/>
      <c r="CNO89" s="1"/>
      <c r="CNP89" s="1"/>
      <c r="CNQ89" s="1"/>
      <c r="CNR89" s="1"/>
      <c r="CNS89" s="1"/>
      <c r="CNT89" s="1"/>
      <c r="CNU89" s="1"/>
      <c r="CNV89" s="1"/>
      <c r="CNW89" s="1"/>
      <c r="CNX89" s="1"/>
      <c r="CNY89" s="1"/>
      <c r="CNZ89" s="1"/>
      <c r="COA89" s="1"/>
      <c r="COB89" s="1"/>
      <c r="COC89" s="1"/>
      <c r="COD89" s="1"/>
      <c r="COE89" s="1"/>
      <c r="COF89" s="1"/>
      <c r="COG89" s="1"/>
      <c r="COH89" s="1"/>
      <c r="COI89" s="1"/>
      <c r="COJ89" s="1"/>
      <c r="COK89" s="1"/>
      <c r="COL89" s="1"/>
      <c r="COM89" s="1"/>
      <c r="CON89" s="1"/>
      <c r="COO89" s="1"/>
      <c r="COP89" s="1"/>
      <c r="COQ89" s="1"/>
      <c r="COR89" s="1"/>
      <c r="COS89" s="1"/>
      <c r="COT89" s="1"/>
      <c r="COU89" s="1"/>
      <c r="COV89" s="1"/>
      <c r="COW89" s="1"/>
      <c r="COX89" s="1"/>
      <c r="COY89" s="1"/>
      <c r="COZ89" s="1"/>
      <c r="CPA89" s="1"/>
      <c r="CPB89" s="1"/>
      <c r="CPC89" s="1"/>
      <c r="CPD89" s="1"/>
      <c r="CPE89" s="1"/>
      <c r="CPF89" s="1"/>
      <c r="CPG89" s="1"/>
      <c r="CPH89" s="1"/>
      <c r="CPI89" s="1"/>
      <c r="CPJ89" s="1"/>
      <c r="CPK89" s="1"/>
      <c r="CPL89" s="1"/>
      <c r="CPM89" s="1"/>
      <c r="CPN89" s="1"/>
      <c r="CPO89" s="1"/>
      <c r="CPP89" s="1"/>
      <c r="CPQ89" s="1"/>
      <c r="CPR89" s="1"/>
      <c r="CPS89" s="1"/>
      <c r="CPT89" s="1"/>
      <c r="CPU89" s="1"/>
      <c r="CPV89" s="1"/>
      <c r="CPW89" s="1"/>
      <c r="CPX89" s="1"/>
      <c r="CPY89" s="1"/>
      <c r="CPZ89" s="1"/>
      <c r="CQA89" s="1"/>
      <c r="CQB89" s="1"/>
      <c r="CQC89" s="1"/>
      <c r="CQD89" s="1"/>
      <c r="CQE89" s="1"/>
      <c r="CQF89" s="1"/>
      <c r="CQG89" s="1"/>
      <c r="CQH89" s="1"/>
      <c r="CQI89" s="1"/>
      <c r="CQJ89" s="1"/>
      <c r="CQK89" s="1"/>
      <c r="CQL89" s="1"/>
      <c r="CQM89" s="1"/>
      <c r="CQN89" s="1"/>
      <c r="CQO89" s="1"/>
      <c r="CQP89" s="1"/>
      <c r="CQQ89" s="1"/>
      <c r="CQR89" s="1"/>
      <c r="CQS89" s="1"/>
      <c r="CQT89" s="1"/>
      <c r="CQU89" s="1"/>
      <c r="CQV89" s="1"/>
      <c r="CQW89" s="1"/>
      <c r="CQX89" s="1"/>
      <c r="CQY89" s="1"/>
      <c r="CQZ89" s="1"/>
      <c r="CRA89" s="1"/>
      <c r="CRB89" s="1"/>
      <c r="CRC89" s="1"/>
      <c r="CRD89" s="1"/>
      <c r="CRE89" s="1"/>
      <c r="CRF89" s="1"/>
      <c r="CRG89" s="1"/>
      <c r="CRH89" s="1"/>
      <c r="CRI89" s="1"/>
      <c r="CRJ89" s="1"/>
      <c r="CRK89" s="1"/>
      <c r="CRL89" s="1"/>
      <c r="CRM89" s="1"/>
      <c r="CRN89" s="1"/>
      <c r="CRO89" s="1"/>
      <c r="CRP89" s="1"/>
      <c r="CRQ89" s="1"/>
      <c r="CRR89" s="1"/>
      <c r="CRS89" s="1"/>
      <c r="CRT89" s="1"/>
      <c r="CRU89" s="1"/>
      <c r="CRV89" s="1"/>
      <c r="CRW89" s="1"/>
      <c r="CRX89" s="1"/>
      <c r="CRY89" s="1"/>
      <c r="CRZ89" s="1"/>
      <c r="CSA89" s="1"/>
      <c r="CSB89" s="1"/>
      <c r="CSC89" s="1"/>
      <c r="CSD89" s="1"/>
      <c r="CSE89" s="1"/>
      <c r="CSF89" s="1"/>
      <c r="CSG89" s="1"/>
      <c r="CSH89" s="1"/>
      <c r="CSI89" s="1"/>
      <c r="CSJ89" s="1"/>
      <c r="CSK89" s="1"/>
      <c r="CSL89" s="1"/>
      <c r="CSM89" s="1"/>
      <c r="CSN89" s="1"/>
      <c r="CSO89" s="1"/>
      <c r="CSP89" s="1"/>
      <c r="CSQ89" s="1"/>
      <c r="CSR89" s="1"/>
      <c r="CSS89" s="1"/>
      <c r="CST89" s="1"/>
      <c r="CSU89" s="1"/>
      <c r="CSV89" s="1"/>
      <c r="CSW89" s="1"/>
      <c r="CSX89" s="1"/>
      <c r="CSY89" s="1"/>
      <c r="CSZ89" s="1"/>
      <c r="CTA89" s="1"/>
      <c r="CTB89" s="1"/>
      <c r="CTC89" s="1"/>
      <c r="CTD89" s="1"/>
      <c r="CTE89" s="1"/>
      <c r="CTF89" s="1"/>
      <c r="CTG89" s="1"/>
      <c r="CTH89" s="1"/>
      <c r="CTI89" s="1"/>
      <c r="CTJ89" s="1"/>
      <c r="CTK89" s="1"/>
      <c r="CTL89" s="1"/>
      <c r="CTM89" s="1"/>
      <c r="CTN89" s="1"/>
      <c r="CTO89" s="1"/>
      <c r="CTP89" s="1"/>
      <c r="CTQ89" s="1"/>
      <c r="CTR89" s="1"/>
      <c r="CTS89" s="1"/>
      <c r="CTT89" s="1"/>
      <c r="CTU89" s="1"/>
      <c r="CTV89" s="1"/>
      <c r="CTW89" s="1"/>
      <c r="CTX89" s="1"/>
      <c r="CTY89" s="1"/>
      <c r="CTZ89" s="1"/>
      <c r="CUA89" s="1"/>
      <c r="CUB89" s="1"/>
      <c r="CUC89" s="1"/>
      <c r="CUD89" s="1"/>
      <c r="CUE89" s="1"/>
      <c r="CUF89" s="1"/>
      <c r="CUG89" s="1"/>
      <c r="CUH89" s="1"/>
      <c r="CUI89" s="1"/>
      <c r="CUJ89" s="1"/>
      <c r="CUK89" s="1"/>
      <c r="CUL89" s="1"/>
      <c r="CUM89" s="1"/>
      <c r="CUN89" s="1"/>
      <c r="CUO89" s="1"/>
      <c r="CUP89" s="1"/>
      <c r="CUQ89" s="1"/>
      <c r="CUR89" s="1"/>
      <c r="CUS89" s="1"/>
      <c r="CUT89" s="1"/>
      <c r="CUU89" s="1"/>
      <c r="CUV89" s="1"/>
      <c r="CUW89" s="1"/>
      <c r="CUX89" s="1"/>
      <c r="CUY89" s="1"/>
      <c r="CUZ89" s="1"/>
      <c r="CVA89" s="1"/>
      <c r="CVB89" s="1"/>
      <c r="CVC89" s="1"/>
      <c r="CVD89" s="1"/>
      <c r="CVE89" s="1"/>
      <c r="CVF89" s="1"/>
      <c r="CVG89" s="1"/>
      <c r="CVH89" s="1"/>
      <c r="CVI89" s="1"/>
      <c r="CVJ89" s="1"/>
      <c r="CVK89" s="1"/>
      <c r="CVL89" s="1"/>
      <c r="CVM89" s="1"/>
      <c r="CVN89" s="1"/>
      <c r="CVO89" s="1"/>
      <c r="CVP89" s="1"/>
      <c r="CVQ89" s="1"/>
      <c r="CVR89" s="1"/>
      <c r="CVS89" s="1"/>
      <c r="CVT89" s="1"/>
      <c r="CVU89" s="1"/>
      <c r="CVV89" s="1"/>
      <c r="CVW89" s="1"/>
      <c r="CVX89" s="1"/>
      <c r="CVY89" s="1"/>
      <c r="CVZ89" s="1"/>
      <c r="CWA89" s="1"/>
      <c r="CWB89" s="1"/>
      <c r="CWC89" s="1"/>
      <c r="CWD89" s="1"/>
      <c r="CWE89" s="1"/>
      <c r="CWF89" s="1"/>
      <c r="CWG89" s="1"/>
      <c r="CWH89" s="1"/>
      <c r="CWI89" s="1"/>
      <c r="CWJ89" s="1"/>
      <c r="CWK89" s="1"/>
      <c r="CWL89" s="1"/>
      <c r="CWM89" s="1"/>
      <c r="CWN89" s="1"/>
      <c r="CWO89" s="1"/>
      <c r="CWP89" s="1"/>
      <c r="CWQ89" s="1"/>
      <c r="CWR89" s="1"/>
      <c r="CWS89" s="1"/>
      <c r="CWT89" s="1"/>
      <c r="CWU89" s="1"/>
      <c r="CWV89" s="1"/>
      <c r="CWW89" s="1"/>
      <c r="CWX89" s="1"/>
      <c r="CWY89" s="1"/>
      <c r="CWZ89" s="1"/>
      <c r="CXA89" s="1"/>
      <c r="CXB89" s="1"/>
      <c r="CXC89" s="1"/>
      <c r="CXD89" s="1"/>
      <c r="CXE89" s="1"/>
      <c r="CXF89" s="1"/>
      <c r="CXG89" s="1"/>
      <c r="CXH89" s="1"/>
      <c r="CXI89" s="1"/>
      <c r="CXJ89" s="1"/>
      <c r="CXK89" s="1"/>
      <c r="CXL89" s="1"/>
      <c r="CXM89" s="1"/>
      <c r="CXN89" s="1"/>
      <c r="CXO89" s="1"/>
      <c r="CXP89" s="1"/>
      <c r="CXQ89" s="1"/>
      <c r="CXR89" s="1"/>
      <c r="CXS89" s="1"/>
      <c r="CXT89" s="1"/>
      <c r="CXU89" s="1"/>
      <c r="CXV89" s="1"/>
      <c r="CXW89" s="1"/>
      <c r="CXX89" s="1"/>
      <c r="CXY89" s="1"/>
      <c r="CXZ89" s="1"/>
      <c r="CYA89" s="1"/>
      <c r="CYB89" s="1"/>
      <c r="CYC89" s="1"/>
      <c r="CYD89" s="1"/>
      <c r="CYE89" s="1"/>
      <c r="CYF89" s="1"/>
      <c r="CYG89" s="1"/>
      <c r="CYH89" s="1"/>
      <c r="CYI89" s="1"/>
      <c r="CYJ89" s="1"/>
      <c r="CYK89" s="1"/>
      <c r="CYL89" s="1"/>
      <c r="CYM89" s="1"/>
      <c r="CYN89" s="1"/>
      <c r="CYO89" s="1"/>
      <c r="CYP89" s="1"/>
      <c r="CYQ89" s="1"/>
      <c r="CYR89" s="1"/>
      <c r="CYS89" s="1"/>
      <c r="CYT89" s="1"/>
      <c r="CYU89" s="1"/>
      <c r="CYV89" s="1"/>
      <c r="CYW89" s="1"/>
      <c r="CYX89" s="1"/>
      <c r="CYY89" s="1"/>
      <c r="CYZ89" s="1"/>
      <c r="CZA89" s="1"/>
      <c r="CZB89" s="1"/>
      <c r="CZC89" s="1"/>
      <c r="CZD89" s="1"/>
      <c r="CZE89" s="1"/>
      <c r="CZF89" s="1"/>
      <c r="CZG89" s="1"/>
      <c r="CZH89" s="1"/>
      <c r="CZI89" s="1"/>
      <c r="CZJ89" s="1"/>
      <c r="CZK89" s="1"/>
      <c r="CZL89" s="1"/>
      <c r="CZM89" s="1"/>
      <c r="CZN89" s="1"/>
      <c r="CZO89" s="1"/>
      <c r="CZP89" s="1"/>
      <c r="CZQ89" s="1"/>
      <c r="CZR89" s="1"/>
      <c r="CZS89" s="1"/>
      <c r="CZT89" s="1"/>
      <c r="CZU89" s="1"/>
      <c r="CZV89" s="1"/>
      <c r="CZW89" s="1"/>
      <c r="CZX89" s="1"/>
      <c r="CZY89" s="1"/>
      <c r="CZZ89" s="1"/>
      <c r="DAA89" s="1"/>
      <c r="DAB89" s="1"/>
      <c r="DAC89" s="1"/>
      <c r="DAD89" s="1"/>
      <c r="DAE89" s="1"/>
      <c r="DAF89" s="1"/>
      <c r="DAG89" s="1"/>
      <c r="DAH89" s="1"/>
      <c r="DAI89" s="1"/>
      <c r="DAJ89" s="1"/>
      <c r="DAK89" s="1"/>
      <c r="DAL89" s="1"/>
      <c r="DAM89" s="1"/>
      <c r="DAN89" s="1"/>
      <c r="DAO89" s="1"/>
      <c r="DAP89" s="1"/>
      <c r="DAQ89" s="1"/>
      <c r="DAR89" s="1"/>
      <c r="DAS89" s="1"/>
      <c r="DAT89" s="1"/>
      <c r="DAU89" s="1"/>
      <c r="DAV89" s="1"/>
      <c r="DAW89" s="1"/>
      <c r="DAX89" s="1"/>
      <c r="DAY89" s="1"/>
      <c r="DAZ89" s="1"/>
      <c r="DBA89" s="1"/>
      <c r="DBB89" s="1"/>
      <c r="DBC89" s="1"/>
      <c r="DBD89" s="1"/>
      <c r="DBE89" s="1"/>
      <c r="DBF89" s="1"/>
      <c r="DBG89" s="1"/>
      <c r="DBH89" s="1"/>
      <c r="DBI89" s="1"/>
      <c r="DBJ89" s="1"/>
      <c r="DBK89" s="1"/>
      <c r="DBL89" s="1"/>
      <c r="DBM89" s="1"/>
      <c r="DBN89" s="1"/>
      <c r="DBO89" s="1"/>
      <c r="DBP89" s="1"/>
      <c r="DBQ89" s="1"/>
      <c r="DBR89" s="1"/>
      <c r="DBS89" s="1"/>
      <c r="DBT89" s="1"/>
      <c r="DBU89" s="1"/>
      <c r="DBV89" s="1"/>
      <c r="DBW89" s="1"/>
      <c r="DBX89" s="1"/>
      <c r="DBY89" s="1"/>
      <c r="DBZ89" s="1"/>
      <c r="DCA89" s="1"/>
      <c r="DCB89" s="1"/>
      <c r="DCC89" s="1"/>
      <c r="DCD89" s="1"/>
      <c r="DCE89" s="1"/>
      <c r="DCF89" s="1"/>
      <c r="DCG89" s="1"/>
      <c r="DCH89" s="1"/>
      <c r="DCI89" s="1"/>
      <c r="DCJ89" s="1"/>
      <c r="DCK89" s="1"/>
      <c r="DCL89" s="1"/>
      <c r="DCM89" s="1"/>
      <c r="DCN89" s="1"/>
      <c r="DCO89" s="1"/>
      <c r="DCP89" s="1"/>
      <c r="DCQ89" s="1"/>
      <c r="DCR89" s="1"/>
      <c r="DCS89" s="1"/>
      <c r="DCT89" s="1"/>
      <c r="DCU89" s="1"/>
      <c r="DCV89" s="1"/>
      <c r="DCW89" s="1"/>
      <c r="DCX89" s="1"/>
      <c r="DCY89" s="1"/>
      <c r="DCZ89" s="1"/>
      <c r="DDA89" s="1"/>
      <c r="DDB89" s="1"/>
      <c r="DDC89" s="1"/>
      <c r="DDD89" s="1"/>
      <c r="DDE89" s="1"/>
      <c r="DDF89" s="1"/>
      <c r="DDG89" s="1"/>
      <c r="DDH89" s="1"/>
      <c r="DDI89" s="1"/>
      <c r="DDJ89" s="1"/>
      <c r="DDK89" s="1"/>
      <c r="DDL89" s="1"/>
      <c r="DDM89" s="1"/>
      <c r="DDN89" s="1"/>
      <c r="DDO89" s="1"/>
      <c r="DDP89" s="1"/>
      <c r="DDQ89" s="1"/>
      <c r="DDR89" s="1"/>
      <c r="DDS89" s="1"/>
      <c r="DDT89" s="1"/>
      <c r="DDU89" s="1"/>
      <c r="DDV89" s="1"/>
      <c r="DDW89" s="1"/>
      <c r="DDX89" s="1"/>
      <c r="DDY89" s="1"/>
      <c r="DDZ89" s="1"/>
      <c r="DEA89" s="1"/>
      <c r="DEB89" s="1"/>
      <c r="DEC89" s="1"/>
      <c r="DED89" s="1"/>
      <c r="DEE89" s="1"/>
      <c r="DEF89" s="1"/>
      <c r="DEG89" s="1"/>
      <c r="DEH89" s="1"/>
      <c r="DEI89" s="1"/>
      <c r="DEJ89" s="1"/>
      <c r="DEK89" s="1"/>
      <c r="DEL89" s="1"/>
      <c r="DEM89" s="1"/>
      <c r="DEN89" s="1"/>
      <c r="DEO89" s="1"/>
      <c r="DEP89" s="1"/>
      <c r="DEQ89" s="1"/>
      <c r="DER89" s="1"/>
      <c r="DES89" s="1"/>
      <c r="DET89" s="1"/>
      <c r="DEU89" s="1"/>
      <c r="DEV89" s="1"/>
      <c r="DEW89" s="1"/>
      <c r="DEX89" s="1"/>
      <c r="DEY89" s="1"/>
      <c r="DEZ89" s="1"/>
      <c r="DFA89" s="1"/>
      <c r="DFB89" s="1"/>
      <c r="DFC89" s="1"/>
      <c r="DFD89" s="1"/>
      <c r="DFE89" s="1"/>
      <c r="DFF89" s="1"/>
      <c r="DFG89" s="1"/>
      <c r="DFH89" s="1"/>
      <c r="DFI89" s="1"/>
      <c r="DFJ89" s="1"/>
      <c r="DFK89" s="1"/>
      <c r="DFL89" s="1"/>
      <c r="DFM89" s="1"/>
      <c r="DFN89" s="1"/>
      <c r="DFO89" s="1"/>
      <c r="DFP89" s="1"/>
      <c r="DFQ89" s="1"/>
      <c r="DFR89" s="1"/>
      <c r="DFS89" s="1"/>
      <c r="DFT89" s="1"/>
      <c r="DFU89" s="1"/>
      <c r="DFV89" s="1"/>
      <c r="DFW89" s="1"/>
      <c r="DFX89" s="1"/>
      <c r="DFY89" s="1"/>
      <c r="DFZ89" s="1"/>
      <c r="DGA89" s="1"/>
      <c r="DGB89" s="1"/>
      <c r="DGC89" s="1"/>
      <c r="DGD89" s="1"/>
      <c r="DGE89" s="1"/>
      <c r="DGF89" s="1"/>
      <c r="DGG89" s="1"/>
      <c r="DGH89" s="1"/>
      <c r="DGI89" s="1"/>
      <c r="DGJ89" s="1"/>
      <c r="DGK89" s="1"/>
      <c r="DGL89" s="1"/>
      <c r="DGM89" s="1"/>
      <c r="DGN89" s="1"/>
      <c r="DGO89" s="1"/>
      <c r="DGP89" s="1"/>
      <c r="DGQ89" s="1"/>
      <c r="DGR89" s="1"/>
      <c r="DGS89" s="1"/>
      <c r="DGT89" s="1"/>
      <c r="DGU89" s="1"/>
      <c r="DGV89" s="1"/>
      <c r="DGW89" s="1"/>
      <c r="DGX89" s="1"/>
      <c r="DGY89" s="1"/>
      <c r="DGZ89" s="1"/>
      <c r="DHA89" s="1"/>
      <c r="DHB89" s="1"/>
      <c r="DHC89" s="1"/>
      <c r="DHD89" s="1"/>
      <c r="DHE89" s="1"/>
      <c r="DHF89" s="1"/>
      <c r="DHG89" s="1"/>
      <c r="DHH89" s="1"/>
      <c r="DHI89" s="1"/>
      <c r="DHJ89" s="1"/>
      <c r="DHK89" s="1"/>
      <c r="DHL89" s="1"/>
      <c r="DHM89" s="1"/>
      <c r="DHN89" s="1"/>
      <c r="DHO89" s="1"/>
      <c r="DHP89" s="1"/>
      <c r="DHQ89" s="1"/>
      <c r="DHR89" s="1"/>
      <c r="DHS89" s="1"/>
      <c r="DHT89" s="1"/>
      <c r="DHU89" s="1"/>
      <c r="DHV89" s="1"/>
      <c r="DHW89" s="1"/>
      <c r="DHX89" s="1"/>
      <c r="DHY89" s="1"/>
      <c r="DHZ89" s="1"/>
      <c r="DIA89" s="1"/>
      <c r="DIB89" s="1"/>
      <c r="DIC89" s="1"/>
      <c r="DID89" s="1"/>
      <c r="DIE89" s="1"/>
      <c r="DIF89" s="1"/>
      <c r="DIG89" s="1"/>
      <c r="DIH89" s="1"/>
      <c r="DII89" s="1"/>
      <c r="DIJ89" s="1"/>
      <c r="DIK89" s="1"/>
      <c r="DIL89" s="1"/>
      <c r="DIM89" s="1"/>
      <c r="DIN89" s="1"/>
      <c r="DIO89" s="1"/>
      <c r="DIP89" s="1"/>
      <c r="DIQ89" s="1"/>
      <c r="DIR89" s="1"/>
      <c r="DIS89" s="1"/>
      <c r="DIT89" s="1"/>
      <c r="DIU89" s="1"/>
      <c r="DIV89" s="1"/>
      <c r="DIW89" s="1"/>
      <c r="DIX89" s="1"/>
      <c r="DIY89" s="1"/>
      <c r="DIZ89" s="1"/>
      <c r="DJA89" s="1"/>
      <c r="DJB89" s="1"/>
      <c r="DJC89" s="1"/>
      <c r="DJD89" s="1"/>
      <c r="DJE89" s="1"/>
      <c r="DJF89" s="1"/>
      <c r="DJG89" s="1"/>
      <c r="DJH89" s="1"/>
      <c r="DJI89" s="1"/>
      <c r="DJJ89" s="1"/>
      <c r="DJK89" s="1"/>
      <c r="DJL89" s="1"/>
      <c r="DJM89" s="1"/>
      <c r="DJN89" s="1"/>
      <c r="DJO89" s="1"/>
      <c r="DJP89" s="1"/>
      <c r="DJQ89" s="1"/>
      <c r="DJR89" s="1"/>
      <c r="DJS89" s="1"/>
      <c r="DJT89" s="1"/>
      <c r="DJU89" s="1"/>
      <c r="DJV89" s="1"/>
      <c r="DJW89" s="1"/>
      <c r="DJX89" s="1"/>
      <c r="DJY89" s="1"/>
      <c r="DJZ89" s="1"/>
      <c r="DKA89" s="1"/>
      <c r="DKB89" s="1"/>
      <c r="DKC89" s="1"/>
      <c r="DKD89" s="1"/>
      <c r="DKE89" s="1"/>
      <c r="DKF89" s="1"/>
      <c r="DKG89" s="1"/>
      <c r="DKH89" s="1"/>
      <c r="DKI89" s="1"/>
      <c r="DKJ89" s="1"/>
      <c r="DKK89" s="1"/>
      <c r="DKL89" s="1"/>
      <c r="DKM89" s="1"/>
      <c r="DKN89" s="1"/>
      <c r="DKO89" s="1"/>
      <c r="DKP89" s="1"/>
      <c r="DKQ89" s="1"/>
      <c r="DKR89" s="1"/>
      <c r="DKS89" s="1"/>
      <c r="DKT89" s="1"/>
      <c r="DKU89" s="1"/>
      <c r="DKV89" s="1"/>
      <c r="DKW89" s="1"/>
      <c r="DKX89" s="1"/>
      <c r="DKY89" s="1"/>
      <c r="DKZ89" s="1"/>
      <c r="DLA89" s="1"/>
      <c r="DLB89" s="1"/>
      <c r="DLC89" s="1"/>
      <c r="DLD89" s="1"/>
      <c r="DLE89" s="1"/>
      <c r="DLF89" s="1"/>
      <c r="DLG89" s="1"/>
      <c r="DLH89" s="1"/>
      <c r="DLI89" s="1"/>
      <c r="DLJ89" s="1"/>
      <c r="DLK89" s="1"/>
      <c r="DLL89" s="1"/>
      <c r="DLM89" s="1"/>
      <c r="DLN89" s="1"/>
      <c r="DLO89" s="1"/>
      <c r="DLP89" s="1"/>
      <c r="DLQ89" s="1"/>
      <c r="DLR89" s="1"/>
      <c r="DLS89" s="1"/>
      <c r="DLT89" s="1"/>
      <c r="DLU89" s="1"/>
      <c r="DLV89" s="1"/>
      <c r="DLW89" s="1"/>
      <c r="DLX89" s="1"/>
      <c r="DLY89" s="1"/>
      <c r="DLZ89" s="1"/>
      <c r="DMA89" s="1"/>
      <c r="DMB89" s="1"/>
      <c r="DMC89" s="1"/>
      <c r="DMD89" s="1"/>
      <c r="DME89" s="1"/>
      <c r="DMF89" s="1"/>
      <c r="DMG89" s="1"/>
      <c r="DMH89" s="1"/>
      <c r="DMI89" s="1"/>
      <c r="DMJ89" s="1"/>
      <c r="DMK89" s="1"/>
      <c r="DML89" s="1"/>
      <c r="DMM89" s="1"/>
      <c r="DMN89" s="1"/>
      <c r="DMO89" s="1"/>
      <c r="DMP89" s="1"/>
      <c r="DMQ89" s="1"/>
      <c r="DMR89" s="1"/>
      <c r="DMS89" s="1"/>
      <c r="DMT89" s="1"/>
      <c r="DMU89" s="1"/>
      <c r="DMV89" s="1"/>
      <c r="DMW89" s="1"/>
      <c r="DMX89" s="1"/>
      <c r="DMY89" s="1"/>
      <c r="DMZ89" s="1"/>
      <c r="DNA89" s="1"/>
      <c r="DNB89" s="1"/>
      <c r="DNC89" s="1"/>
      <c r="DND89" s="1"/>
      <c r="DNE89" s="1"/>
      <c r="DNF89" s="1"/>
      <c r="DNG89" s="1"/>
      <c r="DNH89" s="1"/>
      <c r="DNI89" s="1"/>
      <c r="DNJ89" s="1"/>
      <c r="DNK89" s="1"/>
      <c r="DNL89" s="1"/>
      <c r="DNM89" s="1"/>
      <c r="DNN89" s="1"/>
      <c r="DNO89" s="1"/>
      <c r="DNP89" s="1"/>
      <c r="DNQ89" s="1"/>
      <c r="DNR89" s="1"/>
      <c r="DNS89" s="1"/>
      <c r="DNT89" s="1"/>
      <c r="DNU89" s="1"/>
      <c r="DNV89" s="1"/>
      <c r="DNW89" s="1"/>
      <c r="DNX89" s="1"/>
      <c r="DNY89" s="1"/>
      <c r="DNZ89" s="1"/>
      <c r="DOA89" s="1"/>
      <c r="DOB89" s="1"/>
      <c r="DOC89" s="1"/>
      <c r="DOD89" s="1"/>
      <c r="DOE89" s="1"/>
      <c r="DOF89" s="1"/>
      <c r="DOG89" s="1"/>
      <c r="DOH89" s="1"/>
      <c r="DOI89" s="1"/>
      <c r="DOJ89" s="1"/>
      <c r="DOK89" s="1"/>
      <c r="DOL89" s="1"/>
      <c r="DOM89" s="1"/>
      <c r="DON89" s="1"/>
      <c r="DOO89" s="1"/>
      <c r="DOP89" s="1"/>
      <c r="DOQ89" s="1"/>
      <c r="DOR89" s="1"/>
      <c r="DOS89" s="1"/>
      <c r="DOT89" s="1"/>
      <c r="DOU89" s="1"/>
      <c r="DOV89" s="1"/>
      <c r="DOW89" s="1"/>
      <c r="DOX89" s="1"/>
      <c r="DOY89" s="1"/>
      <c r="DOZ89" s="1"/>
      <c r="DPA89" s="1"/>
      <c r="DPB89" s="1"/>
      <c r="DPC89" s="1"/>
      <c r="DPD89" s="1"/>
      <c r="DPE89" s="1"/>
      <c r="DPF89" s="1"/>
      <c r="DPG89" s="1"/>
      <c r="DPH89" s="1"/>
      <c r="DPI89" s="1"/>
      <c r="DPJ89" s="1"/>
      <c r="DPK89" s="1"/>
      <c r="DPL89" s="1"/>
      <c r="DPM89" s="1"/>
      <c r="DPN89" s="1"/>
      <c r="DPO89" s="1"/>
      <c r="DPP89" s="1"/>
      <c r="DPQ89" s="1"/>
      <c r="DPR89" s="1"/>
      <c r="DPS89" s="1"/>
      <c r="DPT89" s="1"/>
      <c r="DPU89" s="1"/>
      <c r="DPV89" s="1"/>
      <c r="DPW89" s="1"/>
      <c r="DPX89" s="1"/>
      <c r="DPY89" s="1"/>
      <c r="DPZ89" s="1"/>
      <c r="DQA89" s="1"/>
      <c r="DQB89" s="1"/>
      <c r="DQC89" s="1"/>
      <c r="DQD89" s="1"/>
      <c r="DQE89" s="1"/>
      <c r="DQF89" s="1"/>
      <c r="DQG89" s="1"/>
      <c r="DQH89" s="1"/>
      <c r="DQI89" s="1"/>
      <c r="DQJ89" s="1"/>
      <c r="DQK89" s="1"/>
      <c r="DQL89" s="1"/>
      <c r="DQM89" s="1"/>
      <c r="DQN89" s="1"/>
      <c r="DQO89" s="1"/>
      <c r="DQP89" s="1"/>
      <c r="DQQ89" s="1"/>
      <c r="DQR89" s="1"/>
      <c r="DQS89" s="1"/>
      <c r="DQT89" s="1"/>
      <c r="DQU89" s="1"/>
      <c r="DQV89" s="1"/>
      <c r="DQW89" s="1"/>
      <c r="DQX89" s="1"/>
      <c r="DQY89" s="1"/>
      <c r="DQZ89" s="1"/>
      <c r="DRA89" s="1"/>
      <c r="DRB89" s="1"/>
      <c r="DRC89" s="1"/>
      <c r="DRD89" s="1"/>
      <c r="DRE89" s="1"/>
      <c r="DRF89" s="1"/>
      <c r="DRG89" s="1"/>
      <c r="DRH89" s="1"/>
      <c r="DRI89" s="1"/>
      <c r="DRJ89" s="1"/>
      <c r="DRK89" s="1"/>
      <c r="DRL89" s="1"/>
      <c r="DRM89" s="1"/>
      <c r="DRN89" s="1"/>
      <c r="DRO89" s="1"/>
      <c r="DRP89" s="1"/>
      <c r="DRQ89" s="1"/>
      <c r="DRR89" s="1"/>
      <c r="DRS89" s="1"/>
      <c r="DRT89" s="1"/>
      <c r="DRU89" s="1"/>
      <c r="DRV89" s="1"/>
      <c r="DRW89" s="1"/>
      <c r="DRX89" s="1"/>
      <c r="DRY89" s="1"/>
      <c r="DRZ89" s="1"/>
      <c r="DSA89" s="1"/>
      <c r="DSB89" s="1"/>
      <c r="DSC89" s="1"/>
      <c r="DSD89" s="1"/>
      <c r="DSE89" s="1"/>
      <c r="DSF89" s="1"/>
      <c r="DSG89" s="1"/>
      <c r="DSH89" s="1"/>
      <c r="DSI89" s="1"/>
      <c r="DSJ89" s="1"/>
      <c r="DSK89" s="1"/>
      <c r="DSL89" s="1"/>
      <c r="DSM89" s="1"/>
      <c r="DSN89" s="1"/>
      <c r="DSO89" s="1"/>
      <c r="DSP89" s="1"/>
      <c r="DSQ89" s="1"/>
      <c r="DSR89" s="1"/>
      <c r="DSS89" s="1"/>
      <c r="DST89" s="1"/>
      <c r="DSU89" s="1"/>
      <c r="DSV89" s="1"/>
      <c r="DSW89" s="1"/>
      <c r="DSX89" s="1"/>
      <c r="DSY89" s="1"/>
      <c r="DSZ89" s="1"/>
      <c r="DTA89" s="1"/>
      <c r="DTB89" s="1"/>
      <c r="DTC89" s="1"/>
      <c r="DTD89" s="1"/>
      <c r="DTE89" s="1"/>
      <c r="DTF89" s="1"/>
      <c r="DTG89" s="1"/>
      <c r="DTH89" s="1"/>
      <c r="DTI89" s="1"/>
      <c r="DTJ89" s="1"/>
      <c r="DTK89" s="1"/>
      <c r="DTL89" s="1"/>
      <c r="DTM89" s="1"/>
      <c r="DTN89" s="1"/>
      <c r="DTO89" s="1"/>
      <c r="DTP89" s="1"/>
      <c r="DTQ89" s="1"/>
      <c r="DTR89" s="1"/>
      <c r="DTS89" s="1"/>
      <c r="DTT89" s="1"/>
      <c r="DTU89" s="1"/>
      <c r="DTV89" s="1"/>
      <c r="DTW89" s="1"/>
      <c r="DTX89" s="1"/>
      <c r="DTY89" s="1"/>
      <c r="DTZ89" s="1"/>
      <c r="DUA89" s="1"/>
      <c r="DUB89" s="1"/>
      <c r="DUC89" s="1"/>
      <c r="DUD89" s="1"/>
      <c r="DUE89" s="1"/>
      <c r="DUF89" s="1"/>
      <c r="DUG89" s="1"/>
      <c r="DUH89" s="1"/>
      <c r="DUI89" s="1"/>
      <c r="DUJ89" s="1"/>
      <c r="DUK89" s="1"/>
      <c r="DUL89" s="1"/>
      <c r="DUM89" s="1"/>
      <c r="DUN89" s="1"/>
      <c r="DUO89" s="1"/>
      <c r="DUP89" s="1"/>
      <c r="DUQ89" s="1"/>
      <c r="DUR89" s="1"/>
      <c r="DUS89" s="1"/>
      <c r="DUT89" s="1"/>
      <c r="DUU89" s="1"/>
      <c r="DUV89" s="1"/>
      <c r="DUW89" s="1"/>
      <c r="DUX89" s="1"/>
      <c r="DUY89" s="1"/>
      <c r="DUZ89" s="1"/>
      <c r="DVA89" s="1"/>
      <c r="DVB89" s="1"/>
      <c r="DVC89" s="1"/>
      <c r="DVD89" s="1"/>
      <c r="DVE89" s="1"/>
      <c r="DVF89" s="1"/>
      <c r="DVG89" s="1"/>
      <c r="DVH89" s="1"/>
      <c r="DVI89" s="1"/>
      <c r="DVJ89" s="1"/>
      <c r="DVK89" s="1"/>
      <c r="DVL89" s="1"/>
      <c r="DVM89" s="1"/>
      <c r="DVN89" s="1"/>
      <c r="DVO89" s="1"/>
      <c r="DVP89" s="1"/>
      <c r="DVQ89" s="1"/>
      <c r="DVR89" s="1"/>
      <c r="DVS89" s="1"/>
      <c r="DVT89" s="1"/>
      <c r="DVU89" s="1"/>
      <c r="DVV89" s="1"/>
      <c r="DVW89" s="1"/>
      <c r="DVX89" s="1"/>
      <c r="DVY89" s="1"/>
      <c r="DVZ89" s="1"/>
      <c r="DWA89" s="1"/>
      <c r="DWB89" s="1"/>
      <c r="DWC89" s="1"/>
      <c r="DWD89" s="1"/>
      <c r="DWE89" s="1"/>
      <c r="DWF89" s="1"/>
      <c r="DWG89" s="1"/>
      <c r="DWH89" s="1"/>
      <c r="DWI89" s="1"/>
      <c r="DWJ89" s="1"/>
      <c r="DWK89" s="1"/>
      <c r="DWL89" s="1"/>
      <c r="DWM89" s="1"/>
      <c r="DWN89" s="1"/>
      <c r="DWO89" s="1"/>
      <c r="DWP89" s="1"/>
      <c r="DWQ89" s="1"/>
      <c r="DWR89" s="1"/>
      <c r="DWS89" s="1"/>
      <c r="DWT89" s="1"/>
      <c r="DWU89" s="1"/>
      <c r="DWV89" s="1"/>
      <c r="DWW89" s="1"/>
      <c r="DWX89" s="1"/>
      <c r="DWY89" s="1"/>
      <c r="DWZ89" s="1"/>
      <c r="DXA89" s="1"/>
      <c r="DXB89" s="1"/>
      <c r="DXC89" s="1"/>
      <c r="DXD89" s="1"/>
      <c r="DXE89" s="1"/>
      <c r="DXF89" s="1"/>
      <c r="DXG89" s="1"/>
      <c r="DXH89" s="1"/>
      <c r="DXI89" s="1"/>
      <c r="DXJ89" s="1"/>
      <c r="DXK89" s="1"/>
      <c r="DXL89" s="1"/>
      <c r="DXM89" s="1"/>
      <c r="DXN89" s="1"/>
      <c r="DXO89" s="1"/>
      <c r="DXP89" s="1"/>
      <c r="DXQ89" s="1"/>
      <c r="DXR89" s="1"/>
      <c r="DXS89" s="1"/>
      <c r="DXT89" s="1"/>
      <c r="DXU89" s="1"/>
      <c r="DXV89" s="1"/>
      <c r="DXW89" s="1"/>
      <c r="DXX89" s="1"/>
      <c r="DXY89" s="1"/>
      <c r="DXZ89" s="1"/>
      <c r="DYA89" s="1"/>
      <c r="DYB89" s="1"/>
      <c r="DYC89" s="1"/>
      <c r="DYD89" s="1"/>
      <c r="DYE89" s="1"/>
      <c r="DYF89" s="1"/>
      <c r="DYG89" s="1"/>
      <c r="DYH89" s="1"/>
      <c r="DYI89" s="1"/>
      <c r="DYJ89" s="1"/>
      <c r="DYK89" s="1"/>
      <c r="DYL89" s="1"/>
      <c r="DYM89" s="1"/>
      <c r="DYN89" s="1"/>
      <c r="DYO89" s="1"/>
      <c r="DYP89" s="1"/>
      <c r="DYQ89" s="1"/>
      <c r="DYR89" s="1"/>
      <c r="DYS89" s="1"/>
      <c r="DYT89" s="1"/>
      <c r="DYU89" s="1"/>
      <c r="DYV89" s="1"/>
      <c r="DYW89" s="1"/>
      <c r="DYX89" s="1"/>
      <c r="DYY89" s="1"/>
      <c r="DYZ89" s="1"/>
      <c r="DZA89" s="1"/>
      <c r="DZB89" s="1"/>
      <c r="DZC89" s="1"/>
      <c r="DZD89" s="1"/>
      <c r="DZE89" s="1"/>
      <c r="DZF89" s="1"/>
      <c r="DZG89" s="1"/>
      <c r="DZH89" s="1"/>
      <c r="DZI89" s="1"/>
      <c r="DZJ89" s="1"/>
      <c r="DZK89" s="1"/>
      <c r="DZL89" s="1"/>
      <c r="DZM89" s="1"/>
      <c r="DZN89" s="1"/>
      <c r="DZO89" s="1"/>
      <c r="DZP89" s="1"/>
      <c r="DZQ89" s="1"/>
      <c r="DZR89" s="1"/>
      <c r="DZS89" s="1"/>
      <c r="DZT89" s="1"/>
      <c r="DZU89" s="1"/>
      <c r="DZV89" s="1"/>
      <c r="DZW89" s="1"/>
      <c r="DZX89" s="1"/>
      <c r="DZY89" s="1"/>
      <c r="DZZ89" s="1"/>
      <c r="EAA89" s="1"/>
      <c r="EAB89" s="1"/>
      <c r="EAC89" s="1"/>
      <c r="EAD89" s="1"/>
      <c r="EAE89" s="1"/>
      <c r="EAF89" s="1"/>
      <c r="EAG89" s="1"/>
      <c r="EAH89" s="1"/>
      <c r="EAI89" s="1"/>
      <c r="EAJ89" s="1"/>
      <c r="EAK89" s="1"/>
      <c r="EAL89" s="1"/>
      <c r="EAM89" s="1"/>
      <c r="EAN89" s="1"/>
      <c r="EAO89" s="1"/>
      <c r="EAP89" s="1"/>
      <c r="EAQ89" s="1"/>
      <c r="EAR89" s="1"/>
      <c r="EAS89" s="1"/>
      <c r="EAT89" s="1"/>
      <c r="EAU89" s="1"/>
      <c r="EAV89" s="1"/>
      <c r="EAW89" s="1"/>
      <c r="EAX89" s="1"/>
      <c r="EAY89" s="1"/>
      <c r="EAZ89" s="1"/>
      <c r="EBA89" s="1"/>
      <c r="EBB89" s="1"/>
      <c r="EBC89" s="1"/>
      <c r="EBD89" s="1"/>
      <c r="EBE89" s="1"/>
      <c r="EBF89" s="1"/>
      <c r="EBG89" s="1"/>
      <c r="EBH89" s="1"/>
      <c r="EBI89" s="1"/>
      <c r="EBJ89" s="1"/>
      <c r="EBK89" s="1"/>
      <c r="EBL89" s="1"/>
      <c r="EBM89" s="1"/>
      <c r="EBN89" s="1"/>
      <c r="EBO89" s="1"/>
      <c r="EBP89" s="1"/>
      <c r="EBQ89" s="1"/>
      <c r="EBR89" s="1"/>
      <c r="EBS89" s="1"/>
      <c r="EBT89" s="1"/>
      <c r="EBU89" s="1"/>
      <c r="EBV89" s="1"/>
      <c r="EBW89" s="1"/>
      <c r="EBX89" s="1"/>
      <c r="EBY89" s="1"/>
      <c r="EBZ89" s="1"/>
      <c r="ECA89" s="1"/>
      <c r="ECB89" s="1"/>
      <c r="ECC89" s="1"/>
      <c r="ECD89" s="1"/>
      <c r="ECE89" s="1"/>
      <c r="ECF89" s="1"/>
      <c r="ECG89" s="1"/>
      <c r="ECH89" s="1"/>
      <c r="ECI89" s="1"/>
      <c r="ECJ89" s="1"/>
      <c r="ECK89" s="1"/>
      <c r="ECL89" s="1"/>
      <c r="ECM89" s="1"/>
      <c r="ECN89" s="1"/>
      <c r="ECO89" s="1"/>
      <c r="ECP89" s="1"/>
      <c r="ECQ89" s="1"/>
      <c r="ECR89" s="1"/>
      <c r="ECS89" s="1"/>
      <c r="ECT89" s="1"/>
      <c r="ECU89" s="1"/>
      <c r="ECV89" s="1"/>
      <c r="ECW89" s="1"/>
      <c r="ECX89" s="1"/>
      <c r="ECY89" s="1"/>
      <c r="ECZ89" s="1"/>
      <c r="EDA89" s="1"/>
      <c r="EDB89" s="1"/>
      <c r="EDC89" s="1"/>
      <c r="EDD89" s="1"/>
      <c r="EDE89" s="1"/>
      <c r="EDF89" s="1"/>
      <c r="EDG89" s="1"/>
      <c r="EDH89" s="1"/>
      <c r="EDI89" s="1"/>
      <c r="EDJ89" s="1"/>
      <c r="EDK89" s="1"/>
      <c r="EDL89" s="1"/>
      <c r="EDM89" s="1"/>
      <c r="EDN89" s="1"/>
      <c r="EDO89" s="1"/>
      <c r="EDP89" s="1"/>
      <c r="EDQ89" s="1"/>
      <c r="EDR89" s="1"/>
      <c r="EDS89" s="1"/>
      <c r="EDT89" s="1"/>
      <c r="EDU89" s="1"/>
      <c r="EDV89" s="1"/>
      <c r="EDW89" s="1"/>
      <c r="EDX89" s="1"/>
      <c r="EDY89" s="1"/>
      <c r="EDZ89" s="1"/>
      <c r="EEA89" s="1"/>
      <c r="EEB89" s="1"/>
      <c r="EEC89" s="1"/>
      <c r="EED89" s="1"/>
      <c r="EEE89" s="1"/>
      <c r="EEF89" s="1"/>
      <c r="EEG89" s="1"/>
      <c r="EEH89" s="1"/>
      <c r="EEI89" s="1"/>
      <c r="EEJ89" s="1"/>
      <c r="EEK89" s="1"/>
      <c r="EEL89" s="1"/>
      <c r="EEM89" s="1"/>
      <c r="EEN89" s="1"/>
      <c r="EEO89" s="1"/>
      <c r="EEP89" s="1"/>
      <c r="EEQ89" s="1"/>
      <c r="EER89" s="1"/>
      <c r="EES89" s="1"/>
      <c r="EET89" s="1"/>
      <c r="EEU89" s="1"/>
      <c r="EEV89" s="1"/>
      <c r="EEW89" s="1"/>
      <c r="EEX89" s="1"/>
      <c r="EEY89" s="1"/>
      <c r="EEZ89" s="1"/>
      <c r="EFA89" s="1"/>
      <c r="EFB89" s="1"/>
      <c r="EFC89" s="1"/>
      <c r="EFD89" s="1"/>
      <c r="EFE89" s="1"/>
      <c r="EFF89" s="1"/>
      <c r="EFG89" s="1"/>
      <c r="EFH89" s="1"/>
      <c r="EFI89" s="1"/>
      <c r="EFJ89" s="1"/>
      <c r="EFK89" s="1"/>
      <c r="EFL89" s="1"/>
      <c r="EFM89" s="1"/>
      <c r="EFN89" s="1"/>
      <c r="EFO89" s="1"/>
      <c r="EFP89" s="1"/>
      <c r="EFQ89" s="1"/>
      <c r="EFR89" s="1"/>
      <c r="EFS89" s="1"/>
      <c r="EFT89" s="1"/>
      <c r="EFU89" s="1"/>
      <c r="EFV89" s="1"/>
      <c r="EFW89" s="1"/>
      <c r="EFX89" s="1"/>
      <c r="EFY89" s="1"/>
      <c r="EFZ89" s="1"/>
      <c r="EGA89" s="1"/>
      <c r="EGB89" s="1"/>
      <c r="EGC89" s="1"/>
      <c r="EGD89" s="1"/>
      <c r="EGE89" s="1"/>
      <c r="EGF89" s="1"/>
      <c r="EGG89" s="1"/>
      <c r="EGH89" s="1"/>
      <c r="EGI89" s="1"/>
      <c r="EGJ89" s="1"/>
      <c r="EGK89" s="1"/>
      <c r="EGL89" s="1"/>
      <c r="EGM89" s="1"/>
      <c r="EGN89" s="1"/>
      <c r="EGO89" s="1"/>
      <c r="EGP89" s="1"/>
      <c r="EGQ89" s="1"/>
      <c r="EGR89" s="1"/>
      <c r="EGS89" s="1"/>
      <c r="EGT89" s="1"/>
      <c r="EGU89" s="1"/>
      <c r="EGV89" s="1"/>
      <c r="EGW89" s="1"/>
      <c r="EGX89" s="1"/>
      <c r="EGY89" s="1"/>
      <c r="EGZ89" s="1"/>
      <c r="EHA89" s="1"/>
      <c r="EHB89" s="1"/>
      <c r="EHC89" s="1"/>
      <c r="EHD89" s="1"/>
      <c r="EHE89" s="1"/>
      <c r="EHF89" s="1"/>
      <c r="EHG89" s="1"/>
      <c r="EHH89" s="1"/>
      <c r="EHI89" s="1"/>
      <c r="EHJ89" s="1"/>
      <c r="EHK89" s="1"/>
      <c r="EHL89" s="1"/>
      <c r="EHM89" s="1"/>
      <c r="EHN89" s="1"/>
      <c r="EHO89" s="1"/>
      <c r="EHP89" s="1"/>
      <c r="EHQ89" s="1"/>
      <c r="EHR89" s="1"/>
      <c r="EHS89" s="1"/>
      <c r="EHT89" s="1"/>
      <c r="EHU89" s="1"/>
      <c r="EHV89" s="1"/>
      <c r="EHW89" s="1"/>
      <c r="EHX89" s="1"/>
      <c r="EHY89" s="1"/>
      <c r="EHZ89" s="1"/>
      <c r="EIA89" s="1"/>
      <c r="EIB89" s="1"/>
      <c r="EIC89" s="1"/>
      <c r="EID89" s="1"/>
      <c r="EIE89" s="1"/>
      <c r="EIF89" s="1"/>
      <c r="EIG89" s="1"/>
      <c r="EIH89" s="1"/>
      <c r="EII89" s="1"/>
      <c r="EIJ89" s="1"/>
      <c r="EIK89" s="1"/>
      <c r="EIL89" s="1"/>
      <c r="EIM89" s="1"/>
      <c r="EIN89" s="1"/>
      <c r="EIO89" s="1"/>
      <c r="EIP89" s="1"/>
      <c r="EIQ89" s="1"/>
      <c r="EIR89" s="1"/>
      <c r="EIS89" s="1"/>
      <c r="EIT89" s="1"/>
      <c r="EIU89" s="1"/>
      <c r="EIV89" s="1"/>
      <c r="EIW89" s="1"/>
      <c r="EIX89" s="1"/>
      <c r="EIY89" s="1"/>
      <c r="EIZ89" s="1"/>
      <c r="EJA89" s="1"/>
      <c r="EJB89" s="1"/>
      <c r="EJC89" s="1"/>
      <c r="EJD89" s="1"/>
      <c r="EJE89" s="1"/>
      <c r="EJF89" s="1"/>
      <c r="EJG89" s="1"/>
      <c r="EJH89" s="1"/>
      <c r="EJI89" s="1"/>
      <c r="EJJ89" s="1"/>
      <c r="EJK89" s="1"/>
      <c r="EJL89" s="1"/>
      <c r="EJM89" s="1"/>
      <c r="EJN89" s="1"/>
      <c r="EJO89" s="1"/>
      <c r="EJP89" s="1"/>
      <c r="EJQ89" s="1"/>
      <c r="EJR89" s="1"/>
      <c r="EJS89" s="1"/>
      <c r="EJT89" s="1"/>
      <c r="EJU89" s="1"/>
      <c r="EJV89" s="1"/>
      <c r="EJW89" s="1"/>
      <c r="EJX89" s="1"/>
      <c r="EJY89" s="1"/>
      <c r="EJZ89" s="1"/>
      <c r="EKA89" s="1"/>
      <c r="EKB89" s="1"/>
      <c r="EKC89" s="1"/>
      <c r="EKD89" s="1"/>
      <c r="EKE89" s="1"/>
      <c r="EKF89" s="1"/>
      <c r="EKG89" s="1"/>
      <c r="EKH89" s="1"/>
      <c r="EKI89" s="1"/>
      <c r="EKJ89" s="1"/>
      <c r="EKK89" s="1"/>
      <c r="EKL89" s="1"/>
      <c r="EKM89" s="1"/>
      <c r="EKN89" s="1"/>
      <c r="EKO89" s="1"/>
      <c r="EKP89" s="1"/>
      <c r="EKQ89" s="1"/>
      <c r="EKR89" s="1"/>
      <c r="EKS89" s="1"/>
      <c r="EKT89" s="1"/>
      <c r="EKU89" s="1"/>
      <c r="EKV89" s="1"/>
      <c r="EKW89" s="1"/>
      <c r="EKX89" s="1"/>
      <c r="EKY89" s="1"/>
      <c r="EKZ89" s="1"/>
      <c r="ELA89" s="1"/>
      <c r="ELB89" s="1"/>
      <c r="ELC89" s="1"/>
      <c r="ELD89" s="1"/>
      <c r="ELE89" s="1"/>
      <c r="ELF89" s="1"/>
      <c r="ELG89" s="1"/>
      <c r="ELH89" s="1"/>
      <c r="ELI89" s="1"/>
      <c r="ELJ89" s="1"/>
      <c r="ELK89" s="1"/>
      <c r="ELL89" s="1"/>
      <c r="ELM89" s="1"/>
      <c r="ELN89" s="1"/>
      <c r="ELO89" s="1"/>
      <c r="ELP89" s="1"/>
      <c r="ELQ89" s="1"/>
      <c r="ELR89" s="1"/>
      <c r="ELS89" s="1"/>
      <c r="ELT89" s="1"/>
      <c r="ELU89" s="1"/>
      <c r="ELV89" s="1"/>
      <c r="ELW89" s="1"/>
      <c r="ELX89" s="1"/>
      <c r="ELY89" s="1"/>
      <c r="ELZ89" s="1"/>
      <c r="EMA89" s="1"/>
      <c r="EMB89" s="1"/>
      <c r="EMC89" s="1"/>
      <c r="EMD89" s="1"/>
      <c r="EME89" s="1"/>
      <c r="EMF89" s="1"/>
      <c r="EMG89" s="1"/>
      <c r="EMH89" s="1"/>
      <c r="EMI89" s="1"/>
      <c r="EMJ89" s="1"/>
      <c r="EMK89" s="1"/>
      <c r="EML89" s="1"/>
      <c r="EMM89" s="1"/>
      <c r="EMN89" s="1"/>
      <c r="EMO89" s="1"/>
      <c r="EMP89" s="1"/>
      <c r="EMQ89" s="1"/>
      <c r="EMR89" s="1"/>
      <c r="EMS89" s="1"/>
      <c r="EMT89" s="1"/>
      <c r="EMU89" s="1"/>
      <c r="EMV89" s="1"/>
      <c r="EMW89" s="1"/>
      <c r="EMX89" s="1"/>
      <c r="EMY89" s="1"/>
      <c r="EMZ89" s="1"/>
      <c r="ENA89" s="1"/>
      <c r="ENB89" s="1"/>
      <c r="ENC89" s="1"/>
      <c r="END89" s="1"/>
      <c r="ENE89" s="1"/>
      <c r="ENF89" s="1"/>
      <c r="ENG89" s="1"/>
      <c r="ENH89" s="1"/>
      <c r="ENI89" s="1"/>
      <c r="ENJ89" s="1"/>
      <c r="ENK89" s="1"/>
      <c r="ENL89" s="1"/>
      <c r="ENM89" s="1"/>
      <c r="ENN89" s="1"/>
      <c r="ENO89" s="1"/>
      <c r="ENP89" s="1"/>
      <c r="ENQ89" s="1"/>
      <c r="ENR89" s="1"/>
      <c r="ENS89" s="1"/>
      <c r="ENT89" s="1"/>
      <c r="ENU89" s="1"/>
      <c r="ENV89" s="1"/>
      <c r="ENW89" s="1"/>
      <c r="ENX89" s="1"/>
      <c r="ENY89" s="1"/>
      <c r="ENZ89" s="1"/>
      <c r="EOA89" s="1"/>
      <c r="EOB89" s="1"/>
      <c r="EOC89" s="1"/>
      <c r="EOD89" s="1"/>
      <c r="EOE89" s="1"/>
      <c r="EOF89" s="1"/>
      <c r="EOG89" s="1"/>
      <c r="EOH89" s="1"/>
      <c r="EOI89" s="1"/>
      <c r="EOJ89" s="1"/>
      <c r="EOK89" s="1"/>
      <c r="EOL89" s="1"/>
      <c r="EOM89" s="1"/>
      <c r="EON89" s="1"/>
      <c r="EOO89" s="1"/>
      <c r="EOP89" s="1"/>
      <c r="EOQ89" s="1"/>
      <c r="EOR89" s="1"/>
      <c r="EOS89" s="1"/>
      <c r="EOT89" s="1"/>
      <c r="EOU89" s="1"/>
      <c r="EOV89" s="1"/>
      <c r="EOW89" s="1"/>
      <c r="EOX89" s="1"/>
      <c r="EOY89" s="1"/>
      <c r="EOZ89" s="1"/>
      <c r="EPA89" s="1"/>
      <c r="EPB89" s="1"/>
      <c r="EPC89" s="1"/>
      <c r="EPD89" s="1"/>
      <c r="EPE89" s="1"/>
      <c r="EPF89" s="1"/>
      <c r="EPG89" s="1"/>
      <c r="EPH89" s="1"/>
      <c r="EPI89" s="1"/>
      <c r="EPJ89" s="1"/>
      <c r="EPK89" s="1"/>
      <c r="EPL89" s="1"/>
      <c r="EPM89" s="1"/>
      <c r="EPN89" s="1"/>
      <c r="EPO89" s="1"/>
      <c r="EPP89" s="1"/>
      <c r="EPQ89" s="1"/>
      <c r="EPR89" s="1"/>
      <c r="EPS89" s="1"/>
      <c r="EPT89" s="1"/>
      <c r="EPU89" s="1"/>
      <c r="EPV89" s="1"/>
      <c r="EPW89" s="1"/>
      <c r="EPX89" s="1"/>
      <c r="EPY89" s="1"/>
      <c r="EPZ89" s="1"/>
      <c r="EQA89" s="1"/>
      <c r="EQB89" s="1"/>
      <c r="EQC89" s="1"/>
      <c r="EQD89" s="1"/>
      <c r="EQE89" s="1"/>
      <c r="EQF89" s="1"/>
      <c r="EQG89" s="1"/>
      <c r="EQH89" s="1"/>
      <c r="EQI89" s="1"/>
      <c r="EQJ89" s="1"/>
      <c r="EQK89" s="1"/>
      <c r="EQL89" s="1"/>
      <c r="EQM89" s="1"/>
      <c r="EQN89" s="1"/>
      <c r="EQO89" s="1"/>
      <c r="EQP89" s="1"/>
      <c r="EQQ89" s="1"/>
      <c r="EQR89" s="1"/>
      <c r="EQS89" s="1"/>
      <c r="EQT89" s="1"/>
      <c r="EQU89" s="1"/>
      <c r="EQV89" s="1"/>
      <c r="EQW89" s="1"/>
      <c r="EQX89" s="1"/>
      <c r="EQY89" s="1"/>
      <c r="EQZ89" s="1"/>
      <c r="ERA89" s="1"/>
      <c r="ERB89" s="1"/>
      <c r="ERC89" s="1"/>
      <c r="ERD89" s="1"/>
      <c r="ERE89" s="1"/>
      <c r="ERF89" s="1"/>
      <c r="ERG89" s="1"/>
      <c r="ERH89" s="1"/>
      <c r="ERI89" s="1"/>
      <c r="ERJ89" s="1"/>
      <c r="ERK89" s="1"/>
      <c r="ERL89" s="1"/>
      <c r="ERM89" s="1"/>
      <c r="ERN89" s="1"/>
      <c r="ERO89" s="1"/>
      <c r="ERP89" s="1"/>
      <c r="ERQ89" s="1"/>
      <c r="ERR89" s="1"/>
      <c r="ERS89" s="1"/>
      <c r="ERT89" s="1"/>
      <c r="ERU89" s="1"/>
      <c r="ERV89" s="1"/>
      <c r="ERW89" s="1"/>
      <c r="ERX89" s="1"/>
      <c r="ERY89" s="1"/>
      <c r="ERZ89" s="1"/>
      <c r="ESA89" s="1"/>
      <c r="ESB89" s="1"/>
      <c r="ESC89" s="1"/>
      <c r="ESD89" s="1"/>
      <c r="ESE89" s="1"/>
      <c r="ESF89" s="1"/>
      <c r="ESG89" s="1"/>
      <c r="ESH89" s="1"/>
      <c r="ESI89" s="1"/>
      <c r="ESJ89" s="1"/>
      <c r="ESK89" s="1"/>
      <c r="ESL89" s="1"/>
      <c r="ESM89" s="1"/>
      <c r="ESN89" s="1"/>
      <c r="ESO89" s="1"/>
      <c r="ESP89" s="1"/>
      <c r="ESQ89" s="1"/>
      <c r="ESR89" s="1"/>
      <c r="ESS89" s="1"/>
      <c r="EST89" s="1"/>
      <c r="ESU89" s="1"/>
      <c r="ESV89" s="1"/>
      <c r="ESW89" s="1"/>
      <c r="ESX89" s="1"/>
      <c r="ESY89" s="1"/>
      <c r="ESZ89" s="1"/>
      <c r="ETA89" s="1"/>
      <c r="ETB89" s="1"/>
      <c r="ETC89" s="1"/>
      <c r="ETD89" s="1"/>
      <c r="ETE89" s="1"/>
      <c r="ETF89" s="1"/>
      <c r="ETG89" s="1"/>
      <c r="ETH89" s="1"/>
      <c r="ETI89" s="1"/>
      <c r="ETJ89" s="1"/>
      <c r="ETK89" s="1"/>
      <c r="ETL89" s="1"/>
      <c r="ETM89" s="1"/>
      <c r="ETN89" s="1"/>
      <c r="ETO89" s="1"/>
      <c r="ETP89" s="1"/>
      <c r="ETQ89" s="1"/>
      <c r="ETR89" s="1"/>
      <c r="ETS89" s="1"/>
      <c r="ETT89" s="1"/>
      <c r="ETU89" s="1"/>
      <c r="ETV89" s="1"/>
      <c r="ETW89" s="1"/>
      <c r="ETX89" s="1"/>
      <c r="ETY89" s="1"/>
      <c r="ETZ89" s="1"/>
      <c r="EUA89" s="1"/>
      <c r="EUB89" s="1"/>
      <c r="EUC89" s="1"/>
      <c r="EUD89" s="1"/>
      <c r="EUE89" s="1"/>
      <c r="EUF89" s="1"/>
      <c r="EUG89" s="1"/>
      <c r="EUH89" s="1"/>
      <c r="EUI89" s="1"/>
      <c r="EUJ89" s="1"/>
      <c r="EUK89" s="1"/>
      <c r="EUL89" s="1"/>
      <c r="EUM89" s="1"/>
      <c r="EUN89" s="1"/>
      <c r="EUO89" s="1"/>
      <c r="EUP89" s="1"/>
      <c r="EUQ89" s="1"/>
      <c r="EUR89" s="1"/>
      <c r="EUS89" s="1"/>
      <c r="EUT89" s="1"/>
      <c r="EUU89" s="1"/>
      <c r="EUV89" s="1"/>
      <c r="EUW89" s="1"/>
      <c r="EUX89" s="1"/>
      <c r="EUY89" s="1"/>
      <c r="EUZ89" s="1"/>
      <c r="EVA89" s="1"/>
      <c r="EVB89" s="1"/>
      <c r="EVC89" s="1"/>
      <c r="EVD89" s="1"/>
      <c r="EVE89" s="1"/>
      <c r="EVF89" s="1"/>
      <c r="EVG89" s="1"/>
      <c r="EVH89" s="1"/>
      <c r="EVI89" s="1"/>
      <c r="EVJ89" s="1"/>
      <c r="EVK89" s="1"/>
      <c r="EVL89" s="1"/>
      <c r="EVM89" s="1"/>
      <c r="EVN89" s="1"/>
      <c r="EVO89" s="1"/>
      <c r="EVP89" s="1"/>
      <c r="EVQ89" s="1"/>
      <c r="EVR89" s="1"/>
      <c r="EVS89" s="1"/>
      <c r="EVT89" s="1"/>
      <c r="EVU89" s="1"/>
      <c r="EVV89" s="1"/>
      <c r="EVW89" s="1"/>
      <c r="EVX89" s="1"/>
      <c r="EVY89" s="1"/>
      <c r="EVZ89" s="1"/>
      <c r="EWA89" s="1"/>
      <c r="EWB89" s="1"/>
      <c r="EWC89" s="1"/>
      <c r="EWD89" s="1"/>
      <c r="EWE89" s="1"/>
      <c r="EWF89" s="1"/>
      <c r="EWG89" s="1"/>
      <c r="EWH89" s="1"/>
      <c r="EWI89" s="1"/>
      <c r="EWJ89" s="1"/>
      <c r="EWK89" s="1"/>
      <c r="EWL89" s="1"/>
      <c r="EWM89" s="1"/>
      <c r="EWN89" s="1"/>
      <c r="EWO89" s="1"/>
      <c r="EWP89" s="1"/>
      <c r="EWQ89" s="1"/>
      <c r="EWR89" s="1"/>
      <c r="EWS89" s="1"/>
      <c r="EWT89" s="1"/>
      <c r="EWU89" s="1"/>
      <c r="EWV89" s="1"/>
      <c r="EWW89" s="1"/>
      <c r="EWX89" s="1"/>
      <c r="EWY89" s="1"/>
      <c r="EWZ89" s="1"/>
      <c r="EXA89" s="1"/>
      <c r="EXB89" s="1"/>
      <c r="EXC89" s="1"/>
      <c r="EXD89" s="1"/>
      <c r="EXE89" s="1"/>
      <c r="EXF89" s="1"/>
      <c r="EXG89" s="1"/>
      <c r="EXH89" s="1"/>
      <c r="EXI89" s="1"/>
      <c r="EXJ89" s="1"/>
      <c r="EXK89" s="1"/>
      <c r="EXL89" s="1"/>
      <c r="EXM89" s="1"/>
      <c r="EXN89" s="1"/>
      <c r="EXO89" s="1"/>
      <c r="EXP89" s="1"/>
      <c r="EXQ89" s="1"/>
      <c r="EXR89" s="1"/>
      <c r="EXS89" s="1"/>
      <c r="EXT89" s="1"/>
      <c r="EXU89" s="1"/>
      <c r="EXV89" s="1"/>
      <c r="EXW89" s="1"/>
      <c r="EXX89" s="1"/>
      <c r="EXY89" s="1"/>
      <c r="EXZ89" s="1"/>
      <c r="EYA89" s="1"/>
      <c r="EYB89" s="1"/>
      <c r="EYC89" s="1"/>
      <c r="EYD89" s="1"/>
      <c r="EYE89" s="1"/>
      <c r="EYF89" s="1"/>
      <c r="EYG89" s="1"/>
      <c r="EYH89" s="1"/>
      <c r="EYI89" s="1"/>
      <c r="EYJ89" s="1"/>
      <c r="EYK89" s="1"/>
      <c r="EYL89" s="1"/>
      <c r="EYM89" s="1"/>
      <c r="EYN89" s="1"/>
      <c r="EYO89" s="1"/>
      <c r="EYP89" s="1"/>
      <c r="EYQ89" s="1"/>
      <c r="EYR89" s="1"/>
      <c r="EYS89" s="1"/>
      <c r="EYT89" s="1"/>
      <c r="EYU89" s="1"/>
      <c r="EYV89" s="1"/>
      <c r="EYW89" s="1"/>
      <c r="EYX89" s="1"/>
      <c r="EYY89" s="1"/>
      <c r="EYZ89" s="1"/>
      <c r="EZA89" s="1"/>
      <c r="EZB89" s="1"/>
      <c r="EZC89" s="1"/>
      <c r="EZD89" s="1"/>
      <c r="EZE89" s="1"/>
      <c r="EZF89" s="1"/>
      <c r="EZG89" s="1"/>
      <c r="EZH89" s="1"/>
      <c r="EZI89" s="1"/>
      <c r="EZJ89" s="1"/>
      <c r="EZK89" s="1"/>
      <c r="EZL89" s="1"/>
      <c r="EZM89" s="1"/>
      <c r="EZN89" s="1"/>
      <c r="EZO89" s="1"/>
      <c r="EZP89" s="1"/>
      <c r="EZQ89" s="1"/>
      <c r="EZR89" s="1"/>
      <c r="EZS89" s="1"/>
      <c r="EZT89" s="1"/>
      <c r="EZU89" s="1"/>
      <c r="EZV89" s="1"/>
      <c r="EZW89" s="1"/>
      <c r="EZX89" s="1"/>
      <c r="EZY89" s="1"/>
      <c r="EZZ89" s="1"/>
      <c r="FAA89" s="1"/>
      <c r="FAB89" s="1"/>
      <c r="FAC89" s="1"/>
      <c r="FAD89" s="1"/>
      <c r="FAE89" s="1"/>
      <c r="FAF89" s="1"/>
      <c r="FAG89" s="1"/>
      <c r="FAH89" s="1"/>
      <c r="FAI89" s="1"/>
      <c r="FAJ89" s="1"/>
      <c r="FAK89" s="1"/>
      <c r="FAL89" s="1"/>
      <c r="FAM89" s="1"/>
      <c r="FAN89" s="1"/>
      <c r="FAO89" s="1"/>
      <c r="FAP89" s="1"/>
      <c r="FAQ89" s="1"/>
      <c r="FAR89" s="1"/>
      <c r="FAS89" s="1"/>
      <c r="FAT89" s="1"/>
      <c r="FAU89" s="1"/>
      <c r="FAV89" s="1"/>
      <c r="FAW89" s="1"/>
      <c r="FAX89" s="1"/>
      <c r="FAY89" s="1"/>
      <c r="FAZ89" s="1"/>
      <c r="FBA89" s="1"/>
      <c r="FBB89" s="1"/>
      <c r="FBC89" s="1"/>
      <c r="FBD89" s="1"/>
      <c r="FBE89" s="1"/>
      <c r="FBF89" s="1"/>
      <c r="FBG89" s="1"/>
      <c r="FBH89" s="1"/>
      <c r="FBI89" s="1"/>
      <c r="FBJ89" s="1"/>
      <c r="FBK89" s="1"/>
      <c r="FBL89" s="1"/>
      <c r="FBM89" s="1"/>
      <c r="FBN89" s="1"/>
      <c r="FBO89" s="1"/>
      <c r="FBP89" s="1"/>
      <c r="FBQ89" s="1"/>
      <c r="FBR89" s="1"/>
      <c r="FBS89" s="1"/>
      <c r="FBT89" s="1"/>
      <c r="FBU89" s="1"/>
      <c r="FBV89" s="1"/>
      <c r="FBW89" s="1"/>
      <c r="FBX89" s="1"/>
      <c r="FBY89" s="1"/>
      <c r="FBZ89" s="1"/>
      <c r="FCA89" s="1"/>
      <c r="FCB89" s="1"/>
      <c r="FCC89" s="1"/>
      <c r="FCD89" s="1"/>
      <c r="FCE89" s="1"/>
      <c r="FCF89" s="1"/>
      <c r="FCG89" s="1"/>
      <c r="FCH89" s="1"/>
      <c r="FCI89" s="1"/>
      <c r="FCJ89" s="1"/>
      <c r="FCK89" s="1"/>
      <c r="FCL89" s="1"/>
      <c r="FCM89" s="1"/>
      <c r="FCN89" s="1"/>
      <c r="FCO89" s="1"/>
      <c r="FCP89" s="1"/>
      <c r="FCQ89" s="1"/>
      <c r="FCR89" s="1"/>
      <c r="FCS89" s="1"/>
      <c r="FCT89" s="1"/>
      <c r="FCU89" s="1"/>
      <c r="FCV89" s="1"/>
      <c r="FCW89" s="1"/>
      <c r="FCX89" s="1"/>
      <c r="FCY89" s="1"/>
      <c r="FCZ89" s="1"/>
      <c r="FDA89" s="1"/>
      <c r="FDB89" s="1"/>
      <c r="FDC89" s="1"/>
      <c r="FDD89" s="1"/>
      <c r="FDE89" s="1"/>
      <c r="FDF89" s="1"/>
      <c r="FDG89" s="1"/>
      <c r="FDH89" s="1"/>
      <c r="FDI89" s="1"/>
      <c r="FDJ89" s="1"/>
      <c r="FDK89" s="1"/>
      <c r="FDL89" s="1"/>
      <c r="FDM89" s="1"/>
      <c r="FDN89" s="1"/>
      <c r="FDO89" s="1"/>
      <c r="FDP89" s="1"/>
      <c r="FDQ89" s="1"/>
      <c r="FDR89" s="1"/>
      <c r="FDS89" s="1"/>
      <c r="FDT89" s="1"/>
      <c r="FDU89" s="1"/>
      <c r="FDV89" s="1"/>
      <c r="FDW89" s="1"/>
      <c r="FDX89" s="1"/>
      <c r="FDY89" s="1"/>
      <c r="FDZ89" s="1"/>
      <c r="FEA89" s="1"/>
      <c r="FEB89" s="1"/>
      <c r="FEC89" s="1"/>
      <c r="FED89" s="1"/>
      <c r="FEE89" s="1"/>
      <c r="FEF89" s="1"/>
      <c r="FEG89" s="1"/>
      <c r="FEH89" s="1"/>
      <c r="FEI89" s="1"/>
      <c r="FEJ89" s="1"/>
      <c r="FEK89" s="1"/>
      <c r="FEL89" s="1"/>
      <c r="FEM89" s="1"/>
      <c r="FEN89" s="1"/>
      <c r="FEO89" s="1"/>
      <c r="FEP89" s="1"/>
      <c r="FEQ89" s="1"/>
      <c r="FER89" s="1"/>
      <c r="FES89" s="1"/>
      <c r="FET89" s="1"/>
      <c r="FEU89" s="1"/>
      <c r="FEV89" s="1"/>
      <c r="FEW89" s="1"/>
      <c r="FEX89" s="1"/>
      <c r="FEY89" s="1"/>
      <c r="FEZ89" s="1"/>
      <c r="FFA89" s="1"/>
      <c r="FFB89" s="1"/>
      <c r="FFC89" s="1"/>
      <c r="FFD89" s="1"/>
      <c r="FFE89" s="1"/>
      <c r="FFF89" s="1"/>
      <c r="FFG89" s="1"/>
      <c r="FFH89" s="1"/>
      <c r="FFI89" s="1"/>
      <c r="FFJ89" s="1"/>
      <c r="FFK89" s="1"/>
      <c r="FFL89" s="1"/>
      <c r="FFM89" s="1"/>
      <c r="FFN89" s="1"/>
      <c r="FFO89" s="1"/>
      <c r="FFP89" s="1"/>
      <c r="FFQ89" s="1"/>
      <c r="FFR89" s="1"/>
      <c r="FFS89" s="1"/>
      <c r="FFT89" s="1"/>
      <c r="FFU89" s="1"/>
      <c r="FFV89" s="1"/>
      <c r="FFW89" s="1"/>
      <c r="FFX89" s="1"/>
      <c r="FFY89" s="1"/>
      <c r="FFZ89" s="1"/>
      <c r="FGA89" s="1"/>
      <c r="FGB89" s="1"/>
      <c r="FGC89" s="1"/>
      <c r="FGD89" s="1"/>
      <c r="FGE89" s="1"/>
      <c r="FGF89" s="1"/>
      <c r="FGG89" s="1"/>
      <c r="FGH89" s="1"/>
      <c r="FGI89" s="1"/>
      <c r="FGJ89" s="1"/>
      <c r="FGK89" s="1"/>
      <c r="FGL89" s="1"/>
      <c r="FGM89" s="1"/>
      <c r="FGN89" s="1"/>
      <c r="FGO89" s="1"/>
      <c r="FGP89" s="1"/>
      <c r="FGQ89" s="1"/>
      <c r="FGR89" s="1"/>
      <c r="FGS89" s="1"/>
      <c r="FGT89" s="1"/>
      <c r="FGU89" s="1"/>
      <c r="FGV89" s="1"/>
      <c r="FGW89" s="1"/>
      <c r="FGX89" s="1"/>
      <c r="FGY89" s="1"/>
      <c r="FGZ89" s="1"/>
      <c r="FHA89" s="1"/>
      <c r="FHB89" s="1"/>
      <c r="FHC89" s="1"/>
      <c r="FHD89" s="1"/>
      <c r="FHE89" s="1"/>
      <c r="FHF89" s="1"/>
      <c r="FHG89" s="1"/>
      <c r="FHH89" s="1"/>
      <c r="FHI89" s="1"/>
      <c r="FHJ89" s="1"/>
      <c r="FHK89" s="1"/>
      <c r="FHL89" s="1"/>
      <c r="FHM89" s="1"/>
      <c r="FHN89" s="1"/>
      <c r="FHO89" s="1"/>
      <c r="FHP89" s="1"/>
      <c r="FHQ89" s="1"/>
      <c r="FHR89" s="1"/>
      <c r="FHS89" s="1"/>
      <c r="FHT89" s="1"/>
      <c r="FHU89" s="1"/>
      <c r="FHV89" s="1"/>
      <c r="FHW89" s="1"/>
      <c r="FHX89" s="1"/>
      <c r="FHY89" s="1"/>
      <c r="FHZ89" s="1"/>
      <c r="FIA89" s="1"/>
      <c r="FIB89" s="1"/>
      <c r="FIC89" s="1"/>
      <c r="FID89" s="1"/>
      <c r="FIE89" s="1"/>
      <c r="FIF89" s="1"/>
      <c r="FIG89" s="1"/>
      <c r="FIH89" s="1"/>
      <c r="FII89" s="1"/>
      <c r="FIJ89" s="1"/>
      <c r="FIK89" s="1"/>
      <c r="FIL89" s="1"/>
      <c r="FIM89" s="1"/>
      <c r="FIN89" s="1"/>
      <c r="FIO89" s="1"/>
      <c r="FIP89" s="1"/>
      <c r="FIQ89" s="1"/>
      <c r="FIR89" s="1"/>
      <c r="FIS89" s="1"/>
      <c r="FIT89" s="1"/>
      <c r="FIU89" s="1"/>
      <c r="FIV89" s="1"/>
      <c r="FIW89" s="1"/>
      <c r="FIX89" s="1"/>
      <c r="FIY89" s="1"/>
      <c r="FIZ89" s="1"/>
      <c r="FJA89" s="1"/>
      <c r="FJB89" s="1"/>
      <c r="FJC89" s="1"/>
      <c r="FJD89" s="1"/>
      <c r="FJE89" s="1"/>
      <c r="FJF89" s="1"/>
      <c r="FJG89" s="1"/>
      <c r="FJH89" s="1"/>
      <c r="FJI89" s="1"/>
      <c r="FJJ89" s="1"/>
      <c r="FJK89" s="1"/>
      <c r="FJL89" s="1"/>
      <c r="FJM89" s="1"/>
      <c r="FJN89" s="1"/>
      <c r="FJO89" s="1"/>
      <c r="FJP89" s="1"/>
      <c r="FJQ89" s="1"/>
      <c r="FJR89" s="1"/>
      <c r="FJS89" s="1"/>
      <c r="FJT89" s="1"/>
      <c r="FJU89" s="1"/>
      <c r="FJV89" s="1"/>
      <c r="FJW89" s="1"/>
      <c r="FJX89" s="1"/>
      <c r="FJY89" s="1"/>
      <c r="FJZ89" s="1"/>
      <c r="FKA89" s="1"/>
      <c r="FKB89" s="1"/>
      <c r="FKC89" s="1"/>
      <c r="FKD89" s="1"/>
      <c r="FKE89" s="1"/>
      <c r="FKF89" s="1"/>
      <c r="FKG89" s="1"/>
      <c r="FKH89" s="1"/>
      <c r="FKI89" s="1"/>
      <c r="FKJ89" s="1"/>
      <c r="FKK89" s="1"/>
      <c r="FKL89" s="1"/>
      <c r="FKM89" s="1"/>
      <c r="FKN89" s="1"/>
      <c r="FKO89" s="1"/>
      <c r="FKP89" s="1"/>
      <c r="FKQ89" s="1"/>
      <c r="FKR89" s="1"/>
      <c r="FKS89" s="1"/>
      <c r="FKT89" s="1"/>
      <c r="FKU89" s="1"/>
      <c r="FKV89" s="1"/>
      <c r="FKW89" s="1"/>
      <c r="FKX89" s="1"/>
      <c r="FKY89" s="1"/>
      <c r="FKZ89" s="1"/>
      <c r="FLA89" s="1"/>
      <c r="FLB89" s="1"/>
      <c r="FLC89" s="1"/>
      <c r="FLD89" s="1"/>
      <c r="FLE89" s="1"/>
      <c r="FLF89" s="1"/>
      <c r="FLG89" s="1"/>
      <c r="FLH89" s="1"/>
      <c r="FLI89" s="1"/>
      <c r="FLJ89" s="1"/>
      <c r="FLK89" s="1"/>
      <c r="FLL89" s="1"/>
      <c r="FLM89" s="1"/>
      <c r="FLN89" s="1"/>
      <c r="FLO89" s="1"/>
      <c r="FLP89" s="1"/>
      <c r="FLQ89" s="1"/>
      <c r="FLR89" s="1"/>
      <c r="FLS89" s="1"/>
      <c r="FLT89" s="1"/>
      <c r="FLU89" s="1"/>
      <c r="FLV89" s="1"/>
      <c r="FLW89" s="1"/>
      <c r="FLX89" s="1"/>
      <c r="FLY89" s="1"/>
      <c r="FLZ89" s="1"/>
      <c r="FMA89" s="1"/>
      <c r="FMB89" s="1"/>
      <c r="FMC89" s="1"/>
      <c r="FMD89" s="1"/>
      <c r="FME89" s="1"/>
      <c r="FMF89" s="1"/>
      <c r="FMG89" s="1"/>
      <c r="FMH89" s="1"/>
      <c r="FMI89" s="1"/>
      <c r="FMJ89" s="1"/>
      <c r="FMK89" s="1"/>
      <c r="FML89" s="1"/>
      <c r="FMM89" s="1"/>
      <c r="FMN89" s="1"/>
      <c r="FMO89" s="1"/>
      <c r="FMP89" s="1"/>
      <c r="FMQ89" s="1"/>
      <c r="FMR89" s="1"/>
      <c r="FMS89" s="1"/>
      <c r="FMT89" s="1"/>
      <c r="FMU89" s="1"/>
      <c r="FMV89" s="1"/>
      <c r="FMW89" s="1"/>
      <c r="FMX89" s="1"/>
      <c r="FMY89" s="1"/>
      <c r="FMZ89" s="1"/>
      <c r="FNA89" s="1"/>
      <c r="FNB89" s="1"/>
      <c r="FNC89" s="1"/>
      <c r="FND89" s="1"/>
      <c r="FNE89" s="1"/>
      <c r="FNF89" s="1"/>
      <c r="FNG89" s="1"/>
      <c r="FNH89" s="1"/>
      <c r="FNI89" s="1"/>
      <c r="FNJ89" s="1"/>
      <c r="FNK89" s="1"/>
      <c r="FNL89" s="1"/>
      <c r="FNM89" s="1"/>
      <c r="FNN89" s="1"/>
      <c r="FNO89" s="1"/>
      <c r="FNP89" s="1"/>
      <c r="FNQ89" s="1"/>
      <c r="FNR89" s="1"/>
      <c r="FNS89" s="1"/>
      <c r="FNT89" s="1"/>
      <c r="FNU89" s="1"/>
      <c r="FNV89" s="1"/>
      <c r="FNW89" s="1"/>
      <c r="FNX89" s="1"/>
      <c r="FNY89" s="1"/>
      <c r="FNZ89" s="1"/>
      <c r="FOA89" s="1"/>
      <c r="FOB89" s="1"/>
      <c r="FOC89" s="1"/>
      <c r="FOD89" s="1"/>
      <c r="FOE89" s="1"/>
      <c r="FOF89" s="1"/>
      <c r="FOG89" s="1"/>
      <c r="FOH89" s="1"/>
      <c r="FOI89" s="1"/>
      <c r="FOJ89" s="1"/>
      <c r="FOK89" s="1"/>
      <c r="FOL89" s="1"/>
      <c r="FOM89" s="1"/>
      <c r="FON89" s="1"/>
      <c r="FOO89" s="1"/>
      <c r="FOP89" s="1"/>
      <c r="FOQ89" s="1"/>
      <c r="FOR89" s="1"/>
      <c r="FOS89" s="1"/>
      <c r="FOT89" s="1"/>
      <c r="FOU89" s="1"/>
      <c r="FOV89" s="1"/>
      <c r="FOW89" s="1"/>
      <c r="FOX89" s="1"/>
      <c r="FOY89" s="1"/>
      <c r="FOZ89" s="1"/>
      <c r="FPA89" s="1"/>
      <c r="FPB89" s="1"/>
      <c r="FPC89" s="1"/>
      <c r="FPD89" s="1"/>
      <c r="FPE89" s="1"/>
      <c r="FPF89" s="1"/>
      <c r="FPG89" s="1"/>
      <c r="FPH89" s="1"/>
      <c r="FPI89" s="1"/>
      <c r="FPJ89" s="1"/>
      <c r="FPK89" s="1"/>
      <c r="FPL89" s="1"/>
      <c r="FPM89" s="1"/>
      <c r="FPN89" s="1"/>
      <c r="FPO89" s="1"/>
      <c r="FPP89" s="1"/>
      <c r="FPQ89" s="1"/>
      <c r="FPR89" s="1"/>
      <c r="FPS89" s="1"/>
      <c r="FPT89" s="1"/>
      <c r="FPU89" s="1"/>
      <c r="FPV89" s="1"/>
      <c r="FPW89" s="1"/>
      <c r="FPX89" s="1"/>
      <c r="FPY89" s="1"/>
      <c r="FPZ89" s="1"/>
      <c r="FQA89" s="1"/>
      <c r="FQB89" s="1"/>
      <c r="FQC89" s="1"/>
      <c r="FQD89" s="1"/>
      <c r="FQE89" s="1"/>
      <c r="FQF89" s="1"/>
      <c r="FQG89" s="1"/>
      <c r="FQH89" s="1"/>
      <c r="FQI89" s="1"/>
      <c r="FQJ89" s="1"/>
      <c r="FQK89" s="1"/>
      <c r="FQL89" s="1"/>
      <c r="FQM89" s="1"/>
      <c r="FQN89" s="1"/>
      <c r="FQO89" s="1"/>
      <c r="FQP89" s="1"/>
      <c r="FQQ89" s="1"/>
      <c r="FQR89" s="1"/>
      <c r="FQS89" s="1"/>
      <c r="FQT89" s="1"/>
      <c r="FQU89" s="1"/>
      <c r="FQV89" s="1"/>
      <c r="FQW89" s="1"/>
      <c r="FQX89" s="1"/>
      <c r="FQY89" s="1"/>
      <c r="FQZ89" s="1"/>
      <c r="FRA89" s="1"/>
      <c r="FRB89" s="1"/>
      <c r="FRC89" s="1"/>
      <c r="FRD89" s="1"/>
      <c r="FRE89" s="1"/>
      <c r="FRF89" s="1"/>
      <c r="FRG89" s="1"/>
      <c r="FRH89" s="1"/>
      <c r="FRI89" s="1"/>
      <c r="FRJ89" s="1"/>
      <c r="FRK89" s="1"/>
      <c r="FRL89" s="1"/>
      <c r="FRM89" s="1"/>
      <c r="FRN89" s="1"/>
      <c r="FRO89" s="1"/>
      <c r="FRP89" s="1"/>
      <c r="FRQ89" s="1"/>
      <c r="FRR89" s="1"/>
      <c r="FRS89" s="1"/>
      <c r="FRT89" s="1"/>
      <c r="FRU89" s="1"/>
      <c r="FRV89" s="1"/>
      <c r="FRW89" s="1"/>
      <c r="FRX89" s="1"/>
      <c r="FRY89" s="1"/>
      <c r="FRZ89" s="1"/>
      <c r="FSA89" s="1"/>
      <c r="FSB89" s="1"/>
      <c r="FSC89" s="1"/>
      <c r="FSD89" s="1"/>
      <c r="FSE89" s="1"/>
      <c r="FSF89" s="1"/>
      <c r="FSG89" s="1"/>
      <c r="FSH89" s="1"/>
      <c r="FSI89" s="1"/>
      <c r="FSJ89" s="1"/>
      <c r="FSK89" s="1"/>
      <c r="FSL89" s="1"/>
      <c r="FSM89" s="1"/>
      <c r="FSN89" s="1"/>
      <c r="FSO89" s="1"/>
      <c r="FSP89" s="1"/>
      <c r="FSQ89" s="1"/>
      <c r="FSR89" s="1"/>
      <c r="FSS89" s="1"/>
      <c r="FST89" s="1"/>
      <c r="FSU89" s="1"/>
      <c r="FSV89" s="1"/>
      <c r="FSW89" s="1"/>
      <c r="FSX89" s="1"/>
      <c r="FSY89" s="1"/>
      <c r="FSZ89" s="1"/>
      <c r="FTA89" s="1"/>
      <c r="FTB89" s="1"/>
      <c r="FTC89" s="1"/>
      <c r="FTD89" s="1"/>
      <c r="FTE89" s="1"/>
      <c r="FTF89" s="1"/>
      <c r="FTG89" s="1"/>
      <c r="FTH89" s="1"/>
      <c r="FTI89" s="1"/>
      <c r="FTJ89" s="1"/>
      <c r="FTK89" s="1"/>
      <c r="FTL89" s="1"/>
      <c r="FTM89" s="1"/>
      <c r="FTN89" s="1"/>
      <c r="FTO89" s="1"/>
      <c r="FTP89" s="1"/>
      <c r="FTQ89" s="1"/>
      <c r="FTR89" s="1"/>
      <c r="FTS89" s="1"/>
      <c r="FTT89" s="1"/>
      <c r="FTU89" s="1"/>
      <c r="FTV89" s="1"/>
      <c r="FTW89" s="1"/>
      <c r="FTX89" s="1"/>
      <c r="FTY89" s="1"/>
      <c r="FTZ89" s="1"/>
      <c r="FUA89" s="1"/>
      <c r="FUB89" s="1"/>
      <c r="FUC89" s="1"/>
      <c r="FUD89" s="1"/>
      <c r="FUE89" s="1"/>
      <c r="FUF89" s="1"/>
      <c r="FUG89" s="1"/>
      <c r="FUH89" s="1"/>
      <c r="FUI89" s="1"/>
      <c r="FUJ89" s="1"/>
      <c r="FUK89" s="1"/>
      <c r="FUL89" s="1"/>
      <c r="FUM89" s="1"/>
      <c r="FUN89" s="1"/>
      <c r="FUO89" s="1"/>
      <c r="FUP89" s="1"/>
      <c r="FUQ89" s="1"/>
      <c r="FUR89" s="1"/>
      <c r="FUS89" s="1"/>
      <c r="FUT89" s="1"/>
      <c r="FUU89" s="1"/>
      <c r="FUV89" s="1"/>
      <c r="FUW89" s="1"/>
      <c r="FUX89" s="1"/>
      <c r="FUY89" s="1"/>
      <c r="FUZ89" s="1"/>
      <c r="FVA89" s="1"/>
      <c r="FVB89" s="1"/>
      <c r="FVC89" s="1"/>
      <c r="FVD89" s="1"/>
      <c r="FVE89" s="1"/>
      <c r="FVF89" s="1"/>
      <c r="FVG89" s="1"/>
      <c r="FVH89" s="1"/>
      <c r="FVI89" s="1"/>
      <c r="FVJ89" s="1"/>
      <c r="FVK89" s="1"/>
      <c r="FVL89" s="1"/>
      <c r="FVM89" s="1"/>
      <c r="FVN89" s="1"/>
      <c r="FVO89" s="1"/>
      <c r="FVP89" s="1"/>
      <c r="FVQ89" s="1"/>
      <c r="FVR89" s="1"/>
      <c r="FVS89" s="1"/>
      <c r="FVT89" s="1"/>
      <c r="FVU89" s="1"/>
      <c r="FVV89" s="1"/>
      <c r="FVW89" s="1"/>
      <c r="FVX89" s="1"/>
      <c r="FVY89" s="1"/>
      <c r="FVZ89" s="1"/>
      <c r="FWA89" s="1"/>
      <c r="FWB89" s="1"/>
      <c r="FWC89" s="1"/>
      <c r="FWD89" s="1"/>
      <c r="FWE89" s="1"/>
      <c r="FWF89" s="1"/>
      <c r="FWG89" s="1"/>
      <c r="FWH89" s="1"/>
      <c r="FWI89" s="1"/>
      <c r="FWJ89" s="1"/>
      <c r="FWK89" s="1"/>
      <c r="FWL89" s="1"/>
      <c r="FWM89" s="1"/>
      <c r="FWN89" s="1"/>
      <c r="FWO89" s="1"/>
      <c r="FWP89" s="1"/>
      <c r="FWQ89" s="1"/>
      <c r="FWR89" s="1"/>
      <c r="FWS89" s="1"/>
      <c r="FWT89" s="1"/>
      <c r="FWU89" s="1"/>
      <c r="FWV89" s="1"/>
      <c r="FWW89" s="1"/>
      <c r="FWX89" s="1"/>
      <c r="FWY89" s="1"/>
      <c r="FWZ89" s="1"/>
      <c r="FXA89" s="1"/>
      <c r="FXB89" s="1"/>
      <c r="FXC89" s="1"/>
      <c r="FXD89" s="1"/>
      <c r="FXE89" s="1"/>
      <c r="FXF89" s="1"/>
      <c r="FXG89" s="1"/>
      <c r="FXH89" s="1"/>
      <c r="FXI89" s="1"/>
      <c r="FXJ89" s="1"/>
      <c r="FXK89" s="1"/>
      <c r="FXL89" s="1"/>
      <c r="FXM89" s="1"/>
      <c r="FXN89" s="1"/>
      <c r="FXO89" s="1"/>
      <c r="FXP89" s="1"/>
      <c r="FXQ89" s="1"/>
      <c r="FXR89" s="1"/>
      <c r="FXS89" s="1"/>
      <c r="FXT89" s="1"/>
      <c r="FXU89" s="1"/>
      <c r="FXV89" s="1"/>
      <c r="FXW89" s="1"/>
      <c r="FXX89" s="1"/>
      <c r="FXY89" s="1"/>
      <c r="FXZ89" s="1"/>
      <c r="FYA89" s="1"/>
      <c r="FYB89" s="1"/>
      <c r="FYC89" s="1"/>
      <c r="FYD89" s="1"/>
      <c r="FYE89" s="1"/>
      <c r="FYF89" s="1"/>
      <c r="FYG89" s="1"/>
      <c r="FYH89" s="1"/>
      <c r="FYI89" s="1"/>
      <c r="FYJ89" s="1"/>
      <c r="FYK89" s="1"/>
      <c r="FYL89" s="1"/>
      <c r="FYM89" s="1"/>
      <c r="FYN89" s="1"/>
      <c r="FYO89" s="1"/>
      <c r="FYP89" s="1"/>
      <c r="FYQ89" s="1"/>
      <c r="FYR89" s="1"/>
      <c r="FYS89" s="1"/>
      <c r="FYT89" s="1"/>
      <c r="FYU89" s="1"/>
      <c r="FYV89" s="1"/>
      <c r="FYW89" s="1"/>
      <c r="FYX89" s="1"/>
      <c r="FYY89" s="1"/>
      <c r="FYZ89" s="1"/>
      <c r="FZA89" s="1"/>
      <c r="FZB89" s="1"/>
      <c r="FZC89" s="1"/>
      <c r="FZD89" s="1"/>
      <c r="FZE89" s="1"/>
      <c r="FZF89" s="1"/>
      <c r="FZG89" s="1"/>
      <c r="FZH89" s="1"/>
      <c r="FZI89" s="1"/>
      <c r="FZJ89" s="1"/>
      <c r="FZK89" s="1"/>
      <c r="FZL89" s="1"/>
      <c r="FZM89" s="1"/>
      <c r="FZN89" s="1"/>
      <c r="FZO89" s="1"/>
      <c r="FZP89" s="1"/>
      <c r="FZQ89" s="1"/>
      <c r="FZR89" s="1"/>
      <c r="FZS89" s="1"/>
      <c r="FZT89" s="1"/>
      <c r="FZU89" s="1"/>
      <c r="FZV89" s="1"/>
      <c r="FZW89" s="1"/>
      <c r="FZX89" s="1"/>
      <c r="FZY89" s="1"/>
      <c r="FZZ89" s="1"/>
      <c r="GAA89" s="1"/>
      <c r="GAB89" s="1"/>
      <c r="GAC89" s="1"/>
      <c r="GAD89" s="1"/>
      <c r="GAE89" s="1"/>
      <c r="GAF89" s="1"/>
      <c r="GAG89" s="1"/>
      <c r="GAH89" s="1"/>
      <c r="GAI89" s="1"/>
      <c r="GAJ89" s="1"/>
      <c r="GAK89" s="1"/>
      <c r="GAL89" s="1"/>
      <c r="GAM89" s="1"/>
      <c r="GAN89" s="1"/>
      <c r="GAO89" s="1"/>
      <c r="GAP89" s="1"/>
      <c r="GAQ89" s="1"/>
      <c r="GAR89" s="1"/>
      <c r="GAS89" s="1"/>
      <c r="GAT89" s="1"/>
      <c r="GAU89" s="1"/>
      <c r="GAV89" s="1"/>
      <c r="GAW89" s="1"/>
      <c r="GAX89" s="1"/>
      <c r="GAY89" s="1"/>
      <c r="GAZ89" s="1"/>
      <c r="GBA89" s="1"/>
      <c r="GBB89" s="1"/>
      <c r="GBC89" s="1"/>
      <c r="GBD89" s="1"/>
      <c r="GBE89" s="1"/>
      <c r="GBF89" s="1"/>
      <c r="GBG89" s="1"/>
      <c r="GBH89" s="1"/>
      <c r="GBI89" s="1"/>
      <c r="GBJ89" s="1"/>
      <c r="GBK89" s="1"/>
      <c r="GBL89" s="1"/>
      <c r="GBM89" s="1"/>
      <c r="GBN89" s="1"/>
      <c r="GBO89" s="1"/>
      <c r="GBP89" s="1"/>
      <c r="GBQ89" s="1"/>
      <c r="GBR89" s="1"/>
      <c r="GBS89" s="1"/>
      <c r="GBT89" s="1"/>
      <c r="GBU89" s="1"/>
      <c r="GBV89" s="1"/>
      <c r="GBW89" s="1"/>
      <c r="GBX89" s="1"/>
      <c r="GBY89" s="1"/>
      <c r="GBZ89" s="1"/>
      <c r="GCA89" s="1"/>
      <c r="GCB89" s="1"/>
      <c r="GCC89" s="1"/>
      <c r="GCD89" s="1"/>
      <c r="GCE89" s="1"/>
      <c r="GCF89" s="1"/>
      <c r="GCG89" s="1"/>
      <c r="GCH89" s="1"/>
      <c r="GCI89" s="1"/>
      <c r="GCJ89" s="1"/>
      <c r="GCK89" s="1"/>
      <c r="GCL89" s="1"/>
      <c r="GCM89" s="1"/>
      <c r="GCN89" s="1"/>
      <c r="GCO89" s="1"/>
      <c r="GCP89" s="1"/>
      <c r="GCQ89" s="1"/>
      <c r="GCR89" s="1"/>
      <c r="GCS89" s="1"/>
      <c r="GCT89" s="1"/>
      <c r="GCU89" s="1"/>
      <c r="GCV89" s="1"/>
      <c r="GCW89" s="1"/>
      <c r="GCX89" s="1"/>
      <c r="GCY89" s="1"/>
      <c r="GCZ89" s="1"/>
      <c r="GDA89" s="1"/>
      <c r="GDB89" s="1"/>
      <c r="GDC89" s="1"/>
      <c r="GDD89" s="1"/>
      <c r="GDE89" s="1"/>
      <c r="GDF89" s="1"/>
      <c r="GDG89" s="1"/>
      <c r="GDH89" s="1"/>
      <c r="GDI89" s="1"/>
      <c r="GDJ89" s="1"/>
      <c r="GDK89" s="1"/>
      <c r="GDL89" s="1"/>
      <c r="GDM89" s="1"/>
      <c r="GDN89" s="1"/>
      <c r="GDO89" s="1"/>
      <c r="GDP89" s="1"/>
      <c r="GDQ89" s="1"/>
      <c r="GDR89" s="1"/>
      <c r="GDS89" s="1"/>
      <c r="GDT89" s="1"/>
      <c r="GDU89" s="1"/>
      <c r="GDV89" s="1"/>
      <c r="GDW89" s="1"/>
      <c r="GDX89" s="1"/>
      <c r="GDY89" s="1"/>
      <c r="GDZ89" s="1"/>
      <c r="GEA89" s="1"/>
      <c r="GEB89" s="1"/>
      <c r="GEC89" s="1"/>
      <c r="GED89" s="1"/>
      <c r="GEE89" s="1"/>
      <c r="GEF89" s="1"/>
      <c r="GEG89" s="1"/>
      <c r="GEH89" s="1"/>
      <c r="GEI89" s="1"/>
      <c r="GEJ89" s="1"/>
      <c r="GEK89" s="1"/>
      <c r="GEL89" s="1"/>
      <c r="GEM89" s="1"/>
      <c r="GEN89" s="1"/>
      <c r="GEO89" s="1"/>
      <c r="GEP89" s="1"/>
      <c r="GEQ89" s="1"/>
      <c r="GER89" s="1"/>
      <c r="GES89" s="1"/>
      <c r="GET89" s="1"/>
      <c r="GEU89" s="1"/>
      <c r="GEV89" s="1"/>
      <c r="GEW89" s="1"/>
      <c r="GEX89" s="1"/>
      <c r="GEY89" s="1"/>
      <c r="GEZ89" s="1"/>
      <c r="GFA89" s="1"/>
      <c r="GFB89" s="1"/>
      <c r="GFC89" s="1"/>
      <c r="GFD89" s="1"/>
      <c r="GFE89" s="1"/>
      <c r="GFF89" s="1"/>
      <c r="GFG89" s="1"/>
      <c r="GFH89" s="1"/>
      <c r="GFI89" s="1"/>
      <c r="GFJ89" s="1"/>
      <c r="GFK89" s="1"/>
      <c r="GFL89" s="1"/>
      <c r="GFM89" s="1"/>
      <c r="GFN89" s="1"/>
      <c r="GFO89" s="1"/>
      <c r="GFP89" s="1"/>
      <c r="GFQ89" s="1"/>
      <c r="GFR89" s="1"/>
      <c r="GFS89" s="1"/>
      <c r="GFT89" s="1"/>
      <c r="GFU89" s="1"/>
      <c r="GFV89" s="1"/>
      <c r="GFW89" s="1"/>
      <c r="GFX89" s="1"/>
      <c r="GFY89" s="1"/>
      <c r="GFZ89" s="1"/>
      <c r="GGA89" s="1"/>
      <c r="GGB89" s="1"/>
      <c r="GGC89" s="1"/>
      <c r="GGD89" s="1"/>
      <c r="GGE89" s="1"/>
      <c r="GGF89" s="1"/>
      <c r="GGG89" s="1"/>
      <c r="GGH89" s="1"/>
      <c r="GGI89" s="1"/>
      <c r="GGJ89" s="1"/>
      <c r="GGK89" s="1"/>
      <c r="GGL89" s="1"/>
      <c r="GGM89" s="1"/>
      <c r="GGN89" s="1"/>
      <c r="GGO89" s="1"/>
      <c r="GGP89" s="1"/>
      <c r="GGQ89" s="1"/>
      <c r="GGR89" s="1"/>
      <c r="GGS89" s="1"/>
      <c r="GGT89" s="1"/>
      <c r="GGU89" s="1"/>
      <c r="GGV89" s="1"/>
      <c r="GGW89" s="1"/>
      <c r="GGX89" s="1"/>
      <c r="GGY89" s="1"/>
      <c r="GGZ89" s="1"/>
      <c r="GHA89" s="1"/>
      <c r="GHB89" s="1"/>
      <c r="GHC89" s="1"/>
      <c r="GHD89" s="1"/>
      <c r="GHE89" s="1"/>
      <c r="GHF89" s="1"/>
      <c r="GHG89" s="1"/>
      <c r="GHH89" s="1"/>
      <c r="GHI89" s="1"/>
      <c r="GHJ89" s="1"/>
      <c r="GHK89" s="1"/>
      <c r="GHL89" s="1"/>
      <c r="GHM89" s="1"/>
      <c r="GHN89" s="1"/>
      <c r="GHO89" s="1"/>
      <c r="GHP89" s="1"/>
      <c r="GHQ89" s="1"/>
      <c r="GHR89" s="1"/>
      <c r="GHS89" s="1"/>
      <c r="GHT89" s="1"/>
      <c r="GHU89" s="1"/>
      <c r="GHV89" s="1"/>
      <c r="GHW89" s="1"/>
      <c r="GHX89" s="1"/>
      <c r="GHY89" s="1"/>
      <c r="GHZ89" s="1"/>
      <c r="GIA89" s="1"/>
      <c r="GIB89" s="1"/>
      <c r="GIC89" s="1"/>
      <c r="GID89" s="1"/>
      <c r="GIE89" s="1"/>
      <c r="GIF89" s="1"/>
      <c r="GIG89" s="1"/>
      <c r="GIH89" s="1"/>
      <c r="GII89" s="1"/>
      <c r="GIJ89" s="1"/>
      <c r="GIK89" s="1"/>
      <c r="GIL89" s="1"/>
      <c r="GIM89" s="1"/>
      <c r="GIN89" s="1"/>
      <c r="GIO89" s="1"/>
      <c r="GIP89" s="1"/>
      <c r="GIQ89" s="1"/>
      <c r="GIR89" s="1"/>
      <c r="GIS89" s="1"/>
      <c r="GIT89" s="1"/>
      <c r="GIU89" s="1"/>
      <c r="GIV89" s="1"/>
      <c r="GIW89" s="1"/>
      <c r="GIX89" s="1"/>
      <c r="GIY89" s="1"/>
      <c r="GIZ89" s="1"/>
      <c r="GJA89" s="1"/>
      <c r="GJB89" s="1"/>
      <c r="GJC89" s="1"/>
      <c r="GJD89" s="1"/>
      <c r="GJE89" s="1"/>
      <c r="GJF89" s="1"/>
      <c r="GJG89" s="1"/>
      <c r="GJH89" s="1"/>
      <c r="GJI89" s="1"/>
      <c r="GJJ89" s="1"/>
      <c r="GJK89" s="1"/>
      <c r="GJL89" s="1"/>
      <c r="GJM89" s="1"/>
      <c r="GJN89" s="1"/>
      <c r="GJO89" s="1"/>
      <c r="GJP89" s="1"/>
      <c r="GJQ89" s="1"/>
      <c r="GJR89" s="1"/>
      <c r="GJS89" s="1"/>
      <c r="GJT89" s="1"/>
      <c r="GJU89" s="1"/>
      <c r="GJV89" s="1"/>
      <c r="GJW89" s="1"/>
      <c r="GJX89" s="1"/>
      <c r="GJY89" s="1"/>
      <c r="GJZ89" s="1"/>
      <c r="GKA89" s="1"/>
      <c r="GKB89" s="1"/>
      <c r="GKC89" s="1"/>
      <c r="GKD89" s="1"/>
      <c r="GKE89" s="1"/>
      <c r="GKF89" s="1"/>
      <c r="GKG89" s="1"/>
      <c r="GKH89" s="1"/>
      <c r="GKI89" s="1"/>
      <c r="GKJ89" s="1"/>
      <c r="GKK89" s="1"/>
      <c r="GKL89" s="1"/>
      <c r="GKM89" s="1"/>
      <c r="GKN89" s="1"/>
      <c r="GKO89" s="1"/>
      <c r="GKP89" s="1"/>
      <c r="GKQ89" s="1"/>
      <c r="GKR89" s="1"/>
      <c r="GKS89" s="1"/>
      <c r="GKT89" s="1"/>
      <c r="GKU89" s="1"/>
      <c r="GKV89" s="1"/>
      <c r="GKW89" s="1"/>
      <c r="GKX89" s="1"/>
      <c r="GKY89" s="1"/>
      <c r="GKZ89" s="1"/>
      <c r="GLA89" s="1"/>
      <c r="GLB89" s="1"/>
      <c r="GLC89" s="1"/>
      <c r="GLD89" s="1"/>
      <c r="GLE89" s="1"/>
      <c r="GLF89" s="1"/>
      <c r="GLG89" s="1"/>
      <c r="GLH89" s="1"/>
      <c r="GLI89" s="1"/>
      <c r="GLJ89" s="1"/>
      <c r="GLK89" s="1"/>
      <c r="GLL89" s="1"/>
      <c r="GLM89" s="1"/>
      <c r="GLN89" s="1"/>
      <c r="GLO89" s="1"/>
      <c r="GLP89" s="1"/>
      <c r="GLQ89" s="1"/>
      <c r="GLR89" s="1"/>
      <c r="GLS89" s="1"/>
      <c r="GLT89" s="1"/>
      <c r="GLU89" s="1"/>
      <c r="GLV89" s="1"/>
      <c r="GLW89" s="1"/>
      <c r="GLX89" s="1"/>
      <c r="GLY89" s="1"/>
      <c r="GLZ89" s="1"/>
      <c r="GMA89" s="1"/>
      <c r="GMB89" s="1"/>
      <c r="GMC89" s="1"/>
      <c r="GMD89" s="1"/>
      <c r="GME89" s="1"/>
      <c r="GMF89" s="1"/>
      <c r="GMG89" s="1"/>
      <c r="GMH89" s="1"/>
      <c r="GMI89" s="1"/>
      <c r="GMJ89" s="1"/>
      <c r="GMK89" s="1"/>
      <c r="GML89" s="1"/>
      <c r="GMM89" s="1"/>
      <c r="GMN89" s="1"/>
      <c r="GMO89" s="1"/>
      <c r="GMP89" s="1"/>
      <c r="GMQ89" s="1"/>
      <c r="GMR89" s="1"/>
      <c r="GMS89" s="1"/>
      <c r="GMT89" s="1"/>
      <c r="GMU89" s="1"/>
      <c r="GMV89" s="1"/>
      <c r="GMW89" s="1"/>
      <c r="GMX89" s="1"/>
      <c r="GMY89" s="1"/>
      <c r="GMZ89" s="1"/>
      <c r="GNA89" s="1"/>
      <c r="GNB89" s="1"/>
      <c r="GNC89" s="1"/>
      <c r="GND89" s="1"/>
      <c r="GNE89" s="1"/>
      <c r="GNF89" s="1"/>
      <c r="GNG89" s="1"/>
      <c r="GNH89" s="1"/>
      <c r="GNI89" s="1"/>
      <c r="GNJ89" s="1"/>
      <c r="GNK89" s="1"/>
      <c r="GNL89" s="1"/>
      <c r="GNM89" s="1"/>
      <c r="GNN89" s="1"/>
      <c r="GNO89" s="1"/>
      <c r="GNP89" s="1"/>
      <c r="GNQ89" s="1"/>
      <c r="GNR89" s="1"/>
      <c r="GNS89" s="1"/>
      <c r="GNT89" s="1"/>
      <c r="GNU89" s="1"/>
      <c r="GNV89" s="1"/>
      <c r="GNW89" s="1"/>
      <c r="GNX89" s="1"/>
      <c r="GNY89" s="1"/>
      <c r="GNZ89" s="1"/>
      <c r="GOA89" s="1"/>
      <c r="GOB89" s="1"/>
      <c r="GOC89" s="1"/>
      <c r="GOD89" s="1"/>
      <c r="GOE89" s="1"/>
      <c r="GOF89" s="1"/>
      <c r="GOG89" s="1"/>
      <c r="GOH89" s="1"/>
      <c r="GOI89" s="1"/>
      <c r="GOJ89" s="1"/>
      <c r="GOK89" s="1"/>
      <c r="GOL89" s="1"/>
      <c r="GOM89" s="1"/>
      <c r="GON89" s="1"/>
      <c r="GOO89" s="1"/>
      <c r="GOP89" s="1"/>
      <c r="GOQ89" s="1"/>
      <c r="GOR89" s="1"/>
      <c r="GOS89" s="1"/>
      <c r="GOT89" s="1"/>
      <c r="GOU89" s="1"/>
      <c r="GOV89" s="1"/>
      <c r="GOW89" s="1"/>
      <c r="GOX89" s="1"/>
      <c r="GOY89" s="1"/>
      <c r="GOZ89" s="1"/>
      <c r="GPA89" s="1"/>
      <c r="GPB89" s="1"/>
      <c r="GPC89" s="1"/>
      <c r="GPD89" s="1"/>
      <c r="GPE89" s="1"/>
      <c r="GPF89" s="1"/>
      <c r="GPG89" s="1"/>
      <c r="GPH89" s="1"/>
      <c r="GPI89" s="1"/>
      <c r="GPJ89" s="1"/>
      <c r="GPK89" s="1"/>
      <c r="GPL89" s="1"/>
      <c r="GPM89" s="1"/>
      <c r="GPN89" s="1"/>
      <c r="GPO89" s="1"/>
      <c r="GPP89" s="1"/>
      <c r="GPQ89" s="1"/>
      <c r="GPR89" s="1"/>
      <c r="GPS89" s="1"/>
      <c r="GPT89" s="1"/>
      <c r="GPU89" s="1"/>
      <c r="GPV89" s="1"/>
      <c r="GPW89" s="1"/>
      <c r="GPX89" s="1"/>
      <c r="GPY89" s="1"/>
      <c r="GPZ89" s="1"/>
      <c r="GQA89" s="1"/>
      <c r="GQB89" s="1"/>
      <c r="GQC89" s="1"/>
      <c r="GQD89" s="1"/>
      <c r="GQE89" s="1"/>
      <c r="GQF89" s="1"/>
      <c r="GQG89" s="1"/>
      <c r="GQH89" s="1"/>
      <c r="GQI89" s="1"/>
      <c r="GQJ89" s="1"/>
      <c r="GQK89" s="1"/>
      <c r="GQL89" s="1"/>
      <c r="GQM89" s="1"/>
      <c r="GQN89" s="1"/>
      <c r="GQO89" s="1"/>
      <c r="GQP89" s="1"/>
      <c r="GQQ89" s="1"/>
      <c r="GQR89" s="1"/>
      <c r="GQS89" s="1"/>
      <c r="GQT89" s="1"/>
      <c r="GQU89" s="1"/>
      <c r="GQV89" s="1"/>
      <c r="GQW89" s="1"/>
      <c r="GQX89" s="1"/>
      <c r="GQY89" s="1"/>
      <c r="GQZ89" s="1"/>
      <c r="GRA89" s="1"/>
      <c r="GRB89" s="1"/>
      <c r="GRC89" s="1"/>
      <c r="GRD89" s="1"/>
      <c r="GRE89" s="1"/>
      <c r="GRF89" s="1"/>
      <c r="GRG89" s="1"/>
      <c r="GRH89" s="1"/>
      <c r="GRI89" s="1"/>
      <c r="GRJ89" s="1"/>
      <c r="GRK89" s="1"/>
      <c r="GRL89" s="1"/>
      <c r="GRM89" s="1"/>
      <c r="GRN89" s="1"/>
      <c r="GRO89" s="1"/>
      <c r="GRP89" s="1"/>
      <c r="GRQ89" s="1"/>
      <c r="GRR89" s="1"/>
      <c r="GRS89" s="1"/>
      <c r="GRT89" s="1"/>
      <c r="GRU89" s="1"/>
      <c r="GRV89" s="1"/>
      <c r="GRW89" s="1"/>
      <c r="GRX89" s="1"/>
      <c r="GRY89" s="1"/>
      <c r="GRZ89" s="1"/>
      <c r="GSA89" s="1"/>
      <c r="GSB89" s="1"/>
      <c r="GSC89" s="1"/>
      <c r="GSD89" s="1"/>
      <c r="GSE89" s="1"/>
      <c r="GSF89" s="1"/>
      <c r="GSG89" s="1"/>
      <c r="GSH89" s="1"/>
      <c r="GSI89" s="1"/>
      <c r="GSJ89" s="1"/>
      <c r="GSK89" s="1"/>
      <c r="GSL89" s="1"/>
      <c r="GSM89" s="1"/>
      <c r="GSN89" s="1"/>
      <c r="GSO89" s="1"/>
      <c r="GSP89" s="1"/>
      <c r="GSQ89" s="1"/>
      <c r="GSR89" s="1"/>
      <c r="GSS89" s="1"/>
      <c r="GST89" s="1"/>
      <c r="GSU89" s="1"/>
      <c r="GSV89" s="1"/>
      <c r="GSW89" s="1"/>
      <c r="GSX89" s="1"/>
      <c r="GSY89" s="1"/>
      <c r="GSZ89" s="1"/>
      <c r="GTA89" s="1"/>
      <c r="GTB89" s="1"/>
      <c r="GTC89" s="1"/>
      <c r="GTD89" s="1"/>
      <c r="GTE89" s="1"/>
      <c r="GTF89" s="1"/>
      <c r="GTG89" s="1"/>
      <c r="GTH89" s="1"/>
      <c r="GTI89" s="1"/>
      <c r="GTJ89" s="1"/>
      <c r="GTK89" s="1"/>
      <c r="GTL89" s="1"/>
      <c r="GTM89" s="1"/>
      <c r="GTN89" s="1"/>
      <c r="GTO89" s="1"/>
      <c r="GTP89" s="1"/>
      <c r="GTQ89" s="1"/>
      <c r="GTR89" s="1"/>
      <c r="GTS89" s="1"/>
      <c r="GTT89" s="1"/>
      <c r="GTU89" s="1"/>
      <c r="GTV89" s="1"/>
      <c r="GTW89" s="1"/>
      <c r="GTX89" s="1"/>
      <c r="GTY89" s="1"/>
      <c r="GTZ89" s="1"/>
      <c r="GUA89" s="1"/>
      <c r="GUB89" s="1"/>
      <c r="GUC89" s="1"/>
      <c r="GUD89" s="1"/>
      <c r="GUE89" s="1"/>
      <c r="GUF89" s="1"/>
      <c r="GUG89" s="1"/>
      <c r="GUH89" s="1"/>
      <c r="GUI89" s="1"/>
      <c r="GUJ89" s="1"/>
      <c r="GUK89" s="1"/>
      <c r="GUL89" s="1"/>
      <c r="GUM89" s="1"/>
      <c r="GUN89" s="1"/>
      <c r="GUO89" s="1"/>
      <c r="GUP89" s="1"/>
      <c r="GUQ89" s="1"/>
      <c r="GUR89" s="1"/>
      <c r="GUS89" s="1"/>
      <c r="GUT89" s="1"/>
      <c r="GUU89" s="1"/>
      <c r="GUV89" s="1"/>
      <c r="GUW89" s="1"/>
      <c r="GUX89" s="1"/>
      <c r="GUY89" s="1"/>
      <c r="GUZ89" s="1"/>
      <c r="GVA89" s="1"/>
      <c r="GVB89" s="1"/>
      <c r="GVC89" s="1"/>
      <c r="GVD89" s="1"/>
      <c r="GVE89" s="1"/>
      <c r="GVF89" s="1"/>
      <c r="GVG89" s="1"/>
      <c r="GVH89" s="1"/>
      <c r="GVI89" s="1"/>
      <c r="GVJ89" s="1"/>
      <c r="GVK89" s="1"/>
      <c r="GVL89" s="1"/>
      <c r="GVM89" s="1"/>
      <c r="GVN89" s="1"/>
      <c r="GVO89" s="1"/>
      <c r="GVP89" s="1"/>
      <c r="GVQ89" s="1"/>
      <c r="GVR89" s="1"/>
      <c r="GVS89" s="1"/>
      <c r="GVT89" s="1"/>
      <c r="GVU89" s="1"/>
      <c r="GVV89" s="1"/>
      <c r="GVW89" s="1"/>
      <c r="GVX89" s="1"/>
      <c r="GVY89" s="1"/>
      <c r="GVZ89" s="1"/>
      <c r="GWA89" s="1"/>
      <c r="GWB89" s="1"/>
      <c r="GWC89" s="1"/>
      <c r="GWD89" s="1"/>
      <c r="GWE89" s="1"/>
      <c r="GWF89" s="1"/>
      <c r="GWG89" s="1"/>
      <c r="GWH89" s="1"/>
      <c r="GWI89" s="1"/>
      <c r="GWJ89" s="1"/>
      <c r="GWK89" s="1"/>
      <c r="GWL89" s="1"/>
      <c r="GWM89" s="1"/>
      <c r="GWN89" s="1"/>
      <c r="GWO89" s="1"/>
      <c r="GWP89" s="1"/>
      <c r="GWQ89" s="1"/>
      <c r="GWR89" s="1"/>
      <c r="GWS89" s="1"/>
      <c r="GWT89" s="1"/>
      <c r="GWU89" s="1"/>
      <c r="GWV89" s="1"/>
      <c r="GWW89" s="1"/>
      <c r="GWX89" s="1"/>
      <c r="GWY89" s="1"/>
      <c r="GWZ89" s="1"/>
      <c r="GXA89" s="1"/>
      <c r="GXB89" s="1"/>
      <c r="GXC89" s="1"/>
      <c r="GXD89" s="1"/>
      <c r="GXE89" s="1"/>
      <c r="GXF89" s="1"/>
      <c r="GXG89" s="1"/>
      <c r="GXH89" s="1"/>
      <c r="GXI89" s="1"/>
      <c r="GXJ89" s="1"/>
      <c r="GXK89" s="1"/>
      <c r="GXL89" s="1"/>
      <c r="GXM89" s="1"/>
      <c r="GXN89" s="1"/>
      <c r="GXO89" s="1"/>
      <c r="GXP89" s="1"/>
      <c r="GXQ89" s="1"/>
      <c r="GXR89" s="1"/>
      <c r="GXS89" s="1"/>
      <c r="GXT89" s="1"/>
      <c r="GXU89" s="1"/>
      <c r="GXV89" s="1"/>
      <c r="GXW89" s="1"/>
      <c r="GXX89" s="1"/>
      <c r="GXY89" s="1"/>
      <c r="GXZ89" s="1"/>
      <c r="GYA89" s="1"/>
      <c r="GYB89" s="1"/>
      <c r="GYC89" s="1"/>
      <c r="GYD89" s="1"/>
      <c r="GYE89" s="1"/>
      <c r="GYF89" s="1"/>
      <c r="GYG89" s="1"/>
      <c r="GYH89" s="1"/>
      <c r="GYI89" s="1"/>
      <c r="GYJ89" s="1"/>
      <c r="GYK89" s="1"/>
      <c r="GYL89" s="1"/>
      <c r="GYM89" s="1"/>
      <c r="GYN89" s="1"/>
      <c r="GYO89" s="1"/>
      <c r="GYP89" s="1"/>
      <c r="GYQ89" s="1"/>
      <c r="GYR89" s="1"/>
      <c r="GYS89" s="1"/>
      <c r="GYT89" s="1"/>
      <c r="GYU89" s="1"/>
      <c r="GYV89" s="1"/>
      <c r="GYW89" s="1"/>
      <c r="GYX89" s="1"/>
      <c r="GYY89" s="1"/>
      <c r="GYZ89" s="1"/>
      <c r="GZA89" s="1"/>
      <c r="GZB89" s="1"/>
      <c r="GZC89" s="1"/>
      <c r="GZD89" s="1"/>
      <c r="GZE89" s="1"/>
      <c r="GZF89" s="1"/>
      <c r="GZG89" s="1"/>
      <c r="GZH89" s="1"/>
      <c r="GZI89" s="1"/>
      <c r="GZJ89" s="1"/>
      <c r="GZK89" s="1"/>
      <c r="GZL89" s="1"/>
      <c r="GZM89" s="1"/>
      <c r="GZN89" s="1"/>
      <c r="GZO89" s="1"/>
      <c r="GZP89" s="1"/>
      <c r="GZQ89" s="1"/>
      <c r="GZR89" s="1"/>
      <c r="GZS89" s="1"/>
      <c r="GZT89" s="1"/>
      <c r="GZU89" s="1"/>
      <c r="GZV89" s="1"/>
      <c r="GZW89" s="1"/>
      <c r="GZX89" s="1"/>
      <c r="GZY89" s="1"/>
      <c r="GZZ89" s="1"/>
      <c r="HAA89" s="1"/>
      <c r="HAB89" s="1"/>
      <c r="HAC89" s="1"/>
      <c r="HAD89" s="1"/>
      <c r="HAE89" s="1"/>
      <c r="HAF89" s="1"/>
      <c r="HAG89" s="1"/>
      <c r="HAH89" s="1"/>
      <c r="HAI89" s="1"/>
      <c r="HAJ89" s="1"/>
      <c r="HAK89" s="1"/>
      <c r="HAL89" s="1"/>
      <c r="HAM89" s="1"/>
      <c r="HAN89" s="1"/>
      <c r="HAO89" s="1"/>
      <c r="HAP89" s="1"/>
      <c r="HAQ89" s="1"/>
      <c r="HAR89" s="1"/>
      <c r="HAS89" s="1"/>
      <c r="HAT89" s="1"/>
      <c r="HAU89" s="1"/>
      <c r="HAV89" s="1"/>
      <c r="HAW89" s="1"/>
      <c r="HAX89" s="1"/>
      <c r="HAY89" s="1"/>
      <c r="HAZ89" s="1"/>
      <c r="HBA89" s="1"/>
      <c r="HBB89" s="1"/>
      <c r="HBC89" s="1"/>
      <c r="HBD89" s="1"/>
      <c r="HBE89" s="1"/>
      <c r="HBF89" s="1"/>
      <c r="HBG89" s="1"/>
      <c r="HBH89" s="1"/>
      <c r="HBI89" s="1"/>
      <c r="HBJ89" s="1"/>
      <c r="HBK89" s="1"/>
      <c r="HBL89" s="1"/>
      <c r="HBM89" s="1"/>
      <c r="HBN89" s="1"/>
      <c r="HBO89" s="1"/>
      <c r="HBP89" s="1"/>
      <c r="HBQ89" s="1"/>
      <c r="HBR89" s="1"/>
      <c r="HBS89" s="1"/>
      <c r="HBT89" s="1"/>
      <c r="HBU89" s="1"/>
      <c r="HBV89" s="1"/>
      <c r="HBW89" s="1"/>
      <c r="HBX89" s="1"/>
      <c r="HBY89" s="1"/>
      <c r="HBZ89" s="1"/>
      <c r="HCA89" s="1"/>
      <c r="HCB89" s="1"/>
      <c r="HCC89" s="1"/>
      <c r="HCD89" s="1"/>
      <c r="HCE89" s="1"/>
      <c r="HCF89" s="1"/>
      <c r="HCG89" s="1"/>
      <c r="HCH89" s="1"/>
      <c r="HCI89" s="1"/>
      <c r="HCJ89" s="1"/>
      <c r="HCK89" s="1"/>
      <c r="HCL89" s="1"/>
      <c r="HCM89" s="1"/>
      <c r="HCN89" s="1"/>
      <c r="HCO89" s="1"/>
      <c r="HCP89" s="1"/>
      <c r="HCQ89" s="1"/>
      <c r="HCR89" s="1"/>
      <c r="HCS89" s="1"/>
      <c r="HCT89" s="1"/>
      <c r="HCU89" s="1"/>
      <c r="HCV89" s="1"/>
      <c r="HCW89" s="1"/>
      <c r="HCX89" s="1"/>
      <c r="HCY89" s="1"/>
      <c r="HCZ89" s="1"/>
      <c r="HDA89" s="1"/>
      <c r="HDB89" s="1"/>
      <c r="HDC89" s="1"/>
      <c r="HDD89" s="1"/>
      <c r="HDE89" s="1"/>
      <c r="HDF89" s="1"/>
      <c r="HDG89" s="1"/>
      <c r="HDH89" s="1"/>
      <c r="HDI89" s="1"/>
      <c r="HDJ89" s="1"/>
      <c r="HDK89" s="1"/>
      <c r="HDL89" s="1"/>
      <c r="HDM89" s="1"/>
      <c r="HDN89" s="1"/>
      <c r="HDO89" s="1"/>
      <c r="HDP89" s="1"/>
      <c r="HDQ89" s="1"/>
      <c r="HDR89" s="1"/>
      <c r="HDS89" s="1"/>
      <c r="HDT89" s="1"/>
      <c r="HDU89" s="1"/>
      <c r="HDV89" s="1"/>
      <c r="HDW89" s="1"/>
      <c r="HDX89" s="1"/>
      <c r="HDY89" s="1"/>
      <c r="HDZ89" s="1"/>
      <c r="HEA89" s="1"/>
      <c r="HEB89" s="1"/>
      <c r="HEC89" s="1"/>
      <c r="HED89" s="1"/>
      <c r="HEE89" s="1"/>
      <c r="HEF89" s="1"/>
      <c r="HEG89" s="1"/>
      <c r="HEH89" s="1"/>
      <c r="HEI89" s="1"/>
      <c r="HEJ89" s="1"/>
      <c r="HEK89" s="1"/>
      <c r="HEL89" s="1"/>
      <c r="HEM89" s="1"/>
      <c r="HEN89" s="1"/>
      <c r="HEO89" s="1"/>
      <c r="HEP89" s="1"/>
      <c r="HEQ89" s="1"/>
      <c r="HER89" s="1"/>
      <c r="HES89" s="1"/>
      <c r="HET89" s="1"/>
      <c r="HEU89" s="1"/>
      <c r="HEV89" s="1"/>
      <c r="HEW89" s="1"/>
      <c r="HEX89" s="1"/>
      <c r="HEY89" s="1"/>
      <c r="HEZ89" s="1"/>
      <c r="HFA89" s="1"/>
      <c r="HFB89" s="1"/>
      <c r="HFC89" s="1"/>
      <c r="HFD89" s="1"/>
      <c r="HFE89" s="1"/>
      <c r="HFF89" s="1"/>
      <c r="HFG89" s="1"/>
      <c r="HFH89" s="1"/>
      <c r="HFI89" s="1"/>
      <c r="HFJ89" s="1"/>
      <c r="HFK89" s="1"/>
      <c r="HFL89" s="1"/>
      <c r="HFM89" s="1"/>
      <c r="HFN89" s="1"/>
      <c r="HFO89" s="1"/>
      <c r="HFP89" s="1"/>
      <c r="HFQ89" s="1"/>
      <c r="HFR89" s="1"/>
      <c r="HFS89" s="1"/>
      <c r="HFT89" s="1"/>
      <c r="HFU89" s="1"/>
      <c r="HFV89" s="1"/>
      <c r="HFW89" s="1"/>
      <c r="HFX89" s="1"/>
      <c r="HFY89" s="1"/>
      <c r="HFZ89" s="1"/>
      <c r="HGA89" s="1"/>
      <c r="HGB89" s="1"/>
      <c r="HGC89" s="1"/>
      <c r="HGD89" s="1"/>
      <c r="HGE89" s="1"/>
      <c r="HGF89" s="1"/>
      <c r="HGG89" s="1"/>
      <c r="HGH89" s="1"/>
      <c r="HGI89" s="1"/>
      <c r="HGJ89" s="1"/>
      <c r="HGK89" s="1"/>
      <c r="HGL89" s="1"/>
      <c r="HGM89" s="1"/>
      <c r="HGN89" s="1"/>
      <c r="HGO89" s="1"/>
      <c r="HGP89" s="1"/>
      <c r="HGQ89" s="1"/>
      <c r="HGR89" s="1"/>
      <c r="HGS89" s="1"/>
      <c r="HGT89" s="1"/>
      <c r="HGU89" s="1"/>
      <c r="HGV89" s="1"/>
      <c r="HGW89" s="1"/>
      <c r="HGX89" s="1"/>
      <c r="HGY89" s="1"/>
      <c r="HGZ89" s="1"/>
      <c r="HHA89" s="1"/>
      <c r="HHB89" s="1"/>
      <c r="HHC89" s="1"/>
      <c r="HHD89" s="1"/>
      <c r="HHE89" s="1"/>
      <c r="HHF89" s="1"/>
      <c r="HHG89" s="1"/>
      <c r="HHH89" s="1"/>
      <c r="HHI89" s="1"/>
      <c r="HHJ89" s="1"/>
      <c r="HHK89" s="1"/>
      <c r="HHL89" s="1"/>
      <c r="HHM89" s="1"/>
      <c r="HHN89" s="1"/>
      <c r="HHO89" s="1"/>
      <c r="HHP89" s="1"/>
      <c r="HHQ89" s="1"/>
      <c r="HHR89" s="1"/>
      <c r="HHS89" s="1"/>
      <c r="HHT89" s="1"/>
      <c r="HHU89" s="1"/>
      <c r="HHV89" s="1"/>
      <c r="HHW89" s="1"/>
      <c r="HHX89" s="1"/>
      <c r="HHY89" s="1"/>
      <c r="HHZ89" s="1"/>
      <c r="HIA89" s="1"/>
      <c r="HIB89" s="1"/>
      <c r="HIC89" s="1"/>
      <c r="HID89" s="1"/>
      <c r="HIE89" s="1"/>
      <c r="HIF89" s="1"/>
      <c r="HIG89" s="1"/>
      <c r="HIH89" s="1"/>
      <c r="HII89" s="1"/>
      <c r="HIJ89" s="1"/>
      <c r="HIK89" s="1"/>
      <c r="HIL89" s="1"/>
      <c r="HIM89" s="1"/>
      <c r="HIN89" s="1"/>
      <c r="HIO89" s="1"/>
      <c r="HIP89" s="1"/>
      <c r="HIQ89" s="1"/>
      <c r="HIR89" s="1"/>
      <c r="HIS89" s="1"/>
      <c r="HIT89" s="1"/>
      <c r="HIU89" s="1"/>
      <c r="HIV89" s="1"/>
      <c r="HIW89" s="1"/>
      <c r="HIX89" s="1"/>
      <c r="HIY89" s="1"/>
      <c r="HIZ89" s="1"/>
      <c r="HJA89" s="1"/>
      <c r="HJB89" s="1"/>
      <c r="HJC89" s="1"/>
      <c r="HJD89" s="1"/>
      <c r="HJE89" s="1"/>
      <c r="HJF89" s="1"/>
      <c r="HJG89" s="1"/>
      <c r="HJH89" s="1"/>
      <c r="HJI89" s="1"/>
      <c r="HJJ89" s="1"/>
      <c r="HJK89" s="1"/>
      <c r="HJL89" s="1"/>
      <c r="HJM89" s="1"/>
      <c r="HJN89" s="1"/>
      <c r="HJO89" s="1"/>
      <c r="HJP89" s="1"/>
      <c r="HJQ89" s="1"/>
      <c r="HJR89" s="1"/>
      <c r="HJS89" s="1"/>
      <c r="HJT89" s="1"/>
      <c r="HJU89" s="1"/>
      <c r="HJV89" s="1"/>
      <c r="HJW89" s="1"/>
      <c r="HJX89" s="1"/>
      <c r="HJY89" s="1"/>
      <c r="HJZ89" s="1"/>
      <c r="HKA89" s="1"/>
      <c r="HKB89" s="1"/>
      <c r="HKC89" s="1"/>
      <c r="HKD89" s="1"/>
      <c r="HKE89" s="1"/>
      <c r="HKF89" s="1"/>
      <c r="HKG89" s="1"/>
      <c r="HKH89" s="1"/>
      <c r="HKI89" s="1"/>
      <c r="HKJ89" s="1"/>
      <c r="HKK89" s="1"/>
      <c r="HKL89" s="1"/>
      <c r="HKM89" s="1"/>
      <c r="HKN89" s="1"/>
      <c r="HKO89" s="1"/>
      <c r="HKP89" s="1"/>
      <c r="HKQ89" s="1"/>
      <c r="HKR89" s="1"/>
      <c r="HKS89" s="1"/>
      <c r="HKT89" s="1"/>
      <c r="HKU89" s="1"/>
      <c r="HKV89" s="1"/>
      <c r="HKW89" s="1"/>
      <c r="HKX89" s="1"/>
      <c r="HKY89" s="1"/>
      <c r="HKZ89" s="1"/>
      <c r="HLA89" s="1"/>
      <c r="HLB89" s="1"/>
      <c r="HLC89" s="1"/>
      <c r="HLD89" s="1"/>
      <c r="HLE89" s="1"/>
      <c r="HLF89" s="1"/>
      <c r="HLG89" s="1"/>
      <c r="HLH89" s="1"/>
      <c r="HLI89" s="1"/>
      <c r="HLJ89" s="1"/>
      <c r="HLK89" s="1"/>
      <c r="HLL89" s="1"/>
      <c r="HLM89" s="1"/>
      <c r="HLN89" s="1"/>
      <c r="HLO89" s="1"/>
      <c r="HLP89" s="1"/>
      <c r="HLQ89" s="1"/>
      <c r="HLR89" s="1"/>
      <c r="HLS89" s="1"/>
      <c r="HLT89" s="1"/>
      <c r="HLU89" s="1"/>
      <c r="HLV89" s="1"/>
      <c r="HLW89" s="1"/>
      <c r="HLX89" s="1"/>
      <c r="HLY89" s="1"/>
      <c r="HLZ89" s="1"/>
      <c r="HMA89" s="1"/>
      <c r="HMB89" s="1"/>
      <c r="HMC89" s="1"/>
      <c r="HMD89" s="1"/>
      <c r="HME89" s="1"/>
      <c r="HMF89" s="1"/>
      <c r="HMG89" s="1"/>
      <c r="HMH89" s="1"/>
      <c r="HMI89" s="1"/>
      <c r="HMJ89" s="1"/>
      <c r="HMK89" s="1"/>
      <c r="HML89" s="1"/>
      <c r="HMM89" s="1"/>
      <c r="HMN89" s="1"/>
      <c r="HMO89" s="1"/>
      <c r="HMP89" s="1"/>
      <c r="HMQ89" s="1"/>
      <c r="HMR89" s="1"/>
      <c r="HMS89" s="1"/>
      <c r="HMT89" s="1"/>
      <c r="HMU89" s="1"/>
      <c r="HMV89" s="1"/>
      <c r="HMW89" s="1"/>
      <c r="HMX89" s="1"/>
      <c r="HMY89" s="1"/>
      <c r="HMZ89" s="1"/>
      <c r="HNA89" s="1"/>
      <c r="HNB89" s="1"/>
      <c r="HNC89" s="1"/>
      <c r="HND89" s="1"/>
      <c r="HNE89" s="1"/>
      <c r="HNF89" s="1"/>
      <c r="HNG89" s="1"/>
      <c r="HNH89" s="1"/>
      <c r="HNI89" s="1"/>
      <c r="HNJ89" s="1"/>
      <c r="HNK89" s="1"/>
      <c r="HNL89" s="1"/>
      <c r="HNM89" s="1"/>
      <c r="HNN89" s="1"/>
      <c r="HNO89" s="1"/>
      <c r="HNP89" s="1"/>
      <c r="HNQ89" s="1"/>
      <c r="HNR89" s="1"/>
      <c r="HNS89" s="1"/>
      <c r="HNT89" s="1"/>
      <c r="HNU89" s="1"/>
      <c r="HNV89" s="1"/>
      <c r="HNW89" s="1"/>
      <c r="HNX89" s="1"/>
      <c r="HNY89" s="1"/>
      <c r="HNZ89" s="1"/>
      <c r="HOA89" s="1"/>
      <c r="HOB89" s="1"/>
      <c r="HOC89" s="1"/>
      <c r="HOD89" s="1"/>
      <c r="HOE89" s="1"/>
      <c r="HOF89" s="1"/>
      <c r="HOG89" s="1"/>
      <c r="HOH89" s="1"/>
      <c r="HOI89" s="1"/>
      <c r="HOJ89" s="1"/>
      <c r="HOK89" s="1"/>
      <c r="HOL89" s="1"/>
      <c r="HOM89" s="1"/>
      <c r="HON89" s="1"/>
      <c r="HOO89" s="1"/>
      <c r="HOP89" s="1"/>
      <c r="HOQ89" s="1"/>
      <c r="HOR89" s="1"/>
      <c r="HOS89" s="1"/>
      <c r="HOT89" s="1"/>
      <c r="HOU89" s="1"/>
      <c r="HOV89" s="1"/>
      <c r="HOW89" s="1"/>
      <c r="HOX89" s="1"/>
      <c r="HOY89" s="1"/>
      <c r="HOZ89" s="1"/>
      <c r="HPA89" s="1"/>
      <c r="HPB89" s="1"/>
      <c r="HPC89" s="1"/>
      <c r="HPD89" s="1"/>
      <c r="HPE89" s="1"/>
      <c r="HPF89" s="1"/>
      <c r="HPG89" s="1"/>
      <c r="HPH89" s="1"/>
      <c r="HPI89" s="1"/>
      <c r="HPJ89" s="1"/>
      <c r="HPK89" s="1"/>
      <c r="HPL89" s="1"/>
      <c r="HPM89" s="1"/>
      <c r="HPN89" s="1"/>
      <c r="HPO89" s="1"/>
      <c r="HPP89" s="1"/>
      <c r="HPQ89" s="1"/>
      <c r="HPR89" s="1"/>
      <c r="HPS89" s="1"/>
      <c r="HPT89" s="1"/>
      <c r="HPU89" s="1"/>
      <c r="HPV89" s="1"/>
      <c r="HPW89" s="1"/>
      <c r="HPX89" s="1"/>
      <c r="HPY89" s="1"/>
      <c r="HPZ89" s="1"/>
      <c r="HQA89" s="1"/>
      <c r="HQB89" s="1"/>
      <c r="HQC89" s="1"/>
      <c r="HQD89" s="1"/>
      <c r="HQE89" s="1"/>
      <c r="HQF89" s="1"/>
      <c r="HQG89" s="1"/>
      <c r="HQH89" s="1"/>
      <c r="HQI89" s="1"/>
      <c r="HQJ89" s="1"/>
      <c r="HQK89" s="1"/>
      <c r="HQL89" s="1"/>
      <c r="HQM89" s="1"/>
      <c r="HQN89" s="1"/>
      <c r="HQO89" s="1"/>
      <c r="HQP89" s="1"/>
      <c r="HQQ89" s="1"/>
      <c r="HQR89" s="1"/>
      <c r="HQS89" s="1"/>
      <c r="HQT89" s="1"/>
      <c r="HQU89" s="1"/>
      <c r="HQV89" s="1"/>
      <c r="HQW89" s="1"/>
      <c r="HQX89" s="1"/>
      <c r="HQY89" s="1"/>
      <c r="HQZ89" s="1"/>
      <c r="HRA89" s="1"/>
      <c r="HRB89" s="1"/>
      <c r="HRC89" s="1"/>
      <c r="HRD89" s="1"/>
      <c r="HRE89" s="1"/>
      <c r="HRF89" s="1"/>
      <c r="HRG89" s="1"/>
      <c r="HRH89" s="1"/>
      <c r="HRI89" s="1"/>
      <c r="HRJ89" s="1"/>
      <c r="HRK89" s="1"/>
      <c r="HRL89" s="1"/>
      <c r="HRM89" s="1"/>
      <c r="HRN89" s="1"/>
      <c r="HRO89" s="1"/>
      <c r="HRP89" s="1"/>
      <c r="HRQ89" s="1"/>
      <c r="HRR89" s="1"/>
      <c r="HRS89" s="1"/>
      <c r="HRT89" s="1"/>
      <c r="HRU89" s="1"/>
      <c r="HRV89" s="1"/>
      <c r="HRW89" s="1"/>
      <c r="HRX89" s="1"/>
      <c r="HRY89" s="1"/>
      <c r="HRZ89" s="1"/>
      <c r="HSA89" s="1"/>
      <c r="HSB89" s="1"/>
      <c r="HSC89" s="1"/>
      <c r="HSD89" s="1"/>
      <c r="HSE89" s="1"/>
      <c r="HSF89" s="1"/>
      <c r="HSG89" s="1"/>
      <c r="HSH89" s="1"/>
      <c r="HSI89" s="1"/>
      <c r="HSJ89" s="1"/>
      <c r="HSK89" s="1"/>
      <c r="HSL89" s="1"/>
      <c r="HSM89" s="1"/>
      <c r="HSN89" s="1"/>
      <c r="HSO89" s="1"/>
      <c r="HSP89" s="1"/>
      <c r="HSQ89" s="1"/>
      <c r="HSR89" s="1"/>
      <c r="HSS89" s="1"/>
      <c r="HST89" s="1"/>
      <c r="HSU89" s="1"/>
      <c r="HSV89" s="1"/>
      <c r="HSW89" s="1"/>
      <c r="HSX89" s="1"/>
      <c r="HSY89" s="1"/>
      <c r="HSZ89" s="1"/>
      <c r="HTA89" s="1"/>
      <c r="HTB89" s="1"/>
      <c r="HTC89" s="1"/>
      <c r="HTD89" s="1"/>
      <c r="HTE89" s="1"/>
      <c r="HTF89" s="1"/>
      <c r="HTG89" s="1"/>
      <c r="HTH89" s="1"/>
      <c r="HTI89" s="1"/>
      <c r="HTJ89" s="1"/>
      <c r="HTK89" s="1"/>
      <c r="HTL89" s="1"/>
      <c r="HTM89" s="1"/>
      <c r="HTN89" s="1"/>
      <c r="HTO89" s="1"/>
      <c r="HTP89" s="1"/>
      <c r="HTQ89" s="1"/>
      <c r="HTR89" s="1"/>
      <c r="HTS89" s="1"/>
      <c r="HTT89" s="1"/>
      <c r="HTU89" s="1"/>
      <c r="HTV89" s="1"/>
      <c r="HTW89" s="1"/>
      <c r="HTX89" s="1"/>
      <c r="HTY89" s="1"/>
      <c r="HTZ89" s="1"/>
      <c r="HUA89" s="1"/>
      <c r="HUB89" s="1"/>
      <c r="HUC89" s="1"/>
      <c r="HUD89" s="1"/>
      <c r="HUE89" s="1"/>
      <c r="HUF89" s="1"/>
      <c r="HUG89" s="1"/>
      <c r="HUH89" s="1"/>
      <c r="HUI89" s="1"/>
      <c r="HUJ89" s="1"/>
      <c r="HUK89" s="1"/>
      <c r="HUL89" s="1"/>
      <c r="HUM89" s="1"/>
      <c r="HUN89" s="1"/>
      <c r="HUO89" s="1"/>
      <c r="HUP89" s="1"/>
      <c r="HUQ89" s="1"/>
      <c r="HUR89" s="1"/>
      <c r="HUS89" s="1"/>
      <c r="HUT89" s="1"/>
      <c r="HUU89" s="1"/>
      <c r="HUV89" s="1"/>
      <c r="HUW89" s="1"/>
      <c r="HUX89" s="1"/>
      <c r="HUY89" s="1"/>
      <c r="HUZ89" s="1"/>
      <c r="HVA89" s="1"/>
      <c r="HVB89" s="1"/>
      <c r="HVC89" s="1"/>
      <c r="HVD89" s="1"/>
      <c r="HVE89" s="1"/>
      <c r="HVF89" s="1"/>
      <c r="HVG89" s="1"/>
      <c r="HVH89" s="1"/>
      <c r="HVI89" s="1"/>
      <c r="HVJ89" s="1"/>
      <c r="HVK89" s="1"/>
      <c r="HVL89" s="1"/>
      <c r="HVM89" s="1"/>
      <c r="HVN89" s="1"/>
      <c r="HVO89" s="1"/>
      <c r="HVP89" s="1"/>
      <c r="HVQ89" s="1"/>
      <c r="HVR89" s="1"/>
      <c r="HVS89" s="1"/>
      <c r="HVT89" s="1"/>
      <c r="HVU89" s="1"/>
      <c r="HVV89" s="1"/>
      <c r="HVW89" s="1"/>
      <c r="HVX89" s="1"/>
      <c r="HVY89" s="1"/>
      <c r="HVZ89" s="1"/>
      <c r="HWA89" s="1"/>
      <c r="HWB89" s="1"/>
      <c r="HWC89" s="1"/>
      <c r="HWD89" s="1"/>
      <c r="HWE89" s="1"/>
      <c r="HWF89" s="1"/>
      <c r="HWG89" s="1"/>
      <c r="HWH89" s="1"/>
      <c r="HWI89" s="1"/>
      <c r="HWJ89" s="1"/>
      <c r="HWK89" s="1"/>
      <c r="HWL89" s="1"/>
      <c r="HWM89" s="1"/>
      <c r="HWN89" s="1"/>
      <c r="HWO89" s="1"/>
      <c r="HWP89" s="1"/>
      <c r="HWQ89" s="1"/>
      <c r="HWR89" s="1"/>
      <c r="HWS89" s="1"/>
      <c r="HWT89" s="1"/>
      <c r="HWU89" s="1"/>
      <c r="HWV89" s="1"/>
      <c r="HWW89" s="1"/>
      <c r="HWX89" s="1"/>
      <c r="HWY89" s="1"/>
      <c r="HWZ89" s="1"/>
      <c r="HXA89" s="1"/>
      <c r="HXB89" s="1"/>
      <c r="HXC89" s="1"/>
      <c r="HXD89" s="1"/>
      <c r="HXE89" s="1"/>
      <c r="HXF89" s="1"/>
      <c r="HXG89" s="1"/>
      <c r="HXH89" s="1"/>
      <c r="HXI89" s="1"/>
      <c r="HXJ89" s="1"/>
      <c r="HXK89" s="1"/>
      <c r="HXL89" s="1"/>
      <c r="HXM89" s="1"/>
      <c r="HXN89" s="1"/>
      <c r="HXO89" s="1"/>
      <c r="HXP89" s="1"/>
      <c r="HXQ89" s="1"/>
      <c r="HXR89" s="1"/>
      <c r="HXS89" s="1"/>
      <c r="HXT89" s="1"/>
      <c r="HXU89" s="1"/>
      <c r="HXV89" s="1"/>
      <c r="HXW89" s="1"/>
      <c r="HXX89" s="1"/>
      <c r="HXY89" s="1"/>
      <c r="HXZ89" s="1"/>
      <c r="HYA89" s="1"/>
      <c r="HYB89" s="1"/>
      <c r="HYC89" s="1"/>
      <c r="HYD89" s="1"/>
      <c r="HYE89" s="1"/>
      <c r="HYF89" s="1"/>
      <c r="HYG89" s="1"/>
      <c r="HYH89" s="1"/>
      <c r="HYI89" s="1"/>
      <c r="HYJ89" s="1"/>
      <c r="HYK89" s="1"/>
      <c r="HYL89" s="1"/>
      <c r="HYM89" s="1"/>
      <c r="HYN89" s="1"/>
      <c r="HYO89" s="1"/>
      <c r="HYP89" s="1"/>
      <c r="HYQ89" s="1"/>
      <c r="HYR89" s="1"/>
      <c r="HYS89" s="1"/>
      <c r="HYT89" s="1"/>
      <c r="HYU89" s="1"/>
      <c r="HYV89" s="1"/>
      <c r="HYW89" s="1"/>
      <c r="HYX89" s="1"/>
      <c r="HYY89" s="1"/>
      <c r="HYZ89" s="1"/>
      <c r="HZA89" s="1"/>
      <c r="HZB89" s="1"/>
      <c r="HZC89" s="1"/>
      <c r="HZD89" s="1"/>
      <c r="HZE89" s="1"/>
      <c r="HZF89" s="1"/>
      <c r="HZG89" s="1"/>
      <c r="HZH89" s="1"/>
      <c r="HZI89" s="1"/>
      <c r="HZJ89" s="1"/>
      <c r="HZK89" s="1"/>
      <c r="HZL89" s="1"/>
      <c r="HZM89" s="1"/>
      <c r="HZN89" s="1"/>
      <c r="HZO89" s="1"/>
      <c r="HZP89" s="1"/>
      <c r="HZQ89" s="1"/>
      <c r="HZR89" s="1"/>
      <c r="HZS89" s="1"/>
      <c r="HZT89" s="1"/>
      <c r="HZU89" s="1"/>
      <c r="HZV89" s="1"/>
      <c r="HZW89" s="1"/>
      <c r="HZX89" s="1"/>
      <c r="HZY89" s="1"/>
      <c r="HZZ89" s="1"/>
      <c r="IAA89" s="1"/>
      <c r="IAB89" s="1"/>
      <c r="IAC89" s="1"/>
      <c r="IAD89" s="1"/>
      <c r="IAE89" s="1"/>
      <c r="IAF89" s="1"/>
      <c r="IAG89" s="1"/>
      <c r="IAH89" s="1"/>
      <c r="IAI89" s="1"/>
      <c r="IAJ89" s="1"/>
      <c r="IAK89" s="1"/>
      <c r="IAL89" s="1"/>
      <c r="IAM89" s="1"/>
      <c r="IAN89" s="1"/>
      <c r="IAO89" s="1"/>
      <c r="IAP89" s="1"/>
      <c r="IAQ89" s="1"/>
      <c r="IAR89" s="1"/>
      <c r="IAS89" s="1"/>
      <c r="IAT89" s="1"/>
      <c r="IAU89" s="1"/>
      <c r="IAV89" s="1"/>
      <c r="IAW89" s="1"/>
      <c r="IAX89" s="1"/>
      <c r="IAY89" s="1"/>
      <c r="IAZ89" s="1"/>
      <c r="IBA89" s="1"/>
      <c r="IBB89" s="1"/>
      <c r="IBC89" s="1"/>
      <c r="IBD89" s="1"/>
      <c r="IBE89" s="1"/>
      <c r="IBF89" s="1"/>
      <c r="IBG89" s="1"/>
      <c r="IBH89" s="1"/>
      <c r="IBI89" s="1"/>
      <c r="IBJ89" s="1"/>
      <c r="IBK89" s="1"/>
      <c r="IBL89" s="1"/>
      <c r="IBM89" s="1"/>
      <c r="IBN89" s="1"/>
      <c r="IBO89" s="1"/>
      <c r="IBP89" s="1"/>
      <c r="IBQ89" s="1"/>
      <c r="IBR89" s="1"/>
      <c r="IBS89" s="1"/>
      <c r="IBT89" s="1"/>
      <c r="IBU89" s="1"/>
      <c r="IBV89" s="1"/>
      <c r="IBW89" s="1"/>
      <c r="IBX89" s="1"/>
      <c r="IBY89" s="1"/>
      <c r="IBZ89" s="1"/>
      <c r="ICA89" s="1"/>
      <c r="ICB89" s="1"/>
      <c r="ICC89" s="1"/>
      <c r="ICD89" s="1"/>
      <c r="ICE89" s="1"/>
      <c r="ICF89" s="1"/>
      <c r="ICG89" s="1"/>
      <c r="ICH89" s="1"/>
      <c r="ICI89" s="1"/>
      <c r="ICJ89" s="1"/>
      <c r="ICK89" s="1"/>
      <c r="ICL89" s="1"/>
      <c r="ICM89" s="1"/>
      <c r="ICN89" s="1"/>
      <c r="ICO89" s="1"/>
      <c r="ICP89" s="1"/>
      <c r="ICQ89" s="1"/>
      <c r="ICR89" s="1"/>
      <c r="ICS89" s="1"/>
      <c r="ICT89" s="1"/>
      <c r="ICU89" s="1"/>
      <c r="ICV89" s="1"/>
      <c r="ICW89" s="1"/>
      <c r="ICX89" s="1"/>
      <c r="ICY89" s="1"/>
      <c r="ICZ89" s="1"/>
      <c r="IDA89" s="1"/>
      <c r="IDB89" s="1"/>
      <c r="IDC89" s="1"/>
      <c r="IDD89" s="1"/>
      <c r="IDE89" s="1"/>
      <c r="IDF89" s="1"/>
      <c r="IDG89" s="1"/>
      <c r="IDH89" s="1"/>
      <c r="IDI89" s="1"/>
      <c r="IDJ89" s="1"/>
      <c r="IDK89" s="1"/>
      <c r="IDL89" s="1"/>
      <c r="IDM89" s="1"/>
      <c r="IDN89" s="1"/>
      <c r="IDO89" s="1"/>
      <c r="IDP89" s="1"/>
      <c r="IDQ89" s="1"/>
      <c r="IDR89" s="1"/>
      <c r="IDS89" s="1"/>
      <c r="IDT89" s="1"/>
      <c r="IDU89" s="1"/>
      <c r="IDV89" s="1"/>
      <c r="IDW89" s="1"/>
      <c r="IDX89" s="1"/>
      <c r="IDY89" s="1"/>
      <c r="IDZ89" s="1"/>
      <c r="IEA89" s="1"/>
      <c r="IEB89" s="1"/>
      <c r="IEC89" s="1"/>
      <c r="IED89" s="1"/>
      <c r="IEE89" s="1"/>
      <c r="IEF89" s="1"/>
      <c r="IEG89" s="1"/>
      <c r="IEH89" s="1"/>
      <c r="IEI89" s="1"/>
      <c r="IEJ89" s="1"/>
      <c r="IEK89" s="1"/>
      <c r="IEL89" s="1"/>
      <c r="IEM89" s="1"/>
      <c r="IEN89" s="1"/>
      <c r="IEO89" s="1"/>
      <c r="IEP89" s="1"/>
      <c r="IEQ89" s="1"/>
      <c r="IER89" s="1"/>
      <c r="IES89" s="1"/>
      <c r="IET89" s="1"/>
      <c r="IEU89" s="1"/>
      <c r="IEV89" s="1"/>
      <c r="IEW89" s="1"/>
      <c r="IEX89" s="1"/>
      <c r="IEY89" s="1"/>
      <c r="IEZ89" s="1"/>
      <c r="IFA89" s="1"/>
      <c r="IFB89" s="1"/>
      <c r="IFC89" s="1"/>
      <c r="IFD89" s="1"/>
      <c r="IFE89" s="1"/>
      <c r="IFF89" s="1"/>
      <c r="IFG89" s="1"/>
      <c r="IFH89" s="1"/>
      <c r="IFI89" s="1"/>
      <c r="IFJ89" s="1"/>
      <c r="IFK89" s="1"/>
      <c r="IFL89" s="1"/>
      <c r="IFM89" s="1"/>
      <c r="IFN89" s="1"/>
      <c r="IFO89" s="1"/>
      <c r="IFP89" s="1"/>
      <c r="IFQ89" s="1"/>
      <c r="IFR89" s="1"/>
      <c r="IFS89" s="1"/>
      <c r="IFT89" s="1"/>
      <c r="IFU89" s="1"/>
      <c r="IFV89" s="1"/>
      <c r="IFW89" s="1"/>
      <c r="IFX89" s="1"/>
      <c r="IFY89" s="1"/>
      <c r="IFZ89" s="1"/>
      <c r="IGA89" s="1"/>
      <c r="IGB89" s="1"/>
      <c r="IGC89" s="1"/>
      <c r="IGD89" s="1"/>
      <c r="IGE89" s="1"/>
      <c r="IGF89" s="1"/>
      <c r="IGG89" s="1"/>
      <c r="IGH89" s="1"/>
      <c r="IGI89" s="1"/>
      <c r="IGJ89" s="1"/>
      <c r="IGK89" s="1"/>
      <c r="IGL89" s="1"/>
      <c r="IGM89" s="1"/>
      <c r="IGN89" s="1"/>
      <c r="IGO89" s="1"/>
      <c r="IGP89" s="1"/>
      <c r="IGQ89" s="1"/>
      <c r="IGR89" s="1"/>
      <c r="IGS89" s="1"/>
      <c r="IGT89" s="1"/>
      <c r="IGU89" s="1"/>
      <c r="IGV89" s="1"/>
      <c r="IGW89" s="1"/>
      <c r="IGX89" s="1"/>
      <c r="IGY89" s="1"/>
      <c r="IGZ89" s="1"/>
      <c r="IHA89" s="1"/>
      <c r="IHB89" s="1"/>
      <c r="IHC89" s="1"/>
      <c r="IHD89" s="1"/>
      <c r="IHE89" s="1"/>
      <c r="IHF89" s="1"/>
      <c r="IHG89" s="1"/>
      <c r="IHH89" s="1"/>
      <c r="IHI89" s="1"/>
      <c r="IHJ89" s="1"/>
      <c r="IHK89" s="1"/>
      <c r="IHL89" s="1"/>
      <c r="IHM89" s="1"/>
      <c r="IHN89" s="1"/>
      <c r="IHO89" s="1"/>
      <c r="IHP89" s="1"/>
      <c r="IHQ89" s="1"/>
      <c r="IHR89" s="1"/>
      <c r="IHS89" s="1"/>
      <c r="IHT89" s="1"/>
      <c r="IHU89" s="1"/>
      <c r="IHV89" s="1"/>
      <c r="IHW89" s="1"/>
      <c r="IHX89" s="1"/>
      <c r="IHY89" s="1"/>
      <c r="IHZ89" s="1"/>
      <c r="IIA89" s="1"/>
      <c r="IIB89" s="1"/>
      <c r="IIC89" s="1"/>
      <c r="IID89" s="1"/>
      <c r="IIE89" s="1"/>
      <c r="IIF89" s="1"/>
      <c r="IIG89" s="1"/>
      <c r="IIH89" s="1"/>
      <c r="III89" s="1"/>
      <c r="IIJ89" s="1"/>
      <c r="IIK89" s="1"/>
      <c r="IIL89" s="1"/>
      <c r="IIM89" s="1"/>
      <c r="IIN89" s="1"/>
      <c r="IIO89" s="1"/>
      <c r="IIP89" s="1"/>
      <c r="IIQ89" s="1"/>
      <c r="IIR89" s="1"/>
      <c r="IIS89" s="1"/>
      <c r="IIT89" s="1"/>
      <c r="IIU89" s="1"/>
      <c r="IIV89" s="1"/>
      <c r="IIW89" s="1"/>
      <c r="IIX89" s="1"/>
      <c r="IIY89" s="1"/>
      <c r="IIZ89" s="1"/>
      <c r="IJA89" s="1"/>
      <c r="IJB89" s="1"/>
      <c r="IJC89" s="1"/>
      <c r="IJD89" s="1"/>
      <c r="IJE89" s="1"/>
      <c r="IJF89" s="1"/>
      <c r="IJG89" s="1"/>
      <c r="IJH89" s="1"/>
      <c r="IJI89" s="1"/>
      <c r="IJJ89" s="1"/>
      <c r="IJK89" s="1"/>
      <c r="IJL89" s="1"/>
      <c r="IJM89" s="1"/>
      <c r="IJN89" s="1"/>
      <c r="IJO89" s="1"/>
      <c r="IJP89" s="1"/>
      <c r="IJQ89" s="1"/>
      <c r="IJR89" s="1"/>
      <c r="IJS89" s="1"/>
      <c r="IJT89" s="1"/>
      <c r="IJU89" s="1"/>
      <c r="IJV89" s="1"/>
      <c r="IJW89" s="1"/>
      <c r="IJX89" s="1"/>
      <c r="IJY89" s="1"/>
      <c r="IJZ89" s="1"/>
      <c r="IKA89" s="1"/>
      <c r="IKB89" s="1"/>
      <c r="IKC89" s="1"/>
      <c r="IKD89" s="1"/>
      <c r="IKE89" s="1"/>
      <c r="IKF89" s="1"/>
      <c r="IKG89" s="1"/>
      <c r="IKH89" s="1"/>
      <c r="IKI89" s="1"/>
      <c r="IKJ89" s="1"/>
      <c r="IKK89" s="1"/>
      <c r="IKL89" s="1"/>
      <c r="IKM89" s="1"/>
      <c r="IKN89" s="1"/>
      <c r="IKO89" s="1"/>
      <c r="IKP89" s="1"/>
      <c r="IKQ89" s="1"/>
      <c r="IKR89" s="1"/>
      <c r="IKS89" s="1"/>
      <c r="IKT89" s="1"/>
      <c r="IKU89" s="1"/>
      <c r="IKV89" s="1"/>
      <c r="IKW89" s="1"/>
      <c r="IKX89" s="1"/>
      <c r="IKY89" s="1"/>
      <c r="IKZ89" s="1"/>
      <c r="ILA89" s="1"/>
      <c r="ILB89" s="1"/>
      <c r="ILC89" s="1"/>
      <c r="ILD89" s="1"/>
      <c r="ILE89" s="1"/>
      <c r="ILF89" s="1"/>
      <c r="ILG89" s="1"/>
      <c r="ILH89" s="1"/>
      <c r="ILI89" s="1"/>
      <c r="ILJ89" s="1"/>
      <c r="ILK89" s="1"/>
      <c r="ILL89" s="1"/>
      <c r="ILM89" s="1"/>
      <c r="ILN89" s="1"/>
      <c r="ILO89" s="1"/>
      <c r="ILP89" s="1"/>
      <c r="ILQ89" s="1"/>
      <c r="ILR89" s="1"/>
      <c r="ILS89" s="1"/>
      <c r="ILT89" s="1"/>
      <c r="ILU89" s="1"/>
      <c r="ILV89" s="1"/>
      <c r="ILW89" s="1"/>
      <c r="ILX89" s="1"/>
      <c r="ILY89" s="1"/>
      <c r="ILZ89" s="1"/>
      <c r="IMA89" s="1"/>
      <c r="IMB89" s="1"/>
      <c r="IMC89" s="1"/>
      <c r="IMD89" s="1"/>
      <c r="IME89" s="1"/>
      <c r="IMF89" s="1"/>
      <c r="IMG89" s="1"/>
      <c r="IMH89" s="1"/>
      <c r="IMI89" s="1"/>
      <c r="IMJ89" s="1"/>
      <c r="IMK89" s="1"/>
      <c r="IML89" s="1"/>
      <c r="IMM89" s="1"/>
      <c r="IMN89" s="1"/>
      <c r="IMO89" s="1"/>
      <c r="IMP89" s="1"/>
      <c r="IMQ89" s="1"/>
      <c r="IMR89" s="1"/>
      <c r="IMS89" s="1"/>
      <c r="IMT89" s="1"/>
      <c r="IMU89" s="1"/>
      <c r="IMV89" s="1"/>
      <c r="IMW89" s="1"/>
      <c r="IMX89" s="1"/>
      <c r="IMY89" s="1"/>
      <c r="IMZ89" s="1"/>
      <c r="INA89" s="1"/>
      <c r="INB89" s="1"/>
      <c r="INC89" s="1"/>
      <c r="IND89" s="1"/>
      <c r="INE89" s="1"/>
      <c r="INF89" s="1"/>
      <c r="ING89" s="1"/>
      <c r="INH89" s="1"/>
      <c r="INI89" s="1"/>
      <c r="INJ89" s="1"/>
      <c r="INK89" s="1"/>
      <c r="INL89" s="1"/>
      <c r="INM89" s="1"/>
      <c r="INN89" s="1"/>
      <c r="INO89" s="1"/>
      <c r="INP89" s="1"/>
      <c r="INQ89" s="1"/>
      <c r="INR89" s="1"/>
      <c r="INS89" s="1"/>
      <c r="INT89" s="1"/>
      <c r="INU89" s="1"/>
      <c r="INV89" s="1"/>
      <c r="INW89" s="1"/>
      <c r="INX89" s="1"/>
      <c r="INY89" s="1"/>
      <c r="INZ89" s="1"/>
      <c r="IOA89" s="1"/>
      <c r="IOB89" s="1"/>
      <c r="IOC89" s="1"/>
      <c r="IOD89" s="1"/>
      <c r="IOE89" s="1"/>
      <c r="IOF89" s="1"/>
      <c r="IOG89" s="1"/>
      <c r="IOH89" s="1"/>
      <c r="IOI89" s="1"/>
      <c r="IOJ89" s="1"/>
      <c r="IOK89" s="1"/>
      <c r="IOL89" s="1"/>
      <c r="IOM89" s="1"/>
      <c r="ION89" s="1"/>
      <c r="IOO89" s="1"/>
      <c r="IOP89" s="1"/>
      <c r="IOQ89" s="1"/>
      <c r="IOR89" s="1"/>
      <c r="IOS89" s="1"/>
      <c r="IOT89" s="1"/>
      <c r="IOU89" s="1"/>
      <c r="IOV89" s="1"/>
      <c r="IOW89" s="1"/>
      <c r="IOX89" s="1"/>
      <c r="IOY89" s="1"/>
      <c r="IOZ89" s="1"/>
      <c r="IPA89" s="1"/>
      <c r="IPB89" s="1"/>
      <c r="IPC89" s="1"/>
      <c r="IPD89" s="1"/>
      <c r="IPE89" s="1"/>
      <c r="IPF89" s="1"/>
      <c r="IPG89" s="1"/>
      <c r="IPH89" s="1"/>
      <c r="IPI89" s="1"/>
      <c r="IPJ89" s="1"/>
      <c r="IPK89" s="1"/>
      <c r="IPL89" s="1"/>
      <c r="IPM89" s="1"/>
      <c r="IPN89" s="1"/>
      <c r="IPO89" s="1"/>
      <c r="IPP89" s="1"/>
      <c r="IPQ89" s="1"/>
      <c r="IPR89" s="1"/>
      <c r="IPS89" s="1"/>
      <c r="IPT89" s="1"/>
      <c r="IPU89" s="1"/>
      <c r="IPV89" s="1"/>
      <c r="IPW89" s="1"/>
      <c r="IPX89" s="1"/>
      <c r="IPY89" s="1"/>
      <c r="IPZ89" s="1"/>
      <c r="IQA89" s="1"/>
      <c r="IQB89" s="1"/>
      <c r="IQC89" s="1"/>
      <c r="IQD89" s="1"/>
      <c r="IQE89" s="1"/>
      <c r="IQF89" s="1"/>
      <c r="IQG89" s="1"/>
      <c r="IQH89" s="1"/>
      <c r="IQI89" s="1"/>
      <c r="IQJ89" s="1"/>
      <c r="IQK89" s="1"/>
      <c r="IQL89" s="1"/>
      <c r="IQM89" s="1"/>
      <c r="IQN89" s="1"/>
      <c r="IQO89" s="1"/>
      <c r="IQP89" s="1"/>
      <c r="IQQ89" s="1"/>
      <c r="IQR89" s="1"/>
      <c r="IQS89" s="1"/>
      <c r="IQT89" s="1"/>
      <c r="IQU89" s="1"/>
      <c r="IQV89" s="1"/>
      <c r="IQW89" s="1"/>
      <c r="IQX89" s="1"/>
      <c r="IQY89" s="1"/>
      <c r="IQZ89" s="1"/>
      <c r="IRA89" s="1"/>
      <c r="IRB89" s="1"/>
      <c r="IRC89" s="1"/>
      <c r="IRD89" s="1"/>
      <c r="IRE89" s="1"/>
      <c r="IRF89" s="1"/>
      <c r="IRG89" s="1"/>
      <c r="IRH89" s="1"/>
      <c r="IRI89" s="1"/>
      <c r="IRJ89" s="1"/>
      <c r="IRK89" s="1"/>
      <c r="IRL89" s="1"/>
      <c r="IRM89" s="1"/>
      <c r="IRN89" s="1"/>
      <c r="IRO89" s="1"/>
      <c r="IRP89" s="1"/>
      <c r="IRQ89" s="1"/>
      <c r="IRR89" s="1"/>
      <c r="IRS89" s="1"/>
      <c r="IRT89" s="1"/>
      <c r="IRU89" s="1"/>
      <c r="IRV89" s="1"/>
      <c r="IRW89" s="1"/>
      <c r="IRX89" s="1"/>
      <c r="IRY89" s="1"/>
      <c r="IRZ89" s="1"/>
      <c r="ISA89" s="1"/>
      <c r="ISB89" s="1"/>
      <c r="ISC89" s="1"/>
      <c r="ISD89" s="1"/>
      <c r="ISE89" s="1"/>
      <c r="ISF89" s="1"/>
      <c r="ISG89" s="1"/>
      <c r="ISH89" s="1"/>
      <c r="ISI89" s="1"/>
      <c r="ISJ89" s="1"/>
      <c r="ISK89" s="1"/>
      <c r="ISL89" s="1"/>
      <c r="ISM89" s="1"/>
      <c r="ISN89" s="1"/>
      <c r="ISO89" s="1"/>
      <c r="ISP89" s="1"/>
      <c r="ISQ89" s="1"/>
      <c r="ISR89" s="1"/>
      <c r="ISS89" s="1"/>
      <c r="IST89" s="1"/>
      <c r="ISU89" s="1"/>
      <c r="ISV89" s="1"/>
      <c r="ISW89" s="1"/>
      <c r="ISX89" s="1"/>
      <c r="ISY89" s="1"/>
      <c r="ISZ89" s="1"/>
      <c r="ITA89" s="1"/>
      <c r="ITB89" s="1"/>
      <c r="ITC89" s="1"/>
      <c r="ITD89" s="1"/>
      <c r="ITE89" s="1"/>
      <c r="ITF89" s="1"/>
      <c r="ITG89" s="1"/>
      <c r="ITH89" s="1"/>
      <c r="ITI89" s="1"/>
      <c r="ITJ89" s="1"/>
      <c r="ITK89" s="1"/>
      <c r="ITL89" s="1"/>
      <c r="ITM89" s="1"/>
      <c r="ITN89" s="1"/>
      <c r="ITO89" s="1"/>
      <c r="ITP89" s="1"/>
      <c r="ITQ89" s="1"/>
      <c r="ITR89" s="1"/>
      <c r="ITS89" s="1"/>
      <c r="ITT89" s="1"/>
      <c r="ITU89" s="1"/>
      <c r="ITV89" s="1"/>
      <c r="ITW89" s="1"/>
      <c r="ITX89" s="1"/>
      <c r="ITY89" s="1"/>
      <c r="ITZ89" s="1"/>
      <c r="IUA89" s="1"/>
      <c r="IUB89" s="1"/>
      <c r="IUC89" s="1"/>
      <c r="IUD89" s="1"/>
      <c r="IUE89" s="1"/>
      <c r="IUF89" s="1"/>
      <c r="IUG89" s="1"/>
      <c r="IUH89" s="1"/>
      <c r="IUI89" s="1"/>
      <c r="IUJ89" s="1"/>
      <c r="IUK89" s="1"/>
      <c r="IUL89" s="1"/>
      <c r="IUM89" s="1"/>
      <c r="IUN89" s="1"/>
      <c r="IUO89" s="1"/>
      <c r="IUP89" s="1"/>
      <c r="IUQ89" s="1"/>
      <c r="IUR89" s="1"/>
      <c r="IUS89" s="1"/>
      <c r="IUT89" s="1"/>
      <c r="IUU89" s="1"/>
      <c r="IUV89" s="1"/>
      <c r="IUW89" s="1"/>
      <c r="IUX89" s="1"/>
      <c r="IUY89" s="1"/>
      <c r="IUZ89" s="1"/>
      <c r="IVA89" s="1"/>
      <c r="IVB89" s="1"/>
      <c r="IVC89" s="1"/>
      <c r="IVD89" s="1"/>
      <c r="IVE89" s="1"/>
      <c r="IVF89" s="1"/>
      <c r="IVG89" s="1"/>
      <c r="IVH89" s="1"/>
      <c r="IVI89" s="1"/>
      <c r="IVJ89" s="1"/>
      <c r="IVK89" s="1"/>
      <c r="IVL89" s="1"/>
      <c r="IVM89" s="1"/>
      <c r="IVN89" s="1"/>
      <c r="IVO89" s="1"/>
      <c r="IVP89" s="1"/>
      <c r="IVQ89" s="1"/>
      <c r="IVR89" s="1"/>
      <c r="IVS89" s="1"/>
      <c r="IVT89" s="1"/>
      <c r="IVU89" s="1"/>
      <c r="IVV89" s="1"/>
      <c r="IVW89" s="1"/>
      <c r="IVX89" s="1"/>
      <c r="IVY89" s="1"/>
      <c r="IVZ89" s="1"/>
      <c r="IWA89" s="1"/>
      <c r="IWB89" s="1"/>
      <c r="IWC89" s="1"/>
      <c r="IWD89" s="1"/>
      <c r="IWE89" s="1"/>
      <c r="IWF89" s="1"/>
      <c r="IWG89" s="1"/>
      <c r="IWH89" s="1"/>
      <c r="IWI89" s="1"/>
      <c r="IWJ89" s="1"/>
      <c r="IWK89" s="1"/>
      <c r="IWL89" s="1"/>
      <c r="IWM89" s="1"/>
      <c r="IWN89" s="1"/>
      <c r="IWO89" s="1"/>
      <c r="IWP89" s="1"/>
      <c r="IWQ89" s="1"/>
      <c r="IWR89" s="1"/>
      <c r="IWS89" s="1"/>
      <c r="IWT89" s="1"/>
      <c r="IWU89" s="1"/>
      <c r="IWV89" s="1"/>
      <c r="IWW89" s="1"/>
      <c r="IWX89" s="1"/>
      <c r="IWY89" s="1"/>
      <c r="IWZ89" s="1"/>
      <c r="IXA89" s="1"/>
      <c r="IXB89" s="1"/>
      <c r="IXC89" s="1"/>
      <c r="IXD89" s="1"/>
      <c r="IXE89" s="1"/>
      <c r="IXF89" s="1"/>
      <c r="IXG89" s="1"/>
      <c r="IXH89" s="1"/>
      <c r="IXI89" s="1"/>
      <c r="IXJ89" s="1"/>
      <c r="IXK89" s="1"/>
      <c r="IXL89" s="1"/>
      <c r="IXM89" s="1"/>
      <c r="IXN89" s="1"/>
      <c r="IXO89" s="1"/>
      <c r="IXP89" s="1"/>
      <c r="IXQ89" s="1"/>
      <c r="IXR89" s="1"/>
      <c r="IXS89" s="1"/>
      <c r="IXT89" s="1"/>
      <c r="IXU89" s="1"/>
      <c r="IXV89" s="1"/>
      <c r="IXW89" s="1"/>
      <c r="IXX89" s="1"/>
      <c r="IXY89" s="1"/>
      <c r="IXZ89" s="1"/>
      <c r="IYA89" s="1"/>
      <c r="IYB89" s="1"/>
      <c r="IYC89" s="1"/>
      <c r="IYD89" s="1"/>
      <c r="IYE89" s="1"/>
      <c r="IYF89" s="1"/>
      <c r="IYG89" s="1"/>
      <c r="IYH89" s="1"/>
      <c r="IYI89" s="1"/>
      <c r="IYJ89" s="1"/>
      <c r="IYK89" s="1"/>
      <c r="IYL89" s="1"/>
      <c r="IYM89" s="1"/>
      <c r="IYN89" s="1"/>
      <c r="IYO89" s="1"/>
      <c r="IYP89" s="1"/>
      <c r="IYQ89" s="1"/>
      <c r="IYR89" s="1"/>
      <c r="IYS89" s="1"/>
      <c r="IYT89" s="1"/>
      <c r="IYU89" s="1"/>
      <c r="IYV89" s="1"/>
      <c r="IYW89" s="1"/>
      <c r="IYX89" s="1"/>
      <c r="IYY89" s="1"/>
      <c r="IYZ89" s="1"/>
      <c r="IZA89" s="1"/>
      <c r="IZB89" s="1"/>
      <c r="IZC89" s="1"/>
      <c r="IZD89" s="1"/>
      <c r="IZE89" s="1"/>
      <c r="IZF89" s="1"/>
      <c r="IZG89" s="1"/>
      <c r="IZH89" s="1"/>
      <c r="IZI89" s="1"/>
      <c r="IZJ89" s="1"/>
      <c r="IZK89" s="1"/>
      <c r="IZL89" s="1"/>
      <c r="IZM89" s="1"/>
      <c r="IZN89" s="1"/>
      <c r="IZO89" s="1"/>
      <c r="IZP89" s="1"/>
      <c r="IZQ89" s="1"/>
      <c r="IZR89" s="1"/>
      <c r="IZS89" s="1"/>
      <c r="IZT89" s="1"/>
      <c r="IZU89" s="1"/>
      <c r="IZV89" s="1"/>
      <c r="IZW89" s="1"/>
      <c r="IZX89" s="1"/>
      <c r="IZY89" s="1"/>
      <c r="IZZ89" s="1"/>
      <c r="JAA89" s="1"/>
      <c r="JAB89" s="1"/>
      <c r="JAC89" s="1"/>
      <c r="JAD89" s="1"/>
      <c r="JAE89" s="1"/>
      <c r="JAF89" s="1"/>
      <c r="JAG89" s="1"/>
      <c r="JAH89" s="1"/>
      <c r="JAI89" s="1"/>
      <c r="JAJ89" s="1"/>
      <c r="JAK89" s="1"/>
      <c r="JAL89" s="1"/>
      <c r="JAM89" s="1"/>
      <c r="JAN89" s="1"/>
      <c r="JAO89" s="1"/>
      <c r="JAP89" s="1"/>
      <c r="JAQ89" s="1"/>
      <c r="JAR89" s="1"/>
      <c r="JAS89" s="1"/>
      <c r="JAT89" s="1"/>
      <c r="JAU89" s="1"/>
      <c r="JAV89" s="1"/>
      <c r="JAW89" s="1"/>
      <c r="JAX89" s="1"/>
      <c r="JAY89" s="1"/>
      <c r="JAZ89" s="1"/>
      <c r="JBA89" s="1"/>
      <c r="JBB89" s="1"/>
      <c r="JBC89" s="1"/>
      <c r="JBD89" s="1"/>
      <c r="JBE89" s="1"/>
      <c r="JBF89" s="1"/>
      <c r="JBG89" s="1"/>
      <c r="JBH89" s="1"/>
      <c r="JBI89" s="1"/>
      <c r="JBJ89" s="1"/>
      <c r="JBK89" s="1"/>
      <c r="JBL89" s="1"/>
      <c r="JBM89" s="1"/>
      <c r="JBN89" s="1"/>
      <c r="JBO89" s="1"/>
      <c r="JBP89" s="1"/>
      <c r="JBQ89" s="1"/>
      <c r="JBR89" s="1"/>
      <c r="JBS89" s="1"/>
      <c r="JBT89" s="1"/>
      <c r="JBU89" s="1"/>
      <c r="JBV89" s="1"/>
      <c r="JBW89" s="1"/>
      <c r="JBX89" s="1"/>
      <c r="JBY89" s="1"/>
      <c r="JBZ89" s="1"/>
      <c r="JCA89" s="1"/>
      <c r="JCB89" s="1"/>
      <c r="JCC89" s="1"/>
      <c r="JCD89" s="1"/>
      <c r="JCE89" s="1"/>
      <c r="JCF89" s="1"/>
      <c r="JCG89" s="1"/>
      <c r="JCH89" s="1"/>
      <c r="JCI89" s="1"/>
      <c r="JCJ89" s="1"/>
      <c r="JCK89" s="1"/>
      <c r="JCL89" s="1"/>
      <c r="JCM89" s="1"/>
      <c r="JCN89" s="1"/>
      <c r="JCO89" s="1"/>
      <c r="JCP89" s="1"/>
      <c r="JCQ89" s="1"/>
      <c r="JCR89" s="1"/>
      <c r="JCS89" s="1"/>
      <c r="JCT89" s="1"/>
      <c r="JCU89" s="1"/>
      <c r="JCV89" s="1"/>
      <c r="JCW89" s="1"/>
      <c r="JCX89" s="1"/>
      <c r="JCY89" s="1"/>
      <c r="JCZ89" s="1"/>
      <c r="JDA89" s="1"/>
      <c r="JDB89" s="1"/>
      <c r="JDC89" s="1"/>
      <c r="JDD89" s="1"/>
      <c r="JDE89" s="1"/>
      <c r="JDF89" s="1"/>
      <c r="JDG89" s="1"/>
      <c r="JDH89" s="1"/>
      <c r="JDI89" s="1"/>
      <c r="JDJ89" s="1"/>
      <c r="JDK89" s="1"/>
      <c r="JDL89" s="1"/>
      <c r="JDM89" s="1"/>
      <c r="JDN89" s="1"/>
      <c r="JDO89" s="1"/>
      <c r="JDP89" s="1"/>
      <c r="JDQ89" s="1"/>
      <c r="JDR89" s="1"/>
      <c r="JDS89" s="1"/>
      <c r="JDT89" s="1"/>
      <c r="JDU89" s="1"/>
      <c r="JDV89" s="1"/>
      <c r="JDW89" s="1"/>
      <c r="JDX89" s="1"/>
      <c r="JDY89" s="1"/>
      <c r="JDZ89" s="1"/>
      <c r="JEA89" s="1"/>
      <c r="JEB89" s="1"/>
      <c r="JEC89" s="1"/>
      <c r="JED89" s="1"/>
      <c r="JEE89" s="1"/>
      <c r="JEF89" s="1"/>
      <c r="JEG89" s="1"/>
      <c r="JEH89" s="1"/>
      <c r="JEI89" s="1"/>
      <c r="JEJ89" s="1"/>
      <c r="JEK89" s="1"/>
      <c r="JEL89" s="1"/>
      <c r="JEM89" s="1"/>
      <c r="JEN89" s="1"/>
      <c r="JEO89" s="1"/>
      <c r="JEP89" s="1"/>
      <c r="JEQ89" s="1"/>
      <c r="JER89" s="1"/>
      <c r="JES89" s="1"/>
      <c r="JET89" s="1"/>
      <c r="JEU89" s="1"/>
      <c r="JEV89" s="1"/>
      <c r="JEW89" s="1"/>
      <c r="JEX89" s="1"/>
      <c r="JEY89" s="1"/>
      <c r="JEZ89" s="1"/>
      <c r="JFA89" s="1"/>
      <c r="JFB89" s="1"/>
      <c r="JFC89" s="1"/>
      <c r="JFD89" s="1"/>
      <c r="JFE89" s="1"/>
      <c r="JFF89" s="1"/>
      <c r="JFG89" s="1"/>
      <c r="JFH89" s="1"/>
      <c r="JFI89" s="1"/>
      <c r="JFJ89" s="1"/>
      <c r="JFK89" s="1"/>
      <c r="JFL89" s="1"/>
      <c r="JFM89" s="1"/>
      <c r="JFN89" s="1"/>
      <c r="JFO89" s="1"/>
      <c r="JFP89" s="1"/>
      <c r="JFQ89" s="1"/>
      <c r="JFR89" s="1"/>
      <c r="JFS89" s="1"/>
      <c r="JFT89" s="1"/>
      <c r="JFU89" s="1"/>
      <c r="JFV89" s="1"/>
      <c r="JFW89" s="1"/>
      <c r="JFX89" s="1"/>
      <c r="JFY89" s="1"/>
      <c r="JFZ89" s="1"/>
      <c r="JGA89" s="1"/>
      <c r="JGB89" s="1"/>
      <c r="JGC89" s="1"/>
      <c r="JGD89" s="1"/>
      <c r="JGE89" s="1"/>
      <c r="JGF89" s="1"/>
      <c r="JGG89" s="1"/>
      <c r="JGH89" s="1"/>
      <c r="JGI89" s="1"/>
      <c r="JGJ89" s="1"/>
      <c r="JGK89" s="1"/>
      <c r="JGL89" s="1"/>
      <c r="JGM89" s="1"/>
      <c r="JGN89" s="1"/>
      <c r="JGO89" s="1"/>
      <c r="JGP89" s="1"/>
      <c r="JGQ89" s="1"/>
      <c r="JGR89" s="1"/>
      <c r="JGS89" s="1"/>
      <c r="JGT89" s="1"/>
      <c r="JGU89" s="1"/>
      <c r="JGV89" s="1"/>
      <c r="JGW89" s="1"/>
      <c r="JGX89" s="1"/>
      <c r="JGY89" s="1"/>
      <c r="JGZ89" s="1"/>
      <c r="JHA89" s="1"/>
      <c r="JHB89" s="1"/>
      <c r="JHC89" s="1"/>
      <c r="JHD89" s="1"/>
      <c r="JHE89" s="1"/>
      <c r="JHF89" s="1"/>
      <c r="JHG89" s="1"/>
      <c r="JHH89" s="1"/>
      <c r="JHI89" s="1"/>
      <c r="JHJ89" s="1"/>
      <c r="JHK89" s="1"/>
      <c r="JHL89" s="1"/>
      <c r="JHM89" s="1"/>
      <c r="JHN89" s="1"/>
      <c r="JHO89" s="1"/>
      <c r="JHP89" s="1"/>
      <c r="JHQ89" s="1"/>
      <c r="JHR89" s="1"/>
      <c r="JHS89" s="1"/>
      <c r="JHT89" s="1"/>
      <c r="JHU89" s="1"/>
      <c r="JHV89" s="1"/>
      <c r="JHW89" s="1"/>
      <c r="JHX89" s="1"/>
      <c r="JHY89" s="1"/>
      <c r="JHZ89" s="1"/>
      <c r="JIA89" s="1"/>
      <c r="JIB89" s="1"/>
      <c r="JIC89" s="1"/>
      <c r="JID89" s="1"/>
      <c r="JIE89" s="1"/>
      <c r="JIF89" s="1"/>
      <c r="JIG89" s="1"/>
      <c r="JIH89" s="1"/>
      <c r="JII89" s="1"/>
      <c r="JIJ89" s="1"/>
      <c r="JIK89" s="1"/>
      <c r="JIL89" s="1"/>
      <c r="JIM89" s="1"/>
      <c r="JIN89" s="1"/>
      <c r="JIO89" s="1"/>
      <c r="JIP89" s="1"/>
      <c r="JIQ89" s="1"/>
      <c r="JIR89" s="1"/>
      <c r="JIS89" s="1"/>
      <c r="JIT89" s="1"/>
      <c r="JIU89" s="1"/>
      <c r="JIV89" s="1"/>
      <c r="JIW89" s="1"/>
      <c r="JIX89" s="1"/>
      <c r="JIY89" s="1"/>
      <c r="JIZ89" s="1"/>
      <c r="JJA89" s="1"/>
      <c r="JJB89" s="1"/>
      <c r="JJC89" s="1"/>
      <c r="JJD89" s="1"/>
      <c r="JJE89" s="1"/>
      <c r="JJF89" s="1"/>
      <c r="JJG89" s="1"/>
      <c r="JJH89" s="1"/>
      <c r="JJI89" s="1"/>
      <c r="JJJ89" s="1"/>
      <c r="JJK89" s="1"/>
      <c r="JJL89" s="1"/>
      <c r="JJM89" s="1"/>
      <c r="JJN89" s="1"/>
      <c r="JJO89" s="1"/>
      <c r="JJP89" s="1"/>
      <c r="JJQ89" s="1"/>
      <c r="JJR89" s="1"/>
      <c r="JJS89" s="1"/>
      <c r="JJT89" s="1"/>
      <c r="JJU89" s="1"/>
      <c r="JJV89" s="1"/>
      <c r="JJW89" s="1"/>
      <c r="JJX89" s="1"/>
      <c r="JJY89" s="1"/>
      <c r="JJZ89" s="1"/>
      <c r="JKA89" s="1"/>
      <c r="JKB89" s="1"/>
      <c r="JKC89" s="1"/>
      <c r="JKD89" s="1"/>
      <c r="JKE89" s="1"/>
      <c r="JKF89" s="1"/>
      <c r="JKG89" s="1"/>
      <c r="JKH89" s="1"/>
      <c r="JKI89" s="1"/>
      <c r="JKJ89" s="1"/>
      <c r="JKK89" s="1"/>
      <c r="JKL89" s="1"/>
      <c r="JKM89" s="1"/>
      <c r="JKN89" s="1"/>
      <c r="JKO89" s="1"/>
      <c r="JKP89" s="1"/>
      <c r="JKQ89" s="1"/>
      <c r="JKR89" s="1"/>
      <c r="JKS89" s="1"/>
      <c r="JKT89" s="1"/>
      <c r="JKU89" s="1"/>
      <c r="JKV89" s="1"/>
      <c r="JKW89" s="1"/>
      <c r="JKX89" s="1"/>
      <c r="JKY89" s="1"/>
      <c r="JKZ89" s="1"/>
      <c r="JLA89" s="1"/>
      <c r="JLB89" s="1"/>
      <c r="JLC89" s="1"/>
      <c r="JLD89" s="1"/>
      <c r="JLE89" s="1"/>
      <c r="JLF89" s="1"/>
      <c r="JLG89" s="1"/>
      <c r="JLH89" s="1"/>
      <c r="JLI89" s="1"/>
      <c r="JLJ89" s="1"/>
      <c r="JLK89" s="1"/>
      <c r="JLL89" s="1"/>
      <c r="JLM89" s="1"/>
      <c r="JLN89" s="1"/>
      <c r="JLO89" s="1"/>
      <c r="JLP89" s="1"/>
      <c r="JLQ89" s="1"/>
      <c r="JLR89" s="1"/>
      <c r="JLS89" s="1"/>
      <c r="JLT89" s="1"/>
      <c r="JLU89" s="1"/>
      <c r="JLV89" s="1"/>
      <c r="JLW89" s="1"/>
      <c r="JLX89" s="1"/>
      <c r="JLY89" s="1"/>
      <c r="JLZ89" s="1"/>
      <c r="JMA89" s="1"/>
      <c r="JMB89" s="1"/>
      <c r="JMC89" s="1"/>
      <c r="JMD89" s="1"/>
      <c r="JME89" s="1"/>
      <c r="JMF89" s="1"/>
      <c r="JMG89" s="1"/>
      <c r="JMH89" s="1"/>
      <c r="JMI89" s="1"/>
      <c r="JMJ89" s="1"/>
      <c r="JMK89" s="1"/>
      <c r="JML89" s="1"/>
      <c r="JMM89" s="1"/>
      <c r="JMN89" s="1"/>
      <c r="JMO89" s="1"/>
      <c r="JMP89" s="1"/>
      <c r="JMQ89" s="1"/>
      <c r="JMR89" s="1"/>
      <c r="JMS89" s="1"/>
      <c r="JMT89" s="1"/>
      <c r="JMU89" s="1"/>
      <c r="JMV89" s="1"/>
      <c r="JMW89" s="1"/>
      <c r="JMX89" s="1"/>
      <c r="JMY89" s="1"/>
      <c r="JMZ89" s="1"/>
      <c r="JNA89" s="1"/>
      <c r="JNB89" s="1"/>
      <c r="JNC89" s="1"/>
      <c r="JND89" s="1"/>
      <c r="JNE89" s="1"/>
      <c r="JNF89" s="1"/>
      <c r="JNG89" s="1"/>
      <c r="JNH89" s="1"/>
      <c r="JNI89" s="1"/>
      <c r="JNJ89" s="1"/>
      <c r="JNK89" s="1"/>
      <c r="JNL89" s="1"/>
      <c r="JNM89" s="1"/>
      <c r="JNN89" s="1"/>
      <c r="JNO89" s="1"/>
      <c r="JNP89" s="1"/>
      <c r="JNQ89" s="1"/>
      <c r="JNR89" s="1"/>
      <c r="JNS89" s="1"/>
      <c r="JNT89" s="1"/>
      <c r="JNU89" s="1"/>
      <c r="JNV89" s="1"/>
      <c r="JNW89" s="1"/>
      <c r="JNX89" s="1"/>
      <c r="JNY89" s="1"/>
      <c r="JNZ89" s="1"/>
      <c r="JOA89" s="1"/>
      <c r="JOB89" s="1"/>
      <c r="JOC89" s="1"/>
      <c r="JOD89" s="1"/>
      <c r="JOE89" s="1"/>
      <c r="JOF89" s="1"/>
      <c r="JOG89" s="1"/>
      <c r="JOH89" s="1"/>
      <c r="JOI89" s="1"/>
      <c r="JOJ89" s="1"/>
      <c r="JOK89" s="1"/>
      <c r="JOL89" s="1"/>
      <c r="JOM89" s="1"/>
      <c r="JON89" s="1"/>
      <c r="JOO89" s="1"/>
      <c r="JOP89" s="1"/>
      <c r="JOQ89" s="1"/>
      <c r="JOR89" s="1"/>
      <c r="JOS89" s="1"/>
      <c r="JOT89" s="1"/>
      <c r="JOU89" s="1"/>
      <c r="JOV89" s="1"/>
      <c r="JOW89" s="1"/>
      <c r="JOX89" s="1"/>
      <c r="JOY89" s="1"/>
      <c r="JOZ89" s="1"/>
      <c r="JPA89" s="1"/>
      <c r="JPB89" s="1"/>
      <c r="JPC89" s="1"/>
      <c r="JPD89" s="1"/>
      <c r="JPE89" s="1"/>
      <c r="JPF89" s="1"/>
      <c r="JPG89" s="1"/>
      <c r="JPH89" s="1"/>
      <c r="JPI89" s="1"/>
      <c r="JPJ89" s="1"/>
      <c r="JPK89" s="1"/>
      <c r="JPL89" s="1"/>
      <c r="JPM89" s="1"/>
      <c r="JPN89" s="1"/>
      <c r="JPO89" s="1"/>
      <c r="JPP89" s="1"/>
      <c r="JPQ89" s="1"/>
      <c r="JPR89" s="1"/>
      <c r="JPS89" s="1"/>
      <c r="JPT89" s="1"/>
      <c r="JPU89" s="1"/>
      <c r="JPV89" s="1"/>
      <c r="JPW89" s="1"/>
      <c r="JPX89" s="1"/>
      <c r="JPY89" s="1"/>
      <c r="JPZ89" s="1"/>
      <c r="JQA89" s="1"/>
      <c r="JQB89" s="1"/>
      <c r="JQC89" s="1"/>
      <c r="JQD89" s="1"/>
      <c r="JQE89" s="1"/>
      <c r="JQF89" s="1"/>
      <c r="JQG89" s="1"/>
      <c r="JQH89" s="1"/>
      <c r="JQI89" s="1"/>
      <c r="JQJ89" s="1"/>
      <c r="JQK89" s="1"/>
      <c r="JQL89" s="1"/>
      <c r="JQM89" s="1"/>
      <c r="JQN89" s="1"/>
      <c r="JQO89" s="1"/>
      <c r="JQP89" s="1"/>
      <c r="JQQ89" s="1"/>
      <c r="JQR89" s="1"/>
      <c r="JQS89" s="1"/>
      <c r="JQT89" s="1"/>
      <c r="JQU89" s="1"/>
      <c r="JQV89" s="1"/>
      <c r="JQW89" s="1"/>
      <c r="JQX89" s="1"/>
      <c r="JQY89" s="1"/>
      <c r="JQZ89" s="1"/>
      <c r="JRA89" s="1"/>
      <c r="JRB89" s="1"/>
      <c r="JRC89" s="1"/>
      <c r="JRD89" s="1"/>
      <c r="JRE89" s="1"/>
      <c r="JRF89" s="1"/>
      <c r="JRG89" s="1"/>
      <c r="JRH89" s="1"/>
      <c r="JRI89" s="1"/>
      <c r="JRJ89" s="1"/>
      <c r="JRK89" s="1"/>
      <c r="JRL89" s="1"/>
      <c r="JRM89" s="1"/>
      <c r="JRN89" s="1"/>
      <c r="JRO89" s="1"/>
      <c r="JRP89" s="1"/>
      <c r="JRQ89" s="1"/>
      <c r="JRR89" s="1"/>
      <c r="JRS89" s="1"/>
      <c r="JRT89" s="1"/>
      <c r="JRU89" s="1"/>
      <c r="JRV89" s="1"/>
      <c r="JRW89" s="1"/>
      <c r="JRX89" s="1"/>
      <c r="JRY89" s="1"/>
      <c r="JRZ89" s="1"/>
      <c r="JSA89" s="1"/>
      <c r="JSB89" s="1"/>
      <c r="JSC89" s="1"/>
      <c r="JSD89" s="1"/>
      <c r="JSE89" s="1"/>
      <c r="JSF89" s="1"/>
      <c r="JSG89" s="1"/>
      <c r="JSH89" s="1"/>
      <c r="JSI89" s="1"/>
      <c r="JSJ89" s="1"/>
      <c r="JSK89" s="1"/>
      <c r="JSL89" s="1"/>
      <c r="JSM89" s="1"/>
      <c r="JSN89" s="1"/>
      <c r="JSO89" s="1"/>
      <c r="JSP89" s="1"/>
      <c r="JSQ89" s="1"/>
      <c r="JSR89" s="1"/>
      <c r="JSS89" s="1"/>
      <c r="JST89" s="1"/>
      <c r="JSU89" s="1"/>
      <c r="JSV89" s="1"/>
      <c r="JSW89" s="1"/>
      <c r="JSX89" s="1"/>
      <c r="JSY89" s="1"/>
      <c r="JSZ89" s="1"/>
      <c r="JTA89" s="1"/>
      <c r="JTB89" s="1"/>
      <c r="JTC89" s="1"/>
      <c r="JTD89" s="1"/>
      <c r="JTE89" s="1"/>
      <c r="JTF89" s="1"/>
      <c r="JTG89" s="1"/>
      <c r="JTH89" s="1"/>
      <c r="JTI89" s="1"/>
      <c r="JTJ89" s="1"/>
      <c r="JTK89" s="1"/>
      <c r="JTL89" s="1"/>
      <c r="JTM89" s="1"/>
      <c r="JTN89" s="1"/>
      <c r="JTO89" s="1"/>
      <c r="JTP89" s="1"/>
      <c r="JTQ89" s="1"/>
      <c r="JTR89" s="1"/>
      <c r="JTS89" s="1"/>
      <c r="JTT89" s="1"/>
      <c r="JTU89" s="1"/>
      <c r="JTV89" s="1"/>
      <c r="JTW89" s="1"/>
      <c r="JTX89" s="1"/>
      <c r="JTY89" s="1"/>
      <c r="JTZ89" s="1"/>
      <c r="JUA89" s="1"/>
      <c r="JUB89" s="1"/>
      <c r="JUC89" s="1"/>
      <c r="JUD89" s="1"/>
      <c r="JUE89" s="1"/>
      <c r="JUF89" s="1"/>
      <c r="JUG89" s="1"/>
      <c r="JUH89" s="1"/>
      <c r="JUI89" s="1"/>
      <c r="JUJ89" s="1"/>
      <c r="JUK89" s="1"/>
      <c r="JUL89" s="1"/>
      <c r="JUM89" s="1"/>
      <c r="JUN89" s="1"/>
      <c r="JUO89" s="1"/>
      <c r="JUP89" s="1"/>
      <c r="JUQ89" s="1"/>
      <c r="JUR89" s="1"/>
      <c r="JUS89" s="1"/>
      <c r="JUT89" s="1"/>
      <c r="JUU89" s="1"/>
      <c r="JUV89" s="1"/>
      <c r="JUW89" s="1"/>
      <c r="JUX89" s="1"/>
      <c r="JUY89" s="1"/>
      <c r="JUZ89" s="1"/>
      <c r="JVA89" s="1"/>
      <c r="JVB89" s="1"/>
      <c r="JVC89" s="1"/>
      <c r="JVD89" s="1"/>
      <c r="JVE89" s="1"/>
      <c r="JVF89" s="1"/>
      <c r="JVG89" s="1"/>
      <c r="JVH89" s="1"/>
      <c r="JVI89" s="1"/>
      <c r="JVJ89" s="1"/>
      <c r="JVK89" s="1"/>
      <c r="JVL89" s="1"/>
      <c r="JVM89" s="1"/>
      <c r="JVN89" s="1"/>
      <c r="JVO89" s="1"/>
      <c r="JVP89" s="1"/>
      <c r="JVQ89" s="1"/>
      <c r="JVR89" s="1"/>
      <c r="JVS89" s="1"/>
      <c r="JVT89" s="1"/>
      <c r="JVU89" s="1"/>
      <c r="JVV89" s="1"/>
      <c r="JVW89" s="1"/>
      <c r="JVX89" s="1"/>
      <c r="JVY89" s="1"/>
      <c r="JVZ89" s="1"/>
      <c r="JWA89" s="1"/>
      <c r="JWB89" s="1"/>
      <c r="JWC89" s="1"/>
      <c r="JWD89" s="1"/>
      <c r="JWE89" s="1"/>
      <c r="JWF89" s="1"/>
      <c r="JWG89" s="1"/>
      <c r="JWH89" s="1"/>
      <c r="JWI89" s="1"/>
      <c r="JWJ89" s="1"/>
      <c r="JWK89" s="1"/>
      <c r="JWL89" s="1"/>
      <c r="JWM89" s="1"/>
      <c r="JWN89" s="1"/>
      <c r="JWO89" s="1"/>
      <c r="JWP89" s="1"/>
      <c r="JWQ89" s="1"/>
      <c r="JWR89" s="1"/>
      <c r="JWS89" s="1"/>
      <c r="JWT89" s="1"/>
      <c r="JWU89" s="1"/>
      <c r="JWV89" s="1"/>
      <c r="JWW89" s="1"/>
      <c r="JWX89" s="1"/>
      <c r="JWY89" s="1"/>
      <c r="JWZ89" s="1"/>
      <c r="JXA89" s="1"/>
      <c r="JXB89" s="1"/>
      <c r="JXC89" s="1"/>
      <c r="JXD89" s="1"/>
      <c r="JXE89" s="1"/>
      <c r="JXF89" s="1"/>
      <c r="JXG89" s="1"/>
      <c r="JXH89" s="1"/>
      <c r="JXI89" s="1"/>
      <c r="JXJ89" s="1"/>
      <c r="JXK89" s="1"/>
      <c r="JXL89" s="1"/>
      <c r="JXM89" s="1"/>
      <c r="JXN89" s="1"/>
      <c r="JXO89" s="1"/>
      <c r="JXP89" s="1"/>
      <c r="JXQ89" s="1"/>
      <c r="JXR89" s="1"/>
      <c r="JXS89" s="1"/>
      <c r="JXT89" s="1"/>
      <c r="JXU89" s="1"/>
      <c r="JXV89" s="1"/>
      <c r="JXW89" s="1"/>
      <c r="JXX89" s="1"/>
      <c r="JXY89" s="1"/>
      <c r="JXZ89" s="1"/>
      <c r="JYA89" s="1"/>
      <c r="JYB89" s="1"/>
      <c r="JYC89" s="1"/>
      <c r="JYD89" s="1"/>
      <c r="JYE89" s="1"/>
      <c r="JYF89" s="1"/>
      <c r="JYG89" s="1"/>
      <c r="JYH89" s="1"/>
      <c r="JYI89" s="1"/>
      <c r="JYJ89" s="1"/>
      <c r="JYK89" s="1"/>
      <c r="JYL89" s="1"/>
      <c r="JYM89" s="1"/>
      <c r="JYN89" s="1"/>
      <c r="JYO89" s="1"/>
      <c r="JYP89" s="1"/>
      <c r="JYQ89" s="1"/>
      <c r="JYR89" s="1"/>
      <c r="JYS89" s="1"/>
      <c r="JYT89" s="1"/>
      <c r="JYU89" s="1"/>
      <c r="JYV89" s="1"/>
      <c r="JYW89" s="1"/>
      <c r="JYX89" s="1"/>
      <c r="JYY89" s="1"/>
      <c r="JYZ89" s="1"/>
      <c r="JZA89" s="1"/>
      <c r="JZB89" s="1"/>
      <c r="JZC89" s="1"/>
      <c r="JZD89" s="1"/>
      <c r="JZE89" s="1"/>
      <c r="JZF89" s="1"/>
      <c r="JZG89" s="1"/>
      <c r="JZH89" s="1"/>
      <c r="JZI89" s="1"/>
      <c r="JZJ89" s="1"/>
      <c r="JZK89" s="1"/>
      <c r="JZL89" s="1"/>
      <c r="JZM89" s="1"/>
      <c r="JZN89" s="1"/>
      <c r="JZO89" s="1"/>
      <c r="JZP89" s="1"/>
      <c r="JZQ89" s="1"/>
      <c r="JZR89" s="1"/>
      <c r="JZS89" s="1"/>
      <c r="JZT89" s="1"/>
      <c r="JZU89" s="1"/>
      <c r="JZV89" s="1"/>
      <c r="JZW89" s="1"/>
      <c r="JZX89" s="1"/>
      <c r="JZY89" s="1"/>
      <c r="JZZ89" s="1"/>
      <c r="KAA89" s="1"/>
      <c r="KAB89" s="1"/>
      <c r="KAC89" s="1"/>
      <c r="KAD89" s="1"/>
      <c r="KAE89" s="1"/>
      <c r="KAF89" s="1"/>
      <c r="KAG89" s="1"/>
      <c r="KAH89" s="1"/>
      <c r="KAI89" s="1"/>
      <c r="KAJ89" s="1"/>
      <c r="KAK89" s="1"/>
      <c r="KAL89" s="1"/>
      <c r="KAM89" s="1"/>
      <c r="KAN89" s="1"/>
      <c r="KAO89" s="1"/>
      <c r="KAP89" s="1"/>
      <c r="KAQ89" s="1"/>
      <c r="KAR89" s="1"/>
      <c r="KAS89" s="1"/>
      <c r="KAT89" s="1"/>
      <c r="KAU89" s="1"/>
      <c r="KAV89" s="1"/>
      <c r="KAW89" s="1"/>
      <c r="KAX89" s="1"/>
      <c r="KAY89" s="1"/>
      <c r="KAZ89" s="1"/>
      <c r="KBA89" s="1"/>
      <c r="KBB89" s="1"/>
      <c r="KBC89" s="1"/>
      <c r="KBD89" s="1"/>
      <c r="KBE89" s="1"/>
      <c r="KBF89" s="1"/>
      <c r="KBG89" s="1"/>
      <c r="KBH89" s="1"/>
      <c r="KBI89" s="1"/>
      <c r="KBJ89" s="1"/>
      <c r="KBK89" s="1"/>
      <c r="KBL89" s="1"/>
      <c r="KBM89" s="1"/>
      <c r="KBN89" s="1"/>
      <c r="KBO89" s="1"/>
      <c r="KBP89" s="1"/>
      <c r="KBQ89" s="1"/>
      <c r="KBR89" s="1"/>
      <c r="KBS89" s="1"/>
      <c r="KBT89" s="1"/>
      <c r="KBU89" s="1"/>
      <c r="KBV89" s="1"/>
      <c r="KBW89" s="1"/>
      <c r="KBX89" s="1"/>
      <c r="KBY89" s="1"/>
      <c r="KBZ89" s="1"/>
      <c r="KCA89" s="1"/>
      <c r="KCB89" s="1"/>
      <c r="KCC89" s="1"/>
      <c r="KCD89" s="1"/>
      <c r="KCE89" s="1"/>
      <c r="KCF89" s="1"/>
      <c r="KCG89" s="1"/>
      <c r="KCH89" s="1"/>
      <c r="KCI89" s="1"/>
      <c r="KCJ89" s="1"/>
      <c r="KCK89" s="1"/>
      <c r="KCL89" s="1"/>
      <c r="KCM89" s="1"/>
      <c r="KCN89" s="1"/>
      <c r="KCO89" s="1"/>
      <c r="KCP89" s="1"/>
      <c r="KCQ89" s="1"/>
      <c r="KCR89" s="1"/>
      <c r="KCS89" s="1"/>
      <c r="KCT89" s="1"/>
      <c r="KCU89" s="1"/>
      <c r="KCV89" s="1"/>
      <c r="KCW89" s="1"/>
      <c r="KCX89" s="1"/>
      <c r="KCY89" s="1"/>
      <c r="KCZ89" s="1"/>
      <c r="KDA89" s="1"/>
      <c r="KDB89" s="1"/>
      <c r="KDC89" s="1"/>
      <c r="KDD89" s="1"/>
      <c r="KDE89" s="1"/>
      <c r="KDF89" s="1"/>
      <c r="KDG89" s="1"/>
      <c r="KDH89" s="1"/>
      <c r="KDI89" s="1"/>
      <c r="KDJ89" s="1"/>
      <c r="KDK89" s="1"/>
      <c r="KDL89" s="1"/>
      <c r="KDM89" s="1"/>
      <c r="KDN89" s="1"/>
      <c r="KDO89" s="1"/>
      <c r="KDP89" s="1"/>
      <c r="KDQ89" s="1"/>
      <c r="KDR89" s="1"/>
      <c r="KDS89" s="1"/>
      <c r="KDT89" s="1"/>
      <c r="KDU89" s="1"/>
      <c r="KDV89" s="1"/>
      <c r="KDW89" s="1"/>
      <c r="KDX89" s="1"/>
      <c r="KDY89" s="1"/>
      <c r="KDZ89" s="1"/>
      <c r="KEA89" s="1"/>
      <c r="KEB89" s="1"/>
      <c r="KEC89" s="1"/>
      <c r="KED89" s="1"/>
      <c r="KEE89" s="1"/>
      <c r="KEF89" s="1"/>
      <c r="KEG89" s="1"/>
      <c r="KEH89" s="1"/>
      <c r="KEI89" s="1"/>
      <c r="KEJ89" s="1"/>
      <c r="KEK89" s="1"/>
      <c r="KEL89" s="1"/>
      <c r="KEM89" s="1"/>
      <c r="KEN89" s="1"/>
      <c r="KEO89" s="1"/>
      <c r="KEP89" s="1"/>
      <c r="KEQ89" s="1"/>
      <c r="KER89" s="1"/>
      <c r="KES89" s="1"/>
      <c r="KET89" s="1"/>
      <c r="KEU89" s="1"/>
      <c r="KEV89" s="1"/>
      <c r="KEW89" s="1"/>
      <c r="KEX89" s="1"/>
      <c r="KEY89" s="1"/>
      <c r="KEZ89" s="1"/>
      <c r="KFA89" s="1"/>
      <c r="KFB89" s="1"/>
      <c r="KFC89" s="1"/>
      <c r="KFD89" s="1"/>
      <c r="KFE89" s="1"/>
      <c r="KFF89" s="1"/>
      <c r="KFG89" s="1"/>
      <c r="KFH89" s="1"/>
      <c r="KFI89" s="1"/>
      <c r="KFJ89" s="1"/>
      <c r="KFK89" s="1"/>
      <c r="KFL89" s="1"/>
      <c r="KFM89" s="1"/>
      <c r="KFN89" s="1"/>
      <c r="KFO89" s="1"/>
      <c r="KFP89" s="1"/>
      <c r="KFQ89" s="1"/>
      <c r="KFR89" s="1"/>
      <c r="KFS89" s="1"/>
      <c r="KFT89" s="1"/>
      <c r="KFU89" s="1"/>
      <c r="KFV89" s="1"/>
      <c r="KFW89" s="1"/>
      <c r="KFX89" s="1"/>
      <c r="KFY89" s="1"/>
      <c r="KFZ89" s="1"/>
      <c r="KGA89" s="1"/>
      <c r="KGB89" s="1"/>
      <c r="KGC89" s="1"/>
      <c r="KGD89" s="1"/>
      <c r="KGE89" s="1"/>
      <c r="KGF89" s="1"/>
      <c r="KGG89" s="1"/>
      <c r="KGH89" s="1"/>
      <c r="KGI89" s="1"/>
      <c r="KGJ89" s="1"/>
      <c r="KGK89" s="1"/>
      <c r="KGL89" s="1"/>
      <c r="KGM89" s="1"/>
      <c r="KGN89" s="1"/>
      <c r="KGO89" s="1"/>
      <c r="KGP89" s="1"/>
      <c r="KGQ89" s="1"/>
      <c r="KGR89" s="1"/>
      <c r="KGS89" s="1"/>
      <c r="KGT89" s="1"/>
      <c r="KGU89" s="1"/>
      <c r="KGV89" s="1"/>
      <c r="KGW89" s="1"/>
      <c r="KGX89" s="1"/>
      <c r="KGY89" s="1"/>
      <c r="KGZ89" s="1"/>
      <c r="KHA89" s="1"/>
      <c r="KHB89" s="1"/>
      <c r="KHC89" s="1"/>
      <c r="KHD89" s="1"/>
      <c r="KHE89" s="1"/>
      <c r="KHF89" s="1"/>
      <c r="KHG89" s="1"/>
      <c r="KHH89" s="1"/>
      <c r="KHI89" s="1"/>
      <c r="KHJ89" s="1"/>
      <c r="KHK89" s="1"/>
      <c r="KHL89" s="1"/>
      <c r="KHM89" s="1"/>
      <c r="KHN89" s="1"/>
      <c r="KHO89" s="1"/>
      <c r="KHP89" s="1"/>
      <c r="KHQ89" s="1"/>
      <c r="KHR89" s="1"/>
      <c r="KHS89" s="1"/>
      <c r="KHT89" s="1"/>
      <c r="KHU89" s="1"/>
      <c r="KHV89" s="1"/>
      <c r="KHW89" s="1"/>
      <c r="KHX89" s="1"/>
      <c r="KHY89" s="1"/>
      <c r="KHZ89" s="1"/>
      <c r="KIA89" s="1"/>
      <c r="KIB89" s="1"/>
      <c r="KIC89" s="1"/>
      <c r="KID89" s="1"/>
      <c r="KIE89" s="1"/>
      <c r="KIF89" s="1"/>
      <c r="KIG89" s="1"/>
      <c r="KIH89" s="1"/>
      <c r="KII89" s="1"/>
      <c r="KIJ89" s="1"/>
      <c r="KIK89" s="1"/>
      <c r="KIL89" s="1"/>
      <c r="KIM89" s="1"/>
      <c r="KIN89" s="1"/>
      <c r="KIO89" s="1"/>
      <c r="KIP89" s="1"/>
      <c r="KIQ89" s="1"/>
      <c r="KIR89" s="1"/>
      <c r="KIS89" s="1"/>
      <c r="KIT89" s="1"/>
      <c r="KIU89" s="1"/>
      <c r="KIV89" s="1"/>
      <c r="KIW89" s="1"/>
      <c r="KIX89" s="1"/>
      <c r="KIY89" s="1"/>
      <c r="KIZ89" s="1"/>
      <c r="KJA89" s="1"/>
      <c r="KJB89" s="1"/>
      <c r="KJC89" s="1"/>
      <c r="KJD89" s="1"/>
      <c r="KJE89" s="1"/>
      <c r="KJF89" s="1"/>
      <c r="KJG89" s="1"/>
      <c r="KJH89" s="1"/>
      <c r="KJI89" s="1"/>
      <c r="KJJ89" s="1"/>
      <c r="KJK89" s="1"/>
      <c r="KJL89" s="1"/>
      <c r="KJM89" s="1"/>
      <c r="KJN89" s="1"/>
      <c r="KJO89" s="1"/>
      <c r="KJP89" s="1"/>
      <c r="KJQ89" s="1"/>
      <c r="KJR89" s="1"/>
      <c r="KJS89" s="1"/>
      <c r="KJT89" s="1"/>
      <c r="KJU89" s="1"/>
      <c r="KJV89" s="1"/>
      <c r="KJW89" s="1"/>
      <c r="KJX89" s="1"/>
      <c r="KJY89" s="1"/>
      <c r="KJZ89" s="1"/>
      <c r="KKA89" s="1"/>
      <c r="KKB89" s="1"/>
      <c r="KKC89" s="1"/>
      <c r="KKD89" s="1"/>
      <c r="KKE89" s="1"/>
      <c r="KKF89" s="1"/>
      <c r="KKG89" s="1"/>
      <c r="KKH89" s="1"/>
      <c r="KKI89" s="1"/>
      <c r="KKJ89" s="1"/>
      <c r="KKK89" s="1"/>
      <c r="KKL89" s="1"/>
      <c r="KKM89" s="1"/>
      <c r="KKN89" s="1"/>
      <c r="KKO89" s="1"/>
      <c r="KKP89" s="1"/>
      <c r="KKQ89" s="1"/>
      <c r="KKR89" s="1"/>
      <c r="KKS89" s="1"/>
      <c r="KKT89" s="1"/>
      <c r="KKU89" s="1"/>
      <c r="KKV89" s="1"/>
      <c r="KKW89" s="1"/>
      <c r="KKX89" s="1"/>
      <c r="KKY89" s="1"/>
      <c r="KKZ89" s="1"/>
      <c r="KLA89" s="1"/>
      <c r="KLB89" s="1"/>
      <c r="KLC89" s="1"/>
      <c r="KLD89" s="1"/>
      <c r="KLE89" s="1"/>
      <c r="KLF89" s="1"/>
      <c r="KLG89" s="1"/>
      <c r="KLH89" s="1"/>
      <c r="KLI89" s="1"/>
      <c r="KLJ89" s="1"/>
      <c r="KLK89" s="1"/>
      <c r="KLL89" s="1"/>
      <c r="KLM89" s="1"/>
      <c r="KLN89" s="1"/>
      <c r="KLO89" s="1"/>
      <c r="KLP89" s="1"/>
      <c r="KLQ89" s="1"/>
      <c r="KLR89" s="1"/>
      <c r="KLS89" s="1"/>
      <c r="KLT89" s="1"/>
      <c r="KLU89" s="1"/>
      <c r="KLV89" s="1"/>
      <c r="KLW89" s="1"/>
      <c r="KLX89" s="1"/>
      <c r="KLY89" s="1"/>
      <c r="KLZ89" s="1"/>
      <c r="KMA89" s="1"/>
      <c r="KMB89" s="1"/>
      <c r="KMC89" s="1"/>
      <c r="KMD89" s="1"/>
      <c r="KME89" s="1"/>
      <c r="KMF89" s="1"/>
      <c r="KMG89" s="1"/>
      <c r="KMH89" s="1"/>
      <c r="KMI89" s="1"/>
      <c r="KMJ89" s="1"/>
      <c r="KMK89" s="1"/>
      <c r="KML89" s="1"/>
      <c r="KMM89" s="1"/>
      <c r="KMN89" s="1"/>
      <c r="KMO89" s="1"/>
      <c r="KMP89" s="1"/>
      <c r="KMQ89" s="1"/>
      <c r="KMR89" s="1"/>
      <c r="KMS89" s="1"/>
      <c r="KMT89" s="1"/>
      <c r="KMU89" s="1"/>
      <c r="KMV89" s="1"/>
      <c r="KMW89" s="1"/>
      <c r="KMX89" s="1"/>
      <c r="KMY89" s="1"/>
      <c r="KMZ89" s="1"/>
      <c r="KNA89" s="1"/>
      <c r="KNB89" s="1"/>
      <c r="KNC89" s="1"/>
      <c r="KND89" s="1"/>
      <c r="KNE89" s="1"/>
      <c r="KNF89" s="1"/>
      <c r="KNG89" s="1"/>
      <c r="KNH89" s="1"/>
      <c r="KNI89" s="1"/>
      <c r="KNJ89" s="1"/>
      <c r="KNK89" s="1"/>
      <c r="KNL89" s="1"/>
      <c r="KNM89" s="1"/>
      <c r="KNN89" s="1"/>
      <c r="KNO89" s="1"/>
      <c r="KNP89" s="1"/>
      <c r="KNQ89" s="1"/>
      <c r="KNR89" s="1"/>
      <c r="KNS89" s="1"/>
      <c r="KNT89" s="1"/>
      <c r="KNU89" s="1"/>
      <c r="KNV89" s="1"/>
      <c r="KNW89" s="1"/>
      <c r="KNX89" s="1"/>
      <c r="KNY89" s="1"/>
      <c r="KNZ89" s="1"/>
      <c r="KOA89" s="1"/>
      <c r="KOB89" s="1"/>
      <c r="KOC89" s="1"/>
      <c r="KOD89" s="1"/>
      <c r="KOE89" s="1"/>
      <c r="KOF89" s="1"/>
      <c r="KOG89" s="1"/>
      <c r="KOH89" s="1"/>
      <c r="KOI89" s="1"/>
      <c r="KOJ89" s="1"/>
      <c r="KOK89" s="1"/>
      <c r="KOL89" s="1"/>
      <c r="KOM89" s="1"/>
      <c r="KON89" s="1"/>
      <c r="KOO89" s="1"/>
      <c r="KOP89" s="1"/>
      <c r="KOQ89" s="1"/>
      <c r="KOR89" s="1"/>
      <c r="KOS89" s="1"/>
      <c r="KOT89" s="1"/>
      <c r="KOU89" s="1"/>
      <c r="KOV89" s="1"/>
      <c r="KOW89" s="1"/>
      <c r="KOX89" s="1"/>
      <c r="KOY89" s="1"/>
      <c r="KOZ89" s="1"/>
      <c r="KPA89" s="1"/>
      <c r="KPB89" s="1"/>
      <c r="KPC89" s="1"/>
      <c r="KPD89" s="1"/>
      <c r="KPE89" s="1"/>
      <c r="KPF89" s="1"/>
      <c r="KPG89" s="1"/>
      <c r="KPH89" s="1"/>
      <c r="KPI89" s="1"/>
      <c r="KPJ89" s="1"/>
      <c r="KPK89" s="1"/>
      <c r="KPL89" s="1"/>
      <c r="KPM89" s="1"/>
      <c r="KPN89" s="1"/>
      <c r="KPO89" s="1"/>
      <c r="KPP89" s="1"/>
      <c r="KPQ89" s="1"/>
      <c r="KPR89" s="1"/>
      <c r="KPS89" s="1"/>
      <c r="KPT89" s="1"/>
      <c r="KPU89" s="1"/>
      <c r="KPV89" s="1"/>
      <c r="KPW89" s="1"/>
      <c r="KPX89" s="1"/>
      <c r="KPY89" s="1"/>
      <c r="KPZ89" s="1"/>
      <c r="KQA89" s="1"/>
      <c r="KQB89" s="1"/>
      <c r="KQC89" s="1"/>
      <c r="KQD89" s="1"/>
      <c r="KQE89" s="1"/>
      <c r="KQF89" s="1"/>
      <c r="KQG89" s="1"/>
      <c r="KQH89" s="1"/>
      <c r="KQI89" s="1"/>
      <c r="KQJ89" s="1"/>
      <c r="KQK89" s="1"/>
      <c r="KQL89" s="1"/>
      <c r="KQM89" s="1"/>
      <c r="KQN89" s="1"/>
      <c r="KQO89" s="1"/>
      <c r="KQP89" s="1"/>
      <c r="KQQ89" s="1"/>
      <c r="KQR89" s="1"/>
      <c r="KQS89" s="1"/>
      <c r="KQT89" s="1"/>
      <c r="KQU89" s="1"/>
      <c r="KQV89" s="1"/>
      <c r="KQW89" s="1"/>
      <c r="KQX89" s="1"/>
      <c r="KQY89" s="1"/>
      <c r="KQZ89" s="1"/>
      <c r="KRA89" s="1"/>
      <c r="KRB89" s="1"/>
      <c r="KRC89" s="1"/>
      <c r="KRD89" s="1"/>
      <c r="KRE89" s="1"/>
      <c r="KRF89" s="1"/>
      <c r="KRG89" s="1"/>
      <c r="KRH89" s="1"/>
      <c r="KRI89" s="1"/>
      <c r="KRJ89" s="1"/>
      <c r="KRK89" s="1"/>
      <c r="KRL89" s="1"/>
      <c r="KRM89" s="1"/>
      <c r="KRN89" s="1"/>
      <c r="KRO89" s="1"/>
      <c r="KRP89" s="1"/>
      <c r="KRQ89" s="1"/>
      <c r="KRR89" s="1"/>
      <c r="KRS89" s="1"/>
      <c r="KRT89" s="1"/>
      <c r="KRU89" s="1"/>
      <c r="KRV89" s="1"/>
      <c r="KRW89" s="1"/>
      <c r="KRX89" s="1"/>
      <c r="KRY89" s="1"/>
      <c r="KRZ89" s="1"/>
      <c r="KSA89" s="1"/>
      <c r="KSB89" s="1"/>
      <c r="KSC89" s="1"/>
      <c r="KSD89" s="1"/>
      <c r="KSE89" s="1"/>
      <c r="KSF89" s="1"/>
      <c r="KSG89" s="1"/>
      <c r="KSH89" s="1"/>
      <c r="KSI89" s="1"/>
      <c r="KSJ89" s="1"/>
      <c r="KSK89" s="1"/>
      <c r="KSL89" s="1"/>
      <c r="KSM89" s="1"/>
      <c r="KSN89" s="1"/>
      <c r="KSO89" s="1"/>
      <c r="KSP89" s="1"/>
      <c r="KSQ89" s="1"/>
      <c r="KSR89" s="1"/>
      <c r="KSS89" s="1"/>
      <c r="KST89" s="1"/>
      <c r="KSU89" s="1"/>
      <c r="KSV89" s="1"/>
      <c r="KSW89" s="1"/>
      <c r="KSX89" s="1"/>
      <c r="KSY89" s="1"/>
      <c r="KSZ89" s="1"/>
      <c r="KTA89" s="1"/>
      <c r="KTB89" s="1"/>
      <c r="KTC89" s="1"/>
      <c r="KTD89" s="1"/>
      <c r="KTE89" s="1"/>
      <c r="KTF89" s="1"/>
      <c r="KTG89" s="1"/>
      <c r="KTH89" s="1"/>
      <c r="KTI89" s="1"/>
      <c r="KTJ89" s="1"/>
      <c r="KTK89" s="1"/>
      <c r="KTL89" s="1"/>
      <c r="KTM89" s="1"/>
      <c r="KTN89" s="1"/>
      <c r="KTO89" s="1"/>
      <c r="KTP89" s="1"/>
      <c r="KTQ89" s="1"/>
      <c r="KTR89" s="1"/>
      <c r="KTS89" s="1"/>
      <c r="KTT89" s="1"/>
      <c r="KTU89" s="1"/>
      <c r="KTV89" s="1"/>
      <c r="KTW89" s="1"/>
      <c r="KTX89" s="1"/>
      <c r="KTY89" s="1"/>
      <c r="KTZ89" s="1"/>
      <c r="KUA89" s="1"/>
      <c r="KUB89" s="1"/>
      <c r="KUC89" s="1"/>
      <c r="KUD89" s="1"/>
      <c r="KUE89" s="1"/>
      <c r="KUF89" s="1"/>
      <c r="KUG89" s="1"/>
      <c r="KUH89" s="1"/>
      <c r="KUI89" s="1"/>
      <c r="KUJ89" s="1"/>
      <c r="KUK89" s="1"/>
      <c r="KUL89" s="1"/>
      <c r="KUM89" s="1"/>
      <c r="KUN89" s="1"/>
      <c r="KUO89" s="1"/>
      <c r="KUP89" s="1"/>
      <c r="KUQ89" s="1"/>
      <c r="KUR89" s="1"/>
      <c r="KUS89" s="1"/>
      <c r="KUT89" s="1"/>
      <c r="KUU89" s="1"/>
      <c r="KUV89" s="1"/>
      <c r="KUW89" s="1"/>
      <c r="KUX89" s="1"/>
      <c r="KUY89" s="1"/>
      <c r="KUZ89" s="1"/>
      <c r="KVA89" s="1"/>
      <c r="KVB89" s="1"/>
      <c r="KVC89" s="1"/>
      <c r="KVD89" s="1"/>
      <c r="KVE89" s="1"/>
      <c r="KVF89" s="1"/>
      <c r="KVG89" s="1"/>
      <c r="KVH89" s="1"/>
      <c r="KVI89" s="1"/>
      <c r="KVJ89" s="1"/>
      <c r="KVK89" s="1"/>
      <c r="KVL89" s="1"/>
      <c r="KVM89" s="1"/>
      <c r="KVN89" s="1"/>
      <c r="KVO89" s="1"/>
      <c r="KVP89" s="1"/>
      <c r="KVQ89" s="1"/>
      <c r="KVR89" s="1"/>
      <c r="KVS89" s="1"/>
      <c r="KVT89" s="1"/>
      <c r="KVU89" s="1"/>
      <c r="KVV89" s="1"/>
      <c r="KVW89" s="1"/>
      <c r="KVX89" s="1"/>
      <c r="KVY89" s="1"/>
      <c r="KVZ89" s="1"/>
      <c r="KWA89" s="1"/>
      <c r="KWB89" s="1"/>
      <c r="KWC89" s="1"/>
      <c r="KWD89" s="1"/>
      <c r="KWE89" s="1"/>
      <c r="KWF89" s="1"/>
      <c r="KWG89" s="1"/>
      <c r="KWH89" s="1"/>
      <c r="KWI89" s="1"/>
      <c r="KWJ89" s="1"/>
      <c r="KWK89" s="1"/>
      <c r="KWL89" s="1"/>
      <c r="KWM89" s="1"/>
      <c r="KWN89" s="1"/>
      <c r="KWO89" s="1"/>
      <c r="KWP89" s="1"/>
      <c r="KWQ89" s="1"/>
      <c r="KWR89" s="1"/>
      <c r="KWS89" s="1"/>
      <c r="KWT89" s="1"/>
      <c r="KWU89" s="1"/>
      <c r="KWV89" s="1"/>
      <c r="KWW89" s="1"/>
      <c r="KWX89" s="1"/>
      <c r="KWY89" s="1"/>
      <c r="KWZ89" s="1"/>
      <c r="KXA89" s="1"/>
      <c r="KXB89" s="1"/>
      <c r="KXC89" s="1"/>
      <c r="KXD89" s="1"/>
      <c r="KXE89" s="1"/>
      <c r="KXF89" s="1"/>
      <c r="KXG89" s="1"/>
      <c r="KXH89" s="1"/>
      <c r="KXI89" s="1"/>
      <c r="KXJ89" s="1"/>
      <c r="KXK89" s="1"/>
      <c r="KXL89" s="1"/>
      <c r="KXM89" s="1"/>
      <c r="KXN89" s="1"/>
      <c r="KXO89" s="1"/>
      <c r="KXP89" s="1"/>
      <c r="KXQ89" s="1"/>
      <c r="KXR89" s="1"/>
      <c r="KXS89" s="1"/>
      <c r="KXT89" s="1"/>
      <c r="KXU89" s="1"/>
      <c r="KXV89" s="1"/>
      <c r="KXW89" s="1"/>
      <c r="KXX89" s="1"/>
      <c r="KXY89" s="1"/>
      <c r="KXZ89" s="1"/>
      <c r="KYA89" s="1"/>
      <c r="KYB89" s="1"/>
      <c r="KYC89" s="1"/>
      <c r="KYD89" s="1"/>
      <c r="KYE89" s="1"/>
      <c r="KYF89" s="1"/>
      <c r="KYG89" s="1"/>
      <c r="KYH89" s="1"/>
      <c r="KYI89" s="1"/>
      <c r="KYJ89" s="1"/>
      <c r="KYK89" s="1"/>
      <c r="KYL89" s="1"/>
      <c r="KYM89" s="1"/>
      <c r="KYN89" s="1"/>
      <c r="KYO89" s="1"/>
      <c r="KYP89" s="1"/>
      <c r="KYQ89" s="1"/>
      <c r="KYR89" s="1"/>
      <c r="KYS89" s="1"/>
      <c r="KYT89" s="1"/>
      <c r="KYU89" s="1"/>
      <c r="KYV89" s="1"/>
      <c r="KYW89" s="1"/>
      <c r="KYX89" s="1"/>
      <c r="KYY89" s="1"/>
      <c r="KYZ89" s="1"/>
      <c r="KZA89" s="1"/>
      <c r="KZB89" s="1"/>
      <c r="KZC89" s="1"/>
      <c r="KZD89" s="1"/>
      <c r="KZE89" s="1"/>
      <c r="KZF89" s="1"/>
      <c r="KZG89" s="1"/>
      <c r="KZH89" s="1"/>
      <c r="KZI89" s="1"/>
      <c r="KZJ89" s="1"/>
      <c r="KZK89" s="1"/>
      <c r="KZL89" s="1"/>
      <c r="KZM89" s="1"/>
      <c r="KZN89" s="1"/>
      <c r="KZO89" s="1"/>
      <c r="KZP89" s="1"/>
      <c r="KZQ89" s="1"/>
      <c r="KZR89" s="1"/>
      <c r="KZS89" s="1"/>
      <c r="KZT89" s="1"/>
      <c r="KZU89" s="1"/>
      <c r="KZV89" s="1"/>
      <c r="KZW89" s="1"/>
      <c r="KZX89" s="1"/>
      <c r="KZY89" s="1"/>
      <c r="KZZ89" s="1"/>
      <c r="LAA89" s="1"/>
      <c r="LAB89" s="1"/>
      <c r="LAC89" s="1"/>
      <c r="LAD89" s="1"/>
      <c r="LAE89" s="1"/>
      <c r="LAF89" s="1"/>
      <c r="LAG89" s="1"/>
      <c r="LAH89" s="1"/>
      <c r="LAI89" s="1"/>
      <c r="LAJ89" s="1"/>
      <c r="LAK89" s="1"/>
      <c r="LAL89" s="1"/>
      <c r="LAM89" s="1"/>
      <c r="LAN89" s="1"/>
      <c r="LAO89" s="1"/>
      <c r="LAP89" s="1"/>
      <c r="LAQ89" s="1"/>
      <c r="LAR89" s="1"/>
      <c r="LAS89" s="1"/>
      <c r="LAT89" s="1"/>
      <c r="LAU89" s="1"/>
      <c r="LAV89" s="1"/>
      <c r="LAW89" s="1"/>
      <c r="LAX89" s="1"/>
      <c r="LAY89" s="1"/>
      <c r="LAZ89" s="1"/>
      <c r="LBA89" s="1"/>
      <c r="LBB89" s="1"/>
      <c r="LBC89" s="1"/>
      <c r="LBD89" s="1"/>
      <c r="LBE89" s="1"/>
      <c r="LBF89" s="1"/>
      <c r="LBG89" s="1"/>
      <c r="LBH89" s="1"/>
      <c r="LBI89" s="1"/>
      <c r="LBJ89" s="1"/>
      <c r="LBK89" s="1"/>
      <c r="LBL89" s="1"/>
      <c r="LBM89" s="1"/>
      <c r="LBN89" s="1"/>
      <c r="LBO89" s="1"/>
      <c r="LBP89" s="1"/>
      <c r="LBQ89" s="1"/>
      <c r="LBR89" s="1"/>
      <c r="LBS89" s="1"/>
      <c r="LBT89" s="1"/>
      <c r="LBU89" s="1"/>
      <c r="LBV89" s="1"/>
      <c r="LBW89" s="1"/>
      <c r="LBX89" s="1"/>
      <c r="LBY89" s="1"/>
      <c r="LBZ89" s="1"/>
      <c r="LCA89" s="1"/>
      <c r="LCB89" s="1"/>
      <c r="LCC89" s="1"/>
      <c r="LCD89" s="1"/>
      <c r="LCE89" s="1"/>
      <c r="LCF89" s="1"/>
      <c r="LCG89" s="1"/>
      <c r="LCH89" s="1"/>
      <c r="LCI89" s="1"/>
      <c r="LCJ89" s="1"/>
      <c r="LCK89" s="1"/>
      <c r="LCL89" s="1"/>
      <c r="LCM89" s="1"/>
      <c r="LCN89" s="1"/>
      <c r="LCO89" s="1"/>
      <c r="LCP89" s="1"/>
      <c r="LCQ89" s="1"/>
      <c r="LCR89" s="1"/>
      <c r="LCS89" s="1"/>
      <c r="LCT89" s="1"/>
      <c r="LCU89" s="1"/>
      <c r="LCV89" s="1"/>
      <c r="LCW89" s="1"/>
      <c r="LCX89" s="1"/>
      <c r="LCY89" s="1"/>
      <c r="LCZ89" s="1"/>
      <c r="LDA89" s="1"/>
      <c r="LDB89" s="1"/>
      <c r="LDC89" s="1"/>
      <c r="LDD89" s="1"/>
      <c r="LDE89" s="1"/>
      <c r="LDF89" s="1"/>
      <c r="LDG89" s="1"/>
      <c r="LDH89" s="1"/>
      <c r="LDI89" s="1"/>
      <c r="LDJ89" s="1"/>
      <c r="LDK89" s="1"/>
      <c r="LDL89" s="1"/>
      <c r="LDM89" s="1"/>
      <c r="LDN89" s="1"/>
      <c r="LDO89" s="1"/>
      <c r="LDP89" s="1"/>
      <c r="LDQ89" s="1"/>
      <c r="LDR89" s="1"/>
      <c r="LDS89" s="1"/>
      <c r="LDT89" s="1"/>
      <c r="LDU89" s="1"/>
      <c r="LDV89" s="1"/>
      <c r="LDW89" s="1"/>
      <c r="LDX89" s="1"/>
      <c r="LDY89" s="1"/>
      <c r="LDZ89" s="1"/>
      <c r="LEA89" s="1"/>
      <c r="LEB89" s="1"/>
      <c r="LEC89" s="1"/>
      <c r="LED89" s="1"/>
      <c r="LEE89" s="1"/>
      <c r="LEF89" s="1"/>
      <c r="LEG89" s="1"/>
      <c r="LEH89" s="1"/>
      <c r="LEI89" s="1"/>
      <c r="LEJ89" s="1"/>
      <c r="LEK89" s="1"/>
      <c r="LEL89" s="1"/>
      <c r="LEM89" s="1"/>
      <c r="LEN89" s="1"/>
      <c r="LEO89" s="1"/>
      <c r="LEP89" s="1"/>
      <c r="LEQ89" s="1"/>
      <c r="LER89" s="1"/>
      <c r="LES89" s="1"/>
      <c r="LET89" s="1"/>
      <c r="LEU89" s="1"/>
      <c r="LEV89" s="1"/>
      <c r="LEW89" s="1"/>
      <c r="LEX89" s="1"/>
      <c r="LEY89" s="1"/>
      <c r="LEZ89" s="1"/>
      <c r="LFA89" s="1"/>
      <c r="LFB89" s="1"/>
      <c r="LFC89" s="1"/>
      <c r="LFD89" s="1"/>
      <c r="LFE89" s="1"/>
      <c r="LFF89" s="1"/>
      <c r="LFG89" s="1"/>
      <c r="LFH89" s="1"/>
      <c r="LFI89" s="1"/>
      <c r="LFJ89" s="1"/>
      <c r="LFK89" s="1"/>
      <c r="LFL89" s="1"/>
      <c r="LFM89" s="1"/>
      <c r="LFN89" s="1"/>
      <c r="LFO89" s="1"/>
      <c r="LFP89" s="1"/>
      <c r="LFQ89" s="1"/>
      <c r="LFR89" s="1"/>
      <c r="LFS89" s="1"/>
      <c r="LFT89" s="1"/>
      <c r="LFU89" s="1"/>
      <c r="LFV89" s="1"/>
      <c r="LFW89" s="1"/>
      <c r="LFX89" s="1"/>
      <c r="LFY89" s="1"/>
      <c r="LFZ89" s="1"/>
      <c r="LGA89" s="1"/>
      <c r="LGB89" s="1"/>
      <c r="LGC89" s="1"/>
      <c r="LGD89" s="1"/>
      <c r="LGE89" s="1"/>
      <c r="LGF89" s="1"/>
      <c r="LGG89" s="1"/>
      <c r="LGH89" s="1"/>
      <c r="LGI89" s="1"/>
      <c r="LGJ89" s="1"/>
      <c r="LGK89" s="1"/>
      <c r="LGL89" s="1"/>
      <c r="LGM89" s="1"/>
      <c r="LGN89" s="1"/>
      <c r="LGO89" s="1"/>
      <c r="LGP89" s="1"/>
      <c r="LGQ89" s="1"/>
      <c r="LGR89" s="1"/>
      <c r="LGS89" s="1"/>
      <c r="LGT89" s="1"/>
      <c r="LGU89" s="1"/>
      <c r="LGV89" s="1"/>
      <c r="LGW89" s="1"/>
      <c r="LGX89" s="1"/>
      <c r="LGY89" s="1"/>
      <c r="LGZ89" s="1"/>
      <c r="LHA89" s="1"/>
      <c r="LHB89" s="1"/>
      <c r="LHC89" s="1"/>
      <c r="LHD89" s="1"/>
      <c r="LHE89" s="1"/>
      <c r="LHF89" s="1"/>
      <c r="LHG89" s="1"/>
      <c r="LHH89" s="1"/>
      <c r="LHI89" s="1"/>
      <c r="LHJ89" s="1"/>
      <c r="LHK89" s="1"/>
      <c r="LHL89" s="1"/>
      <c r="LHM89" s="1"/>
      <c r="LHN89" s="1"/>
      <c r="LHO89" s="1"/>
      <c r="LHP89" s="1"/>
      <c r="LHQ89" s="1"/>
      <c r="LHR89" s="1"/>
      <c r="LHS89" s="1"/>
      <c r="LHT89" s="1"/>
      <c r="LHU89" s="1"/>
      <c r="LHV89" s="1"/>
      <c r="LHW89" s="1"/>
      <c r="LHX89" s="1"/>
      <c r="LHY89" s="1"/>
      <c r="LHZ89" s="1"/>
      <c r="LIA89" s="1"/>
      <c r="LIB89" s="1"/>
      <c r="LIC89" s="1"/>
      <c r="LID89" s="1"/>
      <c r="LIE89" s="1"/>
      <c r="LIF89" s="1"/>
      <c r="LIG89" s="1"/>
      <c r="LIH89" s="1"/>
      <c r="LII89" s="1"/>
      <c r="LIJ89" s="1"/>
      <c r="LIK89" s="1"/>
      <c r="LIL89" s="1"/>
      <c r="LIM89" s="1"/>
      <c r="LIN89" s="1"/>
      <c r="LIO89" s="1"/>
      <c r="LIP89" s="1"/>
      <c r="LIQ89" s="1"/>
      <c r="LIR89" s="1"/>
      <c r="LIS89" s="1"/>
      <c r="LIT89" s="1"/>
      <c r="LIU89" s="1"/>
      <c r="LIV89" s="1"/>
      <c r="LIW89" s="1"/>
      <c r="LIX89" s="1"/>
      <c r="LIY89" s="1"/>
      <c r="LIZ89" s="1"/>
      <c r="LJA89" s="1"/>
      <c r="LJB89" s="1"/>
      <c r="LJC89" s="1"/>
      <c r="LJD89" s="1"/>
      <c r="LJE89" s="1"/>
      <c r="LJF89" s="1"/>
      <c r="LJG89" s="1"/>
      <c r="LJH89" s="1"/>
      <c r="LJI89" s="1"/>
      <c r="LJJ89" s="1"/>
      <c r="LJK89" s="1"/>
      <c r="LJL89" s="1"/>
      <c r="LJM89" s="1"/>
      <c r="LJN89" s="1"/>
      <c r="LJO89" s="1"/>
      <c r="LJP89" s="1"/>
      <c r="LJQ89" s="1"/>
      <c r="LJR89" s="1"/>
      <c r="LJS89" s="1"/>
      <c r="LJT89" s="1"/>
      <c r="LJU89" s="1"/>
      <c r="LJV89" s="1"/>
      <c r="LJW89" s="1"/>
      <c r="LJX89" s="1"/>
      <c r="LJY89" s="1"/>
      <c r="LJZ89" s="1"/>
      <c r="LKA89" s="1"/>
      <c r="LKB89" s="1"/>
      <c r="LKC89" s="1"/>
      <c r="LKD89" s="1"/>
      <c r="LKE89" s="1"/>
      <c r="LKF89" s="1"/>
      <c r="LKG89" s="1"/>
      <c r="LKH89" s="1"/>
      <c r="LKI89" s="1"/>
      <c r="LKJ89" s="1"/>
      <c r="LKK89" s="1"/>
      <c r="LKL89" s="1"/>
      <c r="LKM89" s="1"/>
      <c r="LKN89" s="1"/>
      <c r="LKO89" s="1"/>
      <c r="LKP89" s="1"/>
      <c r="LKQ89" s="1"/>
      <c r="LKR89" s="1"/>
      <c r="LKS89" s="1"/>
      <c r="LKT89" s="1"/>
      <c r="LKU89" s="1"/>
      <c r="LKV89" s="1"/>
      <c r="LKW89" s="1"/>
      <c r="LKX89" s="1"/>
      <c r="LKY89" s="1"/>
      <c r="LKZ89" s="1"/>
      <c r="LLA89" s="1"/>
      <c r="LLB89" s="1"/>
      <c r="LLC89" s="1"/>
      <c r="LLD89" s="1"/>
      <c r="LLE89" s="1"/>
      <c r="LLF89" s="1"/>
      <c r="LLG89" s="1"/>
      <c r="LLH89" s="1"/>
      <c r="LLI89" s="1"/>
      <c r="LLJ89" s="1"/>
      <c r="LLK89" s="1"/>
      <c r="LLL89" s="1"/>
      <c r="LLM89" s="1"/>
      <c r="LLN89" s="1"/>
      <c r="LLO89" s="1"/>
      <c r="LLP89" s="1"/>
      <c r="LLQ89" s="1"/>
      <c r="LLR89" s="1"/>
      <c r="LLS89" s="1"/>
      <c r="LLT89" s="1"/>
      <c r="LLU89" s="1"/>
      <c r="LLV89" s="1"/>
      <c r="LLW89" s="1"/>
      <c r="LLX89" s="1"/>
      <c r="LLY89" s="1"/>
      <c r="LLZ89" s="1"/>
      <c r="LMA89" s="1"/>
      <c r="LMB89" s="1"/>
      <c r="LMC89" s="1"/>
      <c r="LMD89" s="1"/>
      <c r="LME89" s="1"/>
      <c r="LMF89" s="1"/>
      <c r="LMG89" s="1"/>
      <c r="LMH89" s="1"/>
      <c r="LMI89" s="1"/>
      <c r="LMJ89" s="1"/>
      <c r="LMK89" s="1"/>
      <c r="LML89" s="1"/>
      <c r="LMM89" s="1"/>
      <c r="LMN89" s="1"/>
      <c r="LMO89" s="1"/>
      <c r="LMP89" s="1"/>
      <c r="LMQ89" s="1"/>
      <c r="LMR89" s="1"/>
      <c r="LMS89" s="1"/>
      <c r="LMT89" s="1"/>
      <c r="LMU89" s="1"/>
      <c r="LMV89" s="1"/>
      <c r="LMW89" s="1"/>
      <c r="LMX89" s="1"/>
      <c r="LMY89" s="1"/>
      <c r="LMZ89" s="1"/>
      <c r="LNA89" s="1"/>
      <c r="LNB89" s="1"/>
      <c r="LNC89" s="1"/>
      <c r="LND89" s="1"/>
      <c r="LNE89" s="1"/>
      <c r="LNF89" s="1"/>
      <c r="LNG89" s="1"/>
      <c r="LNH89" s="1"/>
      <c r="LNI89" s="1"/>
      <c r="LNJ89" s="1"/>
      <c r="LNK89" s="1"/>
      <c r="LNL89" s="1"/>
      <c r="LNM89" s="1"/>
      <c r="LNN89" s="1"/>
      <c r="LNO89" s="1"/>
      <c r="LNP89" s="1"/>
      <c r="LNQ89" s="1"/>
      <c r="LNR89" s="1"/>
      <c r="LNS89" s="1"/>
      <c r="LNT89" s="1"/>
      <c r="LNU89" s="1"/>
      <c r="LNV89" s="1"/>
      <c r="LNW89" s="1"/>
      <c r="LNX89" s="1"/>
      <c r="LNY89" s="1"/>
      <c r="LNZ89" s="1"/>
      <c r="LOA89" s="1"/>
      <c r="LOB89" s="1"/>
      <c r="LOC89" s="1"/>
      <c r="LOD89" s="1"/>
      <c r="LOE89" s="1"/>
      <c r="LOF89" s="1"/>
      <c r="LOG89" s="1"/>
      <c r="LOH89" s="1"/>
      <c r="LOI89" s="1"/>
      <c r="LOJ89" s="1"/>
      <c r="LOK89" s="1"/>
      <c r="LOL89" s="1"/>
      <c r="LOM89" s="1"/>
      <c r="LON89" s="1"/>
      <c r="LOO89" s="1"/>
      <c r="LOP89" s="1"/>
      <c r="LOQ89" s="1"/>
      <c r="LOR89" s="1"/>
      <c r="LOS89" s="1"/>
      <c r="LOT89" s="1"/>
      <c r="LOU89" s="1"/>
      <c r="LOV89" s="1"/>
      <c r="LOW89" s="1"/>
      <c r="LOX89" s="1"/>
      <c r="LOY89" s="1"/>
      <c r="LOZ89" s="1"/>
      <c r="LPA89" s="1"/>
      <c r="LPB89" s="1"/>
      <c r="LPC89" s="1"/>
      <c r="LPD89" s="1"/>
      <c r="LPE89" s="1"/>
      <c r="LPF89" s="1"/>
      <c r="LPG89" s="1"/>
      <c r="LPH89" s="1"/>
      <c r="LPI89" s="1"/>
      <c r="LPJ89" s="1"/>
      <c r="LPK89" s="1"/>
      <c r="LPL89" s="1"/>
      <c r="LPM89" s="1"/>
      <c r="LPN89" s="1"/>
      <c r="LPO89" s="1"/>
      <c r="LPP89" s="1"/>
      <c r="LPQ89" s="1"/>
      <c r="LPR89" s="1"/>
      <c r="LPS89" s="1"/>
      <c r="LPT89" s="1"/>
      <c r="LPU89" s="1"/>
      <c r="LPV89" s="1"/>
      <c r="LPW89" s="1"/>
      <c r="LPX89" s="1"/>
      <c r="LPY89" s="1"/>
      <c r="LPZ89" s="1"/>
      <c r="LQA89" s="1"/>
      <c r="LQB89" s="1"/>
      <c r="LQC89" s="1"/>
      <c r="LQD89" s="1"/>
      <c r="LQE89" s="1"/>
      <c r="LQF89" s="1"/>
      <c r="LQG89" s="1"/>
      <c r="LQH89" s="1"/>
      <c r="LQI89" s="1"/>
      <c r="LQJ89" s="1"/>
      <c r="LQK89" s="1"/>
      <c r="LQL89" s="1"/>
      <c r="LQM89" s="1"/>
      <c r="LQN89" s="1"/>
      <c r="LQO89" s="1"/>
      <c r="LQP89" s="1"/>
      <c r="LQQ89" s="1"/>
      <c r="LQR89" s="1"/>
      <c r="LQS89" s="1"/>
      <c r="LQT89" s="1"/>
      <c r="LQU89" s="1"/>
      <c r="LQV89" s="1"/>
      <c r="LQW89" s="1"/>
      <c r="LQX89" s="1"/>
      <c r="LQY89" s="1"/>
      <c r="LQZ89" s="1"/>
      <c r="LRA89" s="1"/>
      <c r="LRB89" s="1"/>
      <c r="LRC89" s="1"/>
      <c r="LRD89" s="1"/>
      <c r="LRE89" s="1"/>
      <c r="LRF89" s="1"/>
      <c r="LRG89" s="1"/>
      <c r="LRH89" s="1"/>
      <c r="LRI89" s="1"/>
      <c r="LRJ89" s="1"/>
      <c r="LRK89" s="1"/>
      <c r="LRL89" s="1"/>
      <c r="LRM89" s="1"/>
      <c r="LRN89" s="1"/>
      <c r="LRO89" s="1"/>
      <c r="LRP89" s="1"/>
      <c r="LRQ89" s="1"/>
      <c r="LRR89" s="1"/>
      <c r="LRS89" s="1"/>
      <c r="LRT89" s="1"/>
      <c r="LRU89" s="1"/>
      <c r="LRV89" s="1"/>
      <c r="LRW89" s="1"/>
      <c r="LRX89" s="1"/>
      <c r="LRY89" s="1"/>
      <c r="LRZ89" s="1"/>
      <c r="LSA89" s="1"/>
      <c r="LSB89" s="1"/>
      <c r="LSC89" s="1"/>
      <c r="LSD89" s="1"/>
      <c r="LSE89" s="1"/>
      <c r="LSF89" s="1"/>
      <c r="LSG89" s="1"/>
      <c r="LSH89" s="1"/>
      <c r="LSI89" s="1"/>
      <c r="LSJ89" s="1"/>
      <c r="LSK89" s="1"/>
      <c r="LSL89" s="1"/>
      <c r="LSM89" s="1"/>
      <c r="LSN89" s="1"/>
      <c r="LSO89" s="1"/>
      <c r="LSP89" s="1"/>
      <c r="LSQ89" s="1"/>
      <c r="LSR89" s="1"/>
      <c r="LSS89" s="1"/>
      <c r="LST89" s="1"/>
      <c r="LSU89" s="1"/>
      <c r="LSV89" s="1"/>
      <c r="LSW89" s="1"/>
      <c r="LSX89" s="1"/>
      <c r="LSY89" s="1"/>
      <c r="LSZ89" s="1"/>
      <c r="LTA89" s="1"/>
      <c r="LTB89" s="1"/>
      <c r="LTC89" s="1"/>
      <c r="LTD89" s="1"/>
      <c r="LTE89" s="1"/>
      <c r="LTF89" s="1"/>
      <c r="LTG89" s="1"/>
      <c r="LTH89" s="1"/>
      <c r="LTI89" s="1"/>
      <c r="LTJ89" s="1"/>
      <c r="LTK89" s="1"/>
      <c r="LTL89" s="1"/>
      <c r="LTM89" s="1"/>
      <c r="LTN89" s="1"/>
      <c r="LTO89" s="1"/>
      <c r="LTP89" s="1"/>
      <c r="LTQ89" s="1"/>
      <c r="LTR89" s="1"/>
      <c r="LTS89" s="1"/>
      <c r="LTT89" s="1"/>
      <c r="LTU89" s="1"/>
      <c r="LTV89" s="1"/>
      <c r="LTW89" s="1"/>
      <c r="LTX89" s="1"/>
      <c r="LTY89" s="1"/>
      <c r="LTZ89" s="1"/>
      <c r="LUA89" s="1"/>
      <c r="LUB89" s="1"/>
      <c r="LUC89" s="1"/>
      <c r="LUD89" s="1"/>
      <c r="LUE89" s="1"/>
      <c r="LUF89" s="1"/>
      <c r="LUG89" s="1"/>
      <c r="LUH89" s="1"/>
      <c r="LUI89" s="1"/>
      <c r="LUJ89" s="1"/>
      <c r="LUK89" s="1"/>
      <c r="LUL89" s="1"/>
      <c r="LUM89" s="1"/>
      <c r="LUN89" s="1"/>
      <c r="LUO89" s="1"/>
      <c r="LUP89" s="1"/>
      <c r="LUQ89" s="1"/>
      <c r="LUR89" s="1"/>
      <c r="LUS89" s="1"/>
      <c r="LUT89" s="1"/>
      <c r="LUU89" s="1"/>
      <c r="LUV89" s="1"/>
      <c r="LUW89" s="1"/>
      <c r="LUX89" s="1"/>
      <c r="LUY89" s="1"/>
      <c r="LUZ89" s="1"/>
      <c r="LVA89" s="1"/>
      <c r="LVB89" s="1"/>
      <c r="LVC89" s="1"/>
      <c r="LVD89" s="1"/>
      <c r="LVE89" s="1"/>
      <c r="LVF89" s="1"/>
      <c r="LVG89" s="1"/>
      <c r="LVH89" s="1"/>
      <c r="LVI89" s="1"/>
      <c r="LVJ89" s="1"/>
      <c r="LVK89" s="1"/>
      <c r="LVL89" s="1"/>
      <c r="LVM89" s="1"/>
      <c r="LVN89" s="1"/>
      <c r="LVO89" s="1"/>
      <c r="LVP89" s="1"/>
      <c r="LVQ89" s="1"/>
      <c r="LVR89" s="1"/>
      <c r="LVS89" s="1"/>
      <c r="LVT89" s="1"/>
      <c r="LVU89" s="1"/>
      <c r="LVV89" s="1"/>
      <c r="LVW89" s="1"/>
      <c r="LVX89" s="1"/>
      <c r="LVY89" s="1"/>
      <c r="LVZ89" s="1"/>
      <c r="LWA89" s="1"/>
      <c r="LWB89" s="1"/>
      <c r="LWC89" s="1"/>
      <c r="LWD89" s="1"/>
      <c r="LWE89" s="1"/>
      <c r="LWF89" s="1"/>
      <c r="LWG89" s="1"/>
      <c r="LWH89" s="1"/>
      <c r="LWI89" s="1"/>
      <c r="LWJ89" s="1"/>
      <c r="LWK89" s="1"/>
      <c r="LWL89" s="1"/>
      <c r="LWM89" s="1"/>
      <c r="LWN89" s="1"/>
      <c r="LWO89" s="1"/>
      <c r="LWP89" s="1"/>
      <c r="LWQ89" s="1"/>
      <c r="LWR89" s="1"/>
      <c r="LWS89" s="1"/>
      <c r="LWT89" s="1"/>
      <c r="LWU89" s="1"/>
      <c r="LWV89" s="1"/>
      <c r="LWW89" s="1"/>
      <c r="LWX89" s="1"/>
      <c r="LWY89" s="1"/>
      <c r="LWZ89" s="1"/>
      <c r="LXA89" s="1"/>
      <c r="LXB89" s="1"/>
      <c r="LXC89" s="1"/>
      <c r="LXD89" s="1"/>
      <c r="LXE89" s="1"/>
      <c r="LXF89" s="1"/>
      <c r="LXG89" s="1"/>
      <c r="LXH89" s="1"/>
      <c r="LXI89" s="1"/>
      <c r="LXJ89" s="1"/>
      <c r="LXK89" s="1"/>
      <c r="LXL89" s="1"/>
      <c r="LXM89" s="1"/>
      <c r="LXN89" s="1"/>
      <c r="LXO89" s="1"/>
      <c r="LXP89" s="1"/>
      <c r="LXQ89" s="1"/>
      <c r="LXR89" s="1"/>
      <c r="LXS89" s="1"/>
      <c r="LXT89" s="1"/>
      <c r="LXU89" s="1"/>
      <c r="LXV89" s="1"/>
      <c r="LXW89" s="1"/>
      <c r="LXX89" s="1"/>
      <c r="LXY89" s="1"/>
      <c r="LXZ89" s="1"/>
      <c r="LYA89" s="1"/>
      <c r="LYB89" s="1"/>
      <c r="LYC89" s="1"/>
      <c r="LYD89" s="1"/>
      <c r="LYE89" s="1"/>
      <c r="LYF89" s="1"/>
      <c r="LYG89" s="1"/>
      <c r="LYH89" s="1"/>
      <c r="LYI89" s="1"/>
      <c r="LYJ89" s="1"/>
      <c r="LYK89" s="1"/>
      <c r="LYL89" s="1"/>
      <c r="LYM89" s="1"/>
      <c r="LYN89" s="1"/>
      <c r="LYO89" s="1"/>
      <c r="LYP89" s="1"/>
      <c r="LYQ89" s="1"/>
      <c r="LYR89" s="1"/>
      <c r="LYS89" s="1"/>
      <c r="LYT89" s="1"/>
      <c r="LYU89" s="1"/>
      <c r="LYV89" s="1"/>
      <c r="LYW89" s="1"/>
      <c r="LYX89" s="1"/>
      <c r="LYY89" s="1"/>
      <c r="LYZ89" s="1"/>
      <c r="LZA89" s="1"/>
      <c r="LZB89" s="1"/>
      <c r="LZC89" s="1"/>
      <c r="LZD89" s="1"/>
      <c r="LZE89" s="1"/>
      <c r="LZF89" s="1"/>
      <c r="LZG89" s="1"/>
      <c r="LZH89" s="1"/>
      <c r="LZI89" s="1"/>
      <c r="LZJ89" s="1"/>
      <c r="LZK89" s="1"/>
      <c r="LZL89" s="1"/>
      <c r="LZM89" s="1"/>
      <c r="LZN89" s="1"/>
      <c r="LZO89" s="1"/>
      <c r="LZP89" s="1"/>
      <c r="LZQ89" s="1"/>
      <c r="LZR89" s="1"/>
      <c r="LZS89" s="1"/>
      <c r="LZT89" s="1"/>
      <c r="LZU89" s="1"/>
      <c r="LZV89" s="1"/>
      <c r="LZW89" s="1"/>
      <c r="LZX89" s="1"/>
      <c r="LZY89" s="1"/>
      <c r="LZZ89" s="1"/>
      <c r="MAA89" s="1"/>
      <c r="MAB89" s="1"/>
      <c r="MAC89" s="1"/>
      <c r="MAD89" s="1"/>
      <c r="MAE89" s="1"/>
      <c r="MAF89" s="1"/>
      <c r="MAG89" s="1"/>
      <c r="MAH89" s="1"/>
      <c r="MAI89" s="1"/>
      <c r="MAJ89" s="1"/>
      <c r="MAK89" s="1"/>
      <c r="MAL89" s="1"/>
      <c r="MAM89" s="1"/>
      <c r="MAN89" s="1"/>
      <c r="MAO89" s="1"/>
      <c r="MAP89" s="1"/>
      <c r="MAQ89" s="1"/>
      <c r="MAR89" s="1"/>
      <c r="MAS89" s="1"/>
      <c r="MAT89" s="1"/>
      <c r="MAU89" s="1"/>
      <c r="MAV89" s="1"/>
      <c r="MAW89" s="1"/>
      <c r="MAX89" s="1"/>
      <c r="MAY89" s="1"/>
      <c r="MAZ89" s="1"/>
      <c r="MBA89" s="1"/>
      <c r="MBB89" s="1"/>
      <c r="MBC89" s="1"/>
      <c r="MBD89" s="1"/>
      <c r="MBE89" s="1"/>
      <c r="MBF89" s="1"/>
      <c r="MBG89" s="1"/>
      <c r="MBH89" s="1"/>
      <c r="MBI89" s="1"/>
      <c r="MBJ89" s="1"/>
      <c r="MBK89" s="1"/>
      <c r="MBL89" s="1"/>
      <c r="MBM89" s="1"/>
      <c r="MBN89" s="1"/>
      <c r="MBO89" s="1"/>
      <c r="MBP89" s="1"/>
      <c r="MBQ89" s="1"/>
      <c r="MBR89" s="1"/>
      <c r="MBS89" s="1"/>
      <c r="MBT89" s="1"/>
      <c r="MBU89" s="1"/>
      <c r="MBV89" s="1"/>
      <c r="MBW89" s="1"/>
      <c r="MBX89" s="1"/>
      <c r="MBY89" s="1"/>
      <c r="MBZ89" s="1"/>
      <c r="MCA89" s="1"/>
      <c r="MCB89" s="1"/>
      <c r="MCC89" s="1"/>
      <c r="MCD89" s="1"/>
      <c r="MCE89" s="1"/>
      <c r="MCF89" s="1"/>
      <c r="MCG89" s="1"/>
      <c r="MCH89" s="1"/>
      <c r="MCI89" s="1"/>
      <c r="MCJ89" s="1"/>
      <c r="MCK89" s="1"/>
      <c r="MCL89" s="1"/>
      <c r="MCM89" s="1"/>
      <c r="MCN89" s="1"/>
      <c r="MCO89" s="1"/>
      <c r="MCP89" s="1"/>
      <c r="MCQ89" s="1"/>
      <c r="MCR89" s="1"/>
      <c r="MCS89" s="1"/>
      <c r="MCT89" s="1"/>
      <c r="MCU89" s="1"/>
      <c r="MCV89" s="1"/>
      <c r="MCW89" s="1"/>
      <c r="MCX89" s="1"/>
      <c r="MCY89" s="1"/>
      <c r="MCZ89" s="1"/>
      <c r="MDA89" s="1"/>
      <c r="MDB89" s="1"/>
      <c r="MDC89" s="1"/>
      <c r="MDD89" s="1"/>
      <c r="MDE89" s="1"/>
      <c r="MDF89" s="1"/>
      <c r="MDG89" s="1"/>
      <c r="MDH89" s="1"/>
      <c r="MDI89" s="1"/>
      <c r="MDJ89" s="1"/>
      <c r="MDK89" s="1"/>
      <c r="MDL89" s="1"/>
      <c r="MDM89" s="1"/>
      <c r="MDN89" s="1"/>
      <c r="MDO89" s="1"/>
      <c r="MDP89" s="1"/>
      <c r="MDQ89" s="1"/>
      <c r="MDR89" s="1"/>
      <c r="MDS89" s="1"/>
      <c r="MDT89" s="1"/>
      <c r="MDU89" s="1"/>
      <c r="MDV89" s="1"/>
      <c r="MDW89" s="1"/>
      <c r="MDX89" s="1"/>
      <c r="MDY89" s="1"/>
      <c r="MDZ89" s="1"/>
      <c r="MEA89" s="1"/>
      <c r="MEB89" s="1"/>
      <c r="MEC89" s="1"/>
      <c r="MED89" s="1"/>
      <c r="MEE89" s="1"/>
      <c r="MEF89" s="1"/>
      <c r="MEG89" s="1"/>
      <c r="MEH89" s="1"/>
      <c r="MEI89" s="1"/>
      <c r="MEJ89" s="1"/>
      <c r="MEK89" s="1"/>
      <c r="MEL89" s="1"/>
      <c r="MEM89" s="1"/>
      <c r="MEN89" s="1"/>
      <c r="MEO89" s="1"/>
      <c r="MEP89" s="1"/>
      <c r="MEQ89" s="1"/>
      <c r="MER89" s="1"/>
      <c r="MES89" s="1"/>
      <c r="MET89" s="1"/>
      <c r="MEU89" s="1"/>
      <c r="MEV89" s="1"/>
      <c r="MEW89" s="1"/>
      <c r="MEX89" s="1"/>
      <c r="MEY89" s="1"/>
      <c r="MEZ89" s="1"/>
      <c r="MFA89" s="1"/>
      <c r="MFB89" s="1"/>
      <c r="MFC89" s="1"/>
      <c r="MFD89" s="1"/>
      <c r="MFE89" s="1"/>
      <c r="MFF89" s="1"/>
      <c r="MFG89" s="1"/>
      <c r="MFH89" s="1"/>
      <c r="MFI89" s="1"/>
      <c r="MFJ89" s="1"/>
      <c r="MFK89" s="1"/>
      <c r="MFL89" s="1"/>
      <c r="MFM89" s="1"/>
      <c r="MFN89" s="1"/>
      <c r="MFO89" s="1"/>
      <c r="MFP89" s="1"/>
      <c r="MFQ89" s="1"/>
      <c r="MFR89" s="1"/>
      <c r="MFS89" s="1"/>
      <c r="MFT89" s="1"/>
      <c r="MFU89" s="1"/>
      <c r="MFV89" s="1"/>
      <c r="MFW89" s="1"/>
      <c r="MFX89" s="1"/>
      <c r="MFY89" s="1"/>
      <c r="MFZ89" s="1"/>
      <c r="MGA89" s="1"/>
      <c r="MGB89" s="1"/>
      <c r="MGC89" s="1"/>
      <c r="MGD89" s="1"/>
      <c r="MGE89" s="1"/>
      <c r="MGF89" s="1"/>
      <c r="MGG89" s="1"/>
      <c r="MGH89" s="1"/>
      <c r="MGI89" s="1"/>
      <c r="MGJ89" s="1"/>
      <c r="MGK89" s="1"/>
      <c r="MGL89" s="1"/>
      <c r="MGM89" s="1"/>
      <c r="MGN89" s="1"/>
      <c r="MGO89" s="1"/>
      <c r="MGP89" s="1"/>
      <c r="MGQ89" s="1"/>
      <c r="MGR89" s="1"/>
      <c r="MGS89" s="1"/>
      <c r="MGT89" s="1"/>
      <c r="MGU89" s="1"/>
      <c r="MGV89" s="1"/>
      <c r="MGW89" s="1"/>
      <c r="MGX89" s="1"/>
      <c r="MGY89" s="1"/>
      <c r="MGZ89" s="1"/>
      <c r="MHA89" s="1"/>
      <c r="MHB89" s="1"/>
      <c r="MHC89" s="1"/>
      <c r="MHD89" s="1"/>
      <c r="MHE89" s="1"/>
      <c r="MHF89" s="1"/>
      <c r="MHG89" s="1"/>
      <c r="MHH89" s="1"/>
      <c r="MHI89" s="1"/>
      <c r="MHJ89" s="1"/>
      <c r="MHK89" s="1"/>
      <c r="MHL89" s="1"/>
      <c r="MHM89" s="1"/>
      <c r="MHN89" s="1"/>
      <c r="MHO89" s="1"/>
      <c r="MHP89" s="1"/>
      <c r="MHQ89" s="1"/>
      <c r="MHR89" s="1"/>
      <c r="MHS89" s="1"/>
      <c r="MHT89" s="1"/>
      <c r="MHU89" s="1"/>
      <c r="MHV89" s="1"/>
      <c r="MHW89" s="1"/>
      <c r="MHX89" s="1"/>
      <c r="MHY89" s="1"/>
      <c r="MHZ89" s="1"/>
      <c r="MIA89" s="1"/>
      <c r="MIB89" s="1"/>
      <c r="MIC89" s="1"/>
      <c r="MID89" s="1"/>
      <c r="MIE89" s="1"/>
      <c r="MIF89" s="1"/>
      <c r="MIG89" s="1"/>
      <c r="MIH89" s="1"/>
      <c r="MII89" s="1"/>
      <c r="MIJ89" s="1"/>
      <c r="MIK89" s="1"/>
      <c r="MIL89" s="1"/>
      <c r="MIM89" s="1"/>
      <c r="MIN89" s="1"/>
      <c r="MIO89" s="1"/>
      <c r="MIP89" s="1"/>
      <c r="MIQ89" s="1"/>
      <c r="MIR89" s="1"/>
      <c r="MIS89" s="1"/>
      <c r="MIT89" s="1"/>
      <c r="MIU89" s="1"/>
      <c r="MIV89" s="1"/>
      <c r="MIW89" s="1"/>
      <c r="MIX89" s="1"/>
      <c r="MIY89" s="1"/>
      <c r="MIZ89" s="1"/>
      <c r="MJA89" s="1"/>
      <c r="MJB89" s="1"/>
      <c r="MJC89" s="1"/>
      <c r="MJD89" s="1"/>
      <c r="MJE89" s="1"/>
      <c r="MJF89" s="1"/>
      <c r="MJG89" s="1"/>
      <c r="MJH89" s="1"/>
      <c r="MJI89" s="1"/>
      <c r="MJJ89" s="1"/>
      <c r="MJK89" s="1"/>
      <c r="MJL89" s="1"/>
      <c r="MJM89" s="1"/>
      <c r="MJN89" s="1"/>
      <c r="MJO89" s="1"/>
      <c r="MJP89" s="1"/>
      <c r="MJQ89" s="1"/>
      <c r="MJR89" s="1"/>
      <c r="MJS89" s="1"/>
      <c r="MJT89" s="1"/>
      <c r="MJU89" s="1"/>
      <c r="MJV89" s="1"/>
      <c r="MJW89" s="1"/>
      <c r="MJX89" s="1"/>
      <c r="MJY89" s="1"/>
      <c r="MJZ89" s="1"/>
      <c r="MKA89" s="1"/>
      <c r="MKB89" s="1"/>
      <c r="MKC89" s="1"/>
      <c r="MKD89" s="1"/>
      <c r="MKE89" s="1"/>
      <c r="MKF89" s="1"/>
      <c r="MKG89" s="1"/>
      <c r="MKH89" s="1"/>
      <c r="MKI89" s="1"/>
      <c r="MKJ89" s="1"/>
      <c r="MKK89" s="1"/>
      <c r="MKL89" s="1"/>
      <c r="MKM89" s="1"/>
      <c r="MKN89" s="1"/>
      <c r="MKO89" s="1"/>
      <c r="MKP89" s="1"/>
      <c r="MKQ89" s="1"/>
      <c r="MKR89" s="1"/>
      <c r="MKS89" s="1"/>
      <c r="MKT89" s="1"/>
      <c r="MKU89" s="1"/>
      <c r="MKV89" s="1"/>
      <c r="MKW89" s="1"/>
      <c r="MKX89" s="1"/>
      <c r="MKY89" s="1"/>
      <c r="MKZ89" s="1"/>
      <c r="MLA89" s="1"/>
      <c r="MLB89" s="1"/>
      <c r="MLC89" s="1"/>
      <c r="MLD89" s="1"/>
      <c r="MLE89" s="1"/>
      <c r="MLF89" s="1"/>
      <c r="MLG89" s="1"/>
      <c r="MLH89" s="1"/>
      <c r="MLI89" s="1"/>
      <c r="MLJ89" s="1"/>
      <c r="MLK89" s="1"/>
      <c r="MLL89" s="1"/>
      <c r="MLM89" s="1"/>
      <c r="MLN89" s="1"/>
      <c r="MLO89" s="1"/>
      <c r="MLP89" s="1"/>
      <c r="MLQ89" s="1"/>
      <c r="MLR89" s="1"/>
      <c r="MLS89" s="1"/>
      <c r="MLT89" s="1"/>
      <c r="MLU89" s="1"/>
      <c r="MLV89" s="1"/>
      <c r="MLW89" s="1"/>
      <c r="MLX89" s="1"/>
      <c r="MLY89" s="1"/>
      <c r="MLZ89" s="1"/>
      <c r="MMA89" s="1"/>
      <c r="MMB89" s="1"/>
      <c r="MMC89" s="1"/>
      <c r="MMD89" s="1"/>
      <c r="MME89" s="1"/>
      <c r="MMF89" s="1"/>
      <c r="MMG89" s="1"/>
      <c r="MMH89" s="1"/>
      <c r="MMI89" s="1"/>
      <c r="MMJ89" s="1"/>
      <c r="MMK89" s="1"/>
      <c r="MML89" s="1"/>
      <c r="MMM89" s="1"/>
      <c r="MMN89" s="1"/>
      <c r="MMO89" s="1"/>
      <c r="MMP89" s="1"/>
      <c r="MMQ89" s="1"/>
      <c r="MMR89" s="1"/>
      <c r="MMS89" s="1"/>
      <c r="MMT89" s="1"/>
      <c r="MMU89" s="1"/>
      <c r="MMV89" s="1"/>
      <c r="MMW89" s="1"/>
      <c r="MMX89" s="1"/>
      <c r="MMY89" s="1"/>
      <c r="MMZ89" s="1"/>
      <c r="MNA89" s="1"/>
      <c r="MNB89" s="1"/>
      <c r="MNC89" s="1"/>
      <c r="MND89" s="1"/>
      <c r="MNE89" s="1"/>
      <c r="MNF89" s="1"/>
      <c r="MNG89" s="1"/>
      <c r="MNH89" s="1"/>
      <c r="MNI89" s="1"/>
      <c r="MNJ89" s="1"/>
      <c r="MNK89" s="1"/>
      <c r="MNL89" s="1"/>
      <c r="MNM89" s="1"/>
      <c r="MNN89" s="1"/>
      <c r="MNO89" s="1"/>
      <c r="MNP89" s="1"/>
      <c r="MNQ89" s="1"/>
      <c r="MNR89" s="1"/>
      <c r="MNS89" s="1"/>
      <c r="MNT89" s="1"/>
      <c r="MNU89" s="1"/>
      <c r="MNV89" s="1"/>
      <c r="MNW89" s="1"/>
      <c r="MNX89" s="1"/>
      <c r="MNY89" s="1"/>
      <c r="MNZ89" s="1"/>
      <c r="MOA89" s="1"/>
      <c r="MOB89" s="1"/>
      <c r="MOC89" s="1"/>
      <c r="MOD89" s="1"/>
      <c r="MOE89" s="1"/>
      <c r="MOF89" s="1"/>
      <c r="MOG89" s="1"/>
      <c r="MOH89" s="1"/>
      <c r="MOI89" s="1"/>
      <c r="MOJ89" s="1"/>
      <c r="MOK89" s="1"/>
      <c r="MOL89" s="1"/>
      <c r="MOM89" s="1"/>
      <c r="MON89" s="1"/>
      <c r="MOO89" s="1"/>
      <c r="MOP89" s="1"/>
      <c r="MOQ89" s="1"/>
      <c r="MOR89" s="1"/>
      <c r="MOS89" s="1"/>
      <c r="MOT89" s="1"/>
      <c r="MOU89" s="1"/>
      <c r="MOV89" s="1"/>
      <c r="MOW89" s="1"/>
      <c r="MOX89" s="1"/>
      <c r="MOY89" s="1"/>
      <c r="MOZ89" s="1"/>
      <c r="MPA89" s="1"/>
      <c r="MPB89" s="1"/>
      <c r="MPC89" s="1"/>
      <c r="MPD89" s="1"/>
      <c r="MPE89" s="1"/>
      <c r="MPF89" s="1"/>
      <c r="MPG89" s="1"/>
      <c r="MPH89" s="1"/>
      <c r="MPI89" s="1"/>
      <c r="MPJ89" s="1"/>
      <c r="MPK89" s="1"/>
      <c r="MPL89" s="1"/>
      <c r="MPM89" s="1"/>
      <c r="MPN89" s="1"/>
      <c r="MPO89" s="1"/>
      <c r="MPP89" s="1"/>
      <c r="MPQ89" s="1"/>
      <c r="MPR89" s="1"/>
      <c r="MPS89" s="1"/>
      <c r="MPT89" s="1"/>
      <c r="MPU89" s="1"/>
      <c r="MPV89" s="1"/>
      <c r="MPW89" s="1"/>
      <c r="MPX89" s="1"/>
      <c r="MPY89" s="1"/>
      <c r="MPZ89" s="1"/>
      <c r="MQA89" s="1"/>
      <c r="MQB89" s="1"/>
      <c r="MQC89" s="1"/>
      <c r="MQD89" s="1"/>
      <c r="MQE89" s="1"/>
      <c r="MQF89" s="1"/>
      <c r="MQG89" s="1"/>
      <c r="MQH89" s="1"/>
      <c r="MQI89" s="1"/>
      <c r="MQJ89" s="1"/>
      <c r="MQK89" s="1"/>
      <c r="MQL89" s="1"/>
      <c r="MQM89" s="1"/>
      <c r="MQN89" s="1"/>
      <c r="MQO89" s="1"/>
      <c r="MQP89" s="1"/>
      <c r="MQQ89" s="1"/>
      <c r="MQR89" s="1"/>
      <c r="MQS89" s="1"/>
      <c r="MQT89" s="1"/>
      <c r="MQU89" s="1"/>
      <c r="MQV89" s="1"/>
      <c r="MQW89" s="1"/>
      <c r="MQX89" s="1"/>
      <c r="MQY89" s="1"/>
      <c r="MQZ89" s="1"/>
      <c r="MRA89" s="1"/>
      <c r="MRB89" s="1"/>
      <c r="MRC89" s="1"/>
      <c r="MRD89" s="1"/>
      <c r="MRE89" s="1"/>
      <c r="MRF89" s="1"/>
      <c r="MRG89" s="1"/>
      <c r="MRH89" s="1"/>
      <c r="MRI89" s="1"/>
      <c r="MRJ89" s="1"/>
      <c r="MRK89" s="1"/>
      <c r="MRL89" s="1"/>
      <c r="MRM89" s="1"/>
      <c r="MRN89" s="1"/>
      <c r="MRO89" s="1"/>
      <c r="MRP89" s="1"/>
      <c r="MRQ89" s="1"/>
      <c r="MRR89" s="1"/>
      <c r="MRS89" s="1"/>
      <c r="MRT89" s="1"/>
      <c r="MRU89" s="1"/>
      <c r="MRV89" s="1"/>
      <c r="MRW89" s="1"/>
      <c r="MRX89" s="1"/>
      <c r="MRY89" s="1"/>
      <c r="MRZ89" s="1"/>
      <c r="MSA89" s="1"/>
      <c r="MSB89" s="1"/>
      <c r="MSC89" s="1"/>
      <c r="MSD89" s="1"/>
      <c r="MSE89" s="1"/>
      <c r="MSF89" s="1"/>
      <c r="MSG89" s="1"/>
      <c r="MSH89" s="1"/>
      <c r="MSI89" s="1"/>
      <c r="MSJ89" s="1"/>
      <c r="MSK89" s="1"/>
      <c r="MSL89" s="1"/>
      <c r="MSM89" s="1"/>
      <c r="MSN89" s="1"/>
      <c r="MSO89" s="1"/>
      <c r="MSP89" s="1"/>
      <c r="MSQ89" s="1"/>
      <c r="MSR89" s="1"/>
      <c r="MSS89" s="1"/>
      <c r="MST89" s="1"/>
      <c r="MSU89" s="1"/>
      <c r="MSV89" s="1"/>
      <c r="MSW89" s="1"/>
      <c r="MSX89" s="1"/>
      <c r="MSY89" s="1"/>
      <c r="MSZ89" s="1"/>
      <c r="MTA89" s="1"/>
      <c r="MTB89" s="1"/>
      <c r="MTC89" s="1"/>
      <c r="MTD89" s="1"/>
      <c r="MTE89" s="1"/>
      <c r="MTF89" s="1"/>
      <c r="MTG89" s="1"/>
      <c r="MTH89" s="1"/>
      <c r="MTI89" s="1"/>
      <c r="MTJ89" s="1"/>
      <c r="MTK89" s="1"/>
      <c r="MTL89" s="1"/>
      <c r="MTM89" s="1"/>
      <c r="MTN89" s="1"/>
      <c r="MTO89" s="1"/>
      <c r="MTP89" s="1"/>
      <c r="MTQ89" s="1"/>
      <c r="MTR89" s="1"/>
      <c r="MTS89" s="1"/>
      <c r="MTT89" s="1"/>
      <c r="MTU89" s="1"/>
      <c r="MTV89" s="1"/>
      <c r="MTW89" s="1"/>
      <c r="MTX89" s="1"/>
      <c r="MTY89" s="1"/>
      <c r="MTZ89" s="1"/>
      <c r="MUA89" s="1"/>
      <c r="MUB89" s="1"/>
      <c r="MUC89" s="1"/>
      <c r="MUD89" s="1"/>
      <c r="MUE89" s="1"/>
      <c r="MUF89" s="1"/>
      <c r="MUG89" s="1"/>
      <c r="MUH89" s="1"/>
      <c r="MUI89" s="1"/>
      <c r="MUJ89" s="1"/>
      <c r="MUK89" s="1"/>
      <c r="MUL89" s="1"/>
      <c r="MUM89" s="1"/>
      <c r="MUN89" s="1"/>
      <c r="MUO89" s="1"/>
      <c r="MUP89" s="1"/>
      <c r="MUQ89" s="1"/>
      <c r="MUR89" s="1"/>
      <c r="MUS89" s="1"/>
      <c r="MUT89" s="1"/>
      <c r="MUU89" s="1"/>
      <c r="MUV89" s="1"/>
      <c r="MUW89" s="1"/>
      <c r="MUX89" s="1"/>
      <c r="MUY89" s="1"/>
      <c r="MUZ89" s="1"/>
      <c r="MVA89" s="1"/>
      <c r="MVB89" s="1"/>
      <c r="MVC89" s="1"/>
      <c r="MVD89" s="1"/>
      <c r="MVE89" s="1"/>
      <c r="MVF89" s="1"/>
      <c r="MVG89" s="1"/>
      <c r="MVH89" s="1"/>
      <c r="MVI89" s="1"/>
      <c r="MVJ89" s="1"/>
      <c r="MVK89" s="1"/>
      <c r="MVL89" s="1"/>
      <c r="MVM89" s="1"/>
      <c r="MVN89" s="1"/>
      <c r="MVO89" s="1"/>
      <c r="MVP89" s="1"/>
      <c r="MVQ89" s="1"/>
      <c r="MVR89" s="1"/>
      <c r="MVS89" s="1"/>
      <c r="MVT89" s="1"/>
      <c r="MVU89" s="1"/>
      <c r="MVV89" s="1"/>
      <c r="MVW89" s="1"/>
      <c r="MVX89" s="1"/>
      <c r="MVY89" s="1"/>
      <c r="MVZ89" s="1"/>
      <c r="MWA89" s="1"/>
      <c r="MWB89" s="1"/>
      <c r="MWC89" s="1"/>
      <c r="MWD89" s="1"/>
      <c r="MWE89" s="1"/>
      <c r="MWF89" s="1"/>
      <c r="MWG89" s="1"/>
      <c r="MWH89" s="1"/>
      <c r="MWI89" s="1"/>
      <c r="MWJ89" s="1"/>
      <c r="MWK89" s="1"/>
      <c r="MWL89" s="1"/>
      <c r="MWM89" s="1"/>
      <c r="MWN89" s="1"/>
      <c r="MWO89" s="1"/>
      <c r="MWP89" s="1"/>
      <c r="MWQ89" s="1"/>
      <c r="MWR89" s="1"/>
      <c r="MWS89" s="1"/>
      <c r="MWT89" s="1"/>
      <c r="MWU89" s="1"/>
      <c r="MWV89" s="1"/>
      <c r="MWW89" s="1"/>
      <c r="MWX89" s="1"/>
      <c r="MWY89" s="1"/>
      <c r="MWZ89" s="1"/>
      <c r="MXA89" s="1"/>
      <c r="MXB89" s="1"/>
      <c r="MXC89" s="1"/>
      <c r="MXD89" s="1"/>
      <c r="MXE89" s="1"/>
      <c r="MXF89" s="1"/>
      <c r="MXG89" s="1"/>
      <c r="MXH89" s="1"/>
      <c r="MXI89" s="1"/>
      <c r="MXJ89" s="1"/>
      <c r="MXK89" s="1"/>
      <c r="MXL89" s="1"/>
      <c r="MXM89" s="1"/>
      <c r="MXN89" s="1"/>
      <c r="MXO89" s="1"/>
      <c r="MXP89" s="1"/>
      <c r="MXQ89" s="1"/>
      <c r="MXR89" s="1"/>
      <c r="MXS89" s="1"/>
      <c r="MXT89" s="1"/>
      <c r="MXU89" s="1"/>
      <c r="MXV89" s="1"/>
      <c r="MXW89" s="1"/>
      <c r="MXX89" s="1"/>
      <c r="MXY89" s="1"/>
      <c r="MXZ89" s="1"/>
      <c r="MYA89" s="1"/>
      <c r="MYB89" s="1"/>
      <c r="MYC89" s="1"/>
      <c r="MYD89" s="1"/>
      <c r="MYE89" s="1"/>
      <c r="MYF89" s="1"/>
      <c r="MYG89" s="1"/>
      <c r="MYH89" s="1"/>
      <c r="MYI89" s="1"/>
      <c r="MYJ89" s="1"/>
      <c r="MYK89" s="1"/>
      <c r="MYL89" s="1"/>
      <c r="MYM89" s="1"/>
      <c r="MYN89" s="1"/>
      <c r="MYO89" s="1"/>
      <c r="MYP89" s="1"/>
      <c r="MYQ89" s="1"/>
      <c r="MYR89" s="1"/>
      <c r="MYS89" s="1"/>
      <c r="MYT89" s="1"/>
      <c r="MYU89" s="1"/>
      <c r="MYV89" s="1"/>
      <c r="MYW89" s="1"/>
      <c r="MYX89" s="1"/>
      <c r="MYY89" s="1"/>
      <c r="MYZ89" s="1"/>
      <c r="MZA89" s="1"/>
      <c r="MZB89" s="1"/>
      <c r="MZC89" s="1"/>
      <c r="MZD89" s="1"/>
      <c r="MZE89" s="1"/>
      <c r="MZF89" s="1"/>
      <c r="MZG89" s="1"/>
      <c r="MZH89" s="1"/>
      <c r="MZI89" s="1"/>
      <c r="MZJ89" s="1"/>
      <c r="MZK89" s="1"/>
      <c r="MZL89" s="1"/>
      <c r="MZM89" s="1"/>
      <c r="MZN89" s="1"/>
      <c r="MZO89" s="1"/>
      <c r="MZP89" s="1"/>
      <c r="MZQ89" s="1"/>
      <c r="MZR89" s="1"/>
      <c r="MZS89" s="1"/>
      <c r="MZT89" s="1"/>
      <c r="MZU89" s="1"/>
      <c r="MZV89" s="1"/>
      <c r="MZW89" s="1"/>
      <c r="MZX89" s="1"/>
      <c r="MZY89" s="1"/>
      <c r="MZZ89" s="1"/>
      <c r="NAA89" s="1"/>
      <c r="NAB89" s="1"/>
      <c r="NAC89" s="1"/>
      <c r="NAD89" s="1"/>
      <c r="NAE89" s="1"/>
      <c r="NAF89" s="1"/>
      <c r="NAG89" s="1"/>
      <c r="NAH89" s="1"/>
      <c r="NAI89" s="1"/>
      <c r="NAJ89" s="1"/>
      <c r="NAK89" s="1"/>
      <c r="NAL89" s="1"/>
      <c r="NAM89" s="1"/>
      <c r="NAN89" s="1"/>
      <c r="NAO89" s="1"/>
      <c r="NAP89" s="1"/>
      <c r="NAQ89" s="1"/>
      <c r="NAR89" s="1"/>
      <c r="NAS89" s="1"/>
      <c r="NAT89" s="1"/>
      <c r="NAU89" s="1"/>
      <c r="NAV89" s="1"/>
      <c r="NAW89" s="1"/>
      <c r="NAX89" s="1"/>
      <c r="NAY89" s="1"/>
      <c r="NAZ89" s="1"/>
      <c r="NBA89" s="1"/>
      <c r="NBB89" s="1"/>
      <c r="NBC89" s="1"/>
      <c r="NBD89" s="1"/>
      <c r="NBE89" s="1"/>
      <c r="NBF89" s="1"/>
      <c r="NBG89" s="1"/>
      <c r="NBH89" s="1"/>
      <c r="NBI89" s="1"/>
      <c r="NBJ89" s="1"/>
      <c r="NBK89" s="1"/>
      <c r="NBL89" s="1"/>
      <c r="NBM89" s="1"/>
      <c r="NBN89" s="1"/>
      <c r="NBO89" s="1"/>
      <c r="NBP89" s="1"/>
      <c r="NBQ89" s="1"/>
      <c r="NBR89" s="1"/>
      <c r="NBS89" s="1"/>
      <c r="NBT89" s="1"/>
      <c r="NBU89" s="1"/>
      <c r="NBV89" s="1"/>
      <c r="NBW89" s="1"/>
      <c r="NBX89" s="1"/>
      <c r="NBY89" s="1"/>
      <c r="NBZ89" s="1"/>
      <c r="NCA89" s="1"/>
      <c r="NCB89" s="1"/>
      <c r="NCC89" s="1"/>
      <c r="NCD89" s="1"/>
      <c r="NCE89" s="1"/>
      <c r="NCF89" s="1"/>
      <c r="NCG89" s="1"/>
      <c r="NCH89" s="1"/>
      <c r="NCI89" s="1"/>
      <c r="NCJ89" s="1"/>
      <c r="NCK89" s="1"/>
      <c r="NCL89" s="1"/>
      <c r="NCM89" s="1"/>
      <c r="NCN89" s="1"/>
      <c r="NCO89" s="1"/>
      <c r="NCP89" s="1"/>
      <c r="NCQ89" s="1"/>
      <c r="NCR89" s="1"/>
      <c r="NCS89" s="1"/>
      <c r="NCT89" s="1"/>
      <c r="NCU89" s="1"/>
      <c r="NCV89" s="1"/>
      <c r="NCW89" s="1"/>
      <c r="NCX89" s="1"/>
      <c r="NCY89" s="1"/>
      <c r="NCZ89" s="1"/>
      <c r="NDA89" s="1"/>
      <c r="NDB89" s="1"/>
      <c r="NDC89" s="1"/>
      <c r="NDD89" s="1"/>
      <c r="NDE89" s="1"/>
      <c r="NDF89" s="1"/>
      <c r="NDG89" s="1"/>
      <c r="NDH89" s="1"/>
      <c r="NDI89" s="1"/>
      <c r="NDJ89" s="1"/>
      <c r="NDK89" s="1"/>
      <c r="NDL89" s="1"/>
      <c r="NDM89" s="1"/>
      <c r="NDN89" s="1"/>
      <c r="NDO89" s="1"/>
      <c r="NDP89" s="1"/>
      <c r="NDQ89" s="1"/>
      <c r="NDR89" s="1"/>
      <c r="NDS89" s="1"/>
      <c r="NDT89" s="1"/>
      <c r="NDU89" s="1"/>
      <c r="NDV89" s="1"/>
      <c r="NDW89" s="1"/>
      <c r="NDX89" s="1"/>
      <c r="NDY89" s="1"/>
      <c r="NDZ89" s="1"/>
      <c r="NEA89" s="1"/>
      <c r="NEB89" s="1"/>
      <c r="NEC89" s="1"/>
      <c r="NED89" s="1"/>
      <c r="NEE89" s="1"/>
      <c r="NEF89" s="1"/>
      <c r="NEG89" s="1"/>
      <c r="NEH89" s="1"/>
      <c r="NEI89" s="1"/>
      <c r="NEJ89" s="1"/>
      <c r="NEK89" s="1"/>
      <c r="NEL89" s="1"/>
      <c r="NEM89" s="1"/>
      <c r="NEN89" s="1"/>
      <c r="NEO89" s="1"/>
      <c r="NEP89" s="1"/>
      <c r="NEQ89" s="1"/>
      <c r="NER89" s="1"/>
      <c r="NES89" s="1"/>
      <c r="NET89" s="1"/>
      <c r="NEU89" s="1"/>
      <c r="NEV89" s="1"/>
      <c r="NEW89" s="1"/>
      <c r="NEX89" s="1"/>
      <c r="NEY89" s="1"/>
      <c r="NEZ89" s="1"/>
      <c r="NFA89" s="1"/>
      <c r="NFB89" s="1"/>
      <c r="NFC89" s="1"/>
      <c r="NFD89" s="1"/>
      <c r="NFE89" s="1"/>
      <c r="NFF89" s="1"/>
      <c r="NFG89" s="1"/>
      <c r="NFH89" s="1"/>
      <c r="NFI89" s="1"/>
      <c r="NFJ89" s="1"/>
      <c r="NFK89" s="1"/>
      <c r="NFL89" s="1"/>
      <c r="NFM89" s="1"/>
      <c r="NFN89" s="1"/>
      <c r="NFO89" s="1"/>
      <c r="NFP89" s="1"/>
      <c r="NFQ89" s="1"/>
      <c r="NFR89" s="1"/>
      <c r="NFS89" s="1"/>
      <c r="NFT89" s="1"/>
      <c r="NFU89" s="1"/>
      <c r="NFV89" s="1"/>
      <c r="NFW89" s="1"/>
      <c r="NFX89" s="1"/>
      <c r="NFY89" s="1"/>
      <c r="NFZ89" s="1"/>
      <c r="NGA89" s="1"/>
      <c r="NGB89" s="1"/>
      <c r="NGC89" s="1"/>
      <c r="NGD89" s="1"/>
      <c r="NGE89" s="1"/>
      <c r="NGF89" s="1"/>
      <c r="NGG89" s="1"/>
      <c r="NGH89" s="1"/>
      <c r="NGI89" s="1"/>
      <c r="NGJ89" s="1"/>
      <c r="NGK89" s="1"/>
      <c r="NGL89" s="1"/>
      <c r="NGM89" s="1"/>
      <c r="NGN89" s="1"/>
      <c r="NGO89" s="1"/>
      <c r="NGP89" s="1"/>
      <c r="NGQ89" s="1"/>
      <c r="NGR89" s="1"/>
      <c r="NGS89" s="1"/>
      <c r="NGT89" s="1"/>
      <c r="NGU89" s="1"/>
      <c r="NGV89" s="1"/>
      <c r="NGW89" s="1"/>
      <c r="NGX89" s="1"/>
      <c r="NGY89" s="1"/>
      <c r="NGZ89" s="1"/>
      <c r="NHA89" s="1"/>
      <c r="NHB89" s="1"/>
      <c r="NHC89" s="1"/>
      <c r="NHD89" s="1"/>
      <c r="NHE89" s="1"/>
      <c r="NHF89" s="1"/>
      <c r="NHG89" s="1"/>
      <c r="NHH89" s="1"/>
      <c r="NHI89" s="1"/>
      <c r="NHJ89" s="1"/>
      <c r="NHK89" s="1"/>
      <c r="NHL89" s="1"/>
      <c r="NHM89" s="1"/>
      <c r="NHN89" s="1"/>
      <c r="NHO89" s="1"/>
      <c r="NHP89" s="1"/>
      <c r="NHQ89" s="1"/>
      <c r="NHR89" s="1"/>
      <c r="NHS89" s="1"/>
      <c r="NHT89" s="1"/>
      <c r="NHU89" s="1"/>
      <c r="NHV89" s="1"/>
      <c r="NHW89" s="1"/>
      <c r="NHX89" s="1"/>
      <c r="NHY89" s="1"/>
      <c r="NHZ89" s="1"/>
      <c r="NIA89" s="1"/>
      <c r="NIB89" s="1"/>
      <c r="NIC89" s="1"/>
      <c r="NID89" s="1"/>
      <c r="NIE89" s="1"/>
      <c r="NIF89" s="1"/>
      <c r="NIG89" s="1"/>
      <c r="NIH89" s="1"/>
      <c r="NII89" s="1"/>
      <c r="NIJ89" s="1"/>
      <c r="NIK89" s="1"/>
      <c r="NIL89" s="1"/>
      <c r="NIM89" s="1"/>
      <c r="NIN89" s="1"/>
      <c r="NIO89" s="1"/>
      <c r="NIP89" s="1"/>
      <c r="NIQ89" s="1"/>
      <c r="NIR89" s="1"/>
      <c r="NIS89" s="1"/>
      <c r="NIT89" s="1"/>
      <c r="NIU89" s="1"/>
      <c r="NIV89" s="1"/>
      <c r="NIW89" s="1"/>
      <c r="NIX89" s="1"/>
      <c r="NIY89" s="1"/>
      <c r="NIZ89" s="1"/>
      <c r="NJA89" s="1"/>
      <c r="NJB89" s="1"/>
      <c r="NJC89" s="1"/>
      <c r="NJD89" s="1"/>
      <c r="NJE89" s="1"/>
      <c r="NJF89" s="1"/>
      <c r="NJG89" s="1"/>
      <c r="NJH89" s="1"/>
      <c r="NJI89" s="1"/>
      <c r="NJJ89" s="1"/>
      <c r="NJK89" s="1"/>
      <c r="NJL89" s="1"/>
      <c r="NJM89" s="1"/>
      <c r="NJN89" s="1"/>
      <c r="NJO89" s="1"/>
      <c r="NJP89" s="1"/>
      <c r="NJQ89" s="1"/>
      <c r="NJR89" s="1"/>
      <c r="NJS89" s="1"/>
      <c r="NJT89" s="1"/>
      <c r="NJU89" s="1"/>
      <c r="NJV89" s="1"/>
      <c r="NJW89" s="1"/>
      <c r="NJX89" s="1"/>
      <c r="NJY89" s="1"/>
      <c r="NJZ89" s="1"/>
      <c r="NKA89" s="1"/>
      <c r="NKB89" s="1"/>
      <c r="NKC89" s="1"/>
      <c r="NKD89" s="1"/>
      <c r="NKE89" s="1"/>
      <c r="NKF89" s="1"/>
      <c r="NKG89" s="1"/>
      <c r="NKH89" s="1"/>
      <c r="NKI89" s="1"/>
      <c r="NKJ89" s="1"/>
      <c r="NKK89" s="1"/>
      <c r="NKL89" s="1"/>
      <c r="NKM89" s="1"/>
      <c r="NKN89" s="1"/>
      <c r="NKO89" s="1"/>
      <c r="NKP89" s="1"/>
      <c r="NKQ89" s="1"/>
      <c r="NKR89" s="1"/>
      <c r="NKS89" s="1"/>
      <c r="NKT89" s="1"/>
      <c r="NKU89" s="1"/>
      <c r="NKV89" s="1"/>
      <c r="NKW89" s="1"/>
      <c r="NKX89" s="1"/>
      <c r="NKY89" s="1"/>
      <c r="NKZ89" s="1"/>
      <c r="NLA89" s="1"/>
      <c r="NLB89" s="1"/>
      <c r="NLC89" s="1"/>
      <c r="NLD89" s="1"/>
      <c r="NLE89" s="1"/>
      <c r="NLF89" s="1"/>
      <c r="NLG89" s="1"/>
      <c r="NLH89" s="1"/>
      <c r="NLI89" s="1"/>
      <c r="NLJ89" s="1"/>
      <c r="NLK89" s="1"/>
      <c r="NLL89" s="1"/>
      <c r="NLM89" s="1"/>
      <c r="NLN89" s="1"/>
      <c r="NLO89" s="1"/>
      <c r="NLP89" s="1"/>
      <c r="NLQ89" s="1"/>
      <c r="NLR89" s="1"/>
      <c r="NLS89" s="1"/>
      <c r="NLT89" s="1"/>
      <c r="NLU89" s="1"/>
      <c r="NLV89" s="1"/>
      <c r="NLW89" s="1"/>
      <c r="NLX89" s="1"/>
      <c r="NLY89" s="1"/>
      <c r="NLZ89" s="1"/>
      <c r="NMA89" s="1"/>
      <c r="NMB89" s="1"/>
      <c r="NMC89" s="1"/>
      <c r="NMD89" s="1"/>
      <c r="NME89" s="1"/>
      <c r="NMF89" s="1"/>
      <c r="NMG89" s="1"/>
      <c r="NMH89" s="1"/>
      <c r="NMI89" s="1"/>
      <c r="NMJ89" s="1"/>
      <c r="NMK89" s="1"/>
      <c r="NML89" s="1"/>
      <c r="NMM89" s="1"/>
      <c r="NMN89" s="1"/>
      <c r="NMO89" s="1"/>
      <c r="NMP89" s="1"/>
      <c r="NMQ89" s="1"/>
      <c r="NMR89" s="1"/>
      <c r="NMS89" s="1"/>
      <c r="NMT89" s="1"/>
      <c r="NMU89" s="1"/>
      <c r="NMV89" s="1"/>
      <c r="NMW89" s="1"/>
      <c r="NMX89" s="1"/>
      <c r="NMY89" s="1"/>
      <c r="NMZ89" s="1"/>
      <c r="NNA89" s="1"/>
      <c r="NNB89" s="1"/>
      <c r="NNC89" s="1"/>
      <c r="NND89" s="1"/>
      <c r="NNE89" s="1"/>
      <c r="NNF89" s="1"/>
      <c r="NNG89" s="1"/>
      <c r="NNH89" s="1"/>
      <c r="NNI89" s="1"/>
      <c r="NNJ89" s="1"/>
      <c r="NNK89" s="1"/>
      <c r="NNL89" s="1"/>
      <c r="NNM89" s="1"/>
      <c r="NNN89" s="1"/>
      <c r="NNO89" s="1"/>
      <c r="NNP89" s="1"/>
      <c r="NNQ89" s="1"/>
      <c r="NNR89" s="1"/>
      <c r="NNS89" s="1"/>
      <c r="NNT89" s="1"/>
      <c r="NNU89" s="1"/>
      <c r="NNV89" s="1"/>
      <c r="NNW89" s="1"/>
      <c r="NNX89" s="1"/>
      <c r="NNY89" s="1"/>
      <c r="NNZ89" s="1"/>
      <c r="NOA89" s="1"/>
      <c r="NOB89" s="1"/>
      <c r="NOC89" s="1"/>
      <c r="NOD89" s="1"/>
      <c r="NOE89" s="1"/>
      <c r="NOF89" s="1"/>
      <c r="NOG89" s="1"/>
      <c r="NOH89" s="1"/>
      <c r="NOI89" s="1"/>
      <c r="NOJ89" s="1"/>
      <c r="NOK89" s="1"/>
      <c r="NOL89" s="1"/>
      <c r="NOM89" s="1"/>
      <c r="NON89" s="1"/>
      <c r="NOO89" s="1"/>
      <c r="NOP89" s="1"/>
      <c r="NOQ89" s="1"/>
      <c r="NOR89" s="1"/>
      <c r="NOS89" s="1"/>
      <c r="NOT89" s="1"/>
      <c r="NOU89" s="1"/>
      <c r="NOV89" s="1"/>
      <c r="NOW89" s="1"/>
      <c r="NOX89" s="1"/>
      <c r="NOY89" s="1"/>
      <c r="NOZ89" s="1"/>
      <c r="NPA89" s="1"/>
      <c r="NPB89" s="1"/>
      <c r="NPC89" s="1"/>
      <c r="NPD89" s="1"/>
      <c r="NPE89" s="1"/>
      <c r="NPF89" s="1"/>
      <c r="NPG89" s="1"/>
      <c r="NPH89" s="1"/>
      <c r="NPI89" s="1"/>
      <c r="NPJ89" s="1"/>
      <c r="NPK89" s="1"/>
      <c r="NPL89" s="1"/>
      <c r="NPM89" s="1"/>
      <c r="NPN89" s="1"/>
      <c r="NPO89" s="1"/>
      <c r="NPP89" s="1"/>
      <c r="NPQ89" s="1"/>
      <c r="NPR89" s="1"/>
      <c r="NPS89" s="1"/>
      <c r="NPT89" s="1"/>
      <c r="NPU89" s="1"/>
      <c r="NPV89" s="1"/>
      <c r="NPW89" s="1"/>
      <c r="NPX89" s="1"/>
      <c r="NPY89" s="1"/>
      <c r="NPZ89" s="1"/>
      <c r="NQA89" s="1"/>
      <c r="NQB89" s="1"/>
      <c r="NQC89" s="1"/>
      <c r="NQD89" s="1"/>
      <c r="NQE89" s="1"/>
      <c r="NQF89" s="1"/>
      <c r="NQG89" s="1"/>
      <c r="NQH89" s="1"/>
      <c r="NQI89" s="1"/>
      <c r="NQJ89" s="1"/>
      <c r="NQK89" s="1"/>
      <c r="NQL89" s="1"/>
      <c r="NQM89" s="1"/>
      <c r="NQN89" s="1"/>
      <c r="NQO89" s="1"/>
      <c r="NQP89" s="1"/>
      <c r="NQQ89" s="1"/>
      <c r="NQR89" s="1"/>
      <c r="NQS89" s="1"/>
      <c r="NQT89" s="1"/>
      <c r="NQU89" s="1"/>
      <c r="NQV89" s="1"/>
      <c r="NQW89" s="1"/>
      <c r="NQX89" s="1"/>
      <c r="NQY89" s="1"/>
      <c r="NQZ89" s="1"/>
      <c r="NRA89" s="1"/>
      <c r="NRB89" s="1"/>
      <c r="NRC89" s="1"/>
      <c r="NRD89" s="1"/>
      <c r="NRE89" s="1"/>
      <c r="NRF89" s="1"/>
      <c r="NRG89" s="1"/>
      <c r="NRH89" s="1"/>
      <c r="NRI89" s="1"/>
      <c r="NRJ89" s="1"/>
      <c r="NRK89" s="1"/>
      <c r="NRL89" s="1"/>
      <c r="NRM89" s="1"/>
      <c r="NRN89" s="1"/>
      <c r="NRO89" s="1"/>
      <c r="NRP89" s="1"/>
      <c r="NRQ89" s="1"/>
      <c r="NRR89" s="1"/>
      <c r="NRS89" s="1"/>
      <c r="NRT89" s="1"/>
      <c r="NRU89" s="1"/>
      <c r="NRV89" s="1"/>
      <c r="NRW89" s="1"/>
      <c r="NRX89" s="1"/>
      <c r="NRY89" s="1"/>
      <c r="NRZ89" s="1"/>
      <c r="NSA89" s="1"/>
      <c r="NSB89" s="1"/>
      <c r="NSC89" s="1"/>
      <c r="NSD89" s="1"/>
      <c r="NSE89" s="1"/>
      <c r="NSF89" s="1"/>
      <c r="NSG89" s="1"/>
      <c r="NSH89" s="1"/>
      <c r="NSI89" s="1"/>
      <c r="NSJ89" s="1"/>
      <c r="NSK89" s="1"/>
      <c r="NSL89" s="1"/>
      <c r="NSM89" s="1"/>
      <c r="NSN89" s="1"/>
      <c r="NSO89" s="1"/>
      <c r="NSP89" s="1"/>
      <c r="NSQ89" s="1"/>
      <c r="NSR89" s="1"/>
      <c r="NSS89" s="1"/>
      <c r="NST89" s="1"/>
      <c r="NSU89" s="1"/>
      <c r="NSV89" s="1"/>
      <c r="NSW89" s="1"/>
      <c r="NSX89" s="1"/>
      <c r="NSY89" s="1"/>
      <c r="NSZ89" s="1"/>
      <c r="NTA89" s="1"/>
      <c r="NTB89" s="1"/>
      <c r="NTC89" s="1"/>
      <c r="NTD89" s="1"/>
      <c r="NTE89" s="1"/>
      <c r="NTF89" s="1"/>
      <c r="NTG89" s="1"/>
      <c r="NTH89" s="1"/>
      <c r="NTI89" s="1"/>
      <c r="NTJ89" s="1"/>
      <c r="NTK89" s="1"/>
      <c r="NTL89" s="1"/>
      <c r="NTM89" s="1"/>
      <c r="NTN89" s="1"/>
      <c r="NTO89" s="1"/>
      <c r="NTP89" s="1"/>
      <c r="NTQ89" s="1"/>
      <c r="NTR89" s="1"/>
      <c r="NTS89" s="1"/>
      <c r="NTT89" s="1"/>
      <c r="NTU89" s="1"/>
      <c r="NTV89" s="1"/>
      <c r="NTW89" s="1"/>
      <c r="NTX89" s="1"/>
      <c r="NTY89" s="1"/>
      <c r="NTZ89" s="1"/>
      <c r="NUA89" s="1"/>
      <c r="NUB89" s="1"/>
      <c r="NUC89" s="1"/>
      <c r="NUD89" s="1"/>
      <c r="NUE89" s="1"/>
      <c r="NUF89" s="1"/>
      <c r="NUG89" s="1"/>
      <c r="NUH89" s="1"/>
      <c r="NUI89" s="1"/>
      <c r="NUJ89" s="1"/>
      <c r="NUK89" s="1"/>
      <c r="NUL89" s="1"/>
      <c r="NUM89" s="1"/>
      <c r="NUN89" s="1"/>
      <c r="NUO89" s="1"/>
      <c r="NUP89" s="1"/>
      <c r="NUQ89" s="1"/>
      <c r="NUR89" s="1"/>
      <c r="NUS89" s="1"/>
      <c r="NUT89" s="1"/>
      <c r="NUU89" s="1"/>
      <c r="NUV89" s="1"/>
      <c r="NUW89" s="1"/>
      <c r="NUX89" s="1"/>
      <c r="NUY89" s="1"/>
      <c r="NUZ89" s="1"/>
      <c r="NVA89" s="1"/>
      <c r="NVB89" s="1"/>
      <c r="NVC89" s="1"/>
      <c r="NVD89" s="1"/>
      <c r="NVE89" s="1"/>
      <c r="NVF89" s="1"/>
      <c r="NVG89" s="1"/>
      <c r="NVH89" s="1"/>
      <c r="NVI89" s="1"/>
      <c r="NVJ89" s="1"/>
      <c r="NVK89" s="1"/>
      <c r="NVL89" s="1"/>
      <c r="NVM89" s="1"/>
      <c r="NVN89" s="1"/>
      <c r="NVO89" s="1"/>
      <c r="NVP89" s="1"/>
      <c r="NVQ89" s="1"/>
      <c r="NVR89" s="1"/>
      <c r="NVS89" s="1"/>
      <c r="NVT89" s="1"/>
      <c r="NVU89" s="1"/>
      <c r="NVV89" s="1"/>
      <c r="NVW89" s="1"/>
      <c r="NVX89" s="1"/>
      <c r="NVY89" s="1"/>
      <c r="NVZ89" s="1"/>
      <c r="NWA89" s="1"/>
      <c r="NWB89" s="1"/>
      <c r="NWC89" s="1"/>
      <c r="NWD89" s="1"/>
      <c r="NWE89" s="1"/>
      <c r="NWF89" s="1"/>
      <c r="NWG89" s="1"/>
      <c r="NWH89" s="1"/>
      <c r="NWI89" s="1"/>
      <c r="NWJ89" s="1"/>
      <c r="NWK89" s="1"/>
      <c r="NWL89" s="1"/>
      <c r="NWM89" s="1"/>
      <c r="NWN89" s="1"/>
      <c r="NWO89" s="1"/>
      <c r="NWP89" s="1"/>
      <c r="NWQ89" s="1"/>
      <c r="NWR89" s="1"/>
      <c r="NWS89" s="1"/>
      <c r="NWT89" s="1"/>
      <c r="NWU89" s="1"/>
      <c r="NWV89" s="1"/>
      <c r="NWW89" s="1"/>
      <c r="NWX89" s="1"/>
      <c r="NWY89" s="1"/>
      <c r="NWZ89" s="1"/>
      <c r="NXA89" s="1"/>
      <c r="NXB89" s="1"/>
      <c r="NXC89" s="1"/>
      <c r="NXD89" s="1"/>
      <c r="NXE89" s="1"/>
      <c r="NXF89" s="1"/>
      <c r="NXG89" s="1"/>
      <c r="NXH89" s="1"/>
      <c r="NXI89" s="1"/>
      <c r="NXJ89" s="1"/>
      <c r="NXK89" s="1"/>
      <c r="NXL89" s="1"/>
      <c r="NXM89" s="1"/>
      <c r="NXN89" s="1"/>
      <c r="NXO89" s="1"/>
      <c r="NXP89" s="1"/>
      <c r="NXQ89" s="1"/>
      <c r="NXR89" s="1"/>
      <c r="NXS89" s="1"/>
      <c r="NXT89" s="1"/>
      <c r="NXU89" s="1"/>
      <c r="NXV89" s="1"/>
      <c r="NXW89" s="1"/>
      <c r="NXX89" s="1"/>
      <c r="NXY89" s="1"/>
      <c r="NXZ89" s="1"/>
      <c r="NYA89" s="1"/>
      <c r="NYB89" s="1"/>
      <c r="NYC89" s="1"/>
      <c r="NYD89" s="1"/>
      <c r="NYE89" s="1"/>
      <c r="NYF89" s="1"/>
      <c r="NYG89" s="1"/>
      <c r="NYH89" s="1"/>
      <c r="NYI89" s="1"/>
      <c r="NYJ89" s="1"/>
      <c r="NYK89" s="1"/>
      <c r="NYL89" s="1"/>
      <c r="NYM89" s="1"/>
      <c r="NYN89" s="1"/>
      <c r="NYO89" s="1"/>
      <c r="NYP89" s="1"/>
      <c r="NYQ89" s="1"/>
      <c r="NYR89" s="1"/>
      <c r="NYS89" s="1"/>
      <c r="NYT89" s="1"/>
      <c r="NYU89" s="1"/>
      <c r="NYV89" s="1"/>
      <c r="NYW89" s="1"/>
      <c r="NYX89" s="1"/>
      <c r="NYY89" s="1"/>
      <c r="NYZ89" s="1"/>
      <c r="NZA89" s="1"/>
      <c r="NZB89" s="1"/>
      <c r="NZC89" s="1"/>
      <c r="NZD89" s="1"/>
      <c r="NZE89" s="1"/>
      <c r="NZF89" s="1"/>
      <c r="NZG89" s="1"/>
      <c r="NZH89" s="1"/>
      <c r="NZI89" s="1"/>
      <c r="NZJ89" s="1"/>
      <c r="NZK89" s="1"/>
      <c r="NZL89" s="1"/>
      <c r="NZM89" s="1"/>
      <c r="NZN89" s="1"/>
      <c r="NZO89" s="1"/>
      <c r="NZP89" s="1"/>
      <c r="NZQ89" s="1"/>
      <c r="NZR89" s="1"/>
      <c r="NZS89" s="1"/>
      <c r="NZT89" s="1"/>
      <c r="NZU89" s="1"/>
      <c r="NZV89" s="1"/>
      <c r="NZW89" s="1"/>
      <c r="NZX89" s="1"/>
      <c r="NZY89" s="1"/>
      <c r="NZZ89" s="1"/>
      <c r="OAA89" s="1"/>
      <c r="OAB89" s="1"/>
      <c r="OAC89" s="1"/>
      <c r="OAD89" s="1"/>
      <c r="OAE89" s="1"/>
      <c r="OAF89" s="1"/>
      <c r="OAG89" s="1"/>
      <c r="OAH89" s="1"/>
      <c r="OAI89" s="1"/>
      <c r="OAJ89" s="1"/>
      <c r="OAK89" s="1"/>
      <c r="OAL89" s="1"/>
      <c r="OAM89" s="1"/>
      <c r="OAN89" s="1"/>
      <c r="OAO89" s="1"/>
      <c r="OAP89" s="1"/>
      <c r="OAQ89" s="1"/>
      <c r="OAR89" s="1"/>
      <c r="OAS89" s="1"/>
      <c r="OAT89" s="1"/>
      <c r="OAU89" s="1"/>
      <c r="OAV89" s="1"/>
      <c r="OAW89" s="1"/>
      <c r="OAX89" s="1"/>
      <c r="OAY89" s="1"/>
      <c r="OAZ89" s="1"/>
      <c r="OBA89" s="1"/>
      <c r="OBB89" s="1"/>
      <c r="OBC89" s="1"/>
      <c r="OBD89" s="1"/>
      <c r="OBE89" s="1"/>
      <c r="OBF89" s="1"/>
      <c r="OBG89" s="1"/>
      <c r="OBH89" s="1"/>
      <c r="OBI89" s="1"/>
      <c r="OBJ89" s="1"/>
      <c r="OBK89" s="1"/>
      <c r="OBL89" s="1"/>
      <c r="OBM89" s="1"/>
      <c r="OBN89" s="1"/>
      <c r="OBO89" s="1"/>
      <c r="OBP89" s="1"/>
      <c r="OBQ89" s="1"/>
      <c r="OBR89" s="1"/>
      <c r="OBS89" s="1"/>
      <c r="OBT89" s="1"/>
      <c r="OBU89" s="1"/>
      <c r="OBV89" s="1"/>
      <c r="OBW89" s="1"/>
      <c r="OBX89" s="1"/>
      <c r="OBY89" s="1"/>
      <c r="OBZ89" s="1"/>
      <c r="OCA89" s="1"/>
      <c r="OCB89" s="1"/>
      <c r="OCC89" s="1"/>
      <c r="OCD89" s="1"/>
      <c r="OCE89" s="1"/>
      <c r="OCF89" s="1"/>
      <c r="OCG89" s="1"/>
      <c r="OCH89" s="1"/>
      <c r="OCI89" s="1"/>
      <c r="OCJ89" s="1"/>
      <c r="OCK89" s="1"/>
      <c r="OCL89" s="1"/>
      <c r="OCM89" s="1"/>
      <c r="OCN89" s="1"/>
      <c r="OCO89" s="1"/>
      <c r="OCP89" s="1"/>
      <c r="OCQ89" s="1"/>
      <c r="OCR89" s="1"/>
      <c r="OCS89" s="1"/>
      <c r="OCT89" s="1"/>
      <c r="OCU89" s="1"/>
      <c r="OCV89" s="1"/>
      <c r="OCW89" s="1"/>
      <c r="OCX89" s="1"/>
      <c r="OCY89" s="1"/>
      <c r="OCZ89" s="1"/>
      <c r="ODA89" s="1"/>
      <c r="ODB89" s="1"/>
      <c r="ODC89" s="1"/>
      <c r="ODD89" s="1"/>
      <c r="ODE89" s="1"/>
      <c r="ODF89" s="1"/>
      <c r="ODG89" s="1"/>
      <c r="ODH89" s="1"/>
      <c r="ODI89" s="1"/>
      <c r="ODJ89" s="1"/>
      <c r="ODK89" s="1"/>
      <c r="ODL89" s="1"/>
      <c r="ODM89" s="1"/>
      <c r="ODN89" s="1"/>
      <c r="ODO89" s="1"/>
      <c r="ODP89" s="1"/>
      <c r="ODQ89" s="1"/>
      <c r="ODR89" s="1"/>
      <c r="ODS89" s="1"/>
      <c r="ODT89" s="1"/>
      <c r="ODU89" s="1"/>
      <c r="ODV89" s="1"/>
      <c r="ODW89" s="1"/>
      <c r="ODX89" s="1"/>
      <c r="ODY89" s="1"/>
      <c r="ODZ89" s="1"/>
      <c r="OEA89" s="1"/>
      <c r="OEB89" s="1"/>
      <c r="OEC89" s="1"/>
      <c r="OED89" s="1"/>
      <c r="OEE89" s="1"/>
      <c r="OEF89" s="1"/>
      <c r="OEG89" s="1"/>
      <c r="OEH89" s="1"/>
      <c r="OEI89" s="1"/>
      <c r="OEJ89" s="1"/>
      <c r="OEK89" s="1"/>
      <c r="OEL89" s="1"/>
      <c r="OEM89" s="1"/>
      <c r="OEN89" s="1"/>
      <c r="OEO89" s="1"/>
      <c r="OEP89" s="1"/>
      <c r="OEQ89" s="1"/>
      <c r="OER89" s="1"/>
      <c r="OES89" s="1"/>
      <c r="OET89" s="1"/>
      <c r="OEU89" s="1"/>
      <c r="OEV89" s="1"/>
      <c r="OEW89" s="1"/>
      <c r="OEX89" s="1"/>
      <c r="OEY89" s="1"/>
      <c r="OEZ89" s="1"/>
      <c r="OFA89" s="1"/>
      <c r="OFB89" s="1"/>
      <c r="OFC89" s="1"/>
      <c r="OFD89" s="1"/>
      <c r="OFE89" s="1"/>
      <c r="OFF89" s="1"/>
      <c r="OFG89" s="1"/>
      <c r="OFH89" s="1"/>
      <c r="OFI89" s="1"/>
      <c r="OFJ89" s="1"/>
      <c r="OFK89" s="1"/>
      <c r="OFL89" s="1"/>
      <c r="OFM89" s="1"/>
      <c r="OFN89" s="1"/>
      <c r="OFO89" s="1"/>
      <c r="OFP89" s="1"/>
      <c r="OFQ89" s="1"/>
      <c r="OFR89" s="1"/>
      <c r="OFS89" s="1"/>
      <c r="OFT89" s="1"/>
      <c r="OFU89" s="1"/>
      <c r="OFV89" s="1"/>
      <c r="OFW89" s="1"/>
      <c r="OFX89" s="1"/>
      <c r="OFY89" s="1"/>
      <c r="OFZ89" s="1"/>
      <c r="OGA89" s="1"/>
      <c r="OGB89" s="1"/>
      <c r="OGC89" s="1"/>
      <c r="OGD89" s="1"/>
      <c r="OGE89" s="1"/>
      <c r="OGF89" s="1"/>
      <c r="OGG89" s="1"/>
      <c r="OGH89" s="1"/>
      <c r="OGI89" s="1"/>
      <c r="OGJ89" s="1"/>
      <c r="OGK89" s="1"/>
      <c r="OGL89" s="1"/>
      <c r="OGM89" s="1"/>
      <c r="OGN89" s="1"/>
      <c r="OGO89" s="1"/>
      <c r="OGP89" s="1"/>
      <c r="OGQ89" s="1"/>
      <c r="OGR89" s="1"/>
      <c r="OGS89" s="1"/>
      <c r="OGT89" s="1"/>
      <c r="OGU89" s="1"/>
      <c r="OGV89" s="1"/>
      <c r="OGW89" s="1"/>
      <c r="OGX89" s="1"/>
      <c r="OGY89" s="1"/>
      <c r="OGZ89" s="1"/>
      <c r="OHA89" s="1"/>
      <c r="OHB89" s="1"/>
      <c r="OHC89" s="1"/>
      <c r="OHD89" s="1"/>
      <c r="OHE89" s="1"/>
      <c r="OHF89" s="1"/>
      <c r="OHG89" s="1"/>
      <c r="OHH89" s="1"/>
      <c r="OHI89" s="1"/>
      <c r="OHJ89" s="1"/>
      <c r="OHK89" s="1"/>
      <c r="OHL89" s="1"/>
      <c r="OHM89" s="1"/>
      <c r="OHN89" s="1"/>
      <c r="OHO89" s="1"/>
      <c r="OHP89" s="1"/>
      <c r="OHQ89" s="1"/>
      <c r="OHR89" s="1"/>
      <c r="OHS89" s="1"/>
      <c r="OHT89" s="1"/>
      <c r="OHU89" s="1"/>
      <c r="OHV89" s="1"/>
      <c r="OHW89" s="1"/>
      <c r="OHX89" s="1"/>
      <c r="OHY89" s="1"/>
      <c r="OHZ89" s="1"/>
      <c r="OIA89" s="1"/>
      <c r="OIB89" s="1"/>
      <c r="OIC89" s="1"/>
      <c r="OID89" s="1"/>
      <c r="OIE89" s="1"/>
      <c r="OIF89" s="1"/>
      <c r="OIG89" s="1"/>
      <c r="OIH89" s="1"/>
      <c r="OII89" s="1"/>
      <c r="OIJ89" s="1"/>
      <c r="OIK89" s="1"/>
      <c r="OIL89" s="1"/>
      <c r="OIM89" s="1"/>
      <c r="OIN89" s="1"/>
      <c r="OIO89" s="1"/>
      <c r="OIP89" s="1"/>
      <c r="OIQ89" s="1"/>
      <c r="OIR89" s="1"/>
      <c r="OIS89" s="1"/>
      <c r="OIT89" s="1"/>
      <c r="OIU89" s="1"/>
      <c r="OIV89" s="1"/>
      <c r="OIW89" s="1"/>
      <c r="OIX89" s="1"/>
      <c r="OIY89" s="1"/>
      <c r="OIZ89" s="1"/>
      <c r="OJA89" s="1"/>
      <c r="OJB89" s="1"/>
      <c r="OJC89" s="1"/>
      <c r="OJD89" s="1"/>
      <c r="OJE89" s="1"/>
      <c r="OJF89" s="1"/>
      <c r="OJG89" s="1"/>
      <c r="OJH89" s="1"/>
      <c r="OJI89" s="1"/>
      <c r="OJJ89" s="1"/>
      <c r="OJK89" s="1"/>
      <c r="OJL89" s="1"/>
      <c r="OJM89" s="1"/>
      <c r="OJN89" s="1"/>
      <c r="OJO89" s="1"/>
      <c r="OJP89" s="1"/>
      <c r="OJQ89" s="1"/>
      <c r="OJR89" s="1"/>
      <c r="OJS89" s="1"/>
      <c r="OJT89" s="1"/>
      <c r="OJU89" s="1"/>
      <c r="OJV89" s="1"/>
      <c r="OJW89" s="1"/>
      <c r="OJX89" s="1"/>
      <c r="OJY89" s="1"/>
      <c r="OJZ89" s="1"/>
      <c r="OKA89" s="1"/>
      <c r="OKB89" s="1"/>
      <c r="OKC89" s="1"/>
      <c r="OKD89" s="1"/>
      <c r="OKE89" s="1"/>
      <c r="OKF89" s="1"/>
      <c r="OKG89" s="1"/>
      <c r="OKH89" s="1"/>
      <c r="OKI89" s="1"/>
      <c r="OKJ89" s="1"/>
      <c r="OKK89" s="1"/>
      <c r="OKL89" s="1"/>
      <c r="OKM89" s="1"/>
      <c r="OKN89" s="1"/>
      <c r="OKO89" s="1"/>
      <c r="OKP89" s="1"/>
      <c r="OKQ89" s="1"/>
      <c r="OKR89" s="1"/>
      <c r="OKS89" s="1"/>
      <c r="OKT89" s="1"/>
      <c r="OKU89" s="1"/>
      <c r="OKV89" s="1"/>
      <c r="OKW89" s="1"/>
      <c r="OKX89" s="1"/>
      <c r="OKY89" s="1"/>
      <c r="OKZ89" s="1"/>
      <c r="OLA89" s="1"/>
      <c r="OLB89" s="1"/>
      <c r="OLC89" s="1"/>
      <c r="OLD89" s="1"/>
      <c r="OLE89" s="1"/>
      <c r="OLF89" s="1"/>
      <c r="OLG89" s="1"/>
      <c r="OLH89" s="1"/>
      <c r="OLI89" s="1"/>
      <c r="OLJ89" s="1"/>
      <c r="OLK89" s="1"/>
      <c r="OLL89" s="1"/>
      <c r="OLM89" s="1"/>
      <c r="OLN89" s="1"/>
      <c r="OLO89" s="1"/>
      <c r="OLP89" s="1"/>
      <c r="OLQ89" s="1"/>
      <c r="OLR89" s="1"/>
      <c r="OLS89" s="1"/>
      <c r="OLT89" s="1"/>
      <c r="OLU89" s="1"/>
      <c r="OLV89" s="1"/>
      <c r="OLW89" s="1"/>
      <c r="OLX89" s="1"/>
      <c r="OLY89" s="1"/>
      <c r="OLZ89" s="1"/>
      <c r="OMA89" s="1"/>
      <c r="OMB89" s="1"/>
      <c r="OMC89" s="1"/>
      <c r="OMD89" s="1"/>
      <c r="OME89" s="1"/>
      <c r="OMF89" s="1"/>
      <c r="OMG89" s="1"/>
      <c r="OMH89" s="1"/>
      <c r="OMI89" s="1"/>
      <c r="OMJ89" s="1"/>
      <c r="OMK89" s="1"/>
      <c r="OML89" s="1"/>
      <c r="OMM89" s="1"/>
      <c r="OMN89" s="1"/>
      <c r="OMO89" s="1"/>
      <c r="OMP89" s="1"/>
      <c r="OMQ89" s="1"/>
      <c r="OMR89" s="1"/>
      <c r="OMS89" s="1"/>
      <c r="OMT89" s="1"/>
      <c r="OMU89" s="1"/>
      <c r="OMV89" s="1"/>
      <c r="OMW89" s="1"/>
      <c r="OMX89" s="1"/>
      <c r="OMY89" s="1"/>
      <c r="OMZ89" s="1"/>
      <c r="ONA89" s="1"/>
      <c r="ONB89" s="1"/>
      <c r="ONC89" s="1"/>
      <c r="OND89" s="1"/>
      <c r="ONE89" s="1"/>
      <c r="ONF89" s="1"/>
      <c r="ONG89" s="1"/>
      <c r="ONH89" s="1"/>
      <c r="ONI89" s="1"/>
      <c r="ONJ89" s="1"/>
      <c r="ONK89" s="1"/>
      <c r="ONL89" s="1"/>
      <c r="ONM89" s="1"/>
      <c r="ONN89" s="1"/>
      <c r="ONO89" s="1"/>
      <c r="ONP89" s="1"/>
      <c r="ONQ89" s="1"/>
      <c r="ONR89" s="1"/>
      <c r="ONS89" s="1"/>
      <c r="ONT89" s="1"/>
      <c r="ONU89" s="1"/>
      <c r="ONV89" s="1"/>
      <c r="ONW89" s="1"/>
      <c r="ONX89" s="1"/>
      <c r="ONY89" s="1"/>
      <c r="ONZ89" s="1"/>
      <c r="OOA89" s="1"/>
      <c r="OOB89" s="1"/>
      <c r="OOC89" s="1"/>
      <c r="OOD89" s="1"/>
      <c r="OOE89" s="1"/>
      <c r="OOF89" s="1"/>
      <c r="OOG89" s="1"/>
      <c r="OOH89" s="1"/>
      <c r="OOI89" s="1"/>
      <c r="OOJ89" s="1"/>
      <c r="OOK89" s="1"/>
      <c r="OOL89" s="1"/>
      <c r="OOM89" s="1"/>
      <c r="OON89" s="1"/>
      <c r="OOO89" s="1"/>
      <c r="OOP89" s="1"/>
      <c r="OOQ89" s="1"/>
      <c r="OOR89" s="1"/>
      <c r="OOS89" s="1"/>
      <c r="OOT89" s="1"/>
      <c r="OOU89" s="1"/>
      <c r="OOV89" s="1"/>
      <c r="OOW89" s="1"/>
      <c r="OOX89" s="1"/>
      <c r="OOY89" s="1"/>
      <c r="OOZ89" s="1"/>
      <c r="OPA89" s="1"/>
      <c r="OPB89" s="1"/>
      <c r="OPC89" s="1"/>
      <c r="OPD89" s="1"/>
      <c r="OPE89" s="1"/>
      <c r="OPF89" s="1"/>
      <c r="OPG89" s="1"/>
      <c r="OPH89" s="1"/>
      <c r="OPI89" s="1"/>
      <c r="OPJ89" s="1"/>
      <c r="OPK89" s="1"/>
      <c r="OPL89" s="1"/>
      <c r="OPM89" s="1"/>
      <c r="OPN89" s="1"/>
      <c r="OPO89" s="1"/>
      <c r="OPP89" s="1"/>
      <c r="OPQ89" s="1"/>
      <c r="OPR89" s="1"/>
      <c r="OPS89" s="1"/>
      <c r="OPT89" s="1"/>
      <c r="OPU89" s="1"/>
      <c r="OPV89" s="1"/>
      <c r="OPW89" s="1"/>
      <c r="OPX89" s="1"/>
      <c r="OPY89" s="1"/>
      <c r="OPZ89" s="1"/>
      <c r="OQA89" s="1"/>
      <c r="OQB89" s="1"/>
      <c r="OQC89" s="1"/>
      <c r="OQD89" s="1"/>
      <c r="OQE89" s="1"/>
      <c r="OQF89" s="1"/>
      <c r="OQG89" s="1"/>
      <c r="OQH89" s="1"/>
      <c r="OQI89" s="1"/>
      <c r="OQJ89" s="1"/>
      <c r="OQK89" s="1"/>
      <c r="OQL89" s="1"/>
      <c r="OQM89" s="1"/>
      <c r="OQN89" s="1"/>
      <c r="OQO89" s="1"/>
      <c r="OQP89" s="1"/>
      <c r="OQQ89" s="1"/>
      <c r="OQR89" s="1"/>
      <c r="OQS89" s="1"/>
      <c r="OQT89" s="1"/>
      <c r="OQU89" s="1"/>
      <c r="OQV89" s="1"/>
      <c r="OQW89" s="1"/>
      <c r="OQX89" s="1"/>
      <c r="OQY89" s="1"/>
      <c r="OQZ89" s="1"/>
      <c r="ORA89" s="1"/>
      <c r="ORB89" s="1"/>
      <c r="ORC89" s="1"/>
      <c r="ORD89" s="1"/>
      <c r="ORE89" s="1"/>
      <c r="ORF89" s="1"/>
      <c r="ORG89" s="1"/>
      <c r="ORH89" s="1"/>
      <c r="ORI89" s="1"/>
      <c r="ORJ89" s="1"/>
      <c r="ORK89" s="1"/>
      <c r="ORL89" s="1"/>
      <c r="ORM89" s="1"/>
      <c r="ORN89" s="1"/>
      <c r="ORO89" s="1"/>
      <c r="ORP89" s="1"/>
      <c r="ORQ89" s="1"/>
      <c r="ORR89" s="1"/>
      <c r="ORS89" s="1"/>
      <c r="ORT89" s="1"/>
      <c r="ORU89" s="1"/>
      <c r="ORV89" s="1"/>
      <c r="ORW89" s="1"/>
      <c r="ORX89" s="1"/>
      <c r="ORY89" s="1"/>
      <c r="ORZ89" s="1"/>
      <c r="OSA89" s="1"/>
      <c r="OSB89" s="1"/>
      <c r="OSC89" s="1"/>
      <c r="OSD89" s="1"/>
      <c r="OSE89" s="1"/>
      <c r="OSF89" s="1"/>
      <c r="OSG89" s="1"/>
      <c r="OSH89" s="1"/>
      <c r="OSI89" s="1"/>
      <c r="OSJ89" s="1"/>
      <c r="OSK89" s="1"/>
      <c r="OSL89" s="1"/>
      <c r="OSM89" s="1"/>
      <c r="OSN89" s="1"/>
      <c r="OSO89" s="1"/>
      <c r="OSP89" s="1"/>
      <c r="OSQ89" s="1"/>
      <c r="OSR89" s="1"/>
      <c r="OSS89" s="1"/>
      <c r="OST89" s="1"/>
      <c r="OSU89" s="1"/>
      <c r="OSV89" s="1"/>
      <c r="OSW89" s="1"/>
      <c r="OSX89" s="1"/>
      <c r="OSY89" s="1"/>
      <c r="OSZ89" s="1"/>
      <c r="OTA89" s="1"/>
      <c r="OTB89" s="1"/>
      <c r="OTC89" s="1"/>
      <c r="OTD89" s="1"/>
      <c r="OTE89" s="1"/>
      <c r="OTF89" s="1"/>
      <c r="OTG89" s="1"/>
      <c r="OTH89" s="1"/>
      <c r="OTI89" s="1"/>
      <c r="OTJ89" s="1"/>
      <c r="OTK89" s="1"/>
      <c r="OTL89" s="1"/>
      <c r="OTM89" s="1"/>
      <c r="OTN89" s="1"/>
      <c r="OTO89" s="1"/>
      <c r="OTP89" s="1"/>
      <c r="OTQ89" s="1"/>
      <c r="OTR89" s="1"/>
      <c r="OTS89" s="1"/>
      <c r="OTT89" s="1"/>
      <c r="OTU89" s="1"/>
      <c r="OTV89" s="1"/>
      <c r="OTW89" s="1"/>
      <c r="OTX89" s="1"/>
      <c r="OTY89" s="1"/>
      <c r="OTZ89" s="1"/>
      <c r="OUA89" s="1"/>
      <c r="OUB89" s="1"/>
      <c r="OUC89" s="1"/>
      <c r="OUD89" s="1"/>
      <c r="OUE89" s="1"/>
      <c r="OUF89" s="1"/>
      <c r="OUG89" s="1"/>
      <c r="OUH89" s="1"/>
      <c r="OUI89" s="1"/>
      <c r="OUJ89" s="1"/>
      <c r="OUK89" s="1"/>
      <c r="OUL89" s="1"/>
      <c r="OUM89" s="1"/>
      <c r="OUN89" s="1"/>
      <c r="OUO89" s="1"/>
      <c r="OUP89" s="1"/>
      <c r="OUQ89" s="1"/>
      <c r="OUR89" s="1"/>
      <c r="OUS89" s="1"/>
      <c r="OUT89" s="1"/>
      <c r="OUU89" s="1"/>
      <c r="OUV89" s="1"/>
      <c r="OUW89" s="1"/>
      <c r="OUX89" s="1"/>
      <c r="OUY89" s="1"/>
      <c r="OUZ89" s="1"/>
      <c r="OVA89" s="1"/>
      <c r="OVB89" s="1"/>
      <c r="OVC89" s="1"/>
      <c r="OVD89" s="1"/>
      <c r="OVE89" s="1"/>
      <c r="OVF89" s="1"/>
      <c r="OVG89" s="1"/>
      <c r="OVH89" s="1"/>
      <c r="OVI89" s="1"/>
      <c r="OVJ89" s="1"/>
      <c r="OVK89" s="1"/>
      <c r="OVL89" s="1"/>
      <c r="OVM89" s="1"/>
      <c r="OVN89" s="1"/>
      <c r="OVO89" s="1"/>
      <c r="OVP89" s="1"/>
      <c r="OVQ89" s="1"/>
      <c r="OVR89" s="1"/>
      <c r="OVS89" s="1"/>
      <c r="OVT89" s="1"/>
      <c r="OVU89" s="1"/>
      <c r="OVV89" s="1"/>
      <c r="OVW89" s="1"/>
      <c r="OVX89" s="1"/>
      <c r="OVY89" s="1"/>
      <c r="OVZ89" s="1"/>
      <c r="OWA89" s="1"/>
      <c r="OWB89" s="1"/>
      <c r="OWC89" s="1"/>
      <c r="OWD89" s="1"/>
      <c r="OWE89" s="1"/>
      <c r="OWF89" s="1"/>
      <c r="OWG89" s="1"/>
      <c r="OWH89" s="1"/>
      <c r="OWI89" s="1"/>
      <c r="OWJ89" s="1"/>
      <c r="OWK89" s="1"/>
      <c r="OWL89" s="1"/>
      <c r="OWM89" s="1"/>
      <c r="OWN89" s="1"/>
      <c r="OWO89" s="1"/>
      <c r="OWP89" s="1"/>
      <c r="OWQ89" s="1"/>
      <c r="OWR89" s="1"/>
      <c r="OWS89" s="1"/>
      <c r="OWT89" s="1"/>
      <c r="OWU89" s="1"/>
      <c r="OWV89" s="1"/>
      <c r="OWW89" s="1"/>
      <c r="OWX89" s="1"/>
      <c r="OWY89" s="1"/>
      <c r="OWZ89" s="1"/>
      <c r="OXA89" s="1"/>
      <c r="OXB89" s="1"/>
      <c r="OXC89" s="1"/>
      <c r="OXD89" s="1"/>
      <c r="OXE89" s="1"/>
      <c r="OXF89" s="1"/>
      <c r="OXG89" s="1"/>
      <c r="OXH89" s="1"/>
      <c r="OXI89" s="1"/>
      <c r="OXJ89" s="1"/>
      <c r="OXK89" s="1"/>
      <c r="OXL89" s="1"/>
      <c r="OXM89" s="1"/>
      <c r="OXN89" s="1"/>
      <c r="OXO89" s="1"/>
      <c r="OXP89" s="1"/>
      <c r="OXQ89" s="1"/>
      <c r="OXR89" s="1"/>
      <c r="OXS89" s="1"/>
      <c r="OXT89" s="1"/>
      <c r="OXU89" s="1"/>
      <c r="OXV89" s="1"/>
      <c r="OXW89" s="1"/>
      <c r="OXX89" s="1"/>
      <c r="OXY89" s="1"/>
      <c r="OXZ89" s="1"/>
      <c r="OYA89" s="1"/>
      <c r="OYB89" s="1"/>
      <c r="OYC89" s="1"/>
      <c r="OYD89" s="1"/>
      <c r="OYE89" s="1"/>
      <c r="OYF89" s="1"/>
      <c r="OYG89" s="1"/>
      <c r="OYH89" s="1"/>
      <c r="OYI89" s="1"/>
      <c r="OYJ89" s="1"/>
      <c r="OYK89" s="1"/>
      <c r="OYL89" s="1"/>
      <c r="OYM89" s="1"/>
      <c r="OYN89" s="1"/>
      <c r="OYO89" s="1"/>
      <c r="OYP89" s="1"/>
      <c r="OYQ89" s="1"/>
      <c r="OYR89" s="1"/>
      <c r="OYS89" s="1"/>
      <c r="OYT89" s="1"/>
      <c r="OYU89" s="1"/>
      <c r="OYV89" s="1"/>
      <c r="OYW89" s="1"/>
      <c r="OYX89" s="1"/>
      <c r="OYY89" s="1"/>
      <c r="OYZ89" s="1"/>
      <c r="OZA89" s="1"/>
      <c r="OZB89" s="1"/>
      <c r="OZC89" s="1"/>
      <c r="OZD89" s="1"/>
      <c r="OZE89" s="1"/>
      <c r="OZF89" s="1"/>
      <c r="OZG89" s="1"/>
      <c r="OZH89" s="1"/>
      <c r="OZI89" s="1"/>
      <c r="OZJ89" s="1"/>
      <c r="OZK89" s="1"/>
      <c r="OZL89" s="1"/>
      <c r="OZM89" s="1"/>
      <c r="OZN89" s="1"/>
      <c r="OZO89" s="1"/>
      <c r="OZP89" s="1"/>
      <c r="OZQ89" s="1"/>
      <c r="OZR89" s="1"/>
      <c r="OZS89" s="1"/>
      <c r="OZT89" s="1"/>
      <c r="OZU89" s="1"/>
      <c r="OZV89" s="1"/>
      <c r="OZW89" s="1"/>
      <c r="OZX89" s="1"/>
      <c r="OZY89" s="1"/>
      <c r="OZZ89" s="1"/>
      <c r="PAA89" s="1"/>
      <c r="PAB89" s="1"/>
      <c r="PAC89" s="1"/>
      <c r="PAD89" s="1"/>
      <c r="PAE89" s="1"/>
      <c r="PAF89" s="1"/>
      <c r="PAG89" s="1"/>
      <c r="PAH89" s="1"/>
      <c r="PAI89" s="1"/>
      <c r="PAJ89" s="1"/>
      <c r="PAK89" s="1"/>
      <c r="PAL89" s="1"/>
      <c r="PAM89" s="1"/>
      <c r="PAN89" s="1"/>
      <c r="PAO89" s="1"/>
      <c r="PAP89" s="1"/>
      <c r="PAQ89" s="1"/>
      <c r="PAR89" s="1"/>
      <c r="PAS89" s="1"/>
      <c r="PAT89" s="1"/>
      <c r="PAU89" s="1"/>
      <c r="PAV89" s="1"/>
      <c r="PAW89" s="1"/>
      <c r="PAX89" s="1"/>
      <c r="PAY89" s="1"/>
      <c r="PAZ89" s="1"/>
      <c r="PBA89" s="1"/>
      <c r="PBB89" s="1"/>
      <c r="PBC89" s="1"/>
      <c r="PBD89" s="1"/>
      <c r="PBE89" s="1"/>
      <c r="PBF89" s="1"/>
      <c r="PBG89" s="1"/>
      <c r="PBH89" s="1"/>
      <c r="PBI89" s="1"/>
      <c r="PBJ89" s="1"/>
      <c r="PBK89" s="1"/>
      <c r="PBL89" s="1"/>
      <c r="PBM89" s="1"/>
      <c r="PBN89" s="1"/>
      <c r="PBO89" s="1"/>
      <c r="PBP89" s="1"/>
      <c r="PBQ89" s="1"/>
      <c r="PBR89" s="1"/>
      <c r="PBS89" s="1"/>
      <c r="PBT89" s="1"/>
      <c r="PBU89" s="1"/>
      <c r="PBV89" s="1"/>
      <c r="PBW89" s="1"/>
      <c r="PBX89" s="1"/>
      <c r="PBY89" s="1"/>
      <c r="PBZ89" s="1"/>
      <c r="PCA89" s="1"/>
      <c r="PCB89" s="1"/>
      <c r="PCC89" s="1"/>
      <c r="PCD89" s="1"/>
      <c r="PCE89" s="1"/>
      <c r="PCF89" s="1"/>
      <c r="PCG89" s="1"/>
      <c r="PCH89" s="1"/>
      <c r="PCI89" s="1"/>
      <c r="PCJ89" s="1"/>
      <c r="PCK89" s="1"/>
      <c r="PCL89" s="1"/>
      <c r="PCM89" s="1"/>
      <c r="PCN89" s="1"/>
      <c r="PCO89" s="1"/>
      <c r="PCP89" s="1"/>
      <c r="PCQ89" s="1"/>
      <c r="PCR89" s="1"/>
      <c r="PCS89" s="1"/>
      <c r="PCT89" s="1"/>
      <c r="PCU89" s="1"/>
      <c r="PCV89" s="1"/>
      <c r="PCW89" s="1"/>
      <c r="PCX89" s="1"/>
      <c r="PCY89" s="1"/>
      <c r="PCZ89" s="1"/>
      <c r="PDA89" s="1"/>
      <c r="PDB89" s="1"/>
      <c r="PDC89" s="1"/>
      <c r="PDD89" s="1"/>
      <c r="PDE89" s="1"/>
      <c r="PDF89" s="1"/>
      <c r="PDG89" s="1"/>
      <c r="PDH89" s="1"/>
      <c r="PDI89" s="1"/>
      <c r="PDJ89" s="1"/>
      <c r="PDK89" s="1"/>
      <c r="PDL89" s="1"/>
      <c r="PDM89" s="1"/>
      <c r="PDN89" s="1"/>
      <c r="PDO89" s="1"/>
      <c r="PDP89" s="1"/>
      <c r="PDQ89" s="1"/>
      <c r="PDR89" s="1"/>
      <c r="PDS89" s="1"/>
      <c r="PDT89" s="1"/>
      <c r="PDU89" s="1"/>
      <c r="PDV89" s="1"/>
      <c r="PDW89" s="1"/>
      <c r="PDX89" s="1"/>
      <c r="PDY89" s="1"/>
      <c r="PDZ89" s="1"/>
      <c r="PEA89" s="1"/>
      <c r="PEB89" s="1"/>
      <c r="PEC89" s="1"/>
      <c r="PED89" s="1"/>
      <c r="PEE89" s="1"/>
      <c r="PEF89" s="1"/>
      <c r="PEG89" s="1"/>
      <c r="PEH89" s="1"/>
      <c r="PEI89" s="1"/>
      <c r="PEJ89" s="1"/>
      <c r="PEK89" s="1"/>
      <c r="PEL89" s="1"/>
      <c r="PEM89" s="1"/>
      <c r="PEN89" s="1"/>
      <c r="PEO89" s="1"/>
      <c r="PEP89" s="1"/>
      <c r="PEQ89" s="1"/>
      <c r="PER89" s="1"/>
      <c r="PES89" s="1"/>
      <c r="PET89" s="1"/>
      <c r="PEU89" s="1"/>
      <c r="PEV89" s="1"/>
      <c r="PEW89" s="1"/>
      <c r="PEX89" s="1"/>
      <c r="PEY89" s="1"/>
      <c r="PEZ89" s="1"/>
      <c r="PFA89" s="1"/>
      <c r="PFB89" s="1"/>
      <c r="PFC89" s="1"/>
      <c r="PFD89" s="1"/>
      <c r="PFE89" s="1"/>
      <c r="PFF89" s="1"/>
      <c r="PFG89" s="1"/>
      <c r="PFH89" s="1"/>
      <c r="PFI89" s="1"/>
      <c r="PFJ89" s="1"/>
      <c r="PFK89" s="1"/>
      <c r="PFL89" s="1"/>
      <c r="PFM89" s="1"/>
      <c r="PFN89" s="1"/>
      <c r="PFO89" s="1"/>
      <c r="PFP89" s="1"/>
      <c r="PFQ89" s="1"/>
      <c r="PFR89" s="1"/>
      <c r="PFS89" s="1"/>
      <c r="PFT89" s="1"/>
      <c r="PFU89" s="1"/>
      <c r="PFV89" s="1"/>
      <c r="PFW89" s="1"/>
      <c r="PFX89" s="1"/>
      <c r="PFY89" s="1"/>
      <c r="PFZ89" s="1"/>
      <c r="PGA89" s="1"/>
      <c r="PGB89" s="1"/>
      <c r="PGC89" s="1"/>
      <c r="PGD89" s="1"/>
      <c r="PGE89" s="1"/>
      <c r="PGF89" s="1"/>
      <c r="PGG89" s="1"/>
      <c r="PGH89" s="1"/>
      <c r="PGI89" s="1"/>
      <c r="PGJ89" s="1"/>
      <c r="PGK89" s="1"/>
      <c r="PGL89" s="1"/>
      <c r="PGM89" s="1"/>
      <c r="PGN89" s="1"/>
      <c r="PGO89" s="1"/>
      <c r="PGP89" s="1"/>
      <c r="PGQ89" s="1"/>
      <c r="PGR89" s="1"/>
      <c r="PGS89" s="1"/>
      <c r="PGT89" s="1"/>
      <c r="PGU89" s="1"/>
      <c r="PGV89" s="1"/>
      <c r="PGW89" s="1"/>
      <c r="PGX89" s="1"/>
      <c r="PGY89" s="1"/>
      <c r="PGZ89" s="1"/>
      <c r="PHA89" s="1"/>
      <c r="PHB89" s="1"/>
      <c r="PHC89" s="1"/>
      <c r="PHD89" s="1"/>
      <c r="PHE89" s="1"/>
      <c r="PHF89" s="1"/>
      <c r="PHG89" s="1"/>
      <c r="PHH89" s="1"/>
      <c r="PHI89" s="1"/>
      <c r="PHJ89" s="1"/>
      <c r="PHK89" s="1"/>
      <c r="PHL89" s="1"/>
      <c r="PHM89" s="1"/>
      <c r="PHN89" s="1"/>
      <c r="PHO89" s="1"/>
      <c r="PHP89" s="1"/>
      <c r="PHQ89" s="1"/>
      <c r="PHR89" s="1"/>
      <c r="PHS89" s="1"/>
      <c r="PHT89" s="1"/>
      <c r="PHU89" s="1"/>
      <c r="PHV89" s="1"/>
      <c r="PHW89" s="1"/>
      <c r="PHX89" s="1"/>
      <c r="PHY89" s="1"/>
      <c r="PHZ89" s="1"/>
      <c r="PIA89" s="1"/>
      <c r="PIB89" s="1"/>
      <c r="PIC89" s="1"/>
      <c r="PID89" s="1"/>
      <c r="PIE89" s="1"/>
      <c r="PIF89" s="1"/>
      <c r="PIG89" s="1"/>
      <c r="PIH89" s="1"/>
      <c r="PII89" s="1"/>
      <c r="PIJ89" s="1"/>
      <c r="PIK89" s="1"/>
      <c r="PIL89" s="1"/>
      <c r="PIM89" s="1"/>
      <c r="PIN89" s="1"/>
      <c r="PIO89" s="1"/>
      <c r="PIP89" s="1"/>
      <c r="PIQ89" s="1"/>
      <c r="PIR89" s="1"/>
      <c r="PIS89" s="1"/>
      <c r="PIT89" s="1"/>
      <c r="PIU89" s="1"/>
      <c r="PIV89" s="1"/>
      <c r="PIW89" s="1"/>
      <c r="PIX89" s="1"/>
      <c r="PIY89" s="1"/>
      <c r="PIZ89" s="1"/>
      <c r="PJA89" s="1"/>
      <c r="PJB89" s="1"/>
      <c r="PJC89" s="1"/>
      <c r="PJD89" s="1"/>
      <c r="PJE89" s="1"/>
      <c r="PJF89" s="1"/>
      <c r="PJG89" s="1"/>
      <c r="PJH89" s="1"/>
      <c r="PJI89" s="1"/>
      <c r="PJJ89" s="1"/>
      <c r="PJK89" s="1"/>
      <c r="PJL89" s="1"/>
      <c r="PJM89" s="1"/>
      <c r="PJN89" s="1"/>
      <c r="PJO89" s="1"/>
      <c r="PJP89" s="1"/>
      <c r="PJQ89" s="1"/>
      <c r="PJR89" s="1"/>
      <c r="PJS89" s="1"/>
      <c r="PJT89" s="1"/>
      <c r="PJU89" s="1"/>
      <c r="PJV89" s="1"/>
      <c r="PJW89" s="1"/>
      <c r="PJX89" s="1"/>
      <c r="PJY89" s="1"/>
      <c r="PJZ89" s="1"/>
      <c r="PKA89" s="1"/>
      <c r="PKB89" s="1"/>
      <c r="PKC89" s="1"/>
      <c r="PKD89" s="1"/>
      <c r="PKE89" s="1"/>
      <c r="PKF89" s="1"/>
      <c r="PKG89" s="1"/>
      <c r="PKH89" s="1"/>
      <c r="PKI89" s="1"/>
      <c r="PKJ89" s="1"/>
      <c r="PKK89" s="1"/>
      <c r="PKL89" s="1"/>
      <c r="PKM89" s="1"/>
      <c r="PKN89" s="1"/>
      <c r="PKO89" s="1"/>
      <c r="PKP89" s="1"/>
      <c r="PKQ89" s="1"/>
      <c r="PKR89" s="1"/>
      <c r="PKS89" s="1"/>
      <c r="PKT89" s="1"/>
      <c r="PKU89" s="1"/>
      <c r="PKV89" s="1"/>
      <c r="PKW89" s="1"/>
      <c r="PKX89" s="1"/>
      <c r="PKY89" s="1"/>
      <c r="PKZ89" s="1"/>
      <c r="PLA89" s="1"/>
      <c r="PLB89" s="1"/>
      <c r="PLC89" s="1"/>
      <c r="PLD89" s="1"/>
      <c r="PLE89" s="1"/>
      <c r="PLF89" s="1"/>
      <c r="PLG89" s="1"/>
      <c r="PLH89" s="1"/>
      <c r="PLI89" s="1"/>
      <c r="PLJ89" s="1"/>
      <c r="PLK89" s="1"/>
      <c r="PLL89" s="1"/>
      <c r="PLM89" s="1"/>
      <c r="PLN89" s="1"/>
      <c r="PLO89" s="1"/>
      <c r="PLP89" s="1"/>
      <c r="PLQ89" s="1"/>
      <c r="PLR89" s="1"/>
      <c r="PLS89" s="1"/>
      <c r="PLT89" s="1"/>
      <c r="PLU89" s="1"/>
      <c r="PLV89" s="1"/>
      <c r="PLW89" s="1"/>
      <c r="PLX89" s="1"/>
      <c r="PLY89" s="1"/>
      <c r="PLZ89" s="1"/>
      <c r="PMA89" s="1"/>
      <c r="PMB89" s="1"/>
      <c r="PMC89" s="1"/>
      <c r="PMD89" s="1"/>
      <c r="PME89" s="1"/>
      <c r="PMF89" s="1"/>
      <c r="PMG89" s="1"/>
      <c r="PMH89" s="1"/>
      <c r="PMI89" s="1"/>
      <c r="PMJ89" s="1"/>
      <c r="PMK89" s="1"/>
      <c r="PML89" s="1"/>
      <c r="PMM89" s="1"/>
      <c r="PMN89" s="1"/>
      <c r="PMO89" s="1"/>
      <c r="PMP89" s="1"/>
      <c r="PMQ89" s="1"/>
      <c r="PMR89" s="1"/>
      <c r="PMS89" s="1"/>
      <c r="PMT89" s="1"/>
      <c r="PMU89" s="1"/>
      <c r="PMV89" s="1"/>
      <c r="PMW89" s="1"/>
      <c r="PMX89" s="1"/>
      <c r="PMY89" s="1"/>
      <c r="PMZ89" s="1"/>
      <c r="PNA89" s="1"/>
      <c r="PNB89" s="1"/>
      <c r="PNC89" s="1"/>
      <c r="PND89" s="1"/>
      <c r="PNE89" s="1"/>
      <c r="PNF89" s="1"/>
      <c r="PNG89" s="1"/>
      <c r="PNH89" s="1"/>
      <c r="PNI89" s="1"/>
      <c r="PNJ89" s="1"/>
      <c r="PNK89" s="1"/>
      <c r="PNL89" s="1"/>
      <c r="PNM89" s="1"/>
      <c r="PNN89" s="1"/>
      <c r="PNO89" s="1"/>
      <c r="PNP89" s="1"/>
      <c r="PNQ89" s="1"/>
      <c r="PNR89" s="1"/>
      <c r="PNS89" s="1"/>
      <c r="PNT89" s="1"/>
      <c r="PNU89" s="1"/>
      <c r="PNV89" s="1"/>
      <c r="PNW89" s="1"/>
      <c r="PNX89" s="1"/>
      <c r="PNY89" s="1"/>
      <c r="PNZ89" s="1"/>
      <c r="POA89" s="1"/>
      <c r="POB89" s="1"/>
      <c r="POC89" s="1"/>
      <c r="POD89" s="1"/>
      <c r="POE89" s="1"/>
      <c r="POF89" s="1"/>
      <c r="POG89" s="1"/>
      <c r="POH89" s="1"/>
      <c r="POI89" s="1"/>
      <c r="POJ89" s="1"/>
      <c r="POK89" s="1"/>
      <c r="POL89" s="1"/>
      <c r="POM89" s="1"/>
      <c r="PON89" s="1"/>
      <c r="POO89" s="1"/>
      <c r="POP89" s="1"/>
      <c r="POQ89" s="1"/>
      <c r="POR89" s="1"/>
      <c r="POS89" s="1"/>
      <c r="POT89" s="1"/>
      <c r="POU89" s="1"/>
      <c r="POV89" s="1"/>
      <c r="POW89" s="1"/>
      <c r="POX89" s="1"/>
      <c r="POY89" s="1"/>
      <c r="POZ89" s="1"/>
      <c r="PPA89" s="1"/>
      <c r="PPB89" s="1"/>
      <c r="PPC89" s="1"/>
      <c r="PPD89" s="1"/>
      <c r="PPE89" s="1"/>
      <c r="PPF89" s="1"/>
      <c r="PPG89" s="1"/>
      <c r="PPH89" s="1"/>
      <c r="PPI89" s="1"/>
      <c r="PPJ89" s="1"/>
      <c r="PPK89" s="1"/>
      <c r="PPL89" s="1"/>
      <c r="PPM89" s="1"/>
      <c r="PPN89" s="1"/>
      <c r="PPO89" s="1"/>
      <c r="PPP89" s="1"/>
      <c r="PPQ89" s="1"/>
      <c r="PPR89" s="1"/>
      <c r="PPS89" s="1"/>
      <c r="PPT89" s="1"/>
      <c r="PPU89" s="1"/>
      <c r="PPV89" s="1"/>
      <c r="PPW89" s="1"/>
      <c r="PPX89" s="1"/>
      <c r="PPY89" s="1"/>
      <c r="PPZ89" s="1"/>
      <c r="PQA89" s="1"/>
      <c r="PQB89" s="1"/>
      <c r="PQC89" s="1"/>
      <c r="PQD89" s="1"/>
      <c r="PQE89" s="1"/>
      <c r="PQF89" s="1"/>
      <c r="PQG89" s="1"/>
      <c r="PQH89" s="1"/>
      <c r="PQI89" s="1"/>
      <c r="PQJ89" s="1"/>
      <c r="PQK89" s="1"/>
      <c r="PQL89" s="1"/>
      <c r="PQM89" s="1"/>
      <c r="PQN89" s="1"/>
      <c r="PQO89" s="1"/>
      <c r="PQP89" s="1"/>
      <c r="PQQ89" s="1"/>
      <c r="PQR89" s="1"/>
      <c r="PQS89" s="1"/>
      <c r="PQT89" s="1"/>
      <c r="PQU89" s="1"/>
      <c r="PQV89" s="1"/>
      <c r="PQW89" s="1"/>
      <c r="PQX89" s="1"/>
      <c r="PQY89" s="1"/>
      <c r="PQZ89" s="1"/>
      <c r="PRA89" s="1"/>
      <c r="PRB89" s="1"/>
      <c r="PRC89" s="1"/>
      <c r="PRD89" s="1"/>
      <c r="PRE89" s="1"/>
      <c r="PRF89" s="1"/>
      <c r="PRG89" s="1"/>
      <c r="PRH89" s="1"/>
      <c r="PRI89" s="1"/>
      <c r="PRJ89" s="1"/>
      <c r="PRK89" s="1"/>
      <c r="PRL89" s="1"/>
      <c r="PRM89" s="1"/>
      <c r="PRN89" s="1"/>
      <c r="PRO89" s="1"/>
      <c r="PRP89" s="1"/>
      <c r="PRQ89" s="1"/>
      <c r="PRR89" s="1"/>
      <c r="PRS89" s="1"/>
      <c r="PRT89" s="1"/>
      <c r="PRU89" s="1"/>
      <c r="PRV89" s="1"/>
      <c r="PRW89" s="1"/>
      <c r="PRX89" s="1"/>
      <c r="PRY89" s="1"/>
      <c r="PRZ89" s="1"/>
      <c r="PSA89" s="1"/>
      <c r="PSB89" s="1"/>
      <c r="PSC89" s="1"/>
      <c r="PSD89" s="1"/>
      <c r="PSE89" s="1"/>
      <c r="PSF89" s="1"/>
      <c r="PSG89" s="1"/>
      <c r="PSH89" s="1"/>
      <c r="PSI89" s="1"/>
      <c r="PSJ89" s="1"/>
      <c r="PSK89" s="1"/>
      <c r="PSL89" s="1"/>
      <c r="PSM89" s="1"/>
      <c r="PSN89" s="1"/>
      <c r="PSO89" s="1"/>
      <c r="PSP89" s="1"/>
      <c r="PSQ89" s="1"/>
      <c r="PSR89" s="1"/>
      <c r="PSS89" s="1"/>
      <c r="PST89" s="1"/>
      <c r="PSU89" s="1"/>
      <c r="PSV89" s="1"/>
      <c r="PSW89" s="1"/>
      <c r="PSX89" s="1"/>
      <c r="PSY89" s="1"/>
      <c r="PSZ89" s="1"/>
      <c r="PTA89" s="1"/>
      <c r="PTB89" s="1"/>
      <c r="PTC89" s="1"/>
      <c r="PTD89" s="1"/>
      <c r="PTE89" s="1"/>
      <c r="PTF89" s="1"/>
      <c r="PTG89" s="1"/>
      <c r="PTH89" s="1"/>
      <c r="PTI89" s="1"/>
      <c r="PTJ89" s="1"/>
      <c r="PTK89" s="1"/>
      <c r="PTL89" s="1"/>
      <c r="PTM89" s="1"/>
      <c r="PTN89" s="1"/>
      <c r="PTO89" s="1"/>
      <c r="PTP89" s="1"/>
      <c r="PTQ89" s="1"/>
      <c r="PTR89" s="1"/>
      <c r="PTS89" s="1"/>
      <c r="PTT89" s="1"/>
      <c r="PTU89" s="1"/>
      <c r="PTV89" s="1"/>
      <c r="PTW89" s="1"/>
      <c r="PTX89" s="1"/>
      <c r="PTY89" s="1"/>
      <c r="PTZ89" s="1"/>
      <c r="PUA89" s="1"/>
      <c r="PUB89" s="1"/>
      <c r="PUC89" s="1"/>
      <c r="PUD89" s="1"/>
      <c r="PUE89" s="1"/>
      <c r="PUF89" s="1"/>
      <c r="PUG89" s="1"/>
      <c r="PUH89" s="1"/>
      <c r="PUI89" s="1"/>
      <c r="PUJ89" s="1"/>
      <c r="PUK89" s="1"/>
      <c r="PUL89" s="1"/>
      <c r="PUM89" s="1"/>
      <c r="PUN89" s="1"/>
      <c r="PUO89" s="1"/>
      <c r="PUP89" s="1"/>
      <c r="PUQ89" s="1"/>
      <c r="PUR89" s="1"/>
      <c r="PUS89" s="1"/>
      <c r="PUT89" s="1"/>
      <c r="PUU89" s="1"/>
      <c r="PUV89" s="1"/>
      <c r="PUW89" s="1"/>
      <c r="PUX89" s="1"/>
      <c r="PUY89" s="1"/>
      <c r="PUZ89" s="1"/>
      <c r="PVA89" s="1"/>
      <c r="PVB89" s="1"/>
      <c r="PVC89" s="1"/>
      <c r="PVD89" s="1"/>
      <c r="PVE89" s="1"/>
      <c r="PVF89" s="1"/>
      <c r="PVG89" s="1"/>
      <c r="PVH89" s="1"/>
      <c r="PVI89" s="1"/>
      <c r="PVJ89" s="1"/>
      <c r="PVK89" s="1"/>
      <c r="PVL89" s="1"/>
      <c r="PVM89" s="1"/>
      <c r="PVN89" s="1"/>
      <c r="PVO89" s="1"/>
      <c r="PVP89" s="1"/>
      <c r="PVQ89" s="1"/>
      <c r="PVR89" s="1"/>
      <c r="PVS89" s="1"/>
      <c r="PVT89" s="1"/>
      <c r="PVU89" s="1"/>
      <c r="PVV89" s="1"/>
      <c r="PVW89" s="1"/>
      <c r="PVX89" s="1"/>
      <c r="PVY89" s="1"/>
      <c r="PVZ89" s="1"/>
      <c r="PWA89" s="1"/>
      <c r="PWB89" s="1"/>
      <c r="PWC89" s="1"/>
      <c r="PWD89" s="1"/>
      <c r="PWE89" s="1"/>
      <c r="PWF89" s="1"/>
      <c r="PWG89" s="1"/>
      <c r="PWH89" s="1"/>
      <c r="PWI89" s="1"/>
      <c r="PWJ89" s="1"/>
      <c r="PWK89" s="1"/>
      <c r="PWL89" s="1"/>
      <c r="PWM89" s="1"/>
      <c r="PWN89" s="1"/>
      <c r="PWO89" s="1"/>
      <c r="PWP89" s="1"/>
      <c r="PWQ89" s="1"/>
      <c r="PWR89" s="1"/>
      <c r="PWS89" s="1"/>
      <c r="PWT89" s="1"/>
      <c r="PWU89" s="1"/>
      <c r="PWV89" s="1"/>
      <c r="PWW89" s="1"/>
      <c r="PWX89" s="1"/>
      <c r="PWY89" s="1"/>
      <c r="PWZ89" s="1"/>
      <c r="PXA89" s="1"/>
      <c r="PXB89" s="1"/>
      <c r="PXC89" s="1"/>
      <c r="PXD89" s="1"/>
      <c r="PXE89" s="1"/>
      <c r="PXF89" s="1"/>
      <c r="PXG89" s="1"/>
      <c r="PXH89" s="1"/>
      <c r="PXI89" s="1"/>
      <c r="PXJ89" s="1"/>
      <c r="PXK89" s="1"/>
      <c r="PXL89" s="1"/>
      <c r="PXM89" s="1"/>
      <c r="PXN89" s="1"/>
      <c r="PXO89" s="1"/>
      <c r="PXP89" s="1"/>
      <c r="PXQ89" s="1"/>
      <c r="PXR89" s="1"/>
      <c r="PXS89" s="1"/>
      <c r="PXT89" s="1"/>
      <c r="PXU89" s="1"/>
      <c r="PXV89" s="1"/>
      <c r="PXW89" s="1"/>
      <c r="PXX89" s="1"/>
      <c r="PXY89" s="1"/>
      <c r="PXZ89" s="1"/>
      <c r="PYA89" s="1"/>
      <c r="PYB89" s="1"/>
      <c r="PYC89" s="1"/>
      <c r="PYD89" s="1"/>
      <c r="PYE89" s="1"/>
      <c r="PYF89" s="1"/>
      <c r="PYG89" s="1"/>
      <c r="PYH89" s="1"/>
      <c r="PYI89" s="1"/>
      <c r="PYJ89" s="1"/>
      <c r="PYK89" s="1"/>
      <c r="PYL89" s="1"/>
      <c r="PYM89" s="1"/>
      <c r="PYN89" s="1"/>
      <c r="PYO89" s="1"/>
      <c r="PYP89" s="1"/>
      <c r="PYQ89" s="1"/>
      <c r="PYR89" s="1"/>
      <c r="PYS89" s="1"/>
      <c r="PYT89" s="1"/>
      <c r="PYU89" s="1"/>
      <c r="PYV89" s="1"/>
      <c r="PYW89" s="1"/>
      <c r="PYX89" s="1"/>
      <c r="PYY89" s="1"/>
      <c r="PYZ89" s="1"/>
      <c r="PZA89" s="1"/>
      <c r="PZB89" s="1"/>
      <c r="PZC89" s="1"/>
      <c r="PZD89" s="1"/>
      <c r="PZE89" s="1"/>
      <c r="PZF89" s="1"/>
      <c r="PZG89" s="1"/>
      <c r="PZH89" s="1"/>
      <c r="PZI89" s="1"/>
      <c r="PZJ89" s="1"/>
      <c r="PZK89" s="1"/>
      <c r="PZL89" s="1"/>
      <c r="PZM89" s="1"/>
      <c r="PZN89" s="1"/>
      <c r="PZO89" s="1"/>
      <c r="PZP89" s="1"/>
      <c r="PZQ89" s="1"/>
      <c r="PZR89" s="1"/>
      <c r="PZS89" s="1"/>
      <c r="PZT89" s="1"/>
      <c r="PZU89" s="1"/>
      <c r="PZV89" s="1"/>
      <c r="PZW89" s="1"/>
      <c r="PZX89" s="1"/>
      <c r="PZY89" s="1"/>
      <c r="PZZ89" s="1"/>
      <c r="QAA89" s="1"/>
      <c r="QAB89" s="1"/>
      <c r="QAC89" s="1"/>
      <c r="QAD89" s="1"/>
      <c r="QAE89" s="1"/>
      <c r="QAF89" s="1"/>
      <c r="QAG89" s="1"/>
      <c r="QAH89" s="1"/>
      <c r="QAI89" s="1"/>
      <c r="QAJ89" s="1"/>
      <c r="QAK89" s="1"/>
      <c r="QAL89" s="1"/>
      <c r="QAM89" s="1"/>
      <c r="QAN89" s="1"/>
      <c r="QAO89" s="1"/>
      <c r="QAP89" s="1"/>
      <c r="QAQ89" s="1"/>
      <c r="QAR89" s="1"/>
      <c r="QAS89" s="1"/>
      <c r="QAT89" s="1"/>
      <c r="QAU89" s="1"/>
      <c r="QAV89" s="1"/>
      <c r="QAW89" s="1"/>
      <c r="QAX89" s="1"/>
      <c r="QAY89" s="1"/>
      <c r="QAZ89" s="1"/>
      <c r="QBA89" s="1"/>
      <c r="QBB89" s="1"/>
      <c r="QBC89" s="1"/>
      <c r="QBD89" s="1"/>
      <c r="QBE89" s="1"/>
      <c r="QBF89" s="1"/>
      <c r="QBG89" s="1"/>
      <c r="QBH89" s="1"/>
      <c r="QBI89" s="1"/>
      <c r="QBJ89" s="1"/>
      <c r="QBK89" s="1"/>
      <c r="QBL89" s="1"/>
      <c r="QBM89" s="1"/>
      <c r="QBN89" s="1"/>
      <c r="QBO89" s="1"/>
      <c r="QBP89" s="1"/>
      <c r="QBQ89" s="1"/>
      <c r="QBR89" s="1"/>
      <c r="QBS89" s="1"/>
      <c r="QBT89" s="1"/>
      <c r="QBU89" s="1"/>
      <c r="QBV89" s="1"/>
      <c r="QBW89" s="1"/>
      <c r="QBX89" s="1"/>
      <c r="QBY89" s="1"/>
      <c r="QBZ89" s="1"/>
      <c r="QCA89" s="1"/>
      <c r="QCB89" s="1"/>
      <c r="QCC89" s="1"/>
      <c r="QCD89" s="1"/>
      <c r="QCE89" s="1"/>
      <c r="QCF89" s="1"/>
      <c r="QCG89" s="1"/>
      <c r="QCH89" s="1"/>
      <c r="QCI89" s="1"/>
      <c r="QCJ89" s="1"/>
      <c r="QCK89" s="1"/>
      <c r="QCL89" s="1"/>
      <c r="QCM89" s="1"/>
      <c r="QCN89" s="1"/>
      <c r="QCO89" s="1"/>
      <c r="QCP89" s="1"/>
      <c r="QCQ89" s="1"/>
      <c r="QCR89" s="1"/>
      <c r="QCS89" s="1"/>
      <c r="QCT89" s="1"/>
      <c r="QCU89" s="1"/>
      <c r="QCV89" s="1"/>
      <c r="QCW89" s="1"/>
      <c r="QCX89" s="1"/>
      <c r="QCY89" s="1"/>
      <c r="QCZ89" s="1"/>
      <c r="QDA89" s="1"/>
      <c r="QDB89" s="1"/>
      <c r="QDC89" s="1"/>
      <c r="QDD89" s="1"/>
      <c r="QDE89" s="1"/>
      <c r="QDF89" s="1"/>
      <c r="QDG89" s="1"/>
      <c r="QDH89" s="1"/>
      <c r="QDI89" s="1"/>
      <c r="QDJ89" s="1"/>
      <c r="QDK89" s="1"/>
      <c r="QDL89" s="1"/>
      <c r="QDM89" s="1"/>
      <c r="QDN89" s="1"/>
      <c r="QDO89" s="1"/>
      <c r="QDP89" s="1"/>
      <c r="QDQ89" s="1"/>
      <c r="QDR89" s="1"/>
      <c r="QDS89" s="1"/>
      <c r="QDT89" s="1"/>
      <c r="QDU89" s="1"/>
      <c r="QDV89" s="1"/>
      <c r="QDW89" s="1"/>
      <c r="QDX89" s="1"/>
      <c r="QDY89" s="1"/>
      <c r="QDZ89" s="1"/>
      <c r="QEA89" s="1"/>
      <c r="QEB89" s="1"/>
      <c r="QEC89" s="1"/>
      <c r="QED89" s="1"/>
      <c r="QEE89" s="1"/>
      <c r="QEF89" s="1"/>
      <c r="QEG89" s="1"/>
      <c r="QEH89" s="1"/>
      <c r="QEI89" s="1"/>
      <c r="QEJ89" s="1"/>
      <c r="QEK89" s="1"/>
      <c r="QEL89" s="1"/>
      <c r="QEM89" s="1"/>
      <c r="QEN89" s="1"/>
      <c r="QEO89" s="1"/>
      <c r="QEP89" s="1"/>
      <c r="QEQ89" s="1"/>
      <c r="QER89" s="1"/>
      <c r="QES89" s="1"/>
      <c r="QET89" s="1"/>
      <c r="QEU89" s="1"/>
      <c r="QEV89" s="1"/>
      <c r="QEW89" s="1"/>
      <c r="QEX89" s="1"/>
      <c r="QEY89" s="1"/>
      <c r="QEZ89" s="1"/>
      <c r="QFA89" s="1"/>
      <c r="QFB89" s="1"/>
      <c r="QFC89" s="1"/>
      <c r="QFD89" s="1"/>
      <c r="QFE89" s="1"/>
      <c r="QFF89" s="1"/>
      <c r="QFG89" s="1"/>
      <c r="QFH89" s="1"/>
      <c r="QFI89" s="1"/>
      <c r="QFJ89" s="1"/>
      <c r="QFK89" s="1"/>
      <c r="QFL89" s="1"/>
      <c r="QFM89" s="1"/>
      <c r="QFN89" s="1"/>
      <c r="QFO89" s="1"/>
      <c r="QFP89" s="1"/>
      <c r="QFQ89" s="1"/>
      <c r="QFR89" s="1"/>
      <c r="QFS89" s="1"/>
      <c r="QFT89" s="1"/>
      <c r="QFU89" s="1"/>
      <c r="QFV89" s="1"/>
      <c r="QFW89" s="1"/>
      <c r="QFX89" s="1"/>
      <c r="QFY89" s="1"/>
      <c r="QFZ89" s="1"/>
      <c r="QGA89" s="1"/>
      <c r="QGB89" s="1"/>
      <c r="QGC89" s="1"/>
      <c r="QGD89" s="1"/>
      <c r="QGE89" s="1"/>
      <c r="QGF89" s="1"/>
      <c r="QGG89" s="1"/>
      <c r="QGH89" s="1"/>
      <c r="QGI89" s="1"/>
      <c r="QGJ89" s="1"/>
      <c r="QGK89" s="1"/>
      <c r="QGL89" s="1"/>
      <c r="QGM89" s="1"/>
      <c r="QGN89" s="1"/>
      <c r="QGO89" s="1"/>
      <c r="QGP89" s="1"/>
      <c r="QGQ89" s="1"/>
      <c r="QGR89" s="1"/>
      <c r="QGS89" s="1"/>
      <c r="QGT89" s="1"/>
      <c r="QGU89" s="1"/>
      <c r="QGV89" s="1"/>
      <c r="QGW89" s="1"/>
      <c r="QGX89" s="1"/>
      <c r="QGY89" s="1"/>
      <c r="QGZ89" s="1"/>
      <c r="QHA89" s="1"/>
      <c r="QHB89" s="1"/>
      <c r="QHC89" s="1"/>
      <c r="QHD89" s="1"/>
      <c r="QHE89" s="1"/>
      <c r="QHF89" s="1"/>
      <c r="QHG89" s="1"/>
      <c r="QHH89" s="1"/>
      <c r="QHI89" s="1"/>
      <c r="QHJ89" s="1"/>
      <c r="QHK89" s="1"/>
      <c r="QHL89" s="1"/>
      <c r="QHM89" s="1"/>
      <c r="QHN89" s="1"/>
      <c r="QHO89" s="1"/>
      <c r="QHP89" s="1"/>
      <c r="QHQ89" s="1"/>
      <c r="QHR89" s="1"/>
      <c r="QHS89" s="1"/>
      <c r="QHT89" s="1"/>
      <c r="QHU89" s="1"/>
      <c r="QHV89" s="1"/>
      <c r="QHW89" s="1"/>
      <c r="QHX89" s="1"/>
      <c r="QHY89" s="1"/>
      <c r="QHZ89" s="1"/>
      <c r="QIA89" s="1"/>
      <c r="QIB89" s="1"/>
      <c r="QIC89" s="1"/>
      <c r="QID89" s="1"/>
      <c r="QIE89" s="1"/>
      <c r="QIF89" s="1"/>
      <c r="QIG89" s="1"/>
      <c r="QIH89" s="1"/>
      <c r="QII89" s="1"/>
      <c r="QIJ89" s="1"/>
      <c r="QIK89" s="1"/>
      <c r="QIL89" s="1"/>
      <c r="QIM89" s="1"/>
      <c r="QIN89" s="1"/>
      <c r="QIO89" s="1"/>
      <c r="QIP89" s="1"/>
      <c r="QIQ89" s="1"/>
      <c r="QIR89" s="1"/>
      <c r="QIS89" s="1"/>
      <c r="QIT89" s="1"/>
      <c r="QIU89" s="1"/>
      <c r="QIV89" s="1"/>
      <c r="QIW89" s="1"/>
      <c r="QIX89" s="1"/>
      <c r="QIY89" s="1"/>
      <c r="QIZ89" s="1"/>
      <c r="QJA89" s="1"/>
      <c r="QJB89" s="1"/>
      <c r="QJC89" s="1"/>
      <c r="QJD89" s="1"/>
      <c r="QJE89" s="1"/>
      <c r="QJF89" s="1"/>
      <c r="QJG89" s="1"/>
      <c r="QJH89" s="1"/>
      <c r="QJI89" s="1"/>
      <c r="QJJ89" s="1"/>
      <c r="QJK89" s="1"/>
      <c r="QJL89" s="1"/>
      <c r="QJM89" s="1"/>
      <c r="QJN89" s="1"/>
      <c r="QJO89" s="1"/>
      <c r="QJP89" s="1"/>
      <c r="QJQ89" s="1"/>
      <c r="QJR89" s="1"/>
      <c r="QJS89" s="1"/>
      <c r="QJT89" s="1"/>
      <c r="QJU89" s="1"/>
      <c r="QJV89" s="1"/>
      <c r="QJW89" s="1"/>
      <c r="QJX89" s="1"/>
      <c r="QJY89" s="1"/>
      <c r="QJZ89" s="1"/>
      <c r="QKA89" s="1"/>
      <c r="QKB89" s="1"/>
      <c r="QKC89" s="1"/>
      <c r="QKD89" s="1"/>
      <c r="QKE89" s="1"/>
      <c r="QKF89" s="1"/>
      <c r="QKG89" s="1"/>
      <c r="QKH89" s="1"/>
      <c r="QKI89" s="1"/>
      <c r="QKJ89" s="1"/>
      <c r="QKK89" s="1"/>
      <c r="QKL89" s="1"/>
      <c r="QKM89" s="1"/>
      <c r="QKN89" s="1"/>
      <c r="QKO89" s="1"/>
      <c r="QKP89" s="1"/>
      <c r="QKQ89" s="1"/>
      <c r="QKR89" s="1"/>
      <c r="QKS89" s="1"/>
      <c r="QKT89" s="1"/>
      <c r="QKU89" s="1"/>
      <c r="QKV89" s="1"/>
      <c r="QKW89" s="1"/>
      <c r="QKX89" s="1"/>
      <c r="QKY89" s="1"/>
      <c r="QKZ89" s="1"/>
      <c r="QLA89" s="1"/>
      <c r="QLB89" s="1"/>
      <c r="QLC89" s="1"/>
      <c r="QLD89" s="1"/>
      <c r="QLE89" s="1"/>
      <c r="QLF89" s="1"/>
      <c r="QLG89" s="1"/>
      <c r="QLH89" s="1"/>
      <c r="QLI89" s="1"/>
      <c r="QLJ89" s="1"/>
      <c r="QLK89" s="1"/>
      <c r="QLL89" s="1"/>
      <c r="QLM89" s="1"/>
      <c r="QLN89" s="1"/>
      <c r="QLO89" s="1"/>
      <c r="QLP89" s="1"/>
      <c r="QLQ89" s="1"/>
      <c r="QLR89" s="1"/>
      <c r="QLS89" s="1"/>
      <c r="QLT89" s="1"/>
      <c r="QLU89" s="1"/>
      <c r="QLV89" s="1"/>
      <c r="QLW89" s="1"/>
      <c r="QLX89" s="1"/>
      <c r="QLY89" s="1"/>
      <c r="QLZ89" s="1"/>
      <c r="QMA89" s="1"/>
      <c r="QMB89" s="1"/>
      <c r="QMC89" s="1"/>
      <c r="QMD89" s="1"/>
      <c r="QME89" s="1"/>
      <c r="QMF89" s="1"/>
      <c r="QMG89" s="1"/>
      <c r="QMH89" s="1"/>
      <c r="QMI89" s="1"/>
      <c r="QMJ89" s="1"/>
      <c r="QMK89" s="1"/>
      <c r="QML89" s="1"/>
      <c r="QMM89" s="1"/>
      <c r="QMN89" s="1"/>
      <c r="QMO89" s="1"/>
      <c r="QMP89" s="1"/>
      <c r="QMQ89" s="1"/>
      <c r="QMR89" s="1"/>
      <c r="QMS89" s="1"/>
      <c r="QMT89" s="1"/>
      <c r="QMU89" s="1"/>
      <c r="QMV89" s="1"/>
      <c r="QMW89" s="1"/>
      <c r="QMX89" s="1"/>
      <c r="QMY89" s="1"/>
      <c r="QMZ89" s="1"/>
      <c r="QNA89" s="1"/>
      <c r="QNB89" s="1"/>
      <c r="QNC89" s="1"/>
      <c r="QND89" s="1"/>
      <c r="QNE89" s="1"/>
      <c r="QNF89" s="1"/>
      <c r="QNG89" s="1"/>
      <c r="QNH89" s="1"/>
      <c r="QNI89" s="1"/>
      <c r="QNJ89" s="1"/>
      <c r="QNK89" s="1"/>
      <c r="QNL89" s="1"/>
      <c r="QNM89" s="1"/>
      <c r="QNN89" s="1"/>
      <c r="QNO89" s="1"/>
      <c r="QNP89" s="1"/>
      <c r="QNQ89" s="1"/>
      <c r="QNR89" s="1"/>
      <c r="QNS89" s="1"/>
      <c r="QNT89" s="1"/>
      <c r="QNU89" s="1"/>
      <c r="QNV89" s="1"/>
      <c r="QNW89" s="1"/>
      <c r="QNX89" s="1"/>
      <c r="QNY89" s="1"/>
      <c r="QNZ89" s="1"/>
      <c r="QOA89" s="1"/>
      <c r="QOB89" s="1"/>
      <c r="QOC89" s="1"/>
      <c r="QOD89" s="1"/>
      <c r="QOE89" s="1"/>
      <c r="QOF89" s="1"/>
      <c r="QOG89" s="1"/>
      <c r="QOH89" s="1"/>
      <c r="QOI89" s="1"/>
      <c r="QOJ89" s="1"/>
      <c r="QOK89" s="1"/>
      <c r="QOL89" s="1"/>
      <c r="QOM89" s="1"/>
      <c r="QON89" s="1"/>
      <c r="QOO89" s="1"/>
      <c r="QOP89" s="1"/>
      <c r="QOQ89" s="1"/>
      <c r="QOR89" s="1"/>
      <c r="QOS89" s="1"/>
      <c r="QOT89" s="1"/>
      <c r="QOU89" s="1"/>
      <c r="QOV89" s="1"/>
      <c r="QOW89" s="1"/>
      <c r="QOX89" s="1"/>
      <c r="QOY89" s="1"/>
      <c r="QOZ89" s="1"/>
      <c r="QPA89" s="1"/>
      <c r="QPB89" s="1"/>
      <c r="QPC89" s="1"/>
      <c r="QPD89" s="1"/>
      <c r="QPE89" s="1"/>
      <c r="QPF89" s="1"/>
      <c r="QPG89" s="1"/>
      <c r="QPH89" s="1"/>
      <c r="QPI89" s="1"/>
      <c r="QPJ89" s="1"/>
      <c r="QPK89" s="1"/>
      <c r="QPL89" s="1"/>
      <c r="QPM89" s="1"/>
      <c r="QPN89" s="1"/>
      <c r="QPO89" s="1"/>
      <c r="QPP89" s="1"/>
      <c r="QPQ89" s="1"/>
      <c r="QPR89" s="1"/>
      <c r="QPS89" s="1"/>
      <c r="QPT89" s="1"/>
      <c r="QPU89" s="1"/>
      <c r="QPV89" s="1"/>
      <c r="QPW89" s="1"/>
      <c r="QPX89" s="1"/>
      <c r="QPY89" s="1"/>
      <c r="QPZ89" s="1"/>
      <c r="QQA89" s="1"/>
      <c r="QQB89" s="1"/>
      <c r="QQC89" s="1"/>
      <c r="QQD89" s="1"/>
      <c r="QQE89" s="1"/>
      <c r="QQF89" s="1"/>
      <c r="QQG89" s="1"/>
      <c r="QQH89" s="1"/>
      <c r="QQI89" s="1"/>
      <c r="QQJ89" s="1"/>
      <c r="QQK89" s="1"/>
      <c r="QQL89" s="1"/>
      <c r="QQM89" s="1"/>
      <c r="QQN89" s="1"/>
      <c r="QQO89" s="1"/>
      <c r="QQP89" s="1"/>
      <c r="QQQ89" s="1"/>
      <c r="QQR89" s="1"/>
      <c r="QQS89" s="1"/>
      <c r="QQT89" s="1"/>
      <c r="QQU89" s="1"/>
      <c r="QQV89" s="1"/>
      <c r="QQW89" s="1"/>
      <c r="QQX89" s="1"/>
      <c r="QQY89" s="1"/>
      <c r="QQZ89" s="1"/>
      <c r="QRA89" s="1"/>
      <c r="QRB89" s="1"/>
      <c r="QRC89" s="1"/>
      <c r="QRD89" s="1"/>
      <c r="QRE89" s="1"/>
      <c r="QRF89" s="1"/>
      <c r="QRG89" s="1"/>
      <c r="QRH89" s="1"/>
      <c r="QRI89" s="1"/>
      <c r="QRJ89" s="1"/>
      <c r="QRK89" s="1"/>
      <c r="QRL89" s="1"/>
      <c r="QRM89" s="1"/>
      <c r="QRN89" s="1"/>
      <c r="QRO89" s="1"/>
      <c r="QRP89" s="1"/>
      <c r="QRQ89" s="1"/>
      <c r="QRR89" s="1"/>
      <c r="QRS89" s="1"/>
      <c r="QRT89" s="1"/>
      <c r="QRU89" s="1"/>
      <c r="QRV89" s="1"/>
      <c r="QRW89" s="1"/>
      <c r="QRX89" s="1"/>
      <c r="QRY89" s="1"/>
      <c r="QRZ89" s="1"/>
      <c r="QSA89" s="1"/>
      <c r="QSB89" s="1"/>
      <c r="QSC89" s="1"/>
      <c r="QSD89" s="1"/>
      <c r="QSE89" s="1"/>
      <c r="QSF89" s="1"/>
      <c r="QSG89" s="1"/>
      <c r="QSH89" s="1"/>
      <c r="QSI89" s="1"/>
      <c r="QSJ89" s="1"/>
      <c r="QSK89" s="1"/>
      <c r="QSL89" s="1"/>
      <c r="QSM89" s="1"/>
      <c r="QSN89" s="1"/>
      <c r="QSO89" s="1"/>
      <c r="QSP89" s="1"/>
      <c r="QSQ89" s="1"/>
      <c r="QSR89" s="1"/>
      <c r="QSS89" s="1"/>
      <c r="QST89" s="1"/>
      <c r="QSU89" s="1"/>
      <c r="QSV89" s="1"/>
      <c r="QSW89" s="1"/>
      <c r="QSX89" s="1"/>
      <c r="QSY89" s="1"/>
      <c r="QSZ89" s="1"/>
      <c r="QTA89" s="1"/>
      <c r="QTB89" s="1"/>
      <c r="QTC89" s="1"/>
      <c r="QTD89" s="1"/>
      <c r="QTE89" s="1"/>
      <c r="QTF89" s="1"/>
      <c r="QTG89" s="1"/>
      <c r="QTH89" s="1"/>
      <c r="QTI89" s="1"/>
      <c r="QTJ89" s="1"/>
      <c r="QTK89" s="1"/>
      <c r="QTL89" s="1"/>
      <c r="QTM89" s="1"/>
      <c r="QTN89" s="1"/>
      <c r="QTO89" s="1"/>
      <c r="QTP89" s="1"/>
      <c r="QTQ89" s="1"/>
      <c r="QTR89" s="1"/>
      <c r="QTS89" s="1"/>
      <c r="QTT89" s="1"/>
      <c r="QTU89" s="1"/>
      <c r="QTV89" s="1"/>
      <c r="QTW89" s="1"/>
      <c r="QTX89" s="1"/>
      <c r="QTY89" s="1"/>
      <c r="QTZ89" s="1"/>
      <c r="QUA89" s="1"/>
      <c r="QUB89" s="1"/>
      <c r="QUC89" s="1"/>
      <c r="QUD89" s="1"/>
      <c r="QUE89" s="1"/>
      <c r="QUF89" s="1"/>
      <c r="QUG89" s="1"/>
      <c r="QUH89" s="1"/>
      <c r="QUI89" s="1"/>
      <c r="QUJ89" s="1"/>
      <c r="QUK89" s="1"/>
      <c r="QUL89" s="1"/>
      <c r="QUM89" s="1"/>
      <c r="QUN89" s="1"/>
      <c r="QUO89" s="1"/>
      <c r="QUP89" s="1"/>
      <c r="QUQ89" s="1"/>
      <c r="QUR89" s="1"/>
      <c r="QUS89" s="1"/>
      <c r="QUT89" s="1"/>
      <c r="QUU89" s="1"/>
      <c r="QUV89" s="1"/>
      <c r="QUW89" s="1"/>
      <c r="QUX89" s="1"/>
      <c r="QUY89" s="1"/>
      <c r="QUZ89" s="1"/>
      <c r="QVA89" s="1"/>
      <c r="QVB89" s="1"/>
      <c r="QVC89" s="1"/>
      <c r="QVD89" s="1"/>
      <c r="QVE89" s="1"/>
      <c r="QVF89" s="1"/>
      <c r="QVG89" s="1"/>
      <c r="QVH89" s="1"/>
      <c r="QVI89" s="1"/>
      <c r="QVJ89" s="1"/>
      <c r="QVK89" s="1"/>
      <c r="QVL89" s="1"/>
      <c r="QVM89" s="1"/>
      <c r="QVN89" s="1"/>
      <c r="QVO89" s="1"/>
      <c r="QVP89" s="1"/>
      <c r="QVQ89" s="1"/>
      <c r="QVR89" s="1"/>
      <c r="QVS89" s="1"/>
      <c r="QVT89" s="1"/>
      <c r="QVU89" s="1"/>
      <c r="QVV89" s="1"/>
      <c r="QVW89" s="1"/>
      <c r="QVX89" s="1"/>
      <c r="QVY89" s="1"/>
      <c r="QVZ89" s="1"/>
      <c r="QWA89" s="1"/>
      <c r="QWB89" s="1"/>
      <c r="QWC89" s="1"/>
      <c r="QWD89" s="1"/>
      <c r="QWE89" s="1"/>
      <c r="QWF89" s="1"/>
      <c r="QWG89" s="1"/>
      <c r="QWH89" s="1"/>
      <c r="QWI89" s="1"/>
      <c r="QWJ89" s="1"/>
      <c r="QWK89" s="1"/>
      <c r="QWL89" s="1"/>
      <c r="QWM89" s="1"/>
      <c r="QWN89" s="1"/>
      <c r="QWO89" s="1"/>
      <c r="QWP89" s="1"/>
      <c r="QWQ89" s="1"/>
      <c r="QWR89" s="1"/>
      <c r="QWS89" s="1"/>
      <c r="QWT89" s="1"/>
      <c r="QWU89" s="1"/>
      <c r="QWV89" s="1"/>
      <c r="QWW89" s="1"/>
      <c r="QWX89" s="1"/>
      <c r="QWY89" s="1"/>
      <c r="QWZ89" s="1"/>
      <c r="QXA89" s="1"/>
      <c r="QXB89" s="1"/>
      <c r="QXC89" s="1"/>
      <c r="QXD89" s="1"/>
      <c r="QXE89" s="1"/>
      <c r="QXF89" s="1"/>
      <c r="QXG89" s="1"/>
      <c r="QXH89" s="1"/>
      <c r="QXI89" s="1"/>
      <c r="QXJ89" s="1"/>
      <c r="QXK89" s="1"/>
      <c r="QXL89" s="1"/>
      <c r="QXM89" s="1"/>
      <c r="QXN89" s="1"/>
      <c r="QXO89" s="1"/>
      <c r="QXP89" s="1"/>
      <c r="QXQ89" s="1"/>
      <c r="QXR89" s="1"/>
      <c r="QXS89" s="1"/>
      <c r="QXT89" s="1"/>
      <c r="QXU89" s="1"/>
      <c r="QXV89" s="1"/>
      <c r="QXW89" s="1"/>
      <c r="QXX89" s="1"/>
      <c r="QXY89" s="1"/>
      <c r="QXZ89" s="1"/>
      <c r="QYA89" s="1"/>
      <c r="QYB89" s="1"/>
      <c r="QYC89" s="1"/>
      <c r="QYD89" s="1"/>
      <c r="QYE89" s="1"/>
      <c r="QYF89" s="1"/>
      <c r="QYG89" s="1"/>
      <c r="QYH89" s="1"/>
      <c r="QYI89" s="1"/>
      <c r="QYJ89" s="1"/>
      <c r="QYK89" s="1"/>
      <c r="QYL89" s="1"/>
      <c r="QYM89" s="1"/>
      <c r="QYN89" s="1"/>
      <c r="QYO89" s="1"/>
      <c r="QYP89" s="1"/>
      <c r="QYQ89" s="1"/>
      <c r="QYR89" s="1"/>
      <c r="QYS89" s="1"/>
      <c r="QYT89" s="1"/>
      <c r="QYU89" s="1"/>
      <c r="QYV89" s="1"/>
      <c r="QYW89" s="1"/>
      <c r="QYX89" s="1"/>
      <c r="QYY89" s="1"/>
      <c r="QYZ89" s="1"/>
      <c r="QZA89" s="1"/>
      <c r="QZB89" s="1"/>
      <c r="QZC89" s="1"/>
      <c r="QZD89" s="1"/>
      <c r="QZE89" s="1"/>
      <c r="QZF89" s="1"/>
      <c r="QZG89" s="1"/>
      <c r="QZH89" s="1"/>
      <c r="QZI89" s="1"/>
      <c r="QZJ89" s="1"/>
      <c r="QZK89" s="1"/>
      <c r="QZL89" s="1"/>
      <c r="QZM89" s="1"/>
      <c r="QZN89" s="1"/>
      <c r="QZO89" s="1"/>
      <c r="QZP89" s="1"/>
      <c r="QZQ89" s="1"/>
      <c r="QZR89" s="1"/>
      <c r="QZS89" s="1"/>
      <c r="QZT89" s="1"/>
      <c r="QZU89" s="1"/>
      <c r="QZV89" s="1"/>
      <c r="QZW89" s="1"/>
      <c r="QZX89" s="1"/>
      <c r="QZY89" s="1"/>
      <c r="QZZ89" s="1"/>
      <c r="RAA89" s="1"/>
      <c r="RAB89" s="1"/>
      <c r="RAC89" s="1"/>
      <c r="RAD89" s="1"/>
      <c r="RAE89" s="1"/>
      <c r="RAF89" s="1"/>
      <c r="RAG89" s="1"/>
      <c r="RAH89" s="1"/>
      <c r="RAI89" s="1"/>
      <c r="RAJ89" s="1"/>
      <c r="RAK89" s="1"/>
      <c r="RAL89" s="1"/>
      <c r="RAM89" s="1"/>
      <c r="RAN89" s="1"/>
      <c r="RAO89" s="1"/>
      <c r="RAP89" s="1"/>
      <c r="RAQ89" s="1"/>
      <c r="RAR89" s="1"/>
      <c r="RAS89" s="1"/>
      <c r="RAT89" s="1"/>
      <c r="RAU89" s="1"/>
      <c r="RAV89" s="1"/>
      <c r="RAW89" s="1"/>
      <c r="RAX89" s="1"/>
      <c r="RAY89" s="1"/>
      <c r="RAZ89" s="1"/>
      <c r="RBA89" s="1"/>
      <c r="RBB89" s="1"/>
      <c r="RBC89" s="1"/>
      <c r="RBD89" s="1"/>
      <c r="RBE89" s="1"/>
      <c r="RBF89" s="1"/>
      <c r="RBG89" s="1"/>
      <c r="RBH89" s="1"/>
      <c r="RBI89" s="1"/>
      <c r="RBJ89" s="1"/>
      <c r="RBK89" s="1"/>
      <c r="RBL89" s="1"/>
      <c r="RBM89" s="1"/>
      <c r="RBN89" s="1"/>
      <c r="RBO89" s="1"/>
      <c r="RBP89" s="1"/>
      <c r="RBQ89" s="1"/>
      <c r="RBR89" s="1"/>
      <c r="RBS89" s="1"/>
      <c r="RBT89" s="1"/>
      <c r="RBU89" s="1"/>
      <c r="RBV89" s="1"/>
      <c r="RBW89" s="1"/>
      <c r="RBX89" s="1"/>
      <c r="RBY89" s="1"/>
      <c r="RBZ89" s="1"/>
      <c r="RCA89" s="1"/>
      <c r="RCB89" s="1"/>
      <c r="RCC89" s="1"/>
      <c r="RCD89" s="1"/>
      <c r="RCE89" s="1"/>
      <c r="RCF89" s="1"/>
      <c r="RCG89" s="1"/>
      <c r="RCH89" s="1"/>
      <c r="RCI89" s="1"/>
      <c r="RCJ89" s="1"/>
      <c r="RCK89" s="1"/>
      <c r="RCL89" s="1"/>
      <c r="RCM89" s="1"/>
      <c r="RCN89" s="1"/>
      <c r="RCO89" s="1"/>
      <c r="RCP89" s="1"/>
      <c r="RCQ89" s="1"/>
      <c r="RCR89" s="1"/>
      <c r="RCS89" s="1"/>
      <c r="RCT89" s="1"/>
      <c r="RCU89" s="1"/>
      <c r="RCV89" s="1"/>
      <c r="RCW89" s="1"/>
      <c r="RCX89" s="1"/>
      <c r="RCY89" s="1"/>
      <c r="RCZ89" s="1"/>
      <c r="RDA89" s="1"/>
      <c r="RDB89" s="1"/>
      <c r="RDC89" s="1"/>
      <c r="RDD89" s="1"/>
      <c r="RDE89" s="1"/>
      <c r="RDF89" s="1"/>
      <c r="RDG89" s="1"/>
      <c r="RDH89" s="1"/>
      <c r="RDI89" s="1"/>
      <c r="RDJ89" s="1"/>
      <c r="RDK89" s="1"/>
      <c r="RDL89" s="1"/>
      <c r="RDM89" s="1"/>
      <c r="RDN89" s="1"/>
      <c r="RDO89" s="1"/>
      <c r="RDP89" s="1"/>
      <c r="RDQ89" s="1"/>
      <c r="RDR89" s="1"/>
      <c r="RDS89" s="1"/>
      <c r="RDT89" s="1"/>
      <c r="RDU89" s="1"/>
      <c r="RDV89" s="1"/>
      <c r="RDW89" s="1"/>
      <c r="RDX89" s="1"/>
      <c r="RDY89" s="1"/>
      <c r="RDZ89" s="1"/>
      <c r="REA89" s="1"/>
      <c r="REB89" s="1"/>
      <c r="REC89" s="1"/>
      <c r="RED89" s="1"/>
      <c r="REE89" s="1"/>
      <c r="REF89" s="1"/>
      <c r="REG89" s="1"/>
      <c r="REH89" s="1"/>
      <c r="REI89" s="1"/>
      <c r="REJ89" s="1"/>
      <c r="REK89" s="1"/>
      <c r="REL89" s="1"/>
      <c r="REM89" s="1"/>
      <c r="REN89" s="1"/>
      <c r="REO89" s="1"/>
      <c r="REP89" s="1"/>
      <c r="REQ89" s="1"/>
      <c r="RER89" s="1"/>
      <c r="RES89" s="1"/>
      <c r="RET89" s="1"/>
      <c r="REU89" s="1"/>
      <c r="REV89" s="1"/>
      <c r="REW89" s="1"/>
      <c r="REX89" s="1"/>
      <c r="REY89" s="1"/>
      <c r="REZ89" s="1"/>
      <c r="RFA89" s="1"/>
      <c r="RFB89" s="1"/>
      <c r="RFC89" s="1"/>
      <c r="RFD89" s="1"/>
      <c r="RFE89" s="1"/>
      <c r="RFF89" s="1"/>
      <c r="RFG89" s="1"/>
      <c r="RFH89" s="1"/>
      <c r="RFI89" s="1"/>
      <c r="RFJ89" s="1"/>
      <c r="RFK89" s="1"/>
      <c r="RFL89" s="1"/>
      <c r="RFM89" s="1"/>
      <c r="RFN89" s="1"/>
      <c r="RFO89" s="1"/>
      <c r="RFP89" s="1"/>
      <c r="RFQ89" s="1"/>
      <c r="RFR89" s="1"/>
      <c r="RFS89" s="1"/>
      <c r="RFT89" s="1"/>
      <c r="RFU89" s="1"/>
      <c r="RFV89" s="1"/>
      <c r="RFW89" s="1"/>
      <c r="RFX89" s="1"/>
      <c r="RFY89" s="1"/>
      <c r="RFZ89" s="1"/>
      <c r="RGA89" s="1"/>
      <c r="RGB89" s="1"/>
      <c r="RGC89" s="1"/>
      <c r="RGD89" s="1"/>
      <c r="RGE89" s="1"/>
      <c r="RGF89" s="1"/>
      <c r="RGG89" s="1"/>
      <c r="RGH89" s="1"/>
      <c r="RGI89" s="1"/>
      <c r="RGJ89" s="1"/>
      <c r="RGK89" s="1"/>
      <c r="RGL89" s="1"/>
      <c r="RGM89" s="1"/>
      <c r="RGN89" s="1"/>
      <c r="RGO89" s="1"/>
      <c r="RGP89" s="1"/>
      <c r="RGQ89" s="1"/>
      <c r="RGR89" s="1"/>
      <c r="RGS89" s="1"/>
      <c r="RGT89" s="1"/>
      <c r="RGU89" s="1"/>
      <c r="RGV89" s="1"/>
      <c r="RGW89" s="1"/>
      <c r="RGX89" s="1"/>
      <c r="RGY89" s="1"/>
      <c r="RGZ89" s="1"/>
      <c r="RHA89" s="1"/>
      <c r="RHB89" s="1"/>
      <c r="RHC89" s="1"/>
      <c r="RHD89" s="1"/>
      <c r="RHE89" s="1"/>
      <c r="RHF89" s="1"/>
      <c r="RHG89" s="1"/>
      <c r="RHH89" s="1"/>
      <c r="RHI89" s="1"/>
      <c r="RHJ89" s="1"/>
      <c r="RHK89" s="1"/>
      <c r="RHL89" s="1"/>
      <c r="RHM89" s="1"/>
      <c r="RHN89" s="1"/>
      <c r="RHO89" s="1"/>
      <c r="RHP89" s="1"/>
      <c r="RHQ89" s="1"/>
      <c r="RHR89" s="1"/>
      <c r="RHS89" s="1"/>
      <c r="RHT89" s="1"/>
      <c r="RHU89" s="1"/>
      <c r="RHV89" s="1"/>
      <c r="RHW89" s="1"/>
      <c r="RHX89" s="1"/>
      <c r="RHY89" s="1"/>
      <c r="RHZ89" s="1"/>
      <c r="RIA89" s="1"/>
      <c r="RIB89" s="1"/>
      <c r="RIC89" s="1"/>
      <c r="RID89" s="1"/>
      <c r="RIE89" s="1"/>
      <c r="RIF89" s="1"/>
      <c r="RIG89" s="1"/>
      <c r="RIH89" s="1"/>
      <c r="RII89" s="1"/>
      <c r="RIJ89" s="1"/>
      <c r="RIK89" s="1"/>
      <c r="RIL89" s="1"/>
      <c r="RIM89" s="1"/>
      <c r="RIN89" s="1"/>
      <c r="RIO89" s="1"/>
      <c r="RIP89" s="1"/>
      <c r="RIQ89" s="1"/>
      <c r="RIR89" s="1"/>
      <c r="RIS89" s="1"/>
      <c r="RIT89" s="1"/>
      <c r="RIU89" s="1"/>
      <c r="RIV89" s="1"/>
      <c r="RIW89" s="1"/>
      <c r="RIX89" s="1"/>
      <c r="RIY89" s="1"/>
      <c r="RIZ89" s="1"/>
      <c r="RJA89" s="1"/>
      <c r="RJB89" s="1"/>
      <c r="RJC89" s="1"/>
      <c r="RJD89" s="1"/>
      <c r="RJE89" s="1"/>
      <c r="RJF89" s="1"/>
      <c r="RJG89" s="1"/>
      <c r="RJH89" s="1"/>
      <c r="RJI89" s="1"/>
      <c r="RJJ89" s="1"/>
      <c r="RJK89" s="1"/>
      <c r="RJL89" s="1"/>
      <c r="RJM89" s="1"/>
      <c r="RJN89" s="1"/>
      <c r="RJO89" s="1"/>
      <c r="RJP89" s="1"/>
      <c r="RJQ89" s="1"/>
      <c r="RJR89" s="1"/>
      <c r="RJS89" s="1"/>
      <c r="RJT89" s="1"/>
      <c r="RJU89" s="1"/>
      <c r="RJV89" s="1"/>
      <c r="RJW89" s="1"/>
      <c r="RJX89" s="1"/>
      <c r="RJY89" s="1"/>
      <c r="RJZ89" s="1"/>
      <c r="RKA89" s="1"/>
      <c r="RKB89" s="1"/>
      <c r="RKC89" s="1"/>
      <c r="RKD89" s="1"/>
      <c r="RKE89" s="1"/>
      <c r="RKF89" s="1"/>
      <c r="RKG89" s="1"/>
      <c r="RKH89" s="1"/>
      <c r="RKI89" s="1"/>
      <c r="RKJ89" s="1"/>
      <c r="RKK89" s="1"/>
      <c r="RKL89" s="1"/>
      <c r="RKM89" s="1"/>
      <c r="RKN89" s="1"/>
      <c r="RKO89" s="1"/>
      <c r="RKP89" s="1"/>
      <c r="RKQ89" s="1"/>
      <c r="RKR89" s="1"/>
      <c r="RKS89" s="1"/>
      <c r="RKT89" s="1"/>
      <c r="RKU89" s="1"/>
      <c r="RKV89" s="1"/>
      <c r="RKW89" s="1"/>
      <c r="RKX89" s="1"/>
      <c r="RKY89" s="1"/>
      <c r="RKZ89" s="1"/>
      <c r="RLA89" s="1"/>
      <c r="RLB89" s="1"/>
      <c r="RLC89" s="1"/>
      <c r="RLD89" s="1"/>
      <c r="RLE89" s="1"/>
      <c r="RLF89" s="1"/>
      <c r="RLG89" s="1"/>
      <c r="RLH89" s="1"/>
      <c r="RLI89" s="1"/>
      <c r="RLJ89" s="1"/>
      <c r="RLK89" s="1"/>
      <c r="RLL89" s="1"/>
      <c r="RLM89" s="1"/>
      <c r="RLN89" s="1"/>
      <c r="RLO89" s="1"/>
      <c r="RLP89" s="1"/>
      <c r="RLQ89" s="1"/>
      <c r="RLR89" s="1"/>
      <c r="RLS89" s="1"/>
      <c r="RLT89" s="1"/>
      <c r="RLU89" s="1"/>
      <c r="RLV89" s="1"/>
      <c r="RLW89" s="1"/>
      <c r="RLX89" s="1"/>
      <c r="RLY89" s="1"/>
      <c r="RLZ89" s="1"/>
      <c r="RMA89" s="1"/>
      <c r="RMB89" s="1"/>
      <c r="RMC89" s="1"/>
      <c r="RMD89" s="1"/>
      <c r="RME89" s="1"/>
      <c r="RMF89" s="1"/>
      <c r="RMG89" s="1"/>
      <c r="RMH89" s="1"/>
      <c r="RMI89" s="1"/>
      <c r="RMJ89" s="1"/>
      <c r="RMK89" s="1"/>
      <c r="RML89" s="1"/>
      <c r="RMM89" s="1"/>
      <c r="RMN89" s="1"/>
      <c r="RMO89" s="1"/>
      <c r="RMP89" s="1"/>
      <c r="RMQ89" s="1"/>
      <c r="RMR89" s="1"/>
      <c r="RMS89" s="1"/>
      <c r="RMT89" s="1"/>
      <c r="RMU89" s="1"/>
      <c r="RMV89" s="1"/>
      <c r="RMW89" s="1"/>
      <c r="RMX89" s="1"/>
      <c r="RMY89" s="1"/>
      <c r="RMZ89" s="1"/>
      <c r="RNA89" s="1"/>
      <c r="RNB89" s="1"/>
      <c r="RNC89" s="1"/>
      <c r="RND89" s="1"/>
      <c r="RNE89" s="1"/>
      <c r="RNF89" s="1"/>
      <c r="RNG89" s="1"/>
      <c r="RNH89" s="1"/>
      <c r="RNI89" s="1"/>
      <c r="RNJ89" s="1"/>
      <c r="RNK89" s="1"/>
      <c r="RNL89" s="1"/>
      <c r="RNM89" s="1"/>
      <c r="RNN89" s="1"/>
      <c r="RNO89" s="1"/>
      <c r="RNP89" s="1"/>
      <c r="RNQ89" s="1"/>
      <c r="RNR89" s="1"/>
      <c r="RNS89" s="1"/>
      <c r="RNT89" s="1"/>
      <c r="RNU89" s="1"/>
      <c r="RNV89" s="1"/>
      <c r="RNW89" s="1"/>
      <c r="RNX89" s="1"/>
      <c r="RNY89" s="1"/>
      <c r="RNZ89" s="1"/>
      <c r="ROA89" s="1"/>
      <c r="ROB89" s="1"/>
      <c r="ROC89" s="1"/>
      <c r="ROD89" s="1"/>
      <c r="ROE89" s="1"/>
      <c r="ROF89" s="1"/>
      <c r="ROG89" s="1"/>
      <c r="ROH89" s="1"/>
      <c r="ROI89" s="1"/>
      <c r="ROJ89" s="1"/>
      <c r="ROK89" s="1"/>
      <c r="ROL89" s="1"/>
      <c r="ROM89" s="1"/>
      <c r="RON89" s="1"/>
      <c r="ROO89" s="1"/>
      <c r="ROP89" s="1"/>
      <c r="ROQ89" s="1"/>
      <c r="ROR89" s="1"/>
      <c r="ROS89" s="1"/>
      <c r="ROT89" s="1"/>
      <c r="ROU89" s="1"/>
      <c r="ROV89" s="1"/>
      <c r="ROW89" s="1"/>
      <c r="ROX89" s="1"/>
      <c r="ROY89" s="1"/>
      <c r="ROZ89" s="1"/>
      <c r="RPA89" s="1"/>
      <c r="RPB89" s="1"/>
      <c r="RPC89" s="1"/>
      <c r="RPD89" s="1"/>
      <c r="RPE89" s="1"/>
      <c r="RPF89" s="1"/>
      <c r="RPG89" s="1"/>
      <c r="RPH89" s="1"/>
      <c r="RPI89" s="1"/>
      <c r="RPJ89" s="1"/>
      <c r="RPK89" s="1"/>
      <c r="RPL89" s="1"/>
      <c r="RPM89" s="1"/>
      <c r="RPN89" s="1"/>
      <c r="RPO89" s="1"/>
      <c r="RPP89" s="1"/>
      <c r="RPQ89" s="1"/>
      <c r="RPR89" s="1"/>
      <c r="RPS89" s="1"/>
      <c r="RPT89" s="1"/>
      <c r="RPU89" s="1"/>
      <c r="RPV89" s="1"/>
      <c r="RPW89" s="1"/>
      <c r="RPX89" s="1"/>
      <c r="RPY89" s="1"/>
      <c r="RPZ89" s="1"/>
      <c r="RQA89" s="1"/>
      <c r="RQB89" s="1"/>
      <c r="RQC89" s="1"/>
      <c r="RQD89" s="1"/>
      <c r="RQE89" s="1"/>
      <c r="RQF89" s="1"/>
      <c r="RQG89" s="1"/>
      <c r="RQH89" s="1"/>
      <c r="RQI89" s="1"/>
      <c r="RQJ89" s="1"/>
      <c r="RQK89" s="1"/>
      <c r="RQL89" s="1"/>
      <c r="RQM89" s="1"/>
      <c r="RQN89" s="1"/>
      <c r="RQO89" s="1"/>
      <c r="RQP89" s="1"/>
      <c r="RQQ89" s="1"/>
      <c r="RQR89" s="1"/>
      <c r="RQS89" s="1"/>
      <c r="RQT89" s="1"/>
      <c r="RQU89" s="1"/>
      <c r="RQV89" s="1"/>
      <c r="RQW89" s="1"/>
      <c r="RQX89" s="1"/>
      <c r="RQY89" s="1"/>
      <c r="RQZ89" s="1"/>
      <c r="RRA89" s="1"/>
      <c r="RRB89" s="1"/>
      <c r="RRC89" s="1"/>
      <c r="RRD89" s="1"/>
      <c r="RRE89" s="1"/>
      <c r="RRF89" s="1"/>
      <c r="RRG89" s="1"/>
      <c r="RRH89" s="1"/>
      <c r="RRI89" s="1"/>
      <c r="RRJ89" s="1"/>
      <c r="RRK89" s="1"/>
      <c r="RRL89" s="1"/>
      <c r="RRM89" s="1"/>
      <c r="RRN89" s="1"/>
      <c r="RRO89" s="1"/>
      <c r="RRP89" s="1"/>
      <c r="RRQ89" s="1"/>
      <c r="RRR89" s="1"/>
      <c r="RRS89" s="1"/>
      <c r="RRT89" s="1"/>
      <c r="RRU89" s="1"/>
      <c r="RRV89" s="1"/>
      <c r="RRW89" s="1"/>
      <c r="RRX89" s="1"/>
      <c r="RRY89" s="1"/>
      <c r="RRZ89" s="1"/>
      <c r="RSA89" s="1"/>
      <c r="RSB89" s="1"/>
      <c r="RSC89" s="1"/>
      <c r="RSD89" s="1"/>
      <c r="RSE89" s="1"/>
      <c r="RSF89" s="1"/>
      <c r="RSG89" s="1"/>
      <c r="RSH89" s="1"/>
      <c r="RSI89" s="1"/>
      <c r="RSJ89" s="1"/>
      <c r="RSK89" s="1"/>
      <c r="RSL89" s="1"/>
      <c r="RSM89" s="1"/>
      <c r="RSN89" s="1"/>
      <c r="RSO89" s="1"/>
      <c r="RSP89" s="1"/>
      <c r="RSQ89" s="1"/>
      <c r="RSR89" s="1"/>
      <c r="RSS89" s="1"/>
      <c r="RST89" s="1"/>
      <c r="RSU89" s="1"/>
      <c r="RSV89" s="1"/>
      <c r="RSW89" s="1"/>
      <c r="RSX89" s="1"/>
      <c r="RSY89" s="1"/>
      <c r="RSZ89" s="1"/>
      <c r="RTA89" s="1"/>
      <c r="RTB89" s="1"/>
      <c r="RTC89" s="1"/>
      <c r="RTD89" s="1"/>
      <c r="RTE89" s="1"/>
      <c r="RTF89" s="1"/>
      <c r="RTG89" s="1"/>
      <c r="RTH89" s="1"/>
      <c r="RTI89" s="1"/>
      <c r="RTJ89" s="1"/>
      <c r="RTK89" s="1"/>
      <c r="RTL89" s="1"/>
      <c r="RTM89" s="1"/>
      <c r="RTN89" s="1"/>
      <c r="RTO89" s="1"/>
      <c r="RTP89" s="1"/>
      <c r="RTQ89" s="1"/>
      <c r="RTR89" s="1"/>
      <c r="RTS89" s="1"/>
      <c r="RTT89" s="1"/>
      <c r="RTU89" s="1"/>
      <c r="RTV89" s="1"/>
      <c r="RTW89" s="1"/>
      <c r="RTX89" s="1"/>
      <c r="RTY89" s="1"/>
      <c r="RTZ89" s="1"/>
      <c r="RUA89" s="1"/>
      <c r="RUB89" s="1"/>
      <c r="RUC89" s="1"/>
      <c r="RUD89" s="1"/>
      <c r="RUE89" s="1"/>
      <c r="RUF89" s="1"/>
      <c r="RUG89" s="1"/>
      <c r="RUH89" s="1"/>
      <c r="RUI89" s="1"/>
      <c r="RUJ89" s="1"/>
      <c r="RUK89" s="1"/>
      <c r="RUL89" s="1"/>
      <c r="RUM89" s="1"/>
      <c r="RUN89" s="1"/>
      <c r="RUO89" s="1"/>
      <c r="RUP89" s="1"/>
      <c r="RUQ89" s="1"/>
      <c r="RUR89" s="1"/>
      <c r="RUS89" s="1"/>
      <c r="RUT89" s="1"/>
      <c r="RUU89" s="1"/>
      <c r="RUV89" s="1"/>
      <c r="RUW89" s="1"/>
      <c r="RUX89" s="1"/>
      <c r="RUY89" s="1"/>
      <c r="RUZ89" s="1"/>
      <c r="RVA89" s="1"/>
      <c r="RVB89" s="1"/>
      <c r="RVC89" s="1"/>
      <c r="RVD89" s="1"/>
      <c r="RVE89" s="1"/>
      <c r="RVF89" s="1"/>
      <c r="RVG89" s="1"/>
      <c r="RVH89" s="1"/>
      <c r="RVI89" s="1"/>
      <c r="RVJ89" s="1"/>
      <c r="RVK89" s="1"/>
      <c r="RVL89" s="1"/>
      <c r="RVM89" s="1"/>
      <c r="RVN89" s="1"/>
      <c r="RVO89" s="1"/>
      <c r="RVP89" s="1"/>
      <c r="RVQ89" s="1"/>
      <c r="RVR89" s="1"/>
      <c r="RVS89" s="1"/>
      <c r="RVT89" s="1"/>
      <c r="RVU89" s="1"/>
      <c r="RVV89" s="1"/>
      <c r="RVW89" s="1"/>
      <c r="RVX89" s="1"/>
      <c r="RVY89" s="1"/>
      <c r="RVZ89" s="1"/>
      <c r="RWA89" s="1"/>
      <c r="RWB89" s="1"/>
      <c r="RWC89" s="1"/>
      <c r="RWD89" s="1"/>
      <c r="RWE89" s="1"/>
      <c r="RWF89" s="1"/>
      <c r="RWG89" s="1"/>
      <c r="RWH89" s="1"/>
      <c r="RWI89" s="1"/>
      <c r="RWJ89" s="1"/>
      <c r="RWK89" s="1"/>
      <c r="RWL89" s="1"/>
      <c r="RWM89" s="1"/>
      <c r="RWN89" s="1"/>
      <c r="RWO89" s="1"/>
      <c r="RWP89" s="1"/>
      <c r="RWQ89" s="1"/>
      <c r="RWR89" s="1"/>
      <c r="RWS89" s="1"/>
      <c r="RWT89" s="1"/>
      <c r="RWU89" s="1"/>
      <c r="RWV89" s="1"/>
      <c r="RWW89" s="1"/>
      <c r="RWX89" s="1"/>
      <c r="RWY89" s="1"/>
      <c r="RWZ89" s="1"/>
      <c r="RXA89" s="1"/>
      <c r="RXB89" s="1"/>
      <c r="RXC89" s="1"/>
      <c r="RXD89" s="1"/>
      <c r="RXE89" s="1"/>
      <c r="RXF89" s="1"/>
      <c r="RXG89" s="1"/>
      <c r="RXH89" s="1"/>
      <c r="RXI89" s="1"/>
      <c r="RXJ89" s="1"/>
      <c r="RXK89" s="1"/>
      <c r="RXL89" s="1"/>
      <c r="RXM89" s="1"/>
      <c r="RXN89" s="1"/>
      <c r="RXO89" s="1"/>
      <c r="RXP89" s="1"/>
      <c r="RXQ89" s="1"/>
      <c r="RXR89" s="1"/>
      <c r="RXS89" s="1"/>
      <c r="RXT89" s="1"/>
      <c r="RXU89" s="1"/>
      <c r="RXV89" s="1"/>
      <c r="RXW89" s="1"/>
      <c r="RXX89" s="1"/>
      <c r="RXY89" s="1"/>
      <c r="RXZ89" s="1"/>
      <c r="RYA89" s="1"/>
      <c r="RYB89" s="1"/>
      <c r="RYC89" s="1"/>
      <c r="RYD89" s="1"/>
      <c r="RYE89" s="1"/>
      <c r="RYF89" s="1"/>
      <c r="RYG89" s="1"/>
      <c r="RYH89" s="1"/>
      <c r="RYI89" s="1"/>
      <c r="RYJ89" s="1"/>
      <c r="RYK89" s="1"/>
      <c r="RYL89" s="1"/>
      <c r="RYM89" s="1"/>
      <c r="RYN89" s="1"/>
      <c r="RYO89" s="1"/>
      <c r="RYP89" s="1"/>
      <c r="RYQ89" s="1"/>
      <c r="RYR89" s="1"/>
      <c r="RYS89" s="1"/>
      <c r="RYT89" s="1"/>
      <c r="RYU89" s="1"/>
      <c r="RYV89" s="1"/>
      <c r="RYW89" s="1"/>
      <c r="RYX89" s="1"/>
      <c r="RYY89" s="1"/>
      <c r="RYZ89" s="1"/>
      <c r="RZA89" s="1"/>
      <c r="RZB89" s="1"/>
      <c r="RZC89" s="1"/>
      <c r="RZD89" s="1"/>
      <c r="RZE89" s="1"/>
      <c r="RZF89" s="1"/>
      <c r="RZG89" s="1"/>
      <c r="RZH89" s="1"/>
      <c r="RZI89" s="1"/>
      <c r="RZJ89" s="1"/>
      <c r="RZK89" s="1"/>
      <c r="RZL89" s="1"/>
      <c r="RZM89" s="1"/>
      <c r="RZN89" s="1"/>
      <c r="RZO89" s="1"/>
      <c r="RZP89" s="1"/>
      <c r="RZQ89" s="1"/>
      <c r="RZR89" s="1"/>
      <c r="RZS89" s="1"/>
      <c r="RZT89" s="1"/>
      <c r="RZU89" s="1"/>
      <c r="RZV89" s="1"/>
      <c r="RZW89" s="1"/>
      <c r="RZX89" s="1"/>
      <c r="RZY89" s="1"/>
      <c r="RZZ89" s="1"/>
      <c r="SAA89" s="1"/>
      <c r="SAB89" s="1"/>
      <c r="SAC89" s="1"/>
      <c r="SAD89" s="1"/>
      <c r="SAE89" s="1"/>
      <c r="SAF89" s="1"/>
      <c r="SAG89" s="1"/>
      <c r="SAH89" s="1"/>
      <c r="SAI89" s="1"/>
      <c r="SAJ89" s="1"/>
      <c r="SAK89" s="1"/>
      <c r="SAL89" s="1"/>
      <c r="SAM89" s="1"/>
      <c r="SAN89" s="1"/>
      <c r="SAO89" s="1"/>
      <c r="SAP89" s="1"/>
      <c r="SAQ89" s="1"/>
      <c r="SAR89" s="1"/>
      <c r="SAS89" s="1"/>
      <c r="SAT89" s="1"/>
      <c r="SAU89" s="1"/>
      <c r="SAV89" s="1"/>
      <c r="SAW89" s="1"/>
      <c r="SAX89" s="1"/>
      <c r="SAY89" s="1"/>
      <c r="SAZ89" s="1"/>
      <c r="SBA89" s="1"/>
      <c r="SBB89" s="1"/>
      <c r="SBC89" s="1"/>
      <c r="SBD89" s="1"/>
      <c r="SBE89" s="1"/>
      <c r="SBF89" s="1"/>
      <c r="SBG89" s="1"/>
      <c r="SBH89" s="1"/>
      <c r="SBI89" s="1"/>
      <c r="SBJ89" s="1"/>
      <c r="SBK89" s="1"/>
      <c r="SBL89" s="1"/>
      <c r="SBM89" s="1"/>
      <c r="SBN89" s="1"/>
      <c r="SBO89" s="1"/>
      <c r="SBP89" s="1"/>
      <c r="SBQ89" s="1"/>
      <c r="SBR89" s="1"/>
      <c r="SBS89" s="1"/>
      <c r="SBT89" s="1"/>
      <c r="SBU89" s="1"/>
      <c r="SBV89" s="1"/>
      <c r="SBW89" s="1"/>
      <c r="SBX89" s="1"/>
      <c r="SBY89" s="1"/>
      <c r="SBZ89" s="1"/>
      <c r="SCA89" s="1"/>
      <c r="SCB89" s="1"/>
      <c r="SCC89" s="1"/>
      <c r="SCD89" s="1"/>
      <c r="SCE89" s="1"/>
      <c r="SCF89" s="1"/>
      <c r="SCG89" s="1"/>
      <c r="SCH89" s="1"/>
      <c r="SCI89" s="1"/>
      <c r="SCJ89" s="1"/>
      <c r="SCK89" s="1"/>
      <c r="SCL89" s="1"/>
      <c r="SCM89" s="1"/>
      <c r="SCN89" s="1"/>
      <c r="SCO89" s="1"/>
      <c r="SCP89" s="1"/>
      <c r="SCQ89" s="1"/>
      <c r="SCR89" s="1"/>
      <c r="SCS89" s="1"/>
      <c r="SCT89" s="1"/>
      <c r="SCU89" s="1"/>
      <c r="SCV89" s="1"/>
      <c r="SCW89" s="1"/>
      <c r="SCX89" s="1"/>
      <c r="SCY89" s="1"/>
      <c r="SCZ89" s="1"/>
      <c r="SDA89" s="1"/>
      <c r="SDB89" s="1"/>
      <c r="SDC89" s="1"/>
      <c r="SDD89" s="1"/>
      <c r="SDE89" s="1"/>
      <c r="SDF89" s="1"/>
      <c r="SDG89" s="1"/>
      <c r="SDH89" s="1"/>
      <c r="SDI89" s="1"/>
      <c r="SDJ89" s="1"/>
      <c r="SDK89" s="1"/>
      <c r="SDL89" s="1"/>
      <c r="SDM89" s="1"/>
      <c r="SDN89" s="1"/>
      <c r="SDO89" s="1"/>
      <c r="SDP89" s="1"/>
      <c r="SDQ89" s="1"/>
      <c r="SDR89" s="1"/>
      <c r="SDS89" s="1"/>
      <c r="SDT89" s="1"/>
      <c r="SDU89" s="1"/>
      <c r="SDV89" s="1"/>
      <c r="SDW89" s="1"/>
      <c r="SDX89" s="1"/>
      <c r="SDY89" s="1"/>
      <c r="SDZ89" s="1"/>
      <c r="SEA89" s="1"/>
      <c r="SEB89" s="1"/>
      <c r="SEC89" s="1"/>
      <c r="SED89" s="1"/>
      <c r="SEE89" s="1"/>
      <c r="SEF89" s="1"/>
      <c r="SEG89" s="1"/>
      <c r="SEH89" s="1"/>
      <c r="SEI89" s="1"/>
      <c r="SEJ89" s="1"/>
      <c r="SEK89" s="1"/>
      <c r="SEL89" s="1"/>
      <c r="SEM89" s="1"/>
      <c r="SEN89" s="1"/>
      <c r="SEO89" s="1"/>
      <c r="SEP89" s="1"/>
      <c r="SEQ89" s="1"/>
      <c r="SER89" s="1"/>
      <c r="SES89" s="1"/>
      <c r="SET89" s="1"/>
      <c r="SEU89" s="1"/>
      <c r="SEV89" s="1"/>
      <c r="SEW89" s="1"/>
      <c r="SEX89" s="1"/>
      <c r="SEY89" s="1"/>
      <c r="SEZ89" s="1"/>
      <c r="SFA89" s="1"/>
      <c r="SFB89" s="1"/>
      <c r="SFC89" s="1"/>
      <c r="SFD89" s="1"/>
      <c r="SFE89" s="1"/>
      <c r="SFF89" s="1"/>
      <c r="SFG89" s="1"/>
      <c r="SFH89" s="1"/>
      <c r="SFI89" s="1"/>
      <c r="SFJ89" s="1"/>
      <c r="SFK89" s="1"/>
      <c r="SFL89" s="1"/>
      <c r="SFM89" s="1"/>
      <c r="SFN89" s="1"/>
      <c r="SFO89" s="1"/>
      <c r="SFP89" s="1"/>
      <c r="SFQ89" s="1"/>
      <c r="SFR89" s="1"/>
      <c r="SFS89" s="1"/>
      <c r="SFT89" s="1"/>
      <c r="SFU89" s="1"/>
      <c r="SFV89" s="1"/>
      <c r="SFW89" s="1"/>
      <c r="SFX89" s="1"/>
      <c r="SFY89" s="1"/>
      <c r="SFZ89" s="1"/>
      <c r="SGA89" s="1"/>
      <c r="SGB89" s="1"/>
      <c r="SGC89" s="1"/>
      <c r="SGD89" s="1"/>
      <c r="SGE89" s="1"/>
      <c r="SGF89" s="1"/>
      <c r="SGG89" s="1"/>
      <c r="SGH89" s="1"/>
      <c r="SGI89" s="1"/>
      <c r="SGJ89" s="1"/>
      <c r="SGK89" s="1"/>
      <c r="SGL89" s="1"/>
      <c r="SGM89" s="1"/>
      <c r="SGN89" s="1"/>
      <c r="SGO89" s="1"/>
      <c r="SGP89" s="1"/>
      <c r="SGQ89" s="1"/>
      <c r="SGR89" s="1"/>
      <c r="SGS89" s="1"/>
      <c r="SGT89" s="1"/>
      <c r="SGU89" s="1"/>
      <c r="SGV89" s="1"/>
      <c r="SGW89" s="1"/>
      <c r="SGX89" s="1"/>
      <c r="SGY89" s="1"/>
      <c r="SGZ89" s="1"/>
      <c r="SHA89" s="1"/>
      <c r="SHB89" s="1"/>
      <c r="SHC89" s="1"/>
      <c r="SHD89" s="1"/>
      <c r="SHE89" s="1"/>
      <c r="SHF89" s="1"/>
      <c r="SHG89" s="1"/>
      <c r="SHH89" s="1"/>
      <c r="SHI89" s="1"/>
      <c r="SHJ89" s="1"/>
      <c r="SHK89" s="1"/>
      <c r="SHL89" s="1"/>
      <c r="SHM89" s="1"/>
      <c r="SHN89" s="1"/>
      <c r="SHO89" s="1"/>
      <c r="SHP89" s="1"/>
      <c r="SHQ89" s="1"/>
      <c r="SHR89" s="1"/>
      <c r="SHS89" s="1"/>
      <c r="SHT89" s="1"/>
      <c r="SHU89" s="1"/>
      <c r="SHV89" s="1"/>
      <c r="SHW89" s="1"/>
      <c r="SHX89" s="1"/>
      <c r="SHY89" s="1"/>
      <c r="SHZ89" s="1"/>
      <c r="SIA89" s="1"/>
      <c r="SIB89" s="1"/>
      <c r="SIC89" s="1"/>
      <c r="SID89" s="1"/>
      <c r="SIE89" s="1"/>
      <c r="SIF89" s="1"/>
      <c r="SIG89" s="1"/>
      <c r="SIH89" s="1"/>
      <c r="SII89" s="1"/>
      <c r="SIJ89" s="1"/>
      <c r="SIK89" s="1"/>
      <c r="SIL89" s="1"/>
      <c r="SIM89" s="1"/>
      <c r="SIN89" s="1"/>
      <c r="SIO89" s="1"/>
      <c r="SIP89" s="1"/>
      <c r="SIQ89" s="1"/>
      <c r="SIR89" s="1"/>
      <c r="SIS89" s="1"/>
      <c r="SIT89" s="1"/>
      <c r="SIU89" s="1"/>
      <c r="SIV89" s="1"/>
      <c r="SIW89" s="1"/>
      <c r="SIX89" s="1"/>
      <c r="SIY89" s="1"/>
      <c r="SIZ89" s="1"/>
      <c r="SJA89" s="1"/>
      <c r="SJB89" s="1"/>
      <c r="SJC89" s="1"/>
      <c r="SJD89" s="1"/>
      <c r="SJE89" s="1"/>
      <c r="SJF89" s="1"/>
      <c r="SJG89" s="1"/>
      <c r="SJH89" s="1"/>
      <c r="SJI89" s="1"/>
      <c r="SJJ89" s="1"/>
      <c r="SJK89" s="1"/>
      <c r="SJL89" s="1"/>
      <c r="SJM89" s="1"/>
      <c r="SJN89" s="1"/>
      <c r="SJO89" s="1"/>
      <c r="SJP89" s="1"/>
      <c r="SJQ89" s="1"/>
      <c r="SJR89" s="1"/>
      <c r="SJS89" s="1"/>
      <c r="SJT89" s="1"/>
      <c r="SJU89" s="1"/>
      <c r="SJV89" s="1"/>
      <c r="SJW89" s="1"/>
      <c r="SJX89" s="1"/>
      <c r="SJY89" s="1"/>
      <c r="SJZ89" s="1"/>
      <c r="SKA89" s="1"/>
      <c r="SKB89" s="1"/>
      <c r="SKC89" s="1"/>
      <c r="SKD89" s="1"/>
      <c r="SKE89" s="1"/>
      <c r="SKF89" s="1"/>
      <c r="SKG89" s="1"/>
      <c r="SKH89" s="1"/>
      <c r="SKI89" s="1"/>
      <c r="SKJ89" s="1"/>
      <c r="SKK89" s="1"/>
      <c r="SKL89" s="1"/>
      <c r="SKM89" s="1"/>
      <c r="SKN89" s="1"/>
      <c r="SKO89" s="1"/>
      <c r="SKP89" s="1"/>
      <c r="SKQ89" s="1"/>
      <c r="SKR89" s="1"/>
      <c r="SKS89" s="1"/>
      <c r="SKT89" s="1"/>
      <c r="SKU89" s="1"/>
      <c r="SKV89" s="1"/>
      <c r="SKW89" s="1"/>
      <c r="SKX89" s="1"/>
      <c r="SKY89" s="1"/>
      <c r="SKZ89" s="1"/>
      <c r="SLA89" s="1"/>
      <c r="SLB89" s="1"/>
      <c r="SLC89" s="1"/>
      <c r="SLD89" s="1"/>
      <c r="SLE89" s="1"/>
      <c r="SLF89" s="1"/>
      <c r="SLG89" s="1"/>
      <c r="SLH89" s="1"/>
      <c r="SLI89" s="1"/>
      <c r="SLJ89" s="1"/>
      <c r="SLK89" s="1"/>
      <c r="SLL89" s="1"/>
      <c r="SLM89" s="1"/>
      <c r="SLN89" s="1"/>
      <c r="SLO89" s="1"/>
      <c r="SLP89" s="1"/>
      <c r="SLQ89" s="1"/>
      <c r="SLR89" s="1"/>
      <c r="SLS89" s="1"/>
      <c r="SLT89" s="1"/>
      <c r="SLU89" s="1"/>
      <c r="SLV89" s="1"/>
      <c r="SLW89" s="1"/>
      <c r="SLX89" s="1"/>
      <c r="SLY89" s="1"/>
      <c r="SLZ89" s="1"/>
      <c r="SMA89" s="1"/>
      <c r="SMB89" s="1"/>
      <c r="SMC89" s="1"/>
      <c r="SMD89" s="1"/>
      <c r="SME89" s="1"/>
      <c r="SMF89" s="1"/>
      <c r="SMG89" s="1"/>
      <c r="SMH89" s="1"/>
      <c r="SMI89" s="1"/>
      <c r="SMJ89" s="1"/>
      <c r="SMK89" s="1"/>
      <c r="SML89" s="1"/>
      <c r="SMM89" s="1"/>
      <c r="SMN89" s="1"/>
      <c r="SMO89" s="1"/>
      <c r="SMP89" s="1"/>
      <c r="SMQ89" s="1"/>
      <c r="SMR89" s="1"/>
      <c r="SMS89" s="1"/>
      <c r="SMT89" s="1"/>
      <c r="SMU89" s="1"/>
      <c r="SMV89" s="1"/>
      <c r="SMW89" s="1"/>
      <c r="SMX89" s="1"/>
      <c r="SMY89" s="1"/>
      <c r="SMZ89" s="1"/>
      <c r="SNA89" s="1"/>
      <c r="SNB89" s="1"/>
      <c r="SNC89" s="1"/>
      <c r="SND89" s="1"/>
      <c r="SNE89" s="1"/>
      <c r="SNF89" s="1"/>
      <c r="SNG89" s="1"/>
      <c r="SNH89" s="1"/>
      <c r="SNI89" s="1"/>
      <c r="SNJ89" s="1"/>
      <c r="SNK89" s="1"/>
      <c r="SNL89" s="1"/>
      <c r="SNM89" s="1"/>
      <c r="SNN89" s="1"/>
      <c r="SNO89" s="1"/>
      <c r="SNP89" s="1"/>
      <c r="SNQ89" s="1"/>
      <c r="SNR89" s="1"/>
      <c r="SNS89" s="1"/>
      <c r="SNT89" s="1"/>
      <c r="SNU89" s="1"/>
      <c r="SNV89" s="1"/>
      <c r="SNW89" s="1"/>
      <c r="SNX89" s="1"/>
      <c r="SNY89" s="1"/>
      <c r="SNZ89" s="1"/>
      <c r="SOA89" s="1"/>
      <c r="SOB89" s="1"/>
      <c r="SOC89" s="1"/>
      <c r="SOD89" s="1"/>
      <c r="SOE89" s="1"/>
      <c r="SOF89" s="1"/>
      <c r="SOG89" s="1"/>
      <c r="SOH89" s="1"/>
      <c r="SOI89" s="1"/>
      <c r="SOJ89" s="1"/>
      <c r="SOK89" s="1"/>
      <c r="SOL89" s="1"/>
      <c r="SOM89" s="1"/>
      <c r="SON89" s="1"/>
      <c r="SOO89" s="1"/>
      <c r="SOP89" s="1"/>
      <c r="SOQ89" s="1"/>
      <c r="SOR89" s="1"/>
      <c r="SOS89" s="1"/>
      <c r="SOT89" s="1"/>
      <c r="SOU89" s="1"/>
      <c r="SOV89" s="1"/>
      <c r="SOW89" s="1"/>
      <c r="SOX89" s="1"/>
      <c r="SOY89" s="1"/>
      <c r="SOZ89" s="1"/>
      <c r="SPA89" s="1"/>
      <c r="SPB89" s="1"/>
      <c r="SPC89" s="1"/>
      <c r="SPD89" s="1"/>
      <c r="SPE89" s="1"/>
      <c r="SPF89" s="1"/>
      <c r="SPG89" s="1"/>
      <c r="SPH89" s="1"/>
      <c r="SPI89" s="1"/>
      <c r="SPJ89" s="1"/>
      <c r="SPK89" s="1"/>
      <c r="SPL89" s="1"/>
      <c r="SPM89" s="1"/>
      <c r="SPN89" s="1"/>
      <c r="SPO89" s="1"/>
      <c r="SPP89" s="1"/>
      <c r="SPQ89" s="1"/>
      <c r="SPR89" s="1"/>
      <c r="SPS89" s="1"/>
      <c r="SPT89" s="1"/>
      <c r="SPU89" s="1"/>
      <c r="SPV89" s="1"/>
      <c r="SPW89" s="1"/>
      <c r="SPX89" s="1"/>
      <c r="SPY89" s="1"/>
      <c r="SPZ89" s="1"/>
      <c r="SQA89" s="1"/>
      <c r="SQB89" s="1"/>
      <c r="SQC89" s="1"/>
      <c r="SQD89" s="1"/>
      <c r="SQE89" s="1"/>
      <c r="SQF89" s="1"/>
      <c r="SQG89" s="1"/>
      <c r="SQH89" s="1"/>
      <c r="SQI89" s="1"/>
      <c r="SQJ89" s="1"/>
      <c r="SQK89" s="1"/>
      <c r="SQL89" s="1"/>
      <c r="SQM89" s="1"/>
      <c r="SQN89" s="1"/>
      <c r="SQO89" s="1"/>
      <c r="SQP89" s="1"/>
      <c r="SQQ89" s="1"/>
      <c r="SQR89" s="1"/>
      <c r="SQS89" s="1"/>
      <c r="SQT89" s="1"/>
      <c r="SQU89" s="1"/>
      <c r="SQV89" s="1"/>
      <c r="SQW89" s="1"/>
      <c r="SQX89" s="1"/>
      <c r="SQY89" s="1"/>
      <c r="SQZ89" s="1"/>
      <c r="SRA89" s="1"/>
      <c r="SRB89" s="1"/>
      <c r="SRC89" s="1"/>
      <c r="SRD89" s="1"/>
      <c r="SRE89" s="1"/>
      <c r="SRF89" s="1"/>
      <c r="SRG89" s="1"/>
      <c r="SRH89" s="1"/>
      <c r="SRI89" s="1"/>
      <c r="SRJ89" s="1"/>
      <c r="SRK89" s="1"/>
      <c r="SRL89" s="1"/>
      <c r="SRM89" s="1"/>
      <c r="SRN89" s="1"/>
      <c r="SRO89" s="1"/>
      <c r="SRP89" s="1"/>
      <c r="SRQ89" s="1"/>
      <c r="SRR89" s="1"/>
      <c r="SRS89" s="1"/>
      <c r="SRT89" s="1"/>
      <c r="SRU89" s="1"/>
      <c r="SRV89" s="1"/>
      <c r="SRW89" s="1"/>
      <c r="SRX89" s="1"/>
      <c r="SRY89" s="1"/>
      <c r="SRZ89" s="1"/>
      <c r="SSA89" s="1"/>
      <c r="SSB89" s="1"/>
      <c r="SSC89" s="1"/>
      <c r="SSD89" s="1"/>
      <c r="SSE89" s="1"/>
      <c r="SSF89" s="1"/>
      <c r="SSG89" s="1"/>
      <c r="SSH89" s="1"/>
      <c r="SSI89" s="1"/>
      <c r="SSJ89" s="1"/>
      <c r="SSK89" s="1"/>
      <c r="SSL89" s="1"/>
      <c r="SSM89" s="1"/>
      <c r="SSN89" s="1"/>
      <c r="SSO89" s="1"/>
      <c r="SSP89" s="1"/>
      <c r="SSQ89" s="1"/>
      <c r="SSR89" s="1"/>
      <c r="SSS89" s="1"/>
      <c r="SST89" s="1"/>
      <c r="SSU89" s="1"/>
      <c r="SSV89" s="1"/>
      <c r="SSW89" s="1"/>
      <c r="SSX89" s="1"/>
      <c r="SSY89" s="1"/>
      <c r="SSZ89" s="1"/>
      <c r="STA89" s="1"/>
      <c r="STB89" s="1"/>
      <c r="STC89" s="1"/>
      <c r="STD89" s="1"/>
      <c r="STE89" s="1"/>
      <c r="STF89" s="1"/>
      <c r="STG89" s="1"/>
      <c r="STH89" s="1"/>
      <c r="STI89" s="1"/>
      <c r="STJ89" s="1"/>
      <c r="STK89" s="1"/>
      <c r="STL89" s="1"/>
      <c r="STM89" s="1"/>
      <c r="STN89" s="1"/>
      <c r="STO89" s="1"/>
      <c r="STP89" s="1"/>
      <c r="STQ89" s="1"/>
      <c r="STR89" s="1"/>
      <c r="STS89" s="1"/>
      <c r="STT89" s="1"/>
      <c r="STU89" s="1"/>
      <c r="STV89" s="1"/>
      <c r="STW89" s="1"/>
      <c r="STX89" s="1"/>
      <c r="STY89" s="1"/>
      <c r="STZ89" s="1"/>
      <c r="SUA89" s="1"/>
      <c r="SUB89" s="1"/>
      <c r="SUC89" s="1"/>
      <c r="SUD89" s="1"/>
      <c r="SUE89" s="1"/>
      <c r="SUF89" s="1"/>
      <c r="SUG89" s="1"/>
      <c r="SUH89" s="1"/>
      <c r="SUI89" s="1"/>
      <c r="SUJ89" s="1"/>
      <c r="SUK89" s="1"/>
      <c r="SUL89" s="1"/>
      <c r="SUM89" s="1"/>
      <c r="SUN89" s="1"/>
      <c r="SUO89" s="1"/>
      <c r="SUP89" s="1"/>
      <c r="SUQ89" s="1"/>
      <c r="SUR89" s="1"/>
      <c r="SUS89" s="1"/>
      <c r="SUT89" s="1"/>
      <c r="SUU89" s="1"/>
      <c r="SUV89" s="1"/>
      <c r="SUW89" s="1"/>
      <c r="SUX89" s="1"/>
      <c r="SUY89" s="1"/>
      <c r="SUZ89" s="1"/>
      <c r="SVA89" s="1"/>
      <c r="SVB89" s="1"/>
      <c r="SVC89" s="1"/>
      <c r="SVD89" s="1"/>
      <c r="SVE89" s="1"/>
      <c r="SVF89" s="1"/>
      <c r="SVG89" s="1"/>
      <c r="SVH89" s="1"/>
      <c r="SVI89" s="1"/>
      <c r="SVJ89" s="1"/>
      <c r="SVK89" s="1"/>
      <c r="SVL89" s="1"/>
      <c r="SVM89" s="1"/>
      <c r="SVN89" s="1"/>
      <c r="SVO89" s="1"/>
      <c r="SVP89" s="1"/>
      <c r="SVQ89" s="1"/>
      <c r="SVR89" s="1"/>
      <c r="SVS89" s="1"/>
      <c r="SVT89" s="1"/>
      <c r="SVU89" s="1"/>
      <c r="SVV89" s="1"/>
      <c r="SVW89" s="1"/>
      <c r="SVX89" s="1"/>
      <c r="SVY89" s="1"/>
      <c r="SVZ89" s="1"/>
      <c r="SWA89" s="1"/>
      <c r="SWB89" s="1"/>
      <c r="SWC89" s="1"/>
      <c r="SWD89" s="1"/>
      <c r="SWE89" s="1"/>
      <c r="SWF89" s="1"/>
      <c r="SWG89" s="1"/>
      <c r="SWH89" s="1"/>
      <c r="SWI89" s="1"/>
      <c r="SWJ89" s="1"/>
      <c r="SWK89" s="1"/>
      <c r="SWL89" s="1"/>
      <c r="SWM89" s="1"/>
      <c r="SWN89" s="1"/>
      <c r="SWO89" s="1"/>
      <c r="SWP89" s="1"/>
      <c r="SWQ89" s="1"/>
      <c r="SWR89" s="1"/>
      <c r="SWS89" s="1"/>
      <c r="SWT89" s="1"/>
      <c r="SWU89" s="1"/>
      <c r="SWV89" s="1"/>
      <c r="SWW89" s="1"/>
      <c r="SWX89" s="1"/>
      <c r="SWY89" s="1"/>
      <c r="SWZ89" s="1"/>
      <c r="SXA89" s="1"/>
      <c r="SXB89" s="1"/>
      <c r="SXC89" s="1"/>
      <c r="SXD89" s="1"/>
      <c r="SXE89" s="1"/>
      <c r="SXF89" s="1"/>
      <c r="SXG89" s="1"/>
      <c r="SXH89" s="1"/>
      <c r="SXI89" s="1"/>
      <c r="SXJ89" s="1"/>
      <c r="SXK89" s="1"/>
      <c r="SXL89" s="1"/>
      <c r="SXM89" s="1"/>
      <c r="SXN89" s="1"/>
      <c r="SXO89" s="1"/>
      <c r="SXP89" s="1"/>
      <c r="SXQ89" s="1"/>
      <c r="SXR89" s="1"/>
      <c r="SXS89" s="1"/>
      <c r="SXT89" s="1"/>
      <c r="SXU89" s="1"/>
      <c r="SXV89" s="1"/>
      <c r="SXW89" s="1"/>
      <c r="SXX89" s="1"/>
      <c r="SXY89" s="1"/>
      <c r="SXZ89" s="1"/>
      <c r="SYA89" s="1"/>
      <c r="SYB89" s="1"/>
      <c r="SYC89" s="1"/>
      <c r="SYD89" s="1"/>
      <c r="SYE89" s="1"/>
      <c r="SYF89" s="1"/>
      <c r="SYG89" s="1"/>
      <c r="SYH89" s="1"/>
      <c r="SYI89" s="1"/>
      <c r="SYJ89" s="1"/>
      <c r="SYK89" s="1"/>
      <c r="SYL89" s="1"/>
      <c r="SYM89" s="1"/>
      <c r="SYN89" s="1"/>
      <c r="SYO89" s="1"/>
      <c r="SYP89" s="1"/>
      <c r="SYQ89" s="1"/>
      <c r="SYR89" s="1"/>
      <c r="SYS89" s="1"/>
      <c r="SYT89" s="1"/>
      <c r="SYU89" s="1"/>
      <c r="SYV89" s="1"/>
      <c r="SYW89" s="1"/>
      <c r="SYX89" s="1"/>
      <c r="SYY89" s="1"/>
      <c r="SYZ89" s="1"/>
      <c r="SZA89" s="1"/>
      <c r="SZB89" s="1"/>
      <c r="SZC89" s="1"/>
      <c r="SZD89" s="1"/>
      <c r="SZE89" s="1"/>
      <c r="SZF89" s="1"/>
      <c r="SZG89" s="1"/>
      <c r="SZH89" s="1"/>
      <c r="SZI89" s="1"/>
      <c r="SZJ89" s="1"/>
      <c r="SZK89" s="1"/>
      <c r="SZL89" s="1"/>
      <c r="SZM89" s="1"/>
      <c r="SZN89" s="1"/>
      <c r="SZO89" s="1"/>
      <c r="SZP89" s="1"/>
      <c r="SZQ89" s="1"/>
      <c r="SZR89" s="1"/>
      <c r="SZS89" s="1"/>
      <c r="SZT89" s="1"/>
      <c r="SZU89" s="1"/>
      <c r="SZV89" s="1"/>
      <c r="SZW89" s="1"/>
      <c r="SZX89" s="1"/>
      <c r="SZY89" s="1"/>
      <c r="SZZ89" s="1"/>
      <c r="TAA89" s="1"/>
      <c r="TAB89" s="1"/>
      <c r="TAC89" s="1"/>
      <c r="TAD89" s="1"/>
      <c r="TAE89" s="1"/>
      <c r="TAF89" s="1"/>
      <c r="TAG89" s="1"/>
      <c r="TAH89" s="1"/>
      <c r="TAI89" s="1"/>
      <c r="TAJ89" s="1"/>
      <c r="TAK89" s="1"/>
      <c r="TAL89" s="1"/>
      <c r="TAM89" s="1"/>
      <c r="TAN89" s="1"/>
      <c r="TAO89" s="1"/>
      <c r="TAP89" s="1"/>
      <c r="TAQ89" s="1"/>
      <c r="TAR89" s="1"/>
      <c r="TAS89" s="1"/>
      <c r="TAT89" s="1"/>
      <c r="TAU89" s="1"/>
      <c r="TAV89" s="1"/>
      <c r="TAW89" s="1"/>
      <c r="TAX89" s="1"/>
      <c r="TAY89" s="1"/>
      <c r="TAZ89" s="1"/>
      <c r="TBA89" s="1"/>
      <c r="TBB89" s="1"/>
      <c r="TBC89" s="1"/>
      <c r="TBD89" s="1"/>
      <c r="TBE89" s="1"/>
      <c r="TBF89" s="1"/>
      <c r="TBG89" s="1"/>
      <c r="TBH89" s="1"/>
      <c r="TBI89" s="1"/>
      <c r="TBJ89" s="1"/>
      <c r="TBK89" s="1"/>
      <c r="TBL89" s="1"/>
      <c r="TBM89" s="1"/>
      <c r="TBN89" s="1"/>
      <c r="TBO89" s="1"/>
      <c r="TBP89" s="1"/>
      <c r="TBQ89" s="1"/>
      <c r="TBR89" s="1"/>
      <c r="TBS89" s="1"/>
      <c r="TBT89" s="1"/>
      <c r="TBU89" s="1"/>
      <c r="TBV89" s="1"/>
      <c r="TBW89" s="1"/>
      <c r="TBX89" s="1"/>
      <c r="TBY89" s="1"/>
      <c r="TBZ89" s="1"/>
      <c r="TCA89" s="1"/>
      <c r="TCB89" s="1"/>
      <c r="TCC89" s="1"/>
      <c r="TCD89" s="1"/>
      <c r="TCE89" s="1"/>
      <c r="TCF89" s="1"/>
      <c r="TCG89" s="1"/>
      <c r="TCH89" s="1"/>
      <c r="TCI89" s="1"/>
      <c r="TCJ89" s="1"/>
      <c r="TCK89" s="1"/>
      <c r="TCL89" s="1"/>
      <c r="TCM89" s="1"/>
      <c r="TCN89" s="1"/>
      <c r="TCO89" s="1"/>
      <c r="TCP89" s="1"/>
      <c r="TCQ89" s="1"/>
      <c r="TCR89" s="1"/>
      <c r="TCS89" s="1"/>
      <c r="TCT89" s="1"/>
      <c r="TCU89" s="1"/>
      <c r="TCV89" s="1"/>
      <c r="TCW89" s="1"/>
      <c r="TCX89" s="1"/>
      <c r="TCY89" s="1"/>
      <c r="TCZ89" s="1"/>
      <c r="TDA89" s="1"/>
      <c r="TDB89" s="1"/>
      <c r="TDC89" s="1"/>
      <c r="TDD89" s="1"/>
      <c r="TDE89" s="1"/>
      <c r="TDF89" s="1"/>
      <c r="TDG89" s="1"/>
      <c r="TDH89" s="1"/>
      <c r="TDI89" s="1"/>
      <c r="TDJ89" s="1"/>
      <c r="TDK89" s="1"/>
      <c r="TDL89" s="1"/>
      <c r="TDM89" s="1"/>
      <c r="TDN89" s="1"/>
      <c r="TDO89" s="1"/>
      <c r="TDP89" s="1"/>
      <c r="TDQ89" s="1"/>
      <c r="TDR89" s="1"/>
      <c r="TDS89" s="1"/>
      <c r="TDT89" s="1"/>
      <c r="TDU89" s="1"/>
      <c r="TDV89" s="1"/>
      <c r="TDW89" s="1"/>
      <c r="TDX89" s="1"/>
      <c r="TDY89" s="1"/>
      <c r="TDZ89" s="1"/>
      <c r="TEA89" s="1"/>
      <c r="TEB89" s="1"/>
      <c r="TEC89" s="1"/>
      <c r="TED89" s="1"/>
      <c r="TEE89" s="1"/>
      <c r="TEF89" s="1"/>
      <c r="TEG89" s="1"/>
      <c r="TEH89" s="1"/>
      <c r="TEI89" s="1"/>
      <c r="TEJ89" s="1"/>
      <c r="TEK89" s="1"/>
      <c r="TEL89" s="1"/>
      <c r="TEM89" s="1"/>
      <c r="TEN89" s="1"/>
      <c r="TEO89" s="1"/>
      <c r="TEP89" s="1"/>
      <c r="TEQ89" s="1"/>
      <c r="TER89" s="1"/>
      <c r="TES89" s="1"/>
      <c r="TET89" s="1"/>
      <c r="TEU89" s="1"/>
      <c r="TEV89" s="1"/>
      <c r="TEW89" s="1"/>
      <c r="TEX89" s="1"/>
      <c r="TEY89" s="1"/>
      <c r="TEZ89" s="1"/>
      <c r="TFA89" s="1"/>
      <c r="TFB89" s="1"/>
      <c r="TFC89" s="1"/>
      <c r="TFD89" s="1"/>
      <c r="TFE89" s="1"/>
      <c r="TFF89" s="1"/>
      <c r="TFG89" s="1"/>
      <c r="TFH89" s="1"/>
      <c r="TFI89" s="1"/>
      <c r="TFJ89" s="1"/>
      <c r="TFK89" s="1"/>
      <c r="TFL89" s="1"/>
      <c r="TFM89" s="1"/>
      <c r="TFN89" s="1"/>
      <c r="TFO89" s="1"/>
      <c r="TFP89" s="1"/>
      <c r="TFQ89" s="1"/>
      <c r="TFR89" s="1"/>
      <c r="TFS89" s="1"/>
      <c r="TFT89" s="1"/>
      <c r="TFU89" s="1"/>
      <c r="TFV89" s="1"/>
      <c r="TFW89" s="1"/>
      <c r="TFX89" s="1"/>
      <c r="TFY89" s="1"/>
      <c r="TFZ89" s="1"/>
      <c r="TGA89" s="1"/>
      <c r="TGB89" s="1"/>
      <c r="TGC89" s="1"/>
      <c r="TGD89" s="1"/>
      <c r="TGE89" s="1"/>
      <c r="TGF89" s="1"/>
      <c r="TGG89" s="1"/>
      <c r="TGH89" s="1"/>
      <c r="TGI89" s="1"/>
      <c r="TGJ89" s="1"/>
      <c r="TGK89" s="1"/>
      <c r="TGL89" s="1"/>
      <c r="TGM89" s="1"/>
      <c r="TGN89" s="1"/>
      <c r="TGO89" s="1"/>
      <c r="TGP89" s="1"/>
      <c r="TGQ89" s="1"/>
      <c r="TGR89" s="1"/>
      <c r="TGS89" s="1"/>
      <c r="TGT89" s="1"/>
      <c r="TGU89" s="1"/>
      <c r="TGV89" s="1"/>
      <c r="TGW89" s="1"/>
      <c r="TGX89" s="1"/>
      <c r="TGY89" s="1"/>
      <c r="TGZ89" s="1"/>
      <c r="THA89" s="1"/>
      <c r="THB89" s="1"/>
      <c r="THC89" s="1"/>
      <c r="THD89" s="1"/>
      <c r="THE89" s="1"/>
      <c r="THF89" s="1"/>
      <c r="THG89" s="1"/>
      <c r="THH89" s="1"/>
      <c r="THI89" s="1"/>
      <c r="THJ89" s="1"/>
      <c r="THK89" s="1"/>
      <c r="THL89" s="1"/>
      <c r="THM89" s="1"/>
      <c r="THN89" s="1"/>
      <c r="THO89" s="1"/>
      <c r="THP89" s="1"/>
      <c r="THQ89" s="1"/>
      <c r="THR89" s="1"/>
      <c r="THS89" s="1"/>
      <c r="THT89" s="1"/>
      <c r="THU89" s="1"/>
      <c r="THV89" s="1"/>
      <c r="THW89" s="1"/>
      <c r="THX89" s="1"/>
      <c r="THY89" s="1"/>
      <c r="THZ89" s="1"/>
      <c r="TIA89" s="1"/>
      <c r="TIB89" s="1"/>
      <c r="TIC89" s="1"/>
      <c r="TID89" s="1"/>
      <c r="TIE89" s="1"/>
      <c r="TIF89" s="1"/>
      <c r="TIG89" s="1"/>
      <c r="TIH89" s="1"/>
      <c r="TII89" s="1"/>
      <c r="TIJ89" s="1"/>
      <c r="TIK89" s="1"/>
      <c r="TIL89" s="1"/>
      <c r="TIM89" s="1"/>
      <c r="TIN89" s="1"/>
      <c r="TIO89" s="1"/>
      <c r="TIP89" s="1"/>
      <c r="TIQ89" s="1"/>
      <c r="TIR89" s="1"/>
      <c r="TIS89" s="1"/>
      <c r="TIT89" s="1"/>
      <c r="TIU89" s="1"/>
      <c r="TIV89" s="1"/>
      <c r="TIW89" s="1"/>
      <c r="TIX89" s="1"/>
      <c r="TIY89" s="1"/>
      <c r="TIZ89" s="1"/>
      <c r="TJA89" s="1"/>
      <c r="TJB89" s="1"/>
      <c r="TJC89" s="1"/>
      <c r="TJD89" s="1"/>
      <c r="TJE89" s="1"/>
      <c r="TJF89" s="1"/>
      <c r="TJG89" s="1"/>
      <c r="TJH89" s="1"/>
      <c r="TJI89" s="1"/>
      <c r="TJJ89" s="1"/>
      <c r="TJK89" s="1"/>
      <c r="TJL89" s="1"/>
      <c r="TJM89" s="1"/>
      <c r="TJN89" s="1"/>
      <c r="TJO89" s="1"/>
      <c r="TJP89" s="1"/>
      <c r="TJQ89" s="1"/>
      <c r="TJR89" s="1"/>
      <c r="TJS89" s="1"/>
      <c r="TJT89" s="1"/>
      <c r="TJU89" s="1"/>
      <c r="TJV89" s="1"/>
      <c r="TJW89" s="1"/>
      <c r="TJX89" s="1"/>
      <c r="TJY89" s="1"/>
      <c r="TJZ89" s="1"/>
      <c r="TKA89" s="1"/>
      <c r="TKB89" s="1"/>
      <c r="TKC89" s="1"/>
      <c r="TKD89" s="1"/>
      <c r="TKE89" s="1"/>
      <c r="TKF89" s="1"/>
      <c r="TKG89" s="1"/>
      <c r="TKH89" s="1"/>
      <c r="TKI89" s="1"/>
      <c r="TKJ89" s="1"/>
      <c r="TKK89" s="1"/>
      <c r="TKL89" s="1"/>
      <c r="TKM89" s="1"/>
      <c r="TKN89" s="1"/>
      <c r="TKO89" s="1"/>
      <c r="TKP89" s="1"/>
      <c r="TKQ89" s="1"/>
      <c r="TKR89" s="1"/>
      <c r="TKS89" s="1"/>
      <c r="TKT89" s="1"/>
      <c r="TKU89" s="1"/>
      <c r="TKV89" s="1"/>
      <c r="TKW89" s="1"/>
      <c r="TKX89" s="1"/>
      <c r="TKY89" s="1"/>
      <c r="TKZ89" s="1"/>
      <c r="TLA89" s="1"/>
      <c r="TLB89" s="1"/>
      <c r="TLC89" s="1"/>
      <c r="TLD89" s="1"/>
      <c r="TLE89" s="1"/>
      <c r="TLF89" s="1"/>
      <c r="TLG89" s="1"/>
      <c r="TLH89" s="1"/>
      <c r="TLI89" s="1"/>
      <c r="TLJ89" s="1"/>
      <c r="TLK89" s="1"/>
      <c r="TLL89" s="1"/>
      <c r="TLM89" s="1"/>
      <c r="TLN89" s="1"/>
      <c r="TLO89" s="1"/>
      <c r="TLP89" s="1"/>
      <c r="TLQ89" s="1"/>
      <c r="TLR89" s="1"/>
      <c r="TLS89" s="1"/>
      <c r="TLT89" s="1"/>
      <c r="TLU89" s="1"/>
      <c r="TLV89" s="1"/>
      <c r="TLW89" s="1"/>
      <c r="TLX89" s="1"/>
      <c r="TLY89" s="1"/>
      <c r="TLZ89" s="1"/>
      <c r="TMA89" s="1"/>
      <c r="TMB89" s="1"/>
      <c r="TMC89" s="1"/>
      <c r="TMD89" s="1"/>
      <c r="TME89" s="1"/>
      <c r="TMF89" s="1"/>
      <c r="TMG89" s="1"/>
      <c r="TMH89" s="1"/>
      <c r="TMI89" s="1"/>
      <c r="TMJ89" s="1"/>
      <c r="TMK89" s="1"/>
      <c r="TML89" s="1"/>
      <c r="TMM89" s="1"/>
      <c r="TMN89" s="1"/>
      <c r="TMO89" s="1"/>
      <c r="TMP89" s="1"/>
      <c r="TMQ89" s="1"/>
      <c r="TMR89" s="1"/>
      <c r="TMS89" s="1"/>
      <c r="TMT89" s="1"/>
      <c r="TMU89" s="1"/>
      <c r="TMV89" s="1"/>
      <c r="TMW89" s="1"/>
      <c r="TMX89" s="1"/>
      <c r="TMY89" s="1"/>
      <c r="TMZ89" s="1"/>
      <c r="TNA89" s="1"/>
      <c r="TNB89" s="1"/>
      <c r="TNC89" s="1"/>
      <c r="TND89" s="1"/>
      <c r="TNE89" s="1"/>
      <c r="TNF89" s="1"/>
      <c r="TNG89" s="1"/>
      <c r="TNH89" s="1"/>
      <c r="TNI89" s="1"/>
      <c r="TNJ89" s="1"/>
      <c r="TNK89" s="1"/>
      <c r="TNL89" s="1"/>
      <c r="TNM89" s="1"/>
      <c r="TNN89" s="1"/>
      <c r="TNO89" s="1"/>
      <c r="TNP89" s="1"/>
      <c r="TNQ89" s="1"/>
      <c r="TNR89" s="1"/>
      <c r="TNS89" s="1"/>
      <c r="TNT89" s="1"/>
      <c r="TNU89" s="1"/>
      <c r="TNV89" s="1"/>
      <c r="TNW89" s="1"/>
      <c r="TNX89" s="1"/>
      <c r="TNY89" s="1"/>
      <c r="TNZ89" s="1"/>
      <c r="TOA89" s="1"/>
      <c r="TOB89" s="1"/>
      <c r="TOC89" s="1"/>
      <c r="TOD89" s="1"/>
      <c r="TOE89" s="1"/>
      <c r="TOF89" s="1"/>
      <c r="TOG89" s="1"/>
      <c r="TOH89" s="1"/>
      <c r="TOI89" s="1"/>
      <c r="TOJ89" s="1"/>
      <c r="TOK89" s="1"/>
      <c r="TOL89" s="1"/>
      <c r="TOM89" s="1"/>
      <c r="TON89" s="1"/>
      <c r="TOO89" s="1"/>
      <c r="TOP89" s="1"/>
      <c r="TOQ89" s="1"/>
      <c r="TOR89" s="1"/>
      <c r="TOS89" s="1"/>
      <c r="TOT89" s="1"/>
      <c r="TOU89" s="1"/>
      <c r="TOV89" s="1"/>
      <c r="TOW89" s="1"/>
      <c r="TOX89" s="1"/>
      <c r="TOY89" s="1"/>
      <c r="TOZ89" s="1"/>
      <c r="TPA89" s="1"/>
      <c r="TPB89" s="1"/>
      <c r="TPC89" s="1"/>
      <c r="TPD89" s="1"/>
      <c r="TPE89" s="1"/>
      <c r="TPF89" s="1"/>
      <c r="TPG89" s="1"/>
      <c r="TPH89" s="1"/>
      <c r="TPI89" s="1"/>
      <c r="TPJ89" s="1"/>
      <c r="TPK89" s="1"/>
      <c r="TPL89" s="1"/>
      <c r="TPM89" s="1"/>
      <c r="TPN89" s="1"/>
      <c r="TPO89" s="1"/>
      <c r="TPP89" s="1"/>
      <c r="TPQ89" s="1"/>
      <c r="TPR89" s="1"/>
      <c r="TPS89" s="1"/>
      <c r="TPT89" s="1"/>
      <c r="TPU89" s="1"/>
      <c r="TPV89" s="1"/>
      <c r="TPW89" s="1"/>
      <c r="TPX89" s="1"/>
      <c r="TPY89" s="1"/>
      <c r="TPZ89" s="1"/>
      <c r="TQA89" s="1"/>
      <c r="TQB89" s="1"/>
      <c r="TQC89" s="1"/>
      <c r="TQD89" s="1"/>
      <c r="TQE89" s="1"/>
      <c r="TQF89" s="1"/>
      <c r="TQG89" s="1"/>
      <c r="TQH89" s="1"/>
      <c r="TQI89" s="1"/>
      <c r="TQJ89" s="1"/>
      <c r="TQK89" s="1"/>
      <c r="TQL89" s="1"/>
      <c r="TQM89" s="1"/>
      <c r="TQN89" s="1"/>
      <c r="TQO89" s="1"/>
      <c r="TQP89" s="1"/>
      <c r="TQQ89" s="1"/>
      <c r="TQR89" s="1"/>
      <c r="TQS89" s="1"/>
      <c r="TQT89" s="1"/>
      <c r="TQU89" s="1"/>
      <c r="TQV89" s="1"/>
      <c r="TQW89" s="1"/>
      <c r="TQX89" s="1"/>
      <c r="TQY89" s="1"/>
      <c r="TQZ89" s="1"/>
      <c r="TRA89" s="1"/>
      <c r="TRB89" s="1"/>
      <c r="TRC89" s="1"/>
      <c r="TRD89" s="1"/>
      <c r="TRE89" s="1"/>
      <c r="TRF89" s="1"/>
      <c r="TRG89" s="1"/>
      <c r="TRH89" s="1"/>
      <c r="TRI89" s="1"/>
      <c r="TRJ89" s="1"/>
      <c r="TRK89" s="1"/>
      <c r="TRL89" s="1"/>
      <c r="TRM89" s="1"/>
      <c r="TRN89" s="1"/>
      <c r="TRO89" s="1"/>
      <c r="TRP89" s="1"/>
      <c r="TRQ89" s="1"/>
      <c r="TRR89" s="1"/>
      <c r="TRS89" s="1"/>
      <c r="TRT89" s="1"/>
      <c r="TRU89" s="1"/>
      <c r="TRV89" s="1"/>
      <c r="TRW89" s="1"/>
      <c r="TRX89" s="1"/>
      <c r="TRY89" s="1"/>
      <c r="TRZ89" s="1"/>
      <c r="TSA89" s="1"/>
      <c r="TSB89" s="1"/>
      <c r="TSC89" s="1"/>
      <c r="TSD89" s="1"/>
      <c r="TSE89" s="1"/>
      <c r="TSF89" s="1"/>
      <c r="TSG89" s="1"/>
      <c r="TSH89" s="1"/>
      <c r="TSI89" s="1"/>
      <c r="TSJ89" s="1"/>
      <c r="TSK89" s="1"/>
      <c r="TSL89" s="1"/>
      <c r="TSM89" s="1"/>
      <c r="TSN89" s="1"/>
      <c r="TSO89" s="1"/>
      <c r="TSP89" s="1"/>
      <c r="TSQ89" s="1"/>
      <c r="TSR89" s="1"/>
      <c r="TSS89" s="1"/>
      <c r="TST89" s="1"/>
      <c r="TSU89" s="1"/>
      <c r="TSV89" s="1"/>
      <c r="TSW89" s="1"/>
      <c r="TSX89" s="1"/>
      <c r="TSY89" s="1"/>
      <c r="TSZ89" s="1"/>
      <c r="TTA89" s="1"/>
      <c r="TTB89" s="1"/>
      <c r="TTC89" s="1"/>
      <c r="TTD89" s="1"/>
      <c r="TTE89" s="1"/>
      <c r="TTF89" s="1"/>
      <c r="TTG89" s="1"/>
      <c r="TTH89" s="1"/>
      <c r="TTI89" s="1"/>
      <c r="TTJ89" s="1"/>
      <c r="TTK89" s="1"/>
      <c r="TTL89" s="1"/>
      <c r="TTM89" s="1"/>
      <c r="TTN89" s="1"/>
      <c r="TTO89" s="1"/>
      <c r="TTP89" s="1"/>
      <c r="TTQ89" s="1"/>
      <c r="TTR89" s="1"/>
      <c r="TTS89" s="1"/>
      <c r="TTT89" s="1"/>
      <c r="TTU89" s="1"/>
      <c r="TTV89" s="1"/>
      <c r="TTW89" s="1"/>
      <c r="TTX89" s="1"/>
      <c r="TTY89" s="1"/>
      <c r="TTZ89" s="1"/>
      <c r="TUA89" s="1"/>
      <c r="TUB89" s="1"/>
      <c r="TUC89" s="1"/>
      <c r="TUD89" s="1"/>
      <c r="TUE89" s="1"/>
      <c r="TUF89" s="1"/>
      <c r="TUG89" s="1"/>
      <c r="TUH89" s="1"/>
      <c r="TUI89" s="1"/>
      <c r="TUJ89" s="1"/>
      <c r="TUK89" s="1"/>
      <c r="TUL89" s="1"/>
      <c r="TUM89" s="1"/>
      <c r="TUN89" s="1"/>
      <c r="TUO89" s="1"/>
      <c r="TUP89" s="1"/>
      <c r="TUQ89" s="1"/>
      <c r="TUR89" s="1"/>
      <c r="TUS89" s="1"/>
      <c r="TUT89" s="1"/>
      <c r="TUU89" s="1"/>
      <c r="TUV89" s="1"/>
      <c r="TUW89" s="1"/>
      <c r="TUX89" s="1"/>
      <c r="TUY89" s="1"/>
      <c r="TUZ89" s="1"/>
      <c r="TVA89" s="1"/>
      <c r="TVB89" s="1"/>
      <c r="TVC89" s="1"/>
      <c r="TVD89" s="1"/>
      <c r="TVE89" s="1"/>
      <c r="TVF89" s="1"/>
      <c r="TVG89" s="1"/>
      <c r="TVH89" s="1"/>
      <c r="TVI89" s="1"/>
      <c r="TVJ89" s="1"/>
      <c r="TVK89" s="1"/>
      <c r="TVL89" s="1"/>
      <c r="TVM89" s="1"/>
      <c r="TVN89" s="1"/>
      <c r="TVO89" s="1"/>
      <c r="TVP89" s="1"/>
      <c r="TVQ89" s="1"/>
      <c r="TVR89" s="1"/>
      <c r="TVS89" s="1"/>
      <c r="TVT89" s="1"/>
      <c r="TVU89" s="1"/>
      <c r="TVV89" s="1"/>
      <c r="TVW89" s="1"/>
      <c r="TVX89" s="1"/>
      <c r="TVY89" s="1"/>
      <c r="TVZ89" s="1"/>
      <c r="TWA89" s="1"/>
      <c r="TWB89" s="1"/>
      <c r="TWC89" s="1"/>
      <c r="TWD89" s="1"/>
      <c r="TWE89" s="1"/>
      <c r="TWF89" s="1"/>
      <c r="TWG89" s="1"/>
      <c r="TWH89" s="1"/>
      <c r="TWI89" s="1"/>
      <c r="TWJ89" s="1"/>
      <c r="TWK89" s="1"/>
      <c r="TWL89" s="1"/>
      <c r="TWM89" s="1"/>
      <c r="TWN89" s="1"/>
      <c r="TWO89" s="1"/>
      <c r="TWP89" s="1"/>
      <c r="TWQ89" s="1"/>
      <c r="TWR89" s="1"/>
      <c r="TWS89" s="1"/>
      <c r="TWT89" s="1"/>
      <c r="TWU89" s="1"/>
      <c r="TWV89" s="1"/>
      <c r="TWW89" s="1"/>
      <c r="TWX89" s="1"/>
      <c r="TWY89" s="1"/>
      <c r="TWZ89" s="1"/>
      <c r="TXA89" s="1"/>
      <c r="TXB89" s="1"/>
      <c r="TXC89" s="1"/>
      <c r="TXD89" s="1"/>
      <c r="TXE89" s="1"/>
      <c r="TXF89" s="1"/>
      <c r="TXG89" s="1"/>
      <c r="TXH89" s="1"/>
      <c r="TXI89" s="1"/>
      <c r="TXJ89" s="1"/>
      <c r="TXK89" s="1"/>
      <c r="TXL89" s="1"/>
      <c r="TXM89" s="1"/>
      <c r="TXN89" s="1"/>
      <c r="TXO89" s="1"/>
      <c r="TXP89" s="1"/>
      <c r="TXQ89" s="1"/>
      <c r="TXR89" s="1"/>
      <c r="TXS89" s="1"/>
      <c r="TXT89" s="1"/>
      <c r="TXU89" s="1"/>
      <c r="TXV89" s="1"/>
      <c r="TXW89" s="1"/>
      <c r="TXX89" s="1"/>
      <c r="TXY89" s="1"/>
      <c r="TXZ89" s="1"/>
      <c r="TYA89" s="1"/>
      <c r="TYB89" s="1"/>
      <c r="TYC89" s="1"/>
      <c r="TYD89" s="1"/>
      <c r="TYE89" s="1"/>
      <c r="TYF89" s="1"/>
      <c r="TYG89" s="1"/>
      <c r="TYH89" s="1"/>
      <c r="TYI89" s="1"/>
      <c r="TYJ89" s="1"/>
      <c r="TYK89" s="1"/>
      <c r="TYL89" s="1"/>
      <c r="TYM89" s="1"/>
      <c r="TYN89" s="1"/>
      <c r="TYO89" s="1"/>
      <c r="TYP89" s="1"/>
      <c r="TYQ89" s="1"/>
      <c r="TYR89" s="1"/>
      <c r="TYS89" s="1"/>
      <c r="TYT89" s="1"/>
      <c r="TYU89" s="1"/>
      <c r="TYV89" s="1"/>
      <c r="TYW89" s="1"/>
      <c r="TYX89" s="1"/>
      <c r="TYY89" s="1"/>
      <c r="TYZ89" s="1"/>
      <c r="TZA89" s="1"/>
      <c r="TZB89" s="1"/>
      <c r="TZC89" s="1"/>
      <c r="TZD89" s="1"/>
      <c r="TZE89" s="1"/>
      <c r="TZF89" s="1"/>
      <c r="TZG89" s="1"/>
      <c r="TZH89" s="1"/>
      <c r="TZI89" s="1"/>
      <c r="TZJ89" s="1"/>
      <c r="TZK89" s="1"/>
      <c r="TZL89" s="1"/>
      <c r="TZM89" s="1"/>
      <c r="TZN89" s="1"/>
      <c r="TZO89" s="1"/>
      <c r="TZP89" s="1"/>
      <c r="TZQ89" s="1"/>
      <c r="TZR89" s="1"/>
      <c r="TZS89" s="1"/>
      <c r="TZT89" s="1"/>
      <c r="TZU89" s="1"/>
      <c r="TZV89" s="1"/>
      <c r="TZW89" s="1"/>
      <c r="TZX89" s="1"/>
      <c r="TZY89" s="1"/>
      <c r="TZZ89" s="1"/>
      <c r="UAA89" s="1"/>
      <c r="UAB89" s="1"/>
      <c r="UAC89" s="1"/>
      <c r="UAD89" s="1"/>
      <c r="UAE89" s="1"/>
      <c r="UAF89" s="1"/>
      <c r="UAG89" s="1"/>
      <c r="UAH89" s="1"/>
      <c r="UAI89" s="1"/>
      <c r="UAJ89" s="1"/>
      <c r="UAK89" s="1"/>
      <c r="UAL89" s="1"/>
      <c r="UAM89" s="1"/>
      <c r="UAN89" s="1"/>
      <c r="UAO89" s="1"/>
      <c r="UAP89" s="1"/>
      <c r="UAQ89" s="1"/>
      <c r="UAR89" s="1"/>
      <c r="UAS89" s="1"/>
      <c r="UAT89" s="1"/>
      <c r="UAU89" s="1"/>
      <c r="UAV89" s="1"/>
      <c r="UAW89" s="1"/>
      <c r="UAX89" s="1"/>
      <c r="UAY89" s="1"/>
      <c r="UAZ89" s="1"/>
      <c r="UBA89" s="1"/>
      <c r="UBB89" s="1"/>
      <c r="UBC89" s="1"/>
      <c r="UBD89" s="1"/>
      <c r="UBE89" s="1"/>
      <c r="UBF89" s="1"/>
      <c r="UBG89" s="1"/>
      <c r="UBH89" s="1"/>
      <c r="UBI89" s="1"/>
      <c r="UBJ89" s="1"/>
      <c r="UBK89" s="1"/>
      <c r="UBL89" s="1"/>
      <c r="UBM89" s="1"/>
      <c r="UBN89" s="1"/>
      <c r="UBO89" s="1"/>
      <c r="UBP89" s="1"/>
      <c r="UBQ89" s="1"/>
      <c r="UBR89" s="1"/>
      <c r="UBS89" s="1"/>
      <c r="UBT89" s="1"/>
      <c r="UBU89" s="1"/>
      <c r="UBV89" s="1"/>
      <c r="UBW89" s="1"/>
      <c r="UBX89" s="1"/>
      <c r="UBY89" s="1"/>
      <c r="UBZ89" s="1"/>
      <c r="UCA89" s="1"/>
      <c r="UCB89" s="1"/>
      <c r="UCC89" s="1"/>
      <c r="UCD89" s="1"/>
      <c r="UCE89" s="1"/>
      <c r="UCF89" s="1"/>
      <c r="UCG89" s="1"/>
      <c r="UCH89" s="1"/>
      <c r="UCI89" s="1"/>
      <c r="UCJ89" s="1"/>
      <c r="UCK89" s="1"/>
      <c r="UCL89" s="1"/>
      <c r="UCM89" s="1"/>
      <c r="UCN89" s="1"/>
      <c r="UCO89" s="1"/>
      <c r="UCP89" s="1"/>
      <c r="UCQ89" s="1"/>
      <c r="UCR89" s="1"/>
      <c r="UCS89" s="1"/>
      <c r="UCT89" s="1"/>
      <c r="UCU89" s="1"/>
      <c r="UCV89" s="1"/>
      <c r="UCW89" s="1"/>
      <c r="UCX89" s="1"/>
      <c r="UCY89" s="1"/>
      <c r="UCZ89" s="1"/>
      <c r="UDA89" s="1"/>
      <c r="UDB89" s="1"/>
      <c r="UDC89" s="1"/>
      <c r="UDD89" s="1"/>
      <c r="UDE89" s="1"/>
      <c r="UDF89" s="1"/>
      <c r="UDG89" s="1"/>
      <c r="UDH89" s="1"/>
      <c r="UDI89" s="1"/>
      <c r="UDJ89" s="1"/>
      <c r="UDK89" s="1"/>
      <c r="UDL89" s="1"/>
      <c r="UDM89" s="1"/>
      <c r="UDN89" s="1"/>
      <c r="UDO89" s="1"/>
      <c r="UDP89" s="1"/>
      <c r="UDQ89" s="1"/>
      <c r="UDR89" s="1"/>
      <c r="UDS89" s="1"/>
      <c r="UDT89" s="1"/>
      <c r="UDU89" s="1"/>
      <c r="UDV89" s="1"/>
      <c r="UDW89" s="1"/>
      <c r="UDX89" s="1"/>
      <c r="UDY89" s="1"/>
      <c r="UDZ89" s="1"/>
      <c r="UEA89" s="1"/>
      <c r="UEB89" s="1"/>
      <c r="UEC89" s="1"/>
      <c r="UED89" s="1"/>
      <c r="UEE89" s="1"/>
      <c r="UEF89" s="1"/>
      <c r="UEG89" s="1"/>
      <c r="UEH89" s="1"/>
      <c r="UEI89" s="1"/>
      <c r="UEJ89" s="1"/>
      <c r="UEK89" s="1"/>
      <c r="UEL89" s="1"/>
      <c r="UEM89" s="1"/>
      <c r="UEN89" s="1"/>
      <c r="UEO89" s="1"/>
      <c r="UEP89" s="1"/>
      <c r="UEQ89" s="1"/>
      <c r="UER89" s="1"/>
      <c r="UES89" s="1"/>
      <c r="UET89" s="1"/>
      <c r="UEU89" s="1"/>
      <c r="UEV89" s="1"/>
      <c r="UEW89" s="1"/>
      <c r="UEX89" s="1"/>
      <c r="UEY89" s="1"/>
      <c r="UEZ89" s="1"/>
      <c r="UFA89" s="1"/>
      <c r="UFB89" s="1"/>
      <c r="UFC89" s="1"/>
      <c r="UFD89" s="1"/>
      <c r="UFE89" s="1"/>
      <c r="UFF89" s="1"/>
      <c r="UFG89" s="1"/>
      <c r="UFH89" s="1"/>
      <c r="UFI89" s="1"/>
      <c r="UFJ89" s="1"/>
      <c r="UFK89" s="1"/>
      <c r="UFL89" s="1"/>
      <c r="UFM89" s="1"/>
      <c r="UFN89" s="1"/>
      <c r="UFO89" s="1"/>
      <c r="UFP89" s="1"/>
      <c r="UFQ89" s="1"/>
      <c r="UFR89" s="1"/>
      <c r="UFS89" s="1"/>
      <c r="UFT89" s="1"/>
      <c r="UFU89" s="1"/>
      <c r="UFV89" s="1"/>
      <c r="UFW89" s="1"/>
      <c r="UFX89" s="1"/>
      <c r="UFY89" s="1"/>
      <c r="UFZ89" s="1"/>
      <c r="UGA89" s="1"/>
      <c r="UGB89" s="1"/>
      <c r="UGC89" s="1"/>
      <c r="UGD89" s="1"/>
      <c r="UGE89" s="1"/>
      <c r="UGF89" s="1"/>
      <c r="UGG89" s="1"/>
      <c r="UGH89" s="1"/>
      <c r="UGI89" s="1"/>
      <c r="UGJ89" s="1"/>
      <c r="UGK89" s="1"/>
      <c r="UGL89" s="1"/>
      <c r="UGM89" s="1"/>
      <c r="UGN89" s="1"/>
      <c r="UGO89" s="1"/>
      <c r="UGP89" s="1"/>
      <c r="UGQ89" s="1"/>
      <c r="UGR89" s="1"/>
      <c r="UGS89" s="1"/>
      <c r="UGT89" s="1"/>
      <c r="UGU89" s="1"/>
      <c r="UGV89" s="1"/>
      <c r="UGW89" s="1"/>
      <c r="UGX89" s="1"/>
      <c r="UGY89" s="1"/>
      <c r="UGZ89" s="1"/>
      <c r="UHA89" s="1"/>
      <c r="UHB89" s="1"/>
      <c r="UHC89" s="1"/>
      <c r="UHD89" s="1"/>
      <c r="UHE89" s="1"/>
      <c r="UHF89" s="1"/>
      <c r="UHG89" s="1"/>
      <c r="UHH89" s="1"/>
      <c r="UHI89" s="1"/>
      <c r="UHJ89" s="1"/>
      <c r="UHK89" s="1"/>
      <c r="UHL89" s="1"/>
      <c r="UHM89" s="1"/>
      <c r="UHN89" s="1"/>
      <c r="UHO89" s="1"/>
      <c r="UHP89" s="1"/>
      <c r="UHQ89" s="1"/>
      <c r="UHR89" s="1"/>
      <c r="UHS89" s="1"/>
      <c r="UHT89" s="1"/>
      <c r="UHU89" s="1"/>
      <c r="UHV89" s="1"/>
      <c r="UHW89" s="1"/>
      <c r="UHX89" s="1"/>
      <c r="UHY89" s="1"/>
      <c r="UHZ89" s="1"/>
      <c r="UIA89" s="1"/>
      <c r="UIB89" s="1"/>
      <c r="UIC89" s="1"/>
      <c r="UID89" s="1"/>
      <c r="UIE89" s="1"/>
      <c r="UIF89" s="1"/>
      <c r="UIG89" s="1"/>
      <c r="UIH89" s="1"/>
      <c r="UII89" s="1"/>
      <c r="UIJ89" s="1"/>
      <c r="UIK89" s="1"/>
      <c r="UIL89" s="1"/>
      <c r="UIM89" s="1"/>
      <c r="UIN89" s="1"/>
      <c r="UIO89" s="1"/>
      <c r="UIP89" s="1"/>
      <c r="UIQ89" s="1"/>
      <c r="UIR89" s="1"/>
      <c r="UIS89" s="1"/>
      <c r="UIT89" s="1"/>
      <c r="UIU89" s="1"/>
      <c r="UIV89" s="1"/>
      <c r="UIW89" s="1"/>
      <c r="UIX89" s="1"/>
      <c r="UIY89" s="1"/>
      <c r="UIZ89" s="1"/>
      <c r="UJA89" s="1"/>
      <c r="UJB89" s="1"/>
      <c r="UJC89" s="1"/>
      <c r="UJD89" s="1"/>
      <c r="UJE89" s="1"/>
      <c r="UJF89" s="1"/>
      <c r="UJG89" s="1"/>
      <c r="UJH89" s="1"/>
      <c r="UJI89" s="1"/>
      <c r="UJJ89" s="1"/>
      <c r="UJK89" s="1"/>
      <c r="UJL89" s="1"/>
      <c r="UJM89" s="1"/>
      <c r="UJN89" s="1"/>
      <c r="UJO89" s="1"/>
      <c r="UJP89" s="1"/>
      <c r="UJQ89" s="1"/>
      <c r="UJR89" s="1"/>
      <c r="UJS89" s="1"/>
      <c r="UJT89" s="1"/>
      <c r="UJU89" s="1"/>
      <c r="UJV89" s="1"/>
      <c r="UJW89" s="1"/>
      <c r="UJX89" s="1"/>
      <c r="UJY89" s="1"/>
      <c r="UJZ89" s="1"/>
      <c r="UKA89" s="1"/>
      <c r="UKB89" s="1"/>
      <c r="UKC89" s="1"/>
      <c r="UKD89" s="1"/>
      <c r="UKE89" s="1"/>
      <c r="UKF89" s="1"/>
      <c r="UKG89" s="1"/>
      <c r="UKH89" s="1"/>
      <c r="UKI89" s="1"/>
      <c r="UKJ89" s="1"/>
      <c r="UKK89" s="1"/>
      <c r="UKL89" s="1"/>
      <c r="UKM89" s="1"/>
      <c r="UKN89" s="1"/>
      <c r="UKO89" s="1"/>
      <c r="UKP89" s="1"/>
      <c r="UKQ89" s="1"/>
      <c r="UKR89" s="1"/>
      <c r="UKS89" s="1"/>
      <c r="UKT89" s="1"/>
      <c r="UKU89" s="1"/>
      <c r="UKV89" s="1"/>
      <c r="UKW89" s="1"/>
      <c r="UKX89" s="1"/>
      <c r="UKY89" s="1"/>
      <c r="UKZ89" s="1"/>
      <c r="ULA89" s="1"/>
      <c r="ULB89" s="1"/>
      <c r="ULC89" s="1"/>
      <c r="ULD89" s="1"/>
      <c r="ULE89" s="1"/>
      <c r="ULF89" s="1"/>
      <c r="ULG89" s="1"/>
      <c r="ULH89" s="1"/>
      <c r="ULI89" s="1"/>
      <c r="ULJ89" s="1"/>
      <c r="ULK89" s="1"/>
      <c r="ULL89" s="1"/>
      <c r="ULM89" s="1"/>
      <c r="ULN89" s="1"/>
      <c r="ULO89" s="1"/>
      <c r="ULP89" s="1"/>
      <c r="ULQ89" s="1"/>
      <c r="ULR89" s="1"/>
      <c r="ULS89" s="1"/>
      <c r="ULT89" s="1"/>
      <c r="ULU89" s="1"/>
      <c r="ULV89" s="1"/>
      <c r="ULW89" s="1"/>
      <c r="ULX89" s="1"/>
      <c r="ULY89" s="1"/>
      <c r="ULZ89" s="1"/>
      <c r="UMA89" s="1"/>
      <c r="UMB89" s="1"/>
      <c r="UMC89" s="1"/>
      <c r="UMD89" s="1"/>
      <c r="UME89" s="1"/>
      <c r="UMF89" s="1"/>
      <c r="UMG89" s="1"/>
      <c r="UMH89" s="1"/>
      <c r="UMI89" s="1"/>
      <c r="UMJ89" s="1"/>
      <c r="UMK89" s="1"/>
      <c r="UML89" s="1"/>
      <c r="UMM89" s="1"/>
      <c r="UMN89" s="1"/>
      <c r="UMO89" s="1"/>
      <c r="UMP89" s="1"/>
      <c r="UMQ89" s="1"/>
      <c r="UMR89" s="1"/>
      <c r="UMS89" s="1"/>
      <c r="UMT89" s="1"/>
      <c r="UMU89" s="1"/>
      <c r="UMV89" s="1"/>
      <c r="UMW89" s="1"/>
      <c r="UMX89" s="1"/>
      <c r="UMY89" s="1"/>
      <c r="UMZ89" s="1"/>
      <c r="UNA89" s="1"/>
      <c r="UNB89" s="1"/>
      <c r="UNC89" s="1"/>
      <c r="UND89" s="1"/>
      <c r="UNE89" s="1"/>
      <c r="UNF89" s="1"/>
      <c r="UNG89" s="1"/>
      <c r="UNH89" s="1"/>
      <c r="UNI89" s="1"/>
      <c r="UNJ89" s="1"/>
      <c r="UNK89" s="1"/>
      <c r="UNL89" s="1"/>
      <c r="UNM89" s="1"/>
      <c r="UNN89" s="1"/>
      <c r="UNO89" s="1"/>
      <c r="UNP89" s="1"/>
      <c r="UNQ89" s="1"/>
      <c r="UNR89" s="1"/>
      <c r="UNS89" s="1"/>
      <c r="UNT89" s="1"/>
      <c r="UNU89" s="1"/>
      <c r="UNV89" s="1"/>
      <c r="UNW89" s="1"/>
      <c r="UNX89" s="1"/>
      <c r="UNY89" s="1"/>
      <c r="UNZ89" s="1"/>
      <c r="UOA89" s="1"/>
      <c r="UOB89" s="1"/>
      <c r="UOC89" s="1"/>
      <c r="UOD89" s="1"/>
      <c r="UOE89" s="1"/>
      <c r="UOF89" s="1"/>
      <c r="UOG89" s="1"/>
      <c r="UOH89" s="1"/>
      <c r="UOI89" s="1"/>
      <c r="UOJ89" s="1"/>
      <c r="UOK89" s="1"/>
      <c r="UOL89" s="1"/>
      <c r="UOM89" s="1"/>
      <c r="UON89" s="1"/>
      <c r="UOO89" s="1"/>
      <c r="UOP89" s="1"/>
      <c r="UOQ89" s="1"/>
      <c r="UOR89" s="1"/>
      <c r="UOS89" s="1"/>
      <c r="UOT89" s="1"/>
      <c r="UOU89" s="1"/>
      <c r="UOV89" s="1"/>
      <c r="UOW89" s="1"/>
      <c r="UOX89" s="1"/>
      <c r="UOY89" s="1"/>
      <c r="UOZ89" s="1"/>
      <c r="UPA89" s="1"/>
      <c r="UPB89" s="1"/>
      <c r="UPC89" s="1"/>
      <c r="UPD89" s="1"/>
      <c r="UPE89" s="1"/>
      <c r="UPF89" s="1"/>
      <c r="UPG89" s="1"/>
      <c r="UPH89" s="1"/>
      <c r="UPI89" s="1"/>
      <c r="UPJ89" s="1"/>
      <c r="UPK89" s="1"/>
      <c r="UPL89" s="1"/>
      <c r="UPM89" s="1"/>
      <c r="UPN89" s="1"/>
      <c r="UPO89" s="1"/>
      <c r="UPP89" s="1"/>
      <c r="UPQ89" s="1"/>
      <c r="UPR89" s="1"/>
      <c r="UPS89" s="1"/>
      <c r="UPT89" s="1"/>
      <c r="UPU89" s="1"/>
      <c r="UPV89" s="1"/>
      <c r="UPW89" s="1"/>
      <c r="UPX89" s="1"/>
      <c r="UPY89" s="1"/>
      <c r="UPZ89" s="1"/>
      <c r="UQA89" s="1"/>
      <c r="UQB89" s="1"/>
      <c r="UQC89" s="1"/>
      <c r="UQD89" s="1"/>
      <c r="UQE89" s="1"/>
      <c r="UQF89" s="1"/>
      <c r="UQG89" s="1"/>
      <c r="UQH89" s="1"/>
      <c r="UQI89" s="1"/>
      <c r="UQJ89" s="1"/>
      <c r="UQK89" s="1"/>
      <c r="UQL89" s="1"/>
      <c r="UQM89" s="1"/>
      <c r="UQN89" s="1"/>
      <c r="UQO89" s="1"/>
      <c r="UQP89" s="1"/>
      <c r="UQQ89" s="1"/>
      <c r="UQR89" s="1"/>
      <c r="UQS89" s="1"/>
      <c r="UQT89" s="1"/>
      <c r="UQU89" s="1"/>
      <c r="UQV89" s="1"/>
      <c r="UQW89" s="1"/>
      <c r="UQX89" s="1"/>
      <c r="UQY89" s="1"/>
      <c r="UQZ89" s="1"/>
      <c r="URA89" s="1"/>
      <c r="URB89" s="1"/>
      <c r="URC89" s="1"/>
      <c r="URD89" s="1"/>
      <c r="URE89" s="1"/>
      <c r="URF89" s="1"/>
      <c r="URG89" s="1"/>
      <c r="URH89" s="1"/>
      <c r="URI89" s="1"/>
      <c r="URJ89" s="1"/>
      <c r="URK89" s="1"/>
      <c r="URL89" s="1"/>
      <c r="URM89" s="1"/>
      <c r="URN89" s="1"/>
      <c r="URO89" s="1"/>
      <c r="URP89" s="1"/>
      <c r="URQ89" s="1"/>
      <c r="URR89" s="1"/>
      <c r="URS89" s="1"/>
      <c r="URT89" s="1"/>
      <c r="URU89" s="1"/>
      <c r="URV89" s="1"/>
      <c r="URW89" s="1"/>
      <c r="URX89" s="1"/>
      <c r="URY89" s="1"/>
      <c r="URZ89" s="1"/>
      <c r="USA89" s="1"/>
      <c r="USB89" s="1"/>
      <c r="USC89" s="1"/>
      <c r="USD89" s="1"/>
      <c r="USE89" s="1"/>
      <c r="USF89" s="1"/>
      <c r="USG89" s="1"/>
      <c r="USH89" s="1"/>
      <c r="USI89" s="1"/>
      <c r="USJ89" s="1"/>
      <c r="USK89" s="1"/>
      <c r="USL89" s="1"/>
      <c r="USM89" s="1"/>
      <c r="USN89" s="1"/>
      <c r="USO89" s="1"/>
      <c r="USP89" s="1"/>
      <c r="USQ89" s="1"/>
      <c r="USR89" s="1"/>
      <c r="USS89" s="1"/>
      <c r="UST89" s="1"/>
      <c r="USU89" s="1"/>
      <c r="USV89" s="1"/>
      <c r="USW89" s="1"/>
      <c r="USX89" s="1"/>
      <c r="USY89" s="1"/>
      <c r="USZ89" s="1"/>
      <c r="UTA89" s="1"/>
      <c r="UTB89" s="1"/>
      <c r="UTC89" s="1"/>
      <c r="UTD89" s="1"/>
      <c r="UTE89" s="1"/>
      <c r="UTF89" s="1"/>
      <c r="UTG89" s="1"/>
      <c r="UTH89" s="1"/>
      <c r="UTI89" s="1"/>
      <c r="UTJ89" s="1"/>
      <c r="UTK89" s="1"/>
      <c r="UTL89" s="1"/>
      <c r="UTM89" s="1"/>
      <c r="UTN89" s="1"/>
      <c r="UTO89" s="1"/>
      <c r="UTP89" s="1"/>
      <c r="UTQ89" s="1"/>
      <c r="UTR89" s="1"/>
      <c r="UTS89" s="1"/>
      <c r="UTT89" s="1"/>
      <c r="UTU89" s="1"/>
      <c r="UTV89" s="1"/>
      <c r="UTW89" s="1"/>
      <c r="UTX89" s="1"/>
      <c r="UTY89" s="1"/>
      <c r="UTZ89" s="1"/>
      <c r="UUA89" s="1"/>
      <c r="UUB89" s="1"/>
      <c r="UUC89" s="1"/>
      <c r="UUD89" s="1"/>
      <c r="UUE89" s="1"/>
      <c r="UUF89" s="1"/>
      <c r="UUG89" s="1"/>
      <c r="UUH89" s="1"/>
      <c r="UUI89" s="1"/>
      <c r="UUJ89" s="1"/>
      <c r="UUK89" s="1"/>
      <c r="UUL89" s="1"/>
      <c r="UUM89" s="1"/>
      <c r="UUN89" s="1"/>
      <c r="UUO89" s="1"/>
      <c r="UUP89" s="1"/>
      <c r="UUQ89" s="1"/>
      <c r="UUR89" s="1"/>
      <c r="UUS89" s="1"/>
      <c r="UUT89" s="1"/>
      <c r="UUU89" s="1"/>
      <c r="UUV89" s="1"/>
      <c r="UUW89" s="1"/>
      <c r="UUX89" s="1"/>
      <c r="UUY89" s="1"/>
      <c r="UUZ89" s="1"/>
      <c r="UVA89" s="1"/>
      <c r="UVB89" s="1"/>
      <c r="UVC89" s="1"/>
      <c r="UVD89" s="1"/>
      <c r="UVE89" s="1"/>
      <c r="UVF89" s="1"/>
      <c r="UVG89" s="1"/>
      <c r="UVH89" s="1"/>
      <c r="UVI89" s="1"/>
      <c r="UVJ89" s="1"/>
      <c r="UVK89" s="1"/>
      <c r="UVL89" s="1"/>
      <c r="UVM89" s="1"/>
      <c r="UVN89" s="1"/>
      <c r="UVO89" s="1"/>
      <c r="UVP89" s="1"/>
      <c r="UVQ89" s="1"/>
      <c r="UVR89" s="1"/>
      <c r="UVS89" s="1"/>
      <c r="UVT89" s="1"/>
      <c r="UVU89" s="1"/>
      <c r="UVV89" s="1"/>
      <c r="UVW89" s="1"/>
      <c r="UVX89" s="1"/>
      <c r="UVY89" s="1"/>
      <c r="UVZ89" s="1"/>
      <c r="UWA89" s="1"/>
      <c r="UWB89" s="1"/>
      <c r="UWC89" s="1"/>
      <c r="UWD89" s="1"/>
      <c r="UWE89" s="1"/>
      <c r="UWF89" s="1"/>
      <c r="UWG89" s="1"/>
      <c r="UWH89" s="1"/>
      <c r="UWI89" s="1"/>
      <c r="UWJ89" s="1"/>
      <c r="UWK89" s="1"/>
      <c r="UWL89" s="1"/>
      <c r="UWM89" s="1"/>
      <c r="UWN89" s="1"/>
      <c r="UWO89" s="1"/>
      <c r="UWP89" s="1"/>
      <c r="UWQ89" s="1"/>
      <c r="UWR89" s="1"/>
      <c r="UWS89" s="1"/>
      <c r="UWT89" s="1"/>
      <c r="UWU89" s="1"/>
      <c r="UWV89" s="1"/>
      <c r="UWW89" s="1"/>
      <c r="UWX89" s="1"/>
      <c r="UWY89" s="1"/>
      <c r="UWZ89" s="1"/>
      <c r="UXA89" s="1"/>
      <c r="UXB89" s="1"/>
      <c r="UXC89" s="1"/>
      <c r="UXD89" s="1"/>
      <c r="UXE89" s="1"/>
      <c r="UXF89" s="1"/>
      <c r="UXG89" s="1"/>
      <c r="UXH89" s="1"/>
      <c r="UXI89" s="1"/>
      <c r="UXJ89" s="1"/>
      <c r="UXK89" s="1"/>
      <c r="UXL89" s="1"/>
      <c r="UXM89" s="1"/>
      <c r="UXN89" s="1"/>
      <c r="UXO89" s="1"/>
      <c r="UXP89" s="1"/>
      <c r="UXQ89" s="1"/>
      <c r="UXR89" s="1"/>
      <c r="UXS89" s="1"/>
      <c r="UXT89" s="1"/>
      <c r="UXU89" s="1"/>
      <c r="UXV89" s="1"/>
      <c r="UXW89" s="1"/>
      <c r="UXX89" s="1"/>
      <c r="UXY89" s="1"/>
      <c r="UXZ89" s="1"/>
      <c r="UYA89" s="1"/>
      <c r="UYB89" s="1"/>
      <c r="UYC89" s="1"/>
      <c r="UYD89" s="1"/>
      <c r="UYE89" s="1"/>
      <c r="UYF89" s="1"/>
      <c r="UYG89" s="1"/>
      <c r="UYH89" s="1"/>
      <c r="UYI89" s="1"/>
      <c r="UYJ89" s="1"/>
      <c r="UYK89" s="1"/>
      <c r="UYL89" s="1"/>
      <c r="UYM89" s="1"/>
      <c r="UYN89" s="1"/>
      <c r="UYO89" s="1"/>
      <c r="UYP89" s="1"/>
      <c r="UYQ89" s="1"/>
      <c r="UYR89" s="1"/>
      <c r="UYS89" s="1"/>
      <c r="UYT89" s="1"/>
      <c r="UYU89" s="1"/>
      <c r="UYV89" s="1"/>
      <c r="UYW89" s="1"/>
      <c r="UYX89" s="1"/>
      <c r="UYY89" s="1"/>
      <c r="UYZ89" s="1"/>
      <c r="UZA89" s="1"/>
      <c r="UZB89" s="1"/>
      <c r="UZC89" s="1"/>
      <c r="UZD89" s="1"/>
      <c r="UZE89" s="1"/>
      <c r="UZF89" s="1"/>
      <c r="UZG89" s="1"/>
      <c r="UZH89" s="1"/>
      <c r="UZI89" s="1"/>
      <c r="UZJ89" s="1"/>
      <c r="UZK89" s="1"/>
      <c r="UZL89" s="1"/>
      <c r="UZM89" s="1"/>
      <c r="UZN89" s="1"/>
      <c r="UZO89" s="1"/>
      <c r="UZP89" s="1"/>
      <c r="UZQ89" s="1"/>
      <c r="UZR89" s="1"/>
      <c r="UZS89" s="1"/>
      <c r="UZT89" s="1"/>
      <c r="UZU89" s="1"/>
      <c r="UZV89" s="1"/>
      <c r="UZW89" s="1"/>
      <c r="UZX89" s="1"/>
      <c r="UZY89" s="1"/>
      <c r="UZZ89" s="1"/>
      <c r="VAA89" s="1"/>
      <c r="VAB89" s="1"/>
      <c r="VAC89" s="1"/>
      <c r="VAD89" s="1"/>
      <c r="VAE89" s="1"/>
      <c r="VAF89" s="1"/>
      <c r="VAG89" s="1"/>
      <c r="VAH89" s="1"/>
      <c r="VAI89" s="1"/>
      <c r="VAJ89" s="1"/>
      <c r="VAK89" s="1"/>
      <c r="VAL89" s="1"/>
      <c r="VAM89" s="1"/>
      <c r="VAN89" s="1"/>
      <c r="VAO89" s="1"/>
      <c r="VAP89" s="1"/>
      <c r="VAQ89" s="1"/>
      <c r="VAR89" s="1"/>
      <c r="VAS89" s="1"/>
      <c r="VAT89" s="1"/>
      <c r="VAU89" s="1"/>
      <c r="VAV89" s="1"/>
      <c r="VAW89" s="1"/>
      <c r="VAX89" s="1"/>
      <c r="VAY89" s="1"/>
      <c r="VAZ89" s="1"/>
      <c r="VBA89" s="1"/>
      <c r="VBB89" s="1"/>
      <c r="VBC89" s="1"/>
      <c r="VBD89" s="1"/>
      <c r="VBE89" s="1"/>
      <c r="VBF89" s="1"/>
      <c r="VBG89" s="1"/>
      <c r="VBH89" s="1"/>
      <c r="VBI89" s="1"/>
      <c r="VBJ89" s="1"/>
      <c r="VBK89" s="1"/>
      <c r="VBL89" s="1"/>
      <c r="VBM89" s="1"/>
      <c r="VBN89" s="1"/>
      <c r="VBO89" s="1"/>
      <c r="VBP89" s="1"/>
      <c r="VBQ89" s="1"/>
      <c r="VBR89" s="1"/>
      <c r="VBS89" s="1"/>
      <c r="VBT89" s="1"/>
      <c r="VBU89" s="1"/>
      <c r="VBV89" s="1"/>
      <c r="VBW89" s="1"/>
      <c r="VBX89" s="1"/>
      <c r="VBY89" s="1"/>
      <c r="VBZ89" s="1"/>
      <c r="VCA89" s="1"/>
      <c r="VCB89" s="1"/>
      <c r="VCC89" s="1"/>
      <c r="VCD89" s="1"/>
      <c r="VCE89" s="1"/>
      <c r="VCF89" s="1"/>
      <c r="VCG89" s="1"/>
      <c r="VCH89" s="1"/>
      <c r="VCI89" s="1"/>
      <c r="VCJ89" s="1"/>
      <c r="VCK89" s="1"/>
      <c r="VCL89" s="1"/>
      <c r="VCM89" s="1"/>
      <c r="VCN89" s="1"/>
      <c r="VCO89" s="1"/>
      <c r="VCP89" s="1"/>
      <c r="VCQ89" s="1"/>
      <c r="VCR89" s="1"/>
      <c r="VCS89" s="1"/>
      <c r="VCT89" s="1"/>
      <c r="VCU89" s="1"/>
      <c r="VCV89" s="1"/>
      <c r="VCW89" s="1"/>
      <c r="VCX89" s="1"/>
      <c r="VCY89" s="1"/>
      <c r="VCZ89" s="1"/>
      <c r="VDA89" s="1"/>
      <c r="VDB89" s="1"/>
      <c r="VDC89" s="1"/>
      <c r="VDD89" s="1"/>
      <c r="VDE89" s="1"/>
      <c r="VDF89" s="1"/>
      <c r="VDG89" s="1"/>
      <c r="VDH89" s="1"/>
      <c r="VDI89" s="1"/>
      <c r="VDJ89" s="1"/>
      <c r="VDK89" s="1"/>
      <c r="VDL89" s="1"/>
      <c r="VDM89" s="1"/>
      <c r="VDN89" s="1"/>
      <c r="VDO89" s="1"/>
      <c r="VDP89" s="1"/>
      <c r="VDQ89" s="1"/>
      <c r="VDR89" s="1"/>
      <c r="VDS89" s="1"/>
      <c r="VDT89" s="1"/>
      <c r="VDU89" s="1"/>
      <c r="VDV89" s="1"/>
      <c r="VDW89" s="1"/>
      <c r="VDX89" s="1"/>
      <c r="VDY89" s="1"/>
      <c r="VDZ89" s="1"/>
      <c r="VEA89" s="1"/>
      <c r="VEB89" s="1"/>
      <c r="VEC89" s="1"/>
      <c r="VED89" s="1"/>
      <c r="VEE89" s="1"/>
      <c r="VEF89" s="1"/>
      <c r="VEG89" s="1"/>
      <c r="VEH89" s="1"/>
      <c r="VEI89" s="1"/>
      <c r="VEJ89" s="1"/>
      <c r="VEK89" s="1"/>
      <c r="VEL89" s="1"/>
      <c r="VEM89" s="1"/>
      <c r="VEN89" s="1"/>
      <c r="VEO89" s="1"/>
      <c r="VEP89" s="1"/>
      <c r="VEQ89" s="1"/>
      <c r="VER89" s="1"/>
      <c r="VES89" s="1"/>
      <c r="VET89" s="1"/>
      <c r="VEU89" s="1"/>
      <c r="VEV89" s="1"/>
      <c r="VEW89" s="1"/>
      <c r="VEX89" s="1"/>
      <c r="VEY89" s="1"/>
      <c r="VEZ89" s="1"/>
      <c r="VFA89" s="1"/>
      <c r="VFB89" s="1"/>
      <c r="VFC89" s="1"/>
      <c r="VFD89" s="1"/>
      <c r="VFE89" s="1"/>
      <c r="VFF89" s="1"/>
      <c r="VFG89" s="1"/>
      <c r="VFH89" s="1"/>
      <c r="VFI89" s="1"/>
      <c r="VFJ89" s="1"/>
      <c r="VFK89" s="1"/>
      <c r="VFL89" s="1"/>
      <c r="VFM89" s="1"/>
      <c r="VFN89" s="1"/>
      <c r="VFO89" s="1"/>
      <c r="VFP89" s="1"/>
      <c r="VFQ89" s="1"/>
      <c r="VFR89" s="1"/>
      <c r="VFS89" s="1"/>
      <c r="VFT89" s="1"/>
      <c r="VFU89" s="1"/>
      <c r="VFV89" s="1"/>
      <c r="VFW89" s="1"/>
      <c r="VFX89" s="1"/>
      <c r="VFY89" s="1"/>
      <c r="VFZ89" s="1"/>
      <c r="VGA89" s="1"/>
      <c r="VGB89" s="1"/>
      <c r="VGC89" s="1"/>
      <c r="VGD89" s="1"/>
      <c r="VGE89" s="1"/>
      <c r="VGF89" s="1"/>
      <c r="VGG89" s="1"/>
      <c r="VGH89" s="1"/>
      <c r="VGI89" s="1"/>
      <c r="VGJ89" s="1"/>
      <c r="VGK89" s="1"/>
      <c r="VGL89" s="1"/>
      <c r="VGM89" s="1"/>
      <c r="VGN89" s="1"/>
      <c r="VGO89" s="1"/>
      <c r="VGP89" s="1"/>
      <c r="VGQ89" s="1"/>
      <c r="VGR89" s="1"/>
      <c r="VGS89" s="1"/>
      <c r="VGT89" s="1"/>
      <c r="VGU89" s="1"/>
      <c r="VGV89" s="1"/>
      <c r="VGW89" s="1"/>
      <c r="VGX89" s="1"/>
      <c r="VGY89" s="1"/>
      <c r="VGZ89" s="1"/>
      <c r="VHA89" s="1"/>
      <c r="VHB89" s="1"/>
      <c r="VHC89" s="1"/>
      <c r="VHD89" s="1"/>
      <c r="VHE89" s="1"/>
      <c r="VHF89" s="1"/>
      <c r="VHG89" s="1"/>
      <c r="VHH89" s="1"/>
      <c r="VHI89" s="1"/>
      <c r="VHJ89" s="1"/>
      <c r="VHK89" s="1"/>
      <c r="VHL89" s="1"/>
      <c r="VHM89" s="1"/>
      <c r="VHN89" s="1"/>
      <c r="VHO89" s="1"/>
      <c r="VHP89" s="1"/>
      <c r="VHQ89" s="1"/>
      <c r="VHR89" s="1"/>
      <c r="VHS89" s="1"/>
      <c r="VHT89" s="1"/>
      <c r="VHU89" s="1"/>
      <c r="VHV89" s="1"/>
      <c r="VHW89" s="1"/>
      <c r="VHX89" s="1"/>
      <c r="VHY89" s="1"/>
      <c r="VHZ89" s="1"/>
      <c r="VIA89" s="1"/>
      <c r="VIB89" s="1"/>
      <c r="VIC89" s="1"/>
      <c r="VID89" s="1"/>
      <c r="VIE89" s="1"/>
      <c r="VIF89" s="1"/>
      <c r="VIG89" s="1"/>
      <c r="VIH89" s="1"/>
      <c r="VII89" s="1"/>
      <c r="VIJ89" s="1"/>
      <c r="VIK89" s="1"/>
      <c r="VIL89" s="1"/>
      <c r="VIM89" s="1"/>
      <c r="VIN89" s="1"/>
      <c r="VIO89" s="1"/>
      <c r="VIP89" s="1"/>
      <c r="VIQ89" s="1"/>
      <c r="VIR89" s="1"/>
      <c r="VIS89" s="1"/>
      <c r="VIT89" s="1"/>
      <c r="VIU89" s="1"/>
      <c r="VIV89" s="1"/>
      <c r="VIW89" s="1"/>
      <c r="VIX89" s="1"/>
      <c r="VIY89" s="1"/>
      <c r="VIZ89" s="1"/>
      <c r="VJA89" s="1"/>
      <c r="VJB89" s="1"/>
      <c r="VJC89" s="1"/>
      <c r="VJD89" s="1"/>
      <c r="VJE89" s="1"/>
      <c r="VJF89" s="1"/>
      <c r="VJG89" s="1"/>
      <c r="VJH89" s="1"/>
      <c r="VJI89" s="1"/>
      <c r="VJJ89" s="1"/>
      <c r="VJK89" s="1"/>
      <c r="VJL89" s="1"/>
      <c r="VJM89" s="1"/>
      <c r="VJN89" s="1"/>
      <c r="VJO89" s="1"/>
      <c r="VJP89" s="1"/>
      <c r="VJQ89" s="1"/>
      <c r="VJR89" s="1"/>
      <c r="VJS89" s="1"/>
      <c r="VJT89" s="1"/>
      <c r="VJU89" s="1"/>
      <c r="VJV89" s="1"/>
      <c r="VJW89" s="1"/>
      <c r="VJX89" s="1"/>
      <c r="VJY89" s="1"/>
      <c r="VJZ89" s="1"/>
      <c r="VKA89" s="1"/>
      <c r="VKB89" s="1"/>
      <c r="VKC89" s="1"/>
      <c r="VKD89" s="1"/>
      <c r="VKE89" s="1"/>
      <c r="VKF89" s="1"/>
      <c r="VKG89" s="1"/>
      <c r="VKH89" s="1"/>
      <c r="VKI89" s="1"/>
      <c r="VKJ89" s="1"/>
      <c r="VKK89" s="1"/>
      <c r="VKL89" s="1"/>
      <c r="VKM89" s="1"/>
      <c r="VKN89" s="1"/>
      <c r="VKO89" s="1"/>
      <c r="VKP89" s="1"/>
      <c r="VKQ89" s="1"/>
      <c r="VKR89" s="1"/>
      <c r="VKS89" s="1"/>
      <c r="VKT89" s="1"/>
      <c r="VKU89" s="1"/>
      <c r="VKV89" s="1"/>
      <c r="VKW89" s="1"/>
      <c r="VKX89" s="1"/>
      <c r="VKY89" s="1"/>
      <c r="VKZ89" s="1"/>
      <c r="VLA89" s="1"/>
      <c r="VLB89" s="1"/>
      <c r="VLC89" s="1"/>
      <c r="VLD89" s="1"/>
      <c r="VLE89" s="1"/>
      <c r="VLF89" s="1"/>
      <c r="VLG89" s="1"/>
      <c r="VLH89" s="1"/>
      <c r="VLI89" s="1"/>
      <c r="VLJ89" s="1"/>
      <c r="VLK89" s="1"/>
      <c r="VLL89" s="1"/>
      <c r="VLM89" s="1"/>
      <c r="VLN89" s="1"/>
      <c r="VLO89" s="1"/>
      <c r="VLP89" s="1"/>
      <c r="VLQ89" s="1"/>
      <c r="VLR89" s="1"/>
      <c r="VLS89" s="1"/>
      <c r="VLT89" s="1"/>
      <c r="VLU89" s="1"/>
      <c r="VLV89" s="1"/>
      <c r="VLW89" s="1"/>
      <c r="VLX89" s="1"/>
      <c r="VLY89" s="1"/>
      <c r="VLZ89" s="1"/>
      <c r="VMA89" s="1"/>
      <c r="VMB89" s="1"/>
      <c r="VMC89" s="1"/>
      <c r="VMD89" s="1"/>
      <c r="VME89" s="1"/>
      <c r="VMF89" s="1"/>
      <c r="VMG89" s="1"/>
      <c r="VMH89" s="1"/>
      <c r="VMI89" s="1"/>
      <c r="VMJ89" s="1"/>
      <c r="VMK89" s="1"/>
      <c r="VML89" s="1"/>
      <c r="VMM89" s="1"/>
      <c r="VMN89" s="1"/>
      <c r="VMO89" s="1"/>
      <c r="VMP89" s="1"/>
      <c r="VMQ89" s="1"/>
      <c r="VMR89" s="1"/>
      <c r="VMS89" s="1"/>
      <c r="VMT89" s="1"/>
      <c r="VMU89" s="1"/>
      <c r="VMV89" s="1"/>
      <c r="VMW89" s="1"/>
      <c r="VMX89" s="1"/>
      <c r="VMY89" s="1"/>
      <c r="VMZ89" s="1"/>
      <c r="VNA89" s="1"/>
      <c r="VNB89" s="1"/>
      <c r="VNC89" s="1"/>
      <c r="VND89" s="1"/>
      <c r="VNE89" s="1"/>
      <c r="VNF89" s="1"/>
      <c r="VNG89" s="1"/>
      <c r="VNH89" s="1"/>
      <c r="VNI89" s="1"/>
      <c r="VNJ89" s="1"/>
      <c r="VNK89" s="1"/>
      <c r="VNL89" s="1"/>
      <c r="VNM89" s="1"/>
      <c r="VNN89" s="1"/>
      <c r="VNO89" s="1"/>
      <c r="VNP89" s="1"/>
      <c r="VNQ89" s="1"/>
      <c r="VNR89" s="1"/>
      <c r="VNS89" s="1"/>
      <c r="VNT89" s="1"/>
      <c r="VNU89" s="1"/>
      <c r="VNV89" s="1"/>
      <c r="VNW89" s="1"/>
      <c r="VNX89" s="1"/>
      <c r="VNY89" s="1"/>
      <c r="VNZ89" s="1"/>
      <c r="VOA89" s="1"/>
      <c r="VOB89" s="1"/>
      <c r="VOC89" s="1"/>
      <c r="VOD89" s="1"/>
      <c r="VOE89" s="1"/>
      <c r="VOF89" s="1"/>
      <c r="VOG89" s="1"/>
      <c r="VOH89" s="1"/>
      <c r="VOI89" s="1"/>
      <c r="VOJ89" s="1"/>
      <c r="VOK89" s="1"/>
      <c r="VOL89" s="1"/>
      <c r="VOM89" s="1"/>
      <c r="VON89" s="1"/>
      <c r="VOO89" s="1"/>
      <c r="VOP89" s="1"/>
      <c r="VOQ89" s="1"/>
      <c r="VOR89" s="1"/>
      <c r="VOS89" s="1"/>
      <c r="VOT89" s="1"/>
      <c r="VOU89" s="1"/>
      <c r="VOV89" s="1"/>
      <c r="VOW89" s="1"/>
      <c r="VOX89" s="1"/>
      <c r="VOY89" s="1"/>
      <c r="VOZ89" s="1"/>
      <c r="VPA89" s="1"/>
      <c r="VPB89" s="1"/>
      <c r="VPC89" s="1"/>
      <c r="VPD89" s="1"/>
      <c r="VPE89" s="1"/>
      <c r="VPF89" s="1"/>
      <c r="VPG89" s="1"/>
      <c r="VPH89" s="1"/>
      <c r="VPI89" s="1"/>
      <c r="VPJ89" s="1"/>
      <c r="VPK89" s="1"/>
      <c r="VPL89" s="1"/>
      <c r="VPM89" s="1"/>
      <c r="VPN89" s="1"/>
      <c r="VPO89" s="1"/>
      <c r="VPP89" s="1"/>
      <c r="VPQ89" s="1"/>
      <c r="VPR89" s="1"/>
      <c r="VPS89" s="1"/>
      <c r="VPT89" s="1"/>
      <c r="VPU89" s="1"/>
      <c r="VPV89" s="1"/>
      <c r="VPW89" s="1"/>
      <c r="VPX89" s="1"/>
      <c r="VPY89" s="1"/>
      <c r="VPZ89" s="1"/>
      <c r="VQA89" s="1"/>
      <c r="VQB89" s="1"/>
      <c r="VQC89" s="1"/>
      <c r="VQD89" s="1"/>
      <c r="VQE89" s="1"/>
      <c r="VQF89" s="1"/>
      <c r="VQG89" s="1"/>
      <c r="VQH89" s="1"/>
      <c r="VQI89" s="1"/>
      <c r="VQJ89" s="1"/>
      <c r="VQK89" s="1"/>
      <c r="VQL89" s="1"/>
      <c r="VQM89" s="1"/>
      <c r="VQN89" s="1"/>
      <c r="VQO89" s="1"/>
      <c r="VQP89" s="1"/>
      <c r="VQQ89" s="1"/>
      <c r="VQR89" s="1"/>
      <c r="VQS89" s="1"/>
      <c r="VQT89" s="1"/>
      <c r="VQU89" s="1"/>
      <c r="VQV89" s="1"/>
      <c r="VQW89" s="1"/>
      <c r="VQX89" s="1"/>
      <c r="VQY89" s="1"/>
      <c r="VQZ89" s="1"/>
      <c r="VRA89" s="1"/>
      <c r="VRB89" s="1"/>
      <c r="VRC89" s="1"/>
      <c r="VRD89" s="1"/>
      <c r="VRE89" s="1"/>
      <c r="VRF89" s="1"/>
      <c r="VRG89" s="1"/>
      <c r="VRH89" s="1"/>
      <c r="VRI89" s="1"/>
      <c r="VRJ89" s="1"/>
      <c r="VRK89" s="1"/>
      <c r="VRL89" s="1"/>
      <c r="VRM89" s="1"/>
      <c r="VRN89" s="1"/>
      <c r="VRO89" s="1"/>
      <c r="VRP89" s="1"/>
      <c r="VRQ89" s="1"/>
      <c r="VRR89" s="1"/>
      <c r="VRS89" s="1"/>
      <c r="VRT89" s="1"/>
      <c r="VRU89" s="1"/>
      <c r="VRV89" s="1"/>
      <c r="VRW89" s="1"/>
      <c r="VRX89" s="1"/>
      <c r="VRY89" s="1"/>
      <c r="VRZ89" s="1"/>
      <c r="VSA89" s="1"/>
      <c r="VSB89" s="1"/>
      <c r="VSC89" s="1"/>
      <c r="VSD89" s="1"/>
      <c r="VSE89" s="1"/>
      <c r="VSF89" s="1"/>
      <c r="VSG89" s="1"/>
      <c r="VSH89" s="1"/>
      <c r="VSI89" s="1"/>
      <c r="VSJ89" s="1"/>
      <c r="VSK89" s="1"/>
      <c r="VSL89" s="1"/>
      <c r="VSM89" s="1"/>
      <c r="VSN89" s="1"/>
      <c r="VSO89" s="1"/>
      <c r="VSP89" s="1"/>
      <c r="VSQ89" s="1"/>
      <c r="VSR89" s="1"/>
      <c r="VSS89" s="1"/>
      <c r="VST89" s="1"/>
      <c r="VSU89" s="1"/>
      <c r="VSV89" s="1"/>
      <c r="VSW89" s="1"/>
      <c r="VSX89" s="1"/>
      <c r="VSY89" s="1"/>
      <c r="VSZ89" s="1"/>
      <c r="VTA89" s="1"/>
      <c r="VTB89" s="1"/>
      <c r="VTC89" s="1"/>
      <c r="VTD89" s="1"/>
      <c r="VTE89" s="1"/>
      <c r="VTF89" s="1"/>
      <c r="VTG89" s="1"/>
      <c r="VTH89" s="1"/>
      <c r="VTI89" s="1"/>
      <c r="VTJ89" s="1"/>
      <c r="VTK89" s="1"/>
      <c r="VTL89" s="1"/>
      <c r="VTM89" s="1"/>
      <c r="VTN89" s="1"/>
      <c r="VTO89" s="1"/>
      <c r="VTP89" s="1"/>
      <c r="VTQ89" s="1"/>
      <c r="VTR89" s="1"/>
      <c r="VTS89" s="1"/>
      <c r="VTT89" s="1"/>
      <c r="VTU89" s="1"/>
      <c r="VTV89" s="1"/>
      <c r="VTW89" s="1"/>
      <c r="VTX89" s="1"/>
      <c r="VTY89" s="1"/>
      <c r="VTZ89" s="1"/>
      <c r="VUA89" s="1"/>
      <c r="VUB89" s="1"/>
      <c r="VUC89" s="1"/>
      <c r="VUD89" s="1"/>
      <c r="VUE89" s="1"/>
      <c r="VUF89" s="1"/>
      <c r="VUG89" s="1"/>
      <c r="VUH89" s="1"/>
      <c r="VUI89" s="1"/>
      <c r="VUJ89" s="1"/>
      <c r="VUK89" s="1"/>
      <c r="VUL89" s="1"/>
      <c r="VUM89" s="1"/>
      <c r="VUN89" s="1"/>
      <c r="VUO89" s="1"/>
      <c r="VUP89" s="1"/>
      <c r="VUQ89" s="1"/>
      <c r="VUR89" s="1"/>
      <c r="VUS89" s="1"/>
      <c r="VUT89" s="1"/>
      <c r="VUU89" s="1"/>
      <c r="VUV89" s="1"/>
      <c r="VUW89" s="1"/>
      <c r="VUX89" s="1"/>
      <c r="VUY89" s="1"/>
      <c r="VUZ89" s="1"/>
      <c r="VVA89" s="1"/>
      <c r="VVB89" s="1"/>
      <c r="VVC89" s="1"/>
      <c r="VVD89" s="1"/>
      <c r="VVE89" s="1"/>
      <c r="VVF89" s="1"/>
      <c r="VVG89" s="1"/>
      <c r="VVH89" s="1"/>
      <c r="VVI89" s="1"/>
      <c r="VVJ89" s="1"/>
      <c r="VVK89" s="1"/>
      <c r="VVL89" s="1"/>
      <c r="VVM89" s="1"/>
      <c r="VVN89" s="1"/>
      <c r="VVO89" s="1"/>
      <c r="VVP89" s="1"/>
      <c r="VVQ89" s="1"/>
      <c r="VVR89" s="1"/>
      <c r="VVS89" s="1"/>
      <c r="VVT89" s="1"/>
      <c r="VVU89" s="1"/>
      <c r="VVV89" s="1"/>
      <c r="VVW89" s="1"/>
      <c r="VVX89" s="1"/>
      <c r="VVY89" s="1"/>
      <c r="VVZ89" s="1"/>
      <c r="VWA89" s="1"/>
      <c r="VWB89" s="1"/>
      <c r="VWC89" s="1"/>
      <c r="VWD89" s="1"/>
      <c r="VWE89" s="1"/>
      <c r="VWF89" s="1"/>
      <c r="VWG89" s="1"/>
      <c r="VWH89" s="1"/>
      <c r="VWI89" s="1"/>
      <c r="VWJ89" s="1"/>
      <c r="VWK89" s="1"/>
      <c r="VWL89" s="1"/>
      <c r="VWM89" s="1"/>
      <c r="VWN89" s="1"/>
      <c r="VWO89" s="1"/>
      <c r="VWP89" s="1"/>
      <c r="VWQ89" s="1"/>
      <c r="VWR89" s="1"/>
      <c r="VWS89" s="1"/>
      <c r="VWT89" s="1"/>
      <c r="VWU89" s="1"/>
      <c r="VWV89" s="1"/>
      <c r="VWW89" s="1"/>
      <c r="VWX89" s="1"/>
      <c r="VWY89" s="1"/>
      <c r="VWZ89" s="1"/>
      <c r="VXA89" s="1"/>
      <c r="VXB89" s="1"/>
      <c r="VXC89" s="1"/>
      <c r="VXD89" s="1"/>
      <c r="VXE89" s="1"/>
      <c r="VXF89" s="1"/>
      <c r="VXG89" s="1"/>
      <c r="VXH89" s="1"/>
      <c r="VXI89" s="1"/>
      <c r="VXJ89" s="1"/>
      <c r="VXK89" s="1"/>
      <c r="VXL89" s="1"/>
      <c r="VXM89" s="1"/>
      <c r="VXN89" s="1"/>
      <c r="VXO89" s="1"/>
      <c r="VXP89" s="1"/>
      <c r="VXQ89" s="1"/>
      <c r="VXR89" s="1"/>
      <c r="VXS89" s="1"/>
      <c r="VXT89" s="1"/>
      <c r="VXU89" s="1"/>
      <c r="VXV89" s="1"/>
      <c r="VXW89" s="1"/>
      <c r="VXX89" s="1"/>
      <c r="VXY89" s="1"/>
      <c r="VXZ89" s="1"/>
      <c r="VYA89" s="1"/>
      <c r="VYB89" s="1"/>
      <c r="VYC89" s="1"/>
      <c r="VYD89" s="1"/>
      <c r="VYE89" s="1"/>
      <c r="VYF89" s="1"/>
      <c r="VYG89" s="1"/>
      <c r="VYH89" s="1"/>
      <c r="VYI89" s="1"/>
      <c r="VYJ89" s="1"/>
      <c r="VYK89" s="1"/>
      <c r="VYL89" s="1"/>
      <c r="VYM89" s="1"/>
      <c r="VYN89" s="1"/>
      <c r="VYO89" s="1"/>
      <c r="VYP89" s="1"/>
      <c r="VYQ89" s="1"/>
      <c r="VYR89" s="1"/>
      <c r="VYS89" s="1"/>
      <c r="VYT89" s="1"/>
      <c r="VYU89" s="1"/>
      <c r="VYV89" s="1"/>
      <c r="VYW89" s="1"/>
      <c r="VYX89" s="1"/>
      <c r="VYY89" s="1"/>
      <c r="VYZ89" s="1"/>
      <c r="VZA89" s="1"/>
      <c r="VZB89" s="1"/>
      <c r="VZC89" s="1"/>
      <c r="VZD89" s="1"/>
      <c r="VZE89" s="1"/>
      <c r="VZF89" s="1"/>
      <c r="VZG89" s="1"/>
      <c r="VZH89" s="1"/>
      <c r="VZI89" s="1"/>
      <c r="VZJ89" s="1"/>
      <c r="VZK89" s="1"/>
      <c r="VZL89" s="1"/>
      <c r="VZM89" s="1"/>
      <c r="VZN89" s="1"/>
      <c r="VZO89" s="1"/>
      <c r="VZP89" s="1"/>
      <c r="VZQ89" s="1"/>
      <c r="VZR89" s="1"/>
      <c r="VZS89" s="1"/>
      <c r="VZT89" s="1"/>
      <c r="VZU89" s="1"/>
      <c r="VZV89" s="1"/>
      <c r="VZW89" s="1"/>
      <c r="VZX89" s="1"/>
      <c r="VZY89" s="1"/>
      <c r="VZZ89" s="1"/>
      <c r="WAA89" s="1"/>
      <c r="WAB89" s="1"/>
      <c r="WAC89" s="1"/>
      <c r="WAD89" s="1"/>
      <c r="WAE89" s="1"/>
      <c r="WAF89" s="1"/>
      <c r="WAG89" s="1"/>
      <c r="WAH89" s="1"/>
      <c r="WAI89" s="1"/>
      <c r="WAJ89" s="1"/>
      <c r="WAK89" s="1"/>
      <c r="WAL89" s="1"/>
      <c r="WAM89" s="1"/>
      <c r="WAN89" s="1"/>
      <c r="WAO89" s="1"/>
      <c r="WAP89" s="1"/>
      <c r="WAQ89" s="1"/>
      <c r="WAR89" s="1"/>
      <c r="WAS89" s="1"/>
      <c r="WAT89" s="1"/>
      <c r="WAU89" s="1"/>
      <c r="WAV89" s="1"/>
      <c r="WAW89" s="1"/>
      <c r="WAX89" s="1"/>
      <c r="WAY89" s="1"/>
      <c r="WAZ89" s="1"/>
      <c r="WBA89" s="1"/>
      <c r="WBB89" s="1"/>
      <c r="WBC89" s="1"/>
      <c r="WBD89" s="1"/>
      <c r="WBE89" s="1"/>
      <c r="WBF89" s="1"/>
      <c r="WBG89" s="1"/>
      <c r="WBH89" s="1"/>
      <c r="WBI89" s="1"/>
      <c r="WBJ89" s="1"/>
      <c r="WBK89" s="1"/>
      <c r="WBL89" s="1"/>
      <c r="WBM89" s="1"/>
      <c r="WBN89" s="1"/>
      <c r="WBO89" s="1"/>
      <c r="WBP89" s="1"/>
      <c r="WBQ89" s="1"/>
      <c r="WBR89" s="1"/>
      <c r="WBS89" s="1"/>
      <c r="WBT89" s="1"/>
      <c r="WBU89" s="1"/>
      <c r="WBV89" s="1"/>
      <c r="WBW89" s="1"/>
      <c r="WBX89" s="1"/>
      <c r="WBY89" s="1"/>
      <c r="WBZ89" s="1"/>
      <c r="WCA89" s="1"/>
      <c r="WCB89" s="1"/>
      <c r="WCC89" s="1"/>
      <c r="WCD89" s="1"/>
      <c r="WCE89" s="1"/>
      <c r="WCF89" s="1"/>
      <c r="WCG89" s="1"/>
      <c r="WCH89" s="1"/>
      <c r="WCI89" s="1"/>
      <c r="WCJ89" s="1"/>
      <c r="WCK89" s="1"/>
      <c r="WCL89" s="1"/>
      <c r="WCM89" s="1"/>
      <c r="WCN89" s="1"/>
      <c r="WCO89" s="1"/>
      <c r="WCP89" s="1"/>
      <c r="WCQ89" s="1"/>
      <c r="WCR89" s="1"/>
      <c r="WCS89" s="1"/>
      <c r="WCT89" s="1"/>
      <c r="WCU89" s="1"/>
      <c r="WCV89" s="1"/>
      <c r="WCW89" s="1"/>
      <c r="WCX89" s="1"/>
      <c r="WCY89" s="1"/>
      <c r="WCZ89" s="1"/>
      <c r="WDA89" s="1"/>
      <c r="WDB89" s="1"/>
      <c r="WDC89" s="1"/>
      <c r="WDD89" s="1"/>
      <c r="WDE89" s="1"/>
      <c r="WDF89" s="1"/>
      <c r="WDG89" s="1"/>
      <c r="WDH89" s="1"/>
      <c r="WDI89" s="1"/>
      <c r="WDJ89" s="1"/>
      <c r="WDK89" s="1"/>
      <c r="WDL89" s="1"/>
      <c r="WDM89" s="1"/>
      <c r="WDN89" s="1"/>
      <c r="WDO89" s="1"/>
      <c r="WDP89" s="1"/>
      <c r="WDQ89" s="1"/>
      <c r="WDR89" s="1"/>
      <c r="WDS89" s="1"/>
      <c r="WDT89" s="1"/>
      <c r="WDU89" s="1"/>
      <c r="WDV89" s="1"/>
      <c r="WDW89" s="1"/>
      <c r="WDX89" s="1"/>
      <c r="WDY89" s="1"/>
      <c r="WDZ89" s="1"/>
      <c r="WEA89" s="1"/>
      <c r="WEB89" s="1"/>
      <c r="WEC89" s="1"/>
      <c r="WED89" s="1"/>
      <c r="WEE89" s="1"/>
      <c r="WEF89" s="1"/>
      <c r="WEG89" s="1"/>
      <c r="WEH89" s="1"/>
      <c r="WEI89" s="1"/>
      <c r="WEJ89" s="1"/>
      <c r="WEK89" s="1"/>
      <c r="WEL89" s="1"/>
      <c r="WEM89" s="1"/>
      <c r="WEN89" s="1"/>
      <c r="WEO89" s="1"/>
      <c r="WEP89" s="1"/>
      <c r="WEQ89" s="1"/>
      <c r="WER89" s="1"/>
      <c r="WES89" s="1"/>
      <c r="WET89" s="1"/>
      <c r="WEU89" s="1"/>
      <c r="WEV89" s="1"/>
      <c r="WEW89" s="1"/>
      <c r="WEX89" s="1"/>
      <c r="WEY89" s="1"/>
      <c r="WEZ89" s="1"/>
      <c r="WFA89" s="1"/>
      <c r="WFB89" s="1"/>
      <c r="WFC89" s="1"/>
      <c r="WFD89" s="1"/>
      <c r="WFE89" s="1"/>
      <c r="WFF89" s="1"/>
      <c r="WFG89" s="1"/>
      <c r="WFH89" s="1"/>
      <c r="WFI89" s="1"/>
      <c r="WFJ89" s="1"/>
      <c r="WFK89" s="1"/>
      <c r="WFL89" s="1"/>
      <c r="WFM89" s="1"/>
      <c r="WFN89" s="1"/>
      <c r="WFO89" s="1"/>
      <c r="WFP89" s="1"/>
      <c r="WFQ89" s="1"/>
      <c r="WFR89" s="1"/>
      <c r="WFS89" s="1"/>
      <c r="WFT89" s="1"/>
      <c r="WFU89" s="1"/>
      <c r="WFV89" s="1"/>
      <c r="WFW89" s="1"/>
      <c r="WFX89" s="1"/>
      <c r="WFY89" s="1"/>
      <c r="WFZ89" s="1"/>
      <c r="WGA89" s="1"/>
      <c r="WGB89" s="1"/>
      <c r="WGC89" s="1"/>
      <c r="WGD89" s="1"/>
      <c r="WGE89" s="1"/>
      <c r="WGF89" s="1"/>
      <c r="WGG89" s="1"/>
      <c r="WGH89" s="1"/>
      <c r="WGI89" s="1"/>
      <c r="WGJ89" s="1"/>
      <c r="WGK89" s="1"/>
      <c r="WGL89" s="1"/>
      <c r="WGM89" s="1"/>
      <c r="WGN89" s="1"/>
      <c r="WGO89" s="1"/>
      <c r="WGP89" s="1"/>
      <c r="WGQ89" s="1"/>
      <c r="WGR89" s="1"/>
      <c r="WGS89" s="1"/>
      <c r="WGT89" s="1"/>
      <c r="WGU89" s="1"/>
      <c r="WGV89" s="1"/>
      <c r="WGW89" s="1"/>
      <c r="WGX89" s="1"/>
      <c r="WGY89" s="1"/>
      <c r="WGZ89" s="1"/>
      <c r="WHA89" s="1"/>
      <c r="WHB89" s="1"/>
      <c r="WHC89" s="1"/>
      <c r="WHD89" s="1"/>
      <c r="WHE89" s="1"/>
      <c r="WHF89" s="1"/>
      <c r="WHG89" s="1"/>
      <c r="WHH89" s="1"/>
      <c r="WHI89" s="1"/>
      <c r="WHJ89" s="1"/>
      <c r="WHK89" s="1"/>
      <c r="WHL89" s="1"/>
      <c r="WHM89" s="1"/>
      <c r="WHN89" s="1"/>
      <c r="WHO89" s="1"/>
      <c r="WHP89" s="1"/>
      <c r="WHQ89" s="1"/>
      <c r="WHR89" s="1"/>
      <c r="WHS89" s="1"/>
      <c r="WHT89" s="1"/>
      <c r="WHU89" s="1"/>
      <c r="WHV89" s="1"/>
      <c r="WHW89" s="1"/>
      <c r="WHX89" s="1"/>
      <c r="WHY89" s="1"/>
      <c r="WHZ89" s="1"/>
      <c r="WIA89" s="1"/>
      <c r="WIB89" s="1"/>
      <c r="WIC89" s="1"/>
      <c r="WID89" s="1"/>
      <c r="WIE89" s="1"/>
      <c r="WIF89" s="1"/>
      <c r="WIG89" s="1"/>
      <c r="WIH89" s="1"/>
      <c r="WII89" s="1"/>
      <c r="WIJ89" s="1"/>
      <c r="WIK89" s="1"/>
      <c r="WIL89" s="1"/>
      <c r="WIM89" s="1"/>
      <c r="WIN89" s="1"/>
      <c r="WIO89" s="1"/>
      <c r="WIP89" s="1"/>
      <c r="WIQ89" s="1"/>
      <c r="WIR89" s="1"/>
      <c r="WIS89" s="1"/>
      <c r="WIT89" s="1"/>
      <c r="WIU89" s="1"/>
      <c r="WIV89" s="1"/>
      <c r="WIW89" s="1"/>
      <c r="WIX89" s="1"/>
      <c r="WIY89" s="1"/>
      <c r="WIZ89" s="1"/>
      <c r="WJA89" s="1"/>
      <c r="WJB89" s="1"/>
      <c r="WJC89" s="1"/>
      <c r="WJD89" s="1"/>
      <c r="WJE89" s="1"/>
      <c r="WJF89" s="1"/>
      <c r="WJG89" s="1"/>
      <c r="WJH89" s="1"/>
      <c r="WJI89" s="1"/>
      <c r="WJJ89" s="1"/>
      <c r="WJK89" s="1"/>
      <c r="WJL89" s="1"/>
      <c r="WJM89" s="1"/>
      <c r="WJN89" s="1"/>
      <c r="WJO89" s="1"/>
      <c r="WJP89" s="1"/>
      <c r="WJQ89" s="1"/>
      <c r="WJR89" s="1"/>
      <c r="WJS89" s="1"/>
      <c r="WJT89" s="1"/>
      <c r="WJU89" s="1"/>
      <c r="WJV89" s="1"/>
      <c r="WJW89" s="1"/>
      <c r="WJX89" s="1"/>
      <c r="WJY89" s="1"/>
      <c r="WJZ89" s="1"/>
      <c r="WKA89" s="1"/>
      <c r="WKB89" s="1"/>
      <c r="WKC89" s="1"/>
      <c r="WKD89" s="1"/>
      <c r="WKE89" s="1"/>
      <c r="WKF89" s="1"/>
      <c r="WKG89" s="1"/>
      <c r="WKH89" s="1"/>
      <c r="WKI89" s="1"/>
      <c r="WKJ89" s="1"/>
      <c r="WKK89" s="1"/>
      <c r="WKL89" s="1"/>
      <c r="WKM89" s="1"/>
      <c r="WKN89" s="1"/>
      <c r="WKO89" s="1"/>
      <c r="WKP89" s="1"/>
      <c r="WKQ89" s="1"/>
      <c r="WKR89" s="1"/>
      <c r="WKS89" s="1"/>
      <c r="WKT89" s="1"/>
      <c r="WKU89" s="1"/>
      <c r="WKV89" s="1"/>
      <c r="WKW89" s="1"/>
      <c r="WKX89" s="1"/>
      <c r="WKY89" s="1"/>
      <c r="WKZ89" s="1"/>
      <c r="WLA89" s="1"/>
      <c r="WLB89" s="1"/>
      <c r="WLC89" s="1"/>
      <c r="WLD89" s="1"/>
      <c r="WLE89" s="1"/>
      <c r="WLF89" s="1"/>
      <c r="WLG89" s="1"/>
      <c r="WLH89" s="1"/>
      <c r="WLI89" s="1"/>
      <c r="WLJ89" s="1"/>
      <c r="WLK89" s="1"/>
      <c r="WLL89" s="1"/>
      <c r="WLM89" s="1"/>
      <c r="WLN89" s="1"/>
      <c r="WLO89" s="1"/>
      <c r="WLP89" s="1"/>
      <c r="WLQ89" s="1"/>
      <c r="WLR89" s="1"/>
      <c r="WLS89" s="1"/>
      <c r="WLT89" s="1"/>
      <c r="WLU89" s="1"/>
      <c r="WLV89" s="1"/>
      <c r="WLW89" s="1"/>
      <c r="WLX89" s="1"/>
      <c r="WLY89" s="1"/>
      <c r="WLZ89" s="1"/>
      <c r="WMA89" s="1"/>
      <c r="WMB89" s="1"/>
      <c r="WMC89" s="1"/>
      <c r="WMD89" s="1"/>
      <c r="WME89" s="1"/>
      <c r="WMF89" s="1"/>
      <c r="WMG89" s="1"/>
      <c r="WMH89" s="1"/>
      <c r="WMI89" s="1"/>
      <c r="WMJ89" s="1"/>
      <c r="WMK89" s="1"/>
      <c r="WML89" s="1"/>
      <c r="WMM89" s="1"/>
      <c r="WMN89" s="1"/>
      <c r="WMO89" s="1"/>
      <c r="WMP89" s="1"/>
      <c r="WMQ89" s="1"/>
      <c r="WMR89" s="1"/>
      <c r="WMS89" s="1"/>
      <c r="WMT89" s="1"/>
      <c r="WMU89" s="1"/>
      <c r="WMV89" s="1"/>
      <c r="WMW89" s="1"/>
      <c r="WMX89" s="1"/>
      <c r="WMY89" s="1"/>
      <c r="WMZ89" s="1"/>
      <c r="WNA89" s="1"/>
      <c r="WNB89" s="1"/>
      <c r="WNC89" s="1"/>
      <c r="WND89" s="1"/>
      <c r="WNE89" s="1"/>
      <c r="WNF89" s="1"/>
      <c r="WNG89" s="1"/>
      <c r="WNH89" s="1"/>
      <c r="WNI89" s="1"/>
      <c r="WNJ89" s="1"/>
      <c r="WNK89" s="1"/>
      <c r="WNL89" s="1"/>
      <c r="WNM89" s="1"/>
      <c r="WNN89" s="1"/>
      <c r="WNO89" s="1"/>
      <c r="WNP89" s="1"/>
      <c r="WNQ89" s="1"/>
      <c r="WNR89" s="1"/>
      <c r="WNS89" s="1"/>
      <c r="WNT89" s="1"/>
      <c r="WNU89" s="1"/>
      <c r="WNV89" s="1"/>
      <c r="WNW89" s="1"/>
      <c r="WNX89" s="1"/>
      <c r="WNY89" s="1"/>
      <c r="WNZ89" s="1"/>
      <c r="WOA89" s="1"/>
      <c r="WOB89" s="1"/>
      <c r="WOC89" s="1"/>
      <c r="WOD89" s="1"/>
      <c r="WOE89" s="1"/>
      <c r="WOF89" s="1"/>
      <c r="WOG89" s="1"/>
      <c r="WOH89" s="1"/>
      <c r="WOI89" s="1"/>
      <c r="WOJ89" s="1"/>
      <c r="WOK89" s="1"/>
      <c r="WOL89" s="1"/>
      <c r="WOM89" s="1"/>
      <c r="WON89" s="1"/>
      <c r="WOO89" s="1"/>
      <c r="WOP89" s="1"/>
      <c r="WOQ89" s="1"/>
      <c r="WOR89" s="1"/>
      <c r="WOS89" s="1"/>
      <c r="WOT89" s="1"/>
      <c r="WOU89" s="1"/>
      <c r="WOV89" s="1"/>
      <c r="WOW89" s="1"/>
      <c r="WOX89" s="1"/>
      <c r="WOY89" s="1"/>
      <c r="WOZ89" s="1"/>
      <c r="WPA89" s="1"/>
      <c r="WPB89" s="1"/>
      <c r="WPC89" s="1"/>
      <c r="WPD89" s="1"/>
      <c r="WPE89" s="1"/>
      <c r="WPF89" s="1"/>
      <c r="WPG89" s="1"/>
      <c r="WPH89" s="1"/>
      <c r="WPI89" s="1"/>
      <c r="WPJ89" s="1"/>
      <c r="WPK89" s="1"/>
      <c r="WPL89" s="1"/>
      <c r="WPM89" s="1"/>
      <c r="WPN89" s="1"/>
      <c r="WPO89" s="1"/>
      <c r="WPP89" s="1"/>
      <c r="WPQ89" s="1"/>
      <c r="WPR89" s="1"/>
      <c r="WPS89" s="1"/>
      <c r="WPT89" s="1"/>
      <c r="WPU89" s="1"/>
      <c r="WPV89" s="1"/>
      <c r="WPW89" s="1"/>
      <c r="WPX89" s="1"/>
      <c r="WPY89" s="1"/>
      <c r="WPZ89" s="1"/>
      <c r="WQA89" s="1"/>
      <c r="WQB89" s="1"/>
      <c r="WQC89" s="1"/>
      <c r="WQD89" s="1"/>
      <c r="WQE89" s="1"/>
      <c r="WQF89" s="1"/>
      <c r="WQG89" s="1"/>
      <c r="WQH89" s="1"/>
      <c r="WQI89" s="1"/>
      <c r="WQJ89" s="1"/>
      <c r="WQK89" s="1"/>
      <c r="WQL89" s="1"/>
      <c r="WQM89" s="1"/>
      <c r="WQN89" s="1"/>
      <c r="WQO89" s="1"/>
      <c r="WQP89" s="1"/>
      <c r="WQQ89" s="1"/>
      <c r="WQR89" s="1"/>
      <c r="WQS89" s="1"/>
      <c r="WQT89" s="1"/>
      <c r="WQU89" s="1"/>
      <c r="WQV89" s="1"/>
      <c r="WQW89" s="1"/>
      <c r="WQX89" s="1"/>
      <c r="WQY89" s="1"/>
      <c r="WQZ89" s="1"/>
      <c r="WRA89" s="1"/>
      <c r="WRB89" s="1"/>
      <c r="WRC89" s="1"/>
      <c r="WRD89" s="1"/>
      <c r="WRE89" s="1"/>
      <c r="WRF89" s="1"/>
      <c r="WRG89" s="1"/>
      <c r="WRH89" s="1"/>
      <c r="WRI89" s="1"/>
      <c r="WRJ89" s="1"/>
      <c r="WRK89" s="1"/>
      <c r="WRL89" s="1"/>
      <c r="WRM89" s="1"/>
      <c r="WRN89" s="1"/>
      <c r="WRO89" s="1"/>
      <c r="WRP89" s="1"/>
      <c r="WRQ89" s="1"/>
      <c r="WRR89" s="1"/>
      <c r="WRS89" s="1"/>
      <c r="WRT89" s="1"/>
      <c r="WRU89" s="1"/>
      <c r="WRV89" s="1"/>
      <c r="WRW89" s="1"/>
      <c r="WRX89" s="1"/>
      <c r="WRY89" s="1"/>
      <c r="WRZ89" s="1"/>
      <c r="WSA89" s="1"/>
      <c r="WSB89" s="1"/>
      <c r="WSC89" s="1"/>
      <c r="WSD89" s="1"/>
      <c r="WSE89" s="1"/>
      <c r="WSF89" s="1"/>
      <c r="WSG89" s="1"/>
      <c r="WSH89" s="1"/>
      <c r="WSI89" s="1"/>
      <c r="WSJ89" s="1"/>
      <c r="WSK89" s="1"/>
      <c r="WSL89" s="1"/>
      <c r="WSM89" s="1"/>
      <c r="WSN89" s="1"/>
      <c r="WSO89" s="1"/>
      <c r="WSP89" s="1"/>
      <c r="WSQ89" s="1"/>
      <c r="WSR89" s="1"/>
      <c r="WSS89" s="1"/>
      <c r="WST89" s="1"/>
      <c r="WSU89" s="1"/>
      <c r="WSV89" s="1"/>
      <c r="WSW89" s="1"/>
      <c r="WSX89" s="1"/>
      <c r="WSY89" s="1"/>
      <c r="WSZ89" s="1"/>
      <c r="WTA89" s="1"/>
      <c r="WTB89" s="1"/>
      <c r="WTC89" s="1"/>
      <c r="WTD89" s="1"/>
      <c r="WTE89" s="1"/>
      <c r="WTF89" s="1"/>
      <c r="WTG89" s="1"/>
      <c r="WTH89" s="1"/>
      <c r="WTI89" s="1"/>
      <c r="WTJ89" s="1"/>
      <c r="WTK89" s="1"/>
      <c r="WTL89" s="1"/>
      <c r="WTM89" s="1"/>
      <c r="WTN89" s="1"/>
      <c r="WTO89" s="1"/>
      <c r="WTP89" s="1"/>
      <c r="WTQ89" s="1"/>
      <c r="WTR89" s="1"/>
      <c r="WTS89" s="1"/>
      <c r="WTT89" s="1"/>
      <c r="WTU89" s="1"/>
      <c r="WTV89" s="1"/>
      <c r="WTW89" s="1"/>
      <c r="WTX89" s="1"/>
      <c r="WTY89" s="1"/>
      <c r="WTZ89" s="1"/>
      <c r="WUA89" s="1"/>
      <c r="WUB89" s="1"/>
      <c r="WUC89" s="1"/>
      <c r="WUD89" s="1"/>
      <c r="WUE89" s="1"/>
      <c r="WUF89" s="1"/>
      <c r="WUG89" s="1"/>
      <c r="WUH89" s="1"/>
      <c r="WUI89" s="1"/>
      <c r="WUJ89" s="1"/>
      <c r="WUK89" s="1"/>
      <c r="WUL89" s="1"/>
      <c r="WUM89" s="1"/>
      <c r="WUN89" s="1"/>
      <c r="WUO89" s="1"/>
      <c r="WUP89" s="1"/>
      <c r="WUQ89" s="1"/>
      <c r="WUR89" s="1"/>
      <c r="WUS89" s="1"/>
      <c r="WUT89" s="1"/>
      <c r="WUU89" s="1"/>
      <c r="WUV89" s="1"/>
      <c r="WUW89" s="1"/>
      <c r="WUX89" s="1"/>
      <c r="WUY89" s="1"/>
      <c r="WUZ89" s="1"/>
      <c r="WVA89" s="1"/>
      <c r="WVB89" s="1"/>
      <c r="WVC89" s="1"/>
      <c r="WVD89" s="1"/>
      <c r="WVE89" s="1"/>
      <c r="WVF89" s="1"/>
      <c r="WVG89" s="1"/>
      <c r="WVH89" s="1"/>
      <c r="WVI89" s="1"/>
      <c r="WVJ89" s="1"/>
      <c r="WVK89" s="1"/>
      <c r="WVL89" s="1"/>
      <c r="WVM89" s="1"/>
      <c r="WVN89" s="1"/>
      <c r="WVO89" s="1"/>
      <c r="WVP89" s="1"/>
      <c r="WVQ89" s="1"/>
      <c r="WVR89" s="1"/>
      <c r="WVS89" s="1"/>
      <c r="WVT89" s="1"/>
      <c r="WVU89" s="1"/>
      <c r="WVV89" s="1"/>
      <c r="WVW89" s="1"/>
      <c r="WVX89" s="1"/>
      <c r="WVY89" s="1"/>
      <c r="WVZ89" s="1"/>
      <c r="WWA89" s="1"/>
      <c r="WWB89" s="1"/>
      <c r="WWC89" s="1"/>
      <c r="WWD89" s="1"/>
      <c r="WWE89" s="1"/>
      <c r="WWF89" s="1"/>
      <c r="WWG89" s="1"/>
      <c r="WWH89" s="1"/>
      <c r="WWI89" s="1"/>
      <c r="WWJ89" s="1"/>
      <c r="WWK89" s="1"/>
      <c r="WWL89" s="1"/>
      <c r="WWM89" s="1"/>
      <c r="WWN89" s="1"/>
      <c r="WWO89" s="1"/>
      <c r="WWP89" s="1"/>
      <c r="WWQ89" s="1"/>
      <c r="WWR89" s="1"/>
      <c r="WWS89" s="1"/>
      <c r="WWT89" s="1"/>
      <c r="WWU89" s="1"/>
      <c r="WWV89" s="1"/>
      <c r="WWW89" s="1"/>
      <c r="WWX89" s="1"/>
      <c r="WWY89" s="1"/>
      <c r="WWZ89" s="1"/>
      <c r="WXA89" s="1"/>
      <c r="WXB89" s="1"/>
      <c r="WXC89" s="1"/>
      <c r="WXD89" s="1"/>
      <c r="WXE89" s="1"/>
      <c r="WXF89" s="1"/>
      <c r="WXG89" s="1"/>
      <c r="WXH89" s="1"/>
      <c r="WXI89" s="1"/>
      <c r="WXJ89" s="1"/>
      <c r="WXK89" s="1"/>
      <c r="WXL89" s="1"/>
      <c r="WXM89" s="1"/>
      <c r="WXN89" s="1"/>
      <c r="WXO89" s="1"/>
      <c r="WXP89" s="1"/>
      <c r="WXQ89" s="1"/>
      <c r="WXR89" s="1"/>
      <c r="WXS89" s="1"/>
      <c r="WXT89" s="1"/>
      <c r="WXU89" s="1"/>
      <c r="WXV89" s="1"/>
      <c r="WXW89" s="1"/>
      <c r="WXX89" s="1"/>
      <c r="WXY89" s="1"/>
      <c r="WXZ89" s="1"/>
      <c r="WYA89" s="1"/>
      <c r="WYB89" s="1"/>
      <c r="WYC89" s="1"/>
      <c r="WYD89" s="1"/>
      <c r="WYE89" s="1"/>
      <c r="WYF89" s="1"/>
      <c r="WYG89" s="1"/>
      <c r="WYH89" s="1"/>
      <c r="WYI89" s="1"/>
      <c r="WYJ89" s="1"/>
      <c r="WYK89" s="1"/>
      <c r="WYL89" s="1"/>
      <c r="WYM89" s="1"/>
      <c r="WYN89" s="1"/>
      <c r="WYO89" s="1"/>
      <c r="WYP89" s="1"/>
      <c r="WYQ89" s="1"/>
      <c r="WYR89" s="1"/>
      <c r="WYS89" s="1"/>
      <c r="WYT89" s="1"/>
      <c r="WYU89" s="1"/>
      <c r="WYV89" s="1"/>
      <c r="WYW89" s="1"/>
      <c r="WYX89" s="1"/>
      <c r="WYY89" s="1"/>
      <c r="WYZ89" s="1"/>
      <c r="WZA89" s="1"/>
      <c r="WZB89" s="1"/>
      <c r="WZC89" s="1"/>
      <c r="WZD89" s="1"/>
      <c r="WZE89" s="1"/>
      <c r="WZF89" s="1"/>
      <c r="WZG89" s="1"/>
      <c r="WZH89" s="1"/>
      <c r="WZI89" s="1"/>
      <c r="WZJ89" s="1"/>
      <c r="WZK89" s="1"/>
      <c r="WZL89" s="1"/>
      <c r="WZM89" s="1"/>
      <c r="WZN89" s="1"/>
      <c r="WZO89" s="1"/>
      <c r="WZP89" s="1"/>
      <c r="WZQ89" s="1"/>
      <c r="WZR89" s="1"/>
      <c r="WZS89" s="1"/>
      <c r="WZT89" s="1"/>
      <c r="WZU89" s="1"/>
      <c r="WZV89" s="1"/>
      <c r="WZW89" s="1"/>
      <c r="WZX89" s="1"/>
      <c r="WZY89" s="1"/>
      <c r="WZZ89" s="1"/>
      <c r="XAA89" s="1"/>
      <c r="XAB89" s="1"/>
      <c r="XAC89" s="1"/>
      <c r="XAD89" s="1"/>
      <c r="XAE89" s="1"/>
      <c r="XAF89" s="1"/>
      <c r="XAG89" s="1"/>
      <c r="XAH89" s="1"/>
      <c r="XAI89" s="1"/>
      <c r="XAJ89" s="1"/>
      <c r="XAK89" s="1"/>
      <c r="XAL89" s="1"/>
      <c r="XAM89" s="1"/>
      <c r="XAN89" s="1"/>
      <c r="XAO89" s="1"/>
      <c r="XAP89" s="1"/>
      <c r="XAQ89" s="1"/>
      <c r="XAR89" s="1"/>
      <c r="XAS89" s="1"/>
      <c r="XAT89" s="1"/>
      <c r="XAU89" s="1"/>
      <c r="XAV89" s="1"/>
      <c r="XAW89" s="1"/>
      <c r="XAX89" s="1"/>
      <c r="XAY89" s="1"/>
      <c r="XAZ89" s="1"/>
      <c r="XBA89" s="1"/>
      <c r="XBB89" s="1"/>
      <c r="XBC89" s="1"/>
      <c r="XBD89" s="1"/>
      <c r="XBE89" s="1"/>
      <c r="XBF89" s="1"/>
      <c r="XBG89" s="1"/>
      <c r="XBH89" s="1"/>
      <c r="XBI89" s="1"/>
      <c r="XBJ89" s="1"/>
      <c r="XBK89" s="1"/>
      <c r="XBL89" s="1"/>
      <c r="XBM89" s="1"/>
      <c r="XBN89" s="1"/>
      <c r="XBO89" s="1"/>
      <c r="XBP89" s="1"/>
      <c r="XBQ89" s="1"/>
      <c r="XBR89" s="1"/>
      <c r="XBS89" s="1"/>
      <c r="XBT89" s="1"/>
      <c r="XBU89" s="1"/>
      <c r="XBV89" s="1"/>
      <c r="XBW89" s="1"/>
      <c r="XBX89" s="1"/>
      <c r="XBY89" s="1"/>
      <c r="XBZ89" s="1"/>
      <c r="XCA89" s="1"/>
      <c r="XCB89" s="1"/>
      <c r="XCC89" s="1"/>
      <c r="XCD89" s="1"/>
      <c r="XCE89" s="1"/>
      <c r="XCF89" s="1"/>
      <c r="XCG89" s="1"/>
      <c r="XCH89" s="1"/>
      <c r="XCI89" s="1"/>
      <c r="XCJ89" s="1"/>
      <c r="XCK89" s="1"/>
      <c r="XCL89" s="1"/>
      <c r="XCM89" s="1"/>
      <c r="XCN89" s="1"/>
      <c r="XCO89" s="1"/>
      <c r="XCP89" s="1"/>
      <c r="XCQ89" s="1"/>
      <c r="XCR89" s="1"/>
      <c r="XCS89" s="1"/>
      <c r="XCT89" s="1"/>
      <c r="XCU89" s="1"/>
      <c r="XCV89" s="1"/>
      <c r="XCW89" s="1"/>
      <c r="XCX89" s="1"/>
      <c r="XCY89" s="1"/>
      <c r="XCZ89" s="1"/>
      <c r="XDA89" s="1"/>
      <c r="XDB89" s="1"/>
      <c r="XDC89" s="1"/>
      <c r="XDD89" s="1"/>
      <c r="XDE89" s="1"/>
      <c r="XDF89" s="1"/>
      <c r="XDG89" s="1"/>
      <c r="XDH89" s="1"/>
      <c r="XDI89" s="1"/>
      <c r="XDJ89" s="1"/>
      <c r="XDK89" s="1"/>
      <c r="XDL89" s="1"/>
      <c r="XDM89" s="1"/>
      <c r="XDN89" s="1"/>
      <c r="XDO89" s="1"/>
      <c r="XDP89" s="1"/>
      <c r="XDQ89" s="1"/>
      <c r="XDR89" s="1"/>
      <c r="XDS89" s="1"/>
      <c r="XDT89" s="1"/>
      <c r="XDU89" s="1"/>
      <c r="XDV89" s="1"/>
      <c r="XDW89" s="1"/>
      <c r="XDX89" s="1"/>
      <c r="XDY89" s="1"/>
      <c r="XDZ89" s="1"/>
      <c r="XEA89" s="1"/>
      <c r="XEB89" s="1"/>
      <c r="XEC89" s="1"/>
      <c r="XED89" s="1"/>
      <c r="XEE89" s="1"/>
      <c r="XEF89" s="1"/>
      <c r="XEG89" s="1"/>
      <c r="XEH89" s="1"/>
      <c r="XEI89" s="1"/>
      <c r="XEJ89" s="1"/>
      <c r="XEK89" s="1"/>
      <c r="XEL89" s="1"/>
      <c r="XEM89" s="1"/>
      <c r="XEN89" s="1"/>
      <c r="XEO89" s="1"/>
      <c r="XEP89" s="1"/>
      <c r="XEQ89" s="1"/>
      <c r="XER89" s="1"/>
      <c r="XES89" s="1"/>
      <c r="XET89" s="1"/>
      <c r="XEU89" s="1"/>
      <c r="XEV89" s="1"/>
      <c r="XEW89" s="1"/>
      <c r="XEX89" s="1"/>
      <c r="XEY89" s="1"/>
      <c r="XEZ89" s="1"/>
      <c r="XFA89" s="1"/>
    </row>
    <row r="90" spans="1:16381" s="42" customFormat="1" ht="12" customHeight="1">
      <c r="A90" s="38">
        <v>1</v>
      </c>
      <c r="B90" s="39" t="s">
        <v>352</v>
      </c>
      <c r="C90" s="40" t="s">
        <v>353</v>
      </c>
      <c r="D90" s="24" t="s">
        <v>34</v>
      </c>
      <c r="E90" s="28">
        <v>44900</v>
      </c>
      <c r="F90" s="59" t="e">
        <f>VLOOKUP(B90,[10]Sheet1!$H$4:$H$59,1,)</f>
        <v>#N/A</v>
      </c>
      <c r="G90" s="1">
        <f ca="1">DATEDIF(E90,Practicantes!$G$2,"Y")</f>
        <v>3</v>
      </c>
      <c r="H90" s="1">
        <f ca="1">DATEDIF(E90,Practicantes!$G$2,"YM")</f>
        <v>3</v>
      </c>
      <c r="I90" s="1">
        <f ca="1">DATEDIF(E90,Practicantes!$G$2,"MD")</f>
        <v>0</v>
      </c>
      <c r="J90" s="1" t="e">
        <f>EXACT(E90,F90)</f>
        <v>#N/A</v>
      </c>
      <c r="K90" s="28">
        <f>+Y90</f>
        <v>46085</v>
      </c>
      <c r="L90" s="43">
        <v>45082</v>
      </c>
      <c r="M90" s="28">
        <v>45264</v>
      </c>
      <c r="N90" s="41" t="s">
        <v>30</v>
      </c>
      <c r="O90" s="28">
        <v>45265</v>
      </c>
      <c r="P90" s="28">
        <v>45355</v>
      </c>
      <c r="Q90" s="41" t="s">
        <v>30</v>
      </c>
      <c r="R90" s="28">
        <v>45356</v>
      </c>
      <c r="S90" s="28">
        <v>45720</v>
      </c>
      <c r="T90" s="38" t="s">
        <v>30</v>
      </c>
      <c r="U90" s="28">
        <v>45721</v>
      </c>
      <c r="V90" s="28">
        <v>45904</v>
      </c>
      <c r="W90" s="28" t="s">
        <v>30</v>
      </c>
      <c r="X90" s="28">
        <v>45905</v>
      </c>
      <c r="Y90" s="28">
        <v>46085</v>
      </c>
      <c r="Z90" s="28" t="s">
        <v>30</v>
      </c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2" t="str">
        <f>VLOOKUP(B90,'[4]BD PRAC 12.08'!B$6:B$40,1,)</f>
        <v>72857430</v>
      </c>
    </row>
    <row r="91" spans="1:16381">
      <c r="A91" s="4">
        <v>7</v>
      </c>
      <c r="B91" s="30" t="s">
        <v>36</v>
      </c>
      <c r="C91" s="3" t="s">
        <v>37</v>
      </c>
      <c r="D91" s="6" t="s">
        <v>28</v>
      </c>
      <c r="E91" s="8">
        <v>45327</v>
      </c>
      <c r="F91" s="59" t="s">
        <v>36</v>
      </c>
      <c r="G91" s="1" t="b">
        <v>0</v>
      </c>
      <c r="H91" s="8">
        <v>45934</v>
      </c>
      <c r="I91" s="5">
        <v>45509</v>
      </c>
      <c r="J91" s="5">
        <v>45692</v>
      </c>
      <c r="K91" s="4" t="s">
        <v>30</v>
      </c>
      <c r="L91" s="5">
        <v>45693</v>
      </c>
      <c r="M91" s="5">
        <v>45873</v>
      </c>
      <c r="N91" s="4" t="s">
        <v>30</v>
      </c>
      <c r="O91" s="5">
        <v>45874</v>
      </c>
      <c r="P91" s="5">
        <v>45934</v>
      </c>
      <c r="Q91" s="4" t="s">
        <v>30</v>
      </c>
      <c r="R91" s="4"/>
      <c r="S91" s="4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1" t="s">
        <v>36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T91" s="1"/>
      <c r="AMU91" s="1"/>
      <c r="AMV91" s="1"/>
      <c r="AMW91" s="1"/>
      <c r="AMX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T91" s="1"/>
      <c r="ANU91" s="1"/>
      <c r="ANV91" s="1"/>
      <c r="ANW91" s="1"/>
      <c r="ANX91" s="1"/>
      <c r="ANY91" s="1"/>
      <c r="ANZ91" s="1"/>
      <c r="AOA91" s="1"/>
      <c r="AOB91" s="1"/>
      <c r="AOC91" s="1"/>
      <c r="AOD91" s="1"/>
      <c r="AOE91" s="1"/>
      <c r="AOF91" s="1"/>
      <c r="AOG91" s="1"/>
      <c r="AOH91" s="1"/>
      <c r="AOI91" s="1"/>
      <c r="AOJ91" s="1"/>
      <c r="AOK91" s="1"/>
      <c r="AOL91" s="1"/>
      <c r="AOM91" s="1"/>
      <c r="AON91" s="1"/>
      <c r="AOO91" s="1"/>
      <c r="AOP91" s="1"/>
      <c r="AOQ91" s="1"/>
      <c r="AOR91" s="1"/>
      <c r="AOS91" s="1"/>
      <c r="AOT91" s="1"/>
      <c r="AOU91" s="1"/>
      <c r="AOV91" s="1"/>
      <c r="AOW91" s="1"/>
      <c r="AOX91" s="1"/>
      <c r="AOY91" s="1"/>
      <c r="AOZ91" s="1"/>
      <c r="APA91" s="1"/>
      <c r="APB91" s="1"/>
      <c r="APC91" s="1"/>
      <c r="APD91" s="1"/>
      <c r="APE91" s="1"/>
      <c r="APF91" s="1"/>
      <c r="APG91" s="1"/>
      <c r="APH91" s="1"/>
      <c r="API91" s="1"/>
      <c r="APJ91" s="1"/>
      <c r="APK91" s="1"/>
      <c r="APL91" s="1"/>
      <c r="APM91" s="1"/>
      <c r="APN91" s="1"/>
      <c r="APO91" s="1"/>
      <c r="APP91" s="1"/>
      <c r="APQ91" s="1"/>
      <c r="APR91" s="1"/>
      <c r="APS91" s="1"/>
      <c r="APT91" s="1"/>
      <c r="APU91" s="1"/>
      <c r="APV91" s="1"/>
      <c r="APW91" s="1"/>
      <c r="APX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J91" s="1"/>
      <c r="AQK91" s="1"/>
      <c r="AQL91" s="1"/>
      <c r="AQM91" s="1"/>
      <c r="AQN91" s="1"/>
      <c r="AQO91" s="1"/>
      <c r="AQP91" s="1"/>
      <c r="AQQ91" s="1"/>
      <c r="AQR91" s="1"/>
      <c r="AQS91" s="1"/>
      <c r="AQT91" s="1"/>
      <c r="AQU91" s="1"/>
      <c r="AQV91" s="1"/>
      <c r="AQW91" s="1"/>
      <c r="AQX91" s="1"/>
      <c r="AQY91" s="1"/>
      <c r="AQZ91" s="1"/>
      <c r="ARA91" s="1"/>
      <c r="ARB91" s="1"/>
      <c r="ARC91" s="1"/>
      <c r="ARD91" s="1"/>
      <c r="ARE91" s="1"/>
      <c r="ARF91" s="1"/>
      <c r="ARG91" s="1"/>
      <c r="ARH91" s="1"/>
      <c r="ARI91" s="1"/>
      <c r="ARJ91" s="1"/>
      <c r="ARK91" s="1"/>
      <c r="ARL91" s="1"/>
      <c r="ARM91" s="1"/>
      <c r="ARN91" s="1"/>
      <c r="ARO91" s="1"/>
      <c r="ARP91" s="1"/>
      <c r="ARQ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U91" s="1"/>
      <c r="ASV91" s="1"/>
      <c r="ASW91" s="1"/>
      <c r="ASX91" s="1"/>
      <c r="ASY91" s="1"/>
      <c r="ASZ91" s="1"/>
      <c r="ATA91" s="1"/>
      <c r="ATB91" s="1"/>
      <c r="ATC91" s="1"/>
      <c r="ATD91" s="1"/>
      <c r="ATE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T91" s="1"/>
      <c r="ATU91" s="1"/>
      <c r="ATV91" s="1"/>
      <c r="ATW91" s="1"/>
      <c r="ATX91" s="1"/>
      <c r="ATY91" s="1"/>
      <c r="ATZ91" s="1"/>
      <c r="AUA91" s="1"/>
      <c r="AUB91" s="1"/>
      <c r="AUC91" s="1"/>
      <c r="AUD91" s="1"/>
      <c r="AUE91" s="1"/>
      <c r="AUF91" s="1"/>
      <c r="AUG91" s="1"/>
      <c r="AUH91" s="1"/>
      <c r="AUI91" s="1"/>
      <c r="AUJ91" s="1"/>
      <c r="AUK91" s="1"/>
      <c r="AUL91" s="1"/>
      <c r="AUM91" s="1"/>
      <c r="AUN91" s="1"/>
      <c r="AUO91" s="1"/>
      <c r="AUP91" s="1"/>
      <c r="AUQ91" s="1"/>
      <c r="AUR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J91" s="1"/>
      <c r="AVK91" s="1"/>
      <c r="AVL91" s="1"/>
      <c r="AVM91" s="1"/>
      <c r="AVN91" s="1"/>
      <c r="AVO91" s="1"/>
      <c r="AVP91" s="1"/>
      <c r="AVQ91" s="1"/>
      <c r="AVR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N91" s="1"/>
      <c r="AWO91" s="1"/>
      <c r="AWP91" s="1"/>
      <c r="AWQ91" s="1"/>
      <c r="AWR91" s="1"/>
      <c r="AWS91" s="1"/>
      <c r="AWT91" s="1"/>
      <c r="AWU91" s="1"/>
      <c r="AWV91" s="1"/>
      <c r="AWW91" s="1"/>
      <c r="AWX91" s="1"/>
      <c r="AWY91" s="1"/>
      <c r="AWZ91" s="1"/>
      <c r="AXA91" s="1"/>
      <c r="AXB91" s="1"/>
      <c r="AXC91" s="1"/>
      <c r="AXD91" s="1"/>
      <c r="AXE91" s="1"/>
      <c r="AXF91" s="1"/>
      <c r="AXG91" s="1"/>
      <c r="AXH91" s="1"/>
      <c r="AXI91" s="1"/>
      <c r="AXJ91" s="1"/>
      <c r="AXK91" s="1"/>
      <c r="AXL91" s="1"/>
      <c r="AXM91" s="1"/>
      <c r="AXN91" s="1"/>
      <c r="AXO91" s="1"/>
      <c r="AXP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B91" s="1"/>
      <c r="AYC91" s="1"/>
      <c r="AYD91" s="1"/>
      <c r="AYE91" s="1"/>
      <c r="AYF91" s="1"/>
      <c r="AYG91" s="1"/>
      <c r="AYH91" s="1"/>
      <c r="AYI91" s="1"/>
      <c r="AYJ91" s="1"/>
      <c r="AYK91" s="1"/>
      <c r="AYL91" s="1"/>
      <c r="AYM91" s="1"/>
      <c r="AYN91" s="1"/>
      <c r="AYO91" s="1"/>
      <c r="AYP91" s="1"/>
      <c r="AYQ91" s="1"/>
      <c r="AYR91" s="1"/>
      <c r="AYS91" s="1"/>
      <c r="AYT91" s="1"/>
      <c r="AYU91" s="1"/>
      <c r="AYV91" s="1"/>
      <c r="AYW91" s="1"/>
      <c r="AYX91" s="1"/>
      <c r="AYY91" s="1"/>
      <c r="AYZ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J91" s="1"/>
      <c r="BAK91" s="1"/>
      <c r="BAL91" s="1"/>
      <c r="BAM91" s="1"/>
      <c r="BAN91" s="1"/>
      <c r="BAO91" s="1"/>
      <c r="BAP91" s="1"/>
      <c r="BAQ91" s="1"/>
      <c r="BAR91" s="1"/>
      <c r="BAS91" s="1"/>
      <c r="BAT91" s="1"/>
      <c r="BAU91" s="1"/>
      <c r="BAV91" s="1"/>
      <c r="BAW91" s="1"/>
      <c r="BAX91" s="1"/>
      <c r="BAY91" s="1"/>
      <c r="BAZ91" s="1"/>
      <c r="BBA91" s="1"/>
      <c r="BBB91" s="1"/>
      <c r="BBC91" s="1"/>
      <c r="BBD91" s="1"/>
      <c r="BBE91" s="1"/>
      <c r="BBF91" s="1"/>
      <c r="BBG91" s="1"/>
      <c r="BBH91" s="1"/>
      <c r="BBI91" s="1"/>
      <c r="BBJ91" s="1"/>
      <c r="BBK91" s="1"/>
      <c r="BBL91" s="1"/>
      <c r="BBM91" s="1"/>
      <c r="BBN91" s="1"/>
      <c r="BBO91" s="1"/>
      <c r="BBP91" s="1"/>
      <c r="BBQ91" s="1"/>
      <c r="BBR91" s="1"/>
      <c r="BBS91" s="1"/>
      <c r="BBT91" s="1"/>
      <c r="BBU91" s="1"/>
      <c r="BBV91" s="1"/>
      <c r="BBW91" s="1"/>
      <c r="BBX91" s="1"/>
      <c r="BBY91" s="1"/>
      <c r="BBZ91" s="1"/>
      <c r="BCA91" s="1"/>
      <c r="BCB91" s="1"/>
      <c r="BCC91" s="1"/>
      <c r="BCD91" s="1"/>
      <c r="BCE91" s="1"/>
      <c r="BCF91" s="1"/>
      <c r="BCG91" s="1"/>
      <c r="BCH91" s="1"/>
      <c r="BCI91" s="1"/>
      <c r="BCJ91" s="1"/>
      <c r="BCK91" s="1"/>
      <c r="BCL91" s="1"/>
      <c r="BCM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Y91" s="1"/>
      <c r="BCZ91" s="1"/>
      <c r="BDA91" s="1"/>
      <c r="BDB91" s="1"/>
      <c r="BDC91" s="1"/>
      <c r="BDD91" s="1"/>
      <c r="BDE91" s="1"/>
      <c r="BDF91" s="1"/>
      <c r="BDG91" s="1"/>
      <c r="BDH91" s="1"/>
      <c r="BDI91" s="1"/>
      <c r="BDJ91" s="1"/>
      <c r="BDK91" s="1"/>
      <c r="BDL91" s="1"/>
      <c r="BDM91" s="1"/>
      <c r="BDN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B91" s="1"/>
      <c r="BEC91" s="1"/>
      <c r="BED91" s="1"/>
      <c r="BEE91" s="1"/>
      <c r="BEF91" s="1"/>
      <c r="BEG91" s="1"/>
      <c r="BEH91" s="1"/>
      <c r="BEI91" s="1"/>
      <c r="BEJ91" s="1"/>
      <c r="BEK91" s="1"/>
      <c r="BEL91" s="1"/>
      <c r="BEM91" s="1"/>
      <c r="BEN91" s="1"/>
      <c r="BEO91" s="1"/>
      <c r="BEP91" s="1"/>
      <c r="BEQ91" s="1"/>
      <c r="BER91" s="1"/>
      <c r="BES91" s="1"/>
      <c r="BET91" s="1"/>
      <c r="BEU91" s="1"/>
      <c r="BEV91" s="1"/>
      <c r="BEW91" s="1"/>
      <c r="BEX91" s="1"/>
      <c r="BEY91" s="1"/>
      <c r="BEZ91" s="1"/>
      <c r="BFA91" s="1"/>
      <c r="BFB91" s="1"/>
      <c r="BFC91" s="1"/>
      <c r="BFD91" s="1"/>
      <c r="BFE91" s="1"/>
      <c r="BFF91" s="1"/>
      <c r="BFG91" s="1"/>
      <c r="BFH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T91" s="1"/>
      <c r="BFU91" s="1"/>
      <c r="BFV91" s="1"/>
      <c r="BFW91" s="1"/>
      <c r="BFX91" s="1"/>
      <c r="BFY91" s="1"/>
      <c r="BFZ91" s="1"/>
      <c r="BGA91" s="1"/>
      <c r="BGB91" s="1"/>
      <c r="BGC91" s="1"/>
      <c r="BGD91" s="1"/>
      <c r="BGE91" s="1"/>
      <c r="BGF91" s="1"/>
      <c r="BGG91" s="1"/>
      <c r="BGH91" s="1"/>
      <c r="BGI91" s="1"/>
      <c r="BGJ91" s="1"/>
      <c r="BGK91" s="1"/>
      <c r="BGL91" s="1"/>
      <c r="BGM91" s="1"/>
      <c r="BGN91" s="1"/>
      <c r="BGO91" s="1"/>
      <c r="BGP91" s="1"/>
      <c r="BGQ91" s="1"/>
      <c r="BGR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E91" s="1"/>
      <c r="BIF91" s="1"/>
      <c r="BIG91" s="1"/>
      <c r="BIH91" s="1"/>
      <c r="BII91" s="1"/>
      <c r="BIJ91" s="1"/>
      <c r="BIK91" s="1"/>
      <c r="BIL91" s="1"/>
      <c r="BIM91" s="1"/>
      <c r="BIN91" s="1"/>
      <c r="BIO91" s="1"/>
      <c r="BIP91" s="1"/>
      <c r="BIQ91" s="1"/>
      <c r="BIR91" s="1"/>
      <c r="BIS91" s="1"/>
      <c r="BIT91" s="1"/>
      <c r="BIU91" s="1"/>
      <c r="BIV91" s="1"/>
      <c r="BIW91" s="1"/>
      <c r="BIX91" s="1"/>
      <c r="BIY91" s="1"/>
      <c r="BIZ91" s="1"/>
      <c r="BJA91" s="1"/>
      <c r="BJB91" s="1"/>
      <c r="BJC91" s="1"/>
      <c r="BJD91" s="1"/>
      <c r="BJE91" s="1"/>
      <c r="BJF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Q91" s="1"/>
      <c r="BJR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V91" s="1"/>
      <c r="BKW91" s="1"/>
      <c r="BKX91" s="1"/>
      <c r="BKY91" s="1"/>
      <c r="BKZ91" s="1"/>
      <c r="BLA91" s="1"/>
      <c r="BLB91" s="1"/>
      <c r="BLC91" s="1"/>
      <c r="BLD91" s="1"/>
      <c r="BLE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X91" s="1"/>
      <c r="BLY91" s="1"/>
      <c r="BLZ91" s="1"/>
      <c r="BMA91" s="1"/>
      <c r="BMB91" s="1"/>
      <c r="BMC91" s="1"/>
      <c r="BMD91" s="1"/>
      <c r="BME91" s="1"/>
      <c r="BMF91" s="1"/>
      <c r="BMG91" s="1"/>
      <c r="BMH91" s="1"/>
      <c r="BMI91" s="1"/>
      <c r="BMJ91" s="1"/>
      <c r="BMK91" s="1"/>
      <c r="BML91" s="1"/>
      <c r="BMM91" s="1"/>
      <c r="BMN91" s="1"/>
      <c r="BMO91" s="1"/>
      <c r="BMP91" s="1"/>
      <c r="BMQ91" s="1"/>
      <c r="BMR91" s="1"/>
      <c r="BMS91" s="1"/>
      <c r="BMT91" s="1"/>
      <c r="BMU91" s="1"/>
      <c r="BMV91" s="1"/>
      <c r="BMW91" s="1"/>
      <c r="BMX91" s="1"/>
      <c r="BMY91" s="1"/>
      <c r="BMZ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L91" s="1"/>
      <c r="BNM91" s="1"/>
      <c r="BNN91" s="1"/>
      <c r="BNO91" s="1"/>
      <c r="BNP91" s="1"/>
      <c r="BNQ91" s="1"/>
      <c r="BNR91" s="1"/>
      <c r="BNS91" s="1"/>
      <c r="BNT91" s="1"/>
      <c r="BNU91" s="1"/>
      <c r="BNV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J91" s="1"/>
      <c r="BOK91" s="1"/>
      <c r="BOL91" s="1"/>
      <c r="BOM91" s="1"/>
      <c r="BON91" s="1"/>
      <c r="BOO91" s="1"/>
      <c r="BOP91" s="1"/>
      <c r="BOQ91" s="1"/>
      <c r="BOR91" s="1"/>
      <c r="BOS91" s="1"/>
      <c r="BOT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W91" s="1"/>
      <c r="BPX91" s="1"/>
      <c r="BPY91" s="1"/>
      <c r="BPZ91" s="1"/>
      <c r="BQA91" s="1"/>
      <c r="BQB91" s="1"/>
      <c r="BQC91" s="1"/>
      <c r="BQD91" s="1"/>
      <c r="BQE91" s="1"/>
      <c r="BQF91" s="1"/>
      <c r="BQG91" s="1"/>
      <c r="BQH91" s="1"/>
      <c r="BQI91" s="1"/>
      <c r="BQJ91" s="1"/>
      <c r="BQK91" s="1"/>
      <c r="BQL91" s="1"/>
      <c r="BQM91" s="1"/>
      <c r="BQN91" s="1"/>
      <c r="BQO91" s="1"/>
      <c r="BQP91" s="1"/>
      <c r="BQQ91" s="1"/>
      <c r="BQR91" s="1"/>
      <c r="BQS91" s="1"/>
      <c r="BQT91" s="1"/>
      <c r="BQU91" s="1"/>
      <c r="BQV91" s="1"/>
      <c r="BQW91" s="1"/>
      <c r="BQX91" s="1"/>
      <c r="BQY91" s="1"/>
      <c r="BQZ91" s="1"/>
      <c r="BRA91" s="1"/>
      <c r="BRB91" s="1"/>
      <c r="BRC91" s="1"/>
      <c r="BRD91" s="1"/>
      <c r="BRE91" s="1"/>
      <c r="BRF91" s="1"/>
      <c r="BRG91" s="1"/>
      <c r="BRH91" s="1"/>
      <c r="BRI91" s="1"/>
      <c r="BRJ91" s="1"/>
      <c r="BRK91" s="1"/>
      <c r="BRL91" s="1"/>
      <c r="BRM91" s="1"/>
      <c r="BRN91" s="1"/>
      <c r="BRO91" s="1"/>
      <c r="BRP91" s="1"/>
      <c r="BRQ91" s="1"/>
      <c r="BRR91" s="1"/>
      <c r="BRS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I91" s="1"/>
      <c r="BSJ91" s="1"/>
      <c r="BSK91" s="1"/>
      <c r="BSL91" s="1"/>
      <c r="BSM91" s="1"/>
      <c r="BSN91" s="1"/>
      <c r="BSO91" s="1"/>
      <c r="BSP91" s="1"/>
      <c r="BSQ91" s="1"/>
      <c r="BSR91" s="1"/>
      <c r="BSS91" s="1"/>
      <c r="BST91" s="1"/>
      <c r="BSU91" s="1"/>
      <c r="BSV91" s="1"/>
      <c r="BSW91" s="1"/>
      <c r="BSX91" s="1"/>
      <c r="BSY91" s="1"/>
      <c r="BSZ91" s="1"/>
      <c r="BTA91" s="1"/>
      <c r="BTB91" s="1"/>
      <c r="BTC91" s="1"/>
      <c r="BTD91" s="1"/>
      <c r="BTE91" s="1"/>
      <c r="BTF91" s="1"/>
      <c r="BTG91" s="1"/>
      <c r="BTH91" s="1"/>
      <c r="BTI91" s="1"/>
      <c r="BTJ91" s="1"/>
      <c r="BTK91" s="1"/>
      <c r="BTL91" s="1"/>
      <c r="BTM91" s="1"/>
      <c r="BTN91" s="1"/>
      <c r="BTO91" s="1"/>
      <c r="BTP91" s="1"/>
      <c r="BTQ91" s="1"/>
      <c r="BTR91" s="1"/>
      <c r="BTS91" s="1"/>
      <c r="BTT91" s="1"/>
      <c r="BTU91" s="1"/>
      <c r="BTV91" s="1"/>
      <c r="BTW91" s="1"/>
      <c r="BTX91" s="1"/>
      <c r="BTY91" s="1"/>
      <c r="BTZ91" s="1"/>
      <c r="BUA91" s="1"/>
      <c r="BUB91" s="1"/>
      <c r="BUC91" s="1"/>
      <c r="BUD91" s="1"/>
      <c r="BUE91" s="1"/>
      <c r="BUF91" s="1"/>
      <c r="BUG91" s="1"/>
      <c r="BUH91" s="1"/>
      <c r="BUI91" s="1"/>
      <c r="BUJ91" s="1"/>
      <c r="BUK91" s="1"/>
      <c r="BUL91" s="1"/>
      <c r="BUM91" s="1"/>
      <c r="BUN91" s="1"/>
      <c r="BUO91" s="1"/>
      <c r="BUP91" s="1"/>
      <c r="BUQ91" s="1"/>
      <c r="BUR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D91" s="1"/>
      <c r="BVE91" s="1"/>
      <c r="BVF91" s="1"/>
      <c r="BVG91" s="1"/>
      <c r="BVH91" s="1"/>
      <c r="BVI91" s="1"/>
      <c r="BVJ91" s="1"/>
      <c r="BVK91" s="1"/>
      <c r="BVL91" s="1"/>
      <c r="BVM91" s="1"/>
      <c r="BVN91" s="1"/>
      <c r="BVO91" s="1"/>
      <c r="BVP91" s="1"/>
      <c r="BVQ91" s="1"/>
      <c r="BVR91" s="1"/>
      <c r="BVS91" s="1"/>
      <c r="BVT91" s="1"/>
      <c r="BVU91" s="1"/>
      <c r="BVV91" s="1"/>
      <c r="BVW91" s="1"/>
      <c r="BVX91" s="1"/>
      <c r="BVY91" s="1"/>
      <c r="BVZ91" s="1"/>
      <c r="BWA91" s="1"/>
      <c r="BWB91" s="1"/>
      <c r="BWC91" s="1"/>
      <c r="BWD91" s="1"/>
      <c r="BWE91" s="1"/>
      <c r="BWF91" s="1"/>
      <c r="BWG91" s="1"/>
      <c r="BWH91" s="1"/>
      <c r="BWI91" s="1"/>
      <c r="BWJ91" s="1"/>
      <c r="BWK91" s="1"/>
      <c r="BWL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O91" s="1"/>
      <c r="BXP91" s="1"/>
      <c r="BXQ91" s="1"/>
      <c r="BXR91" s="1"/>
      <c r="BXS91" s="1"/>
      <c r="BXT91" s="1"/>
      <c r="BXU91" s="1"/>
      <c r="BXV91" s="1"/>
      <c r="BXW91" s="1"/>
      <c r="BXX91" s="1"/>
      <c r="BXY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N91" s="1"/>
      <c r="BYO91" s="1"/>
      <c r="BYP91" s="1"/>
      <c r="BYQ91" s="1"/>
      <c r="BYR91" s="1"/>
      <c r="BYS91" s="1"/>
      <c r="BYT91" s="1"/>
      <c r="BYU91" s="1"/>
      <c r="BYV91" s="1"/>
      <c r="BYW91" s="1"/>
      <c r="BYX91" s="1"/>
      <c r="BYY91" s="1"/>
      <c r="BYZ91" s="1"/>
      <c r="BZA91" s="1"/>
      <c r="BZB91" s="1"/>
      <c r="BZC91" s="1"/>
      <c r="BZD91" s="1"/>
      <c r="BZE91" s="1"/>
      <c r="BZF91" s="1"/>
      <c r="BZG91" s="1"/>
      <c r="BZH91" s="1"/>
      <c r="BZI91" s="1"/>
      <c r="BZJ91" s="1"/>
      <c r="BZK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F91" s="1"/>
      <c r="CAG91" s="1"/>
      <c r="CAH91" s="1"/>
      <c r="CAI91" s="1"/>
      <c r="CAJ91" s="1"/>
      <c r="CAK91" s="1"/>
      <c r="CAL91" s="1"/>
      <c r="CAM91" s="1"/>
      <c r="CAN91" s="1"/>
      <c r="CAO91" s="1"/>
      <c r="CAP91" s="1"/>
      <c r="CAQ91" s="1"/>
      <c r="CAR91" s="1"/>
      <c r="CAS91" s="1"/>
      <c r="CAT91" s="1"/>
      <c r="CAU91" s="1"/>
      <c r="CAV91" s="1"/>
      <c r="CAW91" s="1"/>
      <c r="CAX91" s="1"/>
      <c r="CAY91" s="1"/>
      <c r="CAZ91" s="1"/>
      <c r="CBA91" s="1"/>
      <c r="CBB91" s="1"/>
      <c r="CBC91" s="1"/>
      <c r="CBD91" s="1"/>
      <c r="CBE91" s="1"/>
      <c r="CBF91" s="1"/>
      <c r="CBG91" s="1"/>
      <c r="CBH91" s="1"/>
      <c r="CBI91" s="1"/>
      <c r="CBJ91" s="1"/>
      <c r="CBK91" s="1"/>
      <c r="CBL91" s="1"/>
      <c r="CBM91" s="1"/>
      <c r="CBN91" s="1"/>
      <c r="CBO91" s="1"/>
      <c r="CBP91" s="1"/>
      <c r="CBQ91" s="1"/>
      <c r="CBR91" s="1"/>
      <c r="CBS91" s="1"/>
      <c r="CBT91" s="1"/>
      <c r="CBU91" s="1"/>
      <c r="CBV91" s="1"/>
      <c r="CBW91" s="1"/>
      <c r="CBX91" s="1"/>
      <c r="CBY91" s="1"/>
      <c r="CBZ91" s="1"/>
      <c r="CCA91" s="1"/>
      <c r="CCB91" s="1"/>
      <c r="CCC91" s="1"/>
      <c r="CCD91" s="1"/>
      <c r="CCE91" s="1"/>
      <c r="CCF91" s="1"/>
      <c r="CCG91" s="1"/>
      <c r="CCH91" s="1"/>
      <c r="CCI91" s="1"/>
      <c r="CCJ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U91" s="1"/>
      <c r="CCV91" s="1"/>
      <c r="CCW91" s="1"/>
      <c r="CCX91" s="1"/>
      <c r="CCY91" s="1"/>
      <c r="CCZ91" s="1"/>
      <c r="CDA91" s="1"/>
      <c r="CDB91" s="1"/>
      <c r="CDC91" s="1"/>
      <c r="CDD91" s="1"/>
      <c r="CDE91" s="1"/>
      <c r="CDF91" s="1"/>
      <c r="CDG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T91" s="1"/>
      <c r="CDU91" s="1"/>
      <c r="CDV91" s="1"/>
      <c r="CDW91" s="1"/>
      <c r="CDX91" s="1"/>
      <c r="CDY91" s="1"/>
      <c r="CDZ91" s="1"/>
      <c r="CEA91" s="1"/>
      <c r="CEB91" s="1"/>
      <c r="CEC91" s="1"/>
      <c r="CED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Q91" s="1"/>
      <c r="CFR91" s="1"/>
      <c r="CFS91" s="1"/>
      <c r="CFT91" s="1"/>
      <c r="CFU91" s="1"/>
      <c r="CFV91" s="1"/>
      <c r="CFW91" s="1"/>
      <c r="CFX91" s="1"/>
      <c r="CFY91" s="1"/>
      <c r="CFZ91" s="1"/>
      <c r="CGA91" s="1"/>
      <c r="CGB91" s="1"/>
      <c r="CGC91" s="1"/>
      <c r="CGD91" s="1"/>
      <c r="CGE91" s="1"/>
      <c r="CGF91" s="1"/>
      <c r="CGG91" s="1"/>
      <c r="CGH91" s="1"/>
      <c r="CGI91" s="1"/>
      <c r="CGJ91" s="1"/>
      <c r="CGK91" s="1"/>
      <c r="CGL91" s="1"/>
      <c r="CGM91" s="1"/>
      <c r="CGN91" s="1"/>
      <c r="CGO91" s="1"/>
      <c r="CGP91" s="1"/>
      <c r="CGQ91" s="1"/>
      <c r="CGR91" s="1"/>
      <c r="CGS91" s="1"/>
      <c r="CGT91" s="1"/>
      <c r="CGU91" s="1"/>
      <c r="CGV91" s="1"/>
      <c r="CGW91" s="1"/>
      <c r="CGX91" s="1"/>
      <c r="CGY91" s="1"/>
      <c r="CGZ91" s="1"/>
      <c r="CHA91" s="1"/>
      <c r="CHB91" s="1"/>
      <c r="CHC91" s="1"/>
      <c r="CHD91" s="1"/>
      <c r="CHE91" s="1"/>
      <c r="CHF91" s="1"/>
      <c r="CHG91" s="1"/>
      <c r="CHH91" s="1"/>
      <c r="CHI91" s="1"/>
      <c r="CHJ91" s="1"/>
      <c r="CHK91" s="1"/>
      <c r="CHL91" s="1"/>
      <c r="CHM91" s="1"/>
      <c r="CHN91" s="1"/>
      <c r="CHO91" s="1"/>
      <c r="CHP91" s="1"/>
      <c r="CHQ91" s="1"/>
      <c r="CHR91" s="1"/>
      <c r="CHS91" s="1"/>
      <c r="CHT91" s="1"/>
      <c r="CHU91" s="1"/>
      <c r="CHV91" s="1"/>
      <c r="CHW91" s="1"/>
      <c r="CHX91" s="1"/>
      <c r="CHY91" s="1"/>
      <c r="CHZ91" s="1"/>
      <c r="CIA91" s="1"/>
      <c r="CIB91" s="1"/>
      <c r="CIC91" s="1"/>
      <c r="CID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X91" s="1"/>
      <c r="CIY91" s="1"/>
      <c r="CIZ91" s="1"/>
      <c r="CJA91" s="1"/>
      <c r="CJB91" s="1"/>
      <c r="CJC91" s="1"/>
      <c r="CJD91" s="1"/>
      <c r="CJE91" s="1"/>
      <c r="CJF91" s="1"/>
      <c r="CJG91" s="1"/>
      <c r="CJH91" s="1"/>
      <c r="CJI91" s="1"/>
      <c r="CJJ91" s="1"/>
      <c r="CJK91" s="1"/>
      <c r="CJL91" s="1"/>
      <c r="CJM91" s="1"/>
      <c r="CJN91" s="1"/>
      <c r="CJO91" s="1"/>
      <c r="CJP91" s="1"/>
      <c r="CJQ91" s="1"/>
      <c r="CJR91" s="1"/>
      <c r="CJS91" s="1"/>
      <c r="CJT91" s="1"/>
      <c r="CJU91" s="1"/>
      <c r="CJV91" s="1"/>
      <c r="CJW91" s="1"/>
      <c r="CJX91" s="1"/>
      <c r="CJY91" s="1"/>
      <c r="CJZ91" s="1"/>
      <c r="CKA91" s="1"/>
      <c r="CKB91" s="1"/>
      <c r="CKC91" s="1"/>
      <c r="CKD91" s="1"/>
      <c r="CKE91" s="1"/>
      <c r="CKF91" s="1"/>
      <c r="CKG91" s="1"/>
      <c r="CKH91" s="1"/>
      <c r="CKI91" s="1"/>
      <c r="CKJ91" s="1"/>
      <c r="CKK91" s="1"/>
      <c r="CKL91" s="1"/>
      <c r="CKM91" s="1"/>
      <c r="CKN91" s="1"/>
      <c r="CKO91" s="1"/>
      <c r="CKP91" s="1"/>
      <c r="CKQ91" s="1"/>
      <c r="CKR91" s="1"/>
      <c r="CKS91" s="1"/>
      <c r="CKT91" s="1"/>
      <c r="CKU91" s="1"/>
      <c r="CKV91" s="1"/>
      <c r="CKW91" s="1"/>
      <c r="CKX91" s="1"/>
      <c r="CKY91" s="1"/>
      <c r="CKZ91" s="1"/>
      <c r="CLA91" s="1"/>
      <c r="CLB91" s="1"/>
      <c r="CLC91" s="1"/>
      <c r="CLD91" s="1"/>
      <c r="CLE91" s="1"/>
      <c r="CLF91" s="1"/>
      <c r="CLG91" s="1"/>
      <c r="CLH91" s="1"/>
      <c r="CLI91" s="1"/>
      <c r="CLJ91" s="1"/>
      <c r="CLK91" s="1"/>
      <c r="CLL91" s="1"/>
      <c r="CLM91" s="1"/>
      <c r="CLN91" s="1"/>
      <c r="CLO91" s="1"/>
      <c r="CLP91" s="1"/>
      <c r="CLQ91" s="1"/>
      <c r="CLR91" s="1"/>
      <c r="CLS91" s="1"/>
      <c r="CLT91" s="1"/>
      <c r="CLU91" s="1"/>
      <c r="CLV91" s="1"/>
      <c r="CLW91" s="1"/>
      <c r="CLX91" s="1"/>
      <c r="CLY91" s="1"/>
      <c r="CLZ91" s="1"/>
      <c r="CMA91" s="1"/>
      <c r="CMB91" s="1"/>
      <c r="CMC91" s="1"/>
      <c r="CMD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Y91" s="1"/>
      <c r="CMZ91" s="1"/>
      <c r="CNA91" s="1"/>
      <c r="CNB91" s="1"/>
      <c r="CNC91" s="1"/>
      <c r="CND91" s="1"/>
      <c r="CNE91" s="1"/>
      <c r="CNF91" s="1"/>
      <c r="CNG91" s="1"/>
      <c r="CNH91" s="1"/>
      <c r="CNI91" s="1"/>
      <c r="CNJ91" s="1"/>
      <c r="CNK91" s="1"/>
      <c r="CNL91" s="1"/>
      <c r="CNM91" s="1"/>
      <c r="CNN91" s="1"/>
      <c r="CNO91" s="1"/>
      <c r="CNP91" s="1"/>
      <c r="CNQ91" s="1"/>
      <c r="CNR91" s="1"/>
      <c r="CNS91" s="1"/>
      <c r="CNT91" s="1"/>
      <c r="CNU91" s="1"/>
      <c r="CNV91" s="1"/>
      <c r="CNW91" s="1"/>
      <c r="CNX91" s="1"/>
      <c r="CNY91" s="1"/>
      <c r="CNZ91" s="1"/>
      <c r="COA91" s="1"/>
      <c r="COB91" s="1"/>
      <c r="COC91" s="1"/>
      <c r="COD91" s="1"/>
      <c r="COE91" s="1"/>
      <c r="COF91" s="1"/>
      <c r="COG91" s="1"/>
      <c r="COH91" s="1"/>
      <c r="COI91" s="1"/>
      <c r="COJ91" s="1"/>
      <c r="COK91" s="1"/>
      <c r="COL91" s="1"/>
      <c r="COM91" s="1"/>
      <c r="CON91" s="1"/>
      <c r="COO91" s="1"/>
      <c r="COP91" s="1"/>
      <c r="COQ91" s="1"/>
      <c r="COR91" s="1"/>
      <c r="COS91" s="1"/>
      <c r="COT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G91" s="1"/>
      <c r="CPH91" s="1"/>
      <c r="CPI91" s="1"/>
      <c r="CPJ91" s="1"/>
      <c r="CPK91" s="1"/>
      <c r="CPL91" s="1"/>
      <c r="CPM91" s="1"/>
      <c r="CPN91" s="1"/>
      <c r="CPO91" s="1"/>
      <c r="CPP91" s="1"/>
      <c r="CPQ91" s="1"/>
      <c r="CPR91" s="1"/>
      <c r="CPS91" s="1"/>
      <c r="CPT91" s="1"/>
      <c r="CPU91" s="1"/>
      <c r="CPV91" s="1"/>
      <c r="CPW91" s="1"/>
      <c r="CPX91" s="1"/>
      <c r="CPY91" s="1"/>
      <c r="CPZ91" s="1"/>
      <c r="CQA91" s="1"/>
      <c r="CQB91" s="1"/>
      <c r="CQC91" s="1"/>
      <c r="CQD91" s="1"/>
      <c r="CQE91" s="1"/>
      <c r="CQF91" s="1"/>
      <c r="CQG91" s="1"/>
      <c r="CQH91" s="1"/>
      <c r="CQI91" s="1"/>
      <c r="CQJ91" s="1"/>
      <c r="CQK91" s="1"/>
      <c r="CQL91" s="1"/>
      <c r="CQM91" s="1"/>
      <c r="CQN91" s="1"/>
      <c r="CQO91" s="1"/>
      <c r="CQP91" s="1"/>
      <c r="CQQ91" s="1"/>
      <c r="CQR91" s="1"/>
      <c r="CQS91" s="1"/>
      <c r="CQT91" s="1"/>
      <c r="CQU91" s="1"/>
      <c r="CQV91" s="1"/>
      <c r="CQW91" s="1"/>
      <c r="CQX91" s="1"/>
      <c r="CQY91" s="1"/>
      <c r="CQZ91" s="1"/>
      <c r="CRA91" s="1"/>
      <c r="CRB91" s="1"/>
      <c r="CRC91" s="1"/>
      <c r="CRD91" s="1"/>
      <c r="CRE91" s="1"/>
      <c r="CRF91" s="1"/>
      <c r="CRG91" s="1"/>
      <c r="CRH91" s="1"/>
      <c r="CRI91" s="1"/>
      <c r="CRJ91" s="1"/>
      <c r="CRK91" s="1"/>
      <c r="CRL91" s="1"/>
      <c r="CRM91" s="1"/>
      <c r="CRN91" s="1"/>
      <c r="CRO91" s="1"/>
      <c r="CRP91" s="1"/>
      <c r="CRQ91" s="1"/>
      <c r="CRR91" s="1"/>
      <c r="CRS91" s="1"/>
      <c r="CRT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E91" s="1"/>
      <c r="CSF91" s="1"/>
      <c r="CSG91" s="1"/>
      <c r="CSH91" s="1"/>
      <c r="CSI91" s="1"/>
      <c r="CSJ91" s="1"/>
      <c r="CSK91" s="1"/>
      <c r="CSL91" s="1"/>
      <c r="CSM91" s="1"/>
      <c r="CSN91" s="1"/>
      <c r="CSO91" s="1"/>
      <c r="CSP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D91" s="1"/>
      <c r="CTE91" s="1"/>
      <c r="CTF91" s="1"/>
      <c r="CTG91" s="1"/>
      <c r="CTH91" s="1"/>
      <c r="CTI91" s="1"/>
      <c r="CTJ91" s="1"/>
      <c r="CTK91" s="1"/>
      <c r="CTL91" s="1"/>
      <c r="CTM91" s="1"/>
      <c r="CTN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C91" s="1"/>
      <c r="CUD91" s="1"/>
      <c r="CUE91" s="1"/>
      <c r="CUF91" s="1"/>
      <c r="CUG91" s="1"/>
      <c r="CUH91" s="1"/>
      <c r="CUI91" s="1"/>
      <c r="CUJ91" s="1"/>
      <c r="CUK91" s="1"/>
      <c r="CUL91" s="1"/>
      <c r="CUM91" s="1"/>
      <c r="CUN91" s="1"/>
      <c r="CUO91" s="1"/>
      <c r="CUP91" s="1"/>
      <c r="CUQ91" s="1"/>
      <c r="CUR91" s="1"/>
      <c r="CUS91" s="1"/>
      <c r="CUT91" s="1"/>
      <c r="CUU91" s="1"/>
      <c r="CUV91" s="1"/>
      <c r="CUW91" s="1"/>
      <c r="CUX91" s="1"/>
      <c r="CUY91" s="1"/>
      <c r="CUZ91" s="1"/>
      <c r="CVA91" s="1"/>
      <c r="CVB91" s="1"/>
      <c r="CVC91" s="1"/>
      <c r="CVD91" s="1"/>
      <c r="CVE91" s="1"/>
      <c r="CVF91" s="1"/>
      <c r="CVG91" s="1"/>
      <c r="CVH91" s="1"/>
      <c r="CVI91" s="1"/>
      <c r="CVJ91" s="1"/>
      <c r="CVK91" s="1"/>
      <c r="CVL91" s="1"/>
      <c r="CVM91" s="1"/>
      <c r="CVN91" s="1"/>
      <c r="CVO91" s="1"/>
      <c r="CVP91" s="1"/>
      <c r="CVQ91" s="1"/>
      <c r="CVR91" s="1"/>
      <c r="CVS91" s="1"/>
      <c r="CVT91" s="1"/>
      <c r="CVU91" s="1"/>
      <c r="CVV91" s="1"/>
      <c r="CVW91" s="1"/>
      <c r="CVX91" s="1"/>
      <c r="CVY91" s="1"/>
      <c r="CVZ91" s="1"/>
      <c r="CWA91" s="1"/>
      <c r="CWB91" s="1"/>
      <c r="CWC91" s="1"/>
      <c r="CWD91" s="1"/>
      <c r="CWE91" s="1"/>
      <c r="CWF91" s="1"/>
      <c r="CWG91" s="1"/>
      <c r="CWH91" s="1"/>
      <c r="CWI91" s="1"/>
      <c r="CWJ91" s="1"/>
      <c r="CWK91" s="1"/>
      <c r="CWL91" s="1"/>
      <c r="CWM91" s="1"/>
      <c r="CWN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H91" s="1"/>
      <c r="CXI91" s="1"/>
      <c r="CXJ91" s="1"/>
      <c r="CXK91" s="1"/>
      <c r="CXL91" s="1"/>
      <c r="CXM91" s="1"/>
      <c r="CXN91" s="1"/>
      <c r="CXO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H91" s="1"/>
      <c r="CYI91" s="1"/>
      <c r="CYJ91" s="1"/>
      <c r="CYK91" s="1"/>
      <c r="CYL91" s="1"/>
      <c r="CYM91" s="1"/>
      <c r="CYN91" s="1"/>
      <c r="CYO91" s="1"/>
      <c r="CYP91" s="1"/>
      <c r="CYQ91" s="1"/>
      <c r="CYR91" s="1"/>
      <c r="CYS91" s="1"/>
      <c r="CYT91" s="1"/>
      <c r="CYU91" s="1"/>
      <c r="CYV91" s="1"/>
      <c r="CYW91" s="1"/>
      <c r="CYX91" s="1"/>
      <c r="CYY91" s="1"/>
      <c r="CYZ91" s="1"/>
      <c r="CZA91" s="1"/>
      <c r="CZB91" s="1"/>
      <c r="CZC91" s="1"/>
      <c r="CZD91" s="1"/>
      <c r="CZE91" s="1"/>
      <c r="CZF91" s="1"/>
      <c r="CZG91" s="1"/>
      <c r="CZH91" s="1"/>
      <c r="CZI91" s="1"/>
      <c r="CZJ91" s="1"/>
      <c r="CZK91" s="1"/>
      <c r="CZL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X91" s="1"/>
      <c r="CZY91" s="1"/>
      <c r="CZZ91" s="1"/>
      <c r="DAA91" s="1"/>
      <c r="DAB91" s="1"/>
      <c r="DAC91" s="1"/>
      <c r="DAD91" s="1"/>
      <c r="DAE91" s="1"/>
      <c r="DAF91" s="1"/>
      <c r="DAG91" s="1"/>
      <c r="DAH91" s="1"/>
      <c r="DAI91" s="1"/>
      <c r="DAJ91" s="1"/>
      <c r="DAK91" s="1"/>
      <c r="DAL91" s="1"/>
      <c r="DAM91" s="1"/>
      <c r="DAN91" s="1"/>
      <c r="DAO91" s="1"/>
      <c r="DAP91" s="1"/>
      <c r="DAQ91" s="1"/>
      <c r="DAR91" s="1"/>
      <c r="DAS91" s="1"/>
      <c r="DAT91" s="1"/>
      <c r="DAU91" s="1"/>
      <c r="DAV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I91" s="1"/>
      <c r="DCJ91" s="1"/>
      <c r="DCK91" s="1"/>
      <c r="DCL91" s="1"/>
      <c r="DCM91" s="1"/>
      <c r="DCN91" s="1"/>
      <c r="DCO91" s="1"/>
      <c r="DCP91" s="1"/>
      <c r="DCQ91" s="1"/>
      <c r="DCR91" s="1"/>
      <c r="DCS91" s="1"/>
      <c r="DCT91" s="1"/>
      <c r="DCU91" s="1"/>
      <c r="DCV91" s="1"/>
      <c r="DCW91" s="1"/>
      <c r="DCX91" s="1"/>
      <c r="DCY91" s="1"/>
      <c r="DCZ91" s="1"/>
      <c r="DDA91" s="1"/>
      <c r="DDB91" s="1"/>
      <c r="DDC91" s="1"/>
      <c r="DDD91" s="1"/>
      <c r="DDE91" s="1"/>
      <c r="DDF91" s="1"/>
      <c r="DDG91" s="1"/>
      <c r="DDH91" s="1"/>
      <c r="DDI91" s="1"/>
      <c r="DDJ91" s="1"/>
      <c r="DDK91" s="1"/>
      <c r="DDL91" s="1"/>
      <c r="DDM91" s="1"/>
      <c r="DDN91" s="1"/>
      <c r="DDO91" s="1"/>
      <c r="DDP91" s="1"/>
      <c r="DDQ91" s="1"/>
      <c r="DDR91" s="1"/>
      <c r="DDS91" s="1"/>
      <c r="DDT91" s="1"/>
      <c r="DDU91" s="1"/>
      <c r="DDV91" s="1"/>
      <c r="DDW91" s="1"/>
      <c r="DDX91" s="1"/>
      <c r="DDY91" s="1"/>
      <c r="DDZ91" s="1"/>
      <c r="DEA91" s="1"/>
      <c r="DEB91" s="1"/>
      <c r="DEC91" s="1"/>
      <c r="DED91" s="1"/>
      <c r="DEE91" s="1"/>
      <c r="DEF91" s="1"/>
      <c r="DEG91" s="1"/>
      <c r="DEH91" s="1"/>
      <c r="DEI91" s="1"/>
      <c r="DEJ91" s="1"/>
      <c r="DEK91" s="1"/>
      <c r="DEL91" s="1"/>
      <c r="DEM91" s="1"/>
      <c r="DEN91" s="1"/>
      <c r="DEO91" s="1"/>
      <c r="DEP91" s="1"/>
      <c r="DEQ91" s="1"/>
      <c r="DER91" s="1"/>
      <c r="DES91" s="1"/>
      <c r="DET91" s="1"/>
      <c r="DEU91" s="1"/>
      <c r="DEV91" s="1"/>
      <c r="DEW91" s="1"/>
      <c r="DEX91" s="1"/>
      <c r="DEY91" s="1"/>
      <c r="DEZ91" s="1"/>
      <c r="DFA91" s="1"/>
      <c r="DFB91" s="1"/>
      <c r="DFC91" s="1"/>
      <c r="DFD91" s="1"/>
      <c r="DFE91" s="1"/>
      <c r="DFF91" s="1"/>
      <c r="DFG91" s="1"/>
      <c r="DFH91" s="1"/>
      <c r="DFI91" s="1"/>
      <c r="DFJ91" s="1"/>
      <c r="DFK91" s="1"/>
      <c r="DFL91" s="1"/>
      <c r="DFM91" s="1"/>
      <c r="DFN91" s="1"/>
      <c r="DFO91" s="1"/>
      <c r="DFP91" s="1"/>
      <c r="DFQ91" s="1"/>
      <c r="DFR91" s="1"/>
      <c r="DFS91" s="1"/>
      <c r="DFT91" s="1"/>
      <c r="DFU91" s="1"/>
      <c r="DFV91" s="1"/>
      <c r="DFW91" s="1"/>
      <c r="DFX91" s="1"/>
      <c r="DFY91" s="1"/>
      <c r="DFZ91" s="1"/>
      <c r="DGA91" s="1"/>
      <c r="DGB91" s="1"/>
      <c r="DGC91" s="1"/>
      <c r="DGD91" s="1"/>
      <c r="DGE91" s="1"/>
      <c r="DGF91" s="1"/>
      <c r="DGG91" s="1"/>
      <c r="DGH91" s="1"/>
      <c r="DGI91" s="1"/>
      <c r="DGJ91" s="1"/>
      <c r="DGK91" s="1"/>
      <c r="DGL91" s="1"/>
      <c r="DGM91" s="1"/>
      <c r="DGN91" s="1"/>
      <c r="DGO91" s="1"/>
      <c r="DGP91" s="1"/>
      <c r="DGQ91" s="1"/>
      <c r="DGR91" s="1"/>
      <c r="DGS91" s="1"/>
      <c r="DGT91" s="1"/>
      <c r="DGU91" s="1"/>
      <c r="DGV91" s="1"/>
      <c r="DGW91" s="1"/>
      <c r="DGX91" s="1"/>
      <c r="DGY91" s="1"/>
      <c r="DGZ91" s="1"/>
      <c r="DHA91" s="1"/>
      <c r="DHB91" s="1"/>
      <c r="DHC91" s="1"/>
      <c r="DHD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P91" s="1"/>
      <c r="DHQ91" s="1"/>
      <c r="DHR91" s="1"/>
      <c r="DHS91" s="1"/>
      <c r="DHT91" s="1"/>
      <c r="DHU91" s="1"/>
      <c r="DHV91" s="1"/>
      <c r="DHW91" s="1"/>
      <c r="DHX91" s="1"/>
      <c r="DHY91" s="1"/>
      <c r="DHZ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N91" s="1"/>
      <c r="DIO91" s="1"/>
      <c r="DIP91" s="1"/>
      <c r="DIQ91" s="1"/>
      <c r="DIR91" s="1"/>
      <c r="DIS91" s="1"/>
      <c r="DIT91" s="1"/>
      <c r="DIU91" s="1"/>
      <c r="DIV91" s="1"/>
      <c r="DIW91" s="1"/>
      <c r="DIX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K91" s="1"/>
      <c r="DKL91" s="1"/>
      <c r="DKM91" s="1"/>
      <c r="DKN91" s="1"/>
      <c r="DKO91" s="1"/>
      <c r="DKP91" s="1"/>
      <c r="DKQ91" s="1"/>
      <c r="DKR91" s="1"/>
      <c r="DKS91" s="1"/>
      <c r="DKT91" s="1"/>
      <c r="DKU91" s="1"/>
      <c r="DKV91" s="1"/>
      <c r="DKW91" s="1"/>
      <c r="DKX91" s="1"/>
      <c r="DKY91" s="1"/>
      <c r="DKZ91" s="1"/>
      <c r="DLA91" s="1"/>
      <c r="DLB91" s="1"/>
      <c r="DLC91" s="1"/>
      <c r="DLD91" s="1"/>
      <c r="DLE91" s="1"/>
      <c r="DLF91" s="1"/>
      <c r="DLG91" s="1"/>
      <c r="DLH91" s="1"/>
      <c r="DLI91" s="1"/>
      <c r="DLJ91" s="1"/>
      <c r="DLK91" s="1"/>
      <c r="DLL91" s="1"/>
      <c r="DLM91" s="1"/>
      <c r="DLN91" s="1"/>
      <c r="DLO91" s="1"/>
      <c r="DLP91" s="1"/>
      <c r="DLQ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R91" s="1"/>
      <c r="DMS91" s="1"/>
      <c r="DMT91" s="1"/>
      <c r="DMU91" s="1"/>
      <c r="DMV91" s="1"/>
      <c r="DMW91" s="1"/>
      <c r="DMX91" s="1"/>
      <c r="DMY91" s="1"/>
      <c r="DMZ91" s="1"/>
      <c r="DNA91" s="1"/>
      <c r="DNB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T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E91" s="1"/>
      <c r="DOF91" s="1"/>
      <c r="DOG91" s="1"/>
      <c r="DOH91" s="1"/>
      <c r="DOI91" s="1"/>
      <c r="DOJ91" s="1"/>
      <c r="DOK91" s="1"/>
      <c r="DOL91" s="1"/>
      <c r="DOM91" s="1"/>
      <c r="DON91" s="1"/>
      <c r="DOO91" s="1"/>
      <c r="DOP91" s="1"/>
      <c r="DOQ91" s="1"/>
      <c r="DOR91" s="1"/>
      <c r="DOS91" s="1"/>
      <c r="DOT91" s="1"/>
      <c r="DOU91" s="1"/>
      <c r="DOV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H91" s="1"/>
      <c r="DPI91" s="1"/>
      <c r="DPJ91" s="1"/>
      <c r="DPK91" s="1"/>
      <c r="DPL91" s="1"/>
      <c r="DPM91" s="1"/>
      <c r="DPN91" s="1"/>
      <c r="DPO91" s="1"/>
      <c r="DPP91" s="1"/>
      <c r="DPQ91" s="1"/>
      <c r="DPR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F91" s="1"/>
      <c r="DQG91" s="1"/>
      <c r="DQH91" s="1"/>
      <c r="DQI91" s="1"/>
      <c r="DQJ91" s="1"/>
      <c r="DQK91" s="1"/>
      <c r="DQL91" s="1"/>
      <c r="DQM91" s="1"/>
      <c r="DQN91" s="1"/>
      <c r="DQO91" s="1"/>
      <c r="DQP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C91" s="1"/>
      <c r="DSD91" s="1"/>
      <c r="DSE91" s="1"/>
      <c r="DSF91" s="1"/>
      <c r="DSG91" s="1"/>
      <c r="DSH91" s="1"/>
      <c r="DSI91" s="1"/>
      <c r="DSJ91" s="1"/>
      <c r="DSK91" s="1"/>
      <c r="DSL91" s="1"/>
      <c r="DSM91" s="1"/>
      <c r="DSN91" s="1"/>
      <c r="DSO91" s="1"/>
      <c r="DSP91" s="1"/>
      <c r="DSQ91" s="1"/>
      <c r="DSR91" s="1"/>
      <c r="DSS91" s="1"/>
      <c r="DST91" s="1"/>
      <c r="DSU91" s="1"/>
      <c r="DSV91" s="1"/>
      <c r="DSW91" s="1"/>
      <c r="DSX91" s="1"/>
      <c r="DSY91" s="1"/>
      <c r="DSZ91" s="1"/>
      <c r="DTA91" s="1"/>
      <c r="DTB91" s="1"/>
      <c r="DTC91" s="1"/>
      <c r="DTD91" s="1"/>
      <c r="DTE91" s="1"/>
      <c r="DTF91" s="1"/>
      <c r="DTG91" s="1"/>
      <c r="DTH91" s="1"/>
      <c r="DTI91" s="1"/>
      <c r="DTJ91" s="1"/>
      <c r="DTK91" s="1"/>
      <c r="DTL91" s="1"/>
      <c r="DTM91" s="1"/>
      <c r="DTN91" s="1"/>
      <c r="DTO91" s="1"/>
      <c r="DTP91" s="1"/>
      <c r="DTQ91" s="1"/>
      <c r="DTR91" s="1"/>
      <c r="DTS91" s="1"/>
      <c r="DTT91" s="1"/>
      <c r="DTU91" s="1"/>
      <c r="DTV91" s="1"/>
      <c r="DTW91" s="1"/>
      <c r="DTX91" s="1"/>
      <c r="DTY91" s="1"/>
      <c r="DTZ91" s="1"/>
      <c r="DUA91" s="1"/>
      <c r="DUB91" s="1"/>
      <c r="DUC91" s="1"/>
      <c r="DUD91" s="1"/>
      <c r="DUE91" s="1"/>
      <c r="DUF91" s="1"/>
      <c r="DUG91" s="1"/>
      <c r="DUH91" s="1"/>
      <c r="DUI91" s="1"/>
      <c r="DUJ91" s="1"/>
      <c r="DUK91" s="1"/>
      <c r="DUL91" s="1"/>
      <c r="DUM91" s="1"/>
      <c r="DUN91" s="1"/>
      <c r="DUO91" s="1"/>
      <c r="DUP91" s="1"/>
      <c r="DUQ91" s="1"/>
      <c r="DUR91" s="1"/>
      <c r="DUS91" s="1"/>
      <c r="DUT91" s="1"/>
      <c r="DUU91" s="1"/>
      <c r="DUV91" s="1"/>
      <c r="DUW91" s="1"/>
      <c r="DUX91" s="1"/>
      <c r="DUY91" s="1"/>
      <c r="DUZ91" s="1"/>
      <c r="DVA91" s="1"/>
      <c r="DVB91" s="1"/>
      <c r="DVC91" s="1"/>
      <c r="DVD91" s="1"/>
      <c r="DVE91" s="1"/>
      <c r="DVF91" s="1"/>
      <c r="DVG91" s="1"/>
      <c r="DVH91" s="1"/>
      <c r="DVI91" s="1"/>
      <c r="DVJ91" s="1"/>
      <c r="DVK91" s="1"/>
      <c r="DVL91" s="1"/>
      <c r="DVM91" s="1"/>
      <c r="DVN91" s="1"/>
      <c r="DVO91" s="1"/>
      <c r="DVP91" s="1"/>
      <c r="DVQ91" s="1"/>
      <c r="DVR91" s="1"/>
      <c r="DVS91" s="1"/>
      <c r="DVT91" s="1"/>
      <c r="DVU91" s="1"/>
      <c r="DVV91" s="1"/>
      <c r="DVW91" s="1"/>
      <c r="DVX91" s="1"/>
      <c r="DVY91" s="1"/>
      <c r="DVZ91" s="1"/>
      <c r="DWA91" s="1"/>
      <c r="DWB91" s="1"/>
      <c r="DWC91" s="1"/>
      <c r="DWD91" s="1"/>
      <c r="DWE91" s="1"/>
      <c r="DWF91" s="1"/>
      <c r="DWG91" s="1"/>
      <c r="DWH91" s="1"/>
      <c r="DWI91" s="1"/>
      <c r="DWJ91" s="1"/>
      <c r="DWK91" s="1"/>
      <c r="DWL91" s="1"/>
      <c r="DWM91" s="1"/>
      <c r="DWN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WZ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X91" s="1"/>
      <c r="DXY91" s="1"/>
      <c r="DXZ91" s="1"/>
      <c r="DYA91" s="1"/>
      <c r="DYB91" s="1"/>
      <c r="DYC91" s="1"/>
      <c r="DYD91" s="1"/>
      <c r="DYE91" s="1"/>
      <c r="DYF91" s="1"/>
      <c r="DYG91" s="1"/>
      <c r="DYH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B91" s="1"/>
      <c r="DZC91" s="1"/>
      <c r="DZD91" s="1"/>
      <c r="DZE91" s="1"/>
      <c r="DZF91" s="1"/>
      <c r="DZG91" s="1"/>
      <c r="DZH91" s="1"/>
      <c r="DZI91" s="1"/>
      <c r="DZJ91" s="1"/>
      <c r="DZK91" s="1"/>
      <c r="DZL91" s="1"/>
      <c r="DZM91" s="1"/>
      <c r="DZN91" s="1"/>
      <c r="DZO91" s="1"/>
      <c r="DZP91" s="1"/>
      <c r="DZQ91" s="1"/>
      <c r="DZR91" s="1"/>
      <c r="DZS91" s="1"/>
      <c r="DZT91" s="1"/>
      <c r="DZU91" s="1"/>
      <c r="DZV91" s="1"/>
      <c r="DZW91" s="1"/>
      <c r="DZX91" s="1"/>
      <c r="DZY91" s="1"/>
      <c r="DZZ91" s="1"/>
      <c r="EAA91" s="1"/>
      <c r="EAB91" s="1"/>
      <c r="EAC91" s="1"/>
      <c r="EAD91" s="1"/>
      <c r="EAE91" s="1"/>
      <c r="EAF91" s="1"/>
      <c r="EAG91" s="1"/>
      <c r="EAH91" s="1"/>
      <c r="EAI91" s="1"/>
      <c r="EAJ91" s="1"/>
      <c r="EAK91" s="1"/>
      <c r="EAL91" s="1"/>
      <c r="EAM91" s="1"/>
      <c r="EAN91" s="1"/>
      <c r="EAO91" s="1"/>
      <c r="EAP91" s="1"/>
      <c r="EAQ91" s="1"/>
      <c r="EAR91" s="1"/>
      <c r="EAS91" s="1"/>
      <c r="EAT91" s="1"/>
      <c r="EAU91" s="1"/>
      <c r="EAV91" s="1"/>
      <c r="EAW91" s="1"/>
      <c r="EAX91" s="1"/>
      <c r="EAY91" s="1"/>
      <c r="EAZ91" s="1"/>
      <c r="EBA91" s="1"/>
      <c r="EBB91" s="1"/>
      <c r="EBC91" s="1"/>
      <c r="EBD91" s="1"/>
      <c r="EBE91" s="1"/>
      <c r="EBF91" s="1"/>
      <c r="EBG91" s="1"/>
      <c r="EBH91" s="1"/>
      <c r="EBI91" s="1"/>
      <c r="EBJ91" s="1"/>
      <c r="EBK91" s="1"/>
      <c r="EBL91" s="1"/>
      <c r="EBM91" s="1"/>
      <c r="EBN91" s="1"/>
      <c r="EBO91" s="1"/>
      <c r="EBP91" s="1"/>
      <c r="EBQ91" s="1"/>
      <c r="EBR91" s="1"/>
      <c r="EBS91" s="1"/>
      <c r="EBT91" s="1"/>
      <c r="EBU91" s="1"/>
      <c r="EBV91" s="1"/>
      <c r="EBW91" s="1"/>
      <c r="EBX91" s="1"/>
      <c r="EBY91" s="1"/>
      <c r="EBZ91" s="1"/>
      <c r="ECA91" s="1"/>
      <c r="ECB91" s="1"/>
      <c r="ECC91" s="1"/>
      <c r="ECD91" s="1"/>
      <c r="ECE91" s="1"/>
      <c r="ECF91" s="1"/>
      <c r="ECG91" s="1"/>
      <c r="ECH91" s="1"/>
      <c r="ECI91" s="1"/>
      <c r="ECJ91" s="1"/>
      <c r="ECK91" s="1"/>
      <c r="ECL91" s="1"/>
      <c r="ECM91" s="1"/>
      <c r="ECN91" s="1"/>
      <c r="ECO91" s="1"/>
      <c r="ECP91" s="1"/>
      <c r="ECQ91" s="1"/>
      <c r="ECR91" s="1"/>
      <c r="ECS91" s="1"/>
      <c r="ECT91" s="1"/>
      <c r="ECU91" s="1"/>
      <c r="ECV91" s="1"/>
      <c r="ECW91" s="1"/>
      <c r="ECX91" s="1"/>
      <c r="ECY91" s="1"/>
      <c r="ECZ91" s="1"/>
      <c r="EDA91" s="1"/>
      <c r="EDB91" s="1"/>
      <c r="EDC91" s="1"/>
      <c r="EDD91" s="1"/>
      <c r="EDE91" s="1"/>
      <c r="EDF91" s="1"/>
      <c r="EDG91" s="1"/>
      <c r="EDH91" s="1"/>
      <c r="EDI91" s="1"/>
      <c r="EDJ91" s="1"/>
      <c r="EDK91" s="1"/>
      <c r="EDL91" s="1"/>
      <c r="EDM91" s="1"/>
      <c r="EDN91" s="1"/>
      <c r="EDO91" s="1"/>
      <c r="EDP91" s="1"/>
      <c r="EDQ91" s="1"/>
      <c r="EDR91" s="1"/>
      <c r="EDS91" s="1"/>
      <c r="EDT91" s="1"/>
      <c r="EDU91" s="1"/>
      <c r="EDV91" s="1"/>
      <c r="EDW91" s="1"/>
      <c r="EDX91" s="1"/>
      <c r="EDY91" s="1"/>
      <c r="EDZ91" s="1"/>
      <c r="EEA91" s="1"/>
      <c r="EEB91" s="1"/>
      <c r="EEC91" s="1"/>
      <c r="EED91" s="1"/>
      <c r="EEE91" s="1"/>
      <c r="EEF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Q91" s="1"/>
      <c r="EER91" s="1"/>
      <c r="EES91" s="1"/>
      <c r="EET91" s="1"/>
      <c r="EEU91" s="1"/>
      <c r="EEV91" s="1"/>
      <c r="EEW91" s="1"/>
      <c r="EEX91" s="1"/>
      <c r="EEY91" s="1"/>
      <c r="EEZ91" s="1"/>
      <c r="EFA91" s="1"/>
      <c r="EFB91" s="1"/>
      <c r="EFC91" s="1"/>
      <c r="EFD91" s="1"/>
      <c r="EFE91" s="1"/>
      <c r="EFF91" s="1"/>
      <c r="EFG91" s="1"/>
      <c r="EFH91" s="1"/>
      <c r="EFI91" s="1"/>
      <c r="EFJ91" s="1"/>
      <c r="EFK91" s="1"/>
      <c r="EFL91" s="1"/>
      <c r="EFM91" s="1"/>
      <c r="EFN91" s="1"/>
      <c r="EFO91" s="1"/>
      <c r="EFP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M91" s="1"/>
      <c r="EHN91" s="1"/>
      <c r="EHO91" s="1"/>
      <c r="EHP91" s="1"/>
      <c r="EHQ91" s="1"/>
      <c r="EHR91" s="1"/>
      <c r="EHS91" s="1"/>
      <c r="EHT91" s="1"/>
      <c r="EHU91" s="1"/>
      <c r="EHV91" s="1"/>
      <c r="EHW91" s="1"/>
      <c r="EHX91" s="1"/>
      <c r="EHY91" s="1"/>
      <c r="EHZ91" s="1"/>
      <c r="EIA91" s="1"/>
      <c r="EIB91" s="1"/>
      <c r="EIC91" s="1"/>
      <c r="EID91" s="1"/>
      <c r="EIE91" s="1"/>
      <c r="EIF91" s="1"/>
      <c r="EIG91" s="1"/>
      <c r="EIH91" s="1"/>
      <c r="EII91" s="1"/>
      <c r="EIJ91" s="1"/>
      <c r="EIK91" s="1"/>
      <c r="EIL91" s="1"/>
      <c r="EIM91" s="1"/>
      <c r="EIN91" s="1"/>
      <c r="EIO91" s="1"/>
      <c r="EIP91" s="1"/>
      <c r="EIQ91" s="1"/>
      <c r="EIR91" s="1"/>
      <c r="EIS91" s="1"/>
      <c r="EIT91" s="1"/>
      <c r="EIU91" s="1"/>
      <c r="EIV91" s="1"/>
      <c r="EIW91" s="1"/>
      <c r="EIX91" s="1"/>
      <c r="EIY91" s="1"/>
      <c r="EIZ91" s="1"/>
      <c r="EJA91" s="1"/>
      <c r="EJB91" s="1"/>
      <c r="EJC91" s="1"/>
      <c r="EJD91" s="1"/>
      <c r="EJE91" s="1"/>
      <c r="EJF91" s="1"/>
      <c r="EJG91" s="1"/>
      <c r="EJH91" s="1"/>
      <c r="EJI91" s="1"/>
      <c r="EJJ91" s="1"/>
      <c r="EJK91" s="1"/>
      <c r="EJL91" s="1"/>
      <c r="EJM91" s="1"/>
      <c r="EJN91" s="1"/>
      <c r="EJO91" s="1"/>
      <c r="EJP91" s="1"/>
      <c r="EJQ91" s="1"/>
      <c r="EJR91" s="1"/>
      <c r="EJS91" s="1"/>
      <c r="EJT91" s="1"/>
      <c r="EJU91" s="1"/>
      <c r="EJV91" s="1"/>
      <c r="EJW91" s="1"/>
      <c r="EJX91" s="1"/>
      <c r="EJY91" s="1"/>
      <c r="EJZ91" s="1"/>
      <c r="EKA91" s="1"/>
      <c r="EKB91" s="1"/>
      <c r="EKC91" s="1"/>
      <c r="EKD91" s="1"/>
      <c r="EKE91" s="1"/>
      <c r="EKF91" s="1"/>
      <c r="EKG91" s="1"/>
      <c r="EKH91" s="1"/>
      <c r="EKI91" s="1"/>
      <c r="EKJ91" s="1"/>
      <c r="EKK91" s="1"/>
      <c r="EKL91" s="1"/>
      <c r="EKM91" s="1"/>
      <c r="EKN91" s="1"/>
      <c r="EKO91" s="1"/>
      <c r="EKP91" s="1"/>
      <c r="EKQ91" s="1"/>
      <c r="EKR91" s="1"/>
      <c r="EKS91" s="1"/>
      <c r="EKT91" s="1"/>
      <c r="EKU91" s="1"/>
      <c r="EKV91" s="1"/>
      <c r="EKW91" s="1"/>
      <c r="EKX91" s="1"/>
      <c r="EKY91" s="1"/>
      <c r="EKZ91" s="1"/>
      <c r="ELA91" s="1"/>
      <c r="ELB91" s="1"/>
      <c r="ELC91" s="1"/>
      <c r="ELD91" s="1"/>
      <c r="ELE91" s="1"/>
      <c r="ELF91" s="1"/>
      <c r="ELG91" s="1"/>
      <c r="ELH91" s="1"/>
      <c r="ELI91" s="1"/>
      <c r="ELJ91" s="1"/>
      <c r="ELK91" s="1"/>
      <c r="ELL91" s="1"/>
      <c r="ELM91" s="1"/>
      <c r="ELN91" s="1"/>
      <c r="ELO91" s="1"/>
      <c r="ELP91" s="1"/>
      <c r="ELQ91" s="1"/>
      <c r="ELR91" s="1"/>
      <c r="ELS91" s="1"/>
      <c r="ELT91" s="1"/>
      <c r="ELU91" s="1"/>
      <c r="ELV91" s="1"/>
      <c r="ELW91" s="1"/>
      <c r="ELX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J91" s="1"/>
      <c r="EMK91" s="1"/>
      <c r="EML91" s="1"/>
      <c r="EMM91" s="1"/>
      <c r="EMN91" s="1"/>
      <c r="EMO91" s="1"/>
      <c r="EMP91" s="1"/>
      <c r="EMQ91" s="1"/>
      <c r="EMR91" s="1"/>
      <c r="EMS91" s="1"/>
      <c r="EMT91" s="1"/>
      <c r="EMU91" s="1"/>
      <c r="EMV91" s="1"/>
      <c r="EMW91" s="1"/>
      <c r="EMX91" s="1"/>
      <c r="EMY91" s="1"/>
      <c r="EMZ91" s="1"/>
      <c r="ENA91" s="1"/>
      <c r="ENB91" s="1"/>
      <c r="ENC91" s="1"/>
      <c r="END91" s="1"/>
      <c r="ENE91" s="1"/>
      <c r="ENF91" s="1"/>
      <c r="ENG91" s="1"/>
      <c r="ENH91" s="1"/>
      <c r="ENI91" s="1"/>
      <c r="ENJ91" s="1"/>
      <c r="ENK91" s="1"/>
      <c r="ENL91" s="1"/>
      <c r="ENM91" s="1"/>
      <c r="ENN91" s="1"/>
      <c r="ENO91" s="1"/>
      <c r="ENP91" s="1"/>
      <c r="ENQ91" s="1"/>
      <c r="ENR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G91" s="1"/>
      <c r="EOH91" s="1"/>
      <c r="EOI91" s="1"/>
      <c r="EOJ91" s="1"/>
      <c r="EOK91" s="1"/>
      <c r="EOL91" s="1"/>
      <c r="EOM91" s="1"/>
      <c r="EON91" s="1"/>
      <c r="EOO91" s="1"/>
      <c r="EOP91" s="1"/>
      <c r="EOQ91" s="1"/>
      <c r="EOR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E91" s="1"/>
      <c r="EPF91" s="1"/>
      <c r="EPG91" s="1"/>
      <c r="EPH91" s="1"/>
      <c r="EPI91" s="1"/>
      <c r="EPJ91" s="1"/>
      <c r="EPK91" s="1"/>
      <c r="EPL91" s="1"/>
      <c r="EPM91" s="1"/>
      <c r="EPN91" s="1"/>
      <c r="EPO91" s="1"/>
      <c r="EPP91" s="1"/>
      <c r="EPQ91" s="1"/>
      <c r="EPR91" s="1"/>
      <c r="EPS91" s="1"/>
      <c r="EPT91" s="1"/>
      <c r="EPU91" s="1"/>
      <c r="EPV91" s="1"/>
      <c r="EPW91" s="1"/>
      <c r="EPX91" s="1"/>
      <c r="EPY91" s="1"/>
      <c r="EPZ91" s="1"/>
      <c r="EQA91" s="1"/>
      <c r="EQB91" s="1"/>
      <c r="EQC91" s="1"/>
      <c r="EQD91" s="1"/>
      <c r="EQE91" s="1"/>
      <c r="EQF91" s="1"/>
      <c r="EQG91" s="1"/>
      <c r="EQH91" s="1"/>
      <c r="EQI91" s="1"/>
      <c r="EQJ91" s="1"/>
      <c r="EQK91" s="1"/>
      <c r="EQL91" s="1"/>
      <c r="EQM91" s="1"/>
      <c r="EQN91" s="1"/>
      <c r="EQO91" s="1"/>
      <c r="EQP91" s="1"/>
      <c r="EQQ91" s="1"/>
      <c r="EQR91" s="1"/>
      <c r="EQS91" s="1"/>
      <c r="EQT91" s="1"/>
      <c r="EQU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L91" s="1"/>
      <c r="ERM91" s="1"/>
      <c r="ERN91" s="1"/>
      <c r="ERO91" s="1"/>
      <c r="ERP91" s="1"/>
      <c r="ERQ91" s="1"/>
      <c r="ERR91" s="1"/>
      <c r="ERS91" s="1"/>
      <c r="ERT91" s="1"/>
      <c r="ERU91" s="1"/>
      <c r="ERV91" s="1"/>
      <c r="ERW91" s="1"/>
      <c r="ERX91" s="1"/>
      <c r="ERY91" s="1"/>
      <c r="ERZ91" s="1"/>
      <c r="ESA91" s="1"/>
      <c r="ESB91" s="1"/>
      <c r="ESC91" s="1"/>
      <c r="ESD91" s="1"/>
      <c r="ESE91" s="1"/>
      <c r="ESF91" s="1"/>
      <c r="ESG91" s="1"/>
      <c r="ESH91" s="1"/>
      <c r="ESI91" s="1"/>
      <c r="ESJ91" s="1"/>
      <c r="ESK91" s="1"/>
      <c r="ESL91" s="1"/>
      <c r="ESM91" s="1"/>
      <c r="ESN91" s="1"/>
      <c r="ESO91" s="1"/>
      <c r="ESP91" s="1"/>
      <c r="ESQ91" s="1"/>
      <c r="ESR91" s="1"/>
      <c r="ESS91" s="1"/>
      <c r="EST91" s="1"/>
      <c r="ESU91" s="1"/>
      <c r="ESV91" s="1"/>
      <c r="ESW91" s="1"/>
      <c r="ESX91" s="1"/>
      <c r="ESY91" s="1"/>
      <c r="ESZ91" s="1"/>
      <c r="ETA91" s="1"/>
      <c r="ETB91" s="1"/>
      <c r="ETC91" s="1"/>
      <c r="ETD91" s="1"/>
      <c r="ETE91" s="1"/>
      <c r="ETF91" s="1"/>
      <c r="ETG91" s="1"/>
      <c r="ETH91" s="1"/>
      <c r="ETI91" s="1"/>
      <c r="ETJ91" s="1"/>
      <c r="ETK91" s="1"/>
      <c r="ETL91" s="1"/>
      <c r="ETM91" s="1"/>
      <c r="ETN91" s="1"/>
      <c r="ETO91" s="1"/>
      <c r="ETP91" s="1"/>
      <c r="ETQ91" s="1"/>
      <c r="ETR91" s="1"/>
      <c r="ETS91" s="1"/>
      <c r="ETT91" s="1"/>
      <c r="ETU91" s="1"/>
      <c r="ETV91" s="1"/>
      <c r="ETW91" s="1"/>
      <c r="ETX91" s="1"/>
      <c r="ETY91" s="1"/>
      <c r="ETZ91" s="1"/>
      <c r="EUA91" s="1"/>
      <c r="EUB91" s="1"/>
      <c r="EUC91" s="1"/>
      <c r="EUD91" s="1"/>
      <c r="EUE91" s="1"/>
      <c r="EUF91" s="1"/>
      <c r="EUG91" s="1"/>
      <c r="EUH91" s="1"/>
      <c r="EUI91" s="1"/>
      <c r="EUJ91" s="1"/>
      <c r="EUK91" s="1"/>
      <c r="EUL91" s="1"/>
      <c r="EUM91" s="1"/>
      <c r="EUN91" s="1"/>
      <c r="EUO91" s="1"/>
      <c r="EUP91" s="1"/>
      <c r="EUQ91" s="1"/>
      <c r="EUR91" s="1"/>
      <c r="EUS91" s="1"/>
      <c r="EUT91" s="1"/>
      <c r="EUU91" s="1"/>
      <c r="EUV91" s="1"/>
      <c r="EUW91" s="1"/>
      <c r="EUX91" s="1"/>
      <c r="EUY91" s="1"/>
      <c r="EUZ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VY91" s="1"/>
      <c r="EVZ91" s="1"/>
      <c r="EWA91" s="1"/>
      <c r="EWB91" s="1"/>
      <c r="EWC91" s="1"/>
      <c r="EWD91" s="1"/>
      <c r="EWE91" s="1"/>
      <c r="EWF91" s="1"/>
      <c r="EWG91" s="1"/>
      <c r="EWH91" s="1"/>
      <c r="EWI91" s="1"/>
      <c r="EWJ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W91" s="1"/>
      <c r="EWX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J91" s="1"/>
      <c r="EXK91" s="1"/>
      <c r="EXL91" s="1"/>
      <c r="EXM91" s="1"/>
      <c r="EXN91" s="1"/>
      <c r="EXO91" s="1"/>
      <c r="EXP91" s="1"/>
      <c r="EXQ91" s="1"/>
      <c r="EXR91" s="1"/>
      <c r="EXS91" s="1"/>
      <c r="EXT91" s="1"/>
      <c r="EXU91" s="1"/>
      <c r="EXV91" s="1"/>
      <c r="EXW91" s="1"/>
      <c r="EXX91" s="1"/>
      <c r="EXY91" s="1"/>
      <c r="EXZ91" s="1"/>
      <c r="EYA91" s="1"/>
      <c r="EYB91" s="1"/>
      <c r="EYC91" s="1"/>
      <c r="EYD91" s="1"/>
      <c r="EYE91" s="1"/>
      <c r="EYF91" s="1"/>
      <c r="EYG91" s="1"/>
      <c r="EYH91" s="1"/>
      <c r="EYI91" s="1"/>
      <c r="EYJ91" s="1"/>
      <c r="EYK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D91" s="1"/>
      <c r="EZE91" s="1"/>
      <c r="EZF91" s="1"/>
      <c r="EZG91" s="1"/>
      <c r="EZH91" s="1"/>
      <c r="EZI91" s="1"/>
      <c r="EZJ91" s="1"/>
      <c r="EZK91" s="1"/>
      <c r="EZL91" s="1"/>
      <c r="EZM91" s="1"/>
      <c r="EZN91" s="1"/>
      <c r="EZO91" s="1"/>
      <c r="EZP91" s="1"/>
      <c r="EZQ91" s="1"/>
      <c r="EZR91" s="1"/>
      <c r="EZS91" s="1"/>
      <c r="EZT91" s="1"/>
      <c r="EZU91" s="1"/>
      <c r="EZV91" s="1"/>
      <c r="EZW91" s="1"/>
      <c r="EZX91" s="1"/>
      <c r="EZY91" s="1"/>
      <c r="EZZ91" s="1"/>
      <c r="FAA91" s="1"/>
      <c r="FAB91" s="1"/>
      <c r="FAC91" s="1"/>
      <c r="FAD91" s="1"/>
      <c r="FAE91" s="1"/>
      <c r="FAF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Q91" s="1"/>
      <c r="FAR91" s="1"/>
      <c r="FAS91" s="1"/>
      <c r="FAT91" s="1"/>
      <c r="FAU91" s="1"/>
      <c r="FAV91" s="1"/>
      <c r="FAW91" s="1"/>
      <c r="FAX91" s="1"/>
      <c r="FAY91" s="1"/>
      <c r="FAZ91" s="1"/>
      <c r="FBA91" s="1"/>
      <c r="FBB91" s="1"/>
      <c r="FBC91" s="1"/>
      <c r="FBD91" s="1"/>
      <c r="FBE91" s="1"/>
      <c r="FBF91" s="1"/>
      <c r="FBG91" s="1"/>
      <c r="FBH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T91" s="1"/>
      <c r="FBU91" s="1"/>
      <c r="FBV91" s="1"/>
      <c r="FBW91" s="1"/>
      <c r="FBX91" s="1"/>
      <c r="FBY91" s="1"/>
      <c r="FBZ91" s="1"/>
      <c r="FCA91" s="1"/>
      <c r="FCB91" s="1"/>
      <c r="FCC91" s="1"/>
      <c r="FCD91" s="1"/>
      <c r="FCE91" s="1"/>
      <c r="FCF91" s="1"/>
      <c r="FCG91" s="1"/>
      <c r="FCH91" s="1"/>
      <c r="FCI91" s="1"/>
      <c r="FCJ91" s="1"/>
      <c r="FCK91" s="1"/>
      <c r="FCL91" s="1"/>
      <c r="FCM91" s="1"/>
      <c r="FCN91" s="1"/>
      <c r="FCO91" s="1"/>
      <c r="FCP91" s="1"/>
      <c r="FCQ91" s="1"/>
      <c r="FCR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E91" s="1"/>
      <c r="FEF91" s="1"/>
      <c r="FEG91" s="1"/>
      <c r="FEH91" s="1"/>
      <c r="FEI91" s="1"/>
      <c r="FEJ91" s="1"/>
      <c r="FEK91" s="1"/>
      <c r="FEL91" s="1"/>
      <c r="FEM91" s="1"/>
      <c r="FEN91" s="1"/>
      <c r="FEO91" s="1"/>
      <c r="FEP91" s="1"/>
      <c r="FEQ91" s="1"/>
      <c r="FER91" s="1"/>
      <c r="FES91" s="1"/>
      <c r="FET91" s="1"/>
      <c r="FEU91" s="1"/>
      <c r="FEV91" s="1"/>
      <c r="FEW91" s="1"/>
      <c r="FEX91" s="1"/>
      <c r="FEY91" s="1"/>
      <c r="FEZ91" s="1"/>
      <c r="FFA91" s="1"/>
      <c r="FFB91" s="1"/>
      <c r="FFC91" s="1"/>
      <c r="FFD91" s="1"/>
      <c r="FFE91" s="1"/>
      <c r="FFF91" s="1"/>
      <c r="FFG91" s="1"/>
      <c r="FFH91" s="1"/>
      <c r="FFI91" s="1"/>
      <c r="FFJ91" s="1"/>
      <c r="FFK91" s="1"/>
      <c r="FFL91" s="1"/>
      <c r="FFM91" s="1"/>
      <c r="FFN91" s="1"/>
      <c r="FFO91" s="1"/>
      <c r="FFP91" s="1"/>
      <c r="FFQ91" s="1"/>
      <c r="FFR91" s="1"/>
      <c r="FFS91" s="1"/>
      <c r="FFT91" s="1"/>
      <c r="FFU91" s="1"/>
      <c r="FFV91" s="1"/>
      <c r="FFW91" s="1"/>
      <c r="FFX91" s="1"/>
      <c r="FFY91" s="1"/>
      <c r="FFZ91" s="1"/>
      <c r="FGA91" s="1"/>
      <c r="FGB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M91" s="1"/>
      <c r="FGN91" s="1"/>
      <c r="FGO91" s="1"/>
      <c r="FGP91" s="1"/>
      <c r="FGQ91" s="1"/>
      <c r="FGR91" s="1"/>
      <c r="FGS91" s="1"/>
      <c r="FGT91" s="1"/>
      <c r="FGU91" s="1"/>
      <c r="FGV91" s="1"/>
      <c r="FGW91" s="1"/>
      <c r="FGX91" s="1"/>
      <c r="FGY91" s="1"/>
      <c r="FGZ91" s="1"/>
      <c r="FHA91" s="1"/>
      <c r="FHB91" s="1"/>
      <c r="FHC91" s="1"/>
      <c r="FHD91" s="1"/>
      <c r="FHE91" s="1"/>
      <c r="FHF91" s="1"/>
      <c r="FHG91" s="1"/>
      <c r="FHH91" s="1"/>
      <c r="FHI91" s="1"/>
      <c r="FHJ91" s="1"/>
      <c r="FHK91" s="1"/>
      <c r="FHL91" s="1"/>
      <c r="FHM91" s="1"/>
      <c r="FHN91" s="1"/>
      <c r="FHO91" s="1"/>
      <c r="FHP91" s="1"/>
      <c r="FHQ91" s="1"/>
      <c r="FHR91" s="1"/>
      <c r="FHS91" s="1"/>
      <c r="FHT91" s="1"/>
      <c r="FHU91" s="1"/>
      <c r="FHV91" s="1"/>
      <c r="FHW91" s="1"/>
      <c r="FHX91" s="1"/>
      <c r="FHY91" s="1"/>
      <c r="FHZ91" s="1"/>
      <c r="FIA91" s="1"/>
      <c r="FIB91" s="1"/>
      <c r="FIC91" s="1"/>
      <c r="FID91" s="1"/>
      <c r="FIE91" s="1"/>
      <c r="FIF91" s="1"/>
      <c r="FIG91" s="1"/>
      <c r="FIH91" s="1"/>
      <c r="FII91" s="1"/>
      <c r="FIJ91" s="1"/>
      <c r="FIK91" s="1"/>
      <c r="FIL91" s="1"/>
      <c r="FIM91" s="1"/>
      <c r="FIN91" s="1"/>
      <c r="FIO91" s="1"/>
      <c r="FIP91" s="1"/>
      <c r="FIQ91" s="1"/>
      <c r="FIR91" s="1"/>
      <c r="FIS91" s="1"/>
      <c r="FIT91" s="1"/>
      <c r="FIU91" s="1"/>
      <c r="FIV91" s="1"/>
      <c r="FIW91" s="1"/>
      <c r="FIX91" s="1"/>
      <c r="FIY91" s="1"/>
      <c r="FIZ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L91" s="1"/>
      <c r="FJM91" s="1"/>
      <c r="FJN91" s="1"/>
      <c r="FJO91" s="1"/>
      <c r="FJP91" s="1"/>
      <c r="FJQ91" s="1"/>
      <c r="FJR91" s="1"/>
      <c r="FJS91" s="1"/>
      <c r="FJT91" s="1"/>
      <c r="FJU91" s="1"/>
      <c r="FJV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G91" s="1"/>
      <c r="FKH91" s="1"/>
      <c r="FKI91" s="1"/>
      <c r="FKJ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W91" s="1"/>
      <c r="FLX91" s="1"/>
      <c r="FLY91" s="1"/>
      <c r="FLZ91" s="1"/>
      <c r="FMA91" s="1"/>
      <c r="FMB91" s="1"/>
      <c r="FMC91" s="1"/>
      <c r="FMD91" s="1"/>
      <c r="FME91" s="1"/>
      <c r="FMF91" s="1"/>
      <c r="FMG91" s="1"/>
      <c r="FMH91" s="1"/>
      <c r="FMI91" s="1"/>
      <c r="FMJ91" s="1"/>
      <c r="FMK91" s="1"/>
      <c r="FML91" s="1"/>
      <c r="FMM91" s="1"/>
      <c r="FMN91" s="1"/>
      <c r="FMO91" s="1"/>
      <c r="FMP91" s="1"/>
      <c r="FMQ91" s="1"/>
      <c r="FMR91" s="1"/>
      <c r="FMS91" s="1"/>
      <c r="FMT91" s="1"/>
      <c r="FMU91" s="1"/>
      <c r="FMV91" s="1"/>
      <c r="FMW91" s="1"/>
      <c r="FMX91" s="1"/>
      <c r="FMY91" s="1"/>
      <c r="FMZ91" s="1"/>
      <c r="FNA91" s="1"/>
      <c r="FNB91" s="1"/>
      <c r="FNC91" s="1"/>
      <c r="FND91" s="1"/>
      <c r="FNE91" s="1"/>
      <c r="FNF91" s="1"/>
      <c r="FNG91" s="1"/>
      <c r="FNH91" s="1"/>
      <c r="FNI91" s="1"/>
      <c r="FNJ91" s="1"/>
      <c r="FNK91" s="1"/>
      <c r="FNL91" s="1"/>
      <c r="FNM91" s="1"/>
      <c r="FNN91" s="1"/>
      <c r="FNO91" s="1"/>
      <c r="FNP91" s="1"/>
      <c r="FNQ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N91" s="1"/>
      <c r="FOO91" s="1"/>
      <c r="FOP91" s="1"/>
      <c r="FOQ91" s="1"/>
      <c r="FOR91" s="1"/>
      <c r="FOS91" s="1"/>
      <c r="FOT91" s="1"/>
      <c r="FOU91" s="1"/>
      <c r="FOV91" s="1"/>
      <c r="FOW91" s="1"/>
      <c r="FOX91" s="1"/>
      <c r="FOY91" s="1"/>
      <c r="FOZ91" s="1"/>
      <c r="FPA91" s="1"/>
      <c r="FPB91" s="1"/>
      <c r="FPC91" s="1"/>
      <c r="FPD91" s="1"/>
      <c r="FPE91" s="1"/>
      <c r="FPF91" s="1"/>
      <c r="FPG91" s="1"/>
      <c r="FPH91" s="1"/>
      <c r="FPI91" s="1"/>
      <c r="FPJ91" s="1"/>
      <c r="FPK91" s="1"/>
      <c r="FPL91" s="1"/>
      <c r="FPM91" s="1"/>
      <c r="FPN91" s="1"/>
      <c r="FPO91" s="1"/>
      <c r="FPP91" s="1"/>
      <c r="FPQ91" s="1"/>
      <c r="FPR91" s="1"/>
      <c r="FPS91" s="1"/>
      <c r="FPT91" s="1"/>
      <c r="FPU91" s="1"/>
      <c r="FPV91" s="1"/>
      <c r="FPW91" s="1"/>
      <c r="FPX91" s="1"/>
      <c r="FPY91" s="1"/>
      <c r="FPZ91" s="1"/>
      <c r="FQA91" s="1"/>
      <c r="FQB91" s="1"/>
      <c r="FQC91" s="1"/>
      <c r="FQD91" s="1"/>
      <c r="FQE91" s="1"/>
      <c r="FQF91" s="1"/>
      <c r="FQG91" s="1"/>
      <c r="FQH91" s="1"/>
      <c r="FQI91" s="1"/>
      <c r="FQJ91" s="1"/>
      <c r="FQK91" s="1"/>
      <c r="FQL91" s="1"/>
      <c r="FQM91" s="1"/>
      <c r="FQN91" s="1"/>
      <c r="FQO91" s="1"/>
      <c r="FQP91" s="1"/>
      <c r="FQQ91" s="1"/>
      <c r="FQR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D91" s="1"/>
      <c r="FRE91" s="1"/>
      <c r="FRF91" s="1"/>
      <c r="FRG91" s="1"/>
      <c r="FRH91" s="1"/>
      <c r="FRI91" s="1"/>
      <c r="FRJ91" s="1"/>
      <c r="FRK91" s="1"/>
      <c r="FRL91" s="1"/>
      <c r="FRM91" s="1"/>
      <c r="FRN91" s="1"/>
      <c r="FRO91" s="1"/>
      <c r="FRP91" s="1"/>
      <c r="FRQ91" s="1"/>
      <c r="FRR91" s="1"/>
      <c r="FRS91" s="1"/>
      <c r="FRT91" s="1"/>
      <c r="FRU91" s="1"/>
      <c r="FRV91" s="1"/>
      <c r="FRW91" s="1"/>
      <c r="FRX91" s="1"/>
      <c r="FRY91" s="1"/>
      <c r="FRZ91" s="1"/>
      <c r="FSA91" s="1"/>
      <c r="FSB91" s="1"/>
      <c r="FSC91" s="1"/>
      <c r="FSD91" s="1"/>
      <c r="FSE91" s="1"/>
      <c r="FSF91" s="1"/>
      <c r="FSG91" s="1"/>
      <c r="FSH91" s="1"/>
      <c r="FSI91" s="1"/>
      <c r="FSJ91" s="1"/>
      <c r="FSK91" s="1"/>
      <c r="FSL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O91" s="1"/>
      <c r="FTP91" s="1"/>
      <c r="FTQ91" s="1"/>
      <c r="FTR91" s="1"/>
      <c r="FTS91" s="1"/>
      <c r="FTT91" s="1"/>
      <c r="FTU91" s="1"/>
      <c r="FTV91" s="1"/>
      <c r="FTW91" s="1"/>
      <c r="FTX91" s="1"/>
      <c r="FTY91" s="1"/>
      <c r="FTZ91" s="1"/>
      <c r="FUA91" s="1"/>
      <c r="FUB91" s="1"/>
      <c r="FUC91" s="1"/>
      <c r="FUD91" s="1"/>
      <c r="FUE91" s="1"/>
      <c r="FUF91" s="1"/>
      <c r="FUG91" s="1"/>
      <c r="FUH91" s="1"/>
      <c r="FUI91" s="1"/>
      <c r="FUJ91" s="1"/>
      <c r="FUK91" s="1"/>
      <c r="FUL91" s="1"/>
      <c r="FUM91" s="1"/>
      <c r="FUN91" s="1"/>
      <c r="FUO91" s="1"/>
      <c r="FUP91" s="1"/>
      <c r="FUQ91" s="1"/>
      <c r="FUR91" s="1"/>
      <c r="FUS91" s="1"/>
      <c r="FUT91" s="1"/>
      <c r="FUU91" s="1"/>
      <c r="FUV91" s="1"/>
      <c r="FUW91" s="1"/>
      <c r="FUX91" s="1"/>
      <c r="FUY91" s="1"/>
      <c r="FUZ91" s="1"/>
      <c r="FVA91" s="1"/>
      <c r="FVB91" s="1"/>
      <c r="FVC91" s="1"/>
      <c r="FVD91" s="1"/>
      <c r="FVE91" s="1"/>
      <c r="FVF91" s="1"/>
      <c r="FVG91" s="1"/>
      <c r="FVH91" s="1"/>
      <c r="FVI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T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F91" s="1"/>
      <c r="FWG91" s="1"/>
      <c r="FWH91" s="1"/>
      <c r="FWI91" s="1"/>
      <c r="FWJ91" s="1"/>
      <c r="FWK91" s="1"/>
      <c r="FWL91" s="1"/>
      <c r="FWM91" s="1"/>
      <c r="FWN91" s="1"/>
      <c r="FWO91" s="1"/>
      <c r="FWP91" s="1"/>
      <c r="FWQ91" s="1"/>
      <c r="FWR91" s="1"/>
      <c r="FWS91" s="1"/>
      <c r="FWT91" s="1"/>
      <c r="FWU91" s="1"/>
      <c r="FWV91" s="1"/>
      <c r="FWW91" s="1"/>
      <c r="FWX91" s="1"/>
      <c r="FWY91" s="1"/>
      <c r="FWZ91" s="1"/>
      <c r="FXA91" s="1"/>
      <c r="FXB91" s="1"/>
      <c r="FXC91" s="1"/>
      <c r="FXD91" s="1"/>
      <c r="FXE91" s="1"/>
      <c r="FXF91" s="1"/>
      <c r="FXG91" s="1"/>
      <c r="FXH91" s="1"/>
      <c r="FXI91" s="1"/>
      <c r="FXJ91" s="1"/>
      <c r="FXK91" s="1"/>
      <c r="FXL91" s="1"/>
      <c r="FXM91" s="1"/>
      <c r="FXN91" s="1"/>
      <c r="FXO91" s="1"/>
      <c r="FXP91" s="1"/>
      <c r="FXQ91" s="1"/>
      <c r="FXR91" s="1"/>
      <c r="FXS91" s="1"/>
      <c r="FXT91" s="1"/>
      <c r="FXU91" s="1"/>
      <c r="FXV91" s="1"/>
      <c r="FXW91" s="1"/>
      <c r="FXX91" s="1"/>
      <c r="FXY91" s="1"/>
      <c r="FXZ91" s="1"/>
      <c r="FYA91" s="1"/>
      <c r="FYB91" s="1"/>
      <c r="FYC91" s="1"/>
      <c r="FYD91" s="1"/>
      <c r="FYE91" s="1"/>
      <c r="FYF91" s="1"/>
      <c r="FYG91" s="1"/>
      <c r="FYH91" s="1"/>
      <c r="FYI91" s="1"/>
      <c r="FYJ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V91" s="1"/>
      <c r="FYW91" s="1"/>
      <c r="FYX91" s="1"/>
      <c r="FYY91" s="1"/>
      <c r="FYZ91" s="1"/>
      <c r="FZA91" s="1"/>
      <c r="FZB91" s="1"/>
      <c r="FZC91" s="1"/>
      <c r="FZD91" s="1"/>
      <c r="FZE91" s="1"/>
      <c r="FZF91" s="1"/>
      <c r="FZG91" s="1"/>
      <c r="FZH91" s="1"/>
      <c r="FZI91" s="1"/>
      <c r="FZJ91" s="1"/>
      <c r="FZK91" s="1"/>
      <c r="FZL91" s="1"/>
      <c r="FZM91" s="1"/>
      <c r="FZN91" s="1"/>
      <c r="FZO91" s="1"/>
      <c r="FZP91" s="1"/>
      <c r="FZQ91" s="1"/>
      <c r="FZR91" s="1"/>
      <c r="FZS91" s="1"/>
      <c r="FZT91" s="1"/>
      <c r="FZU91" s="1"/>
      <c r="FZV91" s="1"/>
      <c r="FZW91" s="1"/>
      <c r="FZX91" s="1"/>
      <c r="FZY91" s="1"/>
      <c r="FZZ91" s="1"/>
      <c r="GAA91" s="1"/>
      <c r="GAB91" s="1"/>
      <c r="GAC91" s="1"/>
      <c r="GAD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AZ91" s="1"/>
      <c r="GBA91" s="1"/>
      <c r="GBB91" s="1"/>
      <c r="GBC91" s="1"/>
      <c r="GBD91" s="1"/>
      <c r="GBE91" s="1"/>
      <c r="GBF91" s="1"/>
      <c r="GBG91" s="1"/>
      <c r="GBH91" s="1"/>
      <c r="GBI91" s="1"/>
      <c r="GBJ91" s="1"/>
      <c r="GBK91" s="1"/>
      <c r="GBL91" s="1"/>
      <c r="GBM91" s="1"/>
      <c r="GBN91" s="1"/>
      <c r="GBO91" s="1"/>
      <c r="GBP91" s="1"/>
      <c r="GBQ91" s="1"/>
      <c r="GBR91" s="1"/>
      <c r="GBS91" s="1"/>
      <c r="GBT91" s="1"/>
      <c r="GBU91" s="1"/>
      <c r="GBV91" s="1"/>
      <c r="GBW91" s="1"/>
      <c r="GBX91" s="1"/>
      <c r="GBY91" s="1"/>
      <c r="GBZ91" s="1"/>
      <c r="GCA91" s="1"/>
      <c r="GCB91" s="1"/>
      <c r="GCC91" s="1"/>
      <c r="GCD91" s="1"/>
      <c r="GCE91" s="1"/>
      <c r="GCF91" s="1"/>
      <c r="GCG91" s="1"/>
      <c r="GCH91" s="1"/>
      <c r="GCI91" s="1"/>
      <c r="GCJ91" s="1"/>
      <c r="GCK91" s="1"/>
      <c r="GCL91" s="1"/>
      <c r="GCM91" s="1"/>
      <c r="GCN91" s="1"/>
      <c r="GCO91" s="1"/>
      <c r="GCP91" s="1"/>
      <c r="GCQ91" s="1"/>
      <c r="GCR91" s="1"/>
      <c r="GCS91" s="1"/>
      <c r="GCT91" s="1"/>
      <c r="GCU91" s="1"/>
      <c r="GCV91" s="1"/>
      <c r="GCW91" s="1"/>
      <c r="GCX91" s="1"/>
      <c r="GCY91" s="1"/>
      <c r="GCZ91" s="1"/>
      <c r="GDA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S91" s="1"/>
      <c r="GDT91" s="1"/>
      <c r="GDU91" s="1"/>
      <c r="GDV91" s="1"/>
      <c r="GDW91" s="1"/>
      <c r="GDX91" s="1"/>
      <c r="GDY91" s="1"/>
      <c r="GDZ91" s="1"/>
      <c r="GEA91" s="1"/>
      <c r="GEB91" s="1"/>
      <c r="GEC91" s="1"/>
      <c r="GED91" s="1"/>
      <c r="GEE91" s="1"/>
      <c r="GEF91" s="1"/>
      <c r="GEG91" s="1"/>
      <c r="GEH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EZ91" s="1"/>
      <c r="GFA91" s="1"/>
      <c r="GFB91" s="1"/>
      <c r="GFC91" s="1"/>
      <c r="GFD91" s="1"/>
      <c r="GFE91" s="1"/>
      <c r="GFF91" s="1"/>
      <c r="GFG91" s="1"/>
      <c r="GFH91" s="1"/>
      <c r="GFI91" s="1"/>
      <c r="GFJ91" s="1"/>
      <c r="GFK91" s="1"/>
      <c r="GFL91" s="1"/>
      <c r="GFM91" s="1"/>
      <c r="GFN91" s="1"/>
      <c r="GFO91" s="1"/>
      <c r="GFP91" s="1"/>
      <c r="GFQ91" s="1"/>
      <c r="GFR91" s="1"/>
      <c r="GFS91" s="1"/>
      <c r="GFT91" s="1"/>
      <c r="GFU91" s="1"/>
      <c r="GFV91" s="1"/>
      <c r="GFW91" s="1"/>
      <c r="GFX91" s="1"/>
      <c r="GFY91" s="1"/>
      <c r="GFZ91" s="1"/>
      <c r="GGA91" s="1"/>
      <c r="GGB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N91" s="1"/>
      <c r="GGO91" s="1"/>
      <c r="GGP91" s="1"/>
      <c r="GGQ91" s="1"/>
      <c r="GGR91" s="1"/>
      <c r="GGS91" s="1"/>
      <c r="GGT91" s="1"/>
      <c r="GGU91" s="1"/>
      <c r="GGV91" s="1"/>
      <c r="GGW91" s="1"/>
      <c r="GGX91" s="1"/>
      <c r="GGY91" s="1"/>
      <c r="GGZ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L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IY91" s="1"/>
      <c r="GIZ91" s="1"/>
      <c r="GJA91" s="1"/>
      <c r="GJB91" s="1"/>
      <c r="GJC91" s="1"/>
      <c r="GJD91" s="1"/>
      <c r="GJE91" s="1"/>
      <c r="GJF91" s="1"/>
      <c r="GJG91" s="1"/>
      <c r="GJH91" s="1"/>
      <c r="GJI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JX91" s="1"/>
      <c r="GJY91" s="1"/>
      <c r="GJZ91" s="1"/>
      <c r="GKA91" s="1"/>
      <c r="GKB91" s="1"/>
      <c r="GKC91" s="1"/>
      <c r="GKD91" s="1"/>
      <c r="GKE91" s="1"/>
      <c r="GKF91" s="1"/>
      <c r="GKG91" s="1"/>
      <c r="GKH91" s="1"/>
      <c r="GKI91" s="1"/>
      <c r="GKJ91" s="1"/>
      <c r="GKK91" s="1"/>
      <c r="GKL91" s="1"/>
      <c r="GKM91" s="1"/>
      <c r="GKN91" s="1"/>
      <c r="GKO91" s="1"/>
      <c r="GKP91" s="1"/>
      <c r="GKQ91" s="1"/>
      <c r="GKR91" s="1"/>
      <c r="GKS91" s="1"/>
      <c r="GKT91" s="1"/>
      <c r="GKU91" s="1"/>
      <c r="GKV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K91" s="1"/>
      <c r="GLL91" s="1"/>
      <c r="GLM91" s="1"/>
      <c r="GLN91" s="1"/>
      <c r="GLO91" s="1"/>
      <c r="GLP91" s="1"/>
      <c r="GLQ91" s="1"/>
      <c r="GLR91" s="1"/>
      <c r="GLS91" s="1"/>
      <c r="GLT91" s="1"/>
      <c r="GLU91" s="1"/>
      <c r="GLV91" s="1"/>
      <c r="GLW91" s="1"/>
      <c r="GLX91" s="1"/>
      <c r="GLY91" s="1"/>
      <c r="GLZ91" s="1"/>
      <c r="GMA91" s="1"/>
      <c r="GMB91" s="1"/>
      <c r="GMC91" s="1"/>
      <c r="GMD91" s="1"/>
      <c r="GME91" s="1"/>
      <c r="GMF91" s="1"/>
      <c r="GMG91" s="1"/>
      <c r="GMH91" s="1"/>
      <c r="GMI91" s="1"/>
      <c r="GMJ91" s="1"/>
      <c r="GMK91" s="1"/>
      <c r="GML91" s="1"/>
      <c r="GMM91" s="1"/>
      <c r="GMN91" s="1"/>
      <c r="GMO91" s="1"/>
      <c r="GMP91" s="1"/>
      <c r="GMQ91" s="1"/>
      <c r="GMR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C91" s="1"/>
      <c r="GND91" s="1"/>
      <c r="GNE91" s="1"/>
      <c r="GNF91" s="1"/>
      <c r="GNG91" s="1"/>
      <c r="GNH91" s="1"/>
      <c r="GNI91" s="1"/>
      <c r="GNJ91" s="1"/>
      <c r="GNK91" s="1"/>
      <c r="GNL91" s="1"/>
      <c r="GNM91" s="1"/>
      <c r="GNN91" s="1"/>
      <c r="GNO91" s="1"/>
      <c r="GNP91" s="1"/>
      <c r="GNQ91" s="1"/>
      <c r="GNR91" s="1"/>
      <c r="GNS91" s="1"/>
      <c r="GNT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F91" s="1"/>
      <c r="GOG91" s="1"/>
      <c r="GOH91" s="1"/>
      <c r="GOI91" s="1"/>
      <c r="GOJ91" s="1"/>
      <c r="GOK91" s="1"/>
      <c r="GOL91" s="1"/>
      <c r="GOM91" s="1"/>
      <c r="GON91" s="1"/>
      <c r="GOO91" s="1"/>
      <c r="GOP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A91" s="1"/>
      <c r="GPB91" s="1"/>
      <c r="GPC91" s="1"/>
      <c r="GPD91" s="1"/>
      <c r="GPE91" s="1"/>
      <c r="GPF91" s="1"/>
      <c r="GPG91" s="1"/>
      <c r="GPH91" s="1"/>
      <c r="GPI91" s="1"/>
      <c r="GPJ91" s="1"/>
      <c r="GPK91" s="1"/>
      <c r="GPL91" s="1"/>
      <c r="GPM91" s="1"/>
      <c r="GPN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A91" s="1"/>
      <c r="GRB91" s="1"/>
      <c r="GRC91" s="1"/>
      <c r="GRD91" s="1"/>
      <c r="GRE91" s="1"/>
      <c r="GRF91" s="1"/>
      <c r="GRG91" s="1"/>
      <c r="GRH91" s="1"/>
      <c r="GRI91" s="1"/>
      <c r="GRJ91" s="1"/>
      <c r="GRK91" s="1"/>
      <c r="GRL91" s="1"/>
      <c r="GRM91" s="1"/>
      <c r="GRN91" s="1"/>
      <c r="GRO91" s="1"/>
      <c r="GRP91" s="1"/>
      <c r="GRQ91" s="1"/>
      <c r="GRR91" s="1"/>
      <c r="GRS91" s="1"/>
      <c r="GRT91" s="1"/>
      <c r="GRU91" s="1"/>
      <c r="GRV91" s="1"/>
      <c r="GRW91" s="1"/>
      <c r="GRX91" s="1"/>
      <c r="GRY91" s="1"/>
      <c r="GRZ91" s="1"/>
      <c r="GSA91" s="1"/>
      <c r="GSB91" s="1"/>
      <c r="GSC91" s="1"/>
      <c r="GSD91" s="1"/>
      <c r="GSE91" s="1"/>
      <c r="GSF91" s="1"/>
      <c r="GSG91" s="1"/>
      <c r="GSH91" s="1"/>
      <c r="GSI91" s="1"/>
      <c r="GSJ91" s="1"/>
      <c r="GSK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H91" s="1"/>
      <c r="GTI91" s="1"/>
      <c r="GTJ91" s="1"/>
      <c r="GTK91" s="1"/>
      <c r="GTL91" s="1"/>
      <c r="GTM91" s="1"/>
      <c r="GTN91" s="1"/>
      <c r="GTO91" s="1"/>
      <c r="GTP91" s="1"/>
      <c r="GTQ91" s="1"/>
      <c r="GTR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J91" s="1"/>
      <c r="GUK91" s="1"/>
      <c r="GUL91" s="1"/>
      <c r="GUM91" s="1"/>
      <c r="GUN91" s="1"/>
      <c r="GUO91" s="1"/>
      <c r="GUP91" s="1"/>
      <c r="GUQ91" s="1"/>
      <c r="GUR91" s="1"/>
      <c r="GUS91" s="1"/>
      <c r="GUT91" s="1"/>
      <c r="GUU91" s="1"/>
      <c r="GUV91" s="1"/>
      <c r="GUW91" s="1"/>
      <c r="GUX91" s="1"/>
      <c r="GUY91" s="1"/>
      <c r="GUZ91" s="1"/>
      <c r="GVA91" s="1"/>
      <c r="GVB91" s="1"/>
      <c r="GVC91" s="1"/>
      <c r="GVD91" s="1"/>
      <c r="GVE91" s="1"/>
      <c r="GVF91" s="1"/>
      <c r="GVG91" s="1"/>
      <c r="GVH91" s="1"/>
      <c r="GVI91" s="1"/>
      <c r="GVJ91" s="1"/>
      <c r="GVK91" s="1"/>
      <c r="GVL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X91" s="1"/>
      <c r="GVY91" s="1"/>
      <c r="GVZ91" s="1"/>
      <c r="GWA91" s="1"/>
      <c r="GWB91" s="1"/>
      <c r="GWC91" s="1"/>
      <c r="GWD91" s="1"/>
      <c r="GWE91" s="1"/>
      <c r="GWF91" s="1"/>
      <c r="GWG91" s="1"/>
      <c r="GWH91" s="1"/>
      <c r="GWI91" s="1"/>
      <c r="GWJ91" s="1"/>
      <c r="GWK91" s="1"/>
      <c r="GWL91" s="1"/>
      <c r="GWM91" s="1"/>
      <c r="GWN91" s="1"/>
      <c r="GWO91" s="1"/>
      <c r="GWP91" s="1"/>
      <c r="GWQ91" s="1"/>
      <c r="GWR91" s="1"/>
      <c r="GWS91" s="1"/>
      <c r="GWT91" s="1"/>
      <c r="GWU91" s="1"/>
      <c r="GWV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I91" s="1"/>
      <c r="GYJ91" s="1"/>
      <c r="GYK91" s="1"/>
      <c r="GYL91" s="1"/>
      <c r="GYM91" s="1"/>
      <c r="GYN91" s="1"/>
      <c r="GYO91" s="1"/>
      <c r="GYP91" s="1"/>
      <c r="GYQ91" s="1"/>
      <c r="GYR91" s="1"/>
      <c r="GYS91" s="1"/>
      <c r="GYT91" s="1"/>
      <c r="GYU91" s="1"/>
      <c r="GYV91" s="1"/>
      <c r="GYW91" s="1"/>
      <c r="GYX91" s="1"/>
      <c r="GYY91" s="1"/>
      <c r="GYZ91" s="1"/>
      <c r="GZA91" s="1"/>
      <c r="GZB91" s="1"/>
      <c r="GZC91" s="1"/>
      <c r="GZD91" s="1"/>
      <c r="GZE91" s="1"/>
      <c r="GZF91" s="1"/>
      <c r="GZG91" s="1"/>
      <c r="GZH91" s="1"/>
      <c r="GZI91" s="1"/>
      <c r="GZJ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V91" s="1"/>
      <c r="GZW91" s="1"/>
      <c r="GZX91" s="1"/>
      <c r="GZY91" s="1"/>
      <c r="GZZ91" s="1"/>
      <c r="HAA91" s="1"/>
      <c r="HAB91" s="1"/>
      <c r="HAC91" s="1"/>
      <c r="HAD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AZ91" s="1"/>
      <c r="HBA91" s="1"/>
      <c r="HBB91" s="1"/>
      <c r="HBC91" s="1"/>
      <c r="HBD91" s="1"/>
      <c r="HBE91" s="1"/>
      <c r="HBF91" s="1"/>
      <c r="HBG91" s="1"/>
      <c r="HBH91" s="1"/>
      <c r="HBI91" s="1"/>
      <c r="HBJ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B91" s="1"/>
      <c r="HCC91" s="1"/>
      <c r="HCD91" s="1"/>
      <c r="HCE91" s="1"/>
      <c r="HCF91" s="1"/>
      <c r="HCG91" s="1"/>
      <c r="HCH91" s="1"/>
      <c r="HCI91" s="1"/>
      <c r="HCJ91" s="1"/>
      <c r="HCK91" s="1"/>
      <c r="HCL91" s="1"/>
      <c r="HCM91" s="1"/>
      <c r="HCN91" s="1"/>
      <c r="HCO91" s="1"/>
      <c r="HCP91" s="1"/>
      <c r="HCQ91" s="1"/>
      <c r="HCR91" s="1"/>
      <c r="HCS91" s="1"/>
      <c r="HCT91" s="1"/>
      <c r="HCU91" s="1"/>
      <c r="HCV91" s="1"/>
      <c r="HCW91" s="1"/>
      <c r="HCX91" s="1"/>
      <c r="HCY91" s="1"/>
      <c r="HCZ91" s="1"/>
      <c r="HDA91" s="1"/>
      <c r="HDB91" s="1"/>
      <c r="HDC91" s="1"/>
      <c r="HDD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P91" s="1"/>
      <c r="HDQ91" s="1"/>
      <c r="HDR91" s="1"/>
      <c r="HDS91" s="1"/>
      <c r="HDT91" s="1"/>
      <c r="HDU91" s="1"/>
      <c r="HDV91" s="1"/>
      <c r="HDW91" s="1"/>
      <c r="HDX91" s="1"/>
      <c r="HDY91" s="1"/>
      <c r="HDZ91" s="1"/>
      <c r="HEA91" s="1"/>
      <c r="HEB91" s="1"/>
      <c r="HEC91" s="1"/>
      <c r="HED91" s="1"/>
      <c r="HEE91" s="1"/>
      <c r="HEF91" s="1"/>
      <c r="HEG91" s="1"/>
      <c r="HEH91" s="1"/>
      <c r="HEI91" s="1"/>
      <c r="HEJ91" s="1"/>
      <c r="HEK91" s="1"/>
      <c r="HEL91" s="1"/>
      <c r="HEM91" s="1"/>
      <c r="HEN91" s="1"/>
      <c r="HEO91" s="1"/>
      <c r="HEP91" s="1"/>
      <c r="HEQ91" s="1"/>
      <c r="HER91" s="1"/>
      <c r="HES91" s="1"/>
      <c r="HET91" s="1"/>
      <c r="HEU91" s="1"/>
      <c r="HEV91" s="1"/>
      <c r="HEW91" s="1"/>
      <c r="HEX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X91" s="1"/>
      <c r="HFY91" s="1"/>
      <c r="HFZ91" s="1"/>
      <c r="HGA91" s="1"/>
      <c r="HGB91" s="1"/>
      <c r="HGC91" s="1"/>
      <c r="HGD91" s="1"/>
      <c r="HGE91" s="1"/>
      <c r="HGF91" s="1"/>
      <c r="HGG91" s="1"/>
      <c r="HGH91" s="1"/>
      <c r="HGI91" s="1"/>
      <c r="HGJ91" s="1"/>
      <c r="HGK91" s="1"/>
      <c r="HGL91" s="1"/>
      <c r="HGM91" s="1"/>
      <c r="HGN91" s="1"/>
      <c r="HGO91" s="1"/>
      <c r="HGP91" s="1"/>
      <c r="HGQ91" s="1"/>
      <c r="HGR91" s="1"/>
      <c r="HGS91" s="1"/>
      <c r="HGT91" s="1"/>
      <c r="HGU91" s="1"/>
      <c r="HGV91" s="1"/>
      <c r="HGW91" s="1"/>
      <c r="HGX91" s="1"/>
      <c r="HGY91" s="1"/>
      <c r="HGZ91" s="1"/>
      <c r="HHA91" s="1"/>
      <c r="HHB91" s="1"/>
      <c r="HHC91" s="1"/>
      <c r="HHD91" s="1"/>
      <c r="HHE91" s="1"/>
      <c r="HHF91" s="1"/>
      <c r="HHG91" s="1"/>
      <c r="HHH91" s="1"/>
      <c r="HHI91" s="1"/>
      <c r="HHJ91" s="1"/>
      <c r="HHK91" s="1"/>
      <c r="HHL91" s="1"/>
      <c r="HHM91" s="1"/>
      <c r="HHN91" s="1"/>
      <c r="HHO91" s="1"/>
      <c r="HHP91" s="1"/>
      <c r="HHQ91" s="1"/>
      <c r="HHR91" s="1"/>
      <c r="HHS91" s="1"/>
      <c r="HHT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F91" s="1"/>
      <c r="HIG91" s="1"/>
      <c r="HIH91" s="1"/>
      <c r="HII91" s="1"/>
      <c r="HIJ91" s="1"/>
      <c r="HIK91" s="1"/>
      <c r="HIL91" s="1"/>
      <c r="HIM91" s="1"/>
      <c r="HIN91" s="1"/>
      <c r="HIO91" s="1"/>
      <c r="HIP91" s="1"/>
      <c r="HIQ91" s="1"/>
      <c r="HIR91" s="1"/>
      <c r="HIS91" s="1"/>
      <c r="HIT91" s="1"/>
      <c r="HIU91" s="1"/>
      <c r="HIV91" s="1"/>
      <c r="HIW91" s="1"/>
      <c r="HIX91" s="1"/>
      <c r="HIY91" s="1"/>
      <c r="HIZ91" s="1"/>
      <c r="HJA91" s="1"/>
      <c r="HJB91" s="1"/>
      <c r="HJC91" s="1"/>
      <c r="HJD91" s="1"/>
      <c r="HJE91" s="1"/>
      <c r="HJF91" s="1"/>
      <c r="HJG91" s="1"/>
      <c r="HJH91" s="1"/>
      <c r="HJI91" s="1"/>
      <c r="HJJ91" s="1"/>
      <c r="HJK91" s="1"/>
      <c r="HJL91" s="1"/>
      <c r="HJM91" s="1"/>
      <c r="HJN91" s="1"/>
      <c r="HJO91" s="1"/>
      <c r="HJP91" s="1"/>
      <c r="HJQ91" s="1"/>
      <c r="HJR91" s="1"/>
      <c r="HJS91" s="1"/>
      <c r="HJT91" s="1"/>
      <c r="HJU91" s="1"/>
      <c r="HJV91" s="1"/>
      <c r="HJW91" s="1"/>
      <c r="HJX91" s="1"/>
      <c r="HJY91" s="1"/>
      <c r="HJZ91" s="1"/>
      <c r="HKA91" s="1"/>
      <c r="HKB91" s="1"/>
      <c r="HKC91" s="1"/>
      <c r="HKD91" s="1"/>
      <c r="HKE91" s="1"/>
      <c r="HKF91" s="1"/>
      <c r="HKG91" s="1"/>
      <c r="HKH91" s="1"/>
      <c r="HKI91" s="1"/>
      <c r="HKJ91" s="1"/>
      <c r="HKK91" s="1"/>
      <c r="HKL91" s="1"/>
      <c r="HKM91" s="1"/>
      <c r="HKN91" s="1"/>
      <c r="HKO91" s="1"/>
      <c r="HKP91" s="1"/>
      <c r="HKQ91" s="1"/>
      <c r="HKR91" s="1"/>
      <c r="HKS91" s="1"/>
      <c r="HKT91" s="1"/>
      <c r="HKU91" s="1"/>
      <c r="HKV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H91" s="1"/>
      <c r="HLI91" s="1"/>
      <c r="HLJ91" s="1"/>
      <c r="HLK91" s="1"/>
      <c r="HLL91" s="1"/>
      <c r="HLM91" s="1"/>
      <c r="HLN91" s="1"/>
      <c r="HLO91" s="1"/>
      <c r="HLP91" s="1"/>
      <c r="HLQ91" s="1"/>
      <c r="HLR91" s="1"/>
      <c r="HLS91" s="1"/>
      <c r="HLT91" s="1"/>
      <c r="HLU91" s="1"/>
      <c r="HLV91" s="1"/>
      <c r="HLW91" s="1"/>
      <c r="HLX91" s="1"/>
      <c r="HLY91" s="1"/>
      <c r="HLZ91" s="1"/>
      <c r="HMA91" s="1"/>
      <c r="HMB91" s="1"/>
      <c r="HMC91" s="1"/>
      <c r="HMD91" s="1"/>
      <c r="HME91" s="1"/>
      <c r="HMF91" s="1"/>
      <c r="HMG91" s="1"/>
      <c r="HMH91" s="1"/>
      <c r="HMI91" s="1"/>
      <c r="HMJ91" s="1"/>
      <c r="HMK91" s="1"/>
      <c r="HML91" s="1"/>
      <c r="HMM91" s="1"/>
      <c r="HMN91" s="1"/>
      <c r="HMO91" s="1"/>
      <c r="HMP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L91" s="1"/>
      <c r="HNM91" s="1"/>
      <c r="HNN91" s="1"/>
      <c r="HNO91" s="1"/>
      <c r="HNP91" s="1"/>
      <c r="HNQ91" s="1"/>
      <c r="HNR91" s="1"/>
      <c r="HNS91" s="1"/>
      <c r="HNT91" s="1"/>
      <c r="HNU91" s="1"/>
      <c r="HNV91" s="1"/>
      <c r="HNW91" s="1"/>
      <c r="HNX91" s="1"/>
      <c r="HNY91" s="1"/>
      <c r="HNZ91" s="1"/>
      <c r="HOA91" s="1"/>
      <c r="HOB91" s="1"/>
      <c r="HOC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R91" s="1"/>
      <c r="HOS91" s="1"/>
      <c r="HOT91" s="1"/>
      <c r="HOU91" s="1"/>
      <c r="HOV91" s="1"/>
      <c r="HOW91" s="1"/>
      <c r="HOX91" s="1"/>
      <c r="HOY91" s="1"/>
      <c r="HOZ91" s="1"/>
      <c r="HPA91" s="1"/>
      <c r="HPB91" s="1"/>
      <c r="HPC91" s="1"/>
      <c r="HPD91" s="1"/>
      <c r="HPE91" s="1"/>
      <c r="HPF91" s="1"/>
      <c r="HPG91" s="1"/>
      <c r="HPH91" s="1"/>
      <c r="HPI91" s="1"/>
      <c r="HPJ91" s="1"/>
      <c r="HPK91" s="1"/>
      <c r="HPL91" s="1"/>
      <c r="HPM91" s="1"/>
      <c r="HPN91" s="1"/>
      <c r="HPO91" s="1"/>
      <c r="HPP91" s="1"/>
      <c r="HPQ91" s="1"/>
      <c r="HPR91" s="1"/>
      <c r="HPS91" s="1"/>
      <c r="HPT91" s="1"/>
      <c r="HPU91" s="1"/>
      <c r="HPV91" s="1"/>
      <c r="HPW91" s="1"/>
      <c r="HPX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J91" s="1"/>
      <c r="HQK91" s="1"/>
      <c r="HQL91" s="1"/>
      <c r="HQM91" s="1"/>
      <c r="HQN91" s="1"/>
      <c r="HQO91" s="1"/>
      <c r="HQP91" s="1"/>
      <c r="HQQ91" s="1"/>
      <c r="HQR91" s="1"/>
      <c r="HQS91" s="1"/>
      <c r="HQT91" s="1"/>
      <c r="HQU91" s="1"/>
      <c r="HQV91" s="1"/>
      <c r="HQW91" s="1"/>
      <c r="HQX91" s="1"/>
      <c r="HQY91" s="1"/>
      <c r="HQZ91" s="1"/>
      <c r="HRA91" s="1"/>
      <c r="HRB91" s="1"/>
      <c r="HRC91" s="1"/>
      <c r="HRD91" s="1"/>
      <c r="HRE91" s="1"/>
      <c r="HRF91" s="1"/>
      <c r="HRG91" s="1"/>
      <c r="HRH91" s="1"/>
      <c r="HRI91" s="1"/>
      <c r="HRJ91" s="1"/>
      <c r="HRK91" s="1"/>
      <c r="HRL91" s="1"/>
      <c r="HRM91" s="1"/>
      <c r="HRN91" s="1"/>
      <c r="HRO91" s="1"/>
      <c r="HRP91" s="1"/>
      <c r="HRQ91" s="1"/>
      <c r="HRR91" s="1"/>
      <c r="HRS91" s="1"/>
      <c r="HRT91" s="1"/>
      <c r="HRU91" s="1"/>
      <c r="HRV91" s="1"/>
      <c r="HRW91" s="1"/>
      <c r="HRX91" s="1"/>
      <c r="HRY91" s="1"/>
      <c r="HRZ91" s="1"/>
      <c r="HSA91" s="1"/>
      <c r="HSB91" s="1"/>
      <c r="HSC91" s="1"/>
      <c r="HSD91" s="1"/>
      <c r="HSE91" s="1"/>
      <c r="HSF91" s="1"/>
      <c r="HSG91" s="1"/>
      <c r="HSH91" s="1"/>
      <c r="HSI91" s="1"/>
      <c r="HSJ91" s="1"/>
      <c r="HSK91" s="1"/>
      <c r="HSL91" s="1"/>
      <c r="HSM91" s="1"/>
      <c r="HSN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SZ91" s="1"/>
      <c r="HTA91" s="1"/>
      <c r="HTB91" s="1"/>
      <c r="HTC91" s="1"/>
      <c r="HTD91" s="1"/>
      <c r="HTE91" s="1"/>
      <c r="HTF91" s="1"/>
      <c r="HTG91" s="1"/>
      <c r="HTH91" s="1"/>
      <c r="HTI91" s="1"/>
      <c r="HTJ91" s="1"/>
      <c r="HTK91" s="1"/>
      <c r="HTL91" s="1"/>
      <c r="HTM91" s="1"/>
      <c r="HTN91" s="1"/>
      <c r="HTO91" s="1"/>
      <c r="HTP91" s="1"/>
      <c r="HTQ91" s="1"/>
      <c r="HTR91" s="1"/>
      <c r="HTS91" s="1"/>
      <c r="HTT91" s="1"/>
      <c r="HTU91" s="1"/>
      <c r="HTV91" s="1"/>
      <c r="HTW91" s="1"/>
      <c r="HTX91" s="1"/>
      <c r="HTY91" s="1"/>
      <c r="HTZ91" s="1"/>
      <c r="HUA91" s="1"/>
      <c r="HUB91" s="1"/>
      <c r="HUC91" s="1"/>
      <c r="HUD91" s="1"/>
      <c r="HUE91" s="1"/>
      <c r="HUF91" s="1"/>
      <c r="HUG91" s="1"/>
      <c r="HUH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D91" s="1"/>
      <c r="HVE91" s="1"/>
      <c r="HVF91" s="1"/>
      <c r="HVG91" s="1"/>
      <c r="HVH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U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K91" s="1"/>
      <c r="HWL91" s="1"/>
      <c r="HWM91" s="1"/>
      <c r="HWN91" s="1"/>
      <c r="HWO91" s="1"/>
      <c r="HWP91" s="1"/>
      <c r="HWQ91" s="1"/>
      <c r="HWR91" s="1"/>
      <c r="HWS91" s="1"/>
      <c r="HWT91" s="1"/>
      <c r="HWU91" s="1"/>
      <c r="HWV91" s="1"/>
      <c r="HWW91" s="1"/>
      <c r="HWX91" s="1"/>
      <c r="HWY91" s="1"/>
      <c r="HWZ91" s="1"/>
      <c r="HXA91" s="1"/>
      <c r="HXB91" s="1"/>
      <c r="HXC91" s="1"/>
      <c r="HXD91" s="1"/>
      <c r="HXE91" s="1"/>
      <c r="HXF91" s="1"/>
      <c r="HXG91" s="1"/>
      <c r="HXH91" s="1"/>
      <c r="HXI91" s="1"/>
      <c r="HXJ91" s="1"/>
      <c r="HXK91" s="1"/>
      <c r="HXL91" s="1"/>
      <c r="HXM91" s="1"/>
      <c r="HXN91" s="1"/>
      <c r="HXO91" s="1"/>
      <c r="HXP91" s="1"/>
      <c r="HXQ91" s="1"/>
      <c r="HXR91" s="1"/>
      <c r="HXS91" s="1"/>
      <c r="HXT91" s="1"/>
      <c r="HXU91" s="1"/>
      <c r="HXV91" s="1"/>
      <c r="HXW91" s="1"/>
      <c r="HXX91" s="1"/>
      <c r="HXY91" s="1"/>
      <c r="HXZ91" s="1"/>
      <c r="HYA91" s="1"/>
      <c r="HYB91" s="1"/>
      <c r="HYC91" s="1"/>
      <c r="HYD91" s="1"/>
      <c r="HYE91" s="1"/>
      <c r="HYF91" s="1"/>
      <c r="HYG91" s="1"/>
      <c r="HYH91" s="1"/>
      <c r="HYI91" s="1"/>
      <c r="HYJ91" s="1"/>
      <c r="HYK91" s="1"/>
      <c r="HYL91" s="1"/>
      <c r="HYM91" s="1"/>
      <c r="HYN91" s="1"/>
      <c r="HYO91" s="1"/>
      <c r="HYP91" s="1"/>
      <c r="HYQ91" s="1"/>
      <c r="HYR91" s="1"/>
      <c r="HYS91" s="1"/>
      <c r="HYT91" s="1"/>
      <c r="HYU91" s="1"/>
      <c r="HYV91" s="1"/>
      <c r="HYW91" s="1"/>
      <c r="HYX91" s="1"/>
      <c r="HYY91" s="1"/>
      <c r="HYZ91" s="1"/>
      <c r="HZA91" s="1"/>
      <c r="HZB91" s="1"/>
      <c r="HZC91" s="1"/>
      <c r="HZD91" s="1"/>
      <c r="HZE91" s="1"/>
      <c r="HZF91" s="1"/>
      <c r="HZG91" s="1"/>
      <c r="HZH91" s="1"/>
      <c r="HZI91" s="1"/>
      <c r="HZJ91" s="1"/>
      <c r="HZK91" s="1"/>
      <c r="HZL91" s="1"/>
      <c r="HZM91" s="1"/>
      <c r="HZN91" s="1"/>
      <c r="HZO91" s="1"/>
      <c r="HZP91" s="1"/>
      <c r="HZQ91" s="1"/>
      <c r="HZR91" s="1"/>
      <c r="HZS91" s="1"/>
      <c r="HZT91" s="1"/>
      <c r="HZU91" s="1"/>
      <c r="HZV91" s="1"/>
      <c r="HZW91" s="1"/>
      <c r="HZX91" s="1"/>
      <c r="HZY91" s="1"/>
      <c r="HZZ91" s="1"/>
      <c r="IAA91" s="1"/>
      <c r="IAB91" s="1"/>
      <c r="IAC91" s="1"/>
      <c r="IAD91" s="1"/>
      <c r="IAE91" s="1"/>
      <c r="IAF91" s="1"/>
      <c r="IAG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R91" s="1"/>
      <c r="IAS91" s="1"/>
      <c r="IAT91" s="1"/>
      <c r="IAU91" s="1"/>
      <c r="IAV91" s="1"/>
      <c r="IAW91" s="1"/>
      <c r="IAX91" s="1"/>
      <c r="IAY91" s="1"/>
      <c r="IAZ91" s="1"/>
      <c r="IBA91" s="1"/>
      <c r="IBB91" s="1"/>
      <c r="IBC91" s="1"/>
      <c r="IBD91" s="1"/>
      <c r="IBE91" s="1"/>
      <c r="IBF91" s="1"/>
      <c r="IBG91" s="1"/>
      <c r="IBH91" s="1"/>
      <c r="IBI91" s="1"/>
      <c r="IBJ91" s="1"/>
      <c r="IBK91" s="1"/>
      <c r="IBL91" s="1"/>
      <c r="IBM91" s="1"/>
      <c r="IBN91" s="1"/>
      <c r="IBO91" s="1"/>
      <c r="IBP91" s="1"/>
      <c r="IBQ91" s="1"/>
      <c r="IBR91" s="1"/>
      <c r="IBS91" s="1"/>
      <c r="IBT91" s="1"/>
      <c r="IBU91" s="1"/>
      <c r="IBV91" s="1"/>
      <c r="IBW91" s="1"/>
      <c r="IBX91" s="1"/>
      <c r="IBY91" s="1"/>
      <c r="IBZ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V91" s="1"/>
      <c r="ICW91" s="1"/>
      <c r="ICX91" s="1"/>
      <c r="ICY91" s="1"/>
      <c r="ICZ91" s="1"/>
      <c r="IDA91" s="1"/>
      <c r="IDB91" s="1"/>
      <c r="IDC91" s="1"/>
      <c r="IDD91" s="1"/>
      <c r="IDE91" s="1"/>
      <c r="IDF91" s="1"/>
      <c r="IDG91" s="1"/>
      <c r="IDH91" s="1"/>
      <c r="IDI91" s="1"/>
      <c r="IDJ91" s="1"/>
      <c r="IDK91" s="1"/>
      <c r="IDL91" s="1"/>
      <c r="IDM91" s="1"/>
      <c r="IDN91" s="1"/>
      <c r="IDO91" s="1"/>
      <c r="IDP91" s="1"/>
      <c r="IDQ91" s="1"/>
      <c r="IDR91" s="1"/>
      <c r="IDS91" s="1"/>
      <c r="IDT91" s="1"/>
      <c r="IDU91" s="1"/>
      <c r="IDV91" s="1"/>
      <c r="IDW91" s="1"/>
      <c r="IDX91" s="1"/>
      <c r="IDY91" s="1"/>
      <c r="IDZ91" s="1"/>
      <c r="IEA91" s="1"/>
      <c r="IEB91" s="1"/>
      <c r="IEC91" s="1"/>
      <c r="IED91" s="1"/>
      <c r="IEE91" s="1"/>
      <c r="IEF91" s="1"/>
      <c r="IEG91" s="1"/>
      <c r="IEH91" s="1"/>
      <c r="IEI91" s="1"/>
      <c r="IEJ91" s="1"/>
      <c r="IEK91" s="1"/>
      <c r="IEL91" s="1"/>
      <c r="IEM91" s="1"/>
      <c r="IEN91" s="1"/>
      <c r="IEO91" s="1"/>
      <c r="IEP91" s="1"/>
      <c r="IEQ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H91" s="1"/>
      <c r="IFI91" s="1"/>
      <c r="IFJ91" s="1"/>
      <c r="IFK91" s="1"/>
      <c r="IFL91" s="1"/>
      <c r="IFM91" s="1"/>
      <c r="IFN91" s="1"/>
      <c r="IFO91" s="1"/>
      <c r="IFP91" s="1"/>
      <c r="IFQ91" s="1"/>
      <c r="IFR91" s="1"/>
      <c r="IFS91" s="1"/>
      <c r="IFT91" s="1"/>
      <c r="IFU91" s="1"/>
      <c r="IFV91" s="1"/>
      <c r="IFW91" s="1"/>
      <c r="IFX91" s="1"/>
      <c r="IFY91" s="1"/>
      <c r="IFZ91" s="1"/>
      <c r="IGA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N91" s="1"/>
      <c r="IGO91" s="1"/>
      <c r="IGP91" s="1"/>
      <c r="IGQ91" s="1"/>
      <c r="IGR91" s="1"/>
      <c r="IGS91" s="1"/>
      <c r="IGT91" s="1"/>
      <c r="IGU91" s="1"/>
      <c r="IGV91" s="1"/>
      <c r="IGW91" s="1"/>
      <c r="IGX91" s="1"/>
      <c r="IGY91" s="1"/>
      <c r="IGZ91" s="1"/>
      <c r="IHA91" s="1"/>
      <c r="IHB91" s="1"/>
      <c r="IHC91" s="1"/>
      <c r="IHD91" s="1"/>
      <c r="IHE91" s="1"/>
      <c r="IHF91" s="1"/>
      <c r="IHG91" s="1"/>
      <c r="IHH91" s="1"/>
      <c r="IHI91" s="1"/>
      <c r="IHJ91" s="1"/>
      <c r="IHK91" s="1"/>
      <c r="IHL91" s="1"/>
      <c r="IHM91" s="1"/>
      <c r="IHN91" s="1"/>
      <c r="IHO91" s="1"/>
      <c r="IHP91" s="1"/>
      <c r="IHQ91" s="1"/>
      <c r="IHR91" s="1"/>
      <c r="IHS91" s="1"/>
      <c r="IHT91" s="1"/>
      <c r="IHU91" s="1"/>
      <c r="IHV91" s="1"/>
      <c r="IHW91" s="1"/>
      <c r="IHX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J91" s="1"/>
      <c r="IIK91" s="1"/>
      <c r="IIL91" s="1"/>
      <c r="IIM91" s="1"/>
      <c r="IIN91" s="1"/>
      <c r="IIO91" s="1"/>
      <c r="IIP91" s="1"/>
      <c r="IIQ91" s="1"/>
      <c r="IIR91" s="1"/>
      <c r="IIS91" s="1"/>
      <c r="IIT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H91" s="1"/>
      <c r="IJI91" s="1"/>
      <c r="IJJ91" s="1"/>
      <c r="IJK91" s="1"/>
      <c r="IJL91" s="1"/>
      <c r="IJM91" s="1"/>
      <c r="IJN91" s="1"/>
      <c r="IJO91" s="1"/>
      <c r="IJP91" s="1"/>
      <c r="IJQ91" s="1"/>
      <c r="IJR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E91" s="1"/>
      <c r="ILF91" s="1"/>
      <c r="ILG91" s="1"/>
      <c r="ILH91" s="1"/>
      <c r="ILI91" s="1"/>
      <c r="ILJ91" s="1"/>
      <c r="ILK91" s="1"/>
      <c r="ILL91" s="1"/>
      <c r="ILM91" s="1"/>
      <c r="ILN91" s="1"/>
      <c r="ILO91" s="1"/>
      <c r="ILP91" s="1"/>
      <c r="ILQ91" s="1"/>
      <c r="ILR91" s="1"/>
      <c r="ILS91" s="1"/>
      <c r="ILT91" s="1"/>
      <c r="ILU91" s="1"/>
      <c r="ILV91" s="1"/>
      <c r="ILW91" s="1"/>
      <c r="ILX91" s="1"/>
      <c r="ILY91" s="1"/>
      <c r="ILZ91" s="1"/>
      <c r="IMA91" s="1"/>
      <c r="IMB91" s="1"/>
      <c r="IMC91" s="1"/>
      <c r="IMD91" s="1"/>
      <c r="IME91" s="1"/>
      <c r="IMF91" s="1"/>
      <c r="IMG91" s="1"/>
      <c r="IMH91" s="1"/>
      <c r="IMI91" s="1"/>
      <c r="IMJ91" s="1"/>
      <c r="IMK91" s="1"/>
      <c r="IML91" s="1"/>
      <c r="IMM91" s="1"/>
      <c r="IMN91" s="1"/>
      <c r="IMO91" s="1"/>
      <c r="IMP91" s="1"/>
      <c r="IMQ91" s="1"/>
      <c r="IMR91" s="1"/>
      <c r="IMS91" s="1"/>
      <c r="IMT91" s="1"/>
      <c r="IMU91" s="1"/>
      <c r="IMV91" s="1"/>
      <c r="IMW91" s="1"/>
      <c r="IMX91" s="1"/>
      <c r="IMY91" s="1"/>
      <c r="IMZ91" s="1"/>
      <c r="INA91" s="1"/>
      <c r="INB91" s="1"/>
      <c r="INC91" s="1"/>
      <c r="IND91" s="1"/>
      <c r="INE91" s="1"/>
      <c r="INF91" s="1"/>
      <c r="ING91" s="1"/>
      <c r="INH91" s="1"/>
      <c r="INI91" s="1"/>
      <c r="INJ91" s="1"/>
      <c r="INK91" s="1"/>
      <c r="INL91" s="1"/>
      <c r="INM91" s="1"/>
      <c r="INN91" s="1"/>
      <c r="INO91" s="1"/>
      <c r="INP91" s="1"/>
      <c r="INQ91" s="1"/>
      <c r="INR91" s="1"/>
      <c r="INS91" s="1"/>
      <c r="INT91" s="1"/>
      <c r="INU91" s="1"/>
      <c r="INV91" s="1"/>
      <c r="INW91" s="1"/>
      <c r="INX91" s="1"/>
      <c r="INY91" s="1"/>
      <c r="INZ91" s="1"/>
      <c r="IOA91" s="1"/>
      <c r="IOB91" s="1"/>
      <c r="IOC91" s="1"/>
      <c r="IOD91" s="1"/>
      <c r="IOE91" s="1"/>
      <c r="IOF91" s="1"/>
      <c r="IOG91" s="1"/>
      <c r="IOH91" s="1"/>
      <c r="IOI91" s="1"/>
      <c r="IOJ91" s="1"/>
      <c r="IOK91" s="1"/>
      <c r="IOL91" s="1"/>
      <c r="IOM91" s="1"/>
      <c r="ION91" s="1"/>
      <c r="IOO91" s="1"/>
      <c r="IOP91" s="1"/>
      <c r="IOQ91" s="1"/>
      <c r="IOR91" s="1"/>
      <c r="IOS91" s="1"/>
      <c r="IOT91" s="1"/>
      <c r="IOU91" s="1"/>
      <c r="IOV91" s="1"/>
      <c r="IOW91" s="1"/>
      <c r="IOX91" s="1"/>
      <c r="IOY91" s="1"/>
      <c r="IOZ91" s="1"/>
      <c r="IPA91" s="1"/>
      <c r="IPB91" s="1"/>
      <c r="IPC91" s="1"/>
      <c r="IPD91" s="1"/>
      <c r="IPE91" s="1"/>
      <c r="IPF91" s="1"/>
      <c r="IPG91" s="1"/>
      <c r="IPH91" s="1"/>
      <c r="IPI91" s="1"/>
      <c r="IPJ91" s="1"/>
      <c r="IPK91" s="1"/>
      <c r="IPL91" s="1"/>
      <c r="IPM91" s="1"/>
      <c r="IPN91" s="1"/>
      <c r="IPO91" s="1"/>
      <c r="IPP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B91" s="1"/>
      <c r="IQC91" s="1"/>
      <c r="IQD91" s="1"/>
      <c r="IQE91" s="1"/>
      <c r="IQF91" s="1"/>
      <c r="IQG91" s="1"/>
      <c r="IQH91" s="1"/>
      <c r="IQI91" s="1"/>
      <c r="IQJ91" s="1"/>
      <c r="IQK91" s="1"/>
      <c r="IQL91" s="1"/>
      <c r="IQM91" s="1"/>
      <c r="IQN91" s="1"/>
      <c r="IQO91" s="1"/>
      <c r="IQP91" s="1"/>
      <c r="IQQ91" s="1"/>
      <c r="IQR91" s="1"/>
      <c r="IQS91" s="1"/>
      <c r="IQT91" s="1"/>
      <c r="IQU91" s="1"/>
      <c r="IQV91" s="1"/>
      <c r="IQW91" s="1"/>
      <c r="IQX91" s="1"/>
      <c r="IQY91" s="1"/>
      <c r="IQZ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F91" s="1"/>
      <c r="ISG91" s="1"/>
      <c r="ISH91" s="1"/>
      <c r="ISI91" s="1"/>
      <c r="ISJ91" s="1"/>
      <c r="ISK91" s="1"/>
      <c r="ISL91" s="1"/>
      <c r="ISM91" s="1"/>
      <c r="ISN91" s="1"/>
      <c r="ISO91" s="1"/>
      <c r="ISP91" s="1"/>
      <c r="ISQ91" s="1"/>
      <c r="ISR91" s="1"/>
      <c r="ISS91" s="1"/>
      <c r="IST91" s="1"/>
      <c r="ISU91" s="1"/>
      <c r="ISV91" s="1"/>
      <c r="ISW91" s="1"/>
      <c r="ISX91" s="1"/>
      <c r="ISY91" s="1"/>
      <c r="ISZ91" s="1"/>
      <c r="ITA91" s="1"/>
      <c r="ITB91" s="1"/>
      <c r="ITC91" s="1"/>
      <c r="ITD91" s="1"/>
      <c r="ITE91" s="1"/>
      <c r="ITF91" s="1"/>
      <c r="ITG91" s="1"/>
      <c r="ITH91" s="1"/>
      <c r="ITI91" s="1"/>
      <c r="ITJ91" s="1"/>
      <c r="ITK91" s="1"/>
      <c r="ITL91" s="1"/>
      <c r="ITM91" s="1"/>
      <c r="ITN91" s="1"/>
      <c r="ITO91" s="1"/>
      <c r="ITP91" s="1"/>
      <c r="ITQ91" s="1"/>
      <c r="ITR91" s="1"/>
      <c r="ITS91" s="1"/>
      <c r="ITT91" s="1"/>
      <c r="ITU91" s="1"/>
      <c r="ITV91" s="1"/>
      <c r="ITW91" s="1"/>
      <c r="ITX91" s="1"/>
      <c r="ITY91" s="1"/>
      <c r="ITZ91" s="1"/>
      <c r="IUA91" s="1"/>
      <c r="IUB91" s="1"/>
      <c r="IUC91" s="1"/>
      <c r="IUD91" s="1"/>
      <c r="IUE91" s="1"/>
      <c r="IUF91" s="1"/>
      <c r="IUG91" s="1"/>
      <c r="IUH91" s="1"/>
      <c r="IUI91" s="1"/>
      <c r="IUJ91" s="1"/>
      <c r="IUK91" s="1"/>
      <c r="IUL91" s="1"/>
      <c r="IUM91" s="1"/>
      <c r="IUN91" s="1"/>
      <c r="IUO91" s="1"/>
      <c r="IUP91" s="1"/>
      <c r="IUQ91" s="1"/>
      <c r="IUR91" s="1"/>
      <c r="IUS91" s="1"/>
      <c r="IUT91" s="1"/>
      <c r="IUU91" s="1"/>
      <c r="IUV91" s="1"/>
      <c r="IUW91" s="1"/>
      <c r="IUX91" s="1"/>
      <c r="IUY91" s="1"/>
      <c r="IUZ91" s="1"/>
      <c r="IVA91" s="1"/>
      <c r="IVB91" s="1"/>
      <c r="IVC91" s="1"/>
      <c r="IVD91" s="1"/>
      <c r="IVE91" s="1"/>
      <c r="IVF91" s="1"/>
      <c r="IVG91" s="1"/>
      <c r="IVH91" s="1"/>
      <c r="IVI91" s="1"/>
      <c r="IVJ91" s="1"/>
      <c r="IVK91" s="1"/>
      <c r="IVL91" s="1"/>
      <c r="IVM91" s="1"/>
      <c r="IVN91" s="1"/>
      <c r="IVO91" s="1"/>
      <c r="IVP91" s="1"/>
      <c r="IVQ91" s="1"/>
      <c r="IVR91" s="1"/>
      <c r="IVS91" s="1"/>
      <c r="IVT91" s="1"/>
      <c r="IVU91" s="1"/>
      <c r="IVV91" s="1"/>
      <c r="IVW91" s="1"/>
      <c r="IVX91" s="1"/>
      <c r="IVY91" s="1"/>
      <c r="IVZ91" s="1"/>
      <c r="IWA91" s="1"/>
      <c r="IWB91" s="1"/>
      <c r="IWC91" s="1"/>
      <c r="IWD91" s="1"/>
      <c r="IWE91" s="1"/>
      <c r="IWF91" s="1"/>
      <c r="IWG91" s="1"/>
      <c r="IWH91" s="1"/>
      <c r="IWI91" s="1"/>
      <c r="IWJ91" s="1"/>
      <c r="IWK91" s="1"/>
      <c r="IWL91" s="1"/>
      <c r="IWM91" s="1"/>
      <c r="IWN91" s="1"/>
      <c r="IWO91" s="1"/>
      <c r="IWP91" s="1"/>
      <c r="IWQ91" s="1"/>
      <c r="IWR91" s="1"/>
      <c r="IWS91" s="1"/>
      <c r="IWT91" s="1"/>
      <c r="IWU91" s="1"/>
      <c r="IWV91" s="1"/>
      <c r="IWW91" s="1"/>
      <c r="IWX91" s="1"/>
      <c r="IWY91" s="1"/>
      <c r="IWZ91" s="1"/>
      <c r="IXA91" s="1"/>
      <c r="IXB91" s="1"/>
      <c r="IXC91" s="1"/>
      <c r="IXD91" s="1"/>
      <c r="IXE91" s="1"/>
      <c r="IXF91" s="1"/>
      <c r="IXG91" s="1"/>
      <c r="IXH91" s="1"/>
      <c r="IXI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T91" s="1"/>
      <c r="IXU91" s="1"/>
      <c r="IXV91" s="1"/>
      <c r="IXW91" s="1"/>
      <c r="IXX91" s="1"/>
      <c r="IXY91" s="1"/>
      <c r="IXZ91" s="1"/>
      <c r="IYA91" s="1"/>
      <c r="IYB91" s="1"/>
      <c r="IYC91" s="1"/>
      <c r="IYD91" s="1"/>
      <c r="IYE91" s="1"/>
      <c r="IYF91" s="1"/>
      <c r="IYG91" s="1"/>
      <c r="IYH91" s="1"/>
      <c r="IYI91" s="1"/>
      <c r="IYJ91" s="1"/>
      <c r="IYK91" s="1"/>
      <c r="IYL91" s="1"/>
      <c r="IYM91" s="1"/>
      <c r="IYN91" s="1"/>
      <c r="IYO91" s="1"/>
      <c r="IYP91" s="1"/>
      <c r="IYQ91" s="1"/>
      <c r="IYR91" s="1"/>
      <c r="IYS91" s="1"/>
      <c r="IYT91" s="1"/>
      <c r="IYU91" s="1"/>
      <c r="IYV91" s="1"/>
      <c r="IYW91" s="1"/>
      <c r="IYX91" s="1"/>
      <c r="IYY91" s="1"/>
      <c r="IYZ91" s="1"/>
      <c r="IZA91" s="1"/>
      <c r="IZB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O91" s="1"/>
      <c r="JAP91" s="1"/>
      <c r="JAQ91" s="1"/>
      <c r="JAR91" s="1"/>
      <c r="JAS91" s="1"/>
      <c r="JAT91" s="1"/>
      <c r="JAU91" s="1"/>
      <c r="JAV91" s="1"/>
      <c r="JAW91" s="1"/>
      <c r="JAX91" s="1"/>
      <c r="JAY91" s="1"/>
      <c r="JAZ91" s="1"/>
      <c r="JBA91" s="1"/>
      <c r="JBB91" s="1"/>
      <c r="JBC91" s="1"/>
      <c r="JBD91" s="1"/>
      <c r="JBE91" s="1"/>
      <c r="JBF91" s="1"/>
      <c r="JBG91" s="1"/>
      <c r="JBH91" s="1"/>
      <c r="JBI91" s="1"/>
      <c r="JBJ91" s="1"/>
      <c r="JBK91" s="1"/>
      <c r="JBL91" s="1"/>
      <c r="JBM91" s="1"/>
      <c r="JBN91" s="1"/>
      <c r="JBO91" s="1"/>
      <c r="JBP91" s="1"/>
      <c r="JBQ91" s="1"/>
      <c r="JBR91" s="1"/>
      <c r="JBS91" s="1"/>
      <c r="JBT91" s="1"/>
      <c r="JBU91" s="1"/>
      <c r="JBV91" s="1"/>
      <c r="JBW91" s="1"/>
      <c r="JBX91" s="1"/>
      <c r="JBY91" s="1"/>
      <c r="JBZ91" s="1"/>
      <c r="JCA91" s="1"/>
      <c r="JCB91" s="1"/>
      <c r="JCC91" s="1"/>
      <c r="JCD91" s="1"/>
      <c r="JCE91" s="1"/>
      <c r="JCF91" s="1"/>
      <c r="JCG91" s="1"/>
      <c r="JCH91" s="1"/>
      <c r="JCI91" s="1"/>
      <c r="JCJ91" s="1"/>
      <c r="JCK91" s="1"/>
      <c r="JCL91" s="1"/>
      <c r="JCM91" s="1"/>
      <c r="JCN91" s="1"/>
      <c r="JCO91" s="1"/>
      <c r="JCP91" s="1"/>
      <c r="JCQ91" s="1"/>
      <c r="JCR91" s="1"/>
      <c r="JCS91" s="1"/>
      <c r="JCT91" s="1"/>
      <c r="JCU91" s="1"/>
      <c r="JCV91" s="1"/>
      <c r="JCW91" s="1"/>
      <c r="JCX91" s="1"/>
      <c r="JCY91" s="1"/>
      <c r="JCZ91" s="1"/>
      <c r="JDA91" s="1"/>
      <c r="JDB91" s="1"/>
      <c r="JDC91" s="1"/>
      <c r="JDD91" s="1"/>
      <c r="JDE91" s="1"/>
      <c r="JDF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W91" s="1"/>
      <c r="JDX91" s="1"/>
      <c r="JDY91" s="1"/>
      <c r="JDZ91" s="1"/>
      <c r="JEA91" s="1"/>
      <c r="JEB91" s="1"/>
      <c r="JEC91" s="1"/>
      <c r="JED91" s="1"/>
      <c r="JEE91" s="1"/>
      <c r="JEF91" s="1"/>
      <c r="JEG91" s="1"/>
      <c r="JEH91" s="1"/>
      <c r="JEI91" s="1"/>
      <c r="JEJ91" s="1"/>
      <c r="JEK91" s="1"/>
      <c r="JEL91" s="1"/>
      <c r="JEM91" s="1"/>
      <c r="JEN91" s="1"/>
      <c r="JEO91" s="1"/>
      <c r="JEP91" s="1"/>
      <c r="JEQ91" s="1"/>
      <c r="JER91" s="1"/>
      <c r="JES91" s="1"/>
      <c r="JET91" s="1"/>
      <c r="JEU91" s="1"/>
      <c r="JEV91" s="1"/>
      <c r="JEW91" s="1"/>
      <c r="JEX91" s="1"/>
      <c r="JEY91" s="1"/>
      <c r="JEZ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L91" s="1"/>
      <c r="JFM91" s="1"/>
      <c r="JFN91" s="1"/>
      <c r="JFO91" s="1"/>
      <c r="JFP91" s="1"/>
      <c r="JFQ91" s="1"/>
      <c r="JFR91" s="1"/>
      <c r="JFS91" s="1"/>
      <c r="JFT91" s="1"/>
      <c r="JFU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G91" s="1"/>
      <c r="JGH91" s="1"/>
      <c r="JGI91" s="1"/>
      <c r="JGJ91" s="1"/>
      <c r="JGK91" s="1"/>
      <c r="JGL91" s="1"/>
      <c r="JGM91" s="1"/>
      <c r="JGN91" s="1"/>
      <c r="JGO91" s="1"/>
      <c r="JGP91" s="1"/>
      <c r="JGQ91" s="1"/>
      <c r="JGR91" s="1"/>
      <c r="JGS91" s="1"/>
      <c r="JGT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I91" s="1"/>
      <c r="JHJ91" s="1"/>
      <c r="JHK91" s="1"/>
      <c r="JHL91" s="1"/>
      <c r="JHM91" s="1"/>
      <c r="JHN91" s="1"/>
      <c r="JHO91" s="1"/>
      <c r="JHP91" s="1"/>
      <c r="JHQ91" s="1"/>
      <c r="JHR91" s="1"/>
      <c r="JHS91" s="1"/>
      <c r="JHT91" s="1"/>
      <c r="JHU91" s="1"/>
      <c r="JHV91" s="1"/>
      <c r="JHW91" s="1"/>
      <c r="JHX91" s="1"/>
      <c r="JHY91" s="1"/>
      <c r="JHZ91" s="1"/>
      <c r="JIA91" s="1"/>
      <c r="JIB91" s="1"/>
      <c r="JIC91" s="1"/>
      <c r="JID91" s="1"/>
      <c r="JIE91" s="1"/>
      <c r="JIF91" s="1"/>
      <c r="JIG91" s="1"/>
      <c r="JIH91" s="1"/>
      <c r="JII91" s="1"/>
      <c r="JIJ91" s="1"/>
      <c r="JIK91" s="1"/>
      <c r="JIL91" s="1"/>
      <c r="JIM91" s="1"/>
      <c r="JIN91" s="1"/>
      <c r="JIO91" s="1"/>
      <c r="JIP91" s="1"/>
      <c r="JIQ91" s="1"/>
      <c r="JIR91" s="1"/>
      <c r="JIS91" s="1"/>
      <c r="JIT91" s="1"/>
      <c r="JIU91" s="1"/>
      <c r="JIV91" s="1"/>
      <c r="JIW91" s="1"/>
      <c r="JIX91" s="1"/>
      <c r="JIY91" s="1"/>
      <c r="JIZ91" s="1"/>
      <c r="JJA91" s="1"/>
      <c r="JJB91" s="1"/>
      <c r="JJC91" s="1"/>
      <c r="JJD91" s="1"/>
      <c r="JJE91" s="1"/>
      <c r="JJF91" s="1"/>
      <c r="JJG91" s="1"/>
      <c r="JJH91" s="1"/>
      <c r="JJI91" s="1"/>
      <c r="JJJ91" s="1"/>
      <c r="JJK91" s="1"/>
      <c r="JJL91" s="1"/>
      <c r="JJM91" s="1"/>
      <c r="JJN91" s="1"/>
      <c r="JJO91" s="1"/>
      <c r="JJP91" s="1"/>
      <c r="JJQ91" s="1"/>
      <c r="JJR91" s="1"/>
      <c r="JJS91" s="1"/>
      <c r="JJT91" s="1"/>
      <c r="JJU91" s="1"/>
      <c r="JJV91" s="1"/>
      <c r="JJW91" s="1"/>
      <c r="JJX91" s="1"/>
      <c r="JJY91" s="1"/>
      <c r="JJZ91" s="1"/>
      <c r="JKA91" s="1"/>
      <c r="JKB91" s="1"/>
      <c r="JKC91" s="1"/>
      <c r="JKD91" s="1"/>
      <c r="JKE91" s="1"/>
      <c r="JKF91" s="1"/>
      <c r="JKG91" s="1"/>
      <c r="JKH91" s="1"/>
      <c r="JKI91" s="1"/>
      <c r="JKJ91" s="1"/>
      <c r="JKK91" s="1"/>
      <c r="JKL91" s="1"/>
      <c r="JKM91" s="1"/>
      <c r="JKN91" s="1"/>
      <c r="JKO91" s="1"/>
      <c r="JKP91" s="1"/>
      <c r="JKQ91" s="1"/>
      <c r="JKR91" s="1"/>
      <c r="JKS91" s="1"/>
      <c r="JKT91" s="1"/>
      <c r="JKU91" s="1"/>
      <c r="JKV91" s="1"/>
      <c r="JKW91" s="1"/>
      <c r="JKX91" s="1"/>
      <c r="JKY91" s="1"/>
      <c r="JKZ91" s="1"/>
      <c r="JLA91" s="1"/>
      <c r="JLB91" s="1"/>
      <c r="JLC91" s="1"/>
      <c r="JLD91" s="1"/>
      <c r="JLE91" s="1"/>
      <c r="JLF91" s="1"/>
      <c r="JLG91" s="1"/>
      <c r="JLH91" s="1"/>
      <c r="JLI91" s="1"/>
      <c r="JLJ91" s="1"/>
      <c r="JLK91" s="1"/>
      <c r="JLL91" s="1"/>
      <c r="JLM91" s="1"/>
      <c r="JLN91" s="1"/>
      <c r="JLO91" s="1"/>
      <c r="JLP91" s="1"/>
      <c r="JLQ91" s="1"/>
      <c r="JLR91" s="1"/>
      <c r="JLS91" s="1"/>
      <c r="JLT91" s="1"/>
      <c r="JLU91" s="1"/>
      <c r="JLV91" s="1"/>
      <c r="JLW91" s="1"/>
      <c r="JLX91" s="1"/>
      <c r="JLY91" s="1"/>
      <c r="JLZ91" s="1"/>
      <c r="JMA91" s="1"/>
      <c r="JMB91" s="1"/>
      <c r="JMC91" s="1"/>
      <c r="JMD91" s="1"/>
      <c r="JME91" s="1"/>
      <c r="JMF91" s="1"/>
      <c r="JMG91" s="1"/>
      <c r="JMH91" s="1"/>
      <c r="JMI91" s="1"/>
      <c r="JMJ91" s="1"/>
      <c r="JMK91" s="1"/>
      <c r="JML91" s="1"/>
      <c r="JMM91" s="1"/>
      <c r="JMN91" s="1"/>
      <c r="JMO91" s="1"/>
      <c r="JMP91" s="1"/>
      <c r="JMQ91" s="1"/>
      <c r="JMR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C91" s="1"/>
      <c r="JND91" s="1"/>
      <c r="JNE91" s="1"/>
      <c r="JNF91" s="1"/>
      <c r="JNG91" s="1"/>
      <c r="JNH91" s="1"/>
      <c r="JNI91" s="1"/>
      <c r="JNJ91" s="1"/>
      <c r="JNK91" s="1"/>
      <c r="JNL91" s="1"/>
      <c r="JNM91" s="1"/>
      <c r="JNN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B91" s="1"/>
      <c r="JOC91" s="1"/>
      <c r="JOD91" s="1"/>
      <c r="JOE91" s="1"/>
      <c r="JOF91" s="1"/>
      <c r="JOG91" s="1"/>
      <c r="JOH91" s="1"/>
      <c r="JOI91" s="1"/>
      <c r="JOJ91" s="1"/>
      <c r="JOK91" s="1"/>
      <c r="JOL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A91" s="1"/>
      <c r="JPB91" s="1"/>
      <c r="JPC91" s="1"/>
      <c r="JPD91" s="1"/>
      <c r="JPE91" s="1"/>
      <c r="JPF91" s="1"/>
      <c r="JPG91" s="1"/>
      <c r="JPH91" s="1"/>
      <c r="JPI91" s="1"/>
      <c r="JPJ91" s="1"/>
      <c r="JPK91" s="1"/>
      <c r="JPL91" s="1"/>
      <c r="JPM91" s="1"/>
      <c r="JPN91" s="1"/>
      <c r="JPO91" s="1"/>
      <c r="JPP91" s="1"/>
      <c r="JPQ91" s="1"/>
      <c r="JPR91" s="1"/>
      <c r="JPS91" s="1"/>
      <c r="JPT91" s="1"/>
      <c r="JPU91" s="1"/>
      <c r="JPV91" s="1"/>
      <c r="JPW91" s="1"/>
      <c r="JPX91" s="1"/>
      <c r="JPY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K91" s="1"/>
      <c r="JQL91" s="1"/>
      <c r="JQM91" s="1"/>
      <c r="JQN91" s="1"/>
      <c r="JQO91" s="1"/>
      <c r="JQP91" s="1"/>
      <c r="JQQ91" s="1"/>
      <c r="JQR91" s="1"/>
      <c r="JQS91" s="1"/>
      <c r="JQT91" s="1"/>
      <c r="JQU91" s="1"/>
      <c r="JQV91" s="1"/>
      <c r="JQW91" s="1"/>
      <c r="JQX91" s="1"/>
      <c r="JQY91" s="1"/>
      <c r="JQZ91" s="1"/>
      <c r="JRA91" s="1"/>
      <c r="JRB91" s="1"/>
      <c r="JRC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Q91" s="1"/>
      <c r="JRR91" s="1"/>
      <c r="JRS91" s="1"/>
      <c r="JRT91" s="1"/>
      <c r="JRU91" s="1"/>
      <c r="JRV91" s="1"/>
      <c r="JRW91" s="1"/>
      <c r="JRX91" s="1"/>
      <c r="JRY91" s="1"/>
      <c r="JRZ91" s="1"/>
      <c r="JSA91" s="1"/>
      <c r="JSB91" s="1"/>
      <c r="JSC91" s="1"/>
      <c r="JSD91" s="1"/>
      <c r="JSE91" s="1"/>
      <c r="JSF91" s="1"/>
      <c r="JSG91" s="1"/>
      <c r="JSH91" s="1"/>
      <c r="JSI91" s="1"/>
      <c r="JSJ91" s="1"/>
      <c r="JSK91" s="1"/>
      <c r="JSL91" s="1"/>
      <c r="JSM91" s="1"/>
      <c r="JSN91" s="1"/>
      <c r="JSO91" s="1"/>
      <c r="JSP91" s="1"/>
      <c r="JSQ91" s="1"/>
      <c r="JSR91" s="1"/>
      <c r="JSS91" s="1"/>
      <c r="JST91" s="1"/>
      <c r="JSU91" s="1"/>
      <c r="JSV91" s="1"/>
      <c r="JSW91" s="1"/>
      <c r="JSX91" s="1"/>
      <c r="JSY91" s="1"/>
      <c r="JSZ91" s="1"/>
      <c r="JTA91" s="1"/>
      <c r="JTB91" s="1"/>
      <c r="JTC91" s="1"/>
      <c r="JTD91" s="1"/>
      <c r="JTE91" s="1"/>
      <c r="JTF91" s="1"/>
      <c r="JTG91" s="1"/>
      <c r="JTH91" s="1"/>
      <c r="JTI91" s="1"/>
      <c r="JTJ91" s="1"/>
      <c r="JTK91" s="1"/>
      <c r="JTL91" s="1"/>
      <c r="JTM91" s="1"/>
      <c r="JTN91" s="1"/>
      <c r="JTO91" s="1"/>
      <c r="JTP91" s="1"/>
      <c r="JTQ91" s="1"/>
      <c r="JTR91" s="1"/>
      <c r="JTS91" s="1"/>
      <c r="JTT91" s="1"/>
      <c r="JTU91" s="1"/>
      <c r="JTV91" s="1"/>
      <c r="JTW91" s="1"/>
      <c r="JTX91" s="1"/>
      <c r="JTY91" s="1"/>
      <c r="JTZ91" s="1"/>
      <c r="JUA91" s="1"/>
      <c r="JUB91" s="1"/>
      <c r="JUC91" s="1"/>
      <c r="JUD91" s="1"/>
      <c r="JUE91" s="1"/>
      <c r="JUF91" s="1"/>
      <c r="JUG91" s="1"/>
      <c r="JUH91" s="1"/>
      <c r="JUI91" s="1"/>
      <c r="JUJ91" s="1"/>
      <c r="JUK91" s="1"/>
      <c r="JUL91" s="1"/>
      <c r="JUM91" s="1"/>
      <c r="JUN91" s="1"/>
      <c r="JUO91" s="1"/>
      <c r="JUP91" s="1"/>
      <c r="JUQ91" s="1"/>
      <c r="JUR91" s="1"/>
      <c r="JUS91" s="1"/>
      <c r="JUT91" s="1"/>
      <c r="JUU91" s="1"/>
      <c r="JUV91" s="1"/>
      <c r="JUW91" s="1"/>
      <c r="JUX91" s="1"/>
      <c r="JUY91" s="1"/>
      <c r="JUZ91" s="1"/>
      <c r="JVA91" s="1"/>
      <c r="JVB91" s="1"/>
      <c r="JVC91" s="1"/>
      <c r="JVD91" s="1"/>
      <c r="JVE91" s="1"/>
      <c r="JVF91" s="1"/>
      <c r="JVG91" s="1"/>
      <c r="JVH91" s="1"/>
      <c r="JVI91" s="1"/>
      <c r="JVJ91" s="1"/>
      <c r="JVK91" s="1"/>
      <c r="JVL91" s="1"/>
      <c r="JVM91" s="1"/>
      <c r="JVN91" s="1"/>
      <c r="JVO91" s="1"/>
      <c r="JVP91" s="1"/>
      <c r="JVQ91" s="1"/>
      <c r="JVR91" s="1"/>
      <c r="JVS91" s="1"/>
      <c r="JVT91" s="1"/>
      <c r="JVU91" s="1"/>
      <c r="JVV91" s="1"/>
      <c r="JVW91" s="1"/>
      <c r="JVX91" s="1"/>
      <c r="JVY91" s="1"/>
      <c r="JVZ91" s="1"/>
      <c r="JWA91" s="1"/>
      <c r="JWB91" s="1"/>
      <c r="JWC91" s="1"/>
      <c r="JWD91" s="1"/>
      <c r="JWE91" s="1"/>
      <c r="JWF91" s="1"/>
      <c r="JWG91" s="1"/>
      <c r="JWH91" s="1"/>
      <c r="JWI91" s="1"/>
      <c r="JWJ91" s="1"/>
      <c r="JWK91" s="1"/>
      <c r="JWL91" s="1"/>
      <c r="JWM91" s="1"/>
      <c r="JWN91" s="1"/>
      <c r="JWO91" s="1"/>
      <c r="JWP91" s="1"/>
      <c r="JWQ91" s="1"/>
      <c r="JWR91" s="1"/>
      <c r="JWS91" s="1"/>
      <c r="JWT91" s="1"/>
      <c r="JWU91" s="1"/>
      <c r="JWV91" s="1"/>
      <c r="JWW91" s="1"/>
      <c r="JWX91" s="1"/>
      <c r="JWY91" s="1"/>
      <c r="JWZ91" s="1"/>
      <c r="JXA91" s="1"/>
      <c r="JXB91" s="1"/>
      <c r="JXC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Q91" s="1"/>
      <c r="JXR91" s="1"/>
      <c r="JXS91" s="1"/>
      <c r="JXT91" s="1"/>
      <c r="JXU91" s="1"/>
      <c r="JXV91" s="1"/>
      <c r="JXW91" s="1"/>
      <c r="JXX91" s="1"/>
      <c r="JXY91" s="1"/>
      <c r="JXZ91" s="1"/>
      <c r="JYA91" s="1"/>
      <c r="JYB91" s="1"/>
      <c r="JYC91" s="1"/>
      <c r="JYD91" s="1"/>
      <c r="JYE91" s="1"/>
      <c r="JYF91" s="1"/>
      <c r="JYG91" s="1"/>
      <c r="JYH91" s="1"/>
      <c r="JYI91" s="1"/>
      <c r="JYJ91" s="1"/>
      <c r="JYK91" s="1"/>
      <c r="JYL91" s="1"/>
      <c r="JYM91" s="1"/>
      <c r="JYN91" s="1"/>
      <c r="JYO91" s="1"/>
      <c r="JYP91" s="1"/>
      <c r="JYQ91" s="1"/>
      <c r="JYR91" s="1"/>
      <c r="JYS91" s="1"/>
      <c r="JYT91" s="1"/>
      <c r="JYU91" s="1"/>
      <c r="JYV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L91" s="1"/>
      <c r="JZM91" s="1"/>
      <c r="JZN91" s="1"/>
      <c r="JZO91" s="1"/>
      <c r="JZP91" s="1"/>
      <c r="JZQ91" s="1"/>
      <c r="JZR91" s="1"/>
      <c r="JZS91" s="1"/>
      <c r="JZT91" s="1"/>
      <c r="JZU91" s="1"/>
      <c r="JZV91" s="1"/>
      <c r="JZW91" s="1"/>
      <c r="JZX91" s="1"/>
      <c r="JZY91" s="1"/>
      <c r="JZZ91" s="1"/>
      <c r="KAA91" s="1"/>
      <c r="KAB91" s="1"/>
      <c r="KAC91" s="1"/>
      <c r="KAD91" s="1"/>
      <c r="KAE91" s="1"/>
      <c r="KAF91" s="1"/>
      <c r="KAG91" s="1"/>
      <c r="KAH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AY91" s="1"/>
      <c r="KAZ91" s="1"/>
      <c r="KBA91" s="1"/>
      <c r="KBB91" s="1"/>
      <c r="KBC91" s="1"/>
      <c r="KBD91" s="1"/>
      <c r="KBE91" s="1"/>
      <c r="KBF91" s="1"/>
      <c r="KBG91" s="1"/>
      <c r="KBH91" s="1"/>
      <c r="KBI91" s="1"/>
      <c r="KBJ91" s="1"/>
      <c r="KBK91" s="1"/>
      <c r="KBL91" s="1"/>
      <c r="KBM91" s="1"/>
      <c r="KBN91" s="1"/>
      <c r="KBO91" s="1"/>
      <c r="KBP91" s="1"/>
      <c r="KBQ91" s="1"/>
      <c r="KBR91" s="1"/>
      <c r="KBS91" s="1"/>
      <c r="KBT91" s="1"/>
      <c r="KBU91" s="1"/>
      <c r="KBV91" s="1"/>
      <c r="KBW91" s="1"/>
      <c r="KBX91" s="1"/>
      <c r="KBY91" s="1"/>
      <c r="KBZ91" s="1"/>
      <c r="KCA91" s="1"/>
      <c r="KCB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M91" s="1"/>
      <c r="KCN91" s="1"/>
      <c r="KCO91" s="1"/>
      <c r="KCP91" s="1"/>
      <c r="KCQ91" s="1"/>
      <c r="KCR91" s="1"/>
      <c r="KCS91" s="1"/>
      <c r="KCT91" s="1"/>
      <c r="KCU91" s="1"/>
      <c r="KCV91" s="1"/>
      <c r="KCW91" s="1"/>
      <c r="KCX91" s="1"/>
      <c r="KCY91" s="1"/>
      <c r="KCZ91" s="1"/>
      <c r="KDA91" s="1"/>
      <c r="KDB91" s="1"/>
      <c r="KDC91" s="1"/>
      <c r="KDD91" s="1"/>
      <c r="KDE91" s="1"/>
      <c r="KDF91" s="1"/>
      <c r="KDG91" s="1"/>
      <c r="KDH91" s="1"/>
      <c r="KDI91" s="1"/>
      <c r="KDJ91" s="1"/>
      <c r="KDK91" s="1"/>
      <c r="KDL91" s="1"/>
      <c r="KDM91" s="1"/>
      <c r="KDN91" s="1"/>
      <c r="KDO91" s="1"/>
      <c r="KDP91" s="1"/>
      <c r="KDQ91" s="1"/>
      <c r="KDR91" s="1"/>
      <c r="KDS91" s="1"/>
      <c r="KDT91" s="1"/>
      <c r="KDU91" s="1"/>
      <c r="KDV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K91" s="1"/>
      <c r="KEL91" s="1"/>
      <c r="KEM91" s="1"/>
      <c r="KEN91" s="1"/>
      <c r="KEO91" s="1"/>
      <c r="KEP91" s="1"/>
      <c r="KEQ91" s="1"/>
      <c r="KER91" s="1"/>
      <c r="KES91" s="1"/>
      <c r="KET91" s="1"/>
      <c r="KEU91" s="1"/>
      <c r="KEV91" s="1"/>
      <c r="KEW91" s="1"/>
      <c r="KEX91" s="1"/>
      <c r="KEY91" s="1"/>
      <c r="KEZ91" s="1"/>
      <c r="KFA91" s="1"/>
      <c r="KFB91" s="1"/>
      <c r="KFC91" s="1"/>
      <c r="KFD91" s="1"/>
      <c r="KFE91" s="1"/>
      <c r="KFF91" s="1"/>
      <c r="KFG91" s="1"/>
      <c r="KFH91" s="1"/>
      <c r="KFI91" s="1"/>
      <c r="KFJ91" s="1"/>
      <c r="KFK91" s="1"/>
      <c r="KFL91" s="1"/>
      <c r="KFM91" s="1"/>
      <c r="KFN91" s="1"/>
      <c r="KFO91" s="1"/>
      <c r="KFP91" s="1"/>
      <c r="KFQ91" s="1"/>
      <c r="KFR91" s="1"/>
      <c r="KFS91" s="1"/>
      <c r="KFT91" s="1"/>
      <c r="KFU91" s="1"/>
      <c r="KFV91" s="1"/>
      <c r="KFW91" s="1"/>
      <c r="KFX91" s="1"/>
      <c r="KFY91" s="1"/>
      <c r="KFZ91" s="1"/>
      <c r="KGA91" s="1"/>
      <c r="KGB91" s="1"/>
      <c r="KGC91" s="1"/>
      <c r="KGD91" s="1"/>
      <c r="KGE91" s="1"/>
      <c r="KGF91" s="1"/>
      <c r="KGG91" s="1"/>
      <c r="KGH91" s="1"/>
      <c r="KGI91" s="1"/>
      <c r="KGJ91" s="1"/>
      <c r="KGK91" s="1"/>
      <c r="KGL91" s="1"/>
      <c r="KGM91" s="1"/>
      <c r="KGN91" s="1"/>
      <c r="KGO91" s="1"/>
      <c r="KGP91" s="1"/>
      <c r="KGQ91" s="1"/>
      <c r="KGR91" s="1"/>
      <c r="KGS91" s="1"/>
      <c r="KGT91" s="1"/>
      <c r="KGU91" s="1"/>
      <c r="KGV91" s="1"/>
      <c r="KGW91" s="1"/>
      <c r="KGX91" s="1"/>
      <c r="KGY91" s="1"/>
      <c r="KGZ91" s="1"/>
      <c r="KHA91" s="1"/>
      <c r="KHB91" s="1"/>
      <c r="KHC91" s="1"/>
      <c r="KHD91" s="1"/>
      <c r="KHE91" s="1"/>
      <c r="KHF91" s="1"/>
      <c r="KHG91" s="1"/>
      <c r="KHH91" s="1"/>
      <c r="KHI91" s="1"/>
      <c r="KHJ91" s="1"/>
      <c r="KHK91" s="1"/>
      <c r="KHL91" s="1"/>
      <c r="KHM91" s="1"/>
      <c r="KHN91" s="1"/>
      <c r="KHO91" s="1"/>
      <c r="KHP91" s="1"/>
      <c r="KHQ91" s="1"/>
      <c r="KHR91" s="1"/>
      <c r="KHS91" s="1"/>
      <c r="KHT91" s="1"/>
      <c r="KHU91" s="1"/>
      <c r="KHV91" s="1"/>
      <c r="KHW91" s="1"/>
      <c r="KHX91" s="1"/>
      <c r="KHY91" s="1"/>
      <c r="KHZ91" s="1"/>
      <c r="KIA91" s="1"/>
      <c r="KIB91" s="1"/>
      <c r="KIC91" s="1"/>
      <c r="KID91" s="1"/>
      <c r="KIE91" s="1"/>
      <c r="KIF91" s="1"/>
      <c r="KIG91" s="1"/>
      <c r="KIH91" s="1"/>
      <c r="KII91" s="1"/>
      <c r="KIJ91" s="1"/>
      <c r="KIK91" s="1"/>
      <c r="KIL91" s="1"/>
      <c r="KIM91" s="1"/>
      <c r="KIN91" s="1"/>
      <c r="KIO91" s="1"/>
      <c r="KIP91" s="1"/>
      <c r="KIQ91" s="1"/>
      <c r="KIR91" s="1"/>
      <c r="KIS91" s="1"/>
      <c r="KIT91" s="1"/>
      <c r="KIU91" s="1"/>
      <c r="KIV91" s="1"/>
      <c r="KIW91" s="1"/>
      <c r="KIX91" s="1"/>
      <c r="KIY91" s="1"/>
      <c r="KIZ91" s="1"/>
      <c r="KJA91" s="1"/>
      <c r="KJB91" s="1"/>
      <c r="KJC91" s="1"/>
      <c r="KJD91" s="1"/>
      <c r="KJE91" s="1"/>
      <c r="KJF91" s="1"/>
      <c r="KJG91" s="1"/>
      <c r="KJH91" s="1"/>
      <c r="KJI91" s="1"/>
      <c r="KJJ91" s="1"/>
      <c r="KJK91" s="1"/>
      <c r="KJL91" s="1"/>
      <c r="KJM91" s="1"/>
      <c r="KJN91" s="1"/>
      <c r="KJO91" s="1"/>
      <c r="KJP91" s="1"/>
      <c r="KJQ91" s="1"/>
      <c r="KJR91" s="1"/>
      <c r="KJS91" s="1"/>
      <c r="KJT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F91" s="1"/>
      <c r="KKG91" s="1"/>
      <c r="KKH91" s="1"/>
      <c r="KKI91" s="1"/>
      <c r="KKJ91" s="1"/>
      <c r="KKK91" s="1"/>
      <c r="KKL91" s="1"/>
      <c r="KKM91" s="1"/>
      <c r="KKN91" s="1"/>
      <c r="KKO91" s="1"/>
      <c r="KKP91" s="1"/>
      <c r="KKQ91" s="1"/>
      <c r="KKR91" s="1"/>
      <c r="KKS91" s="1"/>
      <c r="KKT91" s="1"/>
      <c r="KKU91" s="1"/>
      <c r="KKV91" s="1"/>
      <c r="KKW91" s="1"/>
      <c r="KKX91" s="1"/>
      <c r="KKY91" s="1"/>
      <c r="KKZ91" s="1"/>
      <c r="KLA91" s="1"/>
      <c r="KLB91" s="1"/>
      <c r="KLC91" s="1"/>
      <c r="KLD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L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A91" s="1"/>
      <c r="KNB91" s="1"/>
      <c r="KNC91" s="1"/>
      <c r="KND91" s="1"/>
      <c r="KNE91" s="1"/>
      <c r="KNF91" s="1"/>
      <c r="KNG91" s="1"/>
      <c r="KNH91" s="1"/>
      <c r="KNI91" s="1"/>
      <c r="KNJ91" s="1"/>
      <c r="KNK91" s="1"/>
      <c r="KNL91" s="1"/>
      <c r="KNM91" s="1"/>
      <c r="KNN91" s="1"/>
      <c r="KNO91" s="1"/>
      <c r="KNP91" s="1"/>
      <c r="KNQ91" s="1"/>
      <c r="KNR91" s="1"/>
      <c r="KNS91" s="1"/>
      <c r="KNT91" s="1"/>
      <c r="KNU91" s="1"/>
      <c r="KNV91" s="1"/>
      <c r="KNW91" s="1"/>
      <c r="KNX91" s="1"/>
      <c r="KNY91" s="1"/>
      <c r="KNZ91" s="1"/>
      <c r="KOA91" s="1"/>
      <c r="KOB91" s="1"/>
      <c r="KOC91" s="1"/>
      <c r="KOD91" s="1"/>
      <c r="KOE91" s="1"/>
      <c r="KOF91" s="1"/>
      <c r="KOG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X91" s="1"/>
      <c r="KOY91" s="1"/>
      <c r="KOZ91" s="1"/>
      <c r="KPA91" s="1"/>
      <c r="KPB91" s="1"/>
      <c r="KPC91" s="1"/>
      <c r="KPD91" s="1"/>
      <c r="KPE91" s="1"/>
      <c r="KPF91" s="1"/>
      <c r="KPG91" s="1"/>
      <c r="KPH91" s="1"/>
      <c r="KPI91" s="1"/>
      <c r="KPJ91" s="1"/>
      <c r="KPK91" s="1"/>
      <c r="KPL91" s="1"/>
      <c r="KPM91" s="1"/>
      <c r="KPN91" s="1"/>
      <c r="KPO91" s="1"/>
      <c r="KPP91" s="1"/>
      <c r="KPQ91" s="1"/>
      <c r="KPR91" s="1"/>
      <c r="KPS91" s="1"/>
      <c r="KPT91" s="1"/>
      <c r="KPU91" s="1"/>
      <c r="KPV91" s="1"/>
      <c r="KPW91" s="1"/>
      <c r="KPX91" s="1"/>
      <c r="KPY91" s="1"/>
      <c r="KPZ91" s="1"/>
      <c r="KQA91" s="1"/>
      <c r="KQB91" s="1"/>
      <c r="KQC91" s="1"/>
      <c r="KQD91" s="1"/>
      <c r="KQE91" s="1"/>
      <c r="KQF91" s="1"/>
      <c r="KQG91" s="1"/>
      <c r="KQH91" s="1"/>
      <c r="KQI91" s="1"/>
      <c r="KQJ91" s="1"/>
      <c r="KQK91" s="1"/>
      <c r="KQL91" s="1"/>
      <c r="KQM91" s="1"/>
      <c r="KQN91" s="1"/>
      <c r="KQO91" s="1"/>
      <c r="KQP91" s="1"/>
      <c r="KQQ91" s="1"/>
      <c r="KQR91" s="1"/>
      <c r="KQS91" s="1"/>
      <c r="KQT91" s="1"/>
      <c r="KQU91" s="1"/>
      <c r="KQV91" s="1"/>
      <c r="KQW91" s="1"/>
      <c r="KQX91" s="1"/>
      <c r="KQY91" s="1"/>
      <c r="KQZ91" s="1"/>
      <c r="KRA91" s="1"/>
      <c r="KRB91" s="1"/>
      <c r="KRC91" s="1"/>
      <c r="KRD91" s="1"/>
      <c r="KRE91" s="1"/>
      <c r="KRF91" s="1"/>
      <c r="KRG91" s="1"/>
      <c r="KRH91" s="1"/>
      <c r="KRI91" s="1"/>
      <c r="KRJ91" s="1"/>
      <c r="KRK91" s="1"/>
      <c r="KRL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W91" s="1"/>
      <c r="KRX91" s="1"/>
      <c r="KRY91" s="1"/>
      <c r="KRZ91" s="1"/>
      <c r="KSA91" s="1"/>
      <c r="KSB91" s="1"/>
      <c r="KSC91" s="1"/>
      <c r="KSD91" s="1"/>
      <c r="KSE91" s="1"/>
      <c r="KSF91" s="1"/>
      <c r="KSG91" s="1"/>
      <c r="KSH91" s="1"/>
      <c r="KSI91" s="1"/>
      <c r="KSJ91" s="1"/>
      <c r="KSK91" s="1"/>
      <c r="KSL91" s="1"/>
      <c r="KSM91" s="1"/>
      <c r="KSN91" s="1"/>
      <c r="KSO91" s="1"/>
      <c r="KSP91" s="1"/>
      <c r="KSQ91" s="1"/>
      <c r="KSR91" s="1"/>
      <c r="KSS91" s="1"/>
      <c r="KST91" s="1"/>
      <c r="KSU91" s="1"/>
      <c r="KSV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U91" s="1"/>
      <c r="KTV91" s="1"/>
      <c r="KTW91" s="1"/>
      <c r="KTX91" s="1"/>
      <c r="KTY91" s="1"/>
      <c r="KTZ91" s="1"/>
      <c r="KUA91" s="1"/>
      <c r="KUB91" s="1"/>
      <c r="KUC91" s="1"/>
      <c r="KUD91" s="1"/>
      <c r="KUE91" s="1"/>
      <c r="KUF91" s="1"/>
      <c r="KUG91" s="1"/>
      <c r="KUH91" s="1"/>
      <c r="KUI91" s="1"/>
      <c r="KUJ91" s="1"/>
      <c r="KUK91" s="1"/>
      <c r="KUL91" s="1"/>
      <c r="KUM91" s="1"/>
      <c r="KUN91" s="1"/>
      <c r="KUO91" s="1"/>
      <c r="KUP91" s="1"/>
      <c r="KUQ91" s="1"/>
      <c r="KUR91" s="1"/>
      <c r="KUS91" s="1"/>
      <c r="KUT91" s="1"/>
      <c r="KUU91" s="1"/>
      <c r="KUV91" s="1"/>
      <c r="KUW91" s="1"/>
      <c r="KUX91" s="1"/>
      <c r="KUY91" s="1"/>
      <c r="KUZ91" s="1"/>
      <c r="KVA91" s="1"/>
      <c r="KVB91" s="1"/>
      <c r="KVC91" s="1"/>
      <c r="KVD91" s="1"/>
      <c r="KVE91" s="1"/>
      <c r="KVF91" s="1"/>
      <c r="KVG91" s="1"/>
      <c r="KVH91" s="1"/>
      <c r="KVI91" s="1"/>
      <c r="KVJ91" s="1"/>
      <c r="KVK91" s="1"/>
      <c r="KVL91" s="1"/>
      <c r="KVM91" s="1"/>
      <c r="KVN91" s="1"/>
      <c r="KVO91" s="1"/>
      <c r="KVP91" s="1"/>
      <c r="KVQ91" s="1"/>
      <c r="KVR91" s="1"/>
      <c r="KVS91" s="1"/>
      <c r="KVT91" s="1"/>
      <c r="KVU91" s="1"/>
      <c r="KVV91" s="1"/>
      <c r="KVW91" s="1"/>
      <c r="KVX91" s="1"/>
      <c r="KVY91" s="1"/>
      <c r="KVZ91" s="1"/>
      <c r="KWA91" s="1"/>
      <c r="KWB91" s="1"/>
      <c r="KWC91" s="1"/>
      <c r="KWD91" s="1"/>
      <c r="KWE91" s="1"/>
      <c r="KWF91" s="1"/>
      <c r="KWG91" s="1"/>
      <c r="KWH91" s="1"/>
      <c r="KWI91" s="1"/>
      <c r="KWJ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WZ91" s="1"/>
      <c r="KXA91" s="1"/>
      <c r="KXB91" s="1"/>
      <c r="KXC91" s="1"/>
      <c r="KXD91" s="1"/>
      <c r="KXE91" s="1"/>
      <c r="KXF91" s="1"/>
      <c r="KXG91" s="1"/>
      <c r="KXH91" s="1"/>
      <c r="KXI91" s="1"/>
      <c r="KXJ91" s="1"/>
      <c r="KXK91" s="1"/>
      <c r="KXL91" s="1"/>
      <c r="KXM91" s="1"/>
      <c r="KXN91" s="1"/>
      <c r="KXO91" s="1"/>
      <c r="KXP91" s="1"/>
      <c r="KXQ91" s="1"/>
      <c r="KXR91" s="1"/>
      <c r="KXS91" s="1"/>
      <c r="KXT91" s="1"/>
      <c r="KXU91" s="1"/>
      <c r="KXV91" s="1"/>
      <c r="KXW91" s="1"/>
      <c r="KXX91" s="1"/>
      <c r="KXY91" s="1"/>
      <c r="KXZ91" s="1"/>
      <c r="KYA91" s="1"/>
      <c r="KYB91" s="1"/>
      <c r="KYC91" s="1"/>
      <c r="KYD91" s="1"/>
      <c r="KYE91" s="1"/>
      <c r="KYF91" s="1"/>
      <c r="KYG91" s="1"/>
      <c r="KYH91" s="1"/>
      <c r="KYI91" s="1"/>
      <c r="KYJ91" s="1"/>
      <c r="KYK91" s="1"/>
      <c r="KYL91" s="1"/>
      <c r="KYM91" s="1"/>
      <c r="KYN91" s="1"/>
      <c r="KYO91" s="1"/>
      <c r="KYP91" s="1"/>
      <c r="KYQ91" s="1"/>
      <c r="KYR91" s="1"/>
      <c r="KYS91" s="1"/>
      <c r="KYT91" s="1"/>
      <c r="KYU91" s="1"/>
      <c r="KYV91" s="1"/>
      <c r="KYW91" s="1"/>
      <c r="KYX91" s="1"/>
      <c r="KYY91" s="1"/>
      <c r="KYZ91" s="1"/>
      <c r="KZA91" s="1"/>
      <c r="KZB91" s="1"/>
      <c r="KZC91" s="1"/>
      <c r="KZD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P91" s="1"/>
      <c r="KZQ91" s="1"/>
      <c r="KZR91" s="1"/>
      <c r="KZS91" s="1"/>
      <c r="KZT91" s="1"/>
      <c r="KZU91" s="1"/>
      <c r="KZV91" s="1"/>
      <c r="KZW91" s="1"/>
      <c r="KZX91" s="1"/>
      <c r="KZY91" s="1"/>
      <c r="KZZ91" s="1"/>
      <c r="LAA91" s="1"/>
      <c r="LAB91" s="1"/>
      <c r="LAC91" s="1"/>
      <c r="LAD91" s="1"/>
      <c r="LAE91" s="1"/>
      <c r="LAF91" s="1"/>
      <c r="LAG91" s="1"/>
      <c r="LAH91" s="1"/>
      <c r="LAI91" s="1"/>
      <c r="LAJ91" s="1"/>
      <c r="LAK91" s="1"/>
      <c r="LAL91" s="1"/>
      <c r="LAM91" s="1"/>
      <c r="LAN91" s="1"/>
      <c r="LAO91" s="1"/>
      <c r="LAP91" s="1"/>
      <c r="LAQ91" s="1"/>
      <c r="LAR91" s="1"/>
      <c r="LAS91" s="1"/>
      <c r="LAT91" s="1"/>
      <c r="LAU91" s="1"/>
      <c r="LAV91" s="1"/>
      <c r="LAW91" s="1"/>
      <c r="LAX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M91" s="1"/>
      <c r="LBN91" s="1"/>
      <c r="LBO91" s="1"/>
      <c r="LBP91" s="1"/>
      <c r="LBQ91" s="1"/>
      <c r="LBR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K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W91" s="1"/>
      <c r="LCX91" s="1"/>
      <c r="LCY91" s="1"/>
      <c r="LCZ91" s="1"/>
      <c r="LDA91" s="1"/>
      <c r="LDB91" s="1"/>
      <c r="LDC91" s="1"/>
      <c r="LDD91" s="1"/>
      <c r="LDE91" s="1"/>
      <c r="LDF91" s="1"/>
      <c r="LDG91" s="1"/>
      <c r="LDH91" s="1"/>
      <c r="LDI91" s="1"/>
      <c r="LDJ91" s="1"/>
      <c r="LDK91" s="1"/>
      <c r="LDL91" s="1"/>
      <c r="LDM91" s="1"/>
      <c r="LDN91" s="1"/>
      <c r="LDO91" s="1"/>
      <c r="LDP91" s="1"/>
      <c r="LDQ91" s="1"/>
      <c r="LDR91" s="1"/>
      <c r="LDS91" s="1"/>
      <c r="LDT91" s="1"/>
      <c r="LDU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I91" s="1"/>
      <c r="LEJ91" s="1"/>
      <c r="LEK91" s="1"/>
      <c r="LEL91" s="1"/>
      <c r="LEM91" s="1"/>
      <c r="LEN91" s="1"/>
      <c r="LEO91" s="1"/>
      <c r="LEP91" s="1"/>
      <c r="LEQ91" s="1"/>
      <c r="LER91" s="1"/>
      <c r="LES91" s="1"/>
      <c r="LET91" s="1"/>
      <c r="LEU91" s="1"/>
      <c r="LEV91" s="1"/>
      <c r="LEW91" s="1"/>
      <c r="LEX91" s="1"/>
      <c r="LEY91" s="1"/>
      <c r="LEZ91" s="1"/>
      <c r="LFA91" s="1"/>
      <c r="LFB91" s="1"/>
      <c r="LFC91" s="1"/>
      <c r="LFD91" s="1"/>
      <c r="LFE91" s="1"/>
      <c r="LFF91" s="1"/>
      <c r="LFG91" s="1"/>
      <c r="LFH91" s="1"/>
      <c r="LFI91" s="1"/>
      <c r="LFJ91" s="1"/>
      <c r="LFK91" s="1"/>
      <c r="LFL91" s="1"/>
      <c r="LFM91" s="1"/>
      <c r="LFN91" s="1"/>
      <c r="LFO91" s="1"/>
      <c r="LFP91" s="1"/>
      <c r="LFQ91" s="1"/>
      <c r="LFR91" s="1"/>
      <c r="LFS91" s="1"/>
      <c r="LFT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E91" s="1"/>
      <c r="LGF91" s="1"/>
      <c r="LGG91" s="1"/>
      <c r="LGH91" s="1"/>
      <c r="LGI91" s="1"/>
      <c r="LGJ91" s="1"/>
      <c r="LGK91" s="1"/>
      <c r="LGL91" s="1"/>
      <c r="LGM91" s="1"/>
      <c r="LGN91" s="1"/>
      <c r="LGO91" s="1"/>
      <c r="LGP91" s="1"/>
      <c r="LGQ91" s="1"/>
      <c r="LGR91" s="1"/>
      <c r="LGS91" s="1"/>
      <c r="LGT91" s="1"/>
      <c r="LGU91" s="1"/>
      <c r="LGV91" s="1"/>
      <c r="LGW91" s="1"/>
      <c r="LGX91" s="1"/>
      <c r="LGY91" s="1"/>
      <c r="LGZ91" s="1"/>
      <c r="LHA91" s="1"/>
      <c r="LHB91" s="1"/>
      <c r="LHC91" s="1"/>
      <c r="LHD91" s="1"/>
      <c r="LHE91" s="1"/>
      <c r="LHF91" s="1"/>
      <c r="LHG91" s="1"/>
      <c r="LHH91" s="1"/>
      <c r="LHI91" s="1"/>
      <c r="LHJ91" s="1"/>
      <c r="LHK91" s="1"/>
      <c r="LHL91" s="1"/>
      <c r="LHM91" s="1"/>
      <c r="LHN91" s="1"/>
      <c r="LHO91" s="1"/>
      <c r="LHP91" s="1"/>
      <c r="LHQ91" s="1"/>
      <c r="LHR91" s="1"/>
      <c r="LHS91" s="1"/>
      <c r="LHT91" s="1"/>
      <c r="LHU91" s="1"/>
      <c r="LHV91" s="1"/>
      <c r="LHW91" s="1"/>
      <c r="LHX91" s="1"/>
      <c r="LHY91" s="1"/>
      <c r="LHZ91" s="1"/>
      <c r="LIA91" s="1"/>
      <c r="LIB91" s="1"/>
      <c r="LIC91" s="1"/>
      <c r="LID91" s="1"/>
      <c r="LIE91" s="1"/>
      <c r="LIF91" s="1"/>
      <c r="LIG91" s="1"/>
      <c r="LIH91" s="1"/>
      <c r="LII91" s="1"/>
      <c r="LIJ91" s="1"/>
      <c r="LIK91" s="1"/>
      <c r="LIL91" s="1"/>
      <c r="LIM91" s="1"/>
      <c r="LIN91" s="1"/>
      <c r="LIO91" s="1"/>
      <c r="LIP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L91" s="1"/>
      <c r="LJM91" s="1"/>
      <c r="LJN91" s="1"/>
      <c r="LJO91" s="1"/>
      <c r="LJP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C91" s="1"/>
      <c r="LKD91" s="1"/>
      <c r="LKE91" s="1"/>
      <c r="LKF91" s="1"/>
      <c r="LKG91" s="1"/>
      <c r="LKH91" s="1"/>
      <c r="LKI91" s="1"/>
      <c r="LKJ91" s="1"/>
      <c r="LKK91" s="1"/>
      <c r="LKL91" s="1"/>
      <c r="LKM91" s="1"/>
      <c r="LKN91" s="1"/>
      <c r="LKO91" s="1"/>
      <c r="LKP91" s="1"/>
      <c r="LKQ91" s="1"/>
      <c r="LKR91" s="1"/>
      <c r="LKS91" s="1"/>
      <c r="LKT91" s="1"/>
      <c r="LKU91" s="1"/>
      <c r="LKV91" s="1"/>
      <c r="LKW91" s="1"/>
      <c r="LKX91" s="1"/>
      <c r="LKY91" s="1"/>
      <c r="LKZ91" s="1"/>
      <c r="LLA91" s="1"/>
      <c r="LLB91" s="1"/>
      <c r="LLC91" s="1"/>
      <c r="LLD91" s="1"/>
      <c r="LLE91" s="1"/>
      <c r="LLF91" s="1"/>
      <c r="LLG91" s="1"/>
      <c r="LLH91" s="1"/>
      <c r="LLI91" s="1"/>
      <c r="LLJ91" s="1"/>
      <c r="LLK91" s="1"/>
      <c r="LLL91" s="1"/>
      <c r="LLM91" s="1"/>
      <c r="LLN91" s="1"/>
      <c r="LLO91" s="1"/>
      <c r="LLP91" s="1"/>
      <c r="LLQ91" s="1"/>
      <c r="LLR91" s="1"/>
      <c r="LLS91" s="1"/>
      <c r="LLT91" s="1"/>
      <c r="LLU91" s="1"/>
      <c r="LLV91" s="1"/>
      <c r="LLW91" s="1"/>
      <c r="LLX91" s="1"/>
      <c r="LLY91" s="1"/>
      <c r="LLZ91" s="1"/>
      <c r="LMA91" s="1"/>
      <c r="LMB91" s="1"/>
      <c r="LMC91" s="1"/>
      <c r="LMD91" s="1"/>
      <c r="LME91" s="1"/>
      <c r="LMF91" s="1"/>
      <c r="LMG91" s="1"/>
      <c r="LMH91" s="1"/>
      <c r="LMI91" s="1"/>
      <c r="LMJ91" s="1"/>
      <c r="LMK91" s="1"/>
      <c r="LML91" s="1"/>
      <c r="LMM91" s="1"/>
      <c r="LMN91" s="1"/>
      <c r="LMO91" s="1"/>
      <c r="LMP91" s="1"/>
      <c r="LMQ91" s="1"/>
      <c r="LMR91" s="1"/>
      <c r="LMS91" s="1"/>
      <c r="LMT91" s="1"/>
      <c r="LMU91" s="1"/>
      <c r="LMV91" s="1"/>
      <c r="LMW91" s="1"/>
      <c r="LMX91" s="1"/>
      <c r="LMY91" s="1"/>
      <c r="LMZ91" s="1"/>
      <c r="LNA91" s="1"/>
      <c r="LNB91" s="1"/>
      <c r="LNC91" s="1"/>
      <c r="LND91" s="1"/>
      <c r="LNE91" s="1"/>
      <c r="LNF91" s="1"/>
      <c r="LNG91" s="1"/>
      <c r="LNH91" s="1"/>
      <c r="LNI91" s="1"/>
      <c r="LNJ91" s="1"/>
      <c r="LNK91" s="1"/>
      <c r="LNL91" s="1"/>
      <c r="LNM91" s="1"/>
      <c r="LNN91" s="1"/>
      <c r="LNO91" s="1"/>
      <c r="LNP91" s="1"/>
      <c r="LNQ91" s="1"/>
      <c r="LNR91" s="1"/>
      <c r="LNS91" s="1"/>
      <c r="LNT91" s="1"/>
      <c r="LNU91" s="1"/>
      <c r="LNV91" s="1"/>
      <c r="LNW91" s="1"/>
      <c r="LNX91" s="1"/>
      <c r="LNY91" s="1"/>
      <c r="LNZ91" s="1"/>
      <c r="LOA91" s="1"/>
      <c r="LOB91" s="1"/>
      <c r="LOC91" s="1"/>
      <c r="LOD91" s="1"/>
      <c r="LOE91" s="1"/>
      <c r="LOF91" s="1"/>
      <c r="LOG91" s="1"/>
      <c r="LOH91" s="1"/>
      <c r="LOI91" s="1"/>
      <c r="LOJ91" s="1"/>
      <c r="LOK91" s="1"/>
      <c r="LOL91" s="1"/>
      <c r="LOM91" s="1"/>
      <c r="LON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OZ91" s="1"/>
      <c r="LPA91" s="1"/>
      <c r="LPB91" s="1"/>
      <c r="LPC91" s="1"/>
      <c r="LPD91" s="1"/>
      <c r="LPE91" s="1"/>
      <c r="LPF91" s="1"/>
      <c r="LPG91" s="1"/>
      <c r="LPH91" s="1"/>
      <c r="LPI91" s="1"/>
      <c r="LPJ91" s="1"/>
      <c r="LPK91" s="1"/>
      <c r="LPL91" s="1"/>
      <c r="LPM91" s="1"/>
      <c r="LPN91" s="1"/>
      <c r="LPO91" s="1"/>
      <c r="LPP91" s="1"/>
      <c r="LPQ91" s="1"/>
      <c r="LPR91" s="1"/>
      <c r="LPS91" s="1"/>
      <c r="LPT91" s="1"/>
      <c r="LPU91" s="1"/>
      <c r="LPV91" s="1"/>
      <c r="LPW91" s="1"/>
      <c r="LPX91" s="1"/>
      <c r="LPY91" s="1"/>
      <c r="LPZ91" s="1"/>
      <c r="LQA91" s="1"/>
      <c r="LQB91" s="1"/>
      <c r="LQC91" s="1"/>
      <c r="LQD91" s="1"/>
      <c r="LQE91" s="1"/>
      <c r="LQF91" s="1"/>
      <c r="LQG91" s="1"/>
      <c r="LQH91" s="1"/>
      <c r="LQI91" s="1"/>
      <c r="LQJ91" s="1"/>
      <c r="LQK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QW91" s="1"/>
      <c r="LQX91" s="1"/>
      <c r="LQY91" s="1"/>
      <c r="LQZ91" s="1"/>
      <c r="LRA91" s="1"/>
      <c r="LRB91" s="1"/>
      <c r="LRC91" s="1"/>
      <c r="LRD91" s="1"/>
      <c r="LRE91" s="1"/>
      <c r="LRF91" s="1"/>
      <c r="LRG91" s="1"/>
      <c r="LRH91" s="1"/>
      <c r="LRI91" s="1"/>
      <c r="LRJ91" s="1"/>
      <c r="LRK91" s="1"/>
      <c r="LRL91" s="1"/>
      <c r="LRM91" s="1"/>
      <c r="LRN91" s="1"/>
      <c r="LRO91" s="1"/>
      <c r="LRP91" s="1"/>
      <c r="LRQ91" s="1"/>
      <c r="LRR91" s="1"/>
      <c r="LRS91" s="1"/>
      <c r="LRT91" s="1"/>
      <c r="LRU91" s="1"/>
      <c r="LRV91" s="1"/>
      <c r="LRW91" s="1"/>
      <c r="LRX91" s="1"/>
      <c r="LRY91" s="1"/>
      <c r="LRZ91" s="1"/>
      <c r="LSA91" s="1"/>
      <c r="LSB91" s="1"/>
      <c r="LSC91" s="1"/>
      <c r="LSD91" s="1"/>
      <c r="LSE91" s="1"/>
      <c r="LSF91" s="1"/>
      <c r="LSG91" s="1"/>
      <c r="LSH91" s="1"/>
      <c r="LSI91" s="1"/>
      <c r="LSJ91" s="1"/>
      <c r="LSK91" s="1"/>
      <c r="LSL91" s="1"/>
      <c r="LSM91" s="1"/>
      <c r="LSN91" s="1"/>
      <c r="LSO91" s="1"/>
      <c r="LSP91" s="1"/>
      <c r="LSQ91" s="1"/>
      <c r="LSR91" s="1"/>
      <c r="LSS91" s="1"/>
      <c r="LST91" s="1"/>
      <c r="LSU91" s="1"/>
      <c r="LSV91" s="1"/>
      <c r="LSW91" s="1"/>
      <c r="LSX91" s="1"/>
      <c r="LSY91" s="1"/>
      <c r="LSZ91" s="1"/>
      <c r="LTA91" s="1"/>
      <c r="LTB91" s="1"/>
      <c r="LTC91" s="1"/>
      <c r="LTD91" s="1"/>
      <c r="LTE91" s="1"/>
      <c r="LTF91" s="1"/>
      <c r="LTG91" s="1"/>
      <c r="LTH91" s="1"/>
      <c r="LTI91" s="1"/>
      <c r="LTJ91" s="1"/>
      <c r="LTK91" s="1"/>
      <c r="LTL91" s="1"/>
      <c r="LTM91" s="1"/>
      <c r="LTN91" s="1"/>
      <c r="LTO91" s="1"/>
      <c r="LTP91" s="1"/>
      <c r="LTQ91" s="1"/>
      <c r="LTR91" s="1"/>
      <c r="LTS91" s="1"/>
      <c r="LTT91" s="1"/>
      <c r="LTU91" s="1"/>
      <c r="LTV91" s="1"/>
      <c r="LTW91" s="1"/>
      <c r="LTX91" s="1"/>
      <c r="LTY91" s="1"/>
      <c r="LTZ91" s="1"/>
      <c r="LUA91" s="1"/>
      <c r="LUB91" s="1"/>
      <c r="LUC91" s="1"/>
      <c r="LUD91" s="1"/>
      <c r="LUE91" s="1"/>
      <c r="LUF91" s="1"/>
      <c r="LUG91" s="1"/>
      <c r="LUH91" s="1"/>
      <c r="LUI91" s="1"/>
      <c r="LUJ91" s="1"/>
      <c r="LUK91" s="1"/>
      <c r="LUL91" s="1"/>
      <c r="LUM91" s="1"/>
      <c r="LUN91" s="1"/>
      <c r="LUO91" s="1"/>
      <c r="LUP91" s="1"/>
      <c r="LUQ91" s="1"/>
      <c r="LUR91" s="1"/>
      <c r="LUS91" s="1"/>
      <c r="LUT91" s="1"/>
      <c r="LUU91" s="1"/>
      <c r="LUV91" s="1"/>
      <c r="LUW91" s="1"/>
      <c r="LUX91" s="1"/>
      <c r="LUY91" s="1"/>
      <c r="LUZ91" s="1"/>
      <c r="LVA91" s="1"/>
      <c r="LVB91" s="1"/>
      <c r="LVC91" s="1"/>
      <c r="LVD91" s="1"/>
      <c r="LVE91" s="1"/>
      <c r="LVF91" s="1"/>
      <c r="LVG91" s="1"/>
      <c r="LVH91" s="1"/>
      <c r="LVI91" s="1"/>
      <c r="LVJ91" s="1"/>
      <c r="LVK91" s="1"/>
      <c r="LVL91" s="1"/>
      <c r="LVM91" s="1"/>
      <c r="LVN91" s="1"/>
      <c r="LVO91" s="1"/>
      <c r="LVP91" s="1"/>
      <c r="LVQ91" s="1"/>
      <c r="LVR91" s="1"/>
      <c r="LVS91" s="1"/>
      <c r="LVT91" s="1"/>
      <c r="LVU91" s="1"/>
      <c r="LVV91" s="1"/>
      <c r="LVW91" s="1"/>
      <c r="LVX91" s="1"/>
      <c r="LVY91" s="1"/>
      <c r="LVZ91" s="1"/>
      <c r="LWA91" s="1"/>
      <c r="LWB91" s="1"/>
      <c r="LWC91" s="1"/>
      <c r="LWD91" s="1"/>
      <c r="LWE91" s="1"/>
      <c r="LWF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R91" s="1"/>
      <c r="LWS91" s="1"/>
      <c r="LWT91" s="1"/>
      <c r="LWU91" s="1"/>
      <c r="LWV91" s="1"/>
      <c r="LWW91" s="1"/>
      <c r="LWX91" s="1"/>
      <c r="LWY91" s="1"/>
      <c r="LWZ91" s="1"/>
      <c r="LXA91" s="1"/>
      <c r="LXB91" s="1"/>
      <c r="LXC91" s="1"/>
      <c r="LXD91" s="1"/>
      <c r="LXE91" s="1"/>
      <c r="LXF91" s="1"/>
      <c r="LXG91" s="1"/>
      <c r="LXH91" s="1"/>
      <c r="LXI91" s="1"/>
      <c r="LXJ91" s="1"/>
      <c r="LXK91" s="1"/>
      <c r="LXL91" s="1"/>
      <c r="LXM91" s="1"/>
      <c r="LXN91" s="1"/>
      <c r="LXO91" s="1"/>
      <c r="LXP91" s="1"/>
      <c r="LXQ91" s="1"/>
      <c r="LXR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YO91" s="1"/>
      <c r="LYP91" s="1"/>
      <c r="LYQ91" s="1"/>
      <c r="LYR91" s="1"/>
      <c r="LYS91" s="1"/>
      <c r="LYT91" s="1"/>
      <c r="LYU91" s="1"/>
      <c r="LYV91" s="1"/>
      <c r="LYW91" s="1"/>
      <c r="LYX91" s="1"/>
      <c r="LYY91" s="1"/>
      <c r="LYZ91" s="1"/>
      <c r="LZA91" s="1"/>
      <c r="LZB91" s="1"/>
      <c r="LZC91" s="1"/>
      <c r="LZD91" s="1"/>
      <c r="LZE91" s="1"/>
      <c r="LZF91" s="1"/>
      <c r="LZG91" s="1"/>
      <c r="LZH91" s="1"/>
      <c r="LZI91" s="1"/>
      <c r="LZJ91" s="1"/>
      <c r="LZK91" s="1"/>
      <c r="LZL91" s="1"/>
      <c r="LZM91" s="1"/>
      <c r="LZN91" s="1"/>
      <c r="LZO91" s="1"/>
      <c r="LZP91" s="1"/>
      <c r="LZQ91" s="1"/>
      <c r="LZR91" s="1"/>
      <c r="LZS91" s="1"/>
      <c r="LZT91" s="1"/>
      <c r="LZU91" s="1"/>
      <c r="LZV91" s="1"/>
      <c r="LZW91" s="1"/>
      <c r="LZX91" s="1"/>
      <c r="LZY91" s="1"/>
      <c r="LZZ91" s="1"/>
      <c r="MAA91" s="1"/>
      <c r="MAB91" s="1"/>
      <c r="MAC91" s="1"/>
      <c r="MAD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O91" s="1"/>
      <c r="MAP91" s="1"/>
      <c r="MAQ91" s="1"/>
      <c r="MAR91" s="1"/>
      <c r="MAS91" s="1"/>
      <c r="MAT91" s="1"/>
      <c r="MAU91" s="1"/>
      <c r="MAV91" s="1"/>
      <c r="MAW91" s="1"/>
      <c r="MAX91" s="1"/>
      <c r="MAY91" s="1"/>
      <c r="MAZ91" s="1"/>
      <c r="MBA91" s="1"/>
      <c r="MBB91" s="1"/>
      <c r="MBC91" s="1"/>
      <c r="MBD91" s="1"/>
      <c r="MBE91" s="1"/>
      <c r="MBF91" s="1"/>
      <c r="MBG91" s="1"/>
      <c r="MBH91" s="1"/>
      <c r="MBI91" s="1"/>
      <c r="MBJ91" s="1"/>
      <c r="MBK91" s="1"/>
      <c r="MBL91" s="1"/>
      <c r="MBM91" s="1"/>
      <c r="MBN91" s="1"/>
      <c r="MBO91" s="1"/>
      <c r="MBP91" s="1"/>
      <c r="MBQ91" s="1"/>
      <c r="MBR91" s="1"/>
      <c r="MBS91" s="1"/>
      <c r="MBT91" s="1"/>
      <c r="MBU91" s="1"/>
      <c r="MBV91" s="1"/>
      <c r="MBW91" s="1"/>
      <c r="MBX91" s="1"/>
      <c r="MBY91" s="1"/>
      <c r="MBZ91" s="1"/>
      <c r="MCA91" s="1"/>
      <c r="MCB91" s="1"/>
      <c r="MCC91" s="1"/>
      <c r="MCD91" s="1"/>
      <c r="MCE91" s="1"/>
      <c r="MCF91" s="1"/>
      <c r="MCG91" s="1"/>
      <c r="MCH91" s="1"/>
      <c r="MCI91" s="1"/>
      <c r="MCJ91" s="1"/>
      <c r="MCK91" s="1"/>
      <c r="MCL91" s="1"/>
      <c r="MCM91" s="1"/>
      <c r="MCN91" s="1"/>
      <c r="MCO91" s="1"/>
      <c r="MCP91" s="1"/>
      <c r="MCQ91" s="1"/>
      <c r="MCR91" s="1"/>
      <c r="MCS91" s="1"/>
      <c r="MCT91" s="1"/>
      <c r="MCU91" s="1"/>
      <c r="MCV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G91" s="1"/>
      <c r="MDH91" s="1"/>
      <c r="MDI91" s="1"/>
      <c r="MDJ91" s="1"/>
      <c r="MDK91" s="1"/>
      <c r="MDL91" s="1"/>
      <c r="MDM91" s="1"/>
      <c r="MDN91" s="1"/>
      <c r="MDO91" s="1"/>
      <c r="MDP91" s="1"/>
      <c r="MDQ91" s="1"/>
      <c r="MDR91" s="1"/>
      <c r="MDS91" s="1"/>
      <c r="MDT91" s="1"/>
      <c r="MDU91" s="1"/>
      <c r="MDV91" s="1"/>
      <c r="MDW91" s="1"/>
      <c r="MDX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J91" s="1"/>
      <c r="MEK91" s="1"/>
      <c r="MEL91" s="1"/>
      <c r="MEM91" s="1"/>
      <c r="MEN91" s="1"/>
      <c r="MEO91" s="1"/>
      <c r="MEP91" s="1"/>
      <c r="MEQ91" s="1"/>
      <c r="MER91" s="1"/>
      <c r="MES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E91" s="1"/>
      <c r="MFF91" s="1"/>
      <c r="MFG91" s="1"/>
      <c r="MFH91" s="1"/>
      <c r="MFI91" s="1"/>
      <c r="MFJ91" s="1"/>
      <c r="MFK91" s="1"/>
      <c r="MFL91" s="1"/>
      <c r="MFM91" s="1"/>
      <c r="MFN91" s="1"/>
      <c r="MFO91" s="1"/>
      <c r="MFP91" s="1"/>
      <c r="MFQ91" s="1"/>
      <c r="MFR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V91" s="1"/>
      <c r="MGW91" s="1"/>
      <c r="MGX91" s="1"/>
      <c r="MGY91" s="1"/>
      <c r="MGZ91" s="1"/>
      <c r="MHA91" s="1"/>
      <c r="MHB91" s="1"/>
      <c r="MHC91" s="1"/>
      <c r="MHD91" s="1"/>
      <c r="MHE91" s="1"/>
      <c r="MHF91" s="1"/>
      <c r="MHG91" s="1"/>
      <c r="MHH91" s="1"/>
      <c r="MHI91" s="1"/>
      <c r="MHJ91" s="1"/>
      <c r="MHK91" s="1"/>
      <c r="MHL91" s="1"/>
      <c r="MHM91" s="1"/>
      <c r="MHN91" s="1"/>
      <c r="MHO91" s="1"/>
      <c r="MHP91" s="1"/>
      <c r="MHQ91" s="1"/>
      <c r="MHR91" s="1"/>
      <c r="MHS91" s="1"/>
      <c r="MHT91" s="1"/>
      <c r="MHU91" s="1"/>
      <c r="MHV91" s="1"/>
      <c r="MHW91" s="1"/>
      <c r="MHX91" s="1"/>
      <c r="MHY91" s="1"/>
      <c r="MHZ91" s="1"/>
      <c r="MIA91" s="1"/>
      <c r="MIB91" s="1"/>
      <c r="MIC91" s="1"/>
      <c r="MID91" s="1"/>
      <c r="MIE91" s="1"/>
      <c r="MIF91" s="1"/>
      <c r="MIG91" s="1"/>
      <c r="MIH91" s="1"/>
      <c r="MII91" s="1"/>
      <c r="MIJ91" s="1"/>
      <c r="MIK91" s="1"/>
      <c r="MIL91" s="1"/>
      <c r="MIM91" s="1"/>
      <c r="MIN91" s="1"/>
      <c r="MIO91" s="1"/>
      <c r="MIP91" s="1"/>
      <c r="MIQ91" s="1"/>
      <c r="MIR91" s="1"/>
      <c r="MIS91" s="1"/>
      <c r="MIT91" s="1"/>
      <c r="MIU91" s="1"/>
      <c r="MIV91" s="1"/>
      <c r="MIW91" s="1"/>
      <c r="MIX91" s="1"/>
      <c r="MIY91" s="1"/>
      <c r="MIZ91" s="1"/>
      <c r="MJA91" s="1"/>
      <c r="MJB91" s="1"/>
      <c r="MJC91" s="1"/>
      <c r="MJD91" s="1"/>
      <c r="MJE91" s="1"/>
      <c r="MJF91" s="1"/>
      <c r="MJG91" s="1"/>
      <c r="MJH91" s="1"/>
      <c r="MJI91" s="1"/>
      <c r="MJJ91" s="1"/>
      <c r="MJK91" s="1"/>
      <c r="MJL91" s="1"/>
      <c r="MJM91" s="1"/>
      <c r="MJN91" s="1"/>
      <c r="MJO91" s="1"/>
      <c r="MJP91" s="1"/>
      <c r="MJQ91" s="1"/>
      <c r="MJR91" s="1"/>
      <c r="MJS91" s="1"/>
      <c r="MJT91" s="1"/>
      <c r="MJU91" s="1"/>
      <c r="MJV91" s="1"/>
      <c r="MJW91" s="1"/>
      <c r="MJX91" s="1"/>
      <c r="MJY91" s="1"/>
      <c r="MJZ91" s="1"/>
      <c r="MKA91" s="1"/>
      <c r="MKB91" s="1"/>
      <c r="MKC91" s="1"/>
      <c r="MKD91" s="1"/>
      <c r="MKE91" s="1"/>
      <c r="MKF91" s="1"/>
      <c r="MKG91" s="1"/>
      <c r="MKH91" s="1"/>
      <c r="MKI91" s="1"/>
      <c r="MKJ91" s="1"/>
      <c r="MKK91" s="1"/>
      <c r="MKL91" s="1"/>
      <c r="MKM91" s="1"/>
      <c r="MKN91" s="1"/>
      <c r="MKO91" s="1"/>
      <c r="MKP91" s="1"/>
      <c r="MKQ91" s="1"/>
      <c r="MKR91" s="1"/>
      <c r="MKS91" s="1"/>
      <c r="MKT91" s="1"/>
      <c r="MKU91" s="1"/>
      <c r="MKV91" s="1"/>
      <c r="MKW91" s="1"/>
      <c r="MKX91" s="1"/>
      <c r="MKY91" s="1"/>
      <c r="MKZ91" s="1"/>
      <c r="MLA91" s="1"/>
      <c r="MLB91" s="1"/>
      <c r="MLC91" s="1"/>
      <c r="MLD91" s="1"/>
      <c r="MLE91" s="1"/>
      <c r="MLF91" s="1"/>
      <c r="MLG91" s="1"/>
      <c r="MLH91" s="1"/>
      <c r="MLI91" s="1"/>
      <c r="MLJ91" s="1"/>
      <c r="MLK91" s="1"/>
      <c r="MLL91" s="1"/>
      <c r="MLM91" s="1"/>
      <c r="MLN91" s="1"/>
      <c r="MLO91" s="1"/>
      <c r="MLP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B91" s="1"/>
      <c r="MMC91" s="1"/>
      <c r="MMD91" s="1"/>
      <c r="MME91" s="1"/>
      <c r="MMF91" s="1"/>
      <c r="MMG91" s="1"/>
      <c r="MMH91" s="1"/>
      <c r="MMI91" s="1"/>
      <c r="MMJ91" s="1"/>
      <c r="MMK91" s="1"/>
      <c r="MML91" s="1"/>
      <c r="MMM91" s="1"/>
      <c r="MMN91" s="1"/>
      <c r="MMO91" s="1"/>
      <c r="MMP91" s="1"/>
      <c r="MMQ91" s="1"/>
      <c r="MMR91" s="1"/>
      <c r="MMS91" s="1"/>
      <c r="MMT91" s="1"/>
      <c r="MMU91" s="1"/>
      <c r="MMV91" s="1"/>
      <c r="MMW91" s="1"/>
      <c r="MMX91" s="1"/>
      <c r="MMY91" s="1"/>
      <c r="MMZ91" s="1"/>
      <c r="MNA91" s="1"/>
      <c r="MNB91" s="1"/>
      <c r="MNC91" s="1"/>
      <c r="MND91" s="1"/>
      <c r="MNE91" s="1"/>
      <c r="MNF91" s="1"/>
      <c r="MNG91" s="1"/>
      <c r="MNH91" s="1"/>
      <c r="MNI91" s="1"/>
      <c r="MNJ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M91" s="1"/>
      <c r="MON91" s="1"/>
      <c r="MOO91" s="1"/>
      <c r="MOP91" s="1"/>
      <c r="MOQ91" s="1"/>
      <c r="MOR91" s="1"/>
      <c r="MOS91" s="1"/>
      <c r="MOT91" s="1"/>
      <c r="MOU91" s="1"/>
      <c r="MOV91" s="1"/>
      <c r="MOW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M91" s="1"/>
      <c r="MPN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PY91" s="1"/>
      <c r="MPZ91" s="1"/>
      <c r="MQA91" s="1"/>
      <c r="MQB91" s="1"/>
      <c r="MQC91" s="1"/>
      <c r="MQD91" s="1"/>
      <c r="MQE91" s="1"/>
      <c r="MQF91" s="1"/>
      <c r="MQG91" s="1"/>
      <c r="MQH91" s="1"/>
      <c r="MQI91" s="1"/>
      <c r="MQJ91" s="1"/>
      <c r="MQK91" s="1"/>
      <c r="MQL91" s="1"/>
      <c r="MQM91" s="1"/>
      <c r="MQN91" s="1"/>
      <c r="MQO91" s="1"/>
      <c r="MQP91" s="1"/>
      <c r="MQQ91" s="1"/>
      <c r="MQR91" s="1"/>
      <c r="MQS91" s="1"/>
      <c r="MQT91" s="1"/>
      <c r="MQU91" s="1"/>
      <c r="MQV91" s="1"/>
      <c r="MQW91" s="1"/>
      <c r="MQX91" s="1"/>
      <c r="MQY91" s="1"/>
      <c r="MQZ91" s="1"/>
      <c r="MRA91" s="1"/>
      <c r="MRB91" s="1"/>
      <c r="MRC91" s="1"/>
      <c r="MRD91" s="1"/>
      <c r="MRE91" s="1"/>
      <c r="MRF91" s="1"/>
      <c r="MRG91" s="1"/>
      <c r="MRH91" s="1"/>
      <c r="MRI91" s="1"/>
      <c r="MRJ91" s="1"/>
      <c r="MRK91" s="1"/>
      <c r="MRL91" s="1"/>
      <c r="MRM91" s="1"/>
      <c r="MRN91" s="1"/>
      <c r="MRO91" s="1"/>
      <c r="MRP91" s="1"/>
      <c r="MRQ91" s="1"/>
      <c r="MRR91" s="1"/>
      <c r="MRS91" s="1"/>
      <c r="MRT91" s="1"/>
      <c r="MRU91" s="1"/>
      <c r="MRV91" s="1"/>
      <c r="MRW91" s="1"/>
      <c r="MRX91" s="1"/>
      <c r="MRY91" s="1"/>
      <c r="MRZ91" s="1"/>
      <c r="MSA91" s="1"/>
      <c r="MSB91" s="1"/>
      <c r="MSC91" s="1"/>
      <c r="MSD91" s="1"/>
      <c r="MSE91" s="1"/>
      <c r="MSF91" s="1"/>
      <c r="MSG91" s="1"/>
      <c r="MSH91" s="1"/>
      <c r="MSI91" s="1"/>
      <c r="MSJ91" s="1"/>
      <c r="MSK91" s="1"/>
      <c r="MSL91" s="1"/>
      <c r="MSM91" s="1"/>
      <c r="MSN91" s="1"/>
      <c r="MSO91" s="1"/>
      <c r="MSP91" s="1"/>
      <c r="MSQ91" s="1"/>
      <c r="MSR91" s="1"/>
      <c r="MSS91" s="1"/>
      <c r="MST91" s="1"/>
      <c r="MSU91" s="1"/>
      <c r="MSV91" s="1"/>
      <c r="MSW91" s="1"/>
      <c r="MSX91" s="1"/>
      <c r="MSY91" s="1"/>
      <c r="MSZ91" s="1"/>
      <c r="MTA91" s="1"/>
      <c r="MTB91" s="1"/>
      <c r="MTC91" s="1"/>
      <c r="MTD91" s="1"/>
      <c r="MTE91" s="1"/>
      <c r="MTF91" s="1"/>
      <c r="MTG91" s="1"/>
      <c r="MTH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T91" s="1"/>
      <c r="MTU91" s="1"/>
      <c r="MTV91" s="1"/>
      <c r="MTW91" s="1"/>
      <c r="MTX91" s="1"/>
      <c r="MTY91" s="1"/>
      <c r="MTZ91" s="1"/>
      <c r="MUA91" s="1"/>
      <c r="MUB91" s="1"/>
      <c r="MUC91" s="1"/>
      <c r="MUD91" s="1"/>
      <c r="MUE91" s="1"/>
      <c r="MUF91" s="1"/>
      <c r="MUG91" s="1"/>
      <c r="MUH91" s="1"/>
      <c r="MUI91" s="1"/>
      <c r="MUJ91" s="1"/>
      <c r="MUK91" s="1"/>
      <c r="MUL91" s="1"/>
      <c r="MUM91" s="1"/>
      <c r="MUN91" s="1"/>
      <c r="MUO91" s="1"/>
      <c r="MUP91" s="1"/>
      <c r="MUQ91" s="1"/>
      <c r="MUR91" s="1"/>
      <c r="MUS91" s="1"/>
      <c r="MUT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E91" s="1"/>
      <c r="MWF91" s="1"/>
      <c r="MWG91" s="1"/>
      <c r="MWH91" s="1"/>
      <c r="MWI91" s="1"/>
      <c r="MWJ91" s="1"/>
      <c r="MWK91" s="1"/>
      <c r="MWL91" s="1"/>
      <c r="MWM91" s="1"/>
      <c r="MWN91" s="1"/>
      <c r="MWO91" s="1"/>
      <c r="MWP91" s="1"/>
      <c r="MWQ91" s="1"/>
      <c r="MWR91" s="1"/>
      <c r="MWS91" s="1"/>
      <c r="MWT91" s="1"/>
      <c r="MWU91" s="1"/>
      <c r="MWV91" s="1"/>
      <c r="MWW91" s="1"/>
      <c r="MWX91" s="1"/>
      <c r="MWY91" s="1"/>
      <c r="MWZ91" s="1"/>
      <c r="MXA91" s="1"/>
      <c r="MXB91" s="1"/>
      <c r="MXC91" s="1"/>
      <c r="MXD91" s="1"/>
      <c r="MXE91" s="1"/>
      <c r="MXF91" s="1"/>
      <c r="MXG91" s="1"/>
      <c r="MXH91" s="1"/>
      <c r="MXI91" s="1"/>
      <c r="MXJ91" s="1"/>
      <c r="MXK91" s="1"/>
      <c r="MXL91" s="1"/>
      <c r="MXM91" s="1"/>
      <c r="MXN91" s="1"/>
      <c r="MXO91" s="1"/>
      <c r="MXP91" s="1"/>
      <c r="MXQ91" s="1"/>
      <c r="MXR91" s="1"/>
      <c r="MXS91" s="1"/>
      <c r="MXT91" s="1"/>
      <c r="MXU91" s="1"/>
      <c r="MXV91" s="1"/>
      <c r="MXW91" s="1"/>
      <c r="MXX91" s="1"/>
      <c r="MXY91" s="1"/>
      <c r="MXZ91" s="1"/>
      <c r="MYA91" s="1"/>
      <c r="MYB91" s="1"/>
      <c r="MYC91" s="1"/>
      <c r="MYD91" s="1"/>
      <c r="MYE91" s="1"/>
      <c r="MYF91" s="1"/>
      <c r="MYG91" s="1"/>
      <c r="MYH91" s="1"/>
      <c r="MYI91" s="1"/>
      <c r="MYJ91" s="1"/>
      <c r="MYK91" s="1"/>
      <c r="MYL91" s="1"/>
      <c r="MYM91" s="1"/>
      <c r="MYN91" s="1"/>
      <c r="MYO91" s="1"/>
      <c r="MYP91" s="1"/>
      <c r="MYQ91" s="1"/>
      <c r="MYR91" s="1"/>
      <c r="MYS91" s="1"/>
      <c r="MYT91" s="1"/>
      <c r="MYU91" s="1"/>
      <c r="MYV91" s="1"/>
      <c r="MYW91" s="1"/>
      <c r="MYX91" s="1"/>
      <c r="MYY91" s="1"/>
      <c r="MYZ91" s="1"/>
      <c r="MZA91" s="1"/>
      <c r="MZB91" s="1"/>
      <c r="MZC91" s="1"/>
      <c r="MZD91" s="1"/>
      <c r="MZE91" s="1"/>
      <c r="MZF91" s="1"/>
      <c r="MZG91" s="1"/>
      <c r="MZH91" s="1"/>
      <c r="MZI91" s="1"/>
      <c r="MZJ91" s="1"/>
      <c r="MZK91" s="1"/>
      <c r="MZL91" s="1"/>
      <c r="MZM91" s="1"/>
      <c r="MZN91" s="1"/>
      <c r="MZO91" s="1"/>
      <c r="MZP91" s="1"/>
      <c r="MZQ91" s="1"/>
      <c r="MZR91" s="1"/>
      <c r="MZS91" s="1"/>
      <c r="MZT91" s="1"/>
      <c r="MZU91" s="1"/>
      <c r="MZV91" s="1"/>
      <c r="MZW91" s="1"/>
      <c r="MZX91" s="1"/>
      <c r="MZY91" s="1"/>
      <c r="MZZ91" s="1"/>
      <c r="NAA91" s="1"/>
      <c r="NAB91" s="1"/>
      <c r="NAC91" s="1"/>
      <c r="NAD91" s="1"/>
      <c r="NAE91" s="1"/>
      <c r="NAF91" s="1"/>
      <c r="NAG91" s="1"/>
      <c r="NAH91" s="1"/>
      <c r="NAI91" s="1"/>
      <c r="NAJ91" s="1"/>
      <c r="NAK91" s="1"/>
      <c r="NAL91" s="1"/>
      <c r="NAM91" s="1"/>
      <c r="NAN91" s="1"/>
      <c r="NAO91" s="1"/>
      <c r="NAP91" s="1"/>
      <c r="NAQ91" s="1"/>
      <c r="NAR91" s="1"/>
      <c r="NAS91" s="1"/>
      <c r="NAT91" s="1"/>
      <c r="NAU91" s="1"/>
      <c r="NAV91" s="1"/>
      <c r="NAW91" s="1"/>
      <c r="NAX91" s="1"/>
      <c r="NAY91" s="1"/>
      <c r="NAZ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K91" s="1"/>
      <c r="NBL91" s="1"/>
      <c r="NBM91" s="1"/>
      <c r="NBN91" s="1"/>
      <c r="NBO91" s="1"/>
      <c r="NBP91" s="1"/>
      <c r="NBQ91" s="1"/>
      <c r="NBR91" s="1"/>
      <c r="NBS91" s="1"/>
      <c r="NBT91" s="1"/>
      <c r="NBU91" s="1"/>
      <c r="NBV91" s="1"/>
      <c r="NBW91" s="1"/>
      <c r="NBX91" s="1"/>
      <c r="NBY91" s="1"/>
      <c r="NBZ91" s="1"/>
      <c r="NCA91" s="1"/>
      <c r="NCB91" s="1"/>
      <c r="NCC91" s="1"/>
      <c r="NCD91" s="1"/>
      <c r="NCE91" s="1"/>
      <c r="NCF91" s="1"/>
      <c r="NCG91" s="1"/>
      <c r="NCH91" s="1"/>
      <c r="NCI91" s="1"/>
      <c r="NCJ91" s="1"/>
      <c r="NCK91" s="1"/>
      <c r="NCL91" s="1"/>
      <c r="NCM91" s="1"/>
      <c r="NCN91" s="1"/>
      <c r="NCO91" s="1"/>
      <c r="NCP91" s="1"/>
      <c r="NCQ91" s="1"/>
      <c r="NCR91" s="1"/>
      <c r="NCS91" s="1"/>
      <c r="NCT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W91" s="1"/>
      <c r="NDX91" s="1"/>
      <c r="NDY91" s="1"/>
      <c r="NDZ91" s="1"/>
      <c r="NEA91" s="1"/>
      <c r="NEB91" s="1"/>
      <c r="NEC91" s="1"/>
      <c r="NED91" s="1"/>
      <c r="NEE91" s="1"/>
      <c r="NEF91" s="1"/>
      <c r="NEG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W91" s="1"/>
      <c r="NEX91" s="1"/>
      <c r="NEY91" s="1"/>
      <c r="NEZ91" s="1"/>
      <c r="NFA91" s="1"/>
      <c r="NFB91" s="1"/>
      <c r="NFC91" s="1"/>
      <c r="NFD91" s="1"/>
      <c r="NFE91" s="1"/>
      <c r="NFF91" s="1"/>
      <c r="NFG91" s="1"/>
      <c r="NFH91" s="1"/>
      <c r="NFI91" s="1"/>
      <c r="NFJ91" s="1"/>
      <c r="NFK91" s="1"/>
      <c r="NFL91" s="1"/>
      <c r="NFM91" s="1"/>
      <c r="NFN91" s="1"/>
      <c r="NFO91" s="1"/>
      <c r="NFP91" s="1"/>
      <c r="NFQ91" s="1"/>
      <c r="NFR91" s="1"/>
      <c r="NFS91" s="1"/>
      <c r="NFT91" s="1"/>
      <c r="NFU91" s="1"/>
      <c r="NFV91" s="1"/>
      <c r="NFW91" s="1"/>
      <c r="NFX91" s="1"/>
      <c r="NFY91" s="1"/>
      <c r="NFZ91" s="1"/>
      <c r="NGA91" s="1"/>
      <c r="NGB91" s="1"/>
      <c r="NGC91" s="1"/>
      <c r="NGD91" s="1"/>
      <c r="NGE91" s="1"/>
      <c r="NGF91" s="1"/>
      <c r="NGG91" s="1"/>
      <c r="NGH91" s="1"/>
      <c r="NGI91" s="1"/>
      <c r="NGJ91" s="1"/>
      <c r="NGK91" s="1"/>
      <c r="NGL91" s="1"/>
      <c r="NGM91" s="1"/>
      <c r="NGN91" s="1"/>
      <c r="NGO91" s="1"/>
      <c r="NGP91" s="1"/>
      <c r="NGQ91" s="1"/>
      <c r="NGR91" s="1"/>
      <c r="NGS91" s="1"/>
      <c r="NGT91" s="1"/>
      <c r="NGU91" s="1"/>
      <c r="NGV91" s="1"/>
      <c r="NGW91" s="1"/>
      <c r="NGX91" s="1"/>
      <c r="NGY91" s="1"/>
      <c r="NGZ91" s="1"/>
      <c r="NHA91" s="1"/>
      <c r="NHB91" s="1"/>
      <c r="NHC91" s="1"/>
      <c r="NHD91" s="1"/>
      <c r="NHE91" s="1"/>
      <c r="NHF91" s="1"/>
      <c r="NHG91" s="1"/>
      <c r="NHH91" s="1"/>
      <c r="NHI91" s="1"/>
      <c r="NHJ91" s="1"/>
      <c r="NHK91" s="1"/>
      <c r="NHL91" s="1"/>
      <c r="NHM91" s="1"/>
      <c r="NHN91" s="1"/>
      <c r="NHO91" s="1"/>
      <c r="NHP91" s="1"/>
      <c r="NHQ91" s="1"/>
      <c r="NHR91" s="1"/>
      <c r="NHS91" s="1"/>
      <c r="NHT91" s="1"/>
      <c r="NHU91" s="1"/>
      <c r="NHV91" s="1"/>
      <c r="NHW91" s="1"/>
      <c r="NHX91" s="1"/>
      <c r="NHY91" s="1"/>
      <c r="NHZ91" s="1"/>
      <c r="NIA91" s="1"/>
      <c r="NIB91" s="1"/>
      <c r="NIC91" s="1"/>
      <c r="NID91" s="1"/>
      <c r="NIE91" s="1"/>
      <c r="NIF91" s="1"/>
      <c r="NIG91" s="1"/>
      <c r="NIH91" s="1"/>
      <c r="NII91" s="1"/>
      <c r="NIJ91" s="1"/>
      <c r="NIK91" s="1"/>
      <c r="NIL91" s="1"/>
      <c r="NIM91" s="1"/>
      <c r="NIN91" s="1"/>
      <c r="NIO91" s="1"/>
      <c r="NIP91" s="1"/>
      <c r="NIQ91" s="1"/>
      <c r="NIR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C91" s="1"/>
      <c r="NJD91" s="1"/>
      <c r="NJE91" s="1"/>
      <c r="NJF91" s="1"/>
      <c r="NJG91" s="1"/>
      <c r="NJH91" s="1"/>
      <c r="NJI91" s="1"/>
      <c r="NJJ91" s="1"/>
      <c r="NJK91" s="1"/>
      <c r="NJL91" s="1"/>
      <c r="NJM91" s="1"/>
      <c r="NJN91" s="1"/>
      <c r="NJO91" s="1"/>
      <c r="NJP91" s="1"/>
      <c r="NJQ91" s="1"/>
      <c r="NJR91" s="1"/>
      <c r="NJS91" s="1"/>
      <c r="NJT91" s="1"/>
      <c r="NJU91" s="1"/>
      <c r="NJV91" s="1"/>
      <c r="NJW91" s="1"/>
      <c r="NJX91" s="1"/>
      <c r="NJY91" s="1"/>
      <c r="NJZ91" s="1"/>
      <c r="NKA91" s="1"/>
      <c r="NKB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R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O91" s="1"/>
      <c r="NLP91" s="1"/>
      <c r="NLQ91" s="1"/>
      <c r="NLR91" s="1"/>
      <c r="NLS91" s="1"/>
      <c r="NLT91" s="1"/>
      <c r="NLU91" s="1"/>
      <c r="NLV91" s="1"/>
      <c r="NLW91" s="1"/>
      <c r="NLX91" s="1"/>
      <c r="NLY91" s="1"/>
      <c r="NLZ91" s="1"/>
      <c r="NMA91" s="1"/>
      <c r="NMB91" s="1"/>
      <c r="NMC91" s="1"/>
      <c r="NMD91" s="1"/>
      <c r="NME91" s="1"/>
      <c r="NMF91" s="1"/>
      <c r="NMG91" s="1"/>
      <c r="NMH91" s="1"/>
      <c r="NMI91" s="1"/>
      <c r="NMJ91" s="1"/>
      <c r="NMK91" s="1"/>
      <c r="NML91" s="1"/>
      <c r="NMM91" s="1"/>
      <c r="NMN91" s="1"/>
      <c r="NMO91" s="1"/>
      <c r="NMP91" s="1"/>
      <c r="NMQ91" s="1"/>
      <c r="NMR91" s="1"/>
      <c r="NMS91" s="1"/>
      <c r="NMT91" s="1"/>
      <c r="NMU91" s="1"/>
      <c r="NMV91" s="1"/>
      <c r="NMW91" s="1"/>
      <c r="NMX91" s="1"/>
      <c r="NMY91" s="1"/>
      <c r="NMZ91" s="1"/>
      <c r="NNA91" s="1"/>
      <c r="NNB91" s="1"/>
      <c r="NNC91" s="1"/>
      <c r="NND91" s="1"/>
      <c r="NNE91" s="1"/>
      <c r="NNF91" s="1"/>
      <c r="NNG91" s="1"/>
      <c r="NNH91" s="1"/>
      <c r="NNI91" s="1"/>
      <c r="NNJ91" s="1"/>
      <c r="NNK91" s="1"/>
      <c r="NNL91" s="1"/>
      <c r="NNM91" s="1"/>
      <c r="NNN91" s="1"/>
      <c r="NNO91" s="1"/>
      <c r="NNP91" s="1"/>
      <c r="NNQ91" s="1"/>
      <c r="NNR91" s="1"/>
      <c r="NNS91" s="1"/>
      <c r="NNT91" s="1"/>
      <c r="NNU91" s="1"/>
      <c r="NNV91" s="1"/>
      <c r="NNW91" s="1"/>
      <c r="NNX91" s="1"/>
      <c r="NNY91" s="1"/>
      <c r="NNZ91" s="1"/>
      <c r="NOA91" s="1"/>
      <c r="NOB91" s="1"/>
      <c r="NOC91" s="1"/>
      <c r="NOD91" s="1"/>
      <c r="NOE91" s="1"/>
      <c r="NOF91" s="1"/>
      <c r="NOG91" s="1"/>
      <c r="NOH91" s="1"/>
      <c r="NOI91" s="1"/>
      <c r="NOJ91" s="1"/>
      <c r="NOK91" s="1"/>
      <c r="NOL91" s="1"/>
      <c r="NOM91" s="1"/>
      <c r="NON91" s="1"/>
      <c r="NOO91" s="1"/>
      <c r="NOP91" s="1"/>
      <c r="NOQ91" s="1"/>
      <c r="NOR91" s="1"/>
      <c r="NOS91" s="1"/>
      <c r="NOT91" s="1"/>
      <c r="NOU91" s="1"/>
      <c r="NOV91" s="1"/>
      <c r="NOW91" s="1"/>
      <c r="NOX91" s="1"/>
      <c r="NOY91" s="1"/>
      <c r="NOZ91" s="1"/>
      <c r="NPA91" s="1"/>
      <c r="NPB91" s="1"/>
      <c r="NPC91" s="1"/>
      <c r="NPD91" s="1"/>
      <c r="NPE91" s="1"/>
      <c r="NPF91" s="1"/>
      <c r="NPG91" s="1"/>
      <c r="NPH91" s="1"/>
      <c r="NPI91" s="1"/>
      <c r="NPJ91" s="1"/>
      <c r="NPK91" s="1"/>
      <c r="NPL91" s="1"/>
      <c r="NPM91" s="1"/>
      <c r="NPN91" s="1"/>
      <c r="NPO91" s="1"/>
      <c r="NPP91" s="1"/>
      <c r="NPQ91" s="1"/>
      <c r="NPR91" s="1"/>
      <c r="NPS91" s="1"/>
      <c r="NPT91" s="1"/>
      <c r="NPU91" s="1"/>
      <c r="NPV91" s="1"/>
      <c r="NPW91" s="1"/>
      <c r="NPX91" s="1"/>
      <c r="NPY91" s="1"/>
      <c r="NPZ91" s="1"/>
      <c r="NQA91" s="1"/>
      <c r="NQB91" s="1"/>
      <c r="NQC91" s="1"/>
      <c r="NQD91" s="1"/>
      <c r="NQE91" s="1"/>
      <c r="NQF91" s="1"/>
      <c r="NQG91" s="1"/>
      <c r="NQH91" s="1"/>
      <c r="NQI91" s="1"/>
      <c r="NQJ91" s="1"/>
      <c r="NQK91" s="1"/>
      <c r="NQL91" s="1"/>
      <c r="NQM91" s="1"/>
      <c r="NQN91" s="1"/>
      <c r="NQO91" s="1"/>
      <c r="NQP91" s="1"/>
      <c r="NQQ91" s="1"/>
      <c r="NQR91" s="1"/>
      <c r="NQS91" s="1"/>
      <c r="NQT91" s="1"/>
      <c r="NQU91" s="1"/>
      <c r="NQV91" s="1"/>
      <c r="NQW91" s="1"/>
      <c r="NQX91" s="1"/>
      <c r="NQY91" s="1"/>
      <c r="NQZ91" s="1"/>
      <c r="NRA91" s="1"/>
      <c r="NRB91" s="1"/>
      <c r="NRC91" s="1"/>
      <c r="NRD91" s="1"/>
      <c r="NRE91" s="1"/>
      <c r="NRF91" s="1"/>
      <c r="NRG91" s="1"/>
      <c r="NRH91" s="1"/>
      <c r="NRI91" s="1"/>
      <c r="NRJ91" s="1"/>
      <c r="NRK91" s="1"/>
      <c r="NRL91" s="1"/>
      <c r="NRM91" s="1"/>
      <c r="NRN91" s="1"/>
      <c r="NRO91" s="1"/>
      <c r="NRP91" s="1"/>
      <c r="NRQ91" s="1"/>
      <c r="NRR91" s="1"/>
      <c r="NRS91" s="1"/>
      <c r="NRT91" s="1"/>
      <c r="NRU91" s="1"/>
      <c r="NRV91" s="1"/>
      <c r="NRW91" s="1"/>
      <c r="NRX91" s="1"/>
      <c r="NRY91" s="1"/>
      <c r="NRZ91" s="1"/>
      <c r="NSA91" s="1"/>
      <c r="NSB91" s="1"/>
      <c r="NSC91" s="1"/>
      <c r="NSD91" s="1"/>
      <c r="NSE91" s="1"/>
      <c r="NSF91" s="1"/>
      <c r="NSG91" s="1"/>
      <c r="NSH91" s="1"/>
      <c r="NSI91" s="1"/>
      <c r="NSJ91" s="1"/>
      <c r="NSK91" s="1"/>
      <c r="NSL91" s="1"/>
      <c r="NSM91" s="1"/>
      <c r="NSN91" s="1"/>
      <c r="NSO91" s="1"/>
      <c r="NSP91" s="1"/>
      <c r="NSQ91" s="1"/>
      <c r="NSR91" s="1"/>
      <c r="NSS91" s="1"/>
      <c r="NST91" s="1"/>
      <c r="NSU91" s="1"/>
      <c r="NSV91" s="1"/>
      <c r="NSW91" s="1"/>
      <c r="NSX91" s="1"/>
      <c r="NSY91" s="1"/>
      <c r="NSZ91" s="1"/>
      <c r="NTA91" s="1"/>
      <c r="NTB91" s="1"/>
      <c r="NTC91" s="1"/>
      <c r="NTD91" s="1"/>
      <c r="NTE91" s="1"/>
      <c r="NTF91" s="1"/>
      <c r="NTG91" s="1"/>
      <c r="NTH91" s="1"/>
      <c r="NTI91" s="1"/>
      <c r="NTJ91" s="1"/>
      <c r="NTK91" s="1"/>
      <c r="NTL91" s="1"/>
      <c r="NTM91" s="1"/>
      <c r="NTN91" s="1"/>
      <c r="NTO91" s="1"/>
      <c r="NTP91" s="1"/>
      <c r="NTQ91" s="1"/>
      <c r="NTR91" s="1"/>
      <c r="NTS91" s="1"/>
      <c r="NTT91" s="1"/>
      <c r="NTU91" s="1"/>
      <c r="NTV91" s="1"/>
      <c r="NTW91" s="1"/>
      <c r="NTX91" s="1"/>
      <c r="NTY91" s="1"/>
      <c r="NTZ91" s="1"/>
      <c r="NUA91" s="1"/>
      <c r="NUB91" s="1"/>
      <c r="NUC91" s="1"/>
      <c r="NUD91" s="1"/>
      <c r="NUE91" s="1"/>
      <c r="NUF91" s="1"/>
      <c r="NUG91" s="1"/>
      <c r="NUH91" s="1"/>
      <c r="NUI91" s="1"/>
      <c r="NUJ91" s="1"/>
      <c r="NUK91" s="1"/>
      <c r="NUL91" s="1"/>
      <c r="NUM91" s="1"/>
      <c r="NUN91" s="1"/>
      <c r="NUO91" s="1"/>
      <c r="NUP91" s="1"/>
      <c r="NUQ91" s="1"/>
      <c r="NUR91" s="1"/>
      <c r="NUS91" s="1"/>
      <c r="NUT91" s="1"/>
      <c r="NUU91" s="1"/>
      <c r="NUV91" s="1"/>
      <c r="NUW91" s="1"/>
      <c r="NUX91" s="1"/>
      <c r="NUY91" s="1"/>
      <c r="NUZ91" s="1"/>
      <c r="NVA91" s="1"/>
      <c r="NVB91" s="1"/>
      <c r="NVC91" s="1"/>
      <c r="NVD91" s="1"/>
      <c r="NVE91" s="1"/>
      <c r="NVF91" s="1"/>
      <c r="NVG91" s="1"/>
      <c r="NVH91" s="1"/>
      <c r="NVI91" s="1"/>
      <c r="NVJ91" s="1"/>
      <c r="NVK91" s="1"/>
      <c r="NVL91" s="1"/>
      <c r="NVM91" s="1"/>
      <c r="NVN91" s="1"/>
      <c r="NVO91" s="1"/>
      <c r="NVP91" s="1"/>
      <c r="NVQ91" s="1"/>
      <c r="NVR91" s="1"/>
      <c r="NVS91" s="1"/>
      <c r="NVT91" s="1"/>
      <c r="NVU91" s="1"/>
      <c r="NVV91" s="1"/>
      <c r="NVW91" s="1"/>
      <c r="NVX91" s="1"/>
      <c r="NVY91" s="1"/>
      <c r="NVZ91" s="1"/>
      <c r="NWA91" s="1"/>
      <c r="NWB91" s="1"/>
      <c r="NWC91" s="1"/>
      <c r="NWD91" s="1"/>
      <c r="NWE91" s="1"/>
      <c r="NWF91" s="1"/>
      <c r="NWG91" s="1"/>
      <c r="NWH91" s="1"/>
      <c r="NWI91" s="1"/>
      <c r="NWJ91" s="1"/>
      <c r="NWK91" s="1"/>
      <c r="NWL91" s="1"/>
      <c r="NWM91" s="1"/>
      <c r="NWN91" s="1"/>
      <c r="NWO91" s="1"/>
      <c r="NWP91" s="1"/>
      <c r="NWQ91" s="1"/>
      <c r="NWR91" s="1"/>
      <c r="NWS91" s="1"/>
      <c r="NWT91" s="1"/>
      <c r="NWU91" s="1"/>
      <c r="NWV91" s="1"/>
      <c r="NWW91" s="1"/>
      <c r="NWX91" s="1"/>
      <c r="NWY91" s="1"/>
      <c r="NWZ91" s="1"/>
      <c r="NXA91" s="1"/>
      <c r="NXB91" s="1"/>
      <c r="NXC91" s="1"/>
      <c r="NXD91" s="1"/>
      <c r="NXE91" s="1"/>
      <c r="NXF91" s="1"/>
      <c r="NXG91" s="1"/>
      <c r="NXH91" s="1"/>
      <c r="NXI91" s="1"/>
      <c r="NXJ91" s="1"/>
      <c r="NXK91" s="1"/>
      <c r="NXL91" s="1"/>
      <c r="NXM91" s="1"/>
      <c r="NXN91" s="1"/>
      <c r="NXO91" s="1"/>
      <c r="NXP91" s="1"/>
      <c r="NXQ91" s="1"/>
      <c r="NXR91" s="1"/>
      <c r="NXS91" s="1"/>
      <c r="NXT91" s="1"/>
      <c r="NXU91" s="1"/>
      <c r="NXV91" s="1"/>
      <c r="NXW91" s="1"/>
      <c r="NXX91" s="1"/>
      <c r="NXY91" s="1"/>
      <c r="NXZ91" s="1"/>
      <c r="NYA91" s="1"/>
      <c r="NYB91" s="1"/>
      <c r="NYC91" s="1"/>
      <c r="NYD91" s="1"/>
      <c r="NYE91" s="1"/>
      <c r="NYF91" s="1"/>
      <c r="NYG91" s="1"/>
      <c r="NYH91" s="1"/>
      <c r="NYI91" s="1"/>
      <c r="NYJ91" s="1"/>
      <c r="NYK91" s="1"/>
      <c r="NYL91" s="1"/>
      <c r="NYM91" s="1"/>
      <c r="NYN91" s="1"/>
      <c r="NYO91" s="1"/>
      <c r="NYP91" s="1"/>
      <c r="NYQ91" s="1"/>
      <c r="NYR91" s="1"/>
      <c r="NYS91" s="1"/>
      <c r="NYT91" s="1"/>
      <c r="NYU91" s="1"/>
      <c r="NYV91" s="1"/>
      <c r="NYW91" s="1"/>
      <c r="NYX91" s="1"/>
      <c r="NYY91" s="1"/>
      <c r="NYZ91" s="1"/>
      <c r="NZA91" s="1"/>
      <c r="NZB91" s="1"/>
      <c r="NZC91" s="1"/>
      <c r="NZD91" s="1"/>
      <c r="NZE91" s="1"/>
      <c r="NZF91" s="1"/>
      <c r="NZG91" s="1"/>
      <c r="NZH91" s="1"/>
      <c r="NZI91" s="1"/>
      <c r="NZJ91" s="1"/>
      <c r="NZK91" s="1"/>
      <c r="NZL91" s="1"/>
      <c r="NZM91" s="1"/>
      <c r="NZN91" s="1"/>
      <c r="NZO91" s="1"/>
      <c r="NZP91" s="1"/>
      <c r="NZQ91" s="1"/>
      <c r="NZR91" s="1"/>
      <c r="NZS91" s="1"/>
      <c r="NZT91" s="1"/>
      <c r="NZU91" s="1"/>
      <c r="NZV91" s="1"/>
      <c r="NZW91" s="1"/>
      <c r="NZX91" s="1"/>
      <c r="NZY91" s="1"/>
      <c r="NZZ91" s="1"/>
      <c r="OAA91" s="1"/>
      <c r="OAB91" s="1"/>
      <c r="OAC91" s="1"/>
      <c r="OAD91" s="1"/>
      <c r="OAE91" s="1"/>
      <c r="OAF91" s="1"/>
      <c r="OAG91" s="1"/>
      <c r="OAH91" s="1"/>
      <c r="OAI91" s="1"/>
      <c r="OAJ91" s="1"/>
      <c r="OAK91" s="1"/>
      <c r="OAL91" s="1"/>
      <c r="OAM91" s="1"/>
      <c r="OAN91" s="1"/>
      <c r="OAO91" s="1"/>
      <c r="OAP91" s="1"/>
      <c r="OAQ91" s="1"/>
      <c r="OAR91" s="1"/>
      <c r="OAS91" s="1"/>
      <c r="OAT91" s="1"/>
      <c r="OAU91" s="1"/>
      <c r="OAV91" s="1"/>
      <c r="OAW91" s="1"/>
      <c r="OAX91" s="1"/>
      <c r="OAY91" s="1"/>
      <c r="OAZ91" s="1"/>
      <c r="OBA91" s="1"/>
      <c r="OBB91" s="1"/>
      <c r="OBC91" s="1"/>
      <c r="OBD91" s="1"/>
      <c r="OBE91" s="1"/>
      <c r="OBF91" s="1"/>
      <c r="OBG91" s="1"/>
      <c r="OBH91" s="1"/>
      <c r="OBI91" s="1"/>
      <c r="OBJ91" s="1"/>
      <c r="OBK91" s="1"/>
      <c r="OBL91" s="1"/>
      <c r="OBM91" s="1"/>
      <c r="OBN91" s="1"/>
      <c r="OBO91" s="1"/>
      <c r="OBP91" s="1"/>
      <c r="OBQ91" s="1"/>
      <c r="OBR91" s="1"/>
      <c r="OBS91" s="1"/>
      <c r="OBT91" s="1"/>
      <c r="OBU91" s="1"/>
      <c r="OBV91" s="1"/>
      <c r="OBW91" s="1"/>
      <c r="OBX91" s="1"/>
      <c r="OBY91" s="1"/>
      <c r="OBZ91" s="1"/>
      <c r="OCA91" s="1"/>
      <c r="OCB91" s="1"/>
      <c r="OCC91" s="1"/>
      <c r="OCD91" s="1"/>
      <c r="OCE91" s="1"/>
      <c r="OCF91" s="1"/>
      <c r="OCG91" s="1"/>
      <c r="OCH91" s="1"/>
      <c r="OCI91" s="1"/>
      <c r="OCJ91" s="1"/>
      <c r="OCK91" s="1"/>
      <c r="OCL91" s="1"/>
      <c r="OCM91" s="1"/>
      <c r="OCN91" s="1"/>
      <c r="OCO91" s="1"/>
      <c r="OCP91" s="1"/>
      <c r="OCQ91" s="1"/>
      <c r="OCR91" s="1"/>
      <c r="OCS91" s="1"/>
      <c r="OCT91" s="1"/>
      <c r="OCU91" s="1"/>
      <c r="OCV91" s="1"/>
      <c r="OCW91" s="1"/>
      <c r="OCX91" s="1"/>
      <c r="OCY91" s="1"/>
      <c r="OCZ91" s="1"/>
      <c r="ODA91" s="1"/>
      <c r="ODB91" s="1"/>
      <c r="ODC91" s="1"/>
      <c r="ODD91" s="1"/>
      <c r="ODE91" s="1"/>
      <c r="ODF91" s="1"/>
      <c r="ODG91" s="1"/>
      <c r="ODH91" s="1"/>
      <c r="ODI91" s="1"/>
      <c r="ODJ91" s="1"/>
      <c r="ODK91" s="1"/>
      <c r="ODL91" s="1"/>
      <c r="ODM91" s="1"/>
      <c r="ODN91" s="1"/>
      <c r="ODO91" s="1"/>
      <c r="ODP91" s="1"/>
      <c r="ODQ91" s="1"/>
      <c r="ODR91" s="1"/>
      <c r="ODS91" s="1"/>
      <c r="ODT91" s="1"/>
      <c r="ODU91" s="1"/>
      <c r="ODV91" s="1"/>
      <c r="ODW91" s="1"/>
      <c r="ODX91" s="1"/>
      <c r="ODY91" s="1"/>
      <c r="ODZ91" s="1"/>
      <c r="OEA91" s="1"/>
      <c r="OEB91" s="1"/>
      <c r="OEC91" s="1"/>
      <c r="OED91" s="1"/>
      <c r="OEE91" s="1"/>
      <c r="OEF91" s="1"/>
      <c r="OEG91" s="1"/>
      <c r="OEH91" s="1"/>
      <c r="OEI91" s="1"/>
      <c r="OEJ91" s="1"/>
      <c r="OEK91" s="1"/>
      <c r="OEL91" s="1"/>
      <c r="OEM91" s="1"/>
      <c r="OEN91" s="1"/>
      <c r="OEO91" s="1"/>
      <c r="OEP91" s="1"/>
      <c r="OEQ91" s="1"/>
      <c r="OER91" s="1"/>
      <c r="OES91" s="1"/>
      <c r="OET91" s="1"/>
      <c r="OEU91" s="1"/>
      <c r="OEV91" s="1"/>
      <c r="OEW91" s="1"/>
      <c r="OEX91" s="1"/>
      <c r="OEY91" s="1"/>
      <c r="OEZ91" s="1"/>
      <c r="OFA91" s="1"/>
      <c r="OFB91" s="1"/>
      <c r="OFC91" s="1"/>
      <c r="OFD91" s="1"/>
      <c r="OFE91" s="1"/>
      <c r="OFF91" s="1"/>
      <c r="OFG91" s="1"/>
      <c r="OFH91" s="1"/>
      <c r="OFI91" s="1"/>
      <c r="OFJ91" s="1"/>
      <c r="OFK91" s="1"/>
      <c r="OFL91" s="1"/>
      <c r="OFM91" s="1"/>
      <c r="OFN91" s="1"/>
      <c r="OFO91" s="1"/>
      <c r="OFP91" s="1"/>
      <c r="OFQ91" s="1"/>
      <c r="OFR91" s="1"/>
      <c r="OFS91" s="1"/>
      <c r="OFT91" s="1"/>
      <c r="OFU91" s="1"/>
      <c r="OFV91" s="1"/>
      <c r="OFW91" s="1"/>
      <c r="OFX91" s="1"/>
      <c r="OFY91" s="1"/>
      <c r="OFZ91" s="1"/>
      <c r="OGA91" s="1"/>
      <c r="OGB91" s="1"/>
      <c r="OGC91" s="1"/>
      <c r="OGD91" s="1"/>
      <c r="OGE91" s="1"/>
      <c r="OGF91" s="1"/>
      <c r="OGG91" s="1"/>
      <c r="OGH91" s="1"/>
      <c r="OGI91" s="1"/>
      <c r="OGJ91" s="1"/>
      <c r="OGK91" s="1"/>
      <c r="OGL91" s="1"/>
      <c r="OGM91" s="1"/>
      <c r="OGN91" s="1"/>
      <c r="OGO91" s="1"/>
      <c r="OGP91" s="1"/>
      <c r="OGQ91" s="1"/>
      <c r="OGR91" s="1"/>
      <c r="OGS91" s="1"/>
      <c r="OGT91" s="1"/>
      <c r="OGU91" s="1"/>
      <c r="OGV91" s="1"/>
      <c r="OGW91" s="1"/>
      <c r="OGX91" s="1"/>
      <c r="OGY91" s="1"/>
      <c r="OGZ91" s="1"/>
      <c r="OHA91" s="1"/>
      <c r="OHB91" s="1"/>
      <c r="OHC91" s="1"/>
      <c r="OHD91" s="1"/>
      <c r="OHE91" s="1"/>
      <c r="OHF91" s="1"/>
      <c r="OHG91" s="1"/>
      <c r="OHH91" s="1"/>
      <c r="OHI91" s="1"/>
      <c r="OHJ91" s="1"/>
      <c r="OHK91" s="1"/>
      <c r="OHL91" s="1"/>
      <c r="OHM91" s="1"/>
      <c r="OHN91" s="1"/>
      <c r="OHO91" s="1"/>
      <c r="OHP91" s="1"/>
      <c r="OHQ91" s="1"/>
      <c r="OHR91" s="1"/>
      <c r="OHS91" s="1"/>
      <c r="OHT91" s="1"/>
      <c r="OHU91" s="1"/>
      <c r="OHV91" s="1"/>
      <c r="OHW91" s="1"/>
      <c r="OHX91" s="1"/>
      <c r="OHY91" s="1"/>
      <c r="OHZ91" s="1"/>
      <c r="OIA91" s="1"/>
      <c r="OIB91" s="1"/>
      <c r="OIC91" s="1"/>
      <c r="OID91" s="1"/>
      <c r="OIE91" s="1"/>
      <c r="OIF91" s="1"/>
      <c r="OIG91" s="1"/>
      <c r="OIH91" s="1"/>
      <c r="OII91" s="1"/>
      <c r="OIJ91" s="1"/>
      <c r="OIK91" s="1"/>
      <c r="OIL91" s="1"/>
      <c r="OIM91" s="1"/>
      <c r="OIN91" s="1"/>
      <c r="OIO91" s="1"/>
      <c r="OIP91" s="1"/>
      <c r="OIQ91" s="1"/>
      <c r="OIR91" s="1"/>
      <c r="OIS91" s="1"/>
      <c r="OIT91" s="1"/>
      <c r="OIU91" s="1"/>
      <c r="OIV91" s="1"/>
      <c r="OIW91" s="1"/>
      <c r="OIX91" s="1"/>
      <c r="OIY91" s="1"/>
      <c r="OIZ91" s="1"/>
      <c r="OJA91" s="1"/>
      <c r="OJB91" s="1"/>
      <c r="OJC91" s="1"/>
      <c r="OJD91" s="1"/>
      <c r="OJE91" s="1"/>
      <c r="OJF91" s="1"/>
      <c r="OJG91" s="1"/>
      <c r="OJH91" s="1"/>
      <c r="OJI91" s="1"/>
      <c r="OJJ91" s="1"/>
      <c r="OJK91" s="1"/>
      <c r="OJL91" s="1"/>
      <c r="OJM91" s="1"/>
      <c r="OJN91" s="1"/>
      <c r="OJO91" s="1"/>
      <c r="OJP91" s="1"/>
      <c r="OJQ91" s="1"/>
      <c r="OJR91" s="1"/>
      <c r="OJS91" s="1"/>
      <c r="OJT91" s="1"/>
      <c r="OJU91" s="1"/>
      <c r="OJV91" s="1"/>
      <c r="OJW91" s="1"/>
      <c r="OJX91" s="1"/>
      <c r="OJY91" s="1"/>
      <c r="OJZ91" s="1"/>
      <c r="OKA91" s="1"/>
      <c r="OKB91" s="1"/>
      <c r="OKC91" s="1"/>
      <c r="OKD91" s="1"/>
      <c r="OKE91" s="1"/>
      <c r="OKF91" s="1"/>
      <c r="OKG91" s="1"/>
      <c r="OKH91" s="1"/>
      <c r="OKI91" s="1"/>
      <c r="OKJ91" s="1"/>
      <c r="OKK91" s="1"/>
      <c r="OKL91" s="1"/>
      <c r="OKM91" s="1"/>
      <c r="OKN91" s="1"/>
      <c r="OKO91" s="1"/>
      <c r="OKP91" s="1"/>
      <c r="OKQ91" s="1"/>
      <c r="OKR91" s="1"/>
      <c r="OKS91" s="1"/>
      <c r="OKT91" s="1"/>
      <c r="OKU91" s="1"/>
      <c r="OKV91" s="1"/>
      <c r="OKW91" s="1"/>
      <c r="OKX91" s="1"/>
      <c r="OKY91" s="1"/>
      <c r="OKZ91" s="1"/>
      <c r="OLA91" s="1"/>
      <c r="OLB91" s="1"/>
      <c r="OLC91" s="1"/>
      <c r="OLD91" s="1"/>
      <c r="OLE91" s="1"/>
      <c r="OLF91" s="1"/>
      <c r="OLG91" s="1"/>
      <c r="OLH91" s="1"/>
      <c r="OLI91" s="1"/>
      <c r="OLJ91" s="1"/>
      <c r="OLK91" s="1"/>
      <c r="OLL91" s="1"/>
      <c r="OLM91" s="1"/>
      <c r="OLN91" s="1"/>
      <c r="OLO91" s="1"/>
      <c r="OLP91" s="1"/>
      <c r="OLQ91" s="1"/>
      <c r="OLR91" s="1"/>
      <c r="OLS91" s="1"/>
      <c r="OLT91" s="1"/>
      <c r="OLU91" s="1"/>
      <c r="OLV91" s="1"/>
      <c r="OLW91" s="1"/>
      <c r="OLX91" s="1"/>
      <c r="OLY91" s="1"/>
      <c r="OLZ91" s="1"/>
      <c r="OMA91" s="1"/>
      <c r="OMB91" s="1"/>
      <c r="OMC91" s="1"/>
      <c r="OMD91" s="1"/>
      <c r="OME91" s="1"/>
      <c r="OMF91" s="1"/>
      <c r="OMG91" s="1"/>
      <c r="OMH91" s="1"/>
      <c r="OMI91" s="1"/>
      <c r="OMJ91" s="1"/>
      <c r="OMK91" s="1"/>
      <c r="OML91" s="1"/>
      <c r="OMM91" s="1"/>
      <c r="OMN91" s="1"/>
      <c r="OMO91" s="1"/>
      <c r="OMP91" s="1"/>
      <c r="OMQ91" s="1"/>
      <c r="OMR91" s="1"/>
      <c r="OMS91" s="1"/>
      <c r="OMT91" s="1"/>
      <c r="OMU91" s="1"/>
      <c r="OMV91" s="1"/>
      <c r="OMW91" s="1"/>
      <c r="OMX91" s="1"/>
      <c r="OMY91" s="1"/>
      <c r="OMZ91" s="1"/>
      <c r="ONA91" s="1"/>
      <c r="ONB91" s="1"/>
      <c r="ONC91" s="1"/>
      <c r="OND91" s="1"/>
      <c r="ONE91" s="1"/>
      <c r="ONF91" s="1"/>
      <c r="ONG91" s="1"/>
      <c r="ONH91" s="1"/>
      <c r="ONI91" s="1"/>
      <c r="ONJ91" s="1"/>
      <c r="ONK91" s="1"/>
      <c r="ONL91" s="1"/>
      <c r="ONM91" s="1"/>
      <c r="ONN91" s="1"/>
      <c r="ONO91" s="1"/>
      <c r="ONP91" s="1"/>
      <c r="ONQ91" s="1"/>
      <c r="ONR91" s="1"/>
      <c r="ONS91" s="1"/>
      <c r="ONT91" s="1"/>
      <c r="ONU91" s="1"/>
      <c r="ONV91" s="1"/>
      <c r="ONW91" s="1"/>
      <c r="ONX91" s="1"/>
      <c r="ONY91" s="1"/>
      <c r="ONZ91" s="1"/>
      <c r="OOA91" s="1"/>
      <c r="OOB91" s="1"/>
      <c r="OOC91" s="1"/>
      <c r="OOD91" s="1"/>
      <c r="OOE91" s="1"/>
      <c r="OOF91" s="1"/>
      <c r="OOG91" s="1"/>
      <c r="OOH91" s="1"/>
      <c r="OOI91" s="1"/>
      <c r="OOJ91" s="1"/>
      <c r="OOK91" s="1"/>
      <c r="OOL91" s="1"/>
      <c r="OOM91" s="1"/>
      <c r="OON91" s="1"/>
      <c r="OOO91" s="1"/>
      <c r="OOP91" s="1"/>
      <c r="OOQ91" s="1"/>
      <c r="OOR91" s="1"/>
      <c r="OOS91" s="1"/>
      <c r="OOT91" s="1"/>
      <c r="OOU91" s="1"/>
      <c r="OOV91" s="1"/>
      <c r="OOW91" s="1"/>
      <c r="OOX91" s="1"/>
      <c r="OOY91" s="1"/>
      <c r="OOZ91" s="1"/>
      <c r="OPA91" s="1"/>
      <c r="OPB91" s="1"/>
      <c r="OPC91" s="1"/>
      <c r="OPD91" s="1"/>
      <c r="OPE91" s="1"/>
      <c r="OPF91" s="1"/>
      <c r="OPG91" s="1"/>
      <c r="OPH91" s="1"/>
      <c r="OPI91" s="1"/>
      <c r="OPJ91" s="1"/>
      <c r="OPK91" s="1"/>
      <c r="OPL91" s="1"/>
      <c r="OPM91" s="1"/>
      <c r="OPN91" s="1"/>
      <c r="OPO91" s="1"/>
      <c r="OPP91" s="1"/>
      <c r="OPQ91" s="1"/>
      <c r="OPR91" s="1"/>
      <c r="OPS91" s="1"/>
      <c r="OPT91" s="1"/>
      <c r="OPU91" s="1"/>
      <c r="OPV91" s="1"/>
      <c r="OPW91" s="1"/>
      <c r="OPX91" s="1"/>
      <c r="OPY91" s="1"/>
      <c r="OPZ91" s="1"/>
      <c r="OQA91" s="1"/>
      <c r="OQB91" s="1"/>
      <c r="OQC91" s="1"/>
      <c r="OQD91" s="1"/>
      <c r="OQE91" s="1"/>
      <c r="OQF91" s="1"/>
      <c r="OQG91" s="1"/>
      <c r="OQH91" s="1"/>
      <c r="OQI91" s="1"/>
      <c r="OQJ91" s="1"/>
      <c r="OQK91" s="1"/>
      <c r="OQL91" s="1"/>
      <c r="OQM91" s="1"/>
      <c r="OQN91" s="1"/>
      <c r="OQO91" s="1"/>
      <c r="OQP91" s="1"/>
      <c r="OQQ91" s="1"/>
      <c r="OQR91" s="1"/>
      <c r="OQS91" s="1"/>
      <c r="OQT91" s="1"/>
      <c r="OQU91" s="1"/>
      <c r="OQV91" s="1"/>
      <c r="OQW91" s="1"/>
      <c r="OQX91" s="1"/>
      <c r="OQY91" s="1"/>
      <c r="OQZ91" s="1"/>
      <c r="ORA91" s="1"/>
      <c r="ORB91" s="1"/>
      <c r="ORC91" s="1"/>
      <c r="ORD91" s="1"/>
      <c r="ORE91" s="1"/>
      <c r="ORF91" s="1"/>
      <c r="ORG91" s="1"/>
      <c r="ORH91" s="1"/>
      <c r="ORI91" s="1"/>
      <c r="ORJ91" s="1"/>
      <c r="ORK91" s="1"/>
      <c r="ORL91" s="1"/>
      <c r="ORM91" s="1"/>
      <c r="ORN91" s="1"/>
      <c r="ORO91" s="1"/>
      <c r="ORP91" s="1"/>
      <c r="ORQ91" s="1"/>
      <c r="ORR91" s="1"/>
      <c r="ORS91" s="1"/>
      <c r="ORT91" s="1"/>
      <c r="ORU91" s="1"/>
      <c r="ORV91" s="1"/>
      <c r="ORW91" s="1"/>
      <c r="ORX91" s="1"/>
      <c r="ORY91" s="1"/>
      <c r="ORZ91" s="1"/>
      <c r="OSA91" s="1"/>
      <c r="OSB91" s="1"/>
      <c r="OSC91" s="1"/>
      <c r="OSD91" s="1"/>
      <c r="OSE91" s="1"/>
      <c r="OSF91" s="1"/>
      <c r="OSG91" s="1"/>
      <c r="OSH91" s="1"/>
      <c r="OSI91" s="1"/>
      <c r="OSJ91" s="1"/>
      <c r="OSK91" s="1"/>
      <c r="OSL91" s="1"/>
      <c r="OSM91" s="1"/>
      <c r="OSN91" s="1"/>
      <c r="OSO91" s="1"/>
      <c r="OSP91" s="1"/>
      <c r="OSQ91" s="1"/>
      <c r="OSR91" s="1"/>
      <c r="OSS91" s="1"/>
      <c r="OST91" s="1"/>
      <c r="OSU91" s="1"/>
      <c r="OSV91" s="1"/>
      <c r="OSW91" s="1"/>
      <c r="OSX91" s="1"/>
      <c r="OSY91" s="1"/>
      <c r="OSZ91" s="1"/>
      <c r="OTA91" s="1"/>
      <c r="OTB91" s="1"/>
      <c r="OTC91" s="1"/>
      <c r="OTD91" s="1"/>
      <c r="OTE91" s="1"/>
      <c r="OTF91" s="1"/>
      <c r="OTG91" s="1"/>
      <c r="OTH91" s="1"/>
      <c r="OTI91" s="1"/>
      <c r="OTJ91" s="1"/>
      <c r="OTK91" s="1"/>
      <c r="OTL91" s="1"/>
      <c r="OTM91" s="1"/>
      <c r="OTN91" s="1"/>
      <c r="OTO91" s="1"/>
      <c r="OTP91" s="1"/>
      <c r="OTQ91" s="1"/>
      <c r="OTR91" s="1"/>
      <c r="OTS91" s="1"/>
      <c r="OTT91" s="1"/>
      <c r="OTU91" s="1"/>
      <c r="OTV91" s="1"/>
      <c r="OTW91" s="1"/>
      <c r="OTX91" s="1"/>
      <c r="OTY91" s="1"/>
      <c r="OTZ91" s="1"/>
      <c r="OUA91" s="1"/>
      <c r="OUB91" s="1"/>
      <c r="OUC91" s="1"/>
      <c r="OUD91" s="1"/>
      <c r="OUE91" s="1"/>
      <c r="OUF91" s="1"/>
      <c r="OUG91" s="1"/>
      <c r="OUH91" s="1"/>
      <c r="OUI91" s="1"/>
      <c r="OUJ91" s="1"/>
      <c r="OUK91" s="1"/>
      <c r="OUL91" s="1"/>
      <c r="OUM91" s="1"/>
      <c r="OUN91" s="1"/>
      <c r="OUO91" s="1"/>
      <c r="OUP91" s="1"/>
      <c r="OUQ91" s="1"/>
      <c r="OUR91" s="1"/>
      <c r="OUS91" s="1"/>
      <c r="OUT91" s="1"/>
      <c r="OUU91" s="1"/>
      <c r="OUV91" s="1"/>
      <c r="OUW91" s="1"/>
      <c r="OUX91" s="1"/>
      <c r="OUY91" s="1"/>
      <c r="OUZ91" s="1"/>
      <c r="OVA91" s="1"/>
      <c r="OVB91" s="1"/>
      <c r="OVC91" s="1"/>
      <c r="OVD91" s="1"/>
      <c r="OVE91" s="1"/>
      <c r="OVF91" s="1"/>
      <c r="OVG91" s="1"/>
      <c r="OVH91" s="1"/>
      <c r="OVI91" s="1"/>
      <c r="OVJ91" s="1"/>
      <c r="OVK91" s="1"/>
      <c r="OVL91" s="1"/>
      <c r="OVM91" s="1"/>
      <c r="OVN91" s="1"/>
      <c r="OVO91" s="1"/>
      <c r="OVP91" s="1"/>
      <c r="OVQ91" s="1"/>
      <c r="OVR91" s="1"/>
      <c r="OVS91" s="1"/>
      <c r="OVT91" s="1"/>
      <c r="OVU91" s="1"/>
      <c r="OVV91" s="1"/>
      <c r="OVW91" s="1"/>
      <c r="OVX91" s="1"/>
      <c r="OVY91" s="1"/>
      <c r="OVZ91" s="1"/>
      <c r="OWA91" s="1"/>
      <c r="OWB91" s="1"/>
      <c r="OWC91" s="1"/>
      <c r="OWD91" s="1"/>
      <c r="OWE91" s="1"/>
      <c r="OWF91" s="1"/>
      <c r="OWG91" s="1"/>
      <c r="OWH91" s="1"/>
      <c r="OWI91" s="1"/>
      <c r="OWJ91" s="1"/>
      <c r="OWK91" s="1"/>
      <c r="OWL91" s="1"/>
      <c r="OWM91" s="1"/>
      <c r="OWN91" s="1"/>
      <c r="OWO91" s="1"/>
      <c r="OWP91" s="1"/>
      <c r="OWQ91" s="1"/>
      <c r="OWR91" s="1"/>
      <c r="OWS91" s="1"/>
      <c r="OWT91" s="1"/>
      <c r="OWU91" s="1"/>
      <c r="OWV91" s="1"/>
      <c r="OWW91" s="1"/>
      <c r="OWX91" s="1"/>
      <c r="OWY91" s="1"/>
      <c r="OWZ91" s="1"/>
      <c r="OXA91" s="1"/>
      <c r="OXB91" s="1"/>
      <c r="OXC91" s="1"/>
      <c r="OXD91" s="1"/>
      <c r="OXE91" s="1"/>
      <c r="OXF91" s="1"/>
      <c r="OXG91" s="1"/>
      <c r="OXH91" s="1"/>
      <c r="OXI91" s="1"/>
      <c r="OXJ91" s="1"/>
      <c r="OXK91" s="1"/>
      <c r="OXL91" s="1"/>
      <c r="OXM91" s="1"/>
      <c r="OXN91" s="1"/>
      <c r="OXO91" s="1"/>
      <c r="OXP91" s="1"/>
      <c r="OXQ91" s="1"/>
      <c r="OXR91" s="1"/>
      <c r="OXS91" s="1"/>
      <c r="OXT91" s="1"/>
      <c r="OXU91" s="1"/>
      <c r="OXV91" s="1"/>
      <c r="OXW91" s="1"/>
      <c r="OXX91" s="1"/>
      <c r="OXY91" s="1"/>
      <c r="OXZ91" s="1"/>
      <c r="OYA91" s="1"/>
      <c r="OYB91" s="1"/>
      <c r="OYC91" s="1"/>
      <c r="OYD91" s="1"/>
      <c r="OYE91" s="1"/>
      <c r="OYF91" s="1"/>
      <c r="OYG91" s="1"/>
      <c r="OYH91" s="1"/>
      <c r="OYI91" s="1"/>
      <c r="OYJ91" s="1"/>
      <c r="OYK91" s="1"/>
      <c r="OYL91" s="1"/>
      <c r="OYM91" s="1"/>
      <c r="OYN91" s="1"/>
      <c r="OYO91" s="1"/>
      <c r="OYP91" s="1"/>
      <c r="OYQ91" s="1"/>
      <c r="OYR91" s="1"/>
      <c r="OYS91" s="1"/>
      <c r="OYT91" s="1"/>
      <c r="OYU91" s="1"/>
      <c r="OYV91" s="1"/>
      <c r="OYW91" s="1"/>
      <c r="OYX91" s="1"/>
      <c r="OYY91" s="1"/>
      <c r="OYZ91" s="1"/>
      <c r="OZA91" s="1"/>
      <c r="OZB91" s="1"/>
      <c r="OZC91" s="1"/>
      <c r="OZD91" s="1"/>
      <c r="OZE91" s="1"/>
      <c r="OZF91" s="1"/>
      <c r="OZG91" s="1"/>
      <c r="OZH91" s="1"/>
      <c r="OZI91" s="1"/>
      <c r="OZJ91" s="1"/>
      <c r="OZK91" s="1"/>
      <c r="OZL91" s="1"/>
      <c r="OZM91" s="1"/>
      <c r="OZN91" s="1"/>
      <c r="OZO91" s="1"/>
      <c r="OZP91" s="1"/>
      <c r="OZQ91" s="1"/>
      <c r="OZR91" s="1"/>
      <c r="OZS91" s="1"/>
      <c r="OZT91" s="1"/>
      <c r="OZU91" s="1"/>
      <c r="OZV91" s="1"/>
      <c r="OZW91" s="1"/>
      <c r="OZX91" s="1"/>
      <c r="OZY91" s="1"/>
      <c r="OZZ91" s="1"/>
      <c r="PAA91" s="1"/>
      <c r="PAB91" s="1"/>
      <c r="PAC91" s="1"/>
      <c r="PAD91" s="1"/>
      <c r="PAE91" s="1"/>
      <c r="PAF91" s="1"/>
      <c r="PAG91" s="1"/>
      <c r="PAH91" s="1"/>
      <c r="PAI91" s="1"/>
      <c r="PAJ91" s="1"/>
      <c r="PAK91" s="1"/>
      <c r="PAL91" s="1"/>
      <c r="PAM91" s="1"/>
      <c r="PAN91" s="1"/>
      <c r="PAO91" s="1"/>
      <c r="PAP91" s="1"/>
      <c r="PAQ91" s="1"/>
      <c r="PAR91" s="1"/>
      <c r="PAS91" s="1"/>
      <c r="PAT91" s="1"/>
      <c r="PAU91" s="1"/>
      <c r="PAV91" s="1"/>
      <c r="PAW91" s="1"/>
      <c r="PAX91" s="1"/>
      <c r="PAY91" s="1"/>
      <c r="PAZ91" s="1"/>
      <c r="PBA91" s="1"/>
      <c r="PBB91" s="1"/>
      <c r="PBC91" s="1"/>
      <c r="PBD91" s="1"/>
      <c r="PBE91" s="1"/>
      <c r="PBF91" s="1"/>
      <c r="PBG91" s="1"/>
      <c r="PBH91" s="1"/>
      <c r="PBI91" s="1"/>
      <c r="PBJ91" s="1"/>
      <c r="PBK91" s="1"/>
      <c r="PBL91" s="1"/>
      <c r="PBM91" s="1"/>
      <c r="PBN91" s="1"/>
      <c r="PBO91" s="1"/>
      <c r="PBP91" s="1"/>
      <c r="PBQ91" s="1"/>
      <c r="PBR91" s="1"/>
      <c r="PBS91" s="1"/>
      <c r="PBT91" s="1"/>
      <c r="PBU91" s="1"/>
      <c r="PBV91" s="1"/>
      <c r="PBW91" s="1"/>
      <c r="PBX91" s="1"/>
      <c r="PBY91" s="1"/>
      <c r="PBZ91" s="1"/>
      <c r="PCA91" s="1"/>
      <c r="PCB91" s="1"/>
      <c r="PCC91" s="1"/>
      <c r="PCD91" s="1"/>
      <c r="PCE91" s="1"/>
      <c r="PCF91" s="1"/>
      <c r="PCG91" s="1"/>
      <c r="PCH91" s="1"/>
      <c r="PCI91" s="1"/>
      <c r="PCJ91" s="1"/>
      <c r="PCK91" s="1"/>
      <c r="PCL91" s="1"/>
      <c r="PCM91" s="1"/>
      <c r="PCN91" s="1"/>
      <c r="PCO91" s="1"/>
      <c r="PCP91" s="1"/>
      <c r="PCQ91" s="1"/>
      <c r="PCR91" s="1"/>
      <c r="PCS91" s="1"/>
      <c r="PCT91" s="1"/>
      <c r="PCU91" s="1"/>
      <c r="PCV91" s="1"/>
      <c r="PCW91" s="1"/>
      <c r="PCX91" s="1"/>
      <c r="PCY91" s="1"/>
      <c r="PCZ91" s="1"/>
      <c r="PDA91" s="1"/>
      <c r="PDB91" s="1"/>
      <c r="PDC91" s="1"/>
      <c r="PDD91" s="1"/>
      <c r="PDE91" s="1"/>
      <c r="PDF91" s="1"/>
      <c r="PDG91" s="1"/>
      <c r="PDH91" s="1"/>
      <c r="PDI91" s="1"/>
      <c r="PDJ91" s="1"/>
      <c r="PDK91" s="1"/>
      <c r="PDL91" s="1"/>
      <c r="PDM91" s="1"/>
      <c r="PDN91" s="1"/>
      <c r="PDO91" s="1"/>
      <c r="PDP91" s="1"/>
      <c r="PDQ91" s="1"/>
      <c r="PDR91" s="1"/>
      <c r="PDS91" s="1"/>
      <c r="PDT91" s="1"/>
      <c r="PDU91" s="1"/>
      <c r="PDV91" s="1"/>
      <c r="PDW91" s="1"/>
      <c r="PDX91" s="1"/>
      <c r="PDY91" s="1"/>
      <c r="PDZ91" s="1"/>
      <c r="PEA91" s="1"/>
      <c r="PEB91" s="1"/>
      <c r="PEC91" s="1"/>
      <c r="PED91" s="1"/>
      <c r="PEE91" s="1"/>
      <c r="PEF91" s="1"/>
      <c r="PEG91" s="1"/>
      <c r="PEH91" s="1"/>
      <c r="PEI91" s="1"/>
      <c r="PEJ91" s="1"/>
      <c r="PEK91" s="1"/>
      <c r="PEL91" s="1"/>
      <c r="PEM91" s="1"/>
      <c r="PEN91" s="1"/>
      <c r="PEO91" s="1"/>
      <c r="PEP91" s="1"/>
      <c r="PEQ91" s="1"/>
      <c r="PER91" s="1"/>
      <c r="PES91" s="1"/>
      <c r="PET91" s="1"/>
      <c r="PEU91" s="1"/>
      <c r="PEV91" s="1"/>
      <c r="PEW91" s="1"/>
      <c r="PEX91" s="1"/>
      <c r="PEY91" s="1"/>
      <c r="PEZ91" s="1"/>
      <c r="PFA91" s="1"/>
      <c r="PFB91" s="1"/>
      <c r="PFC91" s="1"/>
      <c r="PFD91" s="1"/>
      <c r="PFE91" s="1"/>
      <c r="PFF91" s="1"/>
      <c r="PFG91" s="1"/>
      <c r="PFH91" s="1"/>
      <c r="PFI91" s="1"/>
      <c r="PFJ91" s="1"/>
      <c r="PFK91" s="1"/>
      <c r="PFL91" s="1"/>
      <c r="PFM91" s="1"/>
      <c r="PFN91" s="1"/>
      <c r="PFO91" s="1"/>
      <c r="PFP91" s="1"/>
      <c r="PFQ91" s="1"/>
      <c r="PFR91" s="1"/>
      <c r="PFS91" s="1"/>
      <c r="PFT91" s="1"/>
      <c r="PFU91" s="1"/>
      <c r="PFV91" s="1"/>
      <c r="PFW91" s="1"/>
      <c r="PFX91" s="1"/>
      <c r="PFY91" s="1"/>
      <c r="PFZ91" s="1"/>
      <c r="PGA91" s="1"/>
      <c r="PGB91" s="1"/>
      <c r="PGC91" s="1"/>
      <c r="PGD91" s="1"/>
      <c r="PGE91" s="1"/>
      <c r="PGF91" s="1"/>
      <c r="PGG91" s="1"/>
      <c r="PGH91" s="1"/>
      <c r="PGI91" s="1"/>
      <c r="PGJ91" s="1"/>
      <c r="PGK91" s="1"/>
      <c r="PGL91" s="1"/>
      <c r="PGM91" s="1"/>
      <c r="PGN91" s="1"/>
      <c r="PGO91" s="1"/>
      <c r="PGP91" s="1"/>
      <c r="PGQ91" s="1"/>
      <c r="PGR91" s="1"/>
      <c r="PGS91" s="1"/>
      <c r="PGT91" s="1"/>
      <c r="PGU91" s="1"/>
      <c r="PGV91" s="1"/>
      <c r="PGW91" s="1"/>
      <c r="PGX91" s="1"/>
      <c r="PGY91" s="1"/>
      <c r="PGZ91" s="1"/>
      <c r="PHA91" s="1"/>
      <c r="PHB91" s="1"/>
      <c r="PHC91" s="1"/>
      <c r="PHD91" s="1"/>
      <c r="PHE91" s="1"/>
      <c r="PHF91" s="1"/>
      <c r="PHG91" s="1"/>
      <c r="PHH91" s="1"/>
      <c r="PHI91" s="1"/>
      <c r="PHJ91" s="1"/>
      <c r="PHK91" s="1"/>
      <c r="PHL91" s="1"/>
      <c r="PHM91" s="1"/>
      <c r="PHN91" s="1"/>
      <c r="PHO91" s="1"/>
      <c r="PHP91" s="1"/>
      <c r="PHQ91" s="1"/>
      <c r="PHR91" s="1"/>
      <c r="PHS91" s="1"/>
      <c r="PHT91" s="1"/>
      <c r="PHU91" s="1"/>
      <c r="PHV91" s="1"/>
      <c r="PHW91" s="1"/>
      <c r="PHX91" s="1"/>
      <c r="PHY91" s="1"/>
      <c r="PHZ91" s="1"/>
      <c r="PIA91" s="1"/>
      <c r="PIB91" s="1"/>
      <c r="PIC91" s="1"/>
      <c r="PID91" s="1"/>
      <c r="PIE91" s="1"/>
      <c r="PIF91" s="1"/>
      <c r="PIG91" s="1"/>
      <c r="PIH91" s="1"/>
      <c r="PII91" s="1"/>
      <c r="PIJ91" s="1"/>
      <c r="PIK91" s="1"/>
      <c r="PIL91" s="1"/>
      <c r="PIM91" s="1"/>
      <c r="PIN91" s="1"/>
      <c r="PIO91" s="1"/>
      <c r="PIP91" s="1"/>
      <c r="PIQ91" s="1"/>
      <c r="PIR91" s="1"/>
      <c r="PIS91" s="1"/>
      <c r="PIT91" s="1"/>
      <c r="PIU91" s="1"/>
      <c r="PIV91" s="1"/>
      <c r="PIW91" s="1"/>
      <c r="PIX91" s="1"/>
      <c r="PIY91" s="1"/>
      <c r="PIZ91" s="1"/>
      <c r="PJA91" s="1"/>
      <c r="PJB91" s="1"/>
      <c r="PJC91" s="1"/>
      <c r="PJD91" s="1"/>
      <c r="PJE91" s="1"/>
      <c r="PJF91" s="1"/>
      <c r="PJG91" s="1"/>
      <c r="PJH91" s="1"/>
      <c r="PJI91" s="1"/>
      <c r="PJJ91" s="1"/>
      <c r="PJK91" s="1"/>
      <c r="PJL91" s="1"/>
      <c r="PJM91" s="1"/>
      <c r="PJN91" s="1"/>
      <c r="PJO91" s="1"/>
      <c r="PJP91" s="1"/>
      <c r="PJQ91" s="1"/>
      <c r="PJR91" s="1"/>
      <c r="PJS91" s="1"/>
      <c r="PJT91" s="1"/>
      <c r="PJU91" s="1"/>
      <c r="PJV91" s="1"/>
      <c r="PJW91" s="1"/>
      <c r="PJX91" s="1"/>
      <c r="PJY91" s="1"/>
      <c r="PJZ91" s="1"/>
      <c r="PKA91" s="1"/>
      <c r="PKB91" s="1"/>
      <c r="PKC91" s="1"/>
      <c r="PKD91" s="1"/>
      <c r="PKE91" s="1"/>
      <c r="PKF91" s="1"/>
      <c r="PKG91" s="1"/>
      <c r="PKH91" s="1"/>
      <c r="PKI91" s="1"/>
      <c r="PKJ91" s="1"/>
      <c r="PKK91" s="1"/>
      <c r="PKL91" s="1"/>
      <c r="PKM91" s="1"/>
      <c r="PKN91" s="1"/>
      <c r="PKO91" s="1"/>
      <c r="PKP91" s="1"/>
      <c r="PKQ91" s="1"/>
      <c r="PKR91" s="1"/>
      <c r="PKS91" s="1"/>
      <c r="PKT91" s="1"/>
      <c r="PKU91" s="1"/>
      <c r="PKV91" s="1"/>
      <c r="PKW91" s="1"/>
      <c r="PKX91" s="1"/>
      <c r="PKY91" s="1"/>
      <c r="PKZ91" s="1"/>
      <c r="PLA91" s="1"/>
      <c r="PLB91" s="1"/>
      <c r="PLC91" s="1"/>
      <c r="PLD91" s="1"/>
      <c r="PLE91" s="1"/>
      <c r="PLF91" s="1"/>
      <c r="PLG91" s="1"/>
      <c r="PLH91" s="1"/>
      <c r="PLI91" s="1"/>
      <c r="PLJ91" s="1"/>
      <c r="PLK91" s="1"/>
      <c r="PLL91" s="1"/>
      <c r="PLM91" s="1"/>
      <c r="PLN91" s="1"/>
      <c r="PLO91" s="1"/>
      <c r="PLP91" s="1"/>
      <c r="PLQ91" s="1"/>
      <c r="PLR91" s="1"/>
      <c r="PLS91" s="1"/>
      <c r="PLT91" s="1"/>
      <c r="PLU91" s="1"/>
      <c r="PLV91" s="1"/>
      <c r="PLW91" s="1"/>
      <c r="PLX91" s="1"/>
      <c r="PLY91" s="1"/>
      <c r="PLZ91" s="1"/>
      <c r="PMA91" s="1"/>
      <c r="PMB91" s="1"/>
      <c r="PMC91" s="1"/>
      <c r="PMD91" s="1"/>
      <c r="PME91" s="1"/>
      <c r="PMF91" s="1"/>
      <c r="PMG91" s="1"/>
      <c r="PMH91" s="1"/>
      <c r="PMI91" s="1"/>
      <c r="PMJ91" s="1"/>
      <c r="PMK91" s="1"/>
      <c r="PML91" s="1"/>
      <c r="PMM91" s="1"/>
      <c r="PMN91" s="1"/>
      <c r="PMO91" s="1"/>
      <c r="PMP91" s="1"/>
      <c r="PMQ91" s="1"/>
      <c r="PMR91" s="1"/>
      <c r="PMS91" s="1"/>
      <c r="PMT91" s="1"/>
      <c r="PMU91" s="1"/>
      <c r="PMV91" s="1"/>
      <c r="PMW91" s="1"/>
      <c r="PMX91" s="1"/>
      <c r="PMY91" s="1"/>
      <c r="PMZ91" s="1"/>
      <c r="PNA91" s="1"/>
      <c r="PNB91" s="1"/>
      <c r="PNC91" s="1"/>
      <c r="PND91" s="1"/>
      <c r="PNE91" s="1"/>
      <c r="PNF91" s="1"/>
      <c r="PNG91" s="1"/>
      <c r="PNH91" s="1"/>
      <c r="PNI91" s="1"/>
      <c r="PNJ91" s="1"/>
      <c r="PNK91" s="1"/>
      <c r="PNL91" s="1"/>
      <c r="PNM91" s="1"/>
      <c r="PNN91" s="1"/>
      <c r="PNO91" s="1"/>
      <c r="PNP91" s="1"/>
      <c r="PNQ91" s="1"/>
      <c r="PNR91" s="1"/>
      <c r="PNS91" s="1"/>
      <c r="PNT91" s="1"/>
      <c r="PNU91" s="1"/>
      <c r="PNV91" s="1"/>
      <c r="PNW91" s="1"/>
      <c r="PNX91" s="1"/>
      <c r="PNY91" s="1"/>
      <c r="PNZ91" s="1"/>
      <c r="POA91" s="1"/>
      <c r="POB91" s="1"/>
      <c r="POC91" s="1"/>
      <c r="POD91" s="1"/>
      <c r="POE91" s="1"/>
      <c r="POF91" s="1"/>
      <c r="POG91" s="1"/>
      <c r="POH91" s="1"/>
      <c r="POI91" s="1"/>
      <c r="POJ91" s="1"/>
      <c r="POK91" s="1"/>
      <c r="POL91" s="1"/>
      <c r="POM91" s="1"/>
      <c r="PON91" s="1"/>
      <c r="POO91" s="1"/>
      <c r="POP91" s="1"/>
      <c r="POQ91" s="1"/>
      <c r="POR91" s="1"/>
      <c r="POS91" s="1"/>
      <c r="POT91" s="1"/>
      <c r="POU91" s="1"/>
      <c r="POV91" s="1"/>
      <c r="POW91" s="1"/>
      <c r="POX91" s="1"/>
      <c r="POY91" s="1"/>
      <c r="POZ91" s="1"/>
      <c r="PPA91" s="1"/>
      <c r="PPB91" s="1"/>
      <c r="PPC91" s="1"/>
      <c r="PPD91" s="1"/>
      <c r="PPE91" s="1"/>
      <c r="PPF91" s="1"/>
      <c r="PPG91" s="1"/>
      <c r="PPH91" s="1"/>
      <c r="PPI91" s="1"/>
      <c r="PPJ91" s="1"/>
      <c r="PPK91" s="1"/>
      <c r="PPL91" s="1"/>
      <c r="PPM91" s="1"/>
      <c r="PPN91" s="1"/>
      <c r="PPO91" s="1"/>
      <c r="PPP91" s="1"/>
      <c r="PPQ91" s="1"/>
      <c r="PPR91" s="1"/>
      <c r="PPS91" s="1"/>
      <c r="PPT91" s="1"/>
      <c r="PPU91" s="1"/>
      <c r="PPV91" s="1"/>
      <c r="PPW91" s="1"/>
      <c r="PPX91" s="1"/>
      <c r="PPY91" s="1"/>
      <c r="PPZ91" s="1"/>
      <c r="PQA91" s="1"/>
      <c r="PQB91" s="1"/>
      <c r="PQC91" s="1"/>
      <c r="PQD91" s="1"/>
      <c r="PQE91" s="1"/>
      <c r="PQF91" s="1"/>
      <c r="PQG91" s="1"/>
      <c r="PQH91" s="1"/>
      <c r="PQI91" s="1"/>
      <c r="PQJ91" s="1"/>
      <c r="PQK91" s="1"/>
      <c r="PQL91" s="1"/>
      <c r="PQM91" s="1"/>
      <c r="PQN91" s="1"/>
      <c r="PQO91" s="1"/>
      <c r="PQP91" s="1"/>
      <c r="PQQ91" s="1"/>
      <c r="PQR91" s="1"/>
      <c r="PQS91" s="1"/>
      <c r="PQT91" s="1"/>
      <c r="PQU91" s="1"/>
      <c r="PQV91" s="1"/>
      <c r="PQW91" s="1"/>
      <c r="PQX91" s="1"/>
      <c r="PQY91" s="1"/>
      <c r="PQZ91" s="1"/>
      <c r="PRA91" s="1"/>
      <c r="PRB91" s="1"/>
      <c r="PRC91" s="1"/>
      <c r="PRD91" s="1"/>
      <c r="PRE91" s="1"/>
      <c r="PRF91" s="1"/>
      <c r="PRG91" s="1"/>
      <c r="PRH91" s="1"/>
      <c r="PRI91" s="1"/>
      <c r="PRJ91" s="1"/>
      <c r="PRK91" s="1"/>
      <c r="PRL91" s="1"/>
      <c r="PRM91" s="1"/>
      <c r="PRN91" s="1"/>
      <c r="PRO91" s="1"/>
      <c r="PRP91" s="1"/>
      <c r="PRQ91" s="1"/>
      <c r="PRR91" s="1"/>
      <c r="PRS91" s="1"/>
      <c r="PRT91" s="1"/>
      <c r="PRU91" s="1"/>
      <c r="PRV91" s="1"/>
      <c r="PRW91" s="1"/>
      <c r="PRX91" s="1"/>
      <c r="PRY91" s="1"/>
      <c r="PRZ91" s="1"/>
      <c r="PSA91" s="1"/>
      <c r="PSB91" s="1"/>
      <c r="PSC91" s="1"/>
      <c r="PSD91" s="1"/>
      <c r="PSE91" s="1"/>
      <c r="PSF91" s="1"/>
      <c r="PSG91" s="1"/>
      <c r="PSH91" s="1"/>
      <c r="PSI91" s="1"/>
      <c r="PSJ91" s="1"/>
      <c r="PSK91" s="1"/>
      <c r="PSL91" s="1"/>
      <c r="PSM91" s="1"/>
      <c r="PSN91" s="1"/>
      <c r="PSO91" s="1"/>
      <c r="PSP91" s="1"/>
      <c r="PSQ91" s="1"/>
      <c r="PSR91" s="1"/>
      <c r="PSS91" s="1"/>
      <c r="PST91" s="1"/>
      <c r="PSU91" s="1"/>
      <c r="PSV91" s="1"/>
      <c r="PSW91" s="1"/>
      <c r="PSX91" s="1"/>
      <c r="PSY91" s="1"/>
      <c r="PSZ91" s="1"/>
      <c r="PTA91" s="1"/>
      <c r="PTB91" s="1"/>
      <c r="PTC91" s="1"/>
      <c r="PTD91" s="1"/>
      <c r="PTE91" s="1"/>
      <c r="PTF91" s="1"/>
      <c r="PTG91" s="1"/>
      <c r="PTH91" s="1"/>
      <c r="PTI91" s="1"/>
      <c r="PTJ91" s="1"/>
      <c r="PTK91" s="1"/>
      <c r="PTL91" s="1"/>
      <c r="PTM91" s="1"/>
      <c r="PTN91" s="1"/>
      <c r="PTO91" s="1"/>
      <c r="PTP91" s="1"/>
      <c r="PTQ91" s="1"/>
      <c r="PTR91" s="1"/>
      <c r="PTS91" s="1"/>
      <c r="PTT91" s="1"/>
      <c r="PTU91" s="1"/>
      <c r="PTV91" s="1"/>
      <c r="PTW91" s="1"/>
      <c r="PTX91" s="1"/>
      <c r="PTY91" s="1"/>
      <c r="PTZ91" s="1"/>
      <c r="PUA91" s="1"/>
      <c r="PUB91" s="1"/>
      <c r="PUC91" s="1"/>
      <c r="PUD91" s="1"/>
      <c r="PUE91" s="1"/>
      <c r="PUF91" s="1"/>
      <c r="PUG91" s="1"/>
      <c r="PUH91" s="1"/>
      <c r="PUI91" s="1"/>
      <c r="PUJ91" s="1"/>
      <c r="PUK91" s="1"/>
      <c r="PUL91" s="1"/>
      <c r="PUM91" s="1"/>
      <c r="PUN91" s="1"/>
      <c r="PUO91" s="1"/>
      <c r="PUP91" s="1"/>
      <c r="PUQ91" s="1"/>
      <c r="PUR91" s="1"/>
      <c r="PUS91" s="1"/>
      <c r="PUT91" s="1"/>
      <c r="PUU91" s="1"/>
      <c r="PUV91" s="1"/>
      <c r="PUW91" s="1"/>
      <c r="PUX91" s="1"/>
      <c r="PUY91" s="1"/>
      <c r="PUZ91" s="1"/>
      <c r="PVA91" s="1"/>
      <c r="PVB91" s="1"/>
      <c r="PVC91" s="1"/>
      <c r="PVD91" s="1"/>
      <c r="PVE91" s="1"/>
      <c r="PVF91" s="1"/>
      <c r="PVG91" s="1"/>
      <c r="PVH91" s="1"/>
      <c r="PVI91" s="1"/>
      <c r="PVJ91" s="1"/>
      <c r="PVK91" s="1"/>
      <c r="PVL91" s="1"/>
      <c r="PVM91" s="1"/>
      <c r="PVN91" s="1"/>
      <c r="PVO91" s="1"/>
      <c r="PVP91" s="1"/>
      <c r="PVQ91" s="1"/>
      <c r="PVR91" s="1"/>
      <c r="PVS91" s="1"/>
      <c r="PVT91" s="1"/>
      <c r="PVU91" s="1"/>
      <c r="PVV91" s="1"/>
      <c r="PVW91" s="1"/>
      <c r="PVX91" s="1"/>
      <c r="PVY91" s="1"/>
      <c r="PVZ91" s="1"/>
      <c r="PWA91" s="1"/>
      <c r="PWB91" s="1"/>
      <c r="PWC91" s="1"/>
      <c r="PWD91" s="1"/>
      <c r="PWE91" s="1"/>
      <c r="PWF91" s="1"/>
      <c r="PWG91" s="1"/>
      <c r="PWH91" s="1"/>
      <c r="PWI91" s="1"/>
      <c r="PWJ91" s="1"/>
      <c r="PWK91" s="1"/>
      <c r="PWL91" s="1"/>
      <c r="PWM91" s="1"/>
      <c r="PWN91" s="1"/>
      <c r="PWO91" s="1"/>
      <c r="PWP91" s="1"/>
      <c r="PWQ91" s="1"/>
      <c r="PWR91" s="1"/>
      <c r="PWS91" s="1"/>
      <c r="PWT91" s="1"/>
      <c r="PWU91" s="1"/>
      <c r="PWV91" s="1"/>
      <c r="PWW91" s="1"/>
      <c r="PWX91" s="1"/>
      <c r="PWY91" s="1"/>
      <c r="PWZ91" s="1"/>
      <c r="PXA91" s="1"/>
      <c r="PXB91" s="1"/>
      <c r="PXC91" s="1"/>
      <c r="PXD91" s="1"/>
      <c r="PXE91" s="1"/>
      <c r="PXF91" s="1"/>
      <c r="PXG91" s="1"/>
      <c r="PXH91" s="1"/>
      <c r="PXI91" s="1"/>
      <c r="PXJ91" s="1"/>
      <c r="PXK91" s="1"/>
      <c r="PXL91" s="1"/>
      <c r="PXM91" s="1"/>
      <c r="PXN91" s="1"/>
      <c r="PXO91" s="1"/>
      <c r="PXP91" s="1"/>
      <c r="PXQ91" s="1"/>
      <c r="PXR91" s="1"/>
      <c r="PXS91" s="1"/>
      <c r="PXT91" s="1"/>
      <c r="PXU91" s="1"/>
      <c r="PXV91" s="1"/>
      <c r="PXW91" s="1"/>
      <c r="PXX91" s="1"/>
      <c r="PXY91" s="1"/>
      <c r="PXZ91" s="1"/>
      <c r="PYA91" s="1"/>
      <c r="PYB91" s="1"/>
      <c r="PYC91" s="1"/>
      <c r="PYD91" s="1"/>
      <c r="PYE91" s="1"/>
      <c r="PYF91" s="1"/>
      <c r="PYG91" s="1"/>
      <c r="PYH91" s="1"/>
      <c r="PYI91" s="1"/>
      <c r="PYJ91" s="1"/>
      <c r="PYK91" s="1"/>
      <c r="PYL91" s="1"/>
      <c r="PYM91" s="1"/>
      <c r="PYN91" s="1"/>
      <c r="PYO91" s="1"/>
      <c r="PYP91" s="1"/>
      <c r="PYQ91" s="1"/>
      <c r="PYR91" s="1"/>
      <c r="PYS91" s="1"/>
      <c r="PYT91" s="1"/>
      <c r="PYU91" s="1"/>
      <c r="PYV91" s="1"/>
      <c r="PYW91" s="1"/>
      <c r="PYX91" s="1"/>
      <c r="PYY91" s="1"/>
      <c r="PYZ91" s="1"/>
      <c r="PZA91" s="1"/>
      <c r="PZB91" s="1"/>
      <c r="PZC91" s="1"/>
      <c r="PZD91" s="1"/>
      <c r="PZE91" s="1"/>
      <c r="PZF91" s="1"/>
      <c r="PZG91" s="1"/>
      <c r="PZH91" s="1"/>
      <c r="PZI91" s="1"/>
      <c r="PZJ91" s="1"/>
      <c r="PZK91" s="1"/>
      <c r="PZL91" s="1"/>
      <c r="PZM91" s="1"/>
      <c r="PZN91" s="1"/>
      <c r="PZO91" s="1"/>
      <c r="PZP91" s="1"/>
      <c r="PZQ91" s="1"/>
      <c r="PZR91" s="1"/>
      <c r="PZS91" s="1"/>
      <c r="PZT91" s="1"/>
      <c r="PZU91" s="1"/>
      <c r="PZV91" s="1"/>
      <c r="PZW91" s="1"/>
      <c r="PZX91" s="1"/>
      <c r="PZY91" s="1"/>
      <c r="PZZ91" s="1"/>
      <c r="QAA91" s="1"/>
      <c r="QAB91" s="1"/>
      <c r="QAC91" s="1"/>
      <c r="QAD91" s="1"/>
      <c r="QAE91" s="1"/>
      <c r="QAF91" s="1"/>
      <c r="QAG91" s="1"/>
      <c r="QAH91" s="1"/>
      <c r="QAI91" s="1"/>
      <c r="QAJ91" s="1"/>
      <c r="QAK91" s="1"/>
      <c r="QAL91" s="1"/>
      <c r="QAM91" s="1"/>
      <c r="QAN91" s="1"/>
      <c r="QAO91" s="1"/>
      <c r="QAP91" s="1"/>
      <c r="QAQ91" s="1"/>
      <c r="QAR91" s="1"/>
      <c r="QAS91" s="1"/>
      <c r="QAT91" s="1"/>
      <c r="QAU91" s="1"/>
      <c r="QAV91" s="1"/>
      <c r="QAW91" s="1"/>
      <c r="QAX91" s="1"/>
      <c r="QAY91" s="1"/>
      <c r="QAZ91" s="1"/>
      <c r="QBA91" s="1"/>
      <c r="QBB91" s="1"/>
      <c r="QBC91" s="1"/>
      <c r="QBD91" s="1"/>
      <c r="QBE91" s="1"/>
      <c r="QBF91" s="1"/>
      <c r="QBG91" s="1"/>
      <c r="QBH91" s="1"/>
      <c r="QBI91" s="1"/>
      <c r="QBJ91" s="1"/>
      <c r="QBK91" s="1"/>
      <c r="QBL91" s="1"/>
      <c r="QBM91" s="1"/>
      <c r="QBN91" s="1"/>
      <c r="QBO91" s="1"/>
      <c r="QBP91" s="1"/>
      <c r="QBQ91" s="1"/>
      <c r="QBR91" s="1"/>
      <c r="QBS91" s="1"/>
      <c r="QBT91" s="1"/>
      <c r="QBU91" s="1"/>
      <c r="QBV91" s="1"/>
      <c r="QBW91" s="1"/>
      <c r="QBX91" s="1"/>
      <c r="QBY91" s="1"/>
      <c r="QBZ91" s="1"/>
      <c r="QCA91" s="1"/>
      <c r="QCB91" s="1"/>
      <c r="QCC91" s="1"/>
      <c r="QCD91" s="1"/>
      <c r="QCE91" s="1"/>
      <c r="QCF91" s="1"/>
      <c r="QCG91" s="1"/>
      <c r="QCH91" s="1"/>
      <c r="QCI91" s="1"/>
      <c r="QCJ91" s="1"/>
      <c r="QCK91" s="1"/>
      <c r="QCL91" s="1"/>
      <c r="QCM91" s="1"/>
      <c r="QCN91" s="1"/>
      <c r="QCO91" s="1"/>
      <c r="QCP91" s="1"/>
      <c r="QCQ91" s="1"/>
      <c r="QCR91" s="1"/>
      <c r="QCS91" s="1"/>
      <c r="QCT91" s="1"/>
      <c r="QCU91" s="1"/>
      <c r="QCV91" s="1"/>
      <c r="QCW91" s="1"/>
      <c r="QCX91" s="1"/>
      <c r="QCY91" s="1"/>
      <c r="QCZ91" s="1"/>
      <c r="QDA91" s="1"/>
      <c r="QDB91" s="1"/>
      <c r="QDC91" s="1"/>
      <c r="QDD91" s="1"/>
      <c r="QDE91" s="1"/>
      <c r="QDF91" s="1"/>
      <c r="QDG91" s="1"/>
      <c r="QDH91" s="1"/>
      <c r="QDI91" s="1"/>
      <c r="QDJ91" s="1"/>
      <c r="QDK91" s="1"/>
      <c r="QDL91" s="1"/>
      <c r="QDM91" s="1"/>
      <c r="QDN91" s="1"/>
      <c r="QDO91" s="1"/>
      <c r="QDP91" s="1"/>
      <c r="QDQ91" s="1"/>
      <c r="QDR91" s="1"/>
      <c r="QDS91" s="1"/>
      <c r="QDT91" s="1"/>
      <c r="QDU91" s="1"/>
      <c r="QDV91" s="1"/>
      <c r="QDW91" s="1"/>
      <c r="QDX91" s="1"/>
      <c r="QDY91" s="1"/>
      <c r="QDZ91" s="1"/>
      <c r="QEA91" s="1"/>
      <c r="QEB91" s="1"/>
      <c r="QEC91" s="1"/>
      <c r="QED91" s="1"/>
      <c r="QEE91" s="1"/>
      <c r="QEF91" s="1"/>
      <c r="QEG91" s="1"/>
      <c r="QEH91" s="1"/>
      <c r="QEI91" s="1"/>
      <c r="QEJ91" s="1"/>
      <c r="QEK91" s="1"/>
      <c r="QEL91" s="1"/>
      <c r="QEM91" s="1"/>
      <c r="QEN91" s="1"/>
      <c r="QEO91" s="1"/>
      <c r="QEP91" s="1"/>
      <c r="QEQ91" s="1"/>
      <c r="QER91" s="1"/>
      <c r="QES91" s="1"/>
      <c r="QET91" s="1"/>
      <c r="QEU91" s="1"/>
      <c r="QEV91" s="1"/>
      <c r="QEW91" s="1"/>
      <c r="QEX91" s="1"/>
      <c r="QEY91" s="1"/>
      <c r="QEZ91" s="1"/>
      <c r="QFA91" s="1"/>
      <c r="QFB91" s="1"/>
      <c r="QFC91" s="1"/>
      <c r="QFD91" s="1"/>
      <c r="QFE91" s="1"/>
      <c r="QFF91" s="1"/>
      <c r="QFG91" s="1"/>
      <c r="QFH91" s="1"/>
      <c r="QFI91" s="1"/>
      <c r="QFJ91" s="1"/>
      <c r="QFK91" s="1"/>
      <c r="QFL91" s="1"/>
      <c r="QFM91" s="1"/>
      <c r="QFN91" s="1"/>
      <c r="QFO91" s="1"/>
      <c r="QFP91" s="1"/>
      <c r="QFQ91" s="1"/>
      <c r="QFR91" s="1"/>
      <c r="QFS91" s="1"/>
      <c r="QFT91" s="1"/>
      <c r="QFU91" s="1"/>
      <c r="QFV91" s="1"/>
      <c r="QFW91" s="1"/>
      <c r="QFX91" s="1"/>
      <c r="QFY91" s="1"/>
      <c r="QFZ91" s="1"/>
      <c r="QGA91" s="1"/>
      <c r="QGB91" s="1"/>
      <c r="QGC91" s="1"/>
      <c r="QGD91" s="1"/>
      <c r="QGE91" s="1"/>
      <c r="QGF91" s="1"/>
      <c r="QGG91" s="1"/>
      <c r="QGH91" s="1"/>
      <c r="QGI91" s="1"/>
      <c r="QGJ91" s="1"/>
      <c r="QGK91" s="1"/>
      <c r="QGL91" s="1"/>
      <c r="QGM91" s="1"/>
      <c r="QGN91" s="1"/>
      <c r="QGO91" s="1"/>
      <c r="QGP91" s="1"/>
      <c r="QGQ91" s="1"/>
      <c r="QGR91" s="1"/>
      <c r="QGS91" s="1"/>
      <c r="QGT91" s="1"/>
      <c r="QGU91" s="1"/>
      <c r="QGV91" s="1"/>
      <c r="QGW91" s="1"/>
      <c r="QGX91" s="1"/>
      <c r="QGY91" s="1"/>
      <c r="QGZ91" s="1"/>
      <c r="QHA91" s="1"/>
      <c r="QHB91" s="1"/>
      <c r="QHC91" s="1"/>
      <c r="QHD91" s="1"/>
      <c r="QHE91" s="1"/>
      <c r="QHF91" s="1"/>
      <c r="QHG91" s="1"/>
      <c r="QHH91" s="1"/>
      <c r="QHI91" s="1"/>
      <c r="QHJ91" s="1"/>
      <c r="QHK91" s="1"/>
      <c r="QHL91" s="1"/>
      <c r="QHM91" s="1"/>
      <c r="QHN91" s="1"/>
      <c r="QHO91" s="1"/>
      <c r="QHP91" s="1"/>
      <c r="QHQ91" s="1"/>
      <c r="QHR91" s="1"/>
      <c r="QHS91" s="1"/>
      <c r="QHT91" s="1"/>
      <c r="QHU91" s="1"/>
      <c r="QHV91" s="1"/>
      <c r="QHW91" s="1"/>
      <c r="QHX91" s="1"/>
      <c r="QHY91" s="1"/>
      <c r="QHZ91" s="1"/>
      <c r="QIA91" s="1"/>
      <c r="QIB91" s="1"/>
      <c r="QIC91" s="1"/>
      <c r="QID91" s="1"/>
      <c r="QIE91" s="1"/>
      <c r="QIF91" s="1"/>
      <c r="QIG91" s="1"/>
      <c r="QIH91" s="1"/>
      <c r="QII91" s="1"/>
      <c r="QIJ91" s="1"/>
      <c r="QIK91" s="1"/>
      <c r="QIL91" s="1"/>
      <c r="QIM91" s="1"/>
      <c r="QIN91" s="1"/>
      <c r="QIO91" s="1"/>
      <c r="QIP91" s="1"/>
      <c r="QIQ91" s="1"/>
      <c r="QIR91" s="1"/>
      <c r="QIS91" s="1"/>
      <c r="QIT91" s="1"/>
      <c r="QIU91" s="1"/>
      <c r="QIV91" s="1"/>
      <c r="QIW91" s="1"/>
      <c r="QIX91" s="1"/>
      <c r="QIY91" s="1"/>
      <c r="QIZ91" s="1"/>
      <c r="QJA91" s="1"/>
      <c r="QJB91" s="1"/>
      <c r="QJC91" s="1"/>
      <c r="QJD91" s="1"/>
      <c r="QJE91" s="1"/>
      <c r="QJF91" s="1"/>
      <c r="QJG91" s="1"/>
      <c r="QJH91" s="1"/>
      <c r="QJI91" s="1"/>
      <c r="QJJ91" s="1"/>
      <c r="QJK91" s="1"/>
      <c r="QJL91" s="1"/>
      <c r="QJM91" s="1"/>
      <c r="QJN91" s="1"/>
      <c r="QJO91" s="1"/>
      <c r="QJP91" s="1"/>
      <c r="QJQ91" s="1"/>
      <c r="QJR91" s="1"/>
      <c r="QJS91" s="1"/>
      <c r="QJT91" s="1"/>
      <c r="QJU91" s="1"/>
      <c r="QJV91" s="1"/>
      <c r="QJW91" s="1"/>
      <c r="QJX91" s="1"/>
      <c r="QJY91" s="1"/>
      <c r="QJZ91" s="1"/>
      <c r="QKA91" s="1"/>
      <c r="QKB91" s="1"/>
      <c r="QKC91" s="1"/>
      <c r="QKD91" s="1"/>
      <c r="QKE91" s="1"/>
      <c r="QKF91" s="1"/>
      <c r="QKG91" s="1"/>
      <c r="QKH91" s="1"/>
      <c r="QKI91" s="1"/>
      <c r="QKJ91" s="1"/>
      <c r="QKK91" s="1"/>
      <c r="QKL91" s="1"/>
      <c r="QKM91" s="1"/>
      <c r="QKN91" s="1"/>
      <c r="QKO91" s="1"/>
      <c r="QKP91" s="1"/>
      <c r="QKQ91" s="1"/>
      <c r="QKR91" s="1"/>
      <c r="QKS91" s="1"/>
      <c r="QKT91" s="1"/>
      <c r="QKU91" s="1"/>
      <c r="QKV91" s="1"/>
      <c r="QKW91" s="1"/>
      <c r="QKX91" s="1"/>
      <c r="QKY91" s="1"/>
      <c r="QKZ91" s="1"/>
      <c r="QLA91" s="1"/>
      <c r="QLB91" s="1"/>
      <c r="QLC91" s="1"/>
      <c r="QLD91" s="1"/>
      <c r="QLE91" s="1"/>
      <c r="QLF91" s="1"/>
      <c r="QLG91" s="1"/>
      <c r="QLH91" s="1"/>
      <c r="QLI91" s="1"/>
      <c r="QLJ91" s="1"/>
      <c r="QLK91" s="1"/>
      <c r="QLL91" s="1"/>
      <c r="QLM91" s="1"/>
      <c r="QLN91" s="1"/>
      <c r="QLO91" s="1"/>
      <c r="QLP91" s="1"/>
      <c r="QLQ91" s="1"/>
      <c r="QLR91" s="1"/>
      <c r="QLS91" s="1"/>
      <c r="QLT91" s="1"/>
      <c r="QLU91" s="1"/>
      <c r="QLV91" s="1"/>
      <c r="QLW91" s="1"/>
      <c r="QLX91" s="1"/>
      <c r="QLY91" s="1"/>
      <c r="QLZ91" s="1"/>
      <c r="QMA91" s="1"/>
      <c r="QMB91" s="1"/>
      <c r="QMC91" s="1"/>
      <c r="QMD91" s="1"/>
      <c r="QME91" s="1"/>
      <c r="QMF91" s="1"/>
      <c r="QMG91" s="1"/>
      <c r="QMH91" s="1"/>
      <c r="QMI91" s="1"/>
      <c r="QMJ91" s="1"/>
      <c r="QMK91" s="1"/>
      <c r="QML91" s="1"/>
      <c r="QMM91" s="1"/>
      <c r="QMN91" s="1"/>
      <c r="QMO91" s="1"/>
      <c r="QMP91" s="1"/>
      <c r="QMQ91" s="1"/>
      <c r="QMR91" s="1"/>
      <c r="QMS91" s="1"/>
      <c r="QMT91" s="1"/>
      <c r="QMU91" s="1"/>
      <c r="QMV91" s="1"/>
      <c r="QMW91" s="1"/>
      <c r="QMX91" s="1"/>
      <c r="QMY91" s="1"/>
      <c r="QMZ91" s="1"/>
      <c r="QNA91" s="1"/>
      <c r="QNB91" s="1"/>
      <c r="QNC91" s="1"/>
      <c r="QND91" s="1"/>
      <c r="QNE91" s="1"/>
      <c r="QNF91" s="1"/>
      <c r="QNG91" s="1"/>
      <c r="QNH91" s="1"/>
      <c r="QNI91" s="1"/>
      <c r="QNJ91" s="1"/>
      <c r="QNK91" s="1"/>
      <c r="QNL91" s="1"/>
      <c r="QNM91" s="1"/>
      <c r="QNN91" s="1"/>
      <c r="QNO91" s="1"/>
      <c r="QNP91" s="1"/>
      <c r="QNQ91" s="1"/>
      <c r="QNR91" s="1"/>
      <c r="QNS91" s="1"/>
      <c r="QNT91" s="1"/>
      <c r="QNU91" s="1"/>
      <c r="QNV91" s="1"/>
      <c r="QNW91" s="1"/>
      <c r="QNX91" s="1"/>
      <c r="QNY91" s="1"/>
      <c r="QNZ91" s="1"/>
      <c r="QOA91" s="1"/>
      <c r="QOB91" s="1"/>
      <c r="QOC91" s="1"/>
      <c r="QOD91" s="1"/>
      <c r="QOE91" s="1"/>
      <c r="QOF91" s="1"/>
      <c r="QOG91" s="1"/>
      <c r="QOH91" s="1"/>
      <c r="QOI91" s="1"/>
      <c r="QOJ91" s="1"/>
      <c r="QOK91" s="1"/>
      <c r="QOL91" s="1"/>
      <c r="QOM91" s="1"/>
      <c r="QON91" s="1"/>
      <c r="QOO91" s="1"/>
      <c r="QOP91" s="1"/>
      <c r="QOQ91" s="1"/>
      <c r="QOR91" s="1"/>
      <c r="QOS91" s="1"/>
      <c r="QOT91" s="1"/>
      <c r="QOU91" s="1"/>
      <c r="QOV91" s="1"/>
      <c r="QOW91" s="1"/>
      <c r="QOX91" s="1"/>
      <c r="QOY91" s="1"/>
      <c r="QOZ91" s="1"/>
      <c r="QPA91" s="1"/>
      <c r="QPB91" s="1"/>
      <c r="QPC91" s="1"/>
      <c r="QPD91" s="1"/>
      <c r="QPE91" s="1"/>
      <c r="QPF91" s="1"/>
      <c r="QPG91" s="1"/>
      <c r="QPH91" s="1"/>
      <c r="QPI91" s="1"/>
      <c r="QPJ91" s="1"/>
      <c r="QPK91" s="1"/>
      <c r="QPL91" s="1"/>
      <c r="QPM91" s="1"/>
      <c r="QPN91" s="1"/>
      <c r="QPO91" s="1"/>
      <c r="QPP91" s="1"/>
      <c r="QPQ91" s="1"/>
      <c r="QPR91" s="1"/>
      <c r="QPS91" s="1"/>
      <c r="QPT91" s="1"/>
      <c r="QPU91" s="1"/>
      <c r="QPV91" s="1"/>
      <c r="QPW91" s="1"/>
      <c r="QPX91" s="1"/>
      <c r="QPY91" s="1"/>
      <c r="QPZ91" s="1"/>
      <c r="QQA91" s="1"/>
      <c r="QQB91" s="1"/>
      <c r="QQC91" s="1"/>
      <c r="QQD91" s="1"/>
      <c r="QQE91" s="1"/>
      <c r="QQF91" s="1"/>
      <c r="QQG91" s="1"/>
      <c r="QQH91" s="1"/>
      <c r="QQI91" s="1"/>
      <c r="QQJ91" s="1"/>
      <c r="QQK91" s="1"/>
      <c r="QQL91" s="1"/>
      <c r="QQM91" s="1"/>
      <c r="QQN91" s="1"/>
      <c r="QQO91" s="1"/>
      <c r="QQP91" s="1"/>
      <c r="QQQ91" s="1"/>
      <c r="QQR91" s="1"/>
      <c r="QQS91" s="1"/>
      <c r="QQT91" s="1"/>
      <c r="QQU91" s="1"/>
      <c r="QQV91" s="1"/>
      <c r="QQW91" s="1"/>
      <c r="QQX91" s="1"/>
      <c r="QQY91" s="1"/>
      <c r="QQZ91" s="1"/>
      <c r="QRA91" s="1"/>
      <c r="QRB91" s="1"/>
      <c r="QRC91" s="1"/>
      <c r="QRD91" s="1"/>
      <c r="QRE91" s="1"/>
      <c r="QRF91" s="1"/>
      <c r="QRG91" s="1"/>
      <c r="QRH91" s="1"/>
      <c r="QRI91" s="1"/>
      <c r="QRJ91" s="1"/>
      <c r="QRK91" s="1"/>
      <c r="QRL91" s="1"/>
      <c r="QRM91" s="1"/>
      <c r="QRN91" s="1"/>
      <c r="QRO91" s="1"/>
      <c r="QRP91" s="1"/>
      <c r="QRQ91" s="1"/>
      <c r="QRR91" s="1"/>
      <c r="QRS91" s="1"/>
      <c r="QRT91" s="1"/>
      <c r="QRU91" s="1"/>
      <c r="QRV91" s="1"/>
      <c r="QRW91" s="1"/>
      <c r="QRX91" s="1"/>
      <c r="QRY91" s="1"/>
      <c r="QRZ91" s="1"/>
      <c r="QSA91" s="1"/>
      <c r="QSB91" s="1"/>
      <c r="QSC91" s="1"/>
      <c r="QSD91" s="1"/>
      <c r="QSE91" s="1"/>
      <c r="QSF91" s="1"/>
      <c r="QSG91" s="1"/>
      <c r="QSH91" s="1"/>
      <c r="QSI91" s="1"/>
      <c r="QSJ91" s="1"/>
      <c r="QSK91" s="1"/>
      <c r="QSL91" s="1"/>
      <c r="QSM91" s="1"/>
      <c r="QSN91" s="1"/>
      <c r="QSO91" s="1"/>
      <c r="QSP91" s="1"/>
      <c r="QSQ91" s="1"/>
      <c r="QSR91" s="1"/>
      <c r="QSS91" s="1"/>
      <c r="QST91" s="1"/>
      <c r="QSU91" s="1"/>
      <c r="QSV91" s="1"/>
      <c r="QSW91" s="1"/>
      <c r="QSX91" s="1"/>
      <c r="QSY91" s="1"/>
      <c r="QSZ91" s="1"/>
      <c r="QTA91" s="1"/>
      <c r="QTB91" s="1"/>
      <c r="QTC91" s="1"/>
      <c r="QTD91" s="1"/>
      <c r="QTE91" s="1"/>
      <c r="QTF91" s="1"/>
      <c r="QTG91" s="1"/>
      <c r="QTH91" s="1"/>
      <c r="QTI91" s="1"/>
      <c r="QTJ91" s="1"/>
      <c r="QTK91" s="1"/>
      <c r="QTL91" s="1"/>
      <c r="QTM91" s="1"/>
      <c r="QTN91" s="1"/>
      <c r="QTO91" s="1"/>
      <c r="QTP91" s="1"/>
      <c r="QTQ91" s="1"/>
      <c r="QTR91" s="1"/>
      <c r="QTS91" s="1"/>
      <c r="QTT91" s="1"/>
      <c r="QTU91" s="1"/>
      <c r="QTV91" s="1"/>
      <c r="QTW91" s="1"/>
      <c r="QTX91" s="1"/>
      <c r="QTY91" s="1"/>
      <c r="QTZ91" s="1"/>
      <c r="QUA91" s="1"/>
      <c r="QUB91" s="1"/>
      <c r="QUC91" s="1"/>
      <c r="QUD91" s="1"/>
      <c r="QUE91" s="1"/>
      <c r="QUF91" s="1"/>
      <c r="QUG91" s="1"/>
      <c r="QUH91" s="1"/>
      <c r="QUI91" s="1"/>
      <c r="QUJ91" s="1"/>
      <c r="QUK91" s="1"/>
      <c r="QUL91" s="1"/>
      <c r="QUM91" s="1"/>
      <c r="QUN91" s="1"/>
      <c r="QUO91" s="1"/>
      <c r="QUP91" s="1"/>
      <c r="QUQ91" s="1"/>
      <c r="QUR91" s="1"/>
      <c r="QUS91" s="1"/>
      <c r="QUT91" s="1"/>
      <c r="QUU91" s="1"/>
      <c r="QUV91" s="1"/>
      <c r="QUW91" s="1"/>
      <c r="QUX91" s="1"/>
      <c r="QUY91" s="1"/>
      <c r="QUZ91" s="1"/>
      <c r="QVA91" s="1"/>
      <c r="QVB91" s="1"/>
      <c r="QVC91" s="1"/>
      <c r="QVD91" s="1"/>
      <c r="QVE91" s="1"/>
      <c r="QVF91" s="1"/>
      <c r="QVG91" s="1"/>
      <c r="QVH91" s="1"/>
      <c r="QVI91" s="1"/>
      <c r="QVJ91" s="1"/>
      <c r="QVK91" s="1"/>
      <c r="QVL91" s="1"/>
      <c r="QVM91" s="1"/>
      <c r="QVN91" s="1"/>
      <c r="QVO91" s="1"/>
      <c r="QVP91" s="1"/>
      <c r="QVQ91" s="1"/>
      <c r="QVR91" s="1"/>
      <c r="QVS91" s="1"/>
      <c r="QVT91" s="1"/>
      <c r="QVU91" s="1"/>
      <c r="QVV91" s="1"/>
      <c r="QVW91" s="1"/>
      <c r="QVX91" s="1"/>
      <c r="QVY91" s="1"/>
      <c r="QVZ91" s="1"/>
      <c r="QWA91" s="1"/>
      <c r="QWB91" s="1"/>
      <c r="QWC91" s="1"/>
      <c r="QWD91" s="1"/>
      <c r="QWE91" s="1"/>
      <c r="QWF91" s="1"/>
      <c r="QWG91" s="1"/>
      <c r="QWH91" s="1"/>
      <c r="QWI91" s="1"/>
      <c r="QWJ91" s="1"/>
      <c r="QWK91" s="1"/>
      <c r="QWL91" s="1"/>
      <c r="QWM91" s="1"/>
      <c r="QWN91" s="1"/>
      <c r="QWO91" s="1"/>
      <c r="QWP91" s="1"/>
      <c r="QWQ91" s="1"/>
      <c r="QWR91" s="1"/>
      <c r="QWS91" s="1"/>
      <c r="QWT91" s="1"/>
      <c r="QWU91" s="1"/>
      <c r="QWV91" s="1"/>
      <c r="QWW91" s="1"/>
      <c r="QWX91" s="1"/>
      <c r="QWY91" s="1"/>
      <c r="QWZ91" s="1"/>
      <c r="QXA91" s="1"/>
      <c r="QXB91" s="1"/>
      <c r="QXC91" s="1"/>
      <c r="QXD91" s="1"/>
      <c r="QXE91" s="1"/>
      <c r="QXF91" s="1"/>
      <c r="QXG91" s="1"/>
      <c r="QXH91" s="1"/>
      <c r="QXI91" s="1"/>
      <c r="QXJ91" s="1"/>
      <c r="QXK91" s="1"/>
      <c r="QXL91" s="1"/>
      <c r="QXM91" s="1"/>
      <c r="QXN91" s="1"/>
      <c r="QXO91" s="1"/>
      <c r="QXP91" s="1"/>
      <c r="QXQ91" s="1"/>
      <c r="QXR91" s="1"/>
      <c r="QXS91" s="1"/>
      <c r="QXT91" s="1"/>
      <c r="QXU91" s="1"/>
      <c r="QXV91" s="1"/>
      <c r="QXW91" s="1"/>
      <c r="QXX91" s="1"/>
      <c r="QXY91" s="1"/>
      <c r="QXZ91" s="1"/>
      <c r="QYA91" s="1"/>
      <c r="QYB91" s="1"/>
      <c r="QYC91" s="1"/>
      <c r="QYD91" s="1"/>
      <c r="QYE91" s="1"/>
      <c r="QYF91" s="1"/>
      <c r="QYG91" s="1"/>
      <c r="QYH91" s="1"/>
      <c r="QYI91" s="1"/>
      <c r="QYJ91" s="1"/>
      <c r="QYK91" s="1"/>
      <c r="QYL91" s="1"/>
      <c r="QYM91" s="1"/>
      <c r="QYN91" s="1"/>
      <c r="QYO91" s="1"/>
      <c r="QYP91" s="1"/>
      <c r="QYQ91" s="1"/>
      <c r="QYR91" s="1"/>
      <c r="QYS91" s="1"/>
      <c r="QYT91" s="1"/>
      <c r="QYU91" s="1"/>
      <c r="QYV91" s="1"/>
      <c r="QYW91" s="1"/>
      <c r="QYX91" s="1"/>
      <c r="QYY91" s="1"/>
      <c r="QYZ91" s="1"/>
      <c r="QZA91" s="1"/>
      <c r="QZB91" s="1"/>
      <c r="QZC91" s="1"/>
      <c r="QZD91" s="1"/>
      <c r="QZE91" s="1"/>
      <c r="QZF91" s="1"/>
      <c r="QZG91" s="1"/>
      <c r="QZH91" s="1"/>
      <c r="QZI91" s="1"/>
      <c r="QZJ91" s="1"/>
      <c r="QZK91" s="1"/>
      <c r="QZL91" s="1"/>
      <c r="QZM91" s="1"/>
      <c r="QZN91" s="1"/>
      <c r="QZO91" s="1"/>
      <c r="QZP91" s="1"/>
      <c r="QZQ91" s="1"/>
      <c r="QZR91" s="1"/>
      <c r="QZS91" s="1"/>
      <c r="QZT91" s="1"/>
      <c r="QZU91" s="1"/>
      <c r="QZV91" s="1"/>
      <c r="QZW91" s="1"/>
      <c r="QZX91" s="1"/>
      <c r="QZY91" s="1"/>
      <c r="QZZ91" s="1"/>
      <c r="RAA91" s="1"/>
      <c r="RAB91" s="1"/>
      <c r="RAC91" s="1"/>
      <c r="RAD91" s="1"/>
      <c r="RAE91" s="1"/>
      <c r="RAF91" s="1"/>
      <c r="RAG91" s="1"/>
      <c r="RAH91" s="1"/>
      <c r="RAI91" s="1"/>
      <c r="RAJ91" s="1"/>
      <c r="RAK91" s="1"/>
      <c r="RAL91" s="1"/>
      <c r="RAM91" s="1"/>
      <c r="RAN91" s="1"/>
      <c r="RAO91" s="1"/>
      <c r="RAP91" s="1"/>
      <c r="RAQ91" s="1"/>
      <c r="RAR91" s="1"/>
      <c r="RAS91" s="1"/>
      <c r="RAT91" s="1"/>
      <c r="RAU91" s="1"/>
      <c r="RAV91" s="1"/>
      <c r="RAW91" s="1"/>
      <c r="RAX91" s="1"/>
      <c r="RAY91" s="1"/>
      <c r="RAZ91" s="1"/>
      <c r="RBA91" s="1"/>
      <c r="RBB91" s="1"/>
      <c r="RBC91" s="1"/>
      <c r="RBD91" s="1"/>
      <c r="RBE91" s="1"/>
      <c r="RBF91" s="1"/>
      <c r="RBG91" s="1"/>
      <c r="RBH91" s="1"/>
      <c r="RBI91" s="1"/>
      <c r="RBJ91" s="1"/>
      <c r="RBK91" s="1"/>
      <c r="RBL91" s="1"/>
      <c r="RBM91" s="1"/>
      <c r="RBN91" s="1"/>
      <c r="RBO91" s="1"/>
      <c r="RBP91" s="1"/>
      <c r="RBQ91" s="1"/>
      <c r="RBR91" s="1"/>
      <c r="RBS91" s="1"/>
      <c r="RBT91" s="1"/>
      <c r="RBU91" s="1"/>
      <c r="RBV91" s="1"/>
      <c r="RBW91" s="1"/>
      <c r="RBX91" s="1"/>
      <c r="RBY91" s="1"/>
      <c r="RBZ91" s="1"/>
      <c r="RCA91" s="1"/>
      <c r="RCB91" s="1"/>
      <c r="RCC91" s="1"/>
      <c r="RCD91" s="1"/>
      <c r="RCE91" s="1"/>
      <c r="RCF91" s="1"/>
      <c r="RCG91" s="1"/>
      <c r="RCH91" s="1"/>
      <c r="RCI91" s="1"/>
      <c r="RCJ91" s="1"/>
      <c r="RCK91" s="1"/>
      <c r="RCL91" s="1"/>
      <c r="RCM91" s="1"/>
      <c r="RCN91" s="1"/>
      <c r="RCO91" s="1"/>
      <c r="RCP91" s="1"/>
      <c r="RCQ91" s="1"/>
      <c r="RCR91" s="1"/>
      <c r="RCS91" s="1"/>
      <c r="RCT91" s="1"/>
      <c r="RCU91" s="1"/>
      <c r="RCV91" s="1"/>
      <c r="RCW91" s="1"/>
      <c r="RCX91" s="1"/>
      <c r="RCY91" s="1"/>
      <c r="RCZ91" s="1"/>
      <c r="RDA91" s="1"/>
      <c r="RDB91" s="1"/>
      <c r="RDC91" s="1"/>
      <c r="RDD91" s="1"/>
      <c r="RDE91" s="1"/>
      <c r="RDF91" s="1"/>
      <c r="RDG91" s="1"/>
      <c r="RDH91" s="1"/>
      <c r="RDI91" s="1"/>
      <c r="RDJ91" s="1"/>
      <c r="RDK91" s="1"/>
      <c r="RDL91" s="1"/>
      <c r="RDM91" s="1"/>
      <c r="RDN91" s="1"/>
      <c r="RDO91" s="1"/>
      <c r="RDP91" s="1"/>
      <c r="RDQ91" s="1"/>
      <c r="RDR91" s="1"/>
      <c r="RDS91" s="1"/>
      <c r="RDT91" s="1"/>
      <c r="RDU91" s="1"/>
      <c r="RDV91" s="1"/>
      <c r="RDW91" s="1"/>
      <c r="RDX91" s="1"/>
      <c r="RDY91" s="1"/>
      <c r="RDZ91" s="1"/>
      <c r="REA91" s="1"/>
      <c r="REB91" s="1"/>
      <c r="REC91" s="1"/>
      <c r="RED91" s="1"/>
      <c r="REE91" s="1"/>
      <c r="REF91" s="1"/>
      <c r="REG91" s="1"/>
      <c r="REH91" s="1"/>
      <c r="REI91" s="1"/>
      <c r="REJ91" s="1"/>
      <c r="REK91" s="1"/>
      <c r="REL91" s="1"/>
      <c r="REM91" s="1"/>
      <c r="REN91" s="1"/>
      <c r="REO91" s="1"/>
      <c r="REP91" s="1"/>
      <c r="REQ91" s="1"/>
      <c r="RER91" s="1"/>
      <c r="RES91" s="1"/>
      <c r="RET91" s="1"/>
      <c r="REU91" s="1"/>
      <c r="REV91" s="1"/>
      <c r="REW91" s="1"/>
      <c r="REX91" s="1"/>
      <c r="REY91" s="1"/>
      <c r="REZ91" s="1"/>
      <c r="RFA91" s="1"/>
      <c r="RFB91" s="1"/>
      <c r="RFC91" s="1"/>
      <c r="RFD91" s="1"/>
      <c r="RFE91" s="1"/>
      <c r="RFF91" s="1"/>
      <c r="RFG91" s="1"/>
      <c r="RFH91" s="1"/>
      <c r="RFI91" s="1"/>
      <c r="RFJ91" s="1"/>
      <c r="RFK91" s="1"/>
      <c r="RFL91" s="1"/>
      <c r="RFM91" s="1"/>
      <c r="RFN91" s="1"/>
      <c r="RFO91" s="1"/>
      <c r="RFP91" s="1"/>
      <c r="RFQ91" s="1"/>
      <c r="RFR91" s="1"/>
      <c r="RFS91" s="1"/>
      <c r="RFT91" s="1"/>
      <c r="RFU91" s="1"/>
      <c r="RFV91" s="1"/>
      <c r="RFW91" s="1"/>
      <c r="RFX91" s="1"/>
      <c r="RFY91" s="1"/>
      <c r="RFZ91" s="1"/>
      <c r="RGA91" s="1"/>
      <c r="RGB91" s="1"/>
      <c r="RGC91" s="1"/>
      <c r="RGD91" s="1"/>
      <c r="RGE91" s="1"/>
      <c r="RGF91" s="1"/>
      <c r="RGG91" s="1"/>
      <c r="RGH91" s="1"/>
      <c r="RGI91" s="1"/>
      <c r="RGJ91" s="1"/>
      <c r="RGK91" s="1"/>
      <c r="RGL91" s="1"/>
      <c r="RGM91" s="1"/>
      <c r="RGN91" s="1"/>
      <c r="RGO91" s="1"/>
      <c r="RGP91" s="1"/>
      <c r="RGQ91" s="1"/>
      <c r="RGR91" s="1"/>
      <c r="RGS91" s="1"/>
      <c r="RGT91" s="1"/>
      <c r="RGU91" s="1"/>
      <c r="RGV91" s="1"/>
      <c r="RGW91" s="1"/>
      <c r="RGX91" s="1"/>
      <c r="RGY91" s="1"/>
      <c r="RGZ91" s="1"/>
      <c r="RHA91" s="1"/>
      <c r="RHB91" s="1"/>
      <c r="RHC91" s="1"/>
      <c r="RHD91" s="1"/>
      <c r="RHE91" s="1"/>
      <c r="RHF91" s="1"/>
      <c r="RHG91" s="1"/>
      <c r="RHH91" s="1"/>
      <c r="RHI91" s="1"/>
      <c r="RHJ91" s="1"/>
      <c r="RHK91" s="1"/>
      <c r="RHL91" s="1"/>
      <c r="RHM91" s="1"/>
      <c r="RHN91" s="1"/>
      <c r="RHO91" s="1"/>
      <c r="RHP91" s="1"/>
      <c r="RHQ91" s="1"/>
      <c r="RHR91" s="1"/>
      <c r="RHS91" s="1"/>
      <c r="RHT91" s="1"/>
      <c r="RHU91" s="1"/>
      <c r="RHV91" s="1"/>
      <c r="RHW91" s="1"/>
      <c r="RHX91" s="1"/>
      <c r="RHY91" s="1"/>
      <c r="RHZ91" s="1"/>
      <c r="RIA91" s="1"/>
      <c r="RIB91" s="1"/>
      <c r="RIC91" s="1"/>
      <c r="RID91" s="1"/>
      <c r="RIE91" s="1"/>
      <c r="RIF91" s="1"/>
      <c r="RIG91" s="1"/>
      <c r="RIH91" s="1"/>
      <c r="RII91" s="1"/>
      <c r="RIJ91" s="1"/>
      <c r="RIK91" s="1"/>
      <c r="RIL91" s="1"/>
      <c r="RIM91" s="1"/>
      <c r="RIN91" s="1"/>
      <c r="RIO91" s="1"/>
      <c r="RIP91" s="1"/>
      <c r="RIQ91" s="1"/>
      <c r="RIR91" s="1"/>
      <c r="RIS91" s="1"/>
      <c r="RIT91" s="1"/>
      <c r="RIU91" s="1"/>
      <c r="RIV91" s="1"/>
      <c r="RIW91" s="1"/>
      <c r="RIX91" s="1"/>
      <c r="RIY91" s="1"/>
      <c r="RIZ91" s="1"/>
      <c r="RJA91" s="1"/>
      <c r="RJB91" s="1"/>
      <c r="RJC91" s="1"/>
      <c r="RJD91" s="1"/>
      <c r="RJE91" s="1"/>
      <c r="RJF91" s="1"/>
      <c r="RJG91" s="1"/>
      <c r="RJH91" s="1"/>
      <c r="RJI91" s="1"/>
      <c r="RJJ91" s="1"/>
      <c r="RJK91" s="1"/>
      <c r="RJL91" s="1"/>
      <c r="RJM91" s="1"/>
      <c r="RJN91" s="1"/>
      <c r="RJO91" s="1"/>
      <c r="RJP91" s="1"/>
      <c r="RJQ91" s="1"/>
      <c r="RJR91" s="1"/>
      <c r="RJS91" s="1"/>
      <c r="RJT91" s="1"/>
      <c r="RJU91" s="1"/>
      <c r="RJV91" s="1"/>
      <c r="RJW91" s="1"/>
      <c r="RJX91" s="1"/>
      <c r="RJY91" s="1"/>
      <c r="RJZ91" s="1"/>
      <c r="RKA91" s="1"/>
      <c r="RKB91" s="1"/>
      <c r="RKC91" s="1"/>
      <c r="RKD91" s="1"/>
      <c r="RKE91" s="1"/>
      <c r="RKF91" s="1"/>
      <c r="RKG91" s="1"/>
      <c r="RKH91" s="1"/>
      <c r="RKI91" s="1"/>
      <c r="RKJ91" s="1"/>
      <c r="RKK91" s="1"/>
      <c r="RKL91" s="1"/>
      <c r="RKM91" s="1"/>
      <c r="RKN91" s="1"/>
      <c r="RKO91" s="1"/>
      <c r="RKP91" s="1"/>
      <c r="RKQ91" s="1"/>
      <c r="RKR91" s="1"/>
      <c r="RKS91" s="1"/>
      <c r="RKT91" s="1"/>
      <c r="RKU91" s="1"/>
      <c r="RKV91" s="1"/>
      <c r="RKW91" s="1"/>
      <c r="RKX91" s="1"/>
      <c r="RKY91" s="1"/>
      <c r="RKZ91" s="1"/>
      <c r="RLA91" s="1"/>
      <c r="RLB91" s="1"/>
      <c r="RLC91" s="1"/>
      <c r="RLD91" s="1"/>
      <c r="RLE91" s="1"/>
      <c r="RLF91" s="1"/>
      <c r="RLG91" s="1"/>
      <c r="RLH91" s="1"/>
      <c r="RLI91" s="1"/>
      <c r="RLJ91" s="1"/>
      <c r="RLK91" s="1"/>
      <c r="RLL91" s="1"/>
      <c r="RLM91" s="1"/>
      <c r="RLN91" s="1"/>
      <c r="RLO91" s="1"/>
      <c r="RLP91" s="1"/>
      <c r="RLQ91" s="1"/>
      <c r="RLR91" s="1"/>
      <c r="RLS91" s="1"/>
      <c r="RLT91" s="1"/>
      <c r="RLU91" s="1"/>
      <c r="RLV91" s="1"/>
      <c r="RLW91" s="1"/>
      <c r="RLX91" s="1"/>
      <c r="RLY91" s="1"/>
      <c r="RLZ91" s="1"/>
      <c r="RMA91" s="1"/>
      <c r="RMB91" s="1"/>
      <c r="RMC91" s="1"/>
      <c r="RMD91" s="1"/>
      <c r="RME91" s="1"/>
      <c r="RMF91" s="1"/>
      <c r="RMG91" s="1"/>
      <c r="RMH91" s="1"/>
      <c r="RMI91" s="1"/>
      <c r="RMJ91" s="1"/>
      <c r="RMK91" s="1"/>
      <c r="RML91" s="1"/>
      <c r="RMM91" s="1"/>
      <c r="RMN91" s="1"/>
      <c r="RMO91" s="1"/>
      <c r="RMP91" s="1"/>
      <c r="RMQ91" s="1"/>
      <c r="RMR91" s="1"/>
      <c r="RMS91" s="1"/>
      <c r="RMT91" s="1"/>
      <c r="RMU91" s="1"/>
      <c r="RMV91" s="1"/>
      <c r="RMW91" s="1"/>
      <c r="RMX91" s="1"/>
      <c r="RMY91" s="1"/>
      <c r="RMZ91" s="1"/>
      <c r="RNA91" s="1"/>
      <c r="RNB91" s="1"/>
      <c r="RNC91" s="1"/>
      <c r="RND91" s="1"/>
      <c r="RNE91" s="1"/>
      <c r="RNF91" s="1"/>
      <c r="RNG91" s="1"/>
      <c r="RNH91" s="1"/>
      <c r="RNI91" s="1"/>
      <c r="RNJ91" s="1"/>
      <c r="RNK91" s="1"/>
      <c r="RNL91" s="1"/>
      <c r="RNM91" s="1"/>
      <c r="RNN91" s="1"/>
      <c r="RNO91" s="1"/>
      <c r="RNP91" s="1"/>
      <c r="RNQ91" s="1"/>
      <c r="RNR91" s="1"/>
      <c r="RNS91" s="1"/>
      <c r="RNT91" s="1"/>
      <c r="RNU91" s="1"/>
      <c r="RNV91" s="1"/>
      <c r="RNW91" s="1"/>
      <c r="RNX91" s="1"/>
      <c r="RNY91" s="1"/>
      <c r="RNZ91" s="1"/>
      <c r="ROA91" s="1"/>
      <c r="ROB91" s="1"/>
      <c r="ROC91" s="1"/>
      <c r="ROD91" s="1"/>
      <c r="ROE91" s="1"/>
      <c r="ROF91" s="1"/>
      <c r="ROG91" s="1"/>
      <c r="ROH91" s="1"/>
      <c r="ROI91" s="1"/>
      <c r="ROJ91" s="1"/>
      <c r="ROK91" s="1"/>
      <c r="ROL91" s="1"/>
      <c r="ROM91" s="1"/>
      <c r="RON91" s="1"/>
      <c r="ROO91" s="1"/>
      <c r="ROP91" s="1"/>
      <c r="ROQ91" s="1"/>
      <c r="ROR91" s="1"/>
      <c r="ROS91" s="1"/>
      <c r="ROT91" s="1"/>
      <c r="ROU91" s="1"/>
      <c r="ROV91" s="1"/>
      <c r="ROW91" s="1"/>
      <c r="ROX91" s="1"/>
      <c r="ROY91" s="1"/>
      <c r="ROZ91" s="1"/>
      <c r="RPA91" s="1"/>
      <c r="RPB91" s="1"/>
      <c r="RPC91" s="1"/>
      <c r="RPD91" s="1"/>
      <c r="RPE91" s="1"/>
      <c r="RPF91" s="1"/>
      <c r="RPG91" s="1"/>
      <c r="RPH91" s="1"/>
      <c r="RPI91" s="1"/>
      <c r="RPJ91" s="1"/>
      <c r="RPK91" s="1"/>
      <c r="RPL91" s="1"/>
      <c r="RPM91" s="1"/>
      <c r="RPN91" s="1"/>
      <c r="RPO91" s="1"/>
      <c r="RPP91" s="1"/>
      <c r="RPQ91" s="1"/>
      <c r="RPR91" s="1"/>
      <c r="RPS91" s="1"/>
      <c r="RPT91" s="1"/>
      <c r="RPU91" s="1"/>
      <c r="RPV91" s="1"/>
      <c r="RPW91" s="1"/>
      <c r="RPX91" s="1"/>
      <c r="RPY91" s="1"/>
      <c r="RPZ91" s="1"/>
      <c r="RQA91" s="1"/>
      <c r="RQB91" s="1"/>
      <c r="RQC91" s="1"/>
      <c r="RQD91" s="1"/>
      <c r="RQE91" s="1"/>
      <c r="RQF91" s="1"/>
      <c r="RQG91" s="1"/>
      <c r="RQH91" s="1"/>
      <c r="RQI91" s="1"/>
      <c r="RQJ91" s="1"/>
      <c r="RQK91" s="1"/>
      <c r="RQL91" s="1"/>
      <c r="RQM91" s="1"/>
      <c r="RQN91" s="1"/>
      <c r="RQO91" s="1"/>
      <c r="RQP91" s="1"/>
      <c r="RQQ91" s="1"/>
      <c r="RQR91" s="1"/>
      <c r="RQS91" s="1"/>
      <c r="RQT91" s="1"/>
      <c r="RQU91" s="1"/>
      <c r="RQV91" s="1"/>
      <c r="RQW91" s="1"/>
      <c r="RQX91" s="1"/>
      <c r="RQY91" s="1"/>
      <c r="RQZ91" s="1"/>
      <c r="RRA91" s="1"/>
      <c r="RRB91" s="1"/>
      <c r="RRC91" s="1"/>
      <c r="RRD91" s="1"/>
      <c r="RRE91" s="1"/>
      <c r="RRF91" s="1"/>
      <c r="RRG91" s="1"/>
      <c r="RRH91" s="1"/>
      <c r="RRI91" s="1"/>
      <c r="RRJ91" s="1"/>
      <c r="RRK91" s="1"/>
      <c r="RRL91" s="1"/>
      <c r="RRM91" s="1"/>
      <c r="RRN91" s="1"/>
      <c r="RRO91" s="1"/>
      <c r="RRP91" s="1"/>
      <c r="RRQ91" s="1"/>
      <c r="RRR91" s="1"/>
      <c r="RRS91" s="1"/>
      <c r="RRT91" s="1"/>
      <c r="RRU91" s="1"/>
      <c r="RRV91" s="1"/>
      <c r="RRW91" s="1"/>
      <c r="RRX91" s="1"/>
      <c r="RRY91" s="1"/>
      <c r="RRZ91" s="1"/>
      <c r="RSA91" s="1"/>
      <c r="RSB91" s="1"/>
      <c r="RSC91" s="1"/>
      <c r="RSD91" s="1"/>
      <c r="RSE91" s="1"/>
      <c r="RSF91" s="1"/>
      <c r="RSG91" s="1"/>
      <c r="RSH91" s="1"/>
      <c r="RSI91" s="1"/>
      <c r="RSJ91" s="1"/>
      <c r="RSK91" s="1"/>
      <c r="RSL91" s="1"/>
      <c r="RSM91" s="1"/>
      <c r="RSN91" s="1"/>
      <c r="RSO91" s="1"/>
      <c r="RSP91" s="1"/>
      <c r="RSQ91" s="1"/>
      <c r="RSR91" s="1"/>
      <c r="RSS91" s="1"/>
      <c r="RST91" s="1"/>
      <c r="RSU91" s="1"/>
      <c r="RSV91" s="1"/>
      <c r="RSW91" s="1"/>
      <c r="RSX91" s="1"/>
      <c r="RSY91" s="1"/>
      <c r="RSZ91" s="1"/>
      <c r="RTA91" s="1"/>
      <c r="RTB91" s="1"/>
      <c r="RTC91" s="1"/>
      <c r="RTD91" s="1"/>
      <c r="RTE91" s="1"/>
      <c r="RTF91" s="1"/>
      <c r="RTG91" s="1"/>
      <c r="RTH91" s="1"/>
      <c r="RTI91" s="1"/>
      <c r="RTJ91" s="1"/>
      <c r="RTK91" s="1"/>
      <c r="RTL91" s="1"/>
      <c r="RTM91" s="1"/>
      <c r="RTN91" s="1"/>
      <c r="RTO91" s="1"/>
      <c r="RTP91" s="1"/>
      <c r="RTQ91" s="1"/>
      <c r="RTR91" s="1"/>
      <c r="RTS91" s="1"/>
      <c r="RTT91" s="1"/>
      <c r="RTU91" s="1"/>
      <c r="RTV91" s="1"/>
      <c r="RTW91" s="1"/>
      <c r="RTX91" s="1"/>
      <c r="RTY91" s="1"/>
      <c r="RTZ91" s="1"/>
      <c r="RUA91" s="1"/>
      <c r="RUB91" s="1"/>
      <c r="RUC91" s="1"/>
      <c r="RUD91" s="1"/>
      <c r="RUE91" s="1"/>
      <c r="RUF91" s="1"/>
      <c r="RUG91" s="1"/>
      <c r="RUH91" s="1"/>
      <c r="RUI91" s="1"/>
      <c r="RUJ91" s="1"/>
      <c r="RUK91" s="1"/>
      <c r="RUL91" s="1"/>
      <c r="RUM91" s="1"/>
      <c r="RUN91" s="1"/>
      <c r="RUO91" s="1"/>
      <c r="RUP91" s="1"/>
      <c r="RUQ91" s="1"/>
      <c r="RUR91" s="1"/>
      <c r="RUS91" s="1"/>
      <c r="RUT91" s="1"/>
      <c r="RUU91" s="1"/>
      <c r="RUV91" s="1"/>
      <c r="RUW91" s="1"/>
      <c r="RUX91" s="1"/>
      <c r="RUY91" s="1"/>
      <c r="RUZ91" s="1"/>
      <c r="RVA91" s="1"/>
      <c r="RVB91" s="1"/>
      <c r="RVC91" s="1"/>
      <c r="RVD91" s="1"/>
      <c r="RVE91" s="1"/>
      <c r="RVF91" s="1"/>
      <c r="RVG91" s="1"/>
      <c r="RVH91" s="1"/>
      <c r="RVI91" s="1"/>
      <c r="RVJ91" s="1"/>
      <c r="RVK91" s="1"/>
      <c r="RVL91" s="1"/>
      <c r="RVM91" s="1"/>
      <c r="RVN91" s="1"/>
      <c r="RVO91" s="1"/>
      <c r="RVP91" s="1"/>
      <c r="RVQ91" s="1"/>
      <c r="RVR91" s="1"/>
      <c r="RVS91" s="1"/>
      <c r="RVT91" s="1"/>
      <c r="RVU91" s="1"/>
      <c r="RVV91" s="1"/>
      <c r="RVW91" s="1"/>
      <c r="RVX91" s="1"/>
      <c r="RVY91" s="1"/>
      <c r="RVZ91" s="1"/>
      <c r="RWA91" s="1"/>
      <c r="RWB91" s="1"/>
      <c r="RWC91" s="1"/>
      <c r="RWD91" s="1"/>
      <c r="RWE91" s="1"/>
      <c r="RWF91" s="1"/>
      <c r="RWG91" s="1"/>
      <c r="RWH91" s="1"/>
      <c r="RWI91" s="1"/>
      <c r="RWJ91" s="1"/>
      <c r="RWK91" s="1"/>
      <c r="RWL91" s="1"/>
      <c r="RWM91" s="1"/>
      <c r="RWN91" s="1"/>
      <c r="RWO91" s="1"/>
      <c r="RWP91" s="1"/>
      <c r="RWQ91" s="1"/>
      <c r="RWR91" s="1"/>
      <c r="RWS91" s="1"/>
      <c r="RWT91" s="1"/>
      <c r="RWU91" s="1"/>
      <c r="RWV91" s="1"/>
      <c r="RWW91" s="1"/>
      <c r="RWX91" s="1"/>
      <c r="RWY91" s="1"/>
      <c r="RWZ91" s="1"/>
      <c r="RXA91" s="1"/>
      <c r="RXB91" s="1"/>
      <c r="RXC91" s="1"/>
      <c r="RXD91" s="1"/>
      <c r="RXE91" s="1"/>
      <c r="RXF91" s="1"/>
      <c r="RXG91" s="1"/>
      <c r="RXH91" s="1"/>
      <c r="RXI91" s="1"/>
      <c r="RXJ91" s="1"/>
      <c r="RXK91" s="1"/>
      <c r="RXL91" s="1"/>
      <c r="RXM91" s="1"/>
      <c r="RXN91" s="1"/>
      <c r="RXO91" s="1"/>
      <c r="RXP91" s="1"/>
      <c r="RXQ91" s="1"/>
      <c r="RXR91" s="1"/>
      <c r="RXS91" s="1"/>
      <c r="RXT91" s="1"/>
      <c r="RXU91" s="1"/>
      <c r="RXV91" s="1"/>
      <c r="RXW91" s="1"/>
      <c r="RXX91" s="1"/>
      <c r="RXY91" s="1"/>
      <c r="RXZ91" s="1"/>
      <c r="RYA91" s="1"/>
      <c r="RYB91" s="1"/>
      <c r="RYC91" s="1"/>
      <c r="RYD91" s="1"/>
      <c r="RYE91" s="1"/>
      <c r="RYF91" s="1"/>
      <c r="RYG91" s="1"/>
      <c r="RYH91" s="1"/>
      <c r="RYI91" s="1"/>
      <c r="RYJ91" s="1"/>
      <c r="RYK91" s="1"/>
      <c r="RYL91" s="1"/>
      <c r="RYM91" s="1"/>
      <c r="RYN91" s="1"/>
      <c r="RYO91" s="1"/>
      <c r="RYP91" s="1"/>
      <c r="RYQ91" s="1"/>
      <c r="RYR91" s="1"/>
      <c r="RYS91" s="1"/>
      <c r="RYT91" s="1"/>
      <c r="RYU91" s="1"/>
      <c r="RYV91" s="1"/>
      <c r="RYW91" s="1"/>
      <c r="RYX91" s="1"/>
      <c r="RYY91" s="1"/>
      <c r="RYZ91" s="1"/>
      <c r="RZA91" s="1"/>
      <c r="RZB91" s="1"/>
      <c r="RZC91" s="1"/>
      <c r="RZD91" s="1"/>
      <c r="RZE91" s="1"/>
      <c r="RZF91" s="1"/>
      <c r="RZG91" s="1"/>
      <c r="RZH91" s="1"/>
      <c r="RZI91" s="1"/>
      <c r="RZJ91" s="1"/>
      <c r="RZK91" s="1"/>
      <c r="RZL91" s="1"/>
      <c r="RZM91" s="1"/>
      <c r="RZN91" s="1"/>
      <c r="RZO91" s="1"/>
      <c r="RZP91" s="1"/>
      <c r="RZQ91" s="1"/>
      <c r="RZR91" s="1"/>
      <c r="RZS91" s="1"/>
      <c r="RZT91" s="1"/>
      <c r="RZU91" s="1"/>
      <c r="RZV91" s="1"/>
      <c r="RZW91" s="1"/>
      <c r="RZX91" s="1"/>
      <c r="RZY91" s="1"/>
      <c r="RZZ91" s="1"/>
      <c r="SAA91" s="1"/>
      <c r="SAB91" s="1"/>
      <c r="SAC91" s="1"/>
      <c r="SAD91" s="1"/>
      <c r="SAE91" s="1"/>
      <c r="SAF91" s="1"/>
      <c r="SAG91" s="1"/>
      <c r="SAH91" s="1"/>
      <c r="SAI91" s="1"/>
      <c r="SAJ91" s="1"/>
      <c r="SAK91" s="1"/>
      <c r="SAL91" s="1"/>
      <c r="SAM91" s="1"/>
      <c r="SAN91" s="1"/>
      <c r="SAO91" s="1"/>
      <c r="SAP91" s="1"/>
      <c r="SAQ91" s="1"/>
      <c r="SAR91" s="1"/>
      <c r="SAS91" s="1"/>
      <c r="SAT91" s="1"/>
      <c r="SAU91" s="1"/>
      <c r="SAV91" s="1"/>
      <c r="SAW91" s="1"/>
      <c r="SAX91" s="1"/>
      <c r="SAY91" s="1"/>
      <c r="SAZ91" s="1"/>
      <c r="SBA91" s="1"/>
      <c r="SBB91" s="1"/>
      <c r="SBC91" s="1"/>
      <c r="SBD91" s="1"/>
      <c r="SBE91" s="1"/>
      <c r="SBF91" s="1"/>
      <c r="SBG91" s="1"/>
      <c r="SBH91" s="1"/>
      <c r="SBI91" s="1"/>
      <c r="SBJ91" s="1"/>
      <c r="SBK91" s="1"/>
      <c r="SBL91" s="1"/>
      <c r="SBM91" s="1"/>
      <c r="SBN91" s="1"/>
      <c r="SBO91" s="1"/>
      <c r="SBP91" s="1"/>
      <c r="SBQ91" s="1"/>
      <c r="SBR91" s="1"/>
      <c r="SBS91" s="1"/>
      <c r="SBT91" s="1"/>
      <c r="SBU91" s="1"/>
      <c r="SBV91" s="1"/>
      <c r="SBW91" s="1"/>
      <c r="SBX91" s="1"/>
      <c r="SBY91" s="1"/>
      <c r="SBZ91" s="1"/>
      <c r="SCA91" s="1"/>
      <c r="SCB91" s="1"/>
      <c r="SCC91" s="1"/>
      <c r="SCD91" s="1"/>
      <c r="SCE91" s="1"/>
      <c r="SCF91" s="1"/>
      <c r="SCG91" s="1"/>
      <c r="SCH91" s="1"/>
      <c r="SCI91" s="1"/>
      <c r="SCJ91" s="1"/>
      <c r="SCK91" s="1"/>
      <c r="SCL91" s="1"/>
      <c r="SCM91" s="1"/>
      <c r="SCN91" s="1"/>
      <c r="SCO91" s="1"/>
      <c r="SCP91" s="1"/>
      <c r="SCQ91" s="1"/>
      <c r="SCR91" s="1"/>
      <c r="SCS91" s="1"/>
      <c r="SCT91" s="1"/>
      <c r="SCU91" s="1"/>
      <c r="SCV91" s="1"/>
      <c r="SCW91" s="1"/>
      <c r="SCX91" s="1"/>
      <c r="SCY91" s="1"/>
      <c r="SCZ91" s="1"/>
      <c r="SDA91" s="1"/>
      <c r="SDB91" s="1"/>
      <c r="SDC91" s="1"/>
      <c r="SDD91" s="1"/>
      <c r="SDE91" s="1"/>
      <c r="SDF91" s="1"/>
      <c r="SDG91" s="1"/>
      <c r="SDH91" s="1"/>
      <c r="SDI91" s="1"/>
      <c r="SDJ91" s="1"/>
      <c r="SDK91" s="1"/>
      <c r="SDL91" s="1"/>
      <c r="SDM91" s="1"/>
      <c r="SDN91" s="1"/>
      <c r="SDO91" s="1"/>
      <c r="SDP91" s="1"/>
      <c r="SDQ91" s="1"/>
      <c r="SDR91" s="1"/>
      <c r="SDS91" s="1"/>
      <c r="SDT91" s="1"/>
      <c r="SDU91" s="1"/>
      <c r="SDV91" s="1"/>
      <c r="SDW91" s="1"/>
      <c r="SDX91" s="1"/>
      <c r="SDY91" s="1"/>
      <c r="SDZ91" s="1"/>
      <c r="SEA91" s="1"/>
      <c r="SEB91" s="1"/>
      <c r="SEC91" s="1"/>
      <c r="SED91" s="1"/>
      <c r="SEE91" s="1"/>
      <c r="SEF91" s="1"/>
      <c r="SEG91" s="1"/>
      <c r="SEH91" s="1"/>
      <c r="SEI91" s="1"/>
      <c r="SEJ91" s="1"/>
      <c r="SEK91" s="1"/>
      <c r="SEL91" s="1"/>
      <c r="SEM91" s="1"/>
      <c r="SEN91" s="1"/>
      <c r="SEO91" s="1"/>
      <c r="SEP91" s="1"/>
      <c r="SEQ91" s="1"/>
      <c r="SER91" s="1"/>
      <c r="SES91" s="1"/>
      <c r="SET91" s="1"/>
      <c r="SEU91" s="1"/>
      <c r="SEV91" s="1"/>
      <c r="SEW91" s="1"/>
      <c r="SEX91" s="1"/>
      <c r="SEY91" s="1"/>
      <c r="SEZ91" s="1"/>
      <c r="SFA91" s="1"/>
      <c r="SFB91" s="1"/>
      <c r="SFC91" s="1"/>
      <c r="SFD91" s="1"/>
      <c r="SFE91" s="1"/>
      <c r="SFF91" s="1"/>
      <c r="SFG91" s="1"/>
      <c r="SFH91" s="1"/>
      <c r="SFI91" s="1"/>
      <c r="SFJ91" s="1"/>
      <c r="SFK91" s="1"/>
      <c r="SFL91" s="1"/>
      <c r="SFM91" s="1"/>
      <c r="SFN91" s="1"/>
      <c r="SFO91" s="1"/>
      <c r="SFP91" s="1"/>
      <c r="SFQ91" s="1"/>
      <c r="SFR91" s="1"/>
      <c r="SFS91" s="1"/>
      <c r="SFT91" s="1"/>
      <c r="SFU91" s="1"/>
      <c r="SFV91" s="1"/>
      <c r="SFW91" s="1"/>
      <c r="SFX91" s="1"/>
      <c r="SFY91" s="1"/>
      <c r="SFZ91" s="1"/>
      <c r="SGA91" s="1"/>
      <c r="SGB91" s="1"/>
      <c r="SGC91" s="1"/>
      <c r="SGD91" s="1"/>
      <c r="SGE91" s="1"/>
      <c r="SGF91" s="1"/>
      <c r="SGG91" s="1"/>
      <c r="SGH91" s="1"/>
      <c r="SGI91" s="1"/>
      <c r="SGJ91" s="1"/>
      <c r="SGK91" s="1"/>
      <c r="SGL91" s="1"/>
      <c r="SGM91" s="1"/>
      <c r="SGN91" s="1"/>
      <c r="SGO91" s="1"/>
      <c r="SGP91" s="1"/>
      <c r="SGQ91" s="1"/>
      <c r="SGR91" s="1"/>
      <c r="SGS91" s="1"/>
      <c r="SGT91" s="1"/>
      <c r="SGU91" s="1"/>
      <c r="SGV91" s="1"/>
      <c r="SGW91" s="1"/>
      <c r="SGX91" s="1"/>
      <c r="SGY91" s="1"/>
      <c r="SGZ91" s="1"/>
      <c r="SHA91" s="1"/>
      <c r="SHB91" s="1"/>
      <c r="SHC91" s="1"/>
      <c r="SHD91" s="1"/>
      <c r="SHE91" s="1"/>
      <c r="SHF91" s="1"/>
      <c r="SHG91" s="1"/>
      <c r="SHH91" s="1"/>
      <c r="SHI91" s="1"/>
      <c r="SHJ91" s="1"/>
      <c r="SHK91" s="1"/>
      <c r="SHL91" s="1"/>
      <c r="SHM91" s="1"/>
      <c r="SHN91" s="1"/>
      <c r="SHO91" s="1"/>
      <c r="SHP91" s="1"/>
      <c r="SHQ91" s="1"/>
      <c r="SHR91" s="1"/>
      <c r="SHS91" s="1"/>
      <c r="SHT91" s="1"/>
      <c r="SHU91" s="1"/>
      <c r="SHV91" s="1"/>
      <c r="SHW91" s="1"/>
      <c r="SHX91" s="1"/>
      <c r="SHY91" s="1"/>
      <c r="SHZ91" s="1"/>
      <c r="SIA91" s="1"/>
      <c r="SIB91" s="1"/>
      <c r="SIC91" s="1"/>
      <c r="SID91" s="1"/>
      <c r="SIE91" s="1"/>
      <c r="SIF91" s="1"/>
      <c r="SIG91" s="1"/>
      <c r="SIH91" s="1"/>
      <c r="SII91" s="1"/>
      <c r="SIJ91" s="1"/>
      <c r="SIK91" s="1"/>
      <c r="SIL91" s="1"/>
      <c r="SIM91" s="1"/>
      <c r="SIN91" s="1"/>
      <c r="SIO91" s="1"/>
      <c r="SIP91" s="1"/>
      <c r="SIQ91" s="1"/>
      <c r="SIR91" s="1"/>
      <c r="SIS91" s="1"/>
      <c r="SIT91" s="1"/>
      <c r="SIU91" s="1"/>
      <c r="SIV91" s="1"/>
      <c r="SIW91" s="1"/>
      <c r="SIX91" s="1"/>
      <c r="SIY91" s="1"/>
      <c r="SIZ91" s="1"/>
      <c r="SJA91" s="1"/>
      <c r="SJB91" s="1"/>
      <c r="SJC91" s="1"/>
      <c r="SJD91" s="1"/>
      <c r="SJE91" s="1"/>
      <c r="SJF91" s="1"/>
      <c r="SJG91" s="1"/>
      <c r="SJH91" s="1"/>
      <c r="SJI91" s="1"/>
      <c r="SJJ91" s="1"/>
      <c r="SJK91" s="1"/>
      <c r="SJL91" s="1"/>
      <c r="SJM91" s="1"/>
      <c r="SJN91" s="1"/>
      <c r="SJO91" s="1"/>
      <c r="SJP91" s="1"/>
      <c r="SJQ91" s="1"/>
      <c r="SJR91" s="1"/>
      <c r="SJS91" s="1"/>
      <c r="SJT91" s="1"/>
      <c r="SJU91" s="1"/>
      <c r="SJV91" s="1"/>
      <c r="SJW91" s="1"/>
      <c r="SJX91" s="1"/>
      <c r="SJY91" s="1"/>
      <c r="SJZ91" s="1"/>
      <c r="SKA91" s="1"/>
      <c r="SKB91" s="1"/>
      <c r="SKC91" s="1"/>
      <c r="SKD91" s="1"/>
      <c r="SKE91" s="1"/>
      <c r="SKF91" s="1"/>
      <c r="SKG91" s="1"/>
      <c r="SKH91" s="1"/>
      <c r="SKI91" s="1"/>
      <c r="SKJ91" s="1"/>
      <c r="SKK91" s="1"/>
      <c r="SKL91" s="1"/>
      <c r="SKM91" s="1"/>
      <c r="SKN91" s="1"/>
      <c r="SKO91" s="1"/>
      <c r="SKP91" s="1"/>
      <c r="SKQ91" s="1"/>
      <c r="SKR91" s="1"/>
      <c r="SKS91" s="1"/>
      <c r="SKT91" s="1"/>
      <c r="SKU91" s="1"/>
      <c r="SKV91" s="1"/>
      <c r="SKW91" s="1"/>
      <c r="SKX91" s="1"/>
      <c r="SKY91" s="1"/>
      <c r="SKZ91" s="1"/>
      <c r="SLA91" s="1"/>
      <c r="SLB91" s="1"/>
      <c r="SLC91" s="1"/>
      <c r="SLD91" s="1"/>
      <c r="SLE91" s="1"/>
      <c r="SLF91" s="1"/>
      <c r="SLG91" s="1"/>
      <c r="SLH91" s="1"/>
      <c r="SLI91" s="1"/>
      <c r="SLJ91" s="1"/>
      <c r="SLK91" s="1"/>
      <c r="SLL91" s="1"/>
      <c r="SLM91" s="1"/>
      <c r="SLN91" s="1"/>
      <c r="SLO91" s="1"/>
      <c r="SLP91" s="1"/>
      <c r="SLQ91" s="1"/>
      <c r="SLR91" s="1"/>
      <c r="SLS91" s="1"/>
      <c r="SLT91" s="1"/>
      <c r="SLU91" s="1"/>
      <c r="SLV91" s="1"/>
      <c r="SLW91" s="1"/>
      <c r="SLX91" s="1"/>
      <c r="SLY91" s="1"/>
      <c r="SLZ91" s="1"/>
      <c r="SMA91" s="1"/>
      <c r="SMB91" s="1"/>
      <c r="SMC91" s="1"/>
      <c r="SMD91" s="1"/>
      <c r="SME91" s="1"/>
      <c r="SMF91" s="1"/>
      <c r="SMG91" s="1"/>
      <c r="SMH91" s="1"/>
      <c r="SMI91" s="1"/>
      <c r="SMJ91" s="1"/>
      <c r="SMK91" s="1"/>
      <c r="SML91" s="1"/>
      <c r="SMM91" s="1"/>
      <c r="SMN91" s="1"/>
      <c r="SMO91" s="1"/>
      <c r="SMP91" s="1"/>
      <c r="SMQ91" s="1"/>
      <c r="SMR91" s="1"/>
      <c r="SMS91" s="1"/>
      <c r="SMT91" s="1"/>
      <c r="SMU91" s="1"/>
      <c r="SMV91" s="1"/>
      <c r="SMW91" s="1"/>
      <c r="SMX91" s="1"/>
      <c r="SMY91" s="1"/>
      <c r="SMZ91" s="1"/>
      <c r="SNA91" s="1"/>
      <c r="SNB91" s="1"/>
      <c r="SNC91" s="1"/>
      <c r="SND91" s="1"/>
      <c r="SNE91" s="1"/>
      <c r="SNF91" s="1"/>
      <c r="SNG91" s="1"/>
      <c r="SNH91" s="1"/>
      <c r="SNI91" s="1"/>
      <c r="SNJ91" s="1"/>
      <c r="SNK91" s="1"/>
      <c r="SNL91" s="1"/>
      <c r="SNM91" s="1"/>
      <c r="SNN91" s="1"/>
      <c r="SNO91" s="1"/>
      <c r="SNP91" s="1"/>
      <c r="SNQ91" s="1"/>
      <c r="SNR91" s="1"/>
      <c r="SNS91" s="1"/>
      <c r="SNT91" s="1"/>
      <c r="SNU91" s="1"/>
      <c r="SNV91" s="1"/>
      <c r="SNW91" s="1"/>
      <c r="SNX91" s="1"/>
      <c r="SNY91" s="1"/>
      <c r="SNZ91" s="1"/>
      <c r="SOA91" s="1"/>
      <c r="SOB91" s="1"/>
      <c r="SOC91" s="1"/>
      <c r="SOD91" s="1"/>
      <c r="SOE91" s="1"/>
      <c r="SOF91" s="1"/>
      <c r="SOG91" s="1"/>
      <c r="SOH91" s="1"/>
      <c r="SOI91" s="1"/>
      <c r="SOJ91" s="1"/>
      <c r="SOK91" s="1"/>
      <c r="SOL91" s="1"/>
      <c r="SOM91" s="1"/>
      <c r="SON91" s="1"/>
      <c r="SOO91" s="1"/>
      <c r="SOP91" s="1"/>
      <c r="SOQ91" s="1"/>
      <c r="SOR91" s="1"/>
      <c r="SOS91" s="1"/>
      <c r="SOT91" s="1"/>
      <c r="SOU91" s="1"/>
      <c r="SOV91" s="1"/>
      <c r="SOW91" s="1"/>
      <c r="SOX91" s="1"/>
      <c r="SOY91" s="1"/>
      <c r="SOZ91" s="1"/>
      <c r="SPA91" s="1"/>
      <c r="SPB91" s="1"/>
      <c r="SPC91" s="1"/>
      <c r="SPD91" s="1"/>
      <c r="SPE91" s="1"/>
      <c r="SPF91" s="1"/>
      <c r="SPG91" s="1"/>
      <c r="SPH91" s="1"/>
      <c r="SPI91" s="1"/>
      <c r="SPJ91" s="1"/>
      <c r="SPK91" s="1"/>
      <c r="SPL91" s="1"/>
      <c r="SPM91" s="1"/>
      <c r="SPN91" s="1"/>
      <c r="SPO91" s="1"/>
      <c r="SPP91" s="1"/>
      <c r="SPQ91" s="1"/>
      <c r="SPR91" s="1"/>
      <c r="SPS91" s="1"/>
      <c r="SPT91" s="1"/>
      <c r="SPU91" s="1"/>
      <c r="SPV91" s="1"/>
      <c r="SPW91" s="1"/>
      <c r="SPX91" s="1"/>
      <c r="SPY91" s="1"/>
      <c r="SPZ91" s="1"/>
      <c r="SQA91" s="1"/>
      <c r="SQB91" s="1"/>
      <c r="SQC91" s="1"/>
      <c r="SQD91" s="1"/>
      <c r="SQE91" s="1"/>
      <c r="SQF91" s="1"/>
      <c r="SQG91" s="1"/>
      <c r="SQH91" s="1"/>
      <c r="SQI91" s="1"/>
      <c r="SQJ91" s="1"/>
      <c r="SQK91" s="1"/>
      <c r="SQL91" s="1"/>
      <c r="SQM91" s="1"/>
      <c r="SQN91" s="1"/>
      <c r="SQO91" s="1"/>
      <c r="SQP91" s="1"/>
      <c r="SQQ91" s="1"/>
      <c r="SQR91" s="1"/>
      <c r="SQS91" s="1"/>
      <c r="SQT91" s="1"/>
      <c r="SQU91" s="1"/>
      <c r="SQV91" s="1"/>
      <c r="SQW91" s="1"/>
      <c r="SQX91" s="1"/>
      <c r="SQY91" s="1"/>
      <c r="SQZ91" s="1"/>
      <c r="SRA91" s="1"/>
      <c r="SRB91" s="1"/>
      <c r="SRC91" s="1"/>
      <c r="SRD91" s="1"/>
      <c r="SRE91" s="1"/>
      <c r="SRF91" s="1"/>
      <c r="SRG91" s="1"/>
      <c r="SRH91" s="1"/>
      <c r="SRI91" s="1"/>
      <c r="SRJ91" s="1"/>
      <c r="SRK91" s="1"/>
      <c r="SRL91" s="1"/>
      <c r="SRM91" s="1"/>
      <c r="SRN91" s="1"/>
      <c r="SRO91" s="1"/>
      <c r="SRP91" s="1"/>
      <c r="SRQ91" s="1"/>
      <c r="SRR91" s="1"/>
      <c r="SRS91" s="1"/>
      <c r="SRT91" s="1"/>
      <c r="SRU91" s="1"/>
      <c r="SRV91" s="1"/>
      <c r="SRW91" s="1"/>
      <c r="SRX91" s="1"/>
      <c r="SRY91" s="1"/>
      <c r="SRZ91" s="1"/>
      <c r="SSA91" s="1"/>
      <c r="SSB91" s="1"/>
      <c r="SSC91" s="1"/>
      <c r="SSD91" s="1"/>
      <c r="SSE91" s="1"/>
      <c r="SSF91" s="1"/>
      <c r="SSG91" s="1"/>
      <c r="SSH91" s="1"/>
      <c r="SSI91" s="1"/>
      <c r="SSJ91" s="1"/>
      <c r="SSK91" s="1"/>
      <c r="SSL91" s="1"/>
      <c r="SSM91" s="1"/>
      <c r="SSN91" s="1"/>
      <c r="SSO91" s="1"/>
      <c r="SSP91" s="1"/>
      <c r="SSQ91" s="1"/>
      <c r="SSR91" s="1"/>
      <c r="SSS91" s="1"/>
      <c r="SST91" s="1"/>
      <c r="SSU91" s="1"/>
      <c r="SSV91" s="1"/>
      <c r="SSW91" s="1"/>
      <c r="SSX91" s="1"/>
      <c r="SSY91" s="1"/>
      <c r="SSZ91" s="1"/>
      <c r="STA91" s="1"/>
      <c r="STB91" s="1"/>
      <c r="STC91" s="1"/>
      <c r="STD91" s="1"/>
      <c r="STE91" s="1"/>
      <c r="STF91" s="1"/>
      <c r="STG91" s="1"/>
      <c r="STH91" s="1"/>
      <c r="STI91" s="1"/>
      <c r="STJ91" s="1"/>
      <c r="STK91" s="1"/>
      <c r="STL91" s="1"/>
      <c r="STM91" s="1"/>
      <c r="STN91" s="1"/>
      <c r="STO91" s="1"/>
      <c r="STP91" s="1"/>
      <c r="STQ91" s="1"/>
      <c r="STR91" s="1"/>
      <c r="STS91" s="1"/>
      <c r="STT91" s="1"/>
      <c r="STU91" s="1"/>
      <c r="STV91" s="1"/>
      <c r="STW91" s="1"/>
      <c r="STX91" s="1"/>
      <c r="STY91" s="1"/>
      <c r="STZ91" s="1"/>
      <c r="SUA91" s="1"/>
      <c r="SUB91" s="1"/>
      <c r="SUC91" s="1"/>
      <c r="SUD91" s="1"/>
      <c r="SUE91" s="1"/>
      <c r="SUF91" s="1"/>
      <c r="SUG91" s="1"/>
      <c r="SUH91" s="1"/>
      <c r="SUI91" s="1"/>
      <c r="SUJ91" s="1"/>
      <c r="SUK91" s="1"/>
      <c r="SUL91" s="1"/>
      <c r="SUM91" s="1"/>
      <c r="SUN91" s="1"/>
      <c r="SUO91" s="1"/>
      <c r="SUP91" s="1"/>
      <c r="SUQ91" s="1"/>
      <c r="SUR91" s="1"/>
      <c r="SUS91" s="1"/>
      <c r="SUT91" s="1"/>
      <c r="SUU91" s="1"/>
      <c r="SUV91" s="1"/>
      <c r="SUW91" s="1"/>
      <c r="SUX91" s="1"/>
      <c r="SUY91" s="1"/>
      <c r="SUZ91" s="1"/>
      <c r="SVA91" s="1"/>
      <c r="SVB91" s="1"/>
      <c r="SVC91" s="1"/>
      <c r="SVD91" s="1"/>
      <c r="SVE91" s="1"/>
      <c r="SVF91" s="1"/>
      <c r="SVG91" s="1"/>
      <c r="SVH91" s="1"/>
      <c r="SVI91" s="1"/>
      <c r="SVJ91" s="1"/>
      <c r="SVK91" s="1"/>
      <c r="SVL91" s="1"/>
      <c r="SVM91" s="1"/>
      <c r="SVN91" s="1"/>
      <c r="SVO91" s="1"/>
      <c r="SVP91" s="1"/>
      <c r="SVQ91" s="1"/>
      <c r="SVR91" s="1"/>
      <c r="SVS91" s="1"/>
      <c r="SVT91" s="1"/>
      <c r="SVU91" s="1"/>
      <c r="SVV91" s="1"/>
      <c r="SVW91" s="1"/>
      <c r="SVX91" s="1"/>
      <c r="SVY91" s="1"/>
      <c r="SVZ91" s="1"/>
      <c r="SWA91" s="1"/>
      <c r="SWB91" s="1"/>
      <c r="SWC91" s="1"/>
      <c r="SWD91" s="1"/>
      <c r="SWE91" s="1"/>
      <c r="SWF91" s="1"/>
      <c r="SWG91" s="1"/>
      <c r="SWH91" s="1"/>
      <c r="SWI91" s="1"/>
      <c r="SWJ91" s="1"/>
      <c r="SWK91" s="1"/>
      <c r="SWL91" s="1"/>
      <c r="SWM91" s="1"/>
      <c r="SWN91" s="1"/>
      <c r="SWO91" s="1"/>
      <c r="SWP91" s="1"/>
      <c r="SWQ91" s="1"/>
      <c r="SWR91" s="1"/>
      <c r="SWS91" s="1"/>
      <c r="SWT91" s="1"/>
      <c r="SWU91" s="1"/>
      <c r="SWV91" s="1"/>
      <c r="SWW91" s="1"/>
      <c r="SWX91" s="1"/>
      <c r="SWY91" s="1"/>
      <c r="SWZ91" s="1"/>
      <c r="SXA91" s="1"/>
      <c r="SXB91" s="1"/>
      <c r="SXC91" s="1"/>
      <c r="SXD91" s="1"/>
      <c r="SXE91" s="1"/>
      <c r="SXF91" s="1"/>
      <c r="SXG91" s="1"/>
      <c r="SXH91" s="1"/>
      <c r="SXI91" s="1"/>
      <c r="SXJ91" s="1"/>
      <c r="SXK91" s="1"/>
      <c r="SXL91" s="1"/>
      <c r="SXM91" s="1"/>
      <c r="SXN91" s="1"/>
      <c r="SXO91" s="1"/>
      <c r="SXP91" s="1"/>
      <c r="SXQ91" s="1"/>
      <c r="SXR91" s="1"/>
      <c r="SXS91" s="1"/>
      <c r="SXT91" s="1"/>
      <c r="SXU91" s="1"/>
      <c r="SXV91" s="1"/>
      <c r="SXW91" s="1"/>
      <c r="SXX91" s="1"/>
      <c r="SXY91" s="1"/>
      <c r="SXZ91" s="1"/>
      <c r="SYA91" s="1"/>
      <c r="SYB91" s="1"/>
      <c r="SYC91" s="1"/>
      <c r="SYD91" s="1"/>
      <c r="SYE91" s="1"/>
      <c r="SYF91" s="1"/>
      <c r="SYG91" s="1"/>
      <c r="SYH91" s="1"/>
      <c r="SYI91" s="1"/>
      <c r="SYJ91" s="1"/>
      <c r="SYK91" s="1"/>
      <c r="SYL91" s="1"/>
      <c r="SYM91" s="1"/>
      <c r="SYN91" s="1"/>
      <c r="SYO91" s="1"/>
      <c r="SYP91" s="1"/>
      <c r="SYQ91" s="1"/>
      <c r="SYR91" s="1"/>
      <c r="SYS91" s="1"/>
      <c r="SYT91" s="1"/>
      <c r="SYU91" s="1"/>
      <c r="SYV91" s="1"/>
      <c r="SYW91" s="1"/>
      <c r="SYX91" s="1"/>
      <c r="SYY91" s="1"/>
      <c r="SYZ91" s="1"/>
      <c r="SZA91" s="1"/>
      <c r="SZB91" s="1"/>
      <c r="SZC91" s="1"/>
      <c r="SZD91" s="1"/>
      <c r="SZE91" s="1"/>
      <c r="SZF91" s="1"/>
      <c r="SZG91" s="1"/>
      <c r="SZH91" s="1"/>
      <c r="SZI91" s="1"/>
      <c r="SZJ91" s="1"/>
      <c r="SZK91" s="1"/>
      <c r="SZL91" s="1"/>
      <c r="SZM91" s="1"/>
      <c r="SZN91" s="1"/>
      <c r="SZO91" s="1"/>
      <c r="SZP91" s="1"/>
      <c r="SZQ91" s="1"/>
      <c r="SZR91" s="1"/>
      <c r="SZS91" s="1"/>
      <c r="SZT91" s="1"/>
      <c r="SZU91" s="1"/>
      <c r="SZV91" s="1"/>
      <c r="SZW91" s="1"/>
      <c r="SZX91" s="1"/>
      <c r="SZY91" s="1"/>
      <c r="SZZ91" s="1"/>
      <c r="TAA91" s="1"/>
      <c r="TAB91" s="1"/>
      <c r="TAC91" s="1"/>
      <c r="TAD91" s="1"/>
      <c r="TAE91" s="1"/>
      <c r="TAF91" s="1"/>
      <c r="TAG91" s="1"/>
      <c r="TAH91" s="1"/>
      <c r="TAI91" s="1"/>
      <c r="TAJ91" s="1"/>
      <c r="TAK91" s="1"/>
      <c r="TAL91" s="1"/>
      <c r="TAM91" s="1"/>
      <c r="TAN91" s="1"/>
      <c r="TAO91" s="1"/>
      <c r="TAP91" s="1"/>
      <c r="TAQ91" s="1"/>
      <c r="TAR91" s="1"/>
      <c r="TAS91" s="1"/>
      <c r="TAT91" s="1"/>
      <c r="TAU91" s="1"/>
      <c r="TAV91" s="1"/>
      <c r="TAW91" s="1"/>
      <c r="TAX91" s="1"/>
      <c r="TAY91" s="1"/>
      <c r="TAZ91" s="1"/>
      <c r="TBA91" s="1"/>
      <c r="TBB91" s="1"/>
      <c r="TBC91" s="1"/>
      <c r="TBD91" s="1"/>
      <c r="TBE91" s="1"/>
      <c r="TBF91" s="1"/>
      <c r="TBG91" s="1"/>
      <c r="TBH91" s="1"/>
      <c r="TBI91" s="1"/>
      <c r="TBJ91" s="1"/>
      <c r="TBK91" s="1"/>
      <c r="TBL91" s="1"/>
      <c r="TBM91" s="1"/>
      <c r="TBN91" s="1"/>
      <c r="TBO91" s="1"/>
      <c r="TBP91" s="1"/>
      <c r="TBQ91" s="1"/>
      <c r="TBR91" s="1"/>
      <c r="TBS91" s="1"/>
      <c r="TBT91" s="1"/>
      <c r="TBU91" s="1"/>
      <c r="TBV91" s="1"/>
      <c r="TBW91" s="1"/>
      <c r="TBX91" s="1"/>
      <c r="TBY91" s="1"/>
      <c r="TBZ91" s="1"/>
      <c r="TCA91" s="1"/>
      <c r="TCB91" s="1"/>
      <c r="TCC91" s="1"/>
      <c r="TCD91" s="1"/>
      <c r="TCE91" s="1"/>
      <c r="TCF91" s="1"/>
      <c r="TCG91" s="1"/>
      <c r="TCH91" s="1"/>
      <c r="TCI91" s="1"/>
      <c r="TCJ91" s="1"/>
      <c r="TCK91" s="1"/>
      <c r="TCL91" s="1"/>
      <c r="TCM91" s="1"/>
      <c r="TCN91" s="1"/>
      <c r="TCO91" s="1"/>
      <c r="TCP91" s="1"/>
      <c r="TCQ91" s="1"/>
      <c r="TCR91" s="1"/>
      <c r="TCS91" s="1"/>
      <c r="TCT91" s="1"/>
      <c r="TCU91" s="1"/>
      <c r="TCV91" s="1"/>
      <c r="TCW91" s="1"/>
      <c r="TCX91" s="1"/>
      <c r="TCY91" s="1"/>
      <c r="TCZ91" s="1"/>
      <c r="TDA91" s="1"/>
      <c r="TDB91" s="1"/>
      <c r="TDC91" s="1"/>
      <c r="TDD91" s="1"/>
      <c r="TDE91" s="1"/>
      <c r="TDF91" s="1"/>
      <c r="TDG91" s="1"/>
      <c r="TDH91" s="1"/>
      <c r="TDI91" s="1"/>
      <c r="TDJ91" s="1"/>
      <c r="TDK91" s="1"/>
      <c r="TDL91" s="1"/>
      <c r="TDM91" s="1"/>
      <c r="TDN91" s="1"/>
      <c r="TDO91" s="1"/>
      <c r="TDP91" s="1"/>
      <c r="TDQ91" s="1"/>
      <c r="TDR91" s="1"/>
      <c r="TDS91" s="1"/>
      <c r="TDT91" s="1"/>
      <c r="TDU91" s="1"/>
      <c r="TDV91" s="1"/>
      <c r="TDW91" s="1"/>
      <c r="TDX91" s="1"/>
      <c r="TDY91" s="1"/>
      <c r="TDZ91" s="1"/>
      <c r="TEA91" s="1"/>
      <c r="TEB91" s="1"/>
      <c r="TEC91" s="1"/>
      <c r="TED91" s="1"/>
      <c r="TEE91" s="1"/>
      <c r="TEF91" s="1"/>
      <c r="TEG91" s="1"/>
      <c r="TEH91" s="1"/>
      <c r="TEI91" s="1"/>
      <c r="TEJ91" s="1"/>
      <c r="TEK91" s="1"/>
      <c r="TEL91" s="1"/>
      <c r="TEM91" s="1"/>
      <c r="TEN91" s="1"/>
      <c r="TEO91" s="1"/>
      <c r="TEP91" s="1"/>
      <c r="TEQ91" s="1"/>
      <c r="TER91" s="1"/>
      <c r="TES91" s="1"/>
      <c r="TET91" s="1"/>
      <c r="TEU91" s="1"/>
      <c r="TEV91" s="1"/>
      <c r="TEW91" s="1"/>
      <c r="TEX91" s="1"/>
      <c r="TEY91" s="1"/>
      <c r="TEZ91" s="1"/>
      <c r="TFA91" s="1"/>
      <c r="TFB91" s="1"/>
      <c r="TFC91" s="1"/>
      <c r="TFD91" s="1"/>
      <c r="TFE91" s="1"/>
      <c r="TFF91" s="1"/>
      <c r="TFG91" s="1"/>
      <c r="TFH91" s="1"/>
      <c r="TFI91" s="1"/>
      <c r="TFJ91" s="1"/>
      <c r="TFK91" s="1"/>
      <c r="TFL91" s="1"/>
      <c r="TFM91" s="1"/>
      <c r="TFN91" s="1"/>
      <c r="TFO91" s="1"/>
      <c r="TFP91" s="1"/>
      <c r="TFQ91" s="1"/>
      <c r="TFR91" s="1"/>
      <c r="TFS91" s="1"/>
      <c r="TFT91" s="1"/>
      <c r="TFU91" s="1"/>
      <c r="TFV91" s="1"/>
      <c r="TFW91" s="1"/>
      <c r="TFX91" s="1"/>
      <c r="TFY91" s="1"/>
      <c r="TFZ91" s="1"/>
      <c r="TGA91" s="1"/>
      <c r="TGB91" s="1"/>
      <c r="TGC91" s="1"/>
      <c r="TGD91" s="1"/>
      <c r="TGE91" s="1"/>
      <c r="TGF91" s="1"/>
      <c r="TGG91" s="1"/>
      <c r="TGH91" s="1"/>
      <c r="TGI91" s="1"/>
      <c r="TGJ91" s="1"/>
      <c r="TGK91" s="1"/>
      <c r="TGL91" s="1"/>
      <c r="TGM91" s="1"/>
      <c r="TGN91" s="1"/>
      <c r="TGO91" s="1"/>
      <c r="TGP91" s="1"/>
      <c r="TGQ91" s="1"/>
      <c r="TGR91" s="1"/>
      <c r="TGS91" s="1"/>
      <c r="TGT91" s="1"/>
      <c r="TGU91" s="1"/>
      <c r="TGV91" s="1"/>
      <c r="TGW91" s="1"/>
      <c r="TGX91" s="1"/>
      <c r="TGY91" s="1"/>
      <c r="TGZ91" s="1"/>
      <c r="THA91" s="1"/>
      <c r="THB91" s="1"/>
      <c r="THC91" s="1"/>
      <c r="THD91" s="1"/>
      <c r="THE91" s="1"/>
      <c r="THF91" s="1"/>
      <c r="THG91" s="1"/>
      <c r="THH91" s="1"/>
      <c r="THI91" s="1"/>
      <c r="THJ91" s="1"/>
      <c r="THK91" s="1"/>
      <c r="THL91" s="1"/>
      <c r="THM91" s="1"/>
      <c r="THN91" s="1"/>
      <c r="THO91" s="1"/>
      <c r="THP91" s="1"/>
      <c r="THQ91" s="1"/>
      <c r="THR91" s="1"/>
      <c r="THS91" s="1"/>
      <c r="THT91" s="1"/>
      <c r="THU91" s="1"/>
      <c r="THV91" s="1"/>
      <c r="THW91" s="1"/>
      <c r="THX91" s="1"/>
      <c r="THY91" s="1"/>
      <c r="THZ91" s="1"/>
      <c r="TIA91" s="1"/>
      <c r="TIB91" s="1"/>
      <c r="TIC91" s="1"/>
      <c r="TID91" s="1"/>
      <c r="TIE91" s="1"/>
      <c r="TIF91" s="1"/>
      <c r="TIG91" s="1"/>
      <c r="TIH91" s="1"/>
      <c r="TII91" s="1"/>
      <c r="TIJ91" s="1"/>
      <c r="TIK91" s="1"/>
      <c r="TIL91" s="1"/>
      <c r="TIM91" s="1"/>
      <c r="TIN91" s="1"/>
      <c r="TIO91" s="1"/>
      <c r="TIP91" s="1"/>
      <c r="TIQ91" s="1"/>
      <c r="TIR91" s="1"/>
      <c r="TIS91" s="1"/>
      <c r="TIT91" s="1"/>
      <c r="TIU91" s="1"/>
      <c r="TIV91" s="1"/>
      <c r="TIW91" s="1"/>
      <c r="TIX91" s="1"/>
      <c r="TIY91" s="1"/>
      <c r="TIZ91" s="1"/>
      <c r="TJA91" s="1"/>
      <c r="TJB91" s="1"/>
      <c r="TJC91" s="1"/>
      <c r="TJD91" s="1"/>
      <c r="TJE91" s="1"/>
      <c r="TJF91" s="1"/>
      <c r="TJG91" s="1"/>
      <c r="TJH91" s="1"/>
      <c r="TJI91" s="1"/>
      <c r="TJJ91" s="1"/>
      <c r="TJK91" s="1"/>
      <c r="TJL91" s="1"/>
      <c r="TJM91" s="1"/>
      <c r="TJN91" s="1"/>
      <c r="TJO91" s="1"/>
      <c r="TJP91" s="1"/>
      <c r="TJQ91" s="1"/>
      <c r="TJR91" s="1"/>
      <c r="TJS91" s="1"/>
      <c r="TJT91" s="1"/>
      <c r="TJU91" s="1"/>
      <c r="TJV91" s="1"/>
      <c r="TJW91" s="1"/>
      <c r="TJX91" s="1"/>
      <c r="TJY91" s="1"/>
      <c r="TJZ91" s="1"/>
      <c r="TKA91" s="1"/>
      <c r="TKB91" s="1"/>
      <c r="TKC91" s="1"/>
      <c r="TKD91" s="1"/>
      <c r="TKE91" s="1"/>
      <c r="TKF91" s="1"/>
      <c r="TKG91" s="1"/>
      <c r="TKH91" s="1"/>
      <c r="TKI91" s="1"/>
      <c r="TKJ91" s="1"/>
      <c r="TKK91" s="1"/>
      <c r="TKL91" s="1"/>
      <c r="TKM91" s="1"/>
      <c r="TKN91" s="1"/>
      <c r="TKO91" s="1"/>
      <c r="TKP91" s="1"/>
      <c r="TKQ91" s="1"/>
      <c r="TKR91" s="1"/>
      <c r="TKS91" s="1"/>
      <c r="TKT91" s="1"/>
      <c r="TKU91" s="1"/>
      <c r="TKV91" s="1"/>
      <c r="TKW91" s="1"/>
      <c r="TKX91" s="1"/>
      <c r="TKY91" s="1"/>
      <c r="TKZ91" s="1"/>
      <c r="TLA91" s="1"/>
      <c r="TLB91" s="1"/>
      <c r="TLC91" s="1"/>
      <c r="TLD91" s="1"/>
      <c r="TLE91" s="1"/>
      <c r="TLF91" s="1"/>
      <c r="TLG91" s="1"/>
      <c r="TLH91" s="1"/>
      <c r="TLI91" s="1"/>
      <c r="TLJ91" s="1"/>
      <c r="TLK91" s="1"/>
      <c r="TLL91" s="1"/>
      <c r="TLM91" s="1"/>
      <c r="TLN91" s="1"/>
      <c r="TLO91" s="1"/>
      <c r="TLP91" s="1"/>
      <c r="TLQ91" s="1"/>
      <c r="TLR91" s="1"/>
      <c r="TLS91" s="1"/>
      <c r="TLT91" s="1"/>
      <c r="TLU91" s="1"/>
      <c r="TLV91" s="1"/>
      <c r="TLW91" s="1"/>
      <c r="TLX91" s="1"/>
      <c r="TLY91" s="1"/>
      <c r="TLZ91" s="1"/>
      <c r="TMA91" s="1"/>
      <c r="TMB91" s="1"/>
      <c r="TMC91" s="1"/>
      <c r="TMD91" s="1"/>
      <c r="TME91" s="1"/>
      <c r="TMF91" s="1"/>
      <c r="TMG91" s="1"/>
      <c r="TMH91" s="1"/>
      <c r="TMI91" s="1"/>
      <c r="TMJ91" s="1"/>
      <c r="TMK91" s="1"/>
      <c r="TML91" s="1"/>
      <c r="TMM91" s="1"/>
      <c r="TMN91" s="1"/>
      <c r="TMO91" s="1"/>
      <c r="TMP91" s="1"/>
      <c r="TMQ91" s="1"/>
      <c r="TMR91" s="1"/>
      <c r="TMS91" s="1"/>
      <c r="TMT91" s="1"/>
      <c r="TMU91" s="1"/>
      <c r="TMV91" s="1"/>
      <c r="TMW91" s="1"/>
      <c r="TMX91" s="1"/>
      <c r="TMY91" s="1"/>
      <c r="TMZ91" s="1"/>
      <c r="TNA91" s="1"/>
      <c r="TNB91" s="1"/>
      <c r="TNC91" s="1"/>
      <c r="TND91" s="1"/>
      <c r="TNE91" s="1"/>
      <c r="TNF91" s="1"/>
      <c r="TNG91" s="1"/>
      <c r="TNH91" s="1"/>
      <c r="TNI91" s="1"/>
      <c r="TNJ91" s="1"/>
      <c r="TNK91" s="1"/>
      <c r="TNL91" s="1"/>
      <c r="TNM91" s="1"/>
      <c r="TNN91" s="1"/>
      <c r="TNO91" s="1"/>
      <c r="TNP91" s="1"/>
      <c r="TNQ91" s="1"/>
      <c r="TNR91" s="1"/>
      <c r="TNS91" s="1"/>
      <c r="TNT91" s="1"/>
      <c r="TNU91" s="1"/>
      <c r="TNV91" s="1"/>
      <c r="TNW91" s="1"/>
      <c r="TNX91" s="1"/>
      <c r="TNY91" s="1"/>
      <c r="TNZ91" s="1"/>
      <c r="TOA91" s="1"/>
      <c r="TOB91" s="1"/>
      <c r="TOC91" s="1"/>
      <c r="TOD91" s="1"/>
      <c r="TOE91" s="1"/>
      <c r="TOF91" s="1"/>
      <c r="TOG91" s="1"/>
      <c r="TOH91" s="1"/>
      <c r="TOI91" s="1"/>
      <c r="TOJ91" s="1"/>
      <c r="TOK91" s="1"/>
      <c r="TOL91" s="1"/>
      <c r="TOM91" s="1"/>
      <c r="TON91" s="1"/>
      <c r="TOO91" s="1"/>
      <c r="TOP91" s="1"/>
      <c r="TOQ91" s="1"/>
      <c r="TOR91" s="1"/>
      <c r="TOS91" s="1"/>
      <c r="TOT91" s="1"/>
      <c r="TOU91" s="1"/>
      <c r="TOV91" s="1"/>
      <c r="TOW91" s="1"/>
      <c r="TOX91" s="1"/>
      <c r="TOY91" s="1"/>
      <c r="TOZ91" s="1"/>
      <c r="TPA91" s="1"/>
      <c r="TPB91" s="1"/>
      <c r="TPC91" s="1"/>
      <c r="TPD91" s="1"/>
      <c r="TPE91" s="1"/>
      <c r="TPF91" s="1"/>
      <c r="TPG91" s="1"/>
      <c r="TPH91" s="1"/>
      <c r="TPI91" s="1"/>
      <c r="TPJ91" s="1"/>
      <c r="TPK91" s="1"/>
      <c r="TPL91" s="1"/>
      <c r="TPM91" s="1"/>
      <c r="TPN91" s="1"/>
      <c r="TPO91" s="1"/>
      <c r="TPP91" s="1"/>
      <c r="TPQ91" s="1"/>
      <c r="TPR91" s="1"/>
      <c r="TPS91" s="1"/>
      <c r="TPT91" s="1"/>
      <c r="TPU91" s="1"/>
      <c r="TPV91" s="1"/>
      <c r="TPW91" s="1"/>
      <c r="TPX91" s="1"/>
      <c r="TPY91" s="1"/>
      <c r="TPZ91" s="1"/>
      <c r="TQA91" s="1"/>
      <c r="TQB91" s="1"/>
      <c r="TQC91" s="1"/>
      <c r="TQD91" s="1"/>
      <c r="TQE91" s="1"/>
      <c r="TQF91" s="1"/>
      <c r="TQG91" s="1"/>
      <c r="TQH91" s="1"/>
      <c r="TQI91" s="1"/>
      <c r="TQJ91" s="1"/>
      <c r="TQK91" s="1"/>
      <c r="TQL91" s="1"/>
      <c r="TQM91" s="1"/>
      <c r="TQN91" s="1"/>
      <c r="TQO91" s="1"/>
      <c r="TQP91" s="1"/>
      <c r="TQQ91" s="1"/>
      <c r="TQR91" s="1"/>
      <c r="TQS91" s="1"/>
      <c r="TQT91" s="1"/>
      <c r="TQU91" s="1"/>
      <c r="TQV91" s="1"/>
      <c r="TQW91" s="1"/>
      <c r="TQX91" s="1"/>
      <c r="TQY91" s="1"/>
      <c r="TQZ91" s="1"/>
      <c r="TRA91" s="1"/>
      <c r="TRB91" s="1"/>
      <c r="TRC91" s="1"/>
      <c r="TRD91" s="1"/>
      <c r="TRE91" s="1"/>
      <c r="TRF91" s="1"/>
      <c r="TRG91" s="1"/>
      <c r="TRH91" s="1"/>
      <c r="TRI91" s="1"/>
      <c r="TRJ91" s="1"/>
      <c r="TRK91" s="1"/>
      <c r="TRL91" s="1"/>
      <c r="TRM91" s="1"/>
      <c r="TRN91" s="1"/>
      <c r="TRO91" s="1"/>
      <c r="TRP91" s="1"/>
      <c r="TRQ91" s="1"/>
      <c r="TRR91" s="1"/>
      <c r="TRS91" s="1"/>
      <c r="TRT91" s="1"/>
      <c r="TRU91" s="1"/>
      <c r="TRV91" s="1"/>
      <c r="TRW91" s="1"/>
      <c r="TRX91" s="1"/>
      <c r="TRY91" s="1"/>
      <c r="TRZ91" s="1"/>
      <c r="TSA91" s="1"/>
      <c r="TSB91" s="1"/>
      <c r="TSC91" s="1"/>
      <c r="TSD91" s="1"/>
      <c r="TSE91" s="1"/>
      <c r="TSF91" s="1"/>
      <c r="TSG91" s="1"/>
      <c r="TSH91" s="1"/>
      <c r="TSI91" s="1"/>
      <c r="TSJ91" s="1"/>
      <c r="TSK91" s="1"/>
      <c r="TSL91" s="1"/>
      <c r="TSM91" s="1"/>
      <c r="TSN91" s="1"/>
      <c r="TSO91" s="1"/>
      <c r="TSP91" s="1"/>
      <c r="TSQ91" s="1"/>
      <c r="TSR91" s="1"/>
      <c r="TSS91" s="1"/>
      <c r="TST91" s="1"/>
      <c r="TSU91" s="1"/>
      <c r="TSV91" s="1"/>
      <c r="TSW91" s="1"/>
      <c r="TSX91" s="1"/>
      <c r="TSY91" s="1"/>
      <c r="TSZ91" s="1"/>
      <c r="TTA91" s="1"/>
      <c r="TTB91" s="1"/>
      <c r="TTC91" s="1"/>
      <c r="TTD91" s="1"/>
      <c r="TTE91" s="1"/>
      <c r="TTF91" s="1"/>
      <c r="TTG91" s="1"/>
      <c r="TTH91" s="1"/>
      <c r="TTI91" s="1"/>
      <c r="TTJ91" s="1"/>
      <c r="TTK91" s="1"/>
      <c r="TTL91" s="1"/>
      <c r="TTM91" s="1"/>
      <c r="TTN91" s="1"/>
      <c r="TTO91" s="1"/>
      <c r="TTP91" s="1"/>
      <c r="TTQ91" s="1"/>
      <c r="TTR91" s="1"/>
      <c r="TTS91" s="1"/>
      <c r="TTT91" s="1"/>
      <c r="TTU91" s="1"/>
      <c r="TTV91" s="1"/>
      <c r="TTW91" s="1"/>
      <c r="TTX91" s="1"/>
      <c r="TTY91" s="1"/>
      <c r="TTZ91" s="1"/>
      <c r="TUA91" s="1"/>
      <c r="TUB91" s="1"/>
      <c r="TUC91" s="1"/>
      <c r="TUD91" s="1"/>
      <c r="TUE91" s="1"/>
      <c r="TUF91" s="1"/>
      <c r="TUG91" s="1"/>
      <c r="TUH91" s="1"/>
      <c r="TUI91" s="1"/>
      <c r="TUJ91" s="1"/>
      <c r="TUK91" s="1"/>
      <c r="TUL91" s="1"/>
      <c r="TUM91" s="1"/>
      <c r="TUN91" s="1"/>
      <c r="TUO91" s="1"/>
      <c r="TUP91" s="1"/>
      <c r="TUQ91" s="1"/>
      <c r="TUR91" s="1"/>
      <c r="TUS91" s="1"/>
      <c r="TUT91" s="1"/>
      <c r="TUU91" s="1"/>
      <c r="TUV91" s="1"/>
      <c r="TUW91" s="1"/>
      <c r="TUX91" s="1"/>
      <c r="TUY91" s="1"/>
      <c r="TUZ91" s="1"/>
      <c r="TVA91" s="1"/>
      <c r="TVB91" s="1"/>
      <c r="TVC91" s="1"/>
      <c r="TVD91" s="1"/>
      <c r="TVE91" s="1"/>
      <c r="TVF91" s="1"/>
      <c r="TVG91" s="1"/>
      <c r="TVH91" s="1"/>
      <c r="TVI91" s="1"/>
      <c r="TVJ91" s="1"/>
      <c r="TVK91" s="1"/>
      <c r="TVL91" s="1"/>
      <c r="TVM91" s="1"/>
      <c r="TVN91" s="1"/>
      <c r="TVO91" s="1"/>
      <c r="TVP91" s="1"/>
      <c r="TVQ91" s="1"/>
      <c r="TVR91" s="1"/>
      <c r="TVS91" s="1"/>
      <c r="TVT91" s="1"/>
      <c r="TVU91" s="1"/>
      <c r="TVV91" s="1"/>
      <c r="TVW91" s="1"/>
      <c r="TVX91" s="1"/>
      <c r="TVY91" s="1"/>
      <c r="TVZ91" s="1"/>
      <c r="TWA91" s="1"/>
      <c r="TWB91" s="1"/>
      <c r="TWC91" s="1"/>
      <c r="TWD91" s="1"/>
      <c r="TWE91" s="1"/>
      <c r="TWF91" s="1"/>
      <c r="TWG91" s="1"/>
      <c r="TWH91" s="1"/>
      <c r="TWI91" s="1"/>
      <c r="TWJ91" s="1"/>
      <c r="TWK91" s="1"/>
      <c r="TWL91" s="1"/>
      <c r="TWM91" s="1"/>
      <c r="TWN91" s="1"/>
      <c r="TWO91" s="1"/>
      <c r="TWP91" s="1"/>
      <c r="TWQ91" s="1"/>
      <c r="TWR91" s="1"/>
      <c r="TWS91" s="1"/>
      <c r="TWT91" s="1"/>
      <c r="TWU91" s="1"/>
      <c r="TWV91" s="1"/>
      <c r="TWW91" s="1"/>
      <c r="TWX91" s="1"/>
      <c r="TWY91" s="1"/>
      <c r="TWZ91" s="1"/>
      <c r="TXA91" s="1"/>
      <c r="TXB91" s="1"/>
      <c r="TXC91" s="1"/>
      <c r="TXD91" s="1"/>
      <c r="TXE91" s="1"/>
      <c r="TXF91" s="1"/>
      <c r="TXG91" s="1"/>
      <c r="TXH91" s="1"/>
      <c r="TXI91" s="1"/>
      <c r="TXJ91" s="1"/>
      <c r="TXK91" s="1"/>
      <c r="TXL91" s="1"/>
      <c r="TXM91" s="1"/>
      <c r="TXN91" s="1"/>
      <c r="TXO91" s="1"/>
      <c r="TXP91" s="1"/>
      <c r="TXQ91" s="1"/>
      <c r="TXR91" s="1"/>
      <c r="TXS91" s="1"/>
      <c r="TXT91" s="1"/>
      <c r="TXU91" s="1"/>
      <c r="TXV91" s="1"/>
      <c r="TXW91" s="1"/>
      <c r="TXX91" s="1"/>
      <c r="TXY91" s="1"/>
      <c r="TXZ91" s="1"/>
      <c r="TYA91" s="1"/>
      <c r="TYB91" s="1"/>
      <c r="TYC91" s="1"/>
      <c r="TYD91" s="1"/>
      <c r="TYE91" s="1"/>
      <c r="TYF91" s="1"/>
      <c r="TYG91" s="1"/>
      <c r="TYH91" s="1"/>
      <c r="TYI91" s="1"/>
      <c r="TYJ91" s="1"/>
      <c r="TYK91" s="1"/>
      <c r="TYL91" s="1"/>
      <c r="TYM91" s="1"/>
      <c r="TYN91" s="1"/>
      <c r="TYO91" s="1"/>
      <c r="TYP91" s="1"/>
      <c r="TYQ91" s="1"/>
      <c r="TYR91" s="1"/>
      <c r="TYS91" s="1"/>
      <c r="TYT91" s="1"/>
      <c r="TYU91" s="1"/>
      <c r="TYV91" s="1"/>
      <c r="TYW91" s="1"/>
      <c r="TYX91" s="1"/>
      <c r="TYY91" s="1"/>
      <c r="TYZ91" s="1"/>
      <c r="TZA91" s="1"/>
      <c r="TZB91" s="1"/>
      <c r="TZC91" s="1"/>
      <c r="TZD91" s="1"/>
      <c r="TZE91" s="1"/>
      <c r="TZF91" s="1"/>
      <c r="TZG91" s="1"/>
      <c r="TZH91" s="1"/>
      <c r="TZI91" s="1"/>
      <c r="TZJ91" s="1"/>
      <c r="TZK91" s="1"/>
      <c r="TZL91" s="1"/>
      <c r="TZM91" s="1"/>
      <c r="TZN91" s="1"/>
      <c r="TZO91" s="1"/>
      <c r="TZP91" s="1"/>
      <c r="TZQ91" s="1"/>
      <c r="TZR91" s="1"/>
      <c r="TZS91" s="1"/>
      <c r="TZT91" s="1"/>
      <c r="TZU91" s="1"/>
      <c r="TZV91" s="1"/>
      <c r="TZW91" s="1"/>
      <c r="TZX91" s="1"/>
      <c r="TZY91" s="1"/>
      <c r="TZZ91" s="1"/>
      <c r="UAA91" s="1"/>
      <c r="UAB91" s="1"/>
      <c r="UAC91" s="1"/>
      <c r="UAD91" s="1"/>
      <c r="UAE91" s="1"/>
      <c r="UAF91" s="1"/>
      <c r="UAG91" s="1"/>
      <c r="UAH91" s="1"/>
      <c r="UAI91" s="1"/>
      <c r="UAJ91" s="1"/>
      <c r="UAK91" s="1"/>
      <c r="UAL91" s="1"/>
      <c r="UAM91" s="1"/>
      <c r="UAN91" s="1"/>
      <c r="UAO91" s="1"/>
      <c r="UAP91" s="1"/>
      <c r="UAQ91" s="1"/>
      <c r="UAR91" s="1"/>
      <c r="UAS91" s="1"/>
      <c r="UAT91" s="1"/>
      <c r="UAU91" s="1"/>
      <c r="UAV91" s="1"/>
      <c r="UAW91" s="1"/>
      <c r="UAX91" s="1"/>
      <c r="UAY91" s="1"/>
      <c r="UAZ91" s="1"/>
      <c r="UBA91" s="1"/>
      <c r="UBB91" s="1"/>
      <c r="UBC91" s="1"/>
      <c r="UBD91" s="1"/>
      <c r="UBE91" s="1"/>
      <c r="UBF91" s="1"/>
      <c r="UBG91" s="1"/>
      <c r="UBH91" s="1"/>
      <c r="UBI91" s="1"/>
      <c r="UBJ91" s="1"/>
      <c r="UBK91" s="1"/>
      <c r="UBL91" s="1"/>
      <c r="UBM91" s="1"/>
      <c r="UBN91" s="1"/>
      <c r="UBO91" s="1"/>
      <c r="UBP91" s="1"/>
      <c r="UBQ91" s="1"/>
      <c r="UBR91" s="1"/>
      <c r="UBS91" s="1"/>
      <c r="UBT91" s="1"/>
      <c r="UBU91" s="1"/>
      <c r="UBV91" s="1"/>
      <c r="UBW91" s="1"/>
      <c r="UBX91" s="1"/>
      <c r="UBY91" s="1"/>
      <c r="UBZ91" s="1"/>
      <c r="UCA91" s="1"/>
      <c r="UCB91" s="1"/>
      <c r="UCC91" s="1"/>
      <c r="UCD91" s="1"/>
      <c r="UCE91" s="1"/>
      <c r="UCF91" s="1"/>
      <c r="UCG91" s="1"/>
      <c r="UCH91" s="1"/>
      <c r="UCI91" s="1"/>
      <c r="UCJ91" s="1"/>
      <c r="UCK91" s="1"/>
      <c r="UCL91" s="1"/>
      <c r="UCM91" s="1"/>
      <c r="UCN91" s="1"/>
      <c r="UCO91" s="1"/>
      <c r="UCP91" s="1"/>
      <c r="UCQ91" s="1"/>
      <c r="UCR91" s="1"/>
      <c r="UCS91" s="1"/>
      <c r="UCT91" s="1"/>
      <c r="UCU91" s="1"/>
      <c r="UCV91" s="1"/>
      <c r="UCW91" s="1"/>
      <c r="UCX91" s="1"/>
      <c r="UCY91" s="1"/>
      <c r="UCZ91" s="1"/>
      <c r="UDA91" s="1"/>
      <c r="UDB91" s="1"/>
      <c r="UDC91" s="1"/>
      <c r="UDD91" s="1"/>
      <c r="UDE91" s="1"/>
      <c r="UDF91" s="1"/>
      <c r="UDG91" s="1"/>
      <c r="UDH91" s="1"/>
      <c r="UDI91" s="1"/>
      <c r="UDJ91" s="1"/>
      <c r="UDK91" s="1"/>
      <c r="UDL91" s="1"/>
      <c r="UDM91" s="1"/>
      <c r="UDN91" s="1"/>
      <c r="UDO91" s="1"/>
      <c r="UDP91" s="1"/>
      <c r="UDQ91" s="1"/>
      <c r="UDR91" s="1"/>
      <c r="UDS91" s="1"/>
      <c r="UDT91" s="1"/>
      <c r="UDU91" s="1"/>
      <c r="UDV91" s="1"/>
      <c r="UDW91" s="1"/>
      <c r="UDX91" s="1"/>
      <c r="UDY91" s="1"/>
      <c r="UDZ91" s="1"/>
      <c r="UEA91" s="1"/>
      <c r="UEB91" s="1"/>
      <c r="UEC91" s="1"/>
      <c r="UED91" s="1"/>
      <c r="UEE91" s="1"/>
      <c r="UEF91" s="1"/>
      <c r="UEG91" s="1"/>
      <c r="UEH91" s="1"/>
      <c r="UEI91" s="1"/>
      <c r="UEJ91" s="1"/>
      <c r="UEK91" s="1"/>
      <c r="UEL91" s="1"/>
      <c r="UEM91" s="1"/>
      <c r="UEN91" s="1"/>
      <c r="UEO91" s="1"/>
      <c r="UEP91" s="1"/>
      <c r="UEQ91" s="1"/>
      <c r="UER91" s="1"/>
      <c r="UES91" s="1"/>
      <c r="UET91" s="1"/>
      <c r="UEU91" s="1"/>
      <c r="UEV91" s="1"/>
      <c r="UEW91" s="1"/>
      <c r="UEX91" s="1"/>
      <c r="UEY91" s="1"/>
      <c r="UEZ91" s="1"/>
      <c r="UFA91" s="1"/>
      <c r="UFB91" s="1"/>
      <c r="UFC91" s="1"/>
      <c r="UFD91" s="1"/>
      <c r="UFE91" s="1"/>
      <c r="UFF91" s="1"/>
      <c r="UFG91" s="1"/>
      <c r="UFH91" s="1"/>
      <c r="UFI91" s="1"/>
      <c r="UFJ91" s="1"/>
      <c r="UFK91" s="1"/>
      <c r="UFL91" s="1"/>
      <c r="UFM91" s="1"/>
      <c r="UFN91" s="1"/>
      <c r="UFO91" s="1"/>
      <c r="UFP91" s="1"/>
      <c r="UFQ91" s="1"/>
      <c r="UFR91" s="1"/>
      <c r="UFS91" s="1"/>
      <c r="UFT91" s="1"/>
      <c r="UFU91" s="1"/>
      <c r="UFV91" s="1"/>
      <c r="UFW91" s="1"/>
      <c r="UFX91" s="1"/>
      <c r="UFY91" s="1"/>
      <c r="UFZ91" s="1"/>
      <c r="UGA91" s="1"/>
      <c r="UGB91" s="1"/>
      <c r="UGC91" s="1"/>
      <c r="UGD91" s="1"/>
      <c r="UGE91" s="1"/>
      <c r="UGF91" s="1"/>
      <c r="UGG91" s="1"/>
      <c r="UGH91" s="1"/>
      <c r="UGI91" s="1"/>
      <c r="UGJ91" s="1"/>
      <c r="UGK91" s="1"/>
      <c r="UGL91" s="1"/>
      <c r="UGM91" s="1"/>
      <c r="UGN91" s="1"/>
      <c r="UGO91" s="1"/>
      <c r="UGP91" s="1"/>
      <c r="UGQ91" s="1"/>
      <c r="UGR91" s="1"/>
      <c r="UGS91" s="1"/>
      <c r="UGT91" s="1"/>
      <c r="UGU91" s="1"/>
      <c r="UGV91" s="1"/>
      <c r="UGW91" s="1"/>
      <c r="UGX91" s="1"/>
      <c r="UGY91" s="1"/>
      <c r="UGZ91" s="1"/>
      <c r="UHA91" s="1"/>
      <c r="UHB91" s="1"/>
      <c r="UHC91" s="1"/>
      <c r="UHD91" s="1"/>
      <c r="UHE91" s="1"/>
      <c r="UHF91" s="1"/>
      <c r="UHG91" s="1"/>
      <c r="UHH91" s="1"/>
      <c r="UHI91" s="1"/>
      <c r="UHJ91" s="1"/>
      <c r="UHK91" s="1"/>
      <c r="UHL91" s="1"/>
      <c r="UHM91" s="1"/>
      <c r="UHN91" s="1"/>
      <c r="UHO91" s="1"/>
      <c r="UHP91" s="1"/>
      <c r="UHQ91" s="1"/>
      <c r="UHR91" s="1"/>
      <c r="UHS91" s="1"/>
      <c r="UHT91" s="1"/>
      <c r="UHU91" s="1"/>
      <c r="UHV91" s="1"/>
      <c r="UHW91" s="1"/>
      <c r="UHX91" s="1"/>
      <c r="UHY91" s="1"/>
      <c r="UHZ91" s="1"/>
      <c r="UIA91" s="1"/>
      <c r="UIB91" s="1"/>
      <c r="UIC91" s="1"/>
      <c r="UID91" s="1"/>
      <c r="UIE91" s="1"/>
      <c r="UIF91" s="1"/>
      <c r="UIG91" s="1"/>
      <c r="UIH91" s="1"/>
      <c r="UII91" s="1"/>
      <c r="UIJ91" s="1"/>
      <c r="UIK91" s="1"/>
      <c r="UIL91" s="1"/>
      <c r="UIM91" s="1"/>
      <c r="UIN91" s="1"/>
      <c r="UIO91" s="1"/>
      <c r="UIP91" s="1"/>
      <c r="UIQ91" s="1"/>
      <c r="UIR91" s="1"/>
      <c r="UIS91" s="1"/>
      <c r="UIT91" s="1"/>
      <c r="UIU91" s="1"/>
      <c r="UIV91" s="1"/>
      <c r="UIW91" s="1"/>
      <c r="UIX91" s="1"/>
      <c r="UIY91" s="1"/>
      <c r="UIZ91" s="1"/>
      <c r="UJA91" s="1"/>
      <c r="UJB91" s="1"/>
      <c r="UJC91" s="1"/>
      <c r="UJD91" s="1"/>
      <c r="UJE91" s="1"/>
      <c r="UJF91" s="1"/>
      <c r="UJG91" s="1"/>
      <c r="UJH91" s="1"/>
      <c r="UJI91" s="1"/>
      <c r="UJJ91" s="1"/>
      <c r="UJK91" s="1"/>
      <c r="UJL91" s="1"/>
      <c r="UJM91" s="1"/>
      <c r="UJN91" s="1"/>
      <c r="UJO91" s="1"/>
      <c r="UJP91" s="1"/>
      <c r="UJQ91" s="1"/>
      <c r="UJR91" s="1"/>
      <c r="UJS91" s="1"/>
      <c r="UJT91" s="1"/>
      <c r="UJU91" s="1"/>
      <c r="UJV91" s="1"/>
      <c r="UJW91" s="1"/>
      <c r="UJX91" s="1"/>
      <c r="UJY91" s="1"/>
      <c r="UJZ91" s="1"/>
      <c r="UKA91" s="1"/>
      <c r="UKB91" s="1"/>
      <c r="UKC91" s="1"/>
      <c r="UKD91" s="1"/>
      <c r="UKE91" s="1"/>
      <c r="UKF91" s="1"/>
      <c r="UKG91" s="1"/>
      <c r="UKH91" s="1"/>
      <c r="UKI91" s="1"/>
      <c r="UKJ91" s="1"/>
      <c r="UKK91" s="1"/>
      <c r="UKL91" s="1"/>
      <c r="UKM91" s="1"/>
      <c r="UKN91" s="1"/>
      <c r="UKO91" s="1"/>
      <c r="UKP91" s="1"/>
      <c r="UKQ91" s="1"/>
      <c r="UKR91" s="1"/>
      <c r="UKS91" s="1"/>
      <c r="UKT91" s="1"/>
      <c r="UKU91" s="1"/>
      <c r="UKV91" s="1"/>
      <c r="UKW91" s="1"/>
      <c r="UKX91" s="1"/>
      <c r="UKY91" s="1"/>
      <c r="UKZ91" s="1"/>
      <c r="ULA91" s="1"/>
      <c r="ULB91" s="1"/>
      <c r="ULC91" s="1"/>
      <c r="ULD91" s="1"/>
      <c r="ULE91" s="1"/>
      <c r="ULF91" s="1"/>
      <c r="ULG91" s="1"/>
      <c r="ULH91" s="1"/>
      <c r="ULI91" s="1"/>
      <c r="ULJ91" s="1"/>
      <c r="ULK91" s="1"/>
      <c r="ULL91" s="1"/>
      <c r="ULM91" s="1"/>
      <c r="ULN91" s="1"/>
      <c r="ULO91" s="1"/>
      <c r="ULP91" s="1"/>
      <c r="ULQ91" s="1"/>
      <c r="ULR91" s="1"/>
      <c r="ULS91" s="1"/>
      <c r="ULT91" s="1"/>
      <c r="ULU91" s="1"/>
      <c r="ULV91" s="1"/>
      <c r="ULW91" s="1"/>
      <c r="ULX91" s="1"/>
      <c r="ULY91" s="1"/>
      <c r="ULZ91" s="1"/>
      <c r="UMA91" s="1"/>
      <c r="UMB91" s="1"/>
      <c r="UMC91" s="1"/>
      <c r="UMD91" s="1"/>
      <c r="UME91" s="1"/>
      <c r="UMF91" s="1"/>
      <c r="UMG91" s="1"/>
      <c r="UMH91" s="1"/>
      <c r="UMI91" s="1"/>
      <c r="UMJ91" s="1"/>
      <c r="UMK91" s="1"/>
      <c r="UML91" s="1"/>
      <c r="UMM91" s="1"/>
      <c r="UMN91" s="1"/>
      <c r="UMO91" s="1"/>
      <c r="UMP91" s="1"/>
      <c r="UMQ91" s="1"/>
      <c r="UMR91" s="1"/>
      <c r="UMS91" s="1"/>
      <c r="UMT91" s="1"/>
      <c r="UMU91" s="1"/>
      <c r="UMV91" s="1"/>
      <c r="UMW91" s="1"/>
      <c r="UMX91" s="1"/>
      <c r="UMY91" s="1"/>
      <c r="UMZ91" s="1"/>
      <c r="UNA91" s="1"/>
      <c r="UNB91" s="1"/>
      <c r="UNC91" s="1"/>
      <c r="UND91" s="1"/>
      <c r="UNE91" s="1"/>
      <c r="UNF91" s="1"/>
      <c r="UNG91" s="1"/>
      <c r="UNH91" s="1"/>
      <c r="UNI91" s="1"/>
      <c r="UNJ91" s="1"/>
      <c r="UNK91" s="1"/>
      <c r="UNL91" s="1"/>
      <c r="UNM91" s="1"/>
      <c r="UNN91" s="1"/>
      <c r="UNO91" s="1"/>
      <c r="UNP91" s="1"/>
      <c r="UNQ91" s="1"/>
      <c r="UNR91" s="1"/>
      <c r="UNS91" s="1"/>
      <c r="UNT91" s="1"/>
      <c r="UNU91" s="1"/>
      <c r="UNV91" s="1"/>
      <c r="UNW91" s="1"/>
      <c r="UNX91" s="1"/>
      <c r="UNY91" s="1"/>
      <c r="UNZ91" s="1"/>
      <c r="UOA91" s="1"/>
      <c r="UOB91" s="1"/>
      <c r="UOC91" s="1"/>
      <c r="UOD91" s="1"/>
      <c r="UOE91" s="1"/>
      <c r="UOF91" s="1"/>
      <c r="UOG91" s="1"/>
      <c r="UOH91" s="1"/>
      <c r="UOI91" s="1"/>
      <c r="UOJ91" s="1"/>
      <c r="UOK91" s="1"/>
      <c r="UOL91" s="1"/>
      <c r="UOM91" s="1"/>
      <c r="UON91" s="1"/>
      <c r="UOO91" s="1"/>
      <c r="UOP91" s="1"/>
      <c r="UOQ91" s="1"/>
      <c r="UOR91" s="1"/>
      <c r="UOS91" s="1"/>
      <c r="UOT91" s="1"/>
      <c r="UOU91" s="1"/>
      <c r="UOV91" s="1"/>
      <c r="UOW91" s="1"/>
      <c r="UOX91" s="1"/>
      <c r="UOY91" s="1"/>
      <c r="UOZ91" s="1"/>
      <c r="UPA91" s="1"/>
      <c r="UPB91" s="1"/>
      <c r="UPC91" s="1"/>
      <c r="UPD91" s="1"/>
      <c r="UPE91" s="1"/>
      <c r="UPF91" s="1"/>
      <c r="UPG91" s="1"/>
      <c r="UPH91" s="1"/>
      <c r="UPI91" s="1"/>
      <c r="UPJ91" s="1"/>
      <c r="UPK91" s="1"/>
      <c r="UPL91" s="1"/>
      <c r="UPM91" s="1"/>
      <c r="UPN91" s="1"/>
      <c r="UPO91" s="1"/>
      <c r="UPP91" s="1"/>
      <c r="UPQ91" s="1"/>
      <c r="UPR91" s="1"/>
      <c r="UPS91" s="1"/>
      <c r="UPT91" s="1"/>
      <c r="UPU91" s="1"/>
      <c r="UPV91" s="1"/>
      <c r="UPW91" s="1"/>
      <c r="UPX91" s="1"/>
      <c r="UPY91" s="1"/>
      <c r="UPZ91" s="1"/>
      <c r="UQA91" s="1"/>
      <c r="UQB91" s="1"/>
      <c r="UQC91" s="1"/>
      <c r="UQD91" s="1"/>
      <c r="UQE91" s="1"/>
      <c r="UQF91" s="1"/>
      <c r="UQG91" s="1"/>
      <c r="UQH91" s="1"/>
      <c r="UQI91" s="1"/>
      <c r="UQJ91" s="1"/>
      <c r="UQK91" s="1"/>
      <c r="UQL91" s="1"/>
      <c r="UQM91" s="1"/>
      <c r="UQN91" s="1"/>
      <c r="UQO91" s="1"/>
      <c r="UQP91" s="1"/>
      <c r="UQQ91" s="1"/>
      <c r="UQR91" s="1"/>
      <c r="UQS91" s="1"/>
      <c r="UQT91" s="1"/>
      <c r="UQU91" s="1"/>
      <c r="UQV91" s="1"/>
      <c r="UQW91" s="1"/>
      <c r="UQX91" s="1"/>
      <c r="UQY91" s="1"/>
      <c r="UQZ91" s="1"/>
      <c r="URA91" s="1"/>
      <c r="URB91" s="1"/>
      <c r="URC91" s="1"/>
      <c r="URD91" s="1"/>
      <c r="URE91" s="1"/>
      <c r="URF91" s="1"/>
      <c r="URG91" s="1"/>
      <c r="URH91" s="1"/>
      <c r="URI91" s="1"/>
      <c r="URJ91" s="1"/>
      <c r="URK91" s="1"/>
      <c r="URL91" s="1"/>
      <c r="URM91" s="1"/>
      <c r="URN91" s="1"/>
      <c r="URO91" s="1"/>
      <c r="URP91" s="1"/>
      <c r="URQ91" s="1"/>
      <c r="URR91" s="1"/>
      <c r="URS91" s="1"/>
      <c r="URT91" s="1"/>
      <c r="URU91" s="1"/>
      <c r="URV91" s="1"/>
      <c r="URW91" s="1"/>
      <c r="URX91" s="1"/>
      <c r="URY91" s="1"/>
      <c r="URZ91" s="1"/>
      <c r="USA91" s="1"/>
      <c r="USB91" s="1"/>
      <c r="USC91" s="1"/>
      <c r="USD91" s="1"/>
      <c r="USE91" s="1"/>
      <c r="USF91" s="1"/>
      <c r="USG91" s="1"/>
      <c r="USH91" s="1"/>
      <c r="USI91" s="1"/>
      <c r="USJ91" s="1"/>
      <c r="USK91" s="1"/>
      <c r="USL91" s="1"/>
      <c r="USM91" s="1"/>
      <c r="USN91" s="1"/>
      <c r="USO91" s="1"/>
      <c r="USP91" s="1"/>
      <c r="USQ91" s="1"/>
      <c r="USR91" s="1"/>
      <c r="USS91" s="1"/>
      <c r="UST91" s="1"/>
      <c r="USU91" s="1"/>
      <c r="USV91" s="1"/>
      <c r="USW91" s="1"/>
      <c r="USX91" s="1"/>
      <c r="USY91" s="1"/>
      <c r="USZ91" s="1"/>
      <c r="UTA91" s="1"/>
      <c r="UTB91" s="1"/>
      <c r="UTC91" s="1"/>
      <c r="UTD91" s="1"/>
      <c r="UTE91" s="1"/>
      <c r="UTF91" s="1"/>
      <c r="UTG91" s="1"/>
      <c r="UTH91" s="1"/>
      <c r="UTI91" s="1"/>
      <c r="UTJ91" s="1"/>
      <c r="UTK91" s="1"/>
      <c r="UTL91" s="1"/>
      <c r="UTM91" s="1"/>
      <c r="UTN91" s="1"/>
      <c r="UTO91" s="1"/>
      <c r="UTP91" s="1"/>
      <c r="UTQ91" s="1"/>
      <c r="UTR91" s="1"/>
      <c r="UTS91" s="1"/>
      <c r="UTT91" s="1"/>
      <c r="UTU91" s="1"/>
      <c r="UTV91" s="1"/>
      <c r="UTW91" s="1"/>
      <c r="UTX91" s="1"/>
      <c r="UTY91" s="1"/>
      <c r="UTZ91" s="1"/>
      <c r="UUA91" s="1"/>
      <c r="UUB91" s="1"/>
      <c r="UUC91" s="1"/>
      <c r="UUD91" s="1"/>
      <c r="UUE91" s="1"/>
      <c r="UUF91" s="1"/>
      <c r="UUG91" s="1"/>
      <c r="UUH91" s="1"/>
      <c r="UUI91" s="1"/>
      <c r="UUJ91" s="1"/>
      <c r="UUK91" s="1"/>
      <c r="UUL91" s="1"/>
      <c r="UUM91" s="1"/>
      <c r="UUN91" s="1"/>
      <c r="UUO91" s="1"/>
      <c r="UUP91" s="1"/>
      <c r="UUQ91" s="1"/>
      <c r="UUR91" s="1"/>
      <c r="UUS91" s="1"/>
      <c r="UUT91" s="1"/>
      <c r="UUU91" s="1"/>
      <c r="UUV91" s="1"/>
      <c r="UUW91" s="1"/>
      <c r="UUX91" s="1"/>
      <c r="UUY91" s="1"/>
      <c r="UUZ91" s="1"/>
      <c r="UVA91" s="1"/>
      <c r="UVB91" s="1"/>
      <c r="UVC91" s="1"/>
      <c r="UVD91" s="1"/>
      <c r="UVE91" s="1"/>
      <c r="UVF91" s="1"/>
      <c r="UVG91" s="1"/>
      <c r="UVH91" s="1"/>
      <c r="UVI91" s="1"/>
      <c r="UVJ91" s="1"/>
      <c r="UVK91" s="1"/>
      <c r="UVL91" s="1"/>
      <c r="UVM91" s="1"/>
      <c r="UVN91" s="1"/>
      <c r="UVO91" s="1"/>
      <c r="UVP91" s="1"/>
      <c r="UVQ91" s="1"/>
      <c r="UVR91" s="1"/>
      <c r="UVS91" s="1"/>
      <c r="UVT91" s="1"/>
      <c r="UVU91" s="1"/>
      <c r="UVV91" s="1"/>
      <c r="UVW91" s="1"/>
      <c r="UVX91" s="1"/>
      <c r="UVY91" s="1"/>
      <c r="UVZ91" s="1"/>
      <c r="UWA91" s="1"/>
      <c r="UWB91" s="1"/>
      <c r="UWC91" s="1"/>
      <c r="UWD91" s="1"/>
      <c r="UWE91" s="1"/>
      <c r="UWF91" s="1"/>
      <c r="UWG91" s="1"/>
      <c r="UWH91" s="1"/>
      <c r="UWI91" s="1"/>
      <c r="UWJ91" s="1"/>
      <c r="UWK91" s="1"/>
      <c r="UWL91" s="1"/>
      <c r="UWM91" s="1"/>
      <c r="UWN91" s="1"/>
      <c r="UWO91" s="1"/>
      <c r="UWP91" s="1"/>
      <c r="UWQ91" s="1"/>
      <c r="UWR91" s="1"/>
      <c r="UWS91" s="1"/>
      <c r="UWT91" s="1"/>
      <c r="UWU91" s="1"/>
      <c r="UWV91" s="1"/>
      <c r="UWW91" s="1"/>
      <c r="UWX91" s="1"/>
      <c r="UWY91" s="1"/>
      <c r="UWZ91" s="1"/>
      <c r="UXA91" s="1"/>
      <c r="UXB91" s="1"/>
      <c r="UXC91" s="1"/>
      <c r="UXD91" s="1"/>
      <c r="UXE91" s="1"/>
      <c r="UXF91" s="1"/>
      <c r="UXG91" s="1"/>
      <c r="UXH91" s="1"/>
      <c r="UXI91" s="1"/>
      <c r="UXJ91" s="1"/>
      <c r="UXK91" s="1"/>
      <c r="UXL91" s="1"/>
      <c r="UXM91" s="1"/>
      <c r="UXN91" s="1"/>
      <c r="UXO91" s="1"/>
      <c r="UXP91" s="1"/>
      <c r="UXQ91" s="1"/>
      <c r="UXR91" s="1"/>
      <c r="UXS91" s="1"/>
      <c r="UXT91" s="1"/>
      <c r="UXU91" s="1"/>
      <c r="UXV91" s="1"/>
      <c r="UXW91" s="1"/>
      <c r="UXX91" s="1"/>
      <c r="UXY91" s="1"/>
      <c r="UXZ91" s="1"/>
      <c r="UYA91" s="1"/>
      <c r="UYB91" s="1"/>
      <c r="UYC91" s="1"/>
      <c r="UYD91" s="1"/>
      <c r="UYE91" s="1"/>
      <c r="UYF91" s="1"/>
      <c r="UYG91" s="1"/>
      <c r="UYH91" s="1"/>
      <c r="UYI91" s="1"/>
      <c r="UYJ91" s="1"/>
      <c r="UYK91" s="1"/>
      <c r="UYL91" s="1"/>
      <c r="UYM91" s="1"/>
      <c r="UYN91" s="1"/>
      <c r="UYO91" s="1"/>
      <c r="UYP91" s="1"/>
      <c r="UYQ91" s="1"/>
      <c r="UYR91" s="1"/>
      <c r="UYS91" s="1"/>
      <c r="UYT91" s="1"/>
      <c r="UYU91" s="1"/>
      <c r="UYV91" s="1"/>
      <c r="UYW91" s="1"/>
      <c r="UYX91" s="1"/>
      <c r="UYY91" s="1"/>
      <c r="UYZ91" s="1"/>
      <c r="UZA91" s="1"/>
      <c r="UZB91" s="1"/>
      <c r="UZC91" s="1"/>
      <c r="UZD91" s="1"/>
      <c r="UZE91" s="1"/>
      <c r="UZF91" s="1"/>
      <c r="UZG91" s="1"/>
      <c r="UZH91" s="1"/>
      <c r="UZI91" s="1"/>
      <c r="UZJ91" s="1"/>
      <c r="UZK91" s="1"/>
      <c r="UZL91" s="1"/>
      <c r="UZM91" s="1"/>
      <c r="UZN91" s="1"/>
      <c r="UZO91" s="1"/>
      <c r="UZP91" s="1"/>
      <c r="UZQ91" s="1"/>
      <c r="UZR91" s="1"/>
      <c r="UZS91" s="1"/>
      <c r="UZT91" s="1"/>
      <c r="UZU91" s="1"/>
      <c r="UZV91" s="1"/>
      <c r="UZW91" s="1"/>
      <c r="UZX91" s="1"/>
      <c r="UZY91" s="1"/>
      <c r="UZZ91" s="1"/>
      <c r="VAA91" s="1"/>
      <c r="VAB91" s="1"/>
      <c r="VAC91" s="1"/>
      <c r="VAD91" s="1"/>
      <c r="VAE91" s="1"/>
      <c r="VAF91" s="1"/>
      <c r="VAG91" s="1"/>
      <c r="VAH91" s="1"/>
      <c r="VAI91" s="1"/>
      <c r="VAJ91" s="1"/>
      <c r="VAK91" s="1"/>
      <c r="VAL91" s="1"/>
      <c r="VAM91" s="1"/>
      <c r="VAN91" s="1"/>
      <c r="VAO91" s="1"/>
      <c r="VAP91" s="1"/>
      <c r="VAQ91" s="1"/>
      <c r="VAR91" s="1"/>
      <c r="VAS91" s="1"/>
      <c r="VAT91" s="1"/>
      <c r="VAU91" s="1"/>
      <c r="VAV91" s="1"/>
      <c r="VAW91" s="1"/>
      <c r="VAX91" s="1"/>
      <c r="VAY91" s="1"/>
      <c r="VAZ91" s="1"/>
      <c r="VBA91" s="1"/>
      <c r="VBB91" s="1"/>
      <c r="VBC91" s="1"/>
      <c r="VBD91" s="1"/>
      <c r="VBE91" s="1"/>
      <c r="VBF91" s="1"/>
      <c r="VBG91" s="1"/>
      <c r="VBH91" s="1"/>
      <c r="VBI91" s="1"/>
      <c r="VBJ91" s="1"/>
      <c r="VBK91" s="1"/>
      <c r="VBL91" s="1"/>
      <c r="VBM91" s="1"/>
      <c r="VBN91" s="1"/>
      <c r="VBO91" s="1"/>
      <c r="VBP91" s="1"/>
      <c r="VBQ91" s="1"/>
      <c r="VBR91" s="1"/>
      <c r="VBS91" s="1"/>
      <c r="VBT91" s="1"/>
      <c r="VBU91" s="1"/>
      <c r="VBV91" s="1"/>
      <c r="VBW91" s="1"/>
      <c r="VBX91" s="1"/>
      <c r="VBY91" s="1"/>
      <c r="VBZ91" s="1"/>
      <c r="VCA91" s="1"/>
      <c r="VCB91" s="1"/>
      <c r="VCC91" s="1"/>
      <c r="VCD91" s="1"/>
      <c r="VCE91" s="1"/>
      <c r="VCF91" s="1"/>
      <c r="VCG91" s="1"/>
      <c r="VCH91" s="1"/>
      <c r="VCI91" s="1"/>
      <c r="VCJ91" s="1"/>
      <c r="VCK91" s="1"/>
      <c r="VCL91" s="1"/>
      <c r="VCM91" s="1"/>
      <c r="VCN91" s="1"/>
      <c r="VCO91" s="1"/>
      <c r="VCP91" s="1"/>
      <c r="VCQ91" s="1"/>
      <c r="VCR91" s="1"/>
      <c r="VCS91" s="1"/>
      <c r="VCT91" s="1"/>
      <c r="VCU91" s="1"/>
      <c r="VCV91" s="1"/>
      <c r="VCW91" s="1"/>
      <c r="VCX91" s="1"/>
      <c r="VCY91" s="1"/>
      <c r="VCZ91" s="1"/>
      <c r="VDA91" s="1"/>
      <c r="VDB91" s="1"/>
      <c r="VDC91" s="1"/>
      <c r="VDD91" s="1"/>
      <c r="VDE91" s="1"/>
      <c r="VDF91" s="1"/>
      <c r="VDG91" s="1"/>
      <c r="VDH91" s="1"/>
      <c r="VDI91" s="1"/>
      <c r="VDJ91" s="1"/>
      <c r="VDK91" s="1"/>
      <c r="VDL91" s="1"/>
      <c r="VDM91" s="1"/>
      <c r="VDN91" s="1"/>
      <c r="VDO91" s="1"/>
      <c r="VDP91" s="1"/>
      <c r="VDQ91" s="1"/>
      <c r="VDR91" s="1"/>
      <c r="VDS91" s="1"/>
      <c r="VDT91" s="1"/>
      <c r="VDU91" s="1"/>
      <c r="VDV91" s="1"/>
      <c r="VDW91" s="1"/>
      <c r="VDX91" s="1"/>
      <c r="VDY91" s="1"/>
      <c r="VDZ91" s="1"/>
      <c r="VEA91" s="1"/>
      <c r="VEB91" s="1"/>
      <c r="VEC91" s="1"/>
      <c r="VED91" s="1"/>
      <c r="VEE91" s="1"/>
      <c r="VEF91" s="1"/>
      <c r="VEG91" s="1"/>
      <c r="VEH91" s="1"/>
      <c r="VEI91" s="1"/>
      <c r="VEJ91" s="1"/>
      <c r="VEK91" s="1"/>
      <c r="VEL91" s="1"/>
      <c r="VEM91" s="1"/>
      <c r="VEN91" s="1"/>
      <c r="VEO91" s="1"/>
      <c r="VEP91" s="1"/>
      <c r="VEQ91" s="1"/>
      <c r="VER91" s="1"/>
      <c r="VES91" s="1"/>
      <c r="VET91" s="1"/>
      <c r="VEU91" s="1"/>
      <c r="VEV91" s="1"/>
      <c r="VEW91" s="1"/>
      <c r="VEX91" s="1"/>
      <c r="VEY91" s="1"/>
      <c r="VEZ91" s="1"/>
      <c r="VFA91" s="1"/>
      <c r="VFB91" s="1"/>
      <c r="VFC91" s="1"/>
      <c r="VFD91" s="1"/>
      <c r="VFE91" s="1"/>
      <c r="VFF91" s="1"/>
      <c r="VFG91" s="1"/>
      <c r="VFH91" s="1"/>
      <c r="VFI91" s="1"/>
      <c r="VFJ91" s="1"/>
      <c r="VFK91" s="1"/>
      <c r="VFL91" s="1"/>
      <c r="VFM91" s="1"/>
      <c r="VFN91" s="1"/>
      <c r="VFO91" s="1"/>
      <c r="VFP91" s="1"/>
      <c r="VFQ91" s="1"/>
      <c r="VFR91" s="1"/>
      <c r="VFS91" s="1"/>
      <c r="VFT91" s="1"/>
      <c r="VFU91" s="1"/>
      <c r="VFV91" s="1"/>
      <c r="VFW91" s="1"/>
      <c r="VFX91" s="1"/>
      <c r="VFY91" s="1"/>
      <c r="VFZ91" s="1"/>
      <c r="VGA91" s="1"/>
      <c r="VGB91" s="1"/>
      <c r="VGC91" s="1"/>
      <c r="VGD91" s="1"/>
      <c r="VGE91" s="1"/>
      <c r="VGF91" s="1"/>
      <c r="VGG91" s="1"/>
      <c r="VGH91" s="1"/>
      <c r="VGI91" s="1"/>
      <c r="VGJ91" s="1"/>
      <c r="VGK91" s="1"/>
      <c r="VGL91" s="1"/>
      <c r="VGM91" s="1"/>
      <c r="VGN91" s="1"/>
      <c r="VGO91" s="1"/>
      <c r="VGP91" s="1"/>
      <c r="VGQ91" s="1"/>
      <c r="VGR91" s="1"/>
      <c r="VGS91" s="1"/>
      <c r="VGT91" s="1"/>
      <c r="VGU91" s="1"/>
      <c r="VGV91" s="1"/>
      <c r="VGW91" s="1"/>
      <c r="VGX91" s="1"/>
      <c r="VGY91" s="1"/>
      <c r="VGZ91" s="1"/>
      <c r="VHA91" s="1"/>
      <c r="VHB91" s="1"/>
      <c r="VHC91" s="1"/>
      <c r="VHD91" s="1"/>
      <c r="VHE91" s="1"/>
      <c r="VHF91" s="1"/>
      <c r="VHG91" s="1"/>
      <c r="VHH91" s="1"/>
      <c r="VHI91" s="1"/>
      <c r="VHJ91" s="1"/>
      <c r="VHK91" s="1"/>
      <c r="VHL91" s="1"/>
      <c r="VHM91" s="1"/>
      <c r="VHN91" s="1"/>
      <c r="VHO91" s="1"/>
      <c r="VHP91" s="1"/>
      <c r="VHQ91" s="1"/>
      <c r="VHR91" s="1"/>
      <c r="VHS91" s="1"/>
      <c r="VHT91" s="1"/>
      <c r="VHU91" s="1"/>
      <c r="VHV91" s="1"/>
      <c r="VHW91" s="1"/>
      <c r="VHX91" s="1"/>
      <c r="VHY91" s="1"/>
      <c r="VHZ91" s="1"/>
      <c r="VIA91" s="1"/>
      <c r="VIB91" s="1"/>
      <c r="VIC91" s="1"/>
      <c r="VID91" s="1"/>
      <c r="VIE91" s="1"/>
      <c r="VIF91" s="1"/>
      <c r="VIG91" s="1"/>
      <c r="VIH91" s="1"/>
      <c r="VII91" s="1"/>
      <c r="VIJ91" s="1"/>
      <c r="VIK91" s="1"/>
      <c r="VIL91" s="1"/>
      <c r="VIM91" s="1"/>
      <c r="VIN91" s="1"/>
      <c r="VIO91" s="1"/>
      <c r="VIP91" s="1"/>
      <c r="VIQ91" s="1"/>
      <c r="VIR91" s="1"/>
      <c r="VIS91" s="1"/>
      <c r="VIT91" s="1"/>
      <c r="VIU91" s="1"/>
      <c r="VIV91" s="1"/>
      <c r="VIW91" s="1"/>
      <c r="VIX91" s="1"/>
      <c r="VIY91" s="1"/>
      <c r="VIZ91" s="1"/>
      <c r="VJA91" s="1"/>
      <c r="VJB91" s="1"/>
      <c r="VJC91" s="1"/>
      <c r="VJD91" s="1"/>
      <c r="VJE91" s="1"/>
      <c r="VJF91" s="1"/>
      <c r="VJG91" s="1"/>
      <c r="VJH91" s="1"/>
      <c r="VJI91" s="1"/>
      <c r="VJJ91" s="1"/>
      <c r="VJK91" s="1"/>
      <c r="VJL91" s="1"/>
      <c r="VJM91" s="1"/>
      <c r="VJN91" s="1"/>
      <c r="VJO91" s="1"/>
      <c r="VJP91" s="1"/>
      <c r="VJQ91" s="1"/>
      <c r="VJR91" s="1"/>
      <c r="VJS91" s="1"/>
      <c r="VJT91" s="1"/>
      <c r="VJU91" s="1"/>
      <c r="VJV91" s="1"/>
      <c r="VJW91" s="1"/>
      <c r="VJX91" s="1"/>
      <c r="VJY91" s="1"/>
      <c r="VJZ91" s="1"/>
      <c r="VKA91" s="1"/>
      <c r="VKB91" s="1"/>
      <c r="VKC91" s="1"/>
      <c r="VKD91" s="1"/>
      <c r="VKE91" s="1"/>
      <c r="VKF91" s="1"/>
      <c r="VKG91" s="1"/>
      <c r="VKH91" s="1"/>
      <c r="VKI91" s="1"/>
      <c r="VKJ91" s="1"/>
      <c r="VKK91" s="1"/>
      <c r="VKL91" s="1"/>
      <c r="VKM91" s="1"/>
      <c r="VKN91" s="1"/>
      <c r="VKO91" s="1"/>
      <c r="VKP91" s="1"/>
      <c r="VKQ91" s="1"/>
      <c r="VKR91" s="1"/>
      <c r="VKS91" s="1"/>
      <c r="VKT91" s="1"/>
      <c r="VKU91" s="1"/>
      <c r="VKV91" s="1"/>
      <c r="VKW91" s="1"/>
      <c r="VKX91" s="1"/>
      <c r="VKY91" s="1"/>
      <c r="VKZ91" s="1"/>
      <c r="VLA91" s="1"/>
      <c r="VLB91" s="1"/>
      <c r="VLC91" s="1"/>
      <c r="VLD91" s="1"/>
      <c r="VLE91" s="1"/>
      <c r="VLF91" s="1"/>
      <c r="VLG91" s="1"/>
      <c r="VLH91" s="1"/>
      <c r="VLI91" s="1"/>
      <c r="VLJ91" s="1"/>
      <c r="VLK91" s="1"/>
      <c r="VLL91" s="1"/>
      <c r="VLM91" s="1"/>
      <c r="VLN91" s="1"/>
      <c r="VLO91" s="1"/>
      <c r="VLP91" s="1"/>
      <c r="VLQ91" s="1"/>
      <c r="VLR91" s="1"/>
      <c r="VLS91" s="1"/>
      <c r="VLT91" s="1"/>
      <c r="VLU91" s="1"/>
      <c r="VLV91" s="1"/>
      <c r="VLW91" s="1"/>
      <c r="VLX91" s="1"/>
      <c r="VLY91" s="1"/>
      <c r="VLZ91" s="1"/>
      <c r="VMA91" s="1"/>
      <c r="VMB91" s="1"/>
      <c r="VMC91" s="1"/>
      <c r="VMD91" s="1"/>
      <c r="VME91" s="1"/>
      <c r="VMF91" s="1"/>
      <c r="VMG91" s="1"/>
      <c r="VMH91" s="1"/>
      <c r="VMI91" s="1"/>
      <c r="VMJ91" s="1"/>
      <c r="VMK91" s="1"/>
      <c r="VML91" s="1"/>
      <c r="VMM91" s="1"/>
      <c r="VMN91" s="1"/>
      <c r="VMO91" s="1"/>
      <c r="VMP91" s="1"/>
      <c r="VMQ91" s="1"/>
      <c r="VMR91" s="1"/>
      <c r="VMS91" s="1"/>
      <c r="VMT91" s="1"/>
      <c r="VMU91" s="1"/>
      <c r="VMV91" s="1"/>
      <c r="VMW91" s="1"/>
      <c r="VMX91" s="1"/>
      <c r="VMY91" s="1"/>
      <c r="VMZ91" s="1"/>
      <c r="VNA91" s="1"/>
      <c r="VNB91" s="1"/>
      <c r="VNC91" s="1"/>
      <c r="VND91" s="1"/>
      <c r="VNE91" s="1"/>
      <c r="VNF91" s="1"/>
      <c r="VNG91" s="1"/>
      <c r="VNH91" s="1"/>
      <c r="VNI91" s="1"/>
      <c r="VNJ91" s="1"/>
      <c r="VNK91" s="1"/>
      <c r="VNL91" s="1"/>
      <c r="VNM91" s="1"/>
      <c r="VNN91" s="1"/>
      <c r="VNO91" s="1"/>
      <c r="VNP91" s="1"/>
      <c r="VNQ91" s="1"/>
      <c r="VNR91" s="1"/>
      <c r="VNS91" s="1"/>
      <c r="VNT91" s="1"/>
      <c r="VNU91" s="1"/>
      <c r="VNV91" s="1"/>
      <c r="VNW91" s="1"/>
      <c r="VNX91" s="1"/>
      <c r="VNY91" s="1"/>
      <c r="VNZ91" s="1"/>
      <c r="VOA91" s="1"/>
      <c r="VOB91" s="1"/>
      <c r="VOC91" s="1"/>
      <c r="VOD91" s="1"/>
      <c r="VOE91" s="1"/>
      <c r="VOF91" s="1"/>
      <c r="VOG91" s="1"/>
      <c r="VOH91" s="1"/>
      <c r="VOI91" s="1"/>
      <c r="VOJ91" s="1"/>
      <c r="VOK91" s="1"/>
      <c r="VOL91" s="1"/>
      <c r="VOM91" s="1"/>
      <c r="VON91" s="1"/>
      <c r="VOO91" s="1"/>
      <c r="VOP91" s="1"/>
      <c r="VOQ91" s="1"/>
      <c r="VOR91" s="1"/>
      <c r="VOS91" s="1"/>
      <c r="VOT91" s="1"/>
      <c r="VOU91" s="1"/>
      <c r="VOV91" s="1"/>
      <c r="VOW91" s="1"/>
      <c r="VOX91" s="1"/>
      <c r="VOY91" s="1"/>
      <c r="VOZ91" s="1"/>
      <c r="VPA91" s="1"/>
      <c r="VPB91" s="1"/>
      <c r="VPC91" s="1"/>
      <c r="VPD91" s="1"/>
      <c r="VPE91" s="1"/>
      <c r="VPF91" s="1"/>
      <c r="VPG91" s="1"/>
      <c r="VPH91" s="1"/>
      <c r="VPI91" s="1"/>
      <c r="VPJ91" s="1"/>
      <c r="VPK91" s="1"/>
      <c r="VPL91" s="1"/>
      <c r="VPM91" s="1"/>
      <c r="VPN91" s="1"/>
      <c r="VPO91" s="1"/>
      <c r="VPP91" s="1"/>
      <c r="VPQ91" s="1"/>
      <c r="VPR91" s="1"/>
      <c r="VPS91" s="1"/>
      <c r="VPT91" s="1"/>
      <c r="VPU91" s="1"/>
      <c r="VPV91" s="1"/>
      <c r="VPW91" s="1"/>
      <c r="VPX91" s="1"/>
      <c r="VPY91" s="1"/>
      <c r="VPZ91" s="1"/>
      <c r="VQA91" s="1"/>
      <c r="VQB91" s="1"/>
      <c r="VQC91" s="1"/>
      <c r="VQD91" s="1"/>
      <c r="VQE91" s="1"/>
      <c r="VQF91" s="1"/>
      <c r="VQG91" s="1"/>
      <c r="VQH91" s="1"/>
      <c r="VQI91" s="1"/>
      <c r="VQJ91" s="1"/>
      <c r="VQK91" s="1"/>
      <c r="VQL91" s="1"/>
      <c r="VQM91" s="1"/>
      <c r="VQN91" s="1"/>
      <c r="VQO91" s="1"/>
      <c r="VQP91" s="1"/>
      <c r="VQQ91" s="1"/>
      <c r="VQR91" s="1"/>
      <c r="VQS91" s="1"/>
      <c r="VQT91" s="1"/>
      <c r="VQU91" s="1"/>
      <c r="VQV91" s="1"/>
      <c r="VQW91" s="1"/>
      <c r="VQX91" s="1"/>
      <c r="VQY91" s="1"/>
      <c r="VQZ91" s="1"/>
      <c r="VRA91" s="1"/>
      <c r="VRB91" s="1"/>
      <c r="VRC91" s="1"/>
      <c r="VRD91" s="1"/>
      <c r="VRE91" s="1"/>
      <c r="VRF91" s="1"/>
      <c r="VRG91" s="1"/>
      <c r="VRH91" s="1"/>
      <c r="VRI91" s="1"/>
      <c r="VRJ91" s="1"/>
      <c r="VRK91" s="1"/>
      <c r="VRL91" s="1"/>
      <c r="VRM91" s="1"/>
      <c r="VRN91" s="1"/>
      <c r="VRO91" s="1"/>
      <c r="VRP91" s="1"/>
      <c r="VRQ91" s="1"/>
      <c r="VRR91" s="1"/>
      <c r="VRS91" s="1"/>
      <c r="VRT91" s="1"/>
      <c r="VRU91" s="1"/>
      <c r="VRV91" s="1"/>
      <c r="VRW91" s="1"/>
      <c r="VRX91" s="1"/>
      <c r="VRY91" s="1"/>
      <c r="VRZ91" s="1"/>
      <c r="VSA91" s="1"/>
      <c r="VSB91" s="1"/>
      <c r="VSC91" s="1"/>
      <c r="VSD91" s="1"/>
      <c r="VSE91" s="1"/>
      <c r="VSF91" s="1"/>
      <c r="VSG91" s="1"/>
      <c r="VSH91" s="1"/>
      <c r="VSI91" s="1"/>
      <c r="VSJ91" s="1"/>
      <c r="VSK91" s="1"/>
      <c r="VSL91" s="1"/>
      <c r="VSM91" s="1"/>
      <c r="VSN91" s="1"/>
      <c r="VSO91" s="1"/>
      <c r="VSP91" s="1"/>
      <c r="VSQ91" s="1"/>
      <c r="VSR91" s="1"/>
      <c r="VSS91" s="1"/>
      <c r="VST91" s="1"/>
      <c r="VSU91" s="1"/>
      <c r="VSV91" s="1"/>
      <c r="VSW91" s="1"/>
      <c r="VSX91" s="1"/>
      <c r="VSY91" s="1"/>
      <c r="VSZ91" s="1"/>
      <c r="VTA91" s="1"/>
      <c r="VTB91" s="1"/>
      <c r="VTC91" s="1"/>
      <c r="VTD91" s="1"/>
      <c r="VTE91" s="1"/>
      <c r="VTF91" s="1"/>
      <c r="VTG91" s="1"/>
      <c r="VTH91" s="1"/>
      <c r="VTI91" s="1"/>
      <c r="VTJ91" s="1"/>
      <c r="VTK91" s="1"/>
      <c r="VTL91" s="1"/>
      <c r="VTM91" s="1"/>
      <c r="VTN91" s="1"/>
      <c r="VTO91" s="1"/>
      <c r="VTP91" s="1"/>
      <c r="VTQ91" s="1"/>
      <c r="VTR91" s="1"/>
      <c r="VTS91" s="1"/>
      <c r="VTT91" s="1"/>
      <c r="VTU91" s="1"/>
      <c r="VTV91" s="1"/>
      <c r="VTW91" s="1"/>
      <c r="VTX91" s="1"/>
      <c r="VTY91" s="1"/>
      <c r="VTZ91" s="1"/>
      <c r="VUA91" s="1"/>
      <c r="VUB91" s="1"/>
      <c r="VUC91" s="1"/>
      <c r="VUD91" s="1"/>
      <c r="VUE91" s="1"/>
      <c r="VUF91" s="1"/>
      <c r="VUG91" s="1"/>
      <c r="VUH91" s="1"/>
      <c r="VUI91" s="1"/>
      <c r="VUJ91" s="1"/>
      <c r="VUK91" s="1"/>
      <c r="VUL91" s="1"/>
      <c r="VUM91" s="1"/>
      <c r="VUN91" s="1"/>
      <c r="VUO91" s="1"/>
      <c r="VUP91" s="1"/>
      <c r="VUQ91" s="1"/>
      <c r="VUR91" s="1"/>
      <c r="VUS91" s="1"/>
      <c r="VUT91" s="1"/>
      <c r="VUU91" s="1"/>
      <c r="VUV91" s="1"/>
      <c r="VUW91" s="1"/>
      <c r="VUX91" s="1"/>
      <c r="VUY91" s="1"/>
      <c r="VUZ91" s="1"/>
      <c r="VVA91" s="1"/>
      <c r="VVB91" s="1"/>
      <c r="VVC91" s="1"/>
      <c r="VVD91" s="1"/>
      <c r="VVE91" s="1"/>
      <c r="VVF91" s="1"/>
      <c r="VVG91" s="1"/>
      <c r="VVH91" s="1"/>
      <c r="VVI91" s="1"/>
      <c r="VVJ91" s="1"/>
      <c r="VVK91" s="1"/>
      <c r="VVL91" s="1"/>
      <c r="VVM91" s="1"/>
      <c r="VVN91" s="1"/>
      <c r="VVO91" s="1"/>
      <c r="VVP91" s="1"/>
      <c r="VVQ91" s="1"/>
      <c r="VVR91" s="1"/>
      <c r="VVS91" s="1"/>
      <c r="VVT91" s="1"/>
      <c r="VVU91" s="1"/>
      <c r="VVV91" s="1"/>
      <c r="VVW91" s="1"/>
      <c r="VVX91" s="1"/>
      <c r="VVY91" s="1"/>
      <c r="VVZ91" s="1"/>
      <c r="VWA91" s="1"/>
      <c r="VWB91" s="1"/>
      <c r="VWC91" s="1"/>
      <c r="VWD91" s="1"/>
      <c r="VWE91" s="1"/>
      <c r="VWF91" s="1"/>
      <c r="VWG91" s="1"/>
      <c r="VWH91" s="1"/>
      <c r="VWI91" s="1"/>
      <c r="VWJ91" s="1"/>
      <c r="VWK91" s="1"/>
      <c r="VWL91" s="1"/>
      <c r="VWM91" s="1"/>
      <c r="VWN91" s="1"/>
      <c r="VWO91" s="1"/>
      <c r="VWP91" s="1"/>
      <c r="VWQ91" s="1"/>
      <c r="VWR91" s="1"/>
      <c r="VWS91" s="1"/>
      <c r="VWT91" s="1"/>
      <c r="VWU91" s="1"/>
      <c r="VWV91" s="1"/>
      <c r="VWW91" s="1"/>
      <c r="VWX91" s="1"/>
      <c r="VWY91" s="1"/>
      <c r="VWZ91" s="1"/>
      <c r="VXA91" s="1"/>
      <c r="VXB91" s="1"/>
      <c r="VXC91" s="1"/>
      <c r="VXD91" s="1"/>
      <c r="VXE91" s="1"/>
      <c r="VXF91" s="1"/>
      <c r="VXG91" s="1"/>
      <c r="VXH91" s="1"/>
      <c r="VXI91" s="1"/>
      <c r="VXJ91" s="1"/>
      <c r="VXK91" s="1"/>
      <c r="VXL91" s="1"/>
      <c r="VXM91" s="1"/>
      <c r="VXN91" s="1"/>
      <c r="VXO91" s="1"/>
      <c r="VXP91" s="1"/>
      <c r="VXQ91" s="1"/>
      <c r="VXR91" s="1"/>
      <c r="VXS91" s="1"/>
      <c r="VXT91" s="1"/>
      <c r="VXU91" s="1"/>
      <c r="VXV91" s="1"/>
      <c r="VXW91" s="1"/>
      <c r="VXX91" s="1"/>
      <c r="VXY91" s="1"/>
      <c r="VXZ91" s="1"/>
      <c r="VYA91" s="1"/>
      <c r="VYB91" s="1"/>
      <c r="VYC91" s="1"/>
      <c r="VYD91" s="1"/>
      <c r="VYE91" s="1"/>
      <c r="VYF91" s="1"/>
      <c r="VYG91" s="1"/>
      <c r="VYH91" s="1"/>
      <c r="VYI91" s="1"/>
      <c r="VYJ91" s="1"/>
      <c r="VYK91" s="1"/>
      <c r="VYL91" s="1"/>
      <c r="VYM91" s="1"/>
      <c r="VYN91" s="1"/>
      <c r="VYO91" s="1"/>
      <c r="VYP91" s="1"/>
      <c r="VYQ91" s="1"/>
      <c r="VYR91" s="1"/>
      <c r="VYS91" s="1"/>
      <c r="VYT91" s="1"/>
      <c r="VYU91" s="1"/>
      <c r="VYV91" s="1"/>
      <c r="VYW91" s="1"/>
      <c r="VYX91" s="1"/>
      <c r="VYY91" s="1"/>
      <c r="VYZ91" s="1"/>
      <c r="VZA91" s="1"/>
      <c r="VZB91" s="1"/>
      <c r="VZC91" s="1"/>
      <c r="VZD91" s="1"/>
      <c r="VZE91" s="1"/>
      <c r="VZF91" s="1"/>
      <c r="VZG91" s="1"/>
      <c r="VZH91" s="1"/>
      <c r="VZI91" s="1"/>
      <c r="VZJ91" s="1"/>
      <c r="VZK91" s="1"/>
      <c r="VZL91" s="1"/>
      <c r="VZM91" s="1"/>
      <c r="VZN91" s="1"/>
      <c r="VZO91" s="1"/>
      <c r="VZP91" s="1"/>
      <c r="VZQ91" s="1"/>
      <c r="VZR91" s="1"/>
      <c r="VZS91" s="1"/>
      <c r="VZT91" s="1"/>
      <c r="VZU91" s="1"/>
      <c r="VZV91" s="1"/>
      <c r="VZW91" s="1"/>
      <c r="VZX91" s="1"/>
      <c r="VZY91" s="1"/>
      <c r="VZZ91" s="1"/>
      <c r="WAA91" s="1"/>
      <c r="WAB91" s="1"/>
      <c r="WAC91" s="1"/>
      <c r="WAD91" s="1"/>
      <c r="WAE91" s="1"/>
      <c r="WAF91" s="1"/>
      <c r="WAG91" s="1"/>
      <c r="WAH91" s="1"/>
      <c r="WAI91" s="1"/>
      <c r="WAJ91" s="1"/>
      <c r="WAK91" s="1"/>
      <c r="WAL91" s="1"/>
      <c r="WAM91" s="1"/>
      <c r="WAN91" s="1"/>
      <c r="WAO91" s="1"/>
      <c r="WAP91" s="1"/>
      <c r="WAQ91" s="1"/>
      <c r="WAR91" s="1"/>
      <c r="WAS91" s="1"/>
      <c r="WAT91" s="1"/>
      <c r="WAU91" s="1"/>
      <c r="WAV91" s="1"/>
      <c r="WAW91" s="1"/>
      <c r="WAX91" s="1"/>
      <c r="WAY91" s="1"/>
      <c r="WAZ91" s="1"/>
      <c r="WBA91" s="1"/>
      <c r="WBB91" s="1"/>
      <c r="WBC91" s="1"/>
      <c r="WBD91" s="1"/>
      <c r="WBE91" s="1"/>
      <c r="WBF91" s="1"/>
      <c r="WBG91" s="1"/>
      <c r="WBH91" s="1"/>
      <c r="WBI91" s="1"/>
      <c r="WBJ91" s="1"/>
      <c r="WBK91" s="1"/>
      <c r="WBL91" s="1"/>
      <c r="WBM91" s="1"/>
      <c r="WBN91" s="1"/>
      <c r="WBO91" s="1"/>
      <c r="WBP91" s="1"/>
      <c r="WBQ91" s="1"/>
      <c r="WBR91" s="1"/>
      <c r="WBS91" s="1"/>
      <c r="WBT91" s="1"/>
      <c r="WBU91" s="1"/>
      <c r="WBV91" s="1"/>
      <c r="WBW91" s="1"/>
      <c r="WBX91" s="1"/>
      <c r="WBY91" s="1"/>
      <c r="WBZ91" s="1"/>
      <c r="WCA91" s="1"/>
      <c r="WCB91" s="1"/>
      <c r="WCC91" s="1"/>
      <c r="WCD91" s="1"/>
      <c r="WCE91" s="1"/>
      <c r="WCF91" s="1"/>
      <c r="WCG91" s="1"/>
      <c r="WCH91" s="1"/>
      <c r="WCI91" s="1"/>
      <c r="WCJ91" s="1"/>
      <c r="WCK91" s="1"/>
      <c r="WCL91" s="1"/>
      <c r="WCM91" s="1"/>
      <c r="WCN91" s="1"/>
      <c r="WCO91" s="1"/>
      <c r="WCP91" s="1"/>
      <c r="WCQ91" s="1"/>
      <c r="WCR91" s="1"/>
      <c r="WCS91" s="1"/>
      <c r="WCT91" s="1"/>
      <c r="WCU91" s="1"/>
      <c r="WCV91" s="1"/>
      <c r="WCW91" s="1"/>
      <c r="WCX91" s="1"/>
      <c r="WCY91" s="1"/>
      <c r="WCZ91" s="1"/>
      <c r="WDA91" s="1"/>
      <c r="WDB91" s="1"/>
      <c r="WDC91" s="1"/>
      <c r="WDD91" s="1"/>
      <c r="WDE91" s="1"/>
      <c r="WDF91" s="1"/>
      <c r="WDG91" s="1"/>
      <c r="WDH91" s="1"/>
      <c r="WDI91" s="1"/>
      <c r="WDJ91" s="1"/>
      <c r="WDK91" s="1"/>
      <c r="WDL91" s="1"/>
      <c r="WDM91" s="1"/>
      <c r="WDN91" s="1"/>
      <c r="WDO91" s="1"/>
      <c r="WDP91" s="1"/>
      <c r="WDQ91" s="1"/>
      <c r="WDR91" s="1"/>
      <c r="WDS91" s="1"/>
      <c r="WDT91" s="1"/>
      <c r="WDU91" s="1"/>
      <c r="WDV91" s="1"/>
      <c r="WDW91" s="1"/>
      <c r="WDX91" s="1"/>
      <c r="WDY91" s="1"/>
      <c r="WDZ91" s="1"/>
      <c r="WEA91" s="1"/>
      <c r="WEB91" s="1"/>
      <c r="WEC91" s="1"/>
      <c r="WED91" s="1"/>
      <c r="WEE91" s="1"/>
      <c r="WEF91" s="1"/>
      <c r="WEG91" s="1"/>
      <c r="WEH91" s="1"/>
      <c r="WEI91" s="1"/>
      <c r="WEJ91" s="1"/>
      <c r="WEK91" s="1"/>
      <c r="WEL91" s="1"/>
      <c r="WEM91" s="1"/>
      <c r="WEN91" s="1"/>
      <c r="WEO91" s="1"/>
      <c r="WEP91" s="1"/>
      <c r="WEQ91" s="1"/>
      <c r="WER91" s="1"/>
      <c r="WES91" s="1"/>
      <c r="WET91" s="1"/>
      <c r="WEU91" s="1"/>
      <c r="WEV91" s="1"/>
      <c r="WEW91" s="1"/>
      <c r="WEX91" s="1"/>
      <c r="WEY91" s="1"/>
      <c r="WEZ91" s="1"/>
      <c r="WFA91" s="1"/>
      <c r="WFB91" s="1"/>
      <c r="WFC91" s="1"/>
      <c r="WFD91" s="1"/>
      <c r="WFE91" s="1"/>
      <c r="WFF91" s="1"/>
      <c r="WFG91" s="1"/>
      <c r="WFH91" s="1"/>
      <c r="WFI91" s="1"/>
      <c r="WFJ91" s="1"/>
      <c r="WFK91" s="1"/>
      <c r="WFL91" s="1"/>
      <c r="WFM91" s="1"/>
      <c r="WFN91" s="1"/>
      <c r="WFO91" s="1"/>
      <c r="WFP91" s="1"/>
      <c r="WFQ91" s="1"/>
      <c r="WFR91" s="1"/>
      <c r="WFS91" s="1"/>
      <c r="WFT91" s="1"/>
      <c r="WFU91" s="1"/>
      <c r="WFV91" s="1"/>
      <c r="WFW91" s="1"/>
      <c r="WFX91" s="1"/>
      <c r="WFY91" s="1"/>
      <c r="WFZ91" s="1"/>
      <c r="WGA91" s="1"/>
      <c r="WGB91" s="1"/>
      <c r="WGC91" s="1"/>
      <c r="WGD91" s="1"/>
      <c r="WGE91" s="1"/>
      <c r="WGF91" s="1"/>
      <c r="WGG91" s="1"/>
      <c r="WGH91" s="1"/>
      <c r="WGI91" s="1"/>
      <c r="WGJ91" s="1"/>
      <c r="WGK91" s="1"/>
      <c r="WGL91" s="1"/>
      <c r="WGM91" s="1"/>
      <c r="WGN91" s="1"/>
      <c r="WGO91" s="1"/>
      <c r="WGP91" s="1"/>
      <c r="WGQ91" s="1"/>
      <c r="WGR91" s="1"/>
      <c r="WGS91" s="1"/>
      <c r="WGT91" s="1"/>
      <c r="WGU91" s="1"/>
      <c r="WGV91" s="1"/>
      <c r="WGW91" s="1"/>
      <c r="WGX91" s="1"/>
      <c r="WGY91" s="1"/>
      <c r="WGZ91" s="1"/>
      <c r="WHA91" s="1"/>
      <c r="WHB91" s="1"/>
      <c r="WHC91" s="1"/>
      <c r="WHD91" s="1"/>
      <c r="WHE91" s="1"/>
      <c r="WHF91" s="1"/>
      <c r="WHG91" s="1"/>
      <c r="WHH91" s="1"/>
      <c r="WHI91" s="1"/>
      <c r="WHJ91" s="1"/>
      <c r="WHK91" s="1"/>
      <c r="WHL91" s="1"/>
      <c r="WHM91" s="1"/>
      <c r="WHN91" s="1"/>
      <c r="WHO91" s="1"/>
      <c r="WHP91" s="1"/>
      <c r="WHQ91" s="1"/>
      <c r="WHR91" s="1"/>
      <c r="WHS91" s="1"/>
      <c r="WHT91" s="1"/>
      <c r="WHU91" s="1"/>
      <c r="WHV91" s="1"/>
      <c r="WHW91" s="1"/>
      <c r="WHX91" s="1"/>
      <c r="WHY91" s="1"/>
      <c r="WHZ91" s="1"/>
      <c r="WIA91" s="1"/>
      <c r="WIB91" s="1"/>
      <c r="WIC91" s="1"/>
      <c r="WID91" s="1"/>
      <c r="WIE91" s="1"/>
      <c r="WIF91" s="1"/>
      <c r="WIG91" s="1"/>
      <c r="WIH91" s="1"/>
      <c r="WII91" s="1"/>
      <c r="WIJ91" s="1"/>
      <c r="WIK91" s="1"/>
      <c r="WIL91" s="1"/>
      <c r="WIM91" s="1"/>
      <c r="WIN91" s="1"/>
      <c r="WIO91" s="1"/>
      <c r="WIP91" s="1"/>
      <c r="WIQ91" s="1"/>
      <c r="WIR91" s="1"/>
      <c r="WIS91" s="1"/>
      <c r="WIT91" s="1"/>
      <c r="WIU91" s="1"/>
      <c r="WIV91" s="1"/>
      <c r="WIW91" s="1"/>
      <c r="WIX91" s="1"/>
      <c r="WIY91" s="1"/>
      <c r="WIZ91" s="1"/>
      <c r="WJA91" s="1"/>
      <c r="WJB91" s="1"/>
      <c r="WJC91" s="1"/>
      <c r="WJD91" s="1"/>
      <c r="WJE91" s="1"/>
      <c r="WJF91" s="1"/>
      <c r="WJG91" s="1"/>
      <c r="WJH91" s="1"/>
      <c r="WJI91" s="1"/>
      <c r="WJJ91" s="1"/>
      <c r="WJK91" s="1"/>
      <c r="WJL91" s="1"/>
      <c r="WJM91" s="1"/>
      <c r="WJN91" s="1"/>
      <c r="WJO91" s="1"/>
      <c r="WJP91" s="1"/>
      <c r="WJQ91" s="1"/>
      <c r="WJR91" s="1"/>
      <c r="WJS91" s="1"/>
      <c r="WJT91" s="1"/>
      <c r="WJU91" s="1"/>
      <c r="WJV91" s="1"/>
      <c r="WJW91" s="1"/>
      <c r="WJX91" s="1"/>
      <c r="WJY91" s="1"/>
      <c r="WJZ91" s="1"/>
      <c r="WKA91" s="1"/>
      <c r="WKB91" s="1"/>
      <c r="WKC91" s="1"/>
      <c r="WKD91" s="1"/>
      <c r="WKE91" s="1"/>
      <c r="WKF91" s="1"/>
      <c r="WKG91" s="1"/>
      <c r="WKH91" s="1"/>
      <c r="WKI91" s="1"/>
      <c r="WKJ91" s="1"/>
      <c r="WKK91" s="1"/>
      <c r="WKL91" s="1"/>
      <c r="WKM91" s="1"/>
      <c r="WKN91" s="1"/>
      <c r="WKO91" s="1"/>
      <c r="WKP91" s="1"/>
      <c r="WKQ91" s="1"/>
      <c r="WKR91" s="1"/>
      <c r="WKS91" s="1"/>
      <c r="WKT91" s="1"/>
      <c r="WKU91" s="1"/>
      <c r="WKV91" s="1"/>
      <c r="WKW91" s="1"/>
      <c r="WKX91" s="1"/>
      <c r="WKY91" s="1"/>
      <c r="WKZ91" s="1"/>
      <c r="WLA91" s="1"/>
      <c r="WLB91" s="1"/>
      <c r="WLC91" s="1"/>
      <c r="WLD91" s="1"/>
      <c r="WLE91" s="1"/>
      <c r="WLF91" s="1"/>
      <c r="WLG91" s="1"/>
      <c r="WLH91" s="1"/>
      <c r="WLI91" s="1"/>
      <c r="WLJ91" s="1"/>
      <c r="WLK91" s="1"/>
      <c r="WLL91" s="1"/>
      <c r="WLM91" s="1"/>
      <c r="WLN91" s="1"/>
      <c r="WLO91" s="1"/>
      <c r="WLP91" s="1"/>
      <c r="WLQ91" s="1"/>
      <c r="WLR91" s="1"/>
      <c r="WLS91" s="1"/>
      <c r="WLT91" s="1"/>
      <c r="WLU91" s="1"/>
      <c r="WLV91" s="1"/>
      <c r="WLW91" s="1"/>
      <c r="WLX91" s="1"/>
      <c r="WLY91" s="1"/>
      <c r="WLZ91" s="1"/>
      <c r="WMA91" s="1"/>
      <c r="WMB91" s="1"/>
      <c r="WMC91" s="1"/>
      <c r="WMD91" s="1"/>
      <c r="WME91" s="1"/>
      <c r="WMF91" s="1"/>
      <c r="WMG91" s="1"/>
      <c r="WMH91" s="1"/>
      <c r="WMI91" s="1"/>
      <c r="WMJ91" s="1"/>
      <c r="WMK91" s="1"/>
      <c r="WML91" s="1"/>
      <c r="WMM91" s="1"/>
      <c r="WMN91" s="1"/>
      <c r="WMO91" s="1"/>
      <c r="WMP91" s="1"/>
      <c r="WMQ91" s="1"/>
      <c r="WMR91" s="1"/>
      <c r="WMS91" s="1"/>
      <c r="WMT91" s="1"/>
      <c r="WMU91" s="1"/>
      <c r="WMV91" s="1"/>
      <c r="WMW91" s="1"/>
      <c r="WMX91" s="1"/>
      <c r="WMY91" s="1"/>
      <c r="WMZ91" s="1"/>
      <c r="WNA91" s="1"/>
      <c r="WNB91" s="1"/>
      <c r="WNC91" s="1"/>
      <c r="WND91" s="1"/>
      <c r="WNE91" s="1"/>
      <c r="WNF91" s="1"/>
      <c r="WNG91" s="1"/>
      <c r="WNH91" s="1"/>
      <c r="WNI91" s="1"/>
      <c r="WNJ91" s="1"/>
      <c r="WNK91" s="1"/>
      <c r="WNL91" s="1"/>
      <c r="WNM91" s="1"/>
      <c r="WNN91" s="1"/>
      <c r="WNO91" s="1"/>
      <c r="WNP91" s="1"/>
      <c r="WNQ91" s="1"/>
      <c r="WNR91" s="1"/>
      <c r="WNS91" s="1"/>
      <c r="WNT91" s="1"/>
      <c r="WNU91" s="1"/>
      <c r="WNV91" s="1"/>
      <c r="WNW91" s="1"/>
      <c r="WNX91" s="1"/>
      <c r="WNY91" s="1"/>
      <c r="WNZ91" s="1"/>
      <c r="WOA91" s="1"/>
      <c r="WOB91" s="1"/>
      <c r="WOC91" s="1"/>
      <c r="WOD91" s="1"/>
      <c r="WOE91" s="1"/>
      <c r="WOF91" s="1"/>
      <c r="WOG91" s="1"/>
      <c r="WOH91" s="1"/>
      <c r="WOI91" s="1"/>
      <c r="WOJ91" s="1"/>
      <c r="WOK91" s="1"/>
      <c r="WOL91" s="1"/>
      <c r="WOM91" s="1"/>
      <c r="WON91" s="1"/>
      <c r="WOO91" s="1"/>
      <c r="WOP91" s="1"/>
      <c r="WOQ91" s="1"/>
      <c r="WOR91" s="1"/>
      <c r="WOS91" s="1"/>
      <c r="WOT91" s="1"/>
      <c r="WOU91" s="1"/>
      <c r="WOV91" s="1"/>
      <c r="WOW91" s="1"/>
      <c r="WOX91" s="1"/>
      <c r="WOY91" s="1"/>
      <c r="WOZ91" s="1"/>
      <c r="WPA91" s="1"/>
      <c r="WPB91" s="1"/>
      <c r="WPC91" s="1"/>
      <c r="WPD91" s="1"/>
      <c r="WPE91" s="1"/>
      <c r="WPF91" s="1"/>
      <c r="WPG91" s="1"/>
      <c r="WPH91" s="1"/>
      <c r="WPI91" s="1"/>
      <c r="WPJ91" s="1"/>
      <c r="WPK91" s="1"/>
      <c r="WPL91" s="1"/>
      <c r="WPM91" s="1"/>
      <c r="WPN91" s="1"/>
      <c r="WPO91" s="1"/>
      <c r="WPP91" s="1"/>
      <c r="WPQ91" s="1"/>
      <c r="WPR91" s="1"/>
      <c r="WPS91" s="1"/>
      <c r="WPT91" s="1"/>
      <c r="WPU91" s="1"/>
      <c r="WPV91" s="1"/>
      <c r="WPW91" s="1"/>
      <c r="WPX91" s="1"/>
      <c r="WPY91" s="1"/>
      <c r="WPZ91" s="1"/>
      <c r="WQA91" s="1"/>
      <c r="WQB91" s="1"/>
      <c r="WQC91" s="1"/>
      <c r="WQD91" s="1"/>
      <c r="WQE91" s="1"/>
      <c r="WQF91" s="1"/>
      <c r="WQG91" s="1"/>
      <c r="WQH91" s="1"/>
      <c r="WQI91" s="1"/>
      <c r="WQJ91" s="1"/>
      <c r="WQK91" s="1"/>
      <c r="WQL91" s="1"/>
      <c r="WQM91" s="1"/>
      <c r="WQN91" s="1"/>
      <c r="WQO91" s="1"/>
      <c r="WQP91" s="1"/>
      <c r="WQQ91" s="1"/>
      <c r="WQR91" s="1"/>
      <c r="WQS91" s="1"/>
      <c r="WQT91" s="1"/>
      <c r="WQU91" s="1"/>
      <c r="WQV91" s="1"/>
      <c r="WQW91" s="1"/>
      <c r="WQX91" s="1"/>
      <c r="WQY91" s="1"/>
      <c r="WQZ91" s="1"/>
      <c r="WRA91" s="1"/>
      <c r="WRB91" s="1"/>
      <c r="WRC91" s="1"/>
      <c r="WRD91" s="1"/>
      <c r="WRE91" s="1"/>
      <c r="WRF91" s="1"/>
      <c r="WRG91" s="1"/>
      <c r="WRH91" s="1"/>
      <c r="WRI91" s="1"/>
      <c r="WRJ91" s="1"/>
      <c r="WRK91" s="1"/>
      <c r="WRL91" s="1"/>
      <c r="WRM91" s="1"/>
      <c r="WRN91" s="1"/>
      <c r="WRO91" s="1"/>
      <c r="WRP91" s="1"/>
      <c r="WRQ91" s="1"/>
      <c r="WRR91" s="1"/>
      <c r="WRS91" s="1"/>
      <c r="WRT91" s="1"/>
      <c r="WRU91" s="1"/>
      <c r="WRV91" s="1"/>
      <c r="WRW91" s="1"/>
      <c r="WRX91" s="1"/>
      <c r="WRY91" s="1"/>
      <c r="WRZ91" s="1"/>
      <c r="WSA91" s="1"/>
      <c r="WSB91" s="1"/>
      <c r="WSC91" s="1"/>
      <c r="WSD91" s="1"/>
      <c r="WSE91" s="1"/>
      <c r="WSF91" s="1"/>
      <c r="WSG91" s="1"/>
      <c r="WSH91" s="1"/>
      <c r="WSI91" s="1"/>
      <c r="WSJ91" s="1"/>
      <c r="WSK91" s="1"/>
      <c r="WSL91" s="1"/>
      <c r="WSM91" s="1"/>
      <c r="WSN91" s="1"/>
      <c r="WSO91" s="1"/>
      <c r="WSP91" s="1"/>
      <c r="WSQ91" s="1"/>
      <c r="WSR91" s="1"/>
      <c r="WSS91" s="1"/>
      <c r="WST91" s="1"/>
      <c r="WSU91" s="1"/>
      <c r="WSV91" s="1"/>
      <c r="WSW91" s="1"/>
      <c r="WSX91" s="1"/>
      <c r="WSY91" s="1"/>
      <c r="WSZ91" s="1"/>
      <c r="WTA91" s="1"/>
      <c r="WTB91" s="1"/>
      <c r="WTC91" s="1"/>
      <c r="WTD91" s="1"/>
      <c r="WTE91" s="1"/>
      <c r="WTF91" s="1"/>
      <c r="WTG91" s="1"/>
      <c r="WTH91" s="1"/>
      <c r="WTI91" s="1"/>
      <c r="WTJ91" s="1"/>
      <c r="WTK91" s="1"/>
      <c r="WTL91" s="1"/>
      <c r="WTM91" s="1"/>
      <c r="WTN91" s="1"/>
      <c r="WTO91" s="1"/>
      <c r="WTP91" s="1"/>
      <c r="WTQ91" s="1"/>
      <c r="WTR91" s="1"/>
      <c r="WTS91" s="1"/>
      <c r="WTT91" s="1"/>
      <c r="WTU91" s="1"/>
      <c r="WTV91" s="1"/>
      <c r="WTW91" s="1"/>
      <c r="WTX91" s="1"/>
      <c r="WTY91" s="1"/>
      <c r="WTZ91" s="1"/>
      <c r="WUA91" s="1"/>
      <c r="WUB91" s="1"/>
      <c r="WUC91" s="1"/>
      <c r="WUD91" s="1"/>
      <c r="WUE91" s="1"/>
      <c r="WUF91" s="1"/>
      <c r="WUG91" s="1"/>
      <c r="WUH91" s="1"/>
      <c r="WUI91" s="1"/>
      <c r="WUJ91" s="1"/>
      <c r="WUK91" s="1"/>
      <c r="WUL91" s="1"/>
      <c r="WUM91" s="1"/>
      <c r="WUN91" s="1"/>
      <c r="WUO91" s="1"/>
      <c r="WUP91" s="1"/>
      <c r="WUQ91" s="1"/>
      <c r="WUR91" s="1"/>
      <c r="WUS91" s="1"/>
      <c r="WUT91" s="1"/>
      <c r="WUU91" s="1"/>
      <c r="WUV91" s="1"/>
      <c r="WUW91" s="1"/>
      <c r="WUX91" s="1"/>
      <c r="WUY91" s="1"/>
      <c r="WUZ91" s="1"/>
      <c r="WVA91" s="1"/>
      <c r="WVB91" s="1"/>
      <c r="WVC91" s="1"/>
      <c r="WVD91" s="1"/>
      <c r="WVE91" s="1"/>
      <c r="WVF91" s="1"/>
      <c r="WVG91" s="1"/>
      <c r="WVH91" s="1"/>
      <c r="WVI91" s="1"/>
      <c r="WVJ91" s="1"/>
      <c r="WVK91" s="1"/>
      <c r="WVL91" s="1"/>
      <c r="WVM91" s="1"/>
      <c r="WVN91" s="1"/>
      <c r="WVO91" s="1"/>
      <c r="WVP91" s="1"/>
      <c r="WVQ91" s="1"/>
      <c r="WVR91" s="1"/>
      <c r="WVS91" s="1"/>
      <c r="WVT91" s="1"/>
      <c r="WVU91" s="1"/>
      <c r="WVV91" s="1"/>
      <c r="WVW91" s="1"/>
      <c r="WVX91" s="1"/>
      <c r="WVY91" s="1"/>
      <c r="WVZ91" s="1"/>
      <c r="WWA91" s="1"/>
      <c r="WWB91" s="1"/>
      <c r="WWC91" s="1"/>
      <c r="WWD91" s="1"/>
      <c r="WWE91" s="1"/>
      <c r="WWF91" s="1"/>
      <c r="WWG91" s="1"/>
      <c r="WWH91" s="1"/>
      <c r="WWI91" s="1"/>
      <c r="WWJ91" s="1"/>
      <c r="WWK91" s="1"/>
      <c r="WWL91" s="1"/>
      <c r="WWM91" s="1"/>
      <c r="WWN91" s="1"/>
      <c r="WWO91" s="1"/>
      <c r="WWP91" s="1"/>
      <c r="WWQ91" s="1"/>
      <c r="WWR91" s="1"/>
      <c r="WWS91" s="1"/>
      <c r="WWT91" s="1"/>
      <c r="WWU91" s="1"/>
      <c r="WWV91" s="1"/>
      <c r="WWW91" s="1"/>
      <c r="WWX91" s="1"/>
      <c r="WWY91" s="1"/>
      <c r="WWZ91" s="1"/>
      <c r="WXA91" s="1"/>
      <c r="WXB91" s="1"/>
      <c r="WXC91" s="1"/>
      <c r="WXD91" s="1"/>
      <c r="WXE91" s="1"/>
      <c r="WXF91" s="1"/>
      <c r="WXG91" s="1"/>
      <c r="WXH91" s="1"/>
      <c r="WXI91" s="1"/>
      <c r="WXJ91" s="1"/>
      <c r="WXK91" s="1"/>
      <c r="WXL91" s="1"/>
      <c r="WXM91" s="1"/>
      <c r="WXN91" s="1"/>
      <c r="WXO91" s="1"/>
      <c r="WXP91" s="1"/>
      <c r="WXQ91" s="1"/>
      <c r="WXR91" s="1"/>
      <c r="WXS91" s="1"/>
      <c r="WXT91" s="1"/>
      <c r="WXU91" s="1"/>
      <c r="WXV91" s="1"/>
      <c r="WXW91" s="1"/>
      <c r="WXX91" s="1"/>
      <c r="WXY91" s="1"/>
      <c r="WXZ91" s="1"/>
      <c r="WYA91" s="1"/>
      <c r="WYB91" s="1"/>
      <c r="WYC91" s="1"/>
      <c r="WYD91" s="1"/>
      <c r="WYE91" s="1"/>
      <c r="WYF91" s="1"/>
      <c r="WYG91" s="1"/>
      <c r="WYH91" s="1"/>
      <c r="WYI91" s="1"/>
      <c r="WYJ91" s="1"/>
      <c r="WYK91" s="1"/>
      <c r="WYL91" s="1"/>
      <c r="WYM91" s="1"/>
      <c r="WYN91" s="1"/>
      <c r="WYO91" s="1"/>
      <c r="WYP91" s="1"/>
      <c r="WYQ91" s="1"/>
      <c r="WYR91" s="1"/>
      <c r="WYS91" s="1"/>
      <c r="WYT91" s="1"/>
      <c r="WYU91" s="1"/>
      <c r="WYV91" s="1"/>
      <c r="WYW91" s="1"/>
      <c r="WYX91" s="1"/>
      <c r="WYY91" s="1"/>
      <c r="WYZ91" s="1"/>
      <c r="WZA91" s="1"/>
      <c r="WZB91" s="1"/>
      <c r="WZC91" s="1"/>
      <c r="WZD91" s="1"/>
      <c r="WZE91" s="1"/>
      <c r="WZF91" s="1"/>
      <c r="WZG91" s="1"/>
      <c r="WZH91" s="1"/>
      <c r="WZI91" s="1"/>
      <c r="WZJ91" s="1"/>
      <c r="WZK91" s="1"/>
      <c r="WZL91" s="1"/>
      <c r="WZM91" s="1"/>
      <c r="WZN91" s="1"/>
      <c r="WZO91" s="1"/>
      <c r="WZP91" s="1"/>
      <c r="WZQ91" s="1"/>
      <c r="WZR91" s="1"/>
      <c r="WZS91" s="1"/>
      <c r="WZT91" s="1"/>
      <c r="WZU91" s="1"/>
      <c r="WZV91" s="1"/>
      <c r="WZW91" s="1"/>
      <c r="WZX91" s="1"/>
      <c r="WZY91" s="1"/>
      <c r="WZZ91" s="1"/>
      <c r="XAA91" s="1"/>
      <c r="XAB91" s="1"/>
      <c r="XAC91" s="1"/>
      <c r="XAD91" s="1"/>
      <c r="XAE91" s="1"/>
      <c r="XAF91" s="1"/>
      <c r="XAG91" s="1"/>
      <c r="XAH91" s="1"/>
      <c r="XAI91" s="1"/>
      <c r="XAJ91" s="1"/>
      <c r="XAK91" s="1"/>
      <c r="XAL91" s="1"/>
      <c r="XAM91" s="1"/>
      <c r="XAN91" s="1"/>
      <c r="XAO91" s="1"/>
      <c r="XAP91" s="1"/>
      <c r="XAQ91" s="1"/>
      <c r="XAR91" s="1"/>
      <c r="XAS91" s="1"/>
      <c r="XAT91" s="1"/>
      <c r="XAU91" s="1"/>
      <c r="XAV91" s="1"/>
      <c r="XAW91" s="1"/>
      <c r="XAX91" s="1"/>
      <c r="XAY91" s="1"/>
      <c r="XAZ91" s="1"/>
      <c r="XBA91" s="1"/>
      <c r="XBB91" s="1"/>
      <c r="XBC91" s="1"/>
      <c r="XBD91" s="1"/>
      <c r="XBE91" s="1"/>
      <c r="XBF91" s="1"/>
      <c r="XBG91" s="1"/>
      <c r="XBH91" s="1"/>
      <c r="XBI91" s="1"/>
      <c r="XBJ91" s="1"/>
      <c r="XBK91" s="1"/>
      <c r="XBL91" s="1"/>
      <c r="XBM91" s="1"/>
      <c r="XBN91" s="1"/>
      <c r="XBO91" s="1"/>
      <c r="XBP91" s="1"/>
      <c r="XBQ91" s="1"/>
      <c r="XBR91" s="1"/>
      <c r="XBS91" s="1"/>
      <c r="XBT91" s="1"/>
      <c r="XBU91" s="1"/>
      <c r="XBV91" s="1"/>
      <c r="XBW91" s="1"/>
      <c r="XBX91" s="1"/>
      <c r="XBY91" s="1"/>
      <c r="XBZ91" s="1"/>
      <c r="XCA91" s="1"/>
      <c r="XCB91" s="1"/>
      <c r="XCC91" s="1"/>
      <c r="XCD91" s="1"/>
      <c r="XCE91" s="1"/>
      <c r="XCF91" s="1"/>
      <c r="XCG91" s="1"/>
      <c r="XCH91" s="1"/>
      <c r="XCI91" s="1"/>
      <c r="XCJ91" s="1"/>
      <c r="XCK91" s="1"/>
      <c r="XCL91" s="1"/>
      <c r="XCM91" s="1"/>
      <c r="XCN91" s="1"/>
      <c r="XCO91" s="1"/>
      <c r="XCP91" s="1"/>
      <c r="XCQ91" s="1"/>
      <c r="XCR91" s="1"/>
      <c r="XCS91" s="1"/>
      <c r="XCT91" s="1"/>
      <c r="XCU91" s="1"/>
      <c r="XCV91" s="1"/>
      <c r="XCW91" s="1"/>
      <c r="XCX91" s="1"/>
      <c r="XCY91" s="1"/>
      <c r="XCZ91" s="1"/>
      <c r="XDA91" s="1"/>
      <c r="XDB91" s="1"/>
      <c r="XDC91" s="1"/>
      <c r="XDD91" s="1"/>
      <c r="XDE91" s="1"/>
      <c r="XDF91" s="1"/>
      <c r="XDG91" s="1"/>
      <c r="XDH91" s="1"/>
      <c r="XDI91" s="1"/>
      <c r="XDJ91" s="1"/>
      <c r="XDK91" s="1"/>
      <c r="XDL91" s="1"/>
      <c r="XDM91" s="1"/>
      <c r="XDN91" s="1"/>
      <c r="XDO91" s="1"/>
      <c r="XDP91" s="1"/>
      <c r="XDQ91" s="1"/>
      <c r="XDR91" s="1"/>
      <c r="XDS91" s="1"/>
      <c r="XDT91" s="1"/>
      <c r="XDU91" s="1"/>
      <c r="XDV91" s="1"/>
      <c r="XDW91" s="1"/>
      <c r="XDX91" s="1"/>
      <c r="XDY91" s="1"/>
      <c r="XDZ91" s="1"/>
      <c r="XEA91" s="1"/>
      <c r="XEB91" s="1"/>
      <c r="XEC91" s="1"/>
      <c r="XED91" s="1"/>
      <c r="XEE91" s="1"/>
      <c r="XEF91" s="1"/>
      <c r="XEG91" s="1"/>
      <c r="XEH91" s="1"/>
      <c r="XEI91" s="1"/>
      <c r="XEJ91" s="1"/>
      <c r="XEK91" s="1"/>
      <c r="XEL91" s="1"/>
      <c r="XEM91" s="1"/>
      <c r="XEN91" s="1"/>
      <c r="XEO91" s="1"/>
      <c r="XEP91" s="1"/>
      <c r="XEQ91" s="1"/>
      <c r="XER91" s="1"/>
      <c r="XES91" s="1"/>
      <c r="XET91" s="1"/>
      <c r="XEU91" s="1"/>
      <c r="XEV91" s="1"/>
      <c r="XEW91" s="1"/>
      <c r="XEX91" s="1"/>
      <c r="XEY91" s="1"/>
      <c r="XEZ91" s="1"/>
      <c r="XFA91" s="1"/>
    </row>
    <row r="92" spans="1:16381">
      <c r="A92" s="4">
        <v>21</v>
      </c>
      <c r="B92" s="30" t="s">
        <v>296</v>
      </c>
      <c r="C92" s="3" t="s">
        <v>297</v>
      </c>
      <c r="D92" s="6" t="s">
        <v>34</v>
      </c>
      <c r="E92" s="82">
        <v>45718</v>
      </c>
      <c r="F92" s="59" t="s">
        <v>296</v>
      </c>
      <c r="G92" s="1" t="b">
        <v>0</v>
      </c>
      <c r="H92" s="8">
        <v>46082</v>
      </c>
      <c r="I92" s="5"/>
      <c r="J92" s="5"/>
      <c r="K92" s="4"/>
      <c r="L92" s="4"/>
      <c r="M92" s="4"/>
      <c r="N92" s="4"/>
      <c r="O92" s="4"/>
      <c r="P92" s="4"/>
      <c r="Q92" s="4"/>
      <c r="R92" s="4"/>
      <c r="S92" s="4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  <c r="AML92" s="1"/>
      <c r="AMM92" s="1"/>
      <c r="AMN92" s="1"/>
      <c r="AMO92" s="1"/>
      <c r="AMP92" s="1"/>
      <c r="AMQ92" s="1"/>
      <c r="AMR92" s="1"/>
      <c r="AMS92" s="1"/>
      <c r="AMT92" s="1"/>
      <c r="AMU92" s="1"/>
      <c r="AMV92" s="1"/>
      <c r="AMW92" s="1"/>
      <c r="AMX92" s="1"/>
      <c r="AMY92" s="1"/>
      <c r="AMZ92" s="1"/>
      <c r="ANA92" s="1"/>
      <c r="ANB92" s="1"/>
      <c r="ANC92" s="1"/>
      <c r="AND92" s="1"/>
      <c r="ANE92" s="1"/>
      <c r="ANF92" s="1"/>
      <c r="ANG92" s="1"/>
      <c r="ANH92" s="1"/>
      <c r="ANI92" s="1"/>
      <c r="ANJ92" s="1"/>
      <c r="ANK92" s="1"/>
      <c r="ANL92" s="1"/>
      <c r="ANM92" s="1"/>
      <c r="ANN92" s="1"/>
      <c r="ANO92" s="1"/>
      <c r="ANP92" s="1"/>
      <c r="ANQ92" s="1"/>
      <c r="ANR92" s="1"/>
      <c r="ANS92" s="1"/>
      <c r="ANT92" s="1"/>
      <c r="ANU92" s="1"/>
      <c r="ANV92" s="1"/>
      <c r="ANW92" s="1"/>
      <c r="ANX92" s="1"/>
      <c r="ANY92" s="1"/>
      <c r="ANZ92" s="1"/>
      <c r="AOA92" s="1"/>
      <c r="AOB92" s="1"/>
      <c r="AOC92" s="1"/>
      <c r="AOD92" s="1"/>
      <c r="AOE92" s="1"/>
      <c r="AOF92" s="1"/>
      <c r="AOG92" s="1"/>
      <c r="AOH92" s="1"/>
      <c r="AOI92" s="1"/>
      <c r="AOJ92" s="1"/>
      <c r="AOK92" s="1"/>
      <c r="AOL92" s="1"/>
      <c r="AOM92" s="1"/>
      <c r="AON92" s="1"/>
      <c r="AOO92" s="1"/>
      <c r="AOP92" s="1"/>
      <c r="AOQ92" s="1"/>
      <c r="AOR92" s="1"/>
      <c r="AOS92" s="1"/>
      <c r="AOT92" s="1"/>
      <c r="AOU92" s="1"/>
      <c r="AOV92" s="1"/>
      <c r="AOW92" s="1"/>
      <c r="AOX92" s="1"/>
      <c r="AOY92" s="1"/>
      <c r="AOZ92" s="1"/>
      <c r="APA92" s="1"/>
      <c r="APB92" s="1"/>
      <c r="APC92" s="1"/>
      <c r="APD92" s="1"/>
      <c r="APE92" s="1"/>
      <c r="APF92" s="1"/>
      <c r="APG92" s="1"/>
      <c r="APH92" s="1"/>
      <c r="API92" s="1"/>
      <c r="APJ92" s="1"/>
      <c r="APK92" s="1"/>
      <c r="APL92" s="1"/>
      <c r="APM92" s="1"/>
      <c r="APN92" s="1"/>
      <c r="APO92" s="1"/>
      <c r="APP92" s="1"/>
      <c r="APQ92" s="1"/>
      <c r="APR92" s="1"/>
      <c r="APS92" s="1"/>
      <c r="APT92" s="1"/>
      <c r="APU92" s="1"/>
      <c r="APV92" s="1"/>
      <c r="APW92" s="1"/>
      <c r="APX92" s="1"/>
      <c r="APY92" s="1"/>
      <c r="APZ92" s="1"/>
      <c r="AQA92" s="1"/>
      <c r="AQB92" s="1"/>
      <c r="AQC92" s="1"/>
      <c r="AQD92" s="1"/>
      <c r="AQE92" s="1"/>
      <c r="AQF92" s="1"/>
      <c r="AQG92" s="1"/>
      <c r="AQH92" s="1"/>
      <c r="AQI92" s="1"/>
      <c r="AQJ92" s="1"/>
      <c r="AQK92" s="1"/>
      <c r="AQL92" s="1"/>
      <c r="AQM92" s="1"/>
      <c r="AQN92" s="1"/>
      <c r="AQO92" s="1"/>
      <c r="AQP92" s="1"/>
      <c r="AQQ92" s="1"/>
      <c r="AQR92" s="1"/>
      <c r="AQS92" s="1"/>
      <c r="AQT92" s="1"/>
      <c r="AQU92" s="1"/>
      <c r="AQV92" s="1"/>
      <c r="AQW92" s="1"/>
      <c r="AQX92" s="1"/>
      <c r="AQY92" s="1"/>
      <c r="AQZ92" s="1"/>
      <c r="ARA92" s="1"/>
      <c r="ARB92" s="1"/>
      <c r="ARC92" s="1"/>
      <c r="ARD92" s="1"/>
      <c r="ARE92" s="1"/>
      <c r="ARF92" s="1"/>
      <c r="ARG92" s="1"/>
      <c r="ARH92" s="1"/>
      <c r="ARI92" s="1"/>
      <c r="ARJ92" s="1"/>
      <c r="ARK92" s="1"/>
      <c r="ARL92" s="1"/>
      <c r="ARM92" s="1"/>
      <c r="ARN92" s="1"/>
      <c r="ARO92" s="1"/>
      <c r="ARP92" s="1"/>
      <c r="ARQ92" s="1"/>
      <c r="ARR92" s="1"/>
      <c r="ARS92" s="1"/>
      <c r="ART92" s="1"/>
      <c r="ARU92" s="1"/>
      <c r="ARV92" s="1"/>
      <c r="ARW92" s="1"/>
      <c r="ARX92" s="1"/>
      <c r="ARY92" s="1"/>
      <c r="ARZ92" s="1"/>
      <c r="ASA92" s="1"/>
      <c r="ASB92" s="1"/>
      <c r="ASC92" s="1"/>
      <c r="ASD92" s="1"/>
      <c r="ASE92" s="1"/>
      <c r="ASF92" s="1"/>
      <c r="ASG92" s="1"/>
      <c r="ASH92" s="1"/>
      <c r="ASI92" s="1"/>
      <c r="ASJ92" s="1"/>
      <c r="ASK92" s="1"/>
      <c r="ASL92" s="1"/>
      <c r="ASM92" s="1"/>
      <c r="ASN92" s="1"/>
      <c r="ASO92" s="1"/>
      <c r="ASP92" s="1"/>
      <c r="ASQ92" s="1"/>
      <c r="ASR92" s="1"/>
      <c r="ASS92" s="1"/>
      <c r="AST92" s="1"/>
      <c r="ASU92" s="1"/>
      <c r="ASV92" s="1"/>
      <c r="ASW92" s="1"/>
      <c r="ASX92" s="1"/>
      <c r="ASY92" s="1"/>
      <c r="ASZ92" s="1"/>
      <c r="ATA92" s="1"/>
      <c r="ATB92" s="1"/>
      <c r="ATC92" s="1"/>
      <c r="ATD92" s="1"/>
      <c r="ATE92" s="1"/>
      <c r="ATF92" s="1"/>
      <c r="ATG92" s="1"/>
      <c r="ATH92" s="1"/>
      <c r="ATI92" s="1"/>
      <c r="ATJ92" s="1"/>
      <c r="ATK92" s="1"/>
      <c r="ATL92" s="1"/>
      <c r="ATM92" s="1"/>
      <c r="ATN92" s="1"/>
      <c r="ATO92" s="1"/>
      <c r="ATP92" s="1"/>
      <c r="ATQ92" s="1"/>
      <c r="ATR92" s="1"/>
      <c r="ATS92" s="1"/>
      <c r="ATT92" s="1"/>
      <c r="ATU92" s="1"/>
      <c r="ATV92" s="1"/>
      <c r="ATW92" s="1"/>
      <c r="ATX92" s="1"/>
      <c r="ATY92" s="1"/>
      <c r="ATZ92" s="1"/>
      <c r="AUA92" s="1"/>
      <c r="AUB92" s="1"/>
      <c r="AUC92" s="1"/>
      <c r="AUD92" s="1"/>
      <c r="AUE92" s="1"/>
      <c r="AUF92" s="1"/>
      <c r="AUG92" s="1"/>
      <c r="AUH92" s="1"/>
      <c r="AUI92" s="1"/>
      <c r="AUJ92" s="1"/>
      <c r="AUK92" s="1"/>
      <c r="AUL92" s="1"/>
      <c r="AUM92" s="1"/>
      <c r="AUN92" s="1"/>
      <c r="AUO92" s="1"/>
      <c r="AUP92" s="1"/>
      <c r="AUQ92" s="1"/>
      <c r="AUR92" s="1"/>
      <c r="AUS92" s="1"/>
      <c r="AUT92" s="1"/>
      <c r="AUU92" s="1"/>
      <c r="AUV92" s="1"/>
      <c r="AUW92" s="1"/>
      <c r="AUX92" s="1"/>
      <c r="AUY92" s="1"/>
      <c r="AUZ92" s="1"/>
      <c r="AVA92" s="1"/>
      <c r="AVB92" s="1"/>
      <c r="AVC92" s="1"/>
      <c r="AVD92" s="1"/>
      <c r="AVE92" s="1"/>
      <c r="AVF92" s="1"/>
      <c r="AVG92" s="1"/>
      <c r="AVH92" s="1"/>
      <c r="AVI92" s="1"/>
      <c r="AVJ92" s="1"/>
      <c r="AVK92" s="1"/>
      <c r="AVL92" s="1"/>
      <c r="AVM92" s="1"/>
      <c r="AVN92" s="1"/>
      <c r="AVO92" s="1"/>
      <c r="AVP92" s="1"/>
      <c r="AVQ92" s="1"/>
      <c r="AVR92" s="1"/>
      <c r="AVS92" s="1"/>
      <c r="AVT92" s="1"/>
      <c r="AVU92" s="1"/>
      <c r="AVV92" s="1"/>
      <c r="AVW92" s="1"/>
      <c r="AVX92" s="1"/>
      <c r="AVY92" s="1"/>
      <c r="AVZ92" s="1"/>
      <c r="AWA92" s="1"/>
      <c r="AWB92" s="1"/>
      <c r="AWC92" s="1"/>
      <c r="AWD92" s="1"/>
      <c r="AWE92" s="1"/>
      <c r="AWF92" s="1"/>
      <c r="AWG92" s="1"/>
      <c r="AWH92" s="1"/>
      <c r="AWI92" s="1"/>
      <c r="AWJ92" s="1"/>
      <c r="AWK92" s="1"/>
      <c r="AWL92" s="1"/>
      <c r="AWM92" s="1"/>
      <c r="AWN92" s="1"/>
      <c r="AWO92" s="1"/>
      <c r="AWP92" s="1"/>
      <c r="AWQ92" s="1"/>
      <c r="AWR92" s="1"/>
      <c r="AWS92" s="1"/>
      <c r="AWT92" s="1"/>
      <c r="AWU92" s="1"/>
      <c r="AWV92" s="1"/>
      <c r="AWW92" s="1"/>
      <c r="AWX92" s="1"/>
      <c r="AWY92" s="1"/>
      <c r="AWZ92" s="1"/>
      <c r="AXA92" s="1"/>
      <c r="AXB92" s="1"/>
      <c r="AXC92" s="1"/>
      <c r="AXD92" s="1"/>
      <c r="AXE92" s="1"/>
      <c r="AXF92" s="1"/>
      <c r="AXG92" s="1"/>
      <c r="AXH92" s="1"/>
      <c r="AXI92" s="1"/>
      <c r="AXJ92" s="1"/>
      <c r="AXK92" s="1"/>
      <c r="AXL92" s="1"/>
      <c r="AXM92" s="1"/>
      <c r="AXN92" s="1"/>
      <c r="AXO92" s="1"/>
      <c r="AXP92" s="1"/>
      <c r="AXQ92" s="1"/>
      <c r="AXR92" s="1"/>
      <c r="AXS92" s="1"/>
      <c r="AXT92" s="1"/>
      <c r="AXU92" s="1"/>
      <c r="AXV92" s="1"/>
      <c r="AXW92" s="1"/>
      <c r="AXX92" s="1"/>
      <c r="AXY92" s="1"/>
      <c r="AXZ92" s="1"/>
      <c r="AYA92" s="1"/>
      <c r="AYB92" s="1"/>
      <c r="AYC92" s="1"/>
      <c r="AYD92" s="1"/>
      <c r="AYE92" s="1"/>
      <c r="AYF92" s="1"/>
      <c r="AYG92" s="1"/>
      <c r="AYH92" s="1"/>
      <c r="AYI92" s="1"/>
      <c r="AYJ92" s="1"/>
      <c r="AYK92" s="1"/>
      <c r="AYL92" s="1"/>
      <c r="AYM92" s="1"/>
      <c r="AYN92" s="1"/>
      <c r="AYO92" s="1"/>
      <c r="AYP92" s="1"/>
      <c r="AYQ92" s="1"/>
      <c r="AYR92" s="1"/>
      <c r="AYS92" s="1"/>
      <c r="AYT92" s="1"/>
      <c r="AYU92" s="1"/>
      <c r="AYV92" s="1"/>
      <c r="AYW92" s="1"/>
      <c r="AYX92" s="1"/>
      <c r="AYY92" s="1"/>
      <c r="AYZ92" s="1"/>
      <c r="AZA92" s="1"/>
      <c r="AZB92" s="1"/>
      <c r="AZC92" s="1"/>
      <c r="AZD92" s="1"/>
      <c r="AZE92" s="1"/>
      <c r="AZF92" s="1"/>
      <c r="AZG92" s="1"/>
      <c r="AZH92" s="1"/>
      <c r="AZI92" s="1"/>
      <c r="AZJ92" s="1"/>
      <c r="AZK92" s="1"/>
      <c r="AZL92" s="1"/>
      <c r="AZM92" s="1"/>
      <c r="AZN92" s="1"/>
      <c r="AZO92" s="1"/>
      <c r="AZP92" s="1"/>
      <c r="AZQ92" s="1"/>
      <c r="AZR92" s="1"/>
      <c r="AZS92" s="1"/>
      <c r="AZT92" s="1"/>
      <c r="AZU92" s="1"/>
      <c r="AZV92" s="1"/>
      <c r="AZW92" s="1"/>
      <c r="AZX92" s="1"/>
      <c r="AZY92" s="1"/>
      <c r="AZZ92" s="1"/>
      <c r="BAA92" s="1"/>
      <c r="BAB92" s="1"/>
      <c r="BAC92" s="1"/>
      <c r="BAD92" s="1"/>
      <c r="BAE92" s="1"/>
      <c r="BAF92" s="1"/>
      <c r="BAG92" s="1"/>
      <c r="BAH92" s="1"/>
      <c r="BAI92" s="1"/>
      <c r="BAJ92" s="1"/>
      <c r="BAK92" s="1"/>
      <c r="BAL92" s="1"/>
      <c r="BAM92" s="1"/>
      <c r="BAN92" s="1"/>
      <c r="BAO92" s="1"/>
      <c r="BAP92" s="1"/>
      <c r="BAQ92" s="1"/>
      <c r="BAR92" s="1"/>
      <c r="BAS92" s="1"/>
      <c r="BAT92" s="1"/>
      <c r="BAU92" s="1"/>
      <c r="BAV92" s="1"/>
      <c r="BAW92" s="1"/>
      <c r="BAX92" s="1"/>
      <c r="BAY92" s="1"/>
      <c r="BAZ92" s="1"/>
      <c r="BBA92" s="1"/>
      <c r="BBB92" s="1"/>
      <c r="BBC92" s="1"/>
      <c r="BBD92" s="1"/>
      <c r="BBE92" s="1"/>
      <c r="BBF92" s="1"/>
      <c r="BBG92" s="1"/>
      <c r="BBH92" s="1"/>
      <c r="BBI92" s="1"/>
      <c r="BBJ92" s="1"/>
      <c r="BBK92" s="1"/>
      <c r="BBL92" s="1"/>
      <c r="BBM92" s="1"/>
      <c r="BBN92" s="1"/>
      <c r="BBO92" s="1"/>
      <c r="BBP92" s="1"/>
      <c r="BBQ92" s="1"/>
      <c r="BBR92" s="1"/>
      <c r="BBS92" s="1"/>
      <c r="BBT92" s="1"/>
      <c r="BBU92" s="1"/>
      <c r="BBV92" s="1"/>
      <c r="BBW92" s="1"/>
      <c r="BBX92" s="1"/>
      <c r="BBY92" s="1"/>
      <c r="BBZ92" s="1"/>
      <c r="BCA92" s="1"/>
      <c r="BCB92" s="1"/>
      <c r="BCC92" s="1"/>
      <c r="BCD92" s="1"/>
      <c r="BCE92" s="1"/>
      <c r="BCF92" s="1"/>
      <c r="BCG92" s="1"/>
      <c r="BCH92" s="1"/>
      <c r="BCI92" s="1"/>
      <c r="BCJ92" s="1"/>
      <c r="BCK92" s="1"/>
      <c r="BCL92" s="1"/>
      <c r="BCM92" s="1"/>
      <c r="BCN92" s="1"/>
      <c r="BCO92" s="1"/>
      <c r="BCP92" s="1"/>
      <c r="BCQ92" s="1"/>
      <c r="BCR92" s="1"/>
      <c r="BCS92" s="1"/>
      <c r="BCT92" s="1"/>
      <c r="BCU92" s="1"/>
      <c r="BCV92" s="1"/>
      <c r="BCW92" s="1"/>
      <c r="BCX92" s="1"/>
      <c r="BCY92" s="1"/>
      <c r="BCZ92" s="1"/>
      <c r="BDA92" s="1"/>
      <c r="BDB92" s="1"/>
      <c r="BDC92" s="1"/>
      <c r="BDD92" s="1"/>
      <c r="BDE92" s="1"/>
      <c r="BDF92" s="1"/>
      <c r="BDG92" s="1"/>
      <c r="BDH92" s="1"/>
      <c r="BDI92" s="1"/>
      <c r="BDJ92" s="1"/>
      <c r="BDK92" s="1"/>
      <c r="BDL92" s="1"/>
      <c r="BDM92" s="1"/>
      <c r="BDN92" s="1"/>
      <c r="BDO92" s="1"/>
      <c r="BDP92" s="1"/>
      <c r="BDQ92" s="1"/>
      <c r="BDR92" s="1"/>
      <c r="BDS92" s="1"/>
      <c r="BDT92" s="1"/>
      <c r="BDU92" s="1"/>
      <c r="BDV92" s="1"/>
      <c r="BDW92" s="1"/>
      <c r="BDX92" s="1"/>
      <c r="BDY92" s="1"/>
      <c r="BDZ92" s="1"/>
      <c r="BEA92" s="1"/>
      <c r="BEB92" s="1"/>
      <c r="BEC92" s="1"/>
      <c r="BED92" s="1"/>
      <c r="BEE92" s="1"/>
      <c r="BEF92" s="1"/>
      <c r="BEG92" s="1"/>
      <c r="BEH92" s="1"/>
      <c r="BEI92" s="1"/>
      <c r="BEJ92" s="1"/>
      <c r="BEK92" s="1"/>
      <c r="BEL92" s="1"/>
      <c r="BEM92" s="1"/>
      <c r="BEN92" s="1"/>
      <c r="BEO92" s="1"/>
      <c r="BEP92" s="1"/>
      <c r="BEQ92" s="1"/>
      <c r="BER92" s="1"/>
      <c r="BES92" s="1"/>
      <c r="BET92" s="1"/>
      <c r="BEU92" s="1"/>
      <c r="BEV92" s="1"/>
      <c r="BEW92" s="1"/>
      <c r="BEX92" s="1"/>
      <c r="BEY92" s="1"/>
      <c r="BEZ92" s="1"/>
      <c r="BFA92" s="1"/>
      <c r="BFB92" s="1"/>
      <c r="BFC92" s="1"/>
      <c r="BFD92" s="1"/>
      <c r="BFE92" s="1"/>
      <c r="BFF92" s="1"/>
      <c r="BFG92" s="1"/>
      <c r="BFH92" s="1"/>
      <c r="BFI92" s="1"/>
      <c r="BFJ92" s="1"/>
      <c r="BFK92" s="1"/>
      <c r="BFL92" s="1"/>
      <c r="BFM92" s="1"/>
      <c r="BFN92" s="1"/>
      <c r="BFO92" s="1"/>
      <c r="BFP92" s="1"/>
      <c r="BFQ92" s="1"/>
      <c r="BFR92" s="1"/>
      <c r="BFS92" s="1"/>
      <c r="BFT92" s="1"/>
      <c r="BFU92" s="1"/>
      <c r="BFV92" s="1"/>
      <c r="BFW92" s="1"/>
      <c r="BFX92" s="1"/>
      <c r="BFY92" s="1"/>
      <c r="BFZ92" s="1"/>
      <c r="BGA92" s="1"/>
      <c r="BGB92" s="1"/>
      <c r="BGC92" s="1"/>
      <c r="BGD92" s="1"/>
      <c r="BGE92" s="1"/>
      <c r="BGF92" s="1"/>
      <c r="BGG92" s="1"/>
      <c r="BGH92" s="1"/>
      <c r="BGI92" s="1"/>
      <c r="BGJ92" s="1"/>
      <c r="BGK92" s="1"/>
      <c r="BGL92" s="1"/>
      <c r="BGM92" s="1"/>
      <c r="BGN92" s="1"/>
      <c r="BGO92" s="1"/>
      <c r="BGP92" s="1"/>
      <c r="BGQ92" s="1"/>
      <c r="BGR92" s="1"/>
      <c r="BGS92" s="1"/>
      <c r="BGT92" s="1"/>
      <c r="BGU92" s="1"/>
      <c r="BGV92" s="1"/>
      <c r="BGW92" s="1"/>
      <c r="BGX92" s="1"/>
      <c r="BGY92" s="1"/>
      <c r="BGZ92" s="1"/>
      <c r="BHA92" s="1"/>
      <c r="BHB92" s="1"/>
      <c r="BHC92" s="1"/>
      <c r="BHD92" s="1"/>
      <c r="BHE92" s="1"/>
      <c r="BHF92" s="1"/>
      <c r="BHG92" s="1"/>
      <c r="BHH92" s="1"/>
      <c r="BHI92" s="1"/>
      <c r="BHJ92" s="1"/>
      <c r="BHK92" s="1"/>
      <c r="BHL92" s="1"/>
      <c r="BHM92" s="1"/>
      <c r="BHN92" s="1"/>
      <c r="BHO92" s="1"/>
      <c r="BHP92" s="1"/>
      <c r="BHQ92" s="1"/>
      <c r="BHR92" s="1"/>
      <c r="BHS92" s="1"/>
      <c r="BHT92" s="1"/>
      <c r="BHU92" s="1"/>
      <c r="BHV92" s="1"/>
      <c r="BHW92" s="1"/>
      <c r="BHX92" s="1"/>
      <c r="BHY92" s="1"/>
      <c r="BHZ92" s="1"/>
      <c r="BIA92" s="1"/>
      <c r="BIB92" s="1"/>
      <c r="BIC92" s="1"/>
      <c r="BID92" s="1"/>
      <c r="BIE92" s="1"/>
      <c r="BIF92" s="1"/>
      <c r="BIG92" s="1"/>
      <c r="BIH92" s="1"/>
      <c r="BII92" s="1"/>
      <c r="BIJ92" s="1"/>
      <c r="BIK92" s="1"/>
      <c r="BIL92" s="1"/>
      <c r="BIM92" s="1"/>
      <c r="BIN92" s="1"/>
      <c r="BIO92" s="1"/>
      <c r="BIP92" s="1"/>
      <c r="BIQ92" s="1"/>
      <c r="BIR92" s="1"/>
      <c r="BIS92" s="1"/>
      <c r="BIT92" s="1"/>
      <c r="BIU92" s="1"/>
      <c r="BIV92" s="1"/>
      <c r="BIW92" s="1"/>
      <c r="BIX92" s="1"/>
      <c r="BIY92" s="1"/>
      <c r="BIZ92" s="1"/>
      <c r="BJA92" s="1"/>
      <c r="BJB92" s="1"/>
      <c r="BJC92" s="1"/>
      <c r="BJD92" s="1"/>
      <c r="BJE92" s="1"/>
      <c r="BJF92" s="1"/>
      <c r="BJG92" s="1"/>
      <c r="BJH92" s="1"/>
      <c r="BJI92" s="1"/>
      <c r="BJJ92" s="1"/>
      <c r="BJK92" s="1"/>
      <c r="BJL92" s="1"/>
      <c r="BJM92" s="1"/>
      <c r="BJN92" s="1"/>
      <c r="BJO92" s="1"/>
      <c r="BJP92" s="1"/>
      <c r="BJQ92" s="1"/>
      <c r="BJR92" s="1"/>
      <c r="BJS92" s="1"/>
      <c r="BJT92" s="1"/>
      <c r="BJU92" s="1"/>
      <c r="BJV92" s="1"/>
      <c r="BJW92" s="1"/>
      <c r="BJX92" s="1"/>
      <c r="BJY92" s="1"/>
      <c r="BJZ92" s="1"/>
      <c r="BKA92" s="1"/>
      <c r="BKB92" s="1"/>
      <c r="BKC92" s="1"/>
      <c r="BKD92" s="1"/>
      <c r="BKE92" s="1"/>
      <c r="BKF92" s="1"/>
      <c r="BKG92" s="1"/>
      <c r="BKH92" s="1"/>
      <c r="BKI92" s="1"/>
      <c r="BKJ92" s="1"/>
      <c r="BKK92" s="1"/>
      <c r="BKL92" s="1"/>
      <c r="BKM92" s="1"/>
      <c r="BKN92" s="1"/>
      <c r="BKO92" s="1"/>
      <c r="BKP92" s="1"/>
      <c r="BKQ92" s="1"/>
      <c r="BKR92" s="1"/>
      <c r="BKS92" s="1"/>
      <c r="BKT92" s="1"/>
      <c r="BKU92" s="1"/>
      <c r="BKV92" s="1"/>
      <c r="BKW92" s="1"/>
      <c r="BKX92" s="1"/>
      <c r="BKY92" s="1"/>
      <c r="BKZ92" s="1"/>
      <c r="BLA92" s="1"/>
      <c r="BLB92" s="1"/>
      <c r="BLC92" s="1"/>
      <c r="BLD92" s="1"/>
      <c r="BLE92" s="1"/>
      <c r="BLF92" s="1"/>
      <c r="BLG92" s="1"/>
      <c r="BLH92" s="1"/>
      <c r="BLI92" s="1"/>
      <c r="BLJ92" s="1"/>
      <c r="BLK92" s="1"/>
      <c r="BLL92" s="1"/>
      <c r="BLM92" s="1"/>
      <c r="BLN92" s="1"/>
      <c r="BLO92" s="1"/>
      <c r="BLP92" s="1"/>
      <c r="BLQ92" s="1"/>
      <c r="BLR92" s="1"/>
      <c r="BLS92" s="1"/>
      <c r="BLT92" s="1"/>
      <c r="BLU92" s="1"/>
      <c r="BLV92" s="1"/>
      <c r="BLW92" s="1"/>
      <c r="BLX92" s="1"/>
      <c r="BLY92" s="1"/>
      <c r="BLZ92" s="1"/>
      <c r="BMA92" s="1"/>
      <c r="BMB92" s="1"/>
      <c r="BMC92" s="1"/>
      <c r="BMD92" s="1"/>
      <c r="BME92" s="1"/>
      <c r="BMF92" s="1"/>
      <c r="BMG92" s="1"/>
      <c r="BMH92" s="1"/>
      <c r="BMI92" s="1"/>
      <c r="BMJ92" s="1"/>
      <c r="BMK92" s="1"/>
      <c r="BML92" s="1"/>
      <c r="BMM92" s="1"/>
      <c r="BMN92" s="1"/>
      <c r="BMO92" s="1"/>
      <c r="BMP92" s="1"/>
      <c r="BMQ92" s="1"/>
      <c r="BMR92" s="1"/>
      <c r="BMS92" s="1"/>
      <c r="BMT92" s="1"/>
      <c r="BMU92" s="1"/>
      <c r="BMV92" s="1"/>
      <c r="BMW92" s="1"/>
      <c r="BMX92" s="1"/>
      <c r="BMY92" s="1"/>
      <c r="BMZ92" s="1"/>
      <c r="BNA92" s="1"/>
      <c r="BNB92" s="1"/>
      <c r="BNC92" s="1"/>
      <c r="BND92" s="1"/>
      <c r="BNE92" s="1"/>
      <c r="BNF92" s="1"/>
      <c r="BNG92" s="1"/>
      <c r="BNH92" s="1"/>
      <c r="BNI92" s="1"/>
      <c r="BNJ92" s="1"/>
      <c r="BNK92" s="1"/>
      <c r="BNL92" s="1"/>
      <c r="BNM92" s="1"/>
      <c r="BNN92" s="1"/>
      <c r="BNO92" s="1"/>
      <c r="BNP92" s="1"/>
      <c r="BNQ92" s="1"/>
      <c r="BNR92" s="1"/>
      <c r="BNS92" s="1"/>
      <c r="BNT92" s="1"/>
      <c r="BNU92" s="1"/>
      <c r="BNV92" s="1"/>
      <c r="BNW92" s="1"/>
      <c r="BNX92" s="1"/>
      <c r="BNY92" s="1"/>
      <c r="BNZ92" s="1"/>
      <c r="BOA92" s="1"/>
      <c r="BOB92" s="1"/>
      <c r="BOC92" s="1"/>
      <c r="BOD92" s="1"/>
      <c r="BOE92" s="1"/>
      <c r="BOF92" s="1"/>
      <c r="BOG92" s="1"/>
      <c r="BOH92" s="1"/>
      <c r="BOI92" s="1"/>
      <c r="BOJ92" s="1"/>
      <c r="BOK92" s="1"/>
      <c r="BOL92" s="1"/>
      <c r="BOM92" s="1"/>
      <c r="BON92" s="1"/>
      <c r="BOO92" s="1"/>
      <c r="BOP92" s="1"/>
      <c r="BOQ92" s="1"/>
      <c r="BOR92" s="1"/>
      <c r="BOS92" s="1"/>
      <c r="BOT92" s="1"/>
      <c r="BOU92" s="1"/>
      <c r="BOV92" s="1"/>
      <c r="BOW92" s="1"/>
      <c r="BOX92" s="1"/>
      <c r="BOY92" s="1"/>
      <c r="BOZ92" s="1"/>
      <c r="BPA92" s="1"/>
      <c r="BPB92" s="1"/>
      <c r="BPC92" s="1"/>
      <c r="BPD92" s="1"/>
      <c r="BPE92" s="1"/>
      <c r="BPF92" s="1"/>
      <c r="BPG92" s="1"/>
      <c r="BPH92" s="1"/>
      <c r="BPI92" s="1"/>
      <c r="BPJ92" s="1"/>
      <c r="BPK92" s="1"/>
      <c r="BPL92" s="1"/>
      <c r="BPM92" s="1"/>
      <c r="BPN92" s="1"/>
      <c r="BPO92" s="1"/>
      <c r="BPP92" s="1"/>
      <c r="BPQ92" s="1"/>
      <c r="BPR92" s="1"/>
      <c r="BPS92" s="1"/>
      <c r="BPT92" s="1"/>
      <c r="BPU92" s="1"/>
      <c r="BPV92" s="1"/>
      <c r="BPW92" s="1"/>
      <c r="BPX92" s="1"/>
      <c r="BPY92" s="1"/>
      <c r="BPZ92" s="1"/>
      <c r="BQA92" s="1"/>
      <c r="BQB92" s="1"/>
      <c r="BQC92" s="1"/>
      <c r="BQD92" s="1"/>
      <c r="BQE92" s="1"/>
      <c r="BQF92" s="1"/>
      <c r="BQG92" s="1"/>
      <c r="BQH92" s="1"/>
      <c r="BQI92" s="1"/>
      <c r="BQJ92" s="1"/>
      <c r="BQK92" s="1"/>
      <c r="BQL92" s="1"/>
      <c r="BQM92" s="1"/>
      <c r="BQN92" s="1"/>
      <c r="BQO92" s="1"/>
      <c r="BQP92" s="1"/>
      <c r="BQQ92" s="1"/>
      <c r="BQR92" s="1"/>
      <c r="BQS92" s="1"/>
      <c r="BQT92" s="1"/>
      <c r="BQU92" s="1"/>
      <c r="BQV92" s="1"/>
      <c r="BQW92" s="1"/>
      <c r="BQX92" s="1"/>
      <c r="BQY92" s="1"/>
      <c r="BQZ92" s="1"/>
      <c r="BRA92" s="1"/>
      <c r="BRB92" s="1"/>
      <c r="BRC92" s="1"/>
      <c r="BRD92" s="1"/>
      <c r="BRE92" s="1"/>
      <c r="BRF92" s="1"/>
      <c r="BRG92" s="1"/>
      <c r="BRH92" s="1"/>
      <c r="BRI92" s="1"/>
      <c r="BRJ92" s="1"/>
      <c r="BRK92" s="1"/>
      <c r="BRL92" s="1"/>
      <c r="BRM92" s="1"/>
      <c r="BRN92" s="1"/>
      <c r="BRO92" s="1"/>
      <c r="BRP92" s="1"/>
      <c r="BRQ92" s="1"/>
      <c r="BRR92" s="1"/>
      <c r="BRS92" s="1"/>
      <c r="BRT92" s="1"/>
      <c r="BRU92" s="1"/>
      <c r="BRV92" s="1"/>
      <c r="BRW92" s="1"/>
      <c r="BRX92" s="1"/>
      <c r="BRY92" s="1"/>
      <c r="BRZ92" s="1"/>
      <c r="BSA92" s="1"/>
      <c r="BSB92" s="1"/>
      <c r="BSC92" s="1"/>
      <c r="BSD92" s="1"/>
      <c r="BSE92" s="1"/>
      <c r="BSF92" s="1"/>
      <c r="BSG92" s="1"/>
      <c r="BSH92" s="1"/>
      <c r="BSI92" s="1"/>
      <c r="BSJ92" s="1"/>
      <c r="BSK92" s="1"/>
      <c r="BSL92" s="1"/>
      <c r="BSM92" s="1"/>
      <c r="BSN92" s="1"/>
      <c r="BSO92" s="1"/>
      <c r="BSP92" s="1"/>
      <c r="BSQ92" s="1"/>
      <c r="BSR92" s="1"/>
      <c r="BSS92" s="1"/>
      <c r="BST92" s="1"/>
      <c r="BSU92" s="1"/>
      <c r="BSV92" s="1"/>
      <c r="BSW92" s="1"/>
      <c r="BSX92" s="1"/>
      <c r="BSY92" s="1"/>
      <c r="BSZ92" s="1"/>
      <c r="BTA92" s="1"/>
      <c r="BTB92" s="1"/>
      <c r="BTC92" s="1"/>
      <c r="BTD92" s="1"/>
      <c r="BTE92" s="1"/>
      <c r="BTF92" s="1"/>
      <c r="BTG92" s="1"/>
      <c r="BTH92" s="1"/>
      <c r="BTI92" s="1"/>
      <c r="BTJ92" s="1"/>
      <c r="BTK92" s="1"/>
      <c r="BTL92" s="1"/>
      <c r="BTM92" s="1"/>
      <c r="BTN92" s="1"/>
      <c r="BTO92" s="1"/>
      <c r="BTP92" s="1"/>
      <c r="BTQ92" s="1"/>
      <c r="BTR92" s="1"/>
      <c r="BTS92" s="1"/>
      <c r="BTT92" s="1"/>
      <c r="BTU92" s="1"/>
      <c r="BTV92" s="1"/>
      <c r="BTW92" s="1"/>
      <c r="BTX92" s="1"/>
      <c r="BTY92" s="1"/>
      <c r="BTZ92" s="1"/>
      <c r="BUA92" s="1"/>
      <c r="BUB92" s="1"/>
      <c r="BUC92" s="1"/>
      <c r="BUD92" s="1"/>
      <c r="BUE92" s="1"/>
      <c r="BUF92" s="1"/>
      <c r="BUG92" s="1"/>
      <c r="BUH92" s="1"/>
      <c r="BUI92" s="1"/>
      <c r="BUJ92" s="1"/>
      <c r="BUK92" s="1"/>
      <c r="BUL92" s="1"/>
      <c r="BUM92" s="1"/>
      <c r="BUN92" s="1"/>
      <c r="BUO92" s="1"/>
      <c r="BUP92" s="1"/>
      <c r="BUQ92" s="1"/>
      <c r="BUR92" s="1"/>
      <c r="BUS92" s="1"/>
      <c r="BUT92" s="1"/>
      <c r="BUU92" s="1"/>
      <c r="BUV92" s="1"/>
      <c r="BUW92" s="1"/>
      <c r="BUX92" s="1"/>
      <c r="BUY92" s="1"/>
      <c r="BUZ92" s="1"/>
      <c r="BVA92" s="1"/>
      <c r="BVB92" s="1"/>
      <c r="BVC92" s="1"/>
      <c r="BVD92" s="1"/>
      <c r="BVE92" s="1"/>
      <c r="BVF92" s="1"/>
      <c r="BVG92" s="1"/>
      <c r="BVH92" s="1"/>
      <c r="BVI92" s="1"/>
      <c r="BVJ92" s="1"/>
      <c r="BVK92" s="1"/>
      <c r="BVL92" s="1"/>
      <c r="BVM92" s="1"/>
      <c r="BVN92" s="1"/>
      <c r="BVO92" s="1"/>
      <c r="BVP92" s="1"/>
      <c r="BVQ92" s="1"/>
      <c r="BVR92" s="1"/>
      <c r="BVS92" s="1"/>
      <c r="BVT92" s="1"/>
      <c r="BVU92" s="1"/>
      <c r="BVV92" s="1"/>
      <c r="BVW92" s="1"/>
      <c r="BVX92" s="1"/>
      <c r="BVY92" s="1"/>
      <c r="BVZ92" s="1"/>
      <c r="BWA92" s="1"/>
      <c r="BWB92" s="1"/>
      <c r="BWC92" s="1"/>
      <c r="BWD92" s="1"/>
      <c r="BWE92" s="1"/>
      <c r="BWF92" s="1"/>
      <c r="BWG92" s="1"/>
      <c r="BWH92" s="1"/>
      <c r="BWI92" s="1"/>
      <c r="BWJ92" s="1"/>
      <c r="BWK92" s="1"/>
      <c r="BWL92" s="1"/>
      <c r="BWM92" s="1"/>
      <c r="BWN92" s="1"/>
      <c r="BWO92" s="1"/>
      <c r="BWP92" s="1"/>
      <c r="BWQ92" s="1"/>
      <c r="BWR92" s="1"/>
      <c r="BWS92" s="1"/>
      <c r="BWT92" s="1"/>
      <c r="BWU92" s="1"/>
      <c r="BWV92" s="1"/>
      <c r="BWW92" s="1"/>
      <c r="BWX92" s="1"/>
      <c r="BWY92" s="1"/>
      <c r="BWZ92" s="1"/>
      <c r="BXA92" s="1"/>
      <c r="BXB92" s="1"/>
      <c r="BXC92" s="1"/>
      <c r="BXD92" s="1"/>
      <c r="BXE92" s="1"/>
      <c r="BXF92" s="1"/>
      <c r="BXG92" s="1"/>
      <c r="BXH92" s="1"/>
      <c r="BXI92" s="1"/>
      <c r="BXJ92" s="1"/>
      <c r="BXK92" s="1"/>
      <c r="BXL92" s="1"/>
      <c r="BXM92" s="1"/>
      <c r="BXN92" s="1"/>
      <c r="BXO92" s="1"/>
      <c r="BXP92" s="1"/>
      <c r="BXQ92" s="1"/>
      <c r="BXR92" s="1"/>
      <c r="BXS92" s="1"/>
      <c r="BXT92" s="1"/>
      <c r="BXU92" s="1"/>
      <c r="BXV92" s="1"/>
      <c r="BXW92" s="1"/>
      <c r="BXX92" s="1"/>
      <c r="BXY92" s="1"/>
      <c r="BXZ92" s="1"/>
      <c r="BYA92" s="1"/>
      <c r="BYB92" s="1"/>
      <c r="BYC92" s="1"/>
      <c r="BYD92" s="1"/>
      <c r="BYE92" s="1"/>
      <c r="BYF92" s="1"/>
      <c r="BYG92" s="1"/>
      <c r="BYH92" s="1"/>
      <c r="BYI92" s="1"/>
      <c r="BYJ92" s="1"/>
      <c r="BYK92" s="1"/>
      <c r="BYL92" s="1"/>
      <c r="BYM92" s="1"/>
      <c r="BYN92" s="1"/>
      <c r="BYO92" s="1"/>
      <c r="BYP92" s="1"/>
      <c r="BYQ92" s="1"/>
      <c r="BYR92" s="1"/>
      <c r="BYS92" s="1"/>
      <c r="BYT92" s="1"/>
      <c r="BYU92" s="1"/>
      <c r="BYV92" s="1"/>
      <c r="BYW92" s="1"/>
      <c r="BYX92" s="1"/>
      <c r="BYY92" s="1"/>
      <c r="BYZ92" s="1"/>
      <c r="BZA92" s="1"/>
      <c r="BZB92" s="1"/>
      <c r="BZC92" s="1"/>
      <c r="BZD92" s="1"/>
      <c r="BZE92" s="1"/>
      <c r="BZF92" s="1"/>
      <c r="BZG92" s="1"/>
      <c r="BZH92" s="1"/>
      <c r="BZI92" s="1"/>
      <c r="BZJ92" s="1"/>
      <c r="BZK92" s="1"/>
      <c r="BZL92" s="1"/>
      <c r="BZM92" s="1"/>
      <c r="BZN92" s="1"/>
      <c r="BZO92" s="1"/>
      <c r="BZP92" s="1"/>
      <c r="BZQ92" s="1"/>
      <c r="BZR92" s="1"/>
      <c r="BZS92" s="1"/>
      <c r="BZT92" s="1"/>
      <c r="BZU92" s="1"/>
      <c r="BZV92" s="1"/>
      <c r="BZW92" s="1"/>
      <c r="BZX92" s="1"/>
      <c r="BZY92" s="1"/>
      <c r="BZZ92" s="1"/>
      <c r="CAA92" s="1"/>
      <c r="CAB92" s="1"/>
      <c r="CAC92" s="1"/>
      <c r="CAD92" s="1"/>
      <c r="CAE92" s="1"/>
      <c r="CAF92" s="1"/>
      <c r="CAG92" s="1"/>
      <c r="CAH92" s="1"/>
      <c r="CAI92" s="1"/>
      <c r="CAJ92" s="1"/>
      <c r="CAK92" s="1"/>
      <c r="CAL92" s="1"/>
      <c r="CAM92" s="1"/>
      <c r="CAN92" s="1"/>
      <c r="CAO92" s="1"/>
      <c r="CAP92" s="1"/>
      <c r="CAQ92" s="1"/>
      <c r="CAR92" s="1"/>
      <c r="CAS92" s="1"/>
      <c r="CAT92" s="1"/>
      <c r="CAU92" s="1"/>
      <c r="CAV92" s="1"/>
      <c r="CAW92" s="1"/>
      <c r="CAX92" s="1"/>
      <c r="CAY92" s="1"/>
      <c r="CAZ92" s="1"/>
      <c r="CBA92" s="1"/>
      <c r="CBB92" s="1"/>
      <c r="CBC92" s="1"/>
      <c r="CBD92" s="1"/>
      <c r="CBE92" s="1"/>
      <c r="CBF92" s="1"/>
      <c r="CBG92" s="1"/>
      <c r="CBH92" s="1"/>
      <c r="CBI92" s="1"/>
      <c r="CBJ92" s="1"/>
      <c r="CBK92" s="1"/>
      <c r="CBL92" s="1"/>
      <c r="CBM92" s="1"/>
      <c r="CBN92" s="1"/>
      <c r="CBO92" s="1"/>
      <c r="CBP92" s="1"/>
      <c r="CBQ92" s="1"/>
      <c r="CBR92" s="1"/>
      <c r="CBS92" s="1"/>
      <c r="CBT92" s="1"/>
      <c r="CBU92" s="1"/>
      <c r="CBV92" s="1"/>
      <c r="CBW92" s="1"/>
      <c r="CBX92" s="1"/>
      <c r="CBY92" s="1"/>
      <c r="CBZ92" s="1"/>
      <c r="CCA92" s="1"/>
      <c r="CCB92" s="1"/>
      <c r="CCC92" s="1"/>
      <c r="CCD92" s="1"/>
      <c r="CCE92" s="1"/>
      <c r="CCF92" s="1"/>
      <c r="CCG92" s="1"/>
      <c r="CCH92" s="1"/>
      <c r="CCI92" s="1"/>
      <c r="CCJ92" s="1"/>
      <c r="CCK92" s="1"/>
      <c r="CCL92" s="1"/>
      <c r="CCM92" s="1"/>
      <c r="CCN92" s="1"/>
      <c r="CCO92" s="1"/>
      <c r="CCP92" s="1"/>
      <c r="CCQ92" s="1"/>
      <c r="CCR92" s="1"/>
      <c r="CCS92" s="1"/>
      <c r="CCT92" s="1"/>
      <c r="CCU92" s="1"/>
      <c r="CCV92" s="1"/>
      <c r="CCW92" s="1"/>
      <c r="CCX92" s="1"/>
      <c r="CCY92" s="1"/>
      <c r="CCZ92" s="1"/>
      <c r="CDA92" s="1"/>
      <c r="CDB92" s="1"/>
      <c r="CDC92" s="1"/>
      <c r="CDD92" s="1"/>
      <c r="CDE92" s="1"/>
      <c r="CDF92" s="1"/>
      <c r="CDG92" s="1"/>
      <c r="CDH92" s="1"/>
      <c r="CDI92" s="1"/>
      <c r="CDJ92" s="1"/>
      <c r="CDK92" s="1"/>
      <c r="CDL92" s="1"/>
      <c r="CDM92" s="1"/>
      <c r="CDN92" s="1"/>
      <c r="CDO92" s="1"/>
      <c r="CDP92" s="1"/>
      <c r="CDQ92" s="1"/>
      <c r="CDR92" s="1"/>
      <c r="CDS92" s="1"/>
      <c r="CDT92" s="1"/>
      <c r="CDU92" s="1"/>
      <c r="CDV92" s="1"/>
      <c r="CDW92" s="1"/>
      <c r="CDX92" s="1"/>
      <c r="CDY92" s="1"/>
      <c r="CDZ92" s="1"/>
      <c r="CEA92" s="1"/>
      <c r="CEB92" s="1"/>
      <c r="CEC92" s="1"/>
      <c r="CED92" s="1"/>
      <c r="CEE92" s="1"/>
      <c r="CEF92" s="1"/>
      <c r="CEG92" s="1"/>
      <c r="CEH92" s="1"/>
      <c r="CEI92" s="1"/>
      <c r="CEJ92" s="1"/>
      <c r="CEK92" s="1"/>
      <c r="CEL92" s="1"/>
      <c r="CEM92" s="1"/>
      <c r="CEN92" s="1"/>
      <c r="CEO92" s="1"/>
      <c r="CEP92" s="1"/>
      <c r="CEQ92" s="1"/>
      <c r="CER92" s="1"/>
      <c r="CES92" s="1"/>
      <c r="CET92" s="1"/>
      <c r="CEU92" s="1"/>
      <c r="CEV92" s="1"/>
      <c r="CEW92" s="1"/>
      <c r="CEX92" s="1"/>
      <c r="CEY92" s="1"/>
      <c r="CEZ92" s="1"/>
      <c r="CFA92" s="1"/>
      <c r="CFB92" s="1"/>
      <c r="CFC92" s="1"/>
      <c r="CFD92" s="1"/>
      <c r="CFE92" s="1"/>
      <c r="CFF92" s="1"/>
      <c r="CFG92" s="1"/>
      <c r="CFH92" s="1"/>
      <c r="CFI92" s="1"/>
      <c r="CFJ92" s="1"/>
      <c r="CFK92" s="1"/>
      <c r="CFL92" s="1"/>
      <c r="CFM92" s="1"/>
      <c r="CFN92" s="1"/>
      <c r="CFO92" s="1"/>
      <c r="CFP92" s="1"/>
      <c r="CFQ92" s="1"/>
      <c r="CFR92" s="1"/>
      <c r="CFS92" s="1"/>
      <c r="CFT92" s="1"/>
      <c r="CFU92" s="1"/>
      <c r="CFV92" s="1"/>
      <c r="CFW92" s="1"/>
      <c r="CFX92" s="1"/>
      <c r="CFY92" s="1"/>
      <c r="CFZ92" s="1"/>
      <c r="CGA92" s="1"/>
      <c r="CGB92" s="1"/>
      <c r="CGC92" s="1"/>
      <c r="CGD92" s="1"/>
      <c r="CGE92" s="1"/>
      <c r="CGF92" s="1"/>
      <c r="CGG92" s="1"/>
      <c r="CGH92" s="1"/>
      <c r="CGI92" s="1"/>
      <c r="CGJ92" s="1"/>
      <c r="CGK92" s="1"/>
      <c r="CGL92" s="1"/>
      <c r="CGM92" s="1"/>
      <c r="CGN92" s="1"/>
      <c r="CGO92" s="1"/>
      <c r="CGP92" s="1"/>
      <c r="CGQ92" s="1"/>
      <c r="CGR92" s="1"/>
      <c r="CGS92" s="1"/>
      <c r="CGT92" s="1"/>
      <c r="CGU92" s="1"/>
      <c r="CGV92" s="1"/>
      <c r="CGW92" s="1"/>
      <c r="CGX92" s="1"/>
      <c r="CGY92" s="1"/>
      <c r="CGZ92" s="1"/>
      <c r="CHA92" s="1"/>
      <c r="CHB92" s="1"/>
      <c r="CHC92" s="1"/>
      <c r="CHD92" s="1"/>
      <c r="CHE92" s="1"/>
      <c r="CHF92" s="1"/>
      <c r="CHG92" s="1"/>
      <c r="CHH92" s="1"/>
      <c r="CHI92" s="1"/>
      <c r="CHJ92" s="1"/>
      <c r="CHK92" s="1"/>
      <c r="CHL92" s="1"/>
      <c r="CHM92" s="1"/>
      <c r="CHN92" s="1"/>
      <c r="CHO92" s="1"/>
      <c r="CHP92" s="1"/>
      <c r="CHQ92" s="1"/>
      <c r="CHR92" s="1"/>
      <c r="CHS92" s="1"/>
      <c r="CHT92" s="1"/>
      <c r="CHU92" s="1"/>
      <c r="CHV92" s="1"/>
      <c r="CHW92" s="1"/>
      <c r="CHX92" s="1"/>
      <c r="CHY92" s="1"/>
      <c r="CHZ92" s="1"/>
      <c r="CIA92" s="1"/>
      <c r="CIB92" s="1"/>
      <c r="CIC92" s="1"/>
      <c r="CID92" s="1"/>
      <c r="CIE92" s="1"/>
      <c r="CIF92" s="1"/>
      <c r="CIG92" s="1"/>
      <c r="CIH92" s="1"/>
      <c r="CII92" s="1"/>
      <c r="CIJ92" s="1"/>
      <c r="CIK92" s="1"/>
      <c r="CIL92" s="1"/>
      <c r="CIM92" s="1"/>
      <c r="CIN92" s="1"/>
      <c r="CIO92" s="1"/>
      <c r="CIP92" s="1"/>
      <c r="CIQ92" s="1"/>
      <c r="CIR92" s="1"/>
      <c r="CIS92" s="1"/>
      <c r="CIT92" s="1"/>
      <c r="CIU92" s="1"/>
      <c r="CIV92" s="1"/>
      <c r="CIW92" s="1"/>
      <c r="CIX92" s="1"/>
      <c r="CIY92" s="1"/>
      <c r="CIZ92" s="1"/>
      <c r="CJA92" s="1"/>
      <c r="CJB92" s="1"/>
      <c r="CJC92" s="1"/>
      <c r="CJD92" s="1"/>
      <c r="CJE92" s="1"/>
      <c r="CJF92" s="1"/>
      <c r="CJG92" s="1"/>
      <c r="CJH92" s="1"/>
      <c r="CJI92" s="1"/>
      <c r="CJJ92" s="1"/>
      <c r="CJK92" s="1"/>
      <c r="CJL92" s="1"/>
      <c r="CJM92" s="1"/>
      <c r="CJN92" s="1"/>
      <c r="CJO92" s="1"/>
      <c r="CJP92" s="1"/>
      <c r="CJQ92" s="1"/>
      <c r="CJR92" s="1"/>
      <c r="CJS92" s="1"/>
      <c r="CJT92" s="1"/>
      <c r="CJU92" s="1"/>
      <c r="CJV92" s="1"/>
      <c r="CJW92" s="1"/>
      <c r="CJX92" s="1"/>
      <c r="CJY92" s="1"/>
      <c r="CJZ92" s="1"/>
      <c r="CKA92" s="1"/>
      <c r="CKB92" s="1"/>
      <c r="CKC92" s="1"/>
      <c r="CKD92" s="1"/>
      <c r="CKE92" s="1"/>
      <c r="CKF92" s="1"/>
      <c r="CKG92" s="1"/>
      <c r="CKH92" s="1"/>
      <c r="CKI92" s="1"/>
      <c r="CKJ92" s="1"/>
      <c r="CKK92" s="1"/>
      <c r="CKL92" s="1"/>
      <c r="CKM92" s="1"/>
      <c r="CKN92" s="1"/>
      <c r="CKO92" s="1"/>
      <c r="CKP92" s="1"/>
      <c r="CKQ92" s="1"/>
      <c r="CKR92" s="1"/>
      <c r="CKS92" s="1"/>
      <c r="CKT92" s="1"/>
      <c r="CKU92" s="1"/>
      <c r="CKV92" s="1"/>
      <c r="CKW92" s="1"/>
      <c r="CKX92" s="1"/>
      <c r="CKY92" s="1"/>
      <c r="CKZ92" s="1"/>
      <c r="CLA92" s="1"/>
      <c r="CLB92" s="1"/>
      <c r="CLC92" s="1"/>
      <c r="CLD92" s="1"/>
      <c r="CLE92" s="1"/>
      <c r="CLF92" s="1"/>
      <c r="CLG92" s="1"/>
      <c r="CLH92" s="1"/>
      <c r="CLI92" s="1"/>
      <c r="CLJ92" s="1"/>
      <c r="CLK92" s="1"/>
      <c r="CLL92" s="1"/>
      <c r="CLM92" s="1"/>
      <c r="CLN92" s="1"/>
      <c r="CLO92" s="1"/>
      <c r="CLP92" s="1"/>
      <c r="CLQ92" s="1"/>
      <c r="CLR92" s="1"/>
      <c r="CLS92" s="1"/>
      <c r="CLT92" s="1"/>
      <c r="CLU92" s="1"/>
      <c r="CLV92" s="1"/>
      <c r="CLW92" s="1"/>
      <c r="CLX92" s="1"/>
      <c r="CLY92" s="1"/>
      <c r="CLZ92" s="1"/>
      <c r="CMA92" s="1"/>
      <c r="CMB92" s="1"/>
      <c r="CMC92" s="1"/>
      <c r="CMD92" s="1"/>
      <c r="CME92" s="1"/>
      <c r="CMF92" s="1"/>
      <c r="CMG92" s="1"/>
      <c r="CMH92" s="1"/>
      <c r="CMI92" s="1"/>
      <c r="CMJ92" s="1"/>
      <c r="CMK92" s="1"/>
      <c r="CML92" s="1"/>
      <c r="CMM92" s="1"/>
      <c r="CMN92" s="1"/>
      <c r="CMO92" s="1"/>
      <c r="CMP92" s="1"/>
      <c r="CMQ92" s="1"/>
      <c r="CMR92" s="1"/>
      <c r="CMS92" s="1"/>
      <c r="CMT92" s="1"/>
      <c r="CMU92" s="1"/>
      <c r="CMV92" s="1"/>
      <c r="CMW92" s="1"/>
      <c r="CMX92" s="1"/>
      <c r="CMY92" s="1"/>
      <c r="CMZ92" s="1"/>
      <c r="CNA92" s="1"/>
      <c r="CNB92" s="1"/>
      <c r="CNC92" s="1"/>
      <c r="CND92" s="1"/>
      <c r="CNE92" s="1"/>
      <c r="CNF92" s="1"/>
      <c r="CNG92" s="1"/>
      <c r="CNH92" s="1"/>
      <c r="CNI92" s="1"/>
      <c r="CNJ92" s="1"/>
      <c r="CNK92" s="1"/>
      <c r="CNL92" s="1"/>
      <c r="CNM92" s="1"/>
      <c r="CNN92" s="1"/>
      <c r="CNO92" s="1"/>
      <c r="CNP92" s="1"/>
      <c r="CNQ92" s="1"/>
      <c r="CNR92" s="1"/>
      <c r="CNS92" s="1"/>
      <c r="CNT92" s="1"/>
      <c r="CNU92" s="1"/>
      <c r="CNV92" s="1"/>
      <c r="CNW92" s="1"/>
      <c r="CNX92" s="1"/>
      <c r="CNY92" s="1"/>
      <c r="CNZ92" s="1"/>
      <c r="COA92" s="1"/>
      <c r="COB92" s="1"/>
      <c r="COC92" s="1"/>
      <c r="COD92" s="1"/>
      <c r="COE92" s="1"/>
      <c r="COF92" s="1"/>
      <c r="COG92" s="1"/>
      <c r="COH92" s="1"/>
      <c r="COI92" s="1"/>
      <c r="COJ92" s="1"/>
      <c r="COK92" s="1"/>
      <c r="COL92" s="1"/>
      <c r="COM92" s="1"/>
      <c r="CON92" s="1"/>
      <c r="COO92" s="1"/>
      <c r="COP92" s="1"/>
      <c r="COQ92" s="1"/>
      <c r="COR92" s="1"/>
      <c r="COS92" s="1"/>
      <c r="COT92" s="1"/>
      <c r="COU92" s="1"/>
      <c r="COV92" s="1"/>
      <c r="COW92" s="1"/>
      <c r="COX92" s="1"/>
      <c r="COY92" s="1"/>
      <c r="COZ92" s="1"/>
      <c r="CPA92" s="1"/>
      <c r="CPB92" s="1"/>
      <c r="CPC92" s="1"/>
      <c r="CPD92" s="1"/>
      <c r="CPE92" s="1"/>
      <c r="CPF92" s="1"/>
      <c r="CPG92" s="1"/>
      <c r="CPH92" s="1"/>
      <c r="CPI92" s="1"/>
      <c r="CPJ92" s="1"/>
      <c r="CPK92" s="1"/>
      <c r="CPL92" s="1"/>
      <c r="CPM92" s="1"/>
      <c r="CPN92" s="1"/>
      <c r="CPO92" s="1"/>
      <c r="CPP92" s="1"/>
      <c r="CPQ92" s="1"/>
      <c r="CPR92" s="1"/>
      <c r="CPS92" s="1"/>
      <c r="CPT92" s="1"/>
      <c r="CPU92" s="1"/>
      <c r="CPV92" s="1"/>
      <c r="CPW92" s="1"/>
      <c r="CPX92" s="1"/>
      <c r="CPY92" s="1"/>
      <c r="CPZ92" s="1"/>
      <c r="CQA92" s="1"/>
      <c r="CQB92" s="1"/>
      <c r="CQC92" s="1"/>
      <c r="CQD92" s="1"/>
      <c r="CQE92" s="1"/>
      <c r="CQF92" s="1"/>
      <c r="CQG92" s="1"/>
      <c r="CQH92" s="1"/>
      <c r="CQI92" s="1"/>
      <c r="CQJ92" s="1"/>
      <c r="CQK92" s="1"/>
      <c r="CQL92" s="1"/>
      <c r="CQM92" s="1"/>
      <c r="CQN92" s="1"/>
      <c r="CQO92" s="1"/>
      <c r="CQP92" s="1"/>
      <c r="CQQ92" s="1"/>
      <c r="CQR92" s="1"/>
      <c r="CQS92" s="1"/>
      <c r="CQT92" s="1"/>
      <c r="CQU92" s="1"/>
      <c r="CQV92" s="1"/>
      <c r="CQW92" s="1"/>
      <c r="CQX92" s="1"/>
      <c r="CQY92" s="1"/>
      <c r="CQZ92" s="1"/>
      <c r="CRA92" s="1"/>
      <c r="CRB92" s="1"/>
      <c r="CRC92" s="1"/>
      <c r="CRD92" s="1"/>
      <c r="CRE92" s="1"/>
      <c r="CRF92" s="1"/>
      <c r="CRG92" s="1"/>
      <c r="CRH92" s="1"/>
      <c r="CRI92" s="1"/>
      <c r="CRJ92" s="1"/>
      <c r="CRK92" s="1"/>
      <c r="CRL92" s="1"/>
      <c r="CRM92" s="1"/>
      <c r="CRN92" s="1"/>
      <c r="CRO92" s="1"/>
      <c r="CRP92" s="1"/>
      <c r="CRQ92" s="1"/>
      <c r="CRR92" s="1"/>
      <c r="CRS92" s="1"/>
      <c r="CRT92" s="1"/>
      <c r="CRU92" s="1"/>
      <c r="CRV92" s="1"/>
      <c r="CRW92" s="1"/>
      <c r="CRX92" s="1"/>
      <c r="CRY92" s="1"/>
      <c r="CRZ92" s="1"/>
      <c r="CSA92" s="1"/>
      <c r="CSB92" s="1"/>
      <c r="CSC92" s="1"/>
      <c r="CSD92" s="1"/>
      <c r="CSE92" s="1"/>
      <c r="CSF92" s="1"/>
      <c r="CSG92" s="1"/>
      <c r="CSH92" s="1"/>
      <c r="CSI92" s="1"/>
      <c r="CSJ92" s="1"/>
      <c r="CSK92" s="1"/>
      <c r="CSL92" s="1"/>
      <c r="CSM92" s="1"/>
      <c r="CSN92" s="1"/>
      <c r="CSO92" s="1"/>
      <c r="CSP92" s="1"/>
      <c r="CSQ92" s="1"/>
      <c r="CSR92" s="1"/>
      <c r="CSS92" s="1"/>
      <c r="CST92" s="1"/>
      <c r="CSU92" s="1"/>
      <c r="CSV92" s="1"/>
      <c r="CSW92" s="1"/>
      <c r="CSX92" s="1"/>
      <c r="CSY92" s="1"/>
      <c r="CSZ92" s="1"/>
      <c r="CTA92" s="1"/>
      <c r="CTB92" s="1"/>
      <c r="CTC92" s="1"/>
      <c r="CTD92" s="1"/>
      <c r="CTE92" s="1"/>
      <c r="CTF92" s="1"/>
      <c r="CTG92" s="1"/>
      <c r="CTH92" s="1"/>
      <c r="CTI92" s="1"/>
      <c r="CTJ92" s="1"/>
      <c r="CTK92" s="1"/>
      <c r="CTL92" s="1"/>
      <c r="CTM92" s="1"/>
      <c r="CTN92" s="1"/>
      <c r="CTO92" s="1"/>
      <c r="CTP92" s="1"/>
      <c r="CTQ92" s="1"/>
      <c r="CTR92" s="1"/>
      <c r="CTS92" s="1"/>
      <c r="CTT92" s="1"/>
      <c r="CTU92" s="1"/>
      <c r="CTV92" s="1"/>
      <c r="CTW92" s="1"/>
      <c r="CTX92" s="1"/>
      <c r="CTY92" s="1"/>
      <c r="CTZ92" s="1"/>
      <c r="CUA92" s="1"/>
      <c r="CUB92" s="1"/>
      <c r="CUC92" s="1"/>
      <c r="CUD92" s="1"/>
      <c r="CUE92" s="1"/>
      <c r="CUF92" s="1"/>
      <c r="CUG92" s="1"/>
      <c r="CUH92" s="1"/>
      <c r="CUI92" s="1"/>
      <c r="CUJ92" s="1"/>
      <c r="CUK92" s="1"/>
      <c r="CUL92" s="1"/>
      <c r="CUM92" s="1"/>
      <c r="CUN92" s="1"/>
      <c r="CUO92" s="1"/>
      <c r="CUP92" s="1"/>
      <c r="CUQ92" s="1"/>
      <c r="CUR92" s="1"/>
      <c r="CUS92" s="1"/>
      <c r="CUT92" s="1"/>
      <c r="CUU92" s="1"/>
      <c r="CUV92" s="1"/>
      <c r="CUW92" s="1"/>
      <c r="CUX92" s="1"/>
      <c r="CUY92" s="1"/>
      <c r="CUZ92" s="1"/>
      <c r="CVA92" s="1"/>
      <c r="CVB92" s="1"/>
      <c r="CVC92" s="1"/>
      <c r="CVD92" s="1"/>
      <c r="CVE92" s="1"/>
      <c r="CVF92" s="1"/>
      <c r="CVG92" s="1"/>
      <c r="CVH92" s="1"/>
      <c r="CVI92" s="1"/>
      <c r="CVJ92" s="1"/>
      <c r="CVK92" s="1"/>
      <c r="CVL92" s="1"/>
      <c r="CVM92" s="1"/>
      <c r="CVN92" s="1"/>
      <c r="CVO92" s="1"/>
      <c r="CVP92" s="1"/>
      <c r="CVQ92" s="1"/>
      <c r="CVR92" s="1"/>
      <c r="CVS92" s="1"/>
      <c r="CVT92" s="1"/>
      <c r="CVU92" s="1"/>
      <c r="CVV92" s="1"/>
      <c r="CVW92" s="1"/>
      <c r="CVX92" s="1"/>
      <c r="CVY92" s="1"/>
      <c r="CVZ92" s="1"/>
      <c r="CWA92" s="1"/>
      <c r="CWB92" s="1"/>
      <c r="CWC92" s="1"/>
      <c r="CWD92" s="1"/>
      <c r="CWE92" s="1"/>
      <c r="CWF92" s="1"/>
      <c r="CWG92" s="1"/>
      <c r="CWH92" s="1"/>
      <c r="CWI92" s="1"/>
      <c r="CWJ92" s="1"/>
      <c r="CWK92" s="1"/>
      <c r="CWL92" s="1"/>
      <c r="CWM92" s="1"/>
      <c r="CWN92" s="1"/>
      <c r="CWO92" s="1"/>
      <c r="CWP92" s="1"/>
      <c r="CWQ92" s="1"/>
      <c r="CWR92" s="1"/>
      <c r="CWS92" s="1"/>
      <c r="CWT92" s="1"/>
      <c r="CWU92" s="1"/>
      <c r="CWV92" s="1"/>
      <c r="CWW92" s="1"/>
      <c r="CWX92" s="1"/>
      <c r="CWY92" s="1"/>
      <c r="CWZ92" s="1"/>
      <c r="CXA92" s="1"/>
      <c r="CXB92" s="1"/>
      <c r="CXC92" s="1"/>
      <c r="CXD92" s="1"/>
      <c r="CXE92" s="1"/>
      <c r="CXF92" s="1"/>
      <c r="CXG92" s="1"/>
      <c r="CXH92" s="1"/>
      <c r="CXI92" s="1"/>
      <c r="CXJ92" s="1"/>
      <c r="CXK92" s="1"/>
      <c r="CXL92" s="1"/>
      <c r="CXM92" s="1"/>
      <c r="CXN92" s="1"/>
      <c r="CXO92" s="1"/>
      <c r="CXP92" s="1"/>
      <c r="CXQ92" s="1"/>
      <c r="CXR92" s="1"/>
      <c r="CXS92" s="1"/>
      <c r="CXT92" s="1"/>
      <c r="CXU92" s="1"/>
      <c r="CXV92" s="1"/>
      <c r="CXW92" s="1"/>
      <c r="CXX92" s="1"/>
      <c r="CXY92" s="1"/>
      <c r="CXZ92" s="1"/>
      <c r="CYA92" s="1"/>
      <c r="CYB92" s="1"/>
      <c r="CYC92" s="1"/>
      <c r="CYD92" s="1"/>
      <c r="CYE92" s="1"/>
      <c r="CYF92" s="1"/>
      <c r="CYG92" s="1"/>
      <c r="CYH92" s="1"/>
      <c r="CYI92" s="1"/>
      <c r="CYJ92" s="1"/>
      <c r="CYK92" s="1"/>
      <c r="CYL92" s="1"/>
      <c r="CYM92" s="1"/>
      <c r="CYN92" s="1"/>
      <c r="CYO92" s="1"/>
      <c r="CYP92" s="1"/>
      <c r="CYQ92" s="1"/>
      <c r="CYR92" s="1"/>
      <c r="CYS92" s="1"/>
      <c r="CYT92" s="1"/>
      <c r="CYU92" s="1"/>
      <c r="CYV92" s="1"/>
      <c r="CYW92" s="1"/>
      <c r="CYX92" s="1"/>
      <c r="CYY92" s="1"/>
      <c r="CYZ92" s="1"/>
      <c r="CZA92" s="1"/>
      <c r="CZB92" s="1"/>
      <c r="CZC92" s="1"/>
      <c r="CZD92" s="1"/>
      <c r="CZE92" s="1"/>
      <c r="CZF92" s="1"/>
      <c r="CZG92" s="1"/>
      <c r="CZH92" s="1"/>
      <c r="CZI92" s="1"/>
      <c r="CZJ92" s="1"/>
      <c r="CZK92" s="1"/>
      <c r="CZL92" s="1"/>
      <c r="CZM92" s="1"/>
      <c r="CZN92" s="1"/>
      <c r="CZO92" s="1"/>
      <c r="CZP92" s="1"/>
      <c r="CZQ92" s="1"/>
      <c r="CZR92" s="1"/>
      <c r="CZS92" s="1"/>
      <c r="CZT92" s="1"/>
      <c r="CZU92" s="1"/>
      <c r="CZV92" s="1"/>
      <c r="CZW92" s="1"/>
      <c r="CZX92" s="1"/>
      <c r="CZY92" s="1"/>
      <c r="CZZ92" s="1"/>
      <c r="DAA92" s="1"/>
      <c r="DAB92" s="1"/>
      <c r="DAC92" s="1"/>
      <c r="DAD92" s="1"/>
      <c r="DAE92" s="1"/>
      <c r="DAF92" s="1"/>
      <c r="DAG92" s="1"/>
      <c r="DAH92" s="1"/>
      <c r="DAI92" s="1"/>
      <c r="DAJ92" s="1"/>
      <c r="DAK92" s="1"/>
      <c r="DAL92" s="1"/>
      <c r="DAM92" s="1"/>
      <c r="DAN92" s="1"/>
      <c r="DAO92" s="1"/>
      <c r="DAP92" s="1"/>
      <c r="DAQ92" s="1"/>
      <c r="DAR92" s="1"/>
      <c r="DAS92" s="1"/>
      <c r="DAT92" s="1"/>
      <c r="DAU92" s="1"/>
      <c r="DAV92" s="1"/>
      <c r="DAW92" s="1"/>
      <c r="DAX92" s="1"/>
      <c r="DAY92" s="1"/>
      <c r="DAZ92" s="1"/>
      <c r="DBA92" s="1"/>
      <c r="DBB92" s="1"/>
      <c r="DBC92" s="1"/>
      <c r="DBD92" s="1"/>
      <c r="DBE92" s="1"/>
      <c r="DBF92" s="1"/>
      <c r="DBG92" s="1"/>
      <c r="DBH92" s="1"/>
      <c r="DBI92" s="1"/>
      <c r="DBJ92" s="1"/>
      <c r="DBK92" s="1"/>
      <c r="DBL92" s="1"/>
      <c r="DBM92" s="1"/>
      <c r="DBN92" s="1"/>
      <c r="DBO92" s="1"/>
      <c r="DBP92" s="1"/>
      <c r="DBQ92" s="1"/>
      <c r="DBR92" s="1"/>
      <c r="DBS92" s="1"/>
      <c r="DBT92" s="1"/>
      <c r="DBU92" s="1"/>
      <c r="DBV92" s="1"/>
      <c r="DBW92" s="1"/>
      <c r="DBX92" s="1"/>
      <c r="DBY92" s="1"/>
      <c r="DBZ92" s="1"/>
      <c r="DCA92" s="1"/>
      <c r="DCB92" s="1"/>
      <c r="DCC92" s="1"/>
      <c r="DCD92" s="1"/>
      <c r="DCE92" s="1"/>
      <c r="DCF92" s="1"/>
      <c r="DCG92" s="1"/>
      <c r="DCH92" s="1"/>
      <c r="DCI92" s="1"/>
      <c r="DCJ92" s="1"/>
      <c r="DCK92" s="1"/>
      <c r="DCL92" s="1"/>
      <c r="DCM92" s="1"/>
      <c r="DCN92" s="1"/>
      <c r="DCO92" s="1"/>
      <c r="DCP92" s="1"/>
      <c r="DCQ92" s="1"/>
      <c r="DCR92" s="1"/>
      <c r="DCS92" s="1"/>
      <c r="DCT92" s="1"/>
      <c r="DCU92" s="1"/>
      <c r="DCV92" s="1"/>
      <c r="DCW92" s="1"/>
      <c r="DCX92" s="1"/>
      <c r="DCY92" s="1"/>
      <c r="DCZ92" s="1"/>
      <c r="DDA92" s="1"/>
      <c r="DDB92" s="1"/>
      <c r="DDC92" s="1"/>
      <c r="DDD92" s="1"/>
      <c r="DDE92" s="1"/>
      <c r="DDF92" s="1"/>
      <c r="DDG92" s="1"/>
      <c r="DDH92" s="1"/>
      <c r="DDI92" s="1"/>
      <c r="DDJ92" s="1"/>
      <c r="DDK92" s="1"/>
      <c r="DDL92" s="1"/>
      <c r="DDM92" s="1"/>
      <c r="DDN92" s="1"/>
      <c r="DDO92" s="1"/>
      <c r="DDP92" s="1"/>
      <c r="DDQ92" s="1"/>
      <c r="DDR92" s="1"/>
      <c r="DDS92" s="1"/>
      <c r="DDT92" s="1"/>
      <c r="DDU92" s="1"/>
      <c r="DDV92" s="1"/>
      <c r="DDW92" s="1"/>
      <c r="DDX92" s="1"/>
      <c r="DDY92" s="1"/>
      <c r="DDZ92" s="1"/>
      <c r="DEA92" s="1"/>
      <c r="DEB92" s="1"/>
      <c r="DEC92" s="1"/>
      <c r="DED92" s="1"/>
      <c r="DEE92" s="1"/>
      <c r="DEF92" s="1"/>
      <c r="DEG92" s="1"/>
      <c r="DEH92" s="1"/>
      <c r="DEI92" s="1"/>
      <c r="DEJ92" s="1"/>
      <c r="DEK92" s="1"/>
      <c r="DEL92" s="1"/>
      <c r="DEM92" s="1"/>
      <c r="DEN92" s="1"/>
      <c r="DEO92" s="1"/>
      <c r="DEP92" s="1"/>
      <c r="DEQ92" s="1"/>
      <c r="DER92" s="1"/>
      <c r="DES92" s="1"/>
      <c r="DET92" s="1"/>
      <c r="DEU92" s="1"/>
      <c r="DEV92" s="1"/>
      <c r="DEW92" s="1"/>
      <c r="DEX92" s="1"/>
      <c r="DEY92" s="1"/>
      <c r="DEZ92" s="1"/>
      <c r="DFA92" s="1"/>
      <c r="DFB92" s="1"/>
      <c r="DFC92" s="1"/>
      <c r="DFD92" s="1"/>
      <c r="DFE92" s="1"/>
      <c r="DFF92" s="1"/>
      <c r="DFG92" s="1"/>
      <c r="DFH92" s="1"/>
      <c r="DFI92" s="1"/>
      <c r="DFJ92" s="1"/>
      <c r="DFK92" s="1"/>
      <c r="DFL92" s="1"/>
      <c r="DFM92" s="1"/>
      <c r="DFN92" s="1"/>
      <c r="DFO92" s="1"/>
      <c r="DFP92" s="1"/>
      <c r="DFQ92" s="1"/>
      <c r="DFR92" s="1"/>
      <c r="DFS92" s="1"/>
      <c r="DFT92" s="1"/>
      <c r="DFU92" s="1"/>
      <c r="DFV92" s="1"/>
      <c r="DFW92" s="1"/>
      <c r="DFX92" s="1"/>
      <c r="DFY92" s="1"/>
      <c r="DFZ92" s="1"/>
      <c r="DGA92" s="1"/>
      <c r="DGB92" s="1"/>
      <c r="DGC92" s="1"/>
      <c r="DGD92" s="1"/>
      <c r="DGE92" s="1"/>
      <c r="DGF92" s="1"/>
      <c r="DGG92" s="1"/>
      <c r="DGH92" s="1"/>
      <c r="DGI92" s="1"/>
      <c r="DGJ92" s="1"/>
      <c r="DGK92" s="1"/>
      <c r="DGL92" s="1"/>
      <c r="DGM92" s="1"/>
      <c r="DGN92" s="1"/>
      <c r="DGO92" s="1"/>
      <c r="DGP92" s="1"/>
      <c r="DGQ92" s="1"/>
      <c r="DGR92" s="1"/>
      <c r="DGS92" s="1"/>
      <c r="DGT92" s="1"/>
      <c r="DGU92" s="1"/>
      <c r="DGV92" s="1"/>
      <c r="DGW92" s="1"/>
      <c r="DGX92" s="1"/>
      <c r="DGY92" s="1"/>
      <c r="DGZ92" s="1"/>
      <c r="DHA92" s="1"/>
      <c r="DHB92" s="1"/>
      <c r="DHC92" s="1"/>
      <c r="DHD92" s="1"/>
      <c r="DHE92" s="1"/>
      <c r="DHF92" s="1"/>
      <c r="DHG92" s="1"/>
      <c r="DHH92" s="1"/>
      <c r="DHI92" s="1"/>
      <c r="DHJ92" s="1"/>
      <c r="DHK92" s="1"/>
      <c r="DHL92" s="1"/>
      <c r="DHM92" s="1"/>
      <c r="DHN92" s="1"/>
      <c r="DHO92" s="1"/>
      <c r="DHP92" s="1"/>
      <c r="DHQ92" s="1"/>
      <c r="DHR92" s="1"/>
      <c r="DHS92" s="1"/>
      <c r="DHT92" s="1"/>
      <c r="DHU92" s="1"/>
      <c r="DHV92" s="1"/>
      <c r="DHW92" s="1"/>
      <c r="DHX92" s="1"/>
      <c r="DHY92" s="1"/>
      <c r="DHZ92" s="1"/>
      <c r="DIA92" s="1"/>
      <c r="DIB92" s="1"/>
      <c r="DIC92" s="1"/>
      <c r="DID92" s="1"/>
      <c r="DIE92" s="1"/>
      <c r="DIF92" s="1"/>
      <c r="DIG92" s="1"/>
      <c r="DIH92" s="1"/>
      <c r="DII92" s="1"/>
      <c r="DIJ92" s="1"/>
      <c r="DIK92" s="1"/>
      <c r="DIL92" s="1"/>
      <c r="DIM92" s="1"/>
      <c r="DIN92" s="1"/>
      <c r="DIO92" s="1"/>
      <c r="DIP92" s="1"/>
      <c r="DIQ92" s="1"/>
      <c r="DIR92" s="1"/>
      <c r="DIS92" s="1"/>
      <c r="DIT92" s="1"/>
      <c r="DIU92" s="1"/>
      <c r="DIV92" s="1"/>
      <c r="DIW92" s="1"/>
      <c r="DIX92" s="1"/>
      <c r="DIY92" s="1"/>
      <c r="DIZ92" s="1"/>
      <c r="DJA92" s="1"/>
      <c r="DJB92" s="1"/>
      <c r="DJC92" s="1"/>
      <c r="DJD92" s="1"/>
      <c r="DJE92" s="1"/>
      <c r="DJF92" s="1"/>
      <c r="DJG92" s="1"/>
      <c r="DJH92" s="1"/>
      <c r="DJI92" s="1"/>
      <c r="DJJ92" s="1"/>
      <c r="DJK92" s="1"/>
      <c r="DJL92" s="1"/>
      <c r="DJM92" s="1"/>
      <c r="DJN92" s="1"/>
      <c r="DJO92" s="1"/>
      <c r="DJP92" s="1"/>
      <c r="DJQ92" s="1"/>
      <c r="DJR92" s="1"/>
      <c r="DJS92" s="1"/>
      <c r="DJT92" s="1"/>
      <c r="DJU92" s="1"/>
      <c r="DJV92" s="1"/>
      <c r="DJW92" s="1"/>
      <c r="DJX92" s="1"/>
      <c r="DJY92" s="1"/>
      <c r="DJZ92" s="1"/>
      <c r="DKA92" s="1"/>
      <c r="DKB92" s="1"/>
      <c r="DKC92" s="1"/>
      <c r="DKD92" s="1"/>
      <c r="DKE92" s="1"/>
      <c r="DKF92" s="1"/>
      <c r="DKG92" s="1"/>
      <c r="DKH92" s="1"/>
      <c r="DKI92" s="1"/>
      <c r="DKJ92" s="1"/>
      <c r="DKK92" s="1"/>
      <c r="DKL92" s="1"/>
      <c r="DKM92" s="1"/>
      <c r="DKN92" s="1"/>
      <c r="DKO92" s="1"/>
      <c r="DKP92" s="1"/>
      <c r="DKQ92" s="1"/>
      <c r="DKR92" s="1"/>
      <c r="DKS92" s="1"/>
      <c r="DKT92" s="1"/>
      <c r="DKU92" s="1"/>
      <c r="DKV92" s="1"/>
      <c r="DKW92" s="1"/>
      <c r="DKX92" s="1"/>
      <c r="DKY92" s="1"/>
      <c r="DKZ92" s="1"/>
      <c r="DLA92" s="1"/>
      <c r="DLB92" s="1"/>
      <c r="DLC92" s="1"/>
      <c r="DLD92" s="1"/>
      <c r="DLE92" s="1"/>
      <c r="DLF92" s="1"/>
      <c r="DLG92" s="1"/>
      <c r="DLH92" s="1"/>
      <c r="DLI92" s="1"/>
      <c r="DLJ92" s="1"/>
      <c r="DLK92" s="1"/>
      <c r="DLL92" s="1"/>
      <c r="DLM92" s="1"/>
      <c r="DLN92" s="1"/>
      <c r="DLO92" s="1"/>
      <c r="DLP92" s="1"/>
      <c r="DLQ92" s="1"/>
      <c r="DLR92" s="1"/>
      <c r="DLS92" s="1"/>
      <c r="DLT92" s="1"/>
      <c r="DLU92" s="1"/>
      <c r="DLV92" s="1"/>
      <c r="DLW92" s="1"/>
      <c r="DLX92" s="1"/>
      <c r="DLY92" s="1"/>
      <c r="DLZ92" s="1"/>
      <c r="DMA92" s="1"/>
      <c r="DMB92" s="1"/>
      <c r="DMC92" s="1"/>
      <c r="DMD92" s="1"/>
      <c r="DME92" s="1"/>
      <c r="DMF92" s="1"/>
      <c r="DMG92" s="1"/>
      <c r="DMH92" s="1"/>
      <c r="DMI92" s="1"/>
      <c r="DMJ92" s="1"/>
      <c r="DMK92" s="1"/>
      <c r="DML92" s="1"/>
      <c r="DMM92" s="1"/>
      <c r="DMN92" s="1"/>
      <c r="DMO92" s="1"/>
      <c r="DMP92" s="1"/>
      <c r="DMQ92" s="1"/>
      <c r="DMR92" s="1"/>
      <c r="DMS92" s="1"/>
      <c r="DMT92" s="1"/>
      <c r="DMU92" s="1"/>
      <c r="DMV92" s="1"/>
      <c r="DMW92" s="1"/>
      <c r="DMX92" s="1"/>
      <c r="DMY92" s="1"/>
      <c r="DMZ92" s="1"/>
      <c r="DNA92" s="1"/>
      <c r="DNB92" s="1"/>
      <c r="DNC92" s="1"/>
      <c r="DND92" s="1"/>
      <c r="DNE92" s="1"/>
      <c r="DNF92" s="1"/>
      <c r="DNG92" s="1"/>
      <c r="DNH92" s="1"/>
      <c r="DNI92" s="1"/>
      <c r="DNJ92" s="1"/>
      <c r="DNK92" s="1"/>
      <c r="DNL92" s="1"/>
      <c r="DNM92" s="1"/>
      <c r="DNN92" s="1"/>
      <c r="DNO92" s="1"/>
      <c r="DNP92" s="1"/>
      <c r="DNQ92" s="1"/>
      <c r="DNR92" s="1"/>
      <c r="DNS92" s="1"/>
      <c r="DNT92" s="1"/>
      <c r="DNU92" s="1"/>
      <c r="DNV92" s="1"/>
      <c r="DNW92" s="1"/>
      <c r="DNX92" s="1"/>
      <c r="DNY92" s="1"/>
      <c r="DNZ92" s="1"/>
      <c r="DOA92" s="1"/>
      <c r="DOB92" s="1"/>
      <c r="DOC92" s="1"/>
      <c r="DOD92" s="1"/>
      <c r="DOE92" s="1"/>
      <c r="DOF92" s="1"/>
      <c r="DOG92" s="1"/>
      <c r="DOH92" s="1"/>
      <c r="DOI92" s="1"/>
      <c r="DOJ92" s="1"/>
      <c r="DOK92" s="1"/>
      <c r="DOL92" s="1"/>
      <c r="DOM92" s="1"/>
      <c r="DON92" s="1"/>
      <c r="DOO92" s="1"/>
      <c r="DOP92" s="1"/>
      <c r="DOQ92" s="1"/>
      <c r="DOR92" s="1"/>
      <c r="DOS92" s="1"/>
      <c r="DOT92" s="1"/>
      <c r="DOU92" s="1"/>
      <c r="DOV92" s="1"/>
      <c r="DOW92" s="1"/>
      <c r="DOX92" s="1"/>
      <c r="DOY92" s="1"/>
      <c r="DOZ92" s="1"/>
      <c r="DPA92" s="1"/>
      <c r="DPB92" s="1"/>
      <c r="DPC92" s="1"/>
      <c r="DPD92" s="1"/>
      <c r="DPE92" s="1"/>
      <c r="DPF92" s="1"/>
      <c r="DPG92" s="1"/>
      <c r="DPH92" s="1"/>
      <c r="DPI92" s="1"/>
      <c r="DPJ92" s="1"/>
      <c r="DPK92" s="1"/>
      <c r="DPL92" s="1"/>
      <c r="DPM92" s="1"/>
      <c r="DPN92" s="1"/>
      <c r="DPO92" s="1"/>
      <c r="DPP92" s="1"/>
      <c r="DPQ92" s="1"/>
      <c r="DPR92" s="1"/>
      <c r="DPS92" s="1"/>
      <c r="DPT92" s="1"/>
      <c r="DPU92" s="1"/>
      <c r="DPV92" s="1"/>
      <c r="DPW92" s="1"/>
      <c r="DPX92" s="1"/>
      <c r="DPY92" s="1"/>
      <c r="DPZ92" s="1"/>
      <c r="DQA92" s="1"/>
      <c r="DQB92" s="1"/>
      <c r="DQC92" s="1"/>
      <c r="DQD92" s="1"/>
      <c r="DQE92" s="1"/>
      <c r="DQF92" s="1"/>
      <c r="DQG92" s="1"/>
      <c r="DQH92" s="1"/>
      <c r="DQI92" s="1"/>
      <c r="DQJ92" s="1"/>
      <c r="DQK92" s="1"/>
      <c r="DQL92" s="1"/>
      <c r="DQM92" s="1"/>
      <c r="DQN92" s="1"/>
      <c r="DQO92" s="1"/>
      <c r="DQP92" s="1"/>
      <c r="DQQ92" s="1"/>
      <c r="DQR92" s="1"/>
      <c r="DQS92" s="1"/>
      <c r="DQT92" s="1"/>
      <c r="DQU92" s="1"/>
      <c r="DQV92" s="1"/>
      <c r="DQW92" s="1"/>
      <c r="DQX92" s="1"/>
      <c r="DQY92" s="1"/>
      <c r="DQZ92" s="1"/>
      <c r="DRA92" s="1"/>
      <c r="DRB92" s="1"/>
      <c r="DRC92" s="1"/>
      <c r="DRD92" s="1"/>
      <c r="DRE92" s="1"/>
      <c r="DRF92" s="1"/>
      <c r="DRG92" s="1"/>
      <c r="DRH92" s="1"/>
      <c r="DRI92" s="1"/>
      <c r="DRJ92" s="1"/>
      <c r="DRK92" s="1"/>
      <c r="DRL92" s="1"/>
      <c r="DRM92" s="1"/>
      <c r="DRN92" s="1"/>
      <c r="DRO92" s="1"/>
      <c r="DRP92" s="1"/>
      <c r="DRQ92" s="1"/>
      <c r="DRR92" s="1"/>
      <c r="DRS92" s="1"/>
      <c r="DRT92" s="1"/>
      <c r="DRU92" s="1"/>
      <c r="DRV92" s="1"/>
      <c r="DRW92" s="1"/>
      <c r="DRX92" s="1"/>
      <c r="DRY92" s="1"/>
      <c r="DRZ92" s="1"/>
      <c r="DSA92" s="1"/>
      <c r="DSB92" s="1"/>
      <c r="DSC92" s="1"/>
      <c r="DSD92" s="1"/>
      <c r="DSE92" s="1"/>
      <c r="DSF92" s="1"/>
      <c r="DSG92" s="1"/>
      <c r="DSH92" s="1"/>
      <c r="DSI92" s="1"/>
      <c r="DSJ92" s="1"/>
      <c r="DSK92" s="1"/>
      <c r="DSL92" s="1"/>
      <c r="DSM92" s="1"/>
      <c r="DSN92" s="1"/>
      <c r="DSO92" s="1"/>
      <c r="DSP92" s="1"/>
      <c r="DSQ92" s="1"/>
      <c r="DSR92" s="1"/>
      <c r="DSS92" s="1"/>
      <c r="DST92" s="1"/>
      <c r="DSU92" s="1"/>
      <c r="DSV92" s="1"/>
      <c r="DSW92" s="1"/>
      <c r="DSX92" s="1"/>
      <c r="DSY92" s="1"/>
      <c r="DSZ92" s="1"/>
      <c r="DTA92" s="1"/>
      <c r="DTB92" s="1"/>
      <c r="DTC92" s="1"/>
      <c r="DTD92" s="1"/>
      <c r="DTE92" s="1"/>
      <c r="DTF92" s="1"/>
      <c r="DTG92" s="1"/>
      <c r="DTH92" s="1"/>
      <c r="DTI92" s="1"/>
      <c r="DTJ92" s="1"/>
      <c r="DTK92" s="1"/>
      <c r="DTL92" s="1"/>
      <c r="DTM92" s="1"/>
      <c r="DTN92" s="1"/>
      <c r="DTO92" s="1"/>
      <c r="DTP92" s="1"/>
      <c r="DTQ92" s="1"/>
      <c r="DTR92" s="1"/>
      <c r="DTS92" s="1"/>
      <c r="DTT92" s="1"/>
      <c r="DTU92" s="1"/>
      <c r="DTV92" s="1"/>
      <c r="DTW92" s="1"/>
      <c r="DTX92" s="1"/>
      <c r="DTY92" s="1"/>
      <c r="DTZ92" s="1"/>
      <c r="DUA92" s="1"/>
      <c r="DUB92" s="1"/>
      <c r="DUC92" s="1"/>
      <c r="DUD92" s="1"/>
      <c r="DUE92" s="1"/>
      <c r="DUF92" s="1"/>
      <c r="DUG92" s="1"/>
      <c r="DUH92" s="1"/>
      <c r="DUI92" s="1"/>
      <c r="DUJ92" s="1"/>
      <c r="DUK92" s="1"/>
      <c r="DUL92" s="1"/>
      <c r="DUM92" s="1"/>
      <c r="DUN92" s="1"/>
      <c r="DUO92" s="1"/>
      <c r="DUP92" s="1"/>
      <c r="DUQ92" s="1"/>
      <c r="DUR92" s="1"/>
      <c r="DUS92" s="1"/>
      <c r="DUT92" s="1"/>
      <c r="DUU92" s="1"/>
      <c r="DUV92" s="1"/>
      <c r="DUW92" s="1"/>
      <c r="DUX92" s="1"/>
      <c r="DUY92" s="1"/>
      <c r="DUZ92" s="1"/>
      <c r="DVA92" s="1"/>
      <c r="DVB92" s="1"/>
      <c r="DVC92" s="1"/>
      <c r="DVD92" s="1"/>
      <c r="DVE92" s="1"/>
      <c r="DVF92" s="1"/>
      <c r="DVG92" s="1"/>
      <c r="DVH92" s="1"/>
      <c r="DVI92" s="1"/>
      <c r="DVJ92" s="1"/>
      <c r="DVK92" s="1"/>
      <c r="DVL92" s="1"/>
      <c r="DVM92" s="1"/>
      <c r="DVN92" s="1"/>
      <c r="DVO92" s="1"/>
      <c r="DVP92" s="1"/>
      <c r="DVQ92" s="1"/>
      <c r="DVR92" s="1"/>
      <c r="DVS92" s="1"/>
      <c r="DVT92" s="1"/>
      <c r="DVU92" s="1"/>
      <c r="DVV92" s="1"/>
      <c r="DVW92" s="1"/>
      <c r="DVX92" s="1"/>
      <c r="DVY92" s="1"/>
      <c r="DVZ92" s="1"/>
      <c r="DWA92" s="1"/>
      <c r="DWB92" s="1"/>
      <c r="DWC92" s="1"/>
      <c r="DWD92" s="1"/>
      <c r="DWE92" s="1"/>
      <c r="DWF92" s="1"/>
      <c r="DWG92" s="1"/>
      <c r="DWH92" s="1"/>
      <c r="DWI92" s="1"/>
      <c r="DWJ92" s="1"/>
      <c r="DWK92" s="1"/>
      <c r="DWL92" s="1"/>
      <c r="DWM92" s="1"/>
      <c r="DWN92" s="1"/>
      <c r="DWO92" s="1"/>
      <c r="DWP92" s="1"/>
      <c r="DWQ92" s="1"/>
      <c r="DWR92" s="1"/>
      <c r="DWS92" s="1"/>
      <c r="DWT92" s="1"/>
      <c r="DWU92" s="1"/>
      <c r="DWV92" s="1"/>
      <c r="DWW92" s="1"/>
      <c r="DWX92" s="1"/>
      <c r="DWY92" s="1"/>
      <c r="DWZ92" s="1"/>
      <c r="DXA92" s="1"/>
      <c r="DXB92" s="1"/>
      <c r="DXC92" s="1"/>
      <c r="DXD92" s="1"/>
      <c r="DXE92" s="1"/>
      <c r="DXF92" s="1"/>
      <c r="DXG92" s="1"/>
      <c r="DXH92" s="1"/>
      <c r="DXI92" s="1"/>
      <c r="DXJ92" s="1"/>
      <c r="DXK92" s="1"/>
      <c r="DXL92" s="1"/>
      <c r="DXM92" s="1"/>
      <c r="DXN92" s="1"/>
      <c r="DXO92" s="1"/>
      <c r="DXP92" s="1"/>
      <c r="DXQ92" s="1"/>
      <c r="DXR92" s="1"/>
      <c r="DXS92" s="1"/>
      <c r="DXT92" s="1"/>
      <c r="DXU92" s="1"/>
      <c r="DXV92" s="1"/>
      <c r="DXW92" s="1"/>
      <c r="DXX92" s="1"/>
      <c r="DXY92" s="1"/>
      <c r="DXZ92" s="1"/>
      <c r="DYA92" s="1"/>
      <c r="DYB92" s="1"/>
      <c r="DYC92" s="1"/>
      <c r="DYD92" s="1"/>
      <c r="DYE92" s="1"/>
      <c r="DYF92" s="1"/>
      <c r="DYG92" s="1"/>
      <c r="DYH92" s="1"/>
      <c r="DYI92" s="1"/>
      <c r="DYJ92" s="1"/>
      <c r="DYK92" s="1"/>
      <c r="DYL92" s="1"/>
      <c r="DYM92" s="1"/>
      <c r="DYN92" s="1"/>
      <c r="DYO92" s="1"/>
      <c r="DYP92" s="1"/>
      <c r="DYQ92" s="1"/>
      <c r="DYR92" s="1"/>
      <c r="DYS92" s="1"/>
      <c r="DYT92" s="1"/>
      <c r="DYU92" s="1"/>
      <c r="DYV92" s="1"/>
      <c r="DYW92" s="1"/>
      <c r="DYX92" s="1"/>
      <c r="DYY92" s="1"/>
      <c r="DYZ92" s="1"/>
      <c r="DZA92" s="1"/>
      <c r="DZB92" s="1"/>
      <c r="DZC92" s="1"/>
      <c r="DZD92" s="1"/>
      <c r="DZE92" s="1"/>
      <c r="DZF92" s="1"/>
      <c r="DZG92" s="1"/>
      <c r="DZH92" s="1"/>
      <c r="DZI92" s="1"/>
      <c r="DZJ92" s="1"/>
      <c r="DZK92" s="1"/>
      <c r="DZL92" s="1"/>
      <c r="DZM92" s="1"/>
      <c r="DZN92" s="1"/>
      <c r="DZO92" s="1"/>
      <c r="DZP92" s="1"/>
      <c r="DZQ92" s="1"/>
      <c r="DZR92" s="1"/>
      <c r="DZS92" s="1"/>
      <c r="DZT92" s="1"/>
      <c r="DZU92" s="1"/>
      <c r="DZV92" s="1"/>
      <c r="DZW92" s="1"/>
      <c r="DZX92" s="1"/>
      <c r="DZY92" s="1"/>
      <c r="DZZ92" s="1"/>
      <c r="EAA92" s="1"/>
      <c r="EAB92" s="1"/>
      <c r="EAC92" s="1"/>
      <c r="EAD92" s="1"/>
      <c r="EAE92" s="1"/>
      <c r="EAF92" s="1"/>
      <c r="EAG92" s="1"/>
      <c r="EAH92" s="1"/>
      <c r="EAI92" s="1"/>
      <c r="EAJ92" s="1"/>
      <c r="EAK92" s="1"/>
      <c r="EAL92" s="1"/>
      <c r="EAM92" s="1"/>
      <c r="EAN92" s="1"/>
      <c r="EAO92" s="1"/>
      <c r="EAP92" s="1"/>
      <c r="EAQ92" s="1"/>
      <c r="EAR92" s="1"/>
      <c r="EAS92" s="1"/>
      <c r="EAT92" s="1"/>
      <c r="EAU92" s="1"/>
      <c r="EAV92" s="1"/>
      <c r="EAW92" s="1"/>
      <c r="EAX92" s="1"/>
      <c r="EAY92" s="1"/>
      <c r="EAZ92" s="1"/>
      <c r="EBA92" s="1"/>
      <c r="EBB92" s="1"/>
      <c r="EBC92" s="1"/>
      <c r="EBD92" s="1"/>
      <c r="EBE92" s="1"/>
      <c r="EBF92" s="1"/>
      <c r="EBG92" s="1"/>
      <c r="EBH92" s="1"/>
      <c r="EBI92" s="1"/>
      <c r="EBJ92" s="1"/>
      <c r="EBK92" s="1"/>
      <c r="EBL92" s="1"/>
      <c r="EBM92" s="1"/>
      <c r="EBN92" s="1"/>
      <c r="EBO92" s="1"/>
      <c r="EBP92" s="1"/>
      <c r="EBQ92" s="1"/>
      <c r="EBR92" s="1"/>
      <c r="EBS92" s="1"/>
      <c r="EBT92" s="1"/>
      <c r="EBU92" s="1"/>
      <c r="EBV92" s="1"/>
      <c r="EBW92" s="1"/>
      <c r="EBX92" s="1"/>
      <c r="EBY92" s="1"/>
      <c r="EBZ92" s="1"/>
      <c r="ECA92" s="1"/>
      <c r="ECB92" s="1"/>
      <c r="ECC92" s="1"/>
      <c r="ECD92" s="1"/>
      <c r="ECE92" s="1"/>
      <c r="ECF92" s="1"/>
      <c r="ECG92" s="1"/>
      <c r="ECH92" s="1"/>
      <c r="ECI92" s="1"/>
      <c r="ECJ92" s="1"/>
      <c r="ECK92" s="1"/>
      <c r="ECL92" s="1"/>
      <c r="ECM92" s="1"/>
      <c r="ECN92" s="1"/>
      <c r="ECO92" s="1"/>
      <c r="ECP92" s="1"/>
      <c r="ECQ92" s="1"/>
      <c r="ECR92" s="1"/>
      <c r="ECS92" s="1"/>
      <c r="ECT92" s="1"/>
      <c r="ECU92" s="1"/>
      <c r="ECV92" s="1"/>
      <c r="ECW92" s="1"/>
      <c r="ECX92" s="1"/>
      <c r="ECY92" s="1"/>
      <c r="ECZ92" s="1"/>
      <c r="EDA92" s="1"/>
      <c r="EDB92" s="1"/>
      <c r="EDC92" s="1"/>
      <c r="EDD92" s="1"/>
      <c r="EDE92" s="1"/>
      <c r="EDF92" s="1"/>
      <c r="EDG92" s="1"/>
      <c r="EDH92" s="1"/>
      <c r="EDI92" s="1"/>
      <c r="EDJ92" s="1"/>
      <c r="EDK92" s="1"/>
      <c r="EDL92" s="1"/>
      <c r="EDM92" s="1"/>
      <c r="EDN92" s="1"/>
      <c r="EDO92" s="1"/>
      <c r="EDP92" s="1"/>
      <c r="EDQ92" s="1"/>
      <c r="EDR92" s="1"/>
      <c r="EDS92" s="1"/>
      <c r="EDT92" s="1"/>
      <c r="EDU92" s="1"/>
      <c r="EDV92" s="1"/>
      <c r="EDW92" s="1"/>
      <c r="EDX92" s="1"/>
      <c r="EDY92" s="1"/>
      <c r="EDZ92" s="1"/>
      <c r="EEA92" s="1"/>
      <c r="EEB92" s="1"/>
      <c r="EEC92" s="1"/>
      <c r="EED92" s="1"/>
      <c r="EEE92" s="1"/>
      <c r="EEF92" s="1"/>
      <c r="EEG92" s="1"/>
      <c r="EEH92" s="1"/>
      <c r="EEI92" s="1"/>
      <c r="EEJ92" s="1"/>
      <c r="EEK92" s="1"/>
      <c r="EEL92" s="1"/>
      <c r="EEM92" s="1"/>
      <c r="EEN92" s="1"/>
      <c r="EEO92" s="1"/>
      <c r="EEP92" s="1"/>
      <c r="EEQ92" s="1"/>
      <c r="EER92" s="1"/>
      <c r="EES92" s="1"/>
      <c r="EET92" s="1"/>
      <c r="EEU92" s="1"/>
      <c r="EEV92" s="1"/>
      <c r="EEW92" s="1"/>
      <c r="EEX92" s="1"/>
      <c r="EEY92" s="1"/>
      <c r="EEZ92" s="1"/>
      <c r="EFA92" s="1"/>
      <c r="EFB92" s="1"/>
      <c r="EFC92" s="1"/>
      <c r="EFD92" s="1"/>
      <c r="EFE92" s="1"/>
      <c r="EFF92" s="1"/>
      <c r="EFG92" s="1"/>
      <c r="EFH92" s="1"/>
      <c r="EFI92" s="1"/>
      <c r="EFJ92" s="1"/>
      <c r="EFK92" s="1"/>
      <c r="EFL92" s="1"/>
      <c r="EFM92" s="1"/>
      <c r="EFN92" s="1"/>
      <c r="EFO92" s="1"/>
      <c r="EFP92" s="1"/>
      <c r="EFQ92" s="1"/>
      <c r="EFR92" s="1"/>
      <c r="EFS92" s="1"/>
      <c r="EFT92" s="1"/>
      <c r="EFU92" s="1"/>
      <c r="EFV92" s="1"/>
      <c r="EFW92" s="1"/>
      <c r="EFX92" s="1"/>
      <c r="EFY92" s="1"/>
      <c r="EFZ92" s="1"/>
      <c r="EGA92" s="1"/>
      <c r="EGB92" s="1"/>
      <c r="EGC92" s="1"/>
      <c r="EGD92" s="1"/>
      <c r="EGE92" s="1"/>
      <c r="EGF92" s="1"/>
      <c r="EGG92" s="1"/>
      <c r="EGH92" s="1"/>
      <c r="EGI92" s="1"/>
      <c r="EGJ92" s="1"/>
      <c r="EGK92" s="1"/>
      <c r="EGL92" s="1"/>
      <c r="EGM92" s="1"/>
      <c r="EGN92" s="1"/>
      <c r="EGO92" s="1"/>
      <c r="EGP92" s="1"/>
      <c r="EGQ92" s="1"/>
      <c r="EGR92" s="1"/>
      <c r="EGS92" s="1"/>
      <c r="EGT92" s="1"/>
      <c r="EGU92" s="1"/>
      <c r="EGV92" s="1"/>
      <c r="EGW92" s="1"/>
      <c r="EGX92" s="1"/>
      <c r="EGY92" s="1"/>
      <c r="EGZ92" s="1"/>
      <c r="EHA92" s="1"/>
      <c r="EHB92" s="1"/>
      <c r="EHC92" s="1"/>
      <c r="EHD92" s="1"/>
      <c r="EHE92" s="1"/>
      <c r="EHF92" s="1"/>
      <c r="EHG92" s="1"/>
      <c r="EHH92" s="1"/>
      <c r="EHI92" s="1"/>
      <c r="EHJ92" s="1"/>
      <c r="EHK92" s="1"/>
      <c r="EHL92" s="1"/>
      <c r="EHM92" s="1"/>
      <c r="EHN92" s="1"/>
      <c r="EHO92" s="1"/>
      <c r="EHP92" s="1"/>
      <c r="EHQ92" s="1"/>
      <c r="EHR92" s="1"/>
      <c r="EHS92" s="1"/>
      <c r="EHT92" s="1"/>
      <c r="EHU92" s="1"/>
      <c r="EHV92" s="1"/>
      <c r="EHW92" s="1"/>
      <c r="EHX92" s="1"/>
      <c r="EHY92" s="1"/>
      <c r="EHZ92" s="1"/>
      <c r="EIA92" s="1"/>
      <c r="EIB92" s="1"/>
      <c r="EIC92" s="1"/>
      <c r="EID92" s="1"/>
      <c r="EIE92" s="1"/>
      <c r="EIF92" s="1"/>
      <c r="EIG92" s="1"/>
      <c r="EIH92" s="1"/>
      <c r="EII92" s="1"/>
      <c r="EIJ92" s="1"/>
      <c r="EIK92" s="1"/>
      <c r="EIL92" s="1"/>
      <c r="EIM92" s="1"/>
      <c r="EIN92" s="1"/>
      <c r="EIO92" s="1"/>
      <c r="EIP92" s="1"/>
      <c r="EIQ92" s="1"/>
      <c r="EIR92" s="1"/>
      <c r="EIS92" s="1"/>
      <c r="EIT92" s="1"/>
      <c r="EIU92" s="1"/>
      <c r="EIV92" s="1"/>
      <c r="EIW92" s="1"/>
      <c r="EIX92" s="1"/>
      <c r="EIY92" s="1"/>
      <c r="EIZ92" s="1"/>
      <c r="EJA92" s="1"/>
      <c r="EJB92" s="1"/>
      <c r="EJC92" s="1"/>
      <c r="EJD92" s="1"/>
      <c r="EJE92" s="1"/>
      <c r="EJF92" s="1"/>
      <c r="EJG92" s="1"/>
      <c r="EJH92" s="1"/>
      <c r="EJI92" s="1"/>
      <c r="EJJ92" s="1"/>
      <c r="EJK92" s="1"/>
      <c r="EJL92" s="1"/>
      <c r="EJM92" s="1"/>
      <c r="EJN92" s="1"/>
      <c r="EJO92" s="1"/>
      <c r="EJP92" s="1"/>
      <c r="EJQ92" s="1"/>
      <c r="EJR92" s="1"/>
      <c r="EJS92" s="1"/>
      <c r="EJT92" s="1"/>
      <c r="EJU92" s="1"/>
      <c r="EJV92" s="1"/>
      <c r="EJW92" s="1"/>
      <c r="EJX92" s="1"/>
      <c r="EJY92" s="1"/>
      <c r="EJZ92" s="1"/>
      <c r="EKA92" s="1"/>
      <c r="EKB92" s="1"/>
      <c r="EKC92" s="1"/>
      <c r="EKD92" s="1"/>
      <c r="EKE92" s="1"/>
      <c r="EKF92" s="1"/>
      <c r="EKG92" s="1"/>
      <c r="EKH92" s="1"/>
      <c r="EKI92" s="1"/>
      <c r="EKJ92" s="1"/>
      <c r="EKK92" s="1"/>
      <c r="EKL92" s="1"/>
      <c r="EKM92" s="1"/>
      <c r="EKN92" s="1"/>
      <c r="EKO92" s="1"/>
      <c r="EKP92" s="1"/>
      <c r="EKQ92" s="1"/>
      <c r="EKR92" s="1"/>
      <c r="EKS92" s="1"/>
      <c r="EKT92" s="1"/>
      <c r="EKU92" s="1"/>
      <c r="EKV92" s="1"/>
      <c r="EKW92" s="1"/>
      <c r="EKX92" s="1"/>
      <c r="EKY92" s="1"/>
      <c r="EKZ92" s="1"/>
      <c r="ELA92" s="1"/>
      <c r="ELB92" s="1"/>
      <c r="ELC92" s="1"/>
      <c r="ELD92" s="1"/>
      <c r="ELE92" s="1"/>
      <c r="ELF92" s="1"/>
      <c r="ELG92" s="1"/>
      <c r="ELH92" s="1"/>
      <c r="ELI92" s="1"/>
      <c r="ELJ92" s="1"/>
      <c r="ELK92" s="1"/>
      <c r="ELL92" s="1"/>
      <c r="ELM92" s="1"/>
      <c r="ELN92" s="1"/>
      <c r="ELO92" s="1"/>
      <c r="ELP92" s="1"/>
      <c r="ELQ92" s="1"/>
      <c r="ELR92" s="1"/>
      <c r="ELS92" s="1"/>
      <c r="ELT92" s="1"/>
      <c r="ELU92" s="1"/>
      <c r="ELV92" s="1"/>
      <c r="ELW92" s="1"/>
      <c r="ELX92" s="1"/>
      <c r="ELY92" s="1"/>
      <c r="ELZ92" s="1"/>
      <c r="EMA92" s="1"/>
      <c r="EMB92" s="1"/>
      <c r="EMC92" s="1"/>
      <c r="EMD92" s="1"/>
      <c r="EME92" s="1"/>
      <c r="EMF92" s="1"/>
      <c r="EMG92" s="1"/>
      <c r="EMH92" s="1"/>
      <c r="EMI92" s="1"/>
      <c r="EMJ92" s="1"/>
      <c r="EMK92" s="1"/>
      <c r="EML92" s="1"/>
      <c r="EMM92" s="1"/>
      <c r="EMN92" s="1"/>
      <c r="EMO92" s="1"/>
      <c r="EMP92" s="1"/>
      <c r="EMQ92" s="1"/>
      <c r="EMR92" s="1"/>
      <c r="EMS92" s="1"/>
      <c r="EMT92" s="1"/>
      <c r="EMU92" s="1"/>
      <c r="EMV92" s="1"/>
      <c r="EMW92" s="1"/>
      <c r="EMX92" s="1"/>
      <c r="EMY92" s="1"/>
      <c r="EMZ92" s="1"/>
      <c r="ENA92" s="1"/>
      <c r="ENB92" s="1"/>
      <c r="ENC92" s="1"/>
      <c r="END92" s="1"/>
      <c r="ENE92" s="1"/>
      <c r="ENF92" s="1"/>
      <c r="ENG92" s="1"/>
      <c r="ENH92" s="1"/>
      <c r="ENI92" s="1"/>
      <c r="ENJ92" s="1"/>
      <c r="ENK92" s="1"/>
      <c r="ENL92" s="1"/>
      <c r="ENM92" s="1"/>
      <c r="ENN92" s="1"/>
      <c r="ENO92" s="1"/>
      <c r="ENP92" s="1"/>
      <c r="ENQ92" s="1"/>
      <c r="ENR92" s="1"/>
      <c r="ENS92" s="1"/>
      <c r="ENT92" s="1"/>
      <c r="ENU92" s="1"/>
      <c r="ENV92" s="1"/>
      <c r="ENW92" s="1"/>
      <c r="ENX92" s="1"/>
      <c r="ENY92" s="1"/>
      <c r="ENZ92" s="1"/>
      <c r="EOA92" s="1"/>
      <c r="EOB92" s="1"/>
      <c r="EOC92" s="1"/>
      <c r="EOD92" s="1"/>
      <c r="EOE92" s="1"/>
      <c r="EOF92" s="1"/>
      <c r="EOG92" s="1"/>
      <c r="EOH92" s="1"/>
      <c r="EOI92" s="1"/>
      <c r="EOJ92" s="1"/>
      <c r="EOK92" s="1"/>
      <c r="EOL92" s="1"/>
      <c r="EOM92" s="1"/>
      <c r="EON92" s="1"/>
      <c r="EOO92" s="1"/>
      <c r="EOP92" s="1"/>
      <c r="EOQ92" s="1"/>
      <c r="EOR92" s="1"/>
      <c r="EOS92" s="1"/>
      <c r="EOT92" s="1"/>
      <c r="EOU92" s="1"/>
      <c r="EOV92" s="1"/>
      <c r="EOW92" s="1"/>
      <c r="EOX92" s="1"/>
      <c r="EOY92" s="1"/>
      <c r="EOZ92" s="1"/>
      <c r="EPA92" s="1"/>
      <c r="EPB92" s="1"/>
      <c r="EPC92" s="1"/>
      <c r="EPD92" s="1"/>
      <c r="EPE92" s="1"/>
      <c r="EPF92" s="1"/>
      <c r="EPG92" s="1"/>
      <c r="EPH92" s="1"/>
      <c r="EPI92" s="1"/>
      <c r="EPJ92" s="1"/>
      <c r="EPK92" s="1"/>
      <c r="EPL92" s="1"/>
      <c r="EPM92" s="1"/>
      <c r="EPN92" s="1"/>
      <c r="EPO92" s="1"/>
      <c r="EPP92" s="1"/>
      <c r="EPQ92" s="1"/>
      <c r="EPR92" s="1"/>
      <c r="EPS92" s="1"/>
      <c r="EPT92" s="1"/>
      <c r="EPU92" s="1"/>
      <c r="EPV92" s="1"/>
      <c r="EPW92" s="1"/>
      <c r="EPX92" s="1"/>
      <c r="EPY92" s="1"/>
      <c r="EPZ92" s="1"/>
      <c r="EQA92" s="1"/>
      <c r="EQB92" s="1"/>
      <c r="EQC92" s="1"/>
      <c r="EQD92" s="1"/>
      <c r="EQE92" s="1"/>
      <c r="EQF92" s="1"/>
      <c r="EQG92" s="1"/>
      <c r="EQH92" s="1"/>
      <c r="EQI92" s="1"/>
      <c r="EQJ92" s="1"/>
      <c r="EQK92" s="1"/>
      <c r="EQL92" s="1"/>
      <c r="EQM92" s="1"/>
      <c r="EQN92" s="1"/>
      <c r="EQO92" s="1"/>
      <c r="EQP92" s="1"/>
      <c r="EQQ92" s="1"/>
      <c r="EQR92" s="1"/>
      <c r="EQS92" s="1"/>
      <c r="EQT92" s="1"/>
      <c r="EQU92" s="1"/>
      <c r="EQV92" s="1"/>
      <c r="EQW92" s="1"/>
      <c r="EQX92" s="1"/>
      <c r="EQY92" s="1"/>
      <c r="EQZ92" s="1"/>
      <c r="ERA92" s="1"/>
      <c r="ERB92" s="1"/>
      <c r="ERC92" s="1"/>
      <c r="ERD92" s="1"/>
      <c r="ERE92" s="1"/>
      <c r="ERF92" s="1"/>
      <c r="ERG92" s="1"/>
      <c r="ERH92" s="1"/>
      <c r="ERI92" s="1"/>
      <c r="ERJ92" s="1"/>
      <c r="ERK92" s="1"/>
      <c r="ERL92" s="1"/>
      <c r="ERM92" s="1"/>
      <c r="ERN92" s="1"/>
      <c r="ERO92" s="1"/>
      <c r="ERP92" s="1"/>
      <c r="ERQ92" s="1"/>
      <c r="ERR92" s="1"/>
      <c r="ERS92" s="1"/>
      <c r="ERT92" s="1"/>
      <c r="ERU92" s="1"/>
      <c r="ERV92" s="1"/>
      <c r="ERW92" s="1"/>
      <c r="ERX92" s="1"/>
      <c r="ERY92" s="1"/>
      <c r="ERZ92" s="1"/>
      <c r="ESA92" s="1"/>
      <c r="ESB92" s="1"/>
      <c r="ESC92" s="1"/>
      <c r="ESD92" s="1"/>
      <c r="ESE92" s="1"/>
      <c r="ESF92" s="1"/>
      <c r="ESG92" s="1"/>
      <c r="ESH92" s="1"/>
      <c r="ESI92" s="1"/>
      <c r="ESJ92" s="1"/>
      <c r="ESK92" s="1"/>
      <c r="ESL92" s="1"/>
      <c r="ESM92" s="1"/>
      <c r="ESN92" s="1"/>
      <c r="ESO92" s="1"/>
      <c r="ESP92" s="1"/>
      <c r="ESQ92" s="1"/>
      <c r="ESR92" s="1"/>
      <c r="ESS92" s="1"/>
      <c r="EST92" s="1"/>
      <c r="ESU92" s="1"/>
      <c r="ESV92" s="1"/>
      <c r="ESW92" s="1"/>
      <c r="ESX92" s="1"/>
      <c r="ESY92" s="1"/>
      <c r="ESZ92" s="1"/>
      <c r="ETA92" s="1"/>
      <c r="ETB92" s="1"/>
      <c r="ETC92" s="1"/>
      <c r="ETD92" s="1"/>
      <c r="ETE92" s="1"/>
      <c r="ETF92" s="1"/>
      <c r="ETG92" s="1"/>
      <c r="ETH92" s="1"/>
      <c r="ETI92" s="1"/>
      <c r="ETJ92" s="1"/>
      <c r="ETK92" s="1"/>
      <c r="ETL92" s="1"/>
      <c r="ETM92" s="1"/>
      <c r="ETN92" s="1"/>
      <c r="ETO92" s="1"/>
      <c r="ETP92" s="1"/>
      <c r="ETQ92" s="1"/>
      <c r="ETR92" s="1"/>
      <c r="ETS92" s="1"/>
      <c r="ETT92" s="1"/>
      <c r="ETU92" s="1"/>
      <c r="ETV92" s="1"/>
      <c r="ETW92" s="1"/>
      <c r="ETX92" s="1"/>
      <c r="ETY92" s="1"/>
      <c r="ETZ92" s="1"/>
      <c r="EUA92" s="1"/>
      <c r="EUB92" s="1"/>
      <c r="EUC92" s="1"/>
      <c r="EUD92" s="1"/>
      <c r="EUE92" s="1"/>
      <c r="EUF92" s="1"/>
      <c r="EUG92" s="1"/>
      <c r="EUH92" s="1"/>
      <c r="EUI92" s="1"/>
      <c r="EUJ92" s="1"/>
      <c r="EUK92" s="1"/>
      <c r="EUL92" s="1"/>
      <c r="EUM92" s="1"/>
      <c r="EUN92" s="1"/>
      <c r="EUO92" s="1"/>
      <c r="EUP92" s="1"/>
      <c r="EUQ92" s="1"/>
      <c r="EUR92" s="1"/>
      <c r="EUS92" s="1"/>
      <c r="EUT92" s="1"/>
      <c r="EUU92" s="1"/>
      <c r="EUV92" s="1"/>
      <c r="EUW92" s="1"/>
      <c r="EUX92" s="1"/>
      <c r="EUY92" s="1"/>
      <c r="EUZ92" s="1"/>
      <c r="EVA92" s="1"/>
      <c r="EVB92" s="1"/>
      <c r="EVC92" s="1"/>
      <c r="EVD92" s="1"/>
      <c r="EVE92" s="1"/>
      <c r="EVF92" s="1"/>
      <c r="EVG92" s="1"/>
      <c r="EVH92" s="1"/>
      <c r="EVI92" s="1"/>
      <c r="EVJ92" s="1"/>
      <c r="EVK92" s="1"/>
      <c r="EVL92" s="1"/>
      <c r="EVM92" s="1"/>
      <c r="EVN92" s="1"/>
      <c r="EVO92" s="1"/>
      <c r="EVP92" s="1"/>
      <c r="EVQ92" s="1"/>
      <c r="EVR92" s="1"/>
      <c r="EVS92" s="1"/>
      <c r="EVT92" s="1"/>
      <c r="EVU92" s="1"/>
      <c r="EVV92" s="1"/>
      <c r="EVW92" s="1"/>
      <c r="EVX92" s="1"/>
      <c r="EVY92" s="1"/>
      <c r="EVZ92" s="1"/>
      <c r="EWA92" s="1"/>
      <c r="EWB92" s="1"/>
      <c r="EWC92" s="1"/>
      <c r="EWD92" s="1"/>
      <c r="EWE92" s="1"/>
      <c r="EWF92" s="1"/>
      <c r="EWG92" s="1"/>
      <c r="EWH92" s="1"/>
      <c r="EWI92" s="1"/>
      <c r="EWJ92" s="1"/>
      <c r="EWK92" s="1"/>
      <c r="EWL92" s="1"/>
      <c r="EWM92" s="1"/>
      <c r="EWN92" s="1"/>
      <c r="EWO92" s="1"/>
      <c r="EWP92" s="1"/>
      <c r="EWQ92" s="1"/>
      <c r="EWR92" s="1"/>
      <c r="EWS92" s="1"/>
      <c r="EWT92" s="1"/>
      <c r="EWU92" s="1"/>
      <c r="EWV92" s="1"/>
      <c r="EWW92" s="1"/>
      <c r="EWX92" s="1"/>
      <c r="EWY92" s="1"/>
      <c r="EWZ92" s="1"/>
      <c r="EXA92" s="1"/>
      <c r="EXB92" s="1"/>
      <c r="EXC92" s="1"/>
      <c r="EXD92" s="1"/>
      <c r="EXE92" s="1"/>
      <c r="EXF92" s="1"/>
      <c r="EXG92" s="1"/>
      <c r="EXH92" s="1"/>
      <c r="EXI92" s="1"/>
      <c r="EXJ92" s="1"/>
      <c r="EXK92" s="1"/>
      <c r="EXL92" s="1"/>
      <c r="EXM92" s="1"/>
      <c r="EXN92" s="1"/>
      <c r="EXO92" s="1"/>
      <c r="EXP92" s="1"/>
      <c r="EXQ92" s="1"/>
      <c r="EXR92" s="1"/>
      <c r="EXS92" s="1"/>
      <c r="EXT92" s="1"/>
      <c r="EXU92" s="1"/>
      <c r="EXV92" s="1"/>
      <c r="EXW92" s="1"/>
      <c r="EXX92" s="1"/>
      <c r="EXY92" s="1"/>
      <c r="EXZ92" s="1"/>
      <c r="EYA92" s="1"/>
      <c r="EYB92" s="1"/>
      <c r="EYC92" s="1"/>
      <c r="EYD92" s="1"/>
      <c r="EYE92" s="1"/>
      <c r="EYF92" s="1"/>
      <c r="EYG92" s="1"/>
      <c r="EYH92" s="1"/>
      <c r="EYI92" s="1"/>
      <c r="EYJ92" s="1"/>
      <c r="EYK92" s="1"/>
      <c r="EYL92" s="1"/>
      <c r="EYM92" s="1"/>
      <c r="EYN92" s="1"/>
      <c r="EYO92" s="1"/>
      <c r="EYP92" s="1"/>
      <c r="EYQ92" s="1"/>
      <c r="EYR92" s="1"/>
      <c r="EYS92" s="1"/>
      <c r="EYT92" s="1"/>
      <c r="EYU92" s="1"/>
      <c r="EYV92" s="1"/>
      <c r="EYW92" s="1"/>
      <c r="EYX92" s="1"/>
      <c r="EYY92" s="1"/>
      <c r="EYZ92" s="1"/>
      <c r="EZA92" s="1"/>
      <c r="EZB92" s="1"/>
      <c r="EZC92" s="1"/>
      <c r="EZD92" s="1"/>
      <c r="EZE92" s="1"/>
      <c r="EZF92" s="1"/>
      <c r="EZG92" s="1"/>
      <c r="EZH92" s="1"/>
      <c r="EZI92" s="1"/>
      <c r="EZJ92" s="1"/>
      <c r="EZK92" s="1"/>
      <c r="EZL92" s="1"/>
      <c r="EZM92" s="1"/>
      <c r="EZN92" s="1"/>
      <c r="EZO92" s="1"/>
      <c r="EZP92" s="1"/>
      <c r="EZQ92" s="1"/>
      <c r="EZR92" s="1"/>
      <c r="EZS92" s="1"/>
      <c r="EZT92" s="1"/>
      <c r="EZU92" s="1"/>
      <c r="EZV92" s="1"/>
      <c r="EZW92" s="1"/>
      <c r="EZX92" s="1"/>
      <c r="EZY92" s="1"/>
      <c r="EZZ92" s="1"/>
      <c r="FAA92" s="1"/>
      <c r="FAB92" s="1"/>
      <c r="FAC92" s="1"/>
      <c r="FAD92" s="1"/>
      <c r="FAE92" s="1"/>
      <c r="FAF92" s="1"/>
      <c r="FAG92" s="1"/>
      <c r="FAH92" s="1"/>
      <c r="FAI92" s="1"/>
      <c r="FAJ92" s="1"/>
      <c r="FAK92" s="1"/>
      <c r="FAL92" s="1"/>
      <c r="FAM92" s="1"/>
      <c r="FAN92" s="1"/>
      <c r="FAO92" s="1"/>
      <c r="FAP92" s="1"/>
      <c r="FAQ92" s="1"/>
      <c r="FAR92" s="1"/>
      <c r="FAS92" s="1"/>
      <c r="FAT92" s="1"/>
      <c r="FAU92" s="1"/>
      <c r="FAV92" s="1"/>
      <c r="FAW92" s="1"/>
      <c r="FAX92" s="1"/>
      <c r="FAY92" s="1"/>
      <c r="FAZ92" s="1"/>
      <c r="FBA92" s="1"/>
      <c r="FBB92" s="1"/>
      <c r="FBC92" s="1"/>
      <c r="FBD92" s="1"/>
      <c r="FBE92" s="1"/>
      <c r="FBF92" s="1"/>
      <c r="FBG92" s="1"/>
      <c r="FBH92" s="1"/>
      <c r="FBI92" s="1"/>
      <c r="FBJ92" s="1"/>
      <c r="FBK92" s="1"/>
      <c r="FBL92" s="1"/>
      <c r="FBM92" s="1"/>
      <c r="FBN92" s="1"/>
      <c r="FBO92" s="1"/>
      <c r="FBP92" s="1"/>
      <c r="FBQ92" s="1"/>
      <c r="FBR92" s="1"/>
      <c r="FBS92" s="1"/>
      <c r="FBT92" s="1"/>
      <c r="FBU92" s="1"/>
      <c r="FBV92" s="1"/>
      <c r="FBW92" s="1"/>
      <c r="FBX92" s="1"/>
      <c r="FBY92" s="1"/>
      <c r="FBZ92" s="1"/>
      <c r="FCA92" s="1"/>
      <c r="FCB92" s="1"/>
      <c r="FCC92" s="1"/>
      <c r="FCD92" s="1"/>
      <c r="FCE92" s="1"/>
      <c r="FCF92" s="1"/>
      <c r="FCG92" s="1"/>
      <c r="FCH92" s="1"/>
      <c r="FCI92" s="1"/>
      <c r="FCJ92" s="1"/>
      <c r="FCK92" s="1"/>
      <c r="FCL92" s="1"/>
      <c r="FCM92" s="1"/>
      <c r="FCN92" s="1"/>
      <c r="FCO92" s="1"/>
      <c r="FCP92" s="1"/>
      <c r="FCQ92" s="1"/>
      <c r="FCR92" s="1"/>
      <c r="FCS92" s="1"/>
      <c r="FCT92" s="1"/>
      <c r="FCU92" s="1"/>
      <c r="FCV92" s="1"/>
      <c r="FCW92" s="1"/>
      <c r="FCX92" s="1"/>
      <c r="FCY92" s="1"/>
      <c r="FCZ92" s="1"/>
      <c r="FDA92" s="1"/>
      <c r="FDB92" s="1"/>
      <c r="FDC92" s="1"/>
      <c r="FDD92" s="1"/>
      <c r="FDE92" s="1"/>
      <c r="FDF92" s="1"/>
      <c r="FDG92" s="1"/>
      <c r="FDH92" s="1"/>
      <c r="FDI92" s="1"/>
      <c r="FDJ92" s="1"/>
      <c r="FDK92" s="1"/>
      <c r="FDL92" s="1"/>
      <c r="FDM92" s="1"/>
      <c r="FDN92" s="1"/>
      <c r="FDO92" s="1"/>
      <c r="FDP92" s="1"/>
      <c r="FDQ92" s="1"/>
      <c r="FDR92" s="1"/>
      <c r="FDS92" s="1"/>
      <c r="FDT92" s="1"/>
      <c r="FDU92" s="1"/>
      <c r="FDV92" s="1"/>
      <c r="FDW92" s="1"/>
      <c r="FDX92" s="1"/>
      <c r="FDY92" s="1"/>
      <c r="FDZ92" s="1"/>
      <c r="FEA92" s="1"/>
      <c r="FEB92" s="1"/>
      <c r="FEC92" s="1"/>
      <c r="FED92" s="1"/>
      <c r="FEE92" s="1"/>
      <c r="FEF92" s="1"/>
      <c r="FEG92" s="1"/>
      <c r="FEH92" s="1"/>
      <c r="FEI92" s="1"/>
      <c r="FEJ92" s="1"/>
      <c r="FEK92" s="1"/>
      <c r="FEL92" s="1"/>
      <c r="FEM92" s="1"/>
      <c r="FEN92" s="1"/>
      <c r="FEO92" s="1"/>
      <c r="FEP92" s="1"/>
      <c r="FEQ92" s="1"/>
      <c r="FER92" s="1"/>
      <c r="FES92" s="1"/>
      <c r="FET92" s="1"/>
      <c r="FEU92" s="1"/>
      <c r="FEV92" s="1"/>
      <c r="FEW92" s="1"/>
      <c r="FEX92" s="1"/>
      <c r="FEY92" s="1"/>
      <c r="FEZ92" s="1"/>
      <c r="FFA92" s="1"/>
      <c r="FFB92" s="1"/>
      <c r="FFC92" s="1"/>
      <c r="FFD92" s="1"/>
      <c r="FFE92" s="1"/>
      <c r="FFF92" s="1"/>
      <c r="FFG92" s="1"/>
      <c r="FFH92" s="1"/>
      <c r="FFI92" s="1"/>
      <c r="FFJ92" s="1"/>
      <c r="FFK92" s="1"/>
      <c r="FFL92" s="1"/>
      <c r="FFM92" s="1"/>
      <c r="FFN92" s="1"/>
      <c r="FFO92" s="1"/>
      <c r="FFP92" s="1"/>
      <c r="FFQ92" s="1"/>
      <c r="FFR92" s="1"/>
      <c r="FFS92" s="1"/>
      <c r="FFT92" s="1"/>
      <c r="FFU92" s="1"/>
      <c r="FFV92" s="1"/>
      <c r="FFW92" s="1"/>
      <c r="FFX92" s="1"/>
      <c r="FFY92" s="1"/>
      <c r="FFZ92" s="1"/>
      <c r="FGA92" s="1"/>
      <c r="FGB92" s="1"/>
      <c r="FGC92" s="1"/>
      <c r="FGD92" s="1"/>
      <c r="FGE92" s="1"/>
      <c r="FGF92" s="1"/>
      <c r="FGG92" s="1"/>
      <c r="FGH92" s="1"/>
      <c r="FGI92" s="1"/>
      <c r="FGJ92" s="1"/>
      <c r="FGK92" s="1"/>
      <c r="FGL92" s="1"/>
      <c r="FGM92" s="1"/>
      <c r="FGN92" s="1"/>
      <c r="FGO92" s="1"/>
      <c r="FGP92" s="1"/>
      <c r="FGQ92" s="1"/>
      <c r="FGR92" s="1"/>
      <c r="FGS92" s="1"/>
      <c r="FGT92" s="1"/>
      <c r="FGU92" s="1"/>
      <c r="FGV92" s="1"/>
      <c r="FGW92" s="1"/>
      <c r="FGX92" s="1"/>
      <c r="FGY92" s="1"/>
      <c r="FGZ92" s="1"/>
      <c r="FHA92" s="1"/>
      <c r="FHB92" s="1"/>
      <c r="FHC92" s="1"/>
      <c r="FHD92" s="1"/>
      <c r="FHE92" s="1"/>
      <c r="FHF92" s="1"/>
      <c r="FHG92" s="1"/>
      <c r="FHH92" s="1"/>
      <c r="FHI92" s="1"/>
      <c r="FHJ92" s="1"/>
      <c r="FHK92" s="1"/>
      <c r="FHL92" s="1"/>
      <c r="FHM92" s="1"/>
      <c r="FHN92" s="1"/>
      <c r="FHO92" s="1"/>
      <c r="FHP92" s="1"/>
      <c r="FHQ92" s="1"/>
      <c r="FHR92" s="1"/>
      <c r="FHS92" s="1"/>
      <c r="FHT92" s="1"/>
      <c r="FHU92" s="1"/>
      <c r="FHV92" s="1"/>
      <c r="FHW92" s="1"/>
      <c r="FHX92" s="1"/>
      <c r="FHY92" s="1"/>
      <c r="FHZ92" s="1"/>
      <c r="FIA92" s="1"/>
      <c r="FIB92" s="1"/>
      <c r="FIC92" s="1"/>
      <c r="FID92" s="1"/>
      <c r="FIE92" s="1"/>
      <c r="FIF92" s="1"/>
      <c r="FIG92" s="1"/>
      <c r="FIH92" s="1"/>
      <c r="FII92" s="1"/>
      <c r="FIJ92" s="1"/>
      <c r="FIK92" s="1"/>
      <c r="FIL92" s="1"/>
      <c r="FIM92" s="1"/>
      <c r="FIN92" s="1"/>
      <c r="FIO92" s="1"/>
      <c r="FIP92" s="1"/>
      <c r="FIQ92" s="1"/>
      <c r="FIR92" s="1"/>
      <c r="FIS92" s="1"/>
      <c r="FIT92" s="1"/>
      <c r="FIU92" s="1"/>
      <c r="FIV92" s="1"/>
      <c r="FIW92" s="1"/>
      <c r="FIX92" s="1"/>
      <c r="FIY92" s="1"/>
      <c r="FIZ92" s="1"/>
      <c r="FJA92" s="1"/>
      <c r="FJB92" s="1"/>
      <c r="FJC92" s="1"/>
      <c r="FJD92" s="1"/>
      <c r="FJE92" s="1"/>
      <c r="FJF92" s="1"/>
      <c r="FJG92" s="1"/>
      <c r="FJH92" s="1"/>
      <c r="FJI92" s="1"/>
      <c r="FJJ92" s="1"/>
      <c r="FJK92" s="1"/>
      <c r="FJL92" s="1"/>
      <c r="FJM92" s="1"/>
      <c r="FJN92" s="1"/>
      <c r="FJO92" s="1"/>
      <c r="FJP92" s="1"/>
      <c r="FJQ92" s="1"/>
      <c r="FJR92" s="1"/>
      <c r="FJS92" s="1"/>
      <c r="FJT92" s="1"/>
      <c r="FJU92" s="1"/>
      <c r="FJV92" s="1"/>
      <c r="FJW92" s="1"/>
      <c r="FJX92" s="1"/>
      <c r="FJY92" s="1"/>
      <c r="FJZ92" s="1"/>
      <c r="FKA92" s="1"/>
      <c r="FKB92" s="1"/>
      <c r="FKC92" s="1"/>
      <c r="FKD92" s="1"/>
      <c r="FKE92" s="1"/>
      <c r="FKF92" s="1"/>
      <c r="FKG92" s="1"/>
      <c r="FKH92" s="1"/>
      <c r="FKI92" s="1"/>
      <c r="FKJ92" s="1"/>
      <c r="FKK92" s="1"/>
      <c r="FKL92" s="1"/>
      <c r="FKM92" s="1"/>
      <c r="FKN92" s="1"/>
      <c r="FKO92" s="1"/>
      <c r="FKP92" s="1"/>
      <c r="FKQ92" s="1"/>
      <c r="FKR92" s="1"/>
      <c r="FKS92" s="1"/>
      <c r="FKT92" s="1"/>
      <c r="FKU92" s="1"/>
      <c r="FKV92" s="1"/>
      <c r="FKW92" s="1"/>
      <c r="FKX92" s="1"/>
      <c r="FKY92" s="1"/>
      <c r="FKZ92" s="1"/>
      <c r="FLA92" s="1"/>
      <c r="FLB92" s="1"/>
      <c r="FLC92" s="1"/>
      <c r="FLD92" s="1"/>
      <c r="FLE92" s="1"/>
      <c r="FLF92" s="1"/>
      <c r="FLG92" s="1"/>
      <c r="FLH92" s="1"/>
      <c r="FLI92" s="1"/>
      <c r="FLJ92" s="1"/>
      <c r="FLK92" s="1"/>
      <c r="FLL92" s="1"/>
      <c r="FLM92" s="1"/>
      <c r="FLN92" s="1"/>
      <c r="FLO92" s="1"/>
      <c r="FLP92" s="1"/>
      <c r="FLQ92" s="1"/>
      <c r="FLR92" s="1"/>
      <c r="FLS92" s="1"/>
      <c r="FLT92" s="1"/>
      <c r="FLU92" s="1"/>
      <c r="FLV92" s="1"/>
      <c r="FLW92" s="1"/>
      <c r="FLX92" s="1"/>
      <c r="FLY92" s="1"/>
      <c r="FLZ92" s="1"/>
      <c r="FMA92" s="1"/>
      <c r="FMB92" s="1"/>
      <c r="FMC92" s="1"/>
      <c r="FMD92" s="1"/>
      <c r="FME92" s="1"/>
      <c r="FMF92" s="1"/>
      <c r="FMG92" s="1"/>
      <c r="FMH92" s="1"/>
      <c r="FMI92" s="1"/>
      <c r="FMJ92" s="1"/>
      <c r="FMK92" s="1"/>
      <c r="FML92" s="1"/>
      <c r="FMM92" s="1"/>
      <c r="FMN92" s="1"/>
      <c r="FMO92" s="1"/>
      <c r="FMP92" s="1"/>
      <c r="FMQ92" s="1"/>
      <c r="FMR92" s="1"/>
      <c r="FMS92" s="1"/>
      <c r="FMT92" s="1"/>
      <c r="FMU92" s="1"/>
      <c r="FMV92" s="1"/>
      <c r="FMW92" s="1"/>
      <c r="FMX92" s="1"/>
      <c r="FMY92" s="1"/>
      <c r="FMZ92" s="1"/>
      <c r="FNA92" s="1"/>
      <c r="FNB92" s="1"/>
      <c r="FNC92" s="1"/>
      <c r="FND92" s="1"/>
      <c r="FNE92" s="1"/>
      <c r="FNF92" s="1"/>
      <c r="FNG92" s="1"/>
      <c r="FNH92" s="1"/>
      <c r="FNI92" s="1"/>
      <c r="FNJ92" s="1"/>
      <c r="FNK92" s="1"/>
      <c r="FNL92" s="1"/>
      <c r="FNM92" s="1"/>
      <c r="FNN92" s="1"/>
      <c r="FNO92" s="1"/>
      <c r="FNP92" s="1"/>
      <c r="FNQ92" s="1"/>
      <c r="FNR92" s="1"/>
      <c r="FNS92" s="1"/>
      <c r="FNT92" s="1"/>
      <c r="FNU92" s="1"/>
      <c r="FNV92" s="1"/>
      <c r="FNW92" s="1"/>
      <c r="FNX92" s="1"/>
      <c r="FNY92" s="1"/>
      <c r="FNZ92" s="1"/>
      <c r="FOA92" s="1"/>
      <c r="FOB92" s="1"/>
      <c r="FOC92" s="1"/>
      <c r="FOD92" s="1"/>
      <c r="FOE92" s="1"/>
      <c r="FOF92" s="1"/>
      <c r="FOG92" s="1"/>
      <c r="FOH92" s="1"/>
      <c r="FOI92" s="1"/>
      <c r="FOJ92" s="1"/>
      <c r="FOK92" s="1"/>
      <c r="FOL92" s="1"/>
      <c r="FOM92" s="1"/>
      <c r="FON92" s="1"/>
      <c r="FOO92" s="1"/>
      <c r="FOP92" s="1"/>
      <c r="FOQ92" s="1"/>
      <c r="FOR92" s="1"/>
      <c r="FOS92" s="1"/>
      <c r="FOT92" s="1"/>
      <c r="FOU92" s="1"/>
      <c r="FOV92" s="1"/>
      <c r="FOW92" s="1"/>
      <c r="FOX92" s="1"/>
      <c r="FOY92" s="1"/>
      <c r="FOZ92" s="1"/>
      <c r="FPA92" s="1"/>
      <c r="FPB92" s="1"/>
      <c r="FPC92" s="1"/>
      <c r="FPD92" s="1"/>
      <c r="FPE92" s="1"/>
      <c r="FPF92" s="1"/>
      <c r="FPG92" s="1"/>
      <c r="FPH92" s="1"/>
      <c r="FPI92" s="1"/>
      <c r="FPJ92" s="1"/>
      <c r="FPK92" s="1"/>
      <c r="FPL92" s="1"/>
      <c r="FPM92" s="1"/>
      <c r="FPN92" s="1"/>
      <c r="FPO92" s="1"/>
      <c r="FPP92" s="1"/>
      <c r="FPQ92" s="1"/>
      <c r="FPR92" s="1"/>
      <c r="FPS92" s="1"/>
      <c r="FPT92" s="1"/>
      <c r="FPU92" s="1"/>
      <c r="FPV92" s="1"/>
      <c r="FPW92" s="1"/>
      <c r="FPX92" s="1"/>
      <c r="FPY92" s="1"/>
      <c r="FPZ92" s="1"/>
      <c r="FQA92" s="1"/>
      <c r="FQB92" s="1"/>
      <c r="FQC92" s="1"/>
      <c r="FQD92" s="1"/>
      <c r="FQE92" s="1"/>
      <c r="FQF92" s="1"/>
      <c r="FQG92" s="1"/>
      <c r="FQH92" s="1"/>
      <c r="FQI92" s="1"/>
      <c r="FQJ92" s="1"/>
      <c r="FQK92" s="1"/>
      <c r="FQL92" s="1"/>
      <c r="FQM92" s="1"/>
      <c r="FQN92" s="1"/>
      <c r="FQO92" s="1"/>
      <c r="FQP92" s="1"/>
      <c r="FQQ92" s="1"/>
      <c r="FQR92" s="1"/>
      <c r="FQS92" s="1"/>
      <c r="FQT92" s="1"/>
      <c r="FQU92" s="1"/>
      <c r="FQV92" s="1"/>
      <c r="FQW92" s="1"/>
      <c r="FQX92" s="1"/>
      <c r="FQY92" s="1"/>
      <c r="FQZ92" s="1"/>
      <c r="FRA92" s="1"/>
      <c r="FRB92" s="1"/>
      <c r="FRC92" s="1"/>
      <c r="FRD92" s="1"/>
      <c r="FRE92" s="1"/>
      <c r="FRF92" s="1"/>
      <c r="FRG92" s="1"/>
      <c r="FRH92" s="1"/>
      <c r="FRI92" s="1"/>
      <c r="FRJ92" s="1"/>
      <c r="FRK92" s="1"/>
      <c r="FRL92" s="1"/>
      <c r="FRM92" s="1"/>
      <c r="FRN92" s="1"/>
      <c r="FRO92" s="1"/>
      <c r="FRP92" s="1"/>
      <c r="FRQ92" s="1"/>
      <c r="FRR92" s="1"/>
      <c r="FRS92" s="1"/>
      <c r="FRT92" s="1"/>
      <c r="FRU92" s="1"/>
      <c r="FRV92" s="1"/>
      <c r="FRW92" s="1"/>
      <c r="FRX92" s="1"/>
      <c r="FRY92" s="1"/>
      <c r="FRZ92" s="1"/>
      <c r="FSA92" s="1"/>
      <c r="FSB92" s="1"/>
      <c r="FSC92" s="1"/>
      <c r="FSD92" s="1"/>
      <c r="FSE92" s="1"/>
      <c r="FSF92" s="1"/>
      <c r="FSG92" s="1"/>
      <c r="FSH92" s="1"/>
      <c r="FSI92" s="1"/>
      <c r="FSJ92" s="1"/>
      <c r="FSK92" s="1"/>
      <c r="FSL92" s="1"/>
      <c r="FSM92" s="1"/>
      <c r="FSN92" s="1"/>
      <c r="FSO92" s="1"/>
      <c r="FSP92" s="1"/>
      <c r="FSQ92" s="1"/>
      <c r="FSR92" s="1"/>
      <c r="FSS92" s="1"/>
      <c r="FST92" s="1"/>
      <c r="FSU92" s="1"/>
      <c r="FSV92" s="1"/>
      <c r="FSW92" s="1"/>
      <c r="FSX92" s="1"/>
      <c r="FSY92" s="1"/>
      <c r="FSZ92" s="1"/>
      <c r="FTA92" s="1"/>
      <c r="FTB92" s="1"/>
      <c r="FTC92" s="1"/>
      <c r="FTD92" s="1"/>
      <c r="FTE92" s="1"/>
      <c r="FTF92" s="1"/>
      <c r="FTG92" s="1"/>
      <c r="FTH92" s="1"/>
      <c r="FTI92" s="1"/>
      <c r="FTJ92" s="1"/>
      <c r="FTK92" s="1"/>
      <c r="FTL92" s="1"/>
      <c r="FTM92" s="1"/>
      <c r="FTN92" s="1"/>
      <c r="FTO92" s="1"/>
      <c r="FTP92" s="1"/>
      <c r="FTQ92" s="1"/>
      <c r="FTR92" s="1"/>
      <c r="FTS92" s="1"/>
      <c r="FTT92" s="1"/>
      <c r="FTU92" s="1"/>
      <c r="FTV92" s="1"/>
      <c r="FTW92" s="1"/>
      <c r="FTX92" s="1"/>
      <c r="FTY92" s="1"/>
      <c r="FTZ92" s="1"/>
      <c r="FUA92" s="1"/>
      <c r="FUB92" s="1"/>
      <c r="FUC92" s="1"/>
      <c r="FUD92" s="1"/>
      <c r="FUE92" s="1"/>
      <c r="FUF92" s="1"/>
      <c r="FUG92" s="1"/>
      <c r="FUH92" s="1"/>
      <c r="FUI92" s="1"/>
      <c r="FUJ92" s="1"/>
      <c r="FUK92" s="1"/>
      <c r="FUL92" s="1"/>
      <c r="FUM92" s="1"/>
      <c r="FUN92" s="1"/>
      <c r="FUO92" s="1"/>
      <c r="FUP92" s="1"/>
      <c r="FUQ92" s="1"/>
      <c r="FUR92" s="1"/>
      <c r="FUS92" s="1"/>
      <c r="FUT92" s="1"/>
      <c r="FUU92" s="1"/>
      <c r="FUV92" s="1"/>
      <c r="FUW92" s="1"/>
      <c r="FUX92" s="1"/>
      <c r="FUY92" s="1"/>
      <c r="FUZ92" s="1"/>
      <c r="FVA92" s="1"/>
      <c r="FVB92" s="1"/>
      <c r="FVC92" s="1"/>
      <c r="FVD92" s="1"/>
      <c r="FVE92" s="1"/>
      <c r="FVF92" s="1"/>
      <c r="FVG92" s="1"/>
      <c r="FVH92" s="1"/>
      <c r="FVI92" s="1"/>
      <c r="FVJ92" s="1"/>
      <c r="FVK92" s="1"/>
      <c r="FVL92" s="1"/>
      <c r="FVM92" s="1"/>
      <c r="FVN92" s="1"/>
      <c r="FVO92" s="1"/>
      <c r="FVP92" s="1"/>
      <c r="FVQ92" s="1"/>
      <c r="FVR92" s="1"/>
      <c r="FVS92" s="1"/>
      <c r="FVT92" s="1"/>
      <c r="FVU92" s="1"/>
      <c r="FVV92" s="1"/>
      <c r="FVW92" s="1"/>
      <c r="FVX92" s="1"/>
      <c r="FVY92" s="1"/>
      <c r="FVZ92" s="1"/>
      <c r="FWA92" s="1"/>
      <c r="FWB92" s="1"/>
      <c r="FWC92" s="1"/>
      <c r="FWD92" s="1"/>
      <c r="FWE92" s="1"/>
      <c r="FWF92" s="1"/>
      <c r="FWG92" s="1"/>
      <c r="FWH92" s="1"/>
      <c r="FWI92" s="1"/>
      <c r="FWJ92" s="1"/>
      <c r="FWK92" s="1"/>
      <c r="FWL92" s="1"/>
      <c r="FWM92" s="1"/>
      <c r="FWN92" s="1"/>
      <c r="FWO92" s="1"/>
      <c r="FWP92" s="1"/>
      <c r="FWQ92" s="1"/>
      <c r="FWR92" s="1"/>
      <c r="FWS92" s="1"/>
      <c r="FWT92" s="1"/>
      <c r="FWU92" s="1"/>
      <c r="FWV92" s="1"/>
      <c r="FWW92" s="1"/>
      <c r="FWX92" s="1"/>
      <c r="FWY92" s="1"/>
      <c r="FWZ92" s="1"/>
      <c r="FXA92" s="1"/>
      <c r="FXB92" s="1"/>
      <c r="FXC92" s="1"/>
      <c r="FXD92" s="1"/>
      <c r="FXE92" s="1"/>
      <c r="FXF92" s="1"/>
      <c r="FXG92" s="1"/>
      <c r="FXH92" s="1"/>
      <c r="FXI92" s="1"/>
      <c r="FXJ92" s="1"/>
      <c r="FXK92" s="1"/>
      <c r="FXL92" s="1"/>
      <c r="FXM92" s="1"/>
      <c r="FXN92" s="1"/>
      <c r="FXO92" s="1"/>
      <c r="FXP92" s="1"/>
      <c r="FXQ92" s="1"/>
      <c r="FXR92" s="1"/>
      <c r="FXS92" s="1"/>
      <c r="FXT92" s="1"/>
      <c r="FXU92" s="1"/>
      <c r="FXV92" s="1"/>
      <c r="FXW92" s="1"/>
      <c r="FXX92" s="1"/>
      <c r="FXY92" s="1"/>
      <c r="FXZ92" s="1"/>
      <c r="FYA92" s="1"/>
      <c r="FYB92" s="1"/>
      <c r="FYC92" s="1"/>
      <c r="FYD92" s="1"/>
      <c r="FYE92" s="1"/>
      <c r="FYF92" s="1"/>
      <c r="FYG92" s="1"/>
      <c r="FYH92" s="1"/>
      <c r="FYI92" s="1"/>
      <c r="FYJ92" s="1"/>
      <c r="FYK92" s="1"/>
      <c r="FYL92" s="1"/>
      <c r="FYM92" s="1"/>
      <c r="FYN92" s="1"/>
      <c r="FYO92" s="1"/>
      <c r="FYP92" s="1"/>
      <c r="FYQ92" s="1"/>
      <c r="FYR92" s="1"/>
      <c r="FYS92" s="1"/>
      <c r="FYT92" s="1"/>
      <c r="FYU92" s="1"/>
      <c r="FYV92" s="1"/>
      <c r="FYW92" s="1"/>
      <c r="FYX92" s="1"/>
      <c r="FYY92" s="1"/>
      <c r="FYZ92" s="1"/>
      <c r="FZA92" s="1"/>
      <c r="FZB92" s="1"/>
      <c r="FZC92" s="1"/>
      <c r="FZD92" s="1"/>
      <c r="FZE92" s="1"/>
      <c r="FZF92" s="1"/>
      <c r="FZG92" s="1"/>
      <c r="FZH92" s="1"/>
      <c r="FZI92" s="1"/>
      <c r="FZJ92" s="1"/>
      <c r="FZK92" s="1"/>
      <c r="FZL92" s="1"/>
      <c r="FZM92" s="1"/>
      <c r="FZN92" s="1"/>
      <c r="FZO92" s="1"/>
      <c r="FZP92" s="1"/>
      <c r="FZQ92" s="1"/>
      <c r="FZR92" s="1"/>
      <c r="FZS92" s="1"/>
      <c r="FZT92" s="1"/>
      <c r="FZU92" s="1"/>
      <c r="FZV92" s="1"/>
      <c r="FZW92" s="1"/>
      <c r="FZX92" s="1"/>
      <c r="FZY92" s="1"/>
      <c r="FZZ92" s="1"/>
      <c r="GAA92" s="1"/>
      <c r="GAB92" s="1"/>
      <c r="GAC92" s="1"/>
      <c r="GAD92" s="1"/>
      <c r="GAE92" s="1"/>
      <c r="GAF92" s="1"/>
      <c r="GAG92" s="1"/>
      <c r="GAH92" s="1"/>
      <c r="GAI92" s="1"/>
      <c r="GAJ92" s="1"/>
      <c r="GAK92" s="1"/>
      <c r="GAL92" s="1"/>
      <c r="GAM92" s="1"/>
      <c r="GAN92" s="1"/>
      <c r="GAO92" s="1"/>
      <c r="GAP92" s="1"/>
      <c r="GAQ92" s="1"/>
      <c r="GAR92" s="1"/>
      <c r="GAS92" s="1"/>
      <c r="GAT92" s="1"/>
      <c r="GAU92" s="1"/>
      <c r="GAV92" s="1"/>
      <c r="GAW92" s="1"/>
      <c r="GAX92" s="1"/>
      <c r="GAY92" s="1"/>
      <c r="GAZ92" s="1"/>
      <c r="GBA92" s="1"/>
      <c r="GBB92" s="1"/>
      <c r="GBC92" s="1"/>
      <c r="GBD92" s="1"/>
      <c r="GBE92" s="1"/>
      <c r="GBF92" s="1"/>
      <c r="GBG92" s="1"/>
      <c r="GBH92" s="1"/>
      <c r="GBI92" s="1"/>
      <c r="GBJ92" s="1"/>
      <c r="GBK92" s="1"/>
      <c r="GBL92" s="1"/>
      <c r="GBM92" s="1"/>
      <c r="GBN92" s="1"/>
      <c r="GBO92" s="1"/>
      <c r="GBP92" s="1"/>
      <c r="GBQ92" s="1"/>
      <c r="GBR92" s="1"/>
      <c r="GBS92" s="1"/>
      <c r="GBT92" s="1"/>
      <c r="GBU92" s="1"/>
      <c r="GBV92" s="1"/>
      <c r="GBW92" s="1"/>
      <c r="GBX92" s="1"/>
      <c r="GBY92" s="1"/>
      <c r="GBZ92" s="1"/>
      <c r="GCA92" s="1"/>
      <c r="GCB92" s="1"/>
      <c r="GCC92" s="1"/>
      <c r="GCD92" s="1"/>
      <c r="GCE92" s="1"/>
      <c r="GCF92" s="1"/>
      <c r="GCG92" s="1"/>
      <c r="GCH92" s="1"/>
      <c r="GCI92" s="1"/>
      <c r="GCJ92" s="1"/>
      <c r="GCK92" s="1"/>
      <c r="GCL92" s="1"/>
      <c r="GCM92" s="1"/>
      <c r="GCN92" s="1"/>
      <c r="GCO92" s="1"/>
      <c r="GCP92" s="1"/>
      <c r="GCQ92" s="1"/>
      <c r="GCR92" s="1"/>
      <c r="GCS92" s="1"/>
      <c r="GCT92" s="1"/>
      <c r="GCU92" s="1"/>
      <c r="GCV92" s="1"/>
      <c r="GCW92" s="1"/>
      <c r="GCX92" s="1"/>
      <c r="GCY92" s="1"/>
      <c r="GCZ92" s="1"/>
      <c r="GDA92" s="1"/>
      <c r="GDB92" s="1"/>
      <c r="GDC92" s="1"/>
      <c r="GDD92" s="1"/>
      <c r="GDE92" s="1"/>
      <c r="GDF92" s="1"/>
      <c r="GDG92" s="1"/>
      <c r="GDH92" s="1"/>
      <c r="GDI92" s="1"/>
      <c r="GDJ92" s="1"/>
      <c r="GDK92" s="1"/>
      <c r="GDL92" s="1"/>
      <c r="GDM92" s="1"/>
      <c r="GDN92" s="1"/>
      <c r="GDO92" s="1"/>
      <c r="GDP92" s="1"/>
      <c r="GDQ92" s="1"/>
      <c r="GDR92" s="1"/>
      <c r="GDS92" s="1"/>
      <c r="GDT92" s="1"/>
      <c r="GDU92" s="1"/>
      <c r="GDV92" s="1"/>
      <c r="GDW92" s="1"/>
      <c r="GDX92" s="1"/>
      <c r="GDY92" s="1"/>
      <c r="GDZ92" s="1"/>
      <c r="GEA92" s="1"/>
      <c r="GEB92" s="1"/>
      <c r="GEC92" s="1"/>
      <c r="GED92" s="1"/>
      <c r="GEE92" s="1"/>
      <c r="GEF92" s="1"/>
      <c r="GEG92" s="1"/>
      <c r="GEH92" s="1"/>
      <c r="GEI92" s="1"/>
      <c r="GEJ92" s="1"/>
      <c r="GEK92" s="1"/>
      <c r="GEL92" s="1"/>
      <c r="GEM92" s="1"/>
      <c r="GEN92" s="1"/>
      <c r="GEO92" s="1"/>
      <c r="GEP92" s="1"/>
      <c r="GEQ92" s="1"/>
      <c r="GER92" s="1"/>
      <c r="GES92" s="1"/>
      <c r="GET92" s="1"/>
      <c r="GEU92" s="1"/>
      <c r="GEV92" s="1"/>
      <c r="GEW92" s="1"/>
      <c r="GEX92" s="1"/>
      <c r="GEY92" s="1"/>
      <c r="GEZ92" s="1"/>
      <c r="GFA92" s="1"/>
      <c r="GFB92" s="1"/>
      <c r="GFC92" s="1"/>
      <c r="GFD92" s="1"/>
      <c r="GFE92" s="1"/>
      <c r="GFF92" s="1"/>
      <c r="GFG92" s="1"/>
      <c r="GFH92" s="1"/>
      <c r="GFI92" s="1"/>
      <c r="GFJ92" s="1"/>
      <c r="GFK92" s="1"/>
      <c r="GFL92" s="1"/>
      <c r="GFM92" s="1"/>
      <c r="GFN92" s="1"/>
      <c r="GFO92" s="1"/>
      <c r="GFP92" s="1"/>
      <c r="GFQ92" s="1"/>
      <c r="GFR92" s="1"/>
      <c r="GFS92" s="1"/>
      <c r="GFT92" s="1"/>
      <c r="GFU92" s="1"/>
      <c r="GFV92" s="1"/>
      <c r="GFW92" s="1"/>
      <c r="GFX92" s="1"/>
      <c r="GFY92" s="1"/>
      <c r="GFZ92" s="1"/>
      <c r="GGA92" s="1"/>
      <c r="GGB92" s="1"/>
      <c r="GGC92" s="1"/>
      <c r="GGD92" s="1"/>
      <c r="GGE92" s="1"/>
      <c r="GGF92" s="1"/>
      <c r="GGG92" s="1"/>
      <c r="GGH92" s="1"/>
      <c r="GGI92" s="1"/>
      <c r="GGJ92" s="1"/>
      <c r="GGK92" s="1"/>
      <c r="GGL92" s="1"/>
      <c r="GGM92" s="1"/>
      <c r="GGN92" s="1"/>
      <c r="GGO92" s="1"/>
      <c r="GGP92" s="1"/>
      <c r="GGQ92" s="1"/>
      <c r="GGR92" s="1"/>
      <c r="GGS92" s="1"/>
      <c r="GGT92" s="1"/>
      <c r="GGU92" s="1"/>
      <c r="GGV92" s="1"/>
      <c r="GGW92" s="1"/>
      <c r="GGX92" s="1"/>
      <c r="GGY92" s="1"/>
      <c r="GGZ92" s="1"/>
      <c r="GHA92" s="1"/>
      <c r="GHB92" s="1"/>
      <c r="GHC92" s="1"/>
      <c r="GHD92" s="1"/>
      <c r="GHE92" s="1"/>
      <c r="GHF92" s="1"/>
      <c r="GHG92" s="1"/>
      <c r="GHH92" s="1"/>
      <c r="GHI92" s="1"/>
      <c r="GHJ92" s="1"/>
      <c r="GHK92" s="1"/>
      <c r="GHL92" s="1"/>
      <c r="GHM92" s="1"/>
      <c r="GHN92" s="1"/>
      <c r="GHO92" s="1"/>
      <c r="GHP92" s="1"/>
      <c r="GHQ92" s="1"/>
      <c r="GHR92" s="1"/>
      <c r="GHS92" s="1"/>
      <c r="GHT92" s="1"/>
      <c r="GHU92" s="1"/>
      <c r="GHV92" s="1"/>
      <c r="GHW92" s="1"/>
      <c r="GHX92" s="1"/>
      <c r="GHY92" s="1"/>
      <c r="GHZ92" s="1"/>
      <c r="GIA92" s="1"/>
      <c r="GIB92" s="1"/>
      <c r="GIC92" s="1"/>
      <c r="GID92" s="1"/>
      <c r="GIE92" s="1"/>
      <c r="GIF92" s="1"/>
      <c r="GIG92" s="1"/>
      <c r="GIH92" s="1"/>
      <c r="GII92" s="1"/>
      <c r="GIJ92" s="1"/>
      <c r="GIK92" s="1"/>
      <c r="GIL92" s="1"/>
      <c r="GIM92" s="1"/>
      <c r="GIN92" s="1"/>
      <c r="GIO92" s="1"/>
      <c r="GIP92" s="1"/>
      <c r="GIQ92" s="1"/>
      <c r="GIR92" s="1"/>
      <c r="GIS92" s="1"/>
      <c r="GIT92" s="1"/>
      <c r="GIU92" s="1"/>
      <c r="GIV92" s="1"/>
      <c r="GIW92" s="1"/>
      <c r="GIX92" s="1"/>
      <c r="GIY92" s="1"/>
      <c r="GIZ92" s="1"/>
      <c r="GJA92" s="1"/>
      <c r="GJB92" s="1"/>
      <c r="GJC92" s="1"/>
      <c r="GJD92" s="1"/>
      <c r="GJE92" s="1"/>
      <c r="GJF92" s="1"/>
      <c r="GJG92" s="1"/>
      <c r="GJH92" s="1"/>
      <c r="GJI92" s="1"/>
      <c r="GJJ92" s="1"/>
      <c r="GJK92" s="1"/>
      <c r="GJL92" s="1"/>
      <c r="GJM92" s="1"/>
      <c r="GJN92" s="1"/>
      <c r="GJO92" s="1"/>
      <c r="GJP92" s="1"/>
      <c r="GJQ92" s="1"/>
      <c r="GJR92" s="1"/>
      <c r="GJS92" s="1"/>
      <c r="GJT92" s="1"/>
      <c r="GJU92" s="1"/>
      <c r="GJV92" s="1"/>
      <c r="GJW92" s="1"/>
      <c r="GJX92" s="1"/>
      <c r="GJY92" s="1"/>
      <c r="GJZ92" s="1"/>
      <c r="GKA92" s="1"/>
      <c r="GKB92" s="1"/>
      <c r="GKC92" s="1"/>
      <c r="GKD92" s="1"/>
      <c r="GKE92" s="1"/>
      <c r="GKF92" s="1"/>
      <c r="GKG92" s="1"/>
      <c r="GKH92" s="1"/>
      <c r="GKI92" s="1"/>
      <c r="GKJ92" s="1"/>
      <c r="GKK92" s="1"/>
      <c r="GKL92" s="1"/>
      <c r="GKM92" s="1"/>
      <c r="GKN92" s="1"/>
      <c r="GKO92" s="1"/>
      <c r="GKP92" s="1"/>
      <c r="GKQ92" s="1"/>
      <c r="GKR92" s="1"/>
      <c r="GKS92" s="1"/>
      <c r="GKT92" s="1"/>
      <c r="GKU92" s="1"/>
      <c r="GKV92" s="1"/>
      <c r="GKW92" s="1"/>
      <c r="GKX92" s="1"/>
      <c r="GKY92" s="1"/>
      <c r="GKZ92" s="1"/>
      <c r="GLA92" s="1"/>
      <c r="GLB92" s="1"/>
      <c r="GLC92" s="1"/>
      <c r="GLD92" s="1"/>
      <c r="GLE92" s="1"/>
      <c r="GLF92" s="1"/>
      <c r="GLG92" s="1"/>
      <c r="GLH92" s="1"/>
      <c r="GLI92" s="1"/>
      <c r="GLJ92" s="1"/>
      <c r="GLK92" s="1"/>
      <c r="GLL92" s="1"/>
      <c r="GLM92" s="1"/>
      <c r="GLN92" s="1"/>
      <c r="GLO92" s="1"/>
      <c r="GLP92" s="1"/>
      <c r="GLQ92" s="1"/>
      <c r="GLR92" s="1"/>
      <c r="GLS92" s="1"/>
      <c r="GLT92" s="1"/>
      <c r="GLU92" s="1"/>
      <c r="GLV92" s="1"/>
      <c r="GLW92" s="1"/>
      <c r="GLX92" s="1"/>
      <c r="GLY92" s="1"/>
      <c r="GLZ92" s="1"/>
      <c r="GMA92" s="1"/>
      <c r="GMB92" s="1"/>
      <c r="GMC92" s="1"/>
      <c r="GMD92" s="1"/>
      <c r="GME92" s="1"/>
      <c r="GMF92" s="1"/>
      <c r="GMG92" s="1"/>
      <c r="GMH92" s="1"/>
      <c r="GMI92" s="1"/>
      <c r="GMJ92" s="1"/>
      <c r="GMK92" s="1"/>
      <c r="GML92" s="1"/>
      <c r="GMM92" s="1"/>
      <c r="GMN92" s="1"/>
      <c r="GMO92" s="1"/>
      <c r="GMP92" s="1"/>
      <c r="GMQ92" s="1"/>
      <c r="GMR92" s="1"/>
      <c r="GMS92" s="1"/>
      <c r="GMT92" s="1"/>
      <c r="GMU92" s="1"/>
      <c r="GMV92" s="1"/>
      <c r="GMW92" s="1"/>
      <c r="GMX92" s="1"/>
      <c r="GMY92" s="1"/>
      <c r="GMZ92" s="1"/>
      <c r="GNA92" s="1"/>
      <c r="GNB92" s="1"/>
      <c r="GNC92" s="1"/>
      <c r="GND92" s="1"/>
      <c r="GNE92" s="1"/>
      <c r="GNF92" s="1"/>
      <c r="GNG92" s="1"/>
      <c r="GNH92" s="1"/>
      <c r="GNI92" s="1"/>
      <c r="GNJ92" s="1"/>
      <c r="GNK92" s="1"/>
      <c r="GNL92" s="1"/>
      <c r="GNM92" s="1"/>
      <c r="GNN92" s="1"/>
      <c r="GNO92" s="1"/>
      <c r="GNP92" s="1"/>
      <c r="GNQ92" s="1"/>
      <c r="GNR92" s="1"/>
      <c r="GNS92" s="1"/>
      <c r="GNT92" s="1"/>
      <c r="GNU92" s="1"/>
      <c r="GNV92" s="1"/>
      <c r="GNW92" s="1"/>
      <c r="GNX92" s="1"/>
      <c r="GNY92" s="1"/>
      <c r="GNZ92" s="1"/>
      <c r="GOA92" s="1"/>
      <c r="GOB92" s="1"/>
      <c r="GOC92" s="1"/>
      <c r="GOD92" s="1"/>
      <c r="GOE92" s="1"/>
      <c r="GOF92" s="1"/>
      <c r="GOG92" s="1"/>
      <c r="GOH92" s="1"/>
      <c r="GOI92" s="1"/>
      <c r="GOJ92" s="1"/>
      <c r="GOK92" s="1"/>
      <c r="GOL92" s="1"/>
      <c r="GOM92" s="1"/>
      <c r="GON92" s="1"/>
      <c r="GOO92" s="1"/>
      <c r="GOP92" s="1"/>
      <c r="GOQ92" s="1"/>
      <c r="GOR92" s="1"/>
      <c r="GOS92" s="1"/>
      <c r="GOT92" s="1"/>
      <c r="GOU92" s="1"/>
      <c r="GOV92" s="1"/>
      <c r="GOW92" s="1"/>
      <c r="GOX92" s="1"/>
      <c r="GOY92" s="1"/>
      <c r="GOZ92" s="1"/>
      <c r="GPA92" s="1"/>
      <c r="GPB92" s="1"/>
      <c r="GPC92" s="1"/>
      <c r="GPD92" s="1"/>
      <c r="GPE92" s="1"/>
      <c r="GPF92" s="1"/>
      <c r="GPG92" s="1"/>
      <c r="GPH92" s="1"/>
      <c r="GPI92" s="1"/>
      <c r="GPJ92" s="1"/>
      <c r="GPK92" s="1"/>
      <c r="GPL92" s="1"/>
      <c r="GPM92" s="1"/>
      <c r="GPN92" s="1"/>
      <c r="GPO92" s="1"/>
      <c r="GPP92" s="1"/>
      <c r="GPQ92" s="1"/>
      <c r="GPR92" s="1"/>
      <c r="GPS92" s="1"/>
      <c r="GPT92" s="1"/>
      <c r="GPU92" s="1"/>
      <c r="GPV92" s="1"/>
      <c r="GPW92" s="1"/>
      <c r="GPX92" s="1"/>
      <c r="GPY92" s="1"/>
      <c r="GPZ92" s="1"/>
      <c r="GQA92" s="1"/>
      <c r="GQB92" s="1"/>
      <c r="GQC92" s="1"/>
      <c r="GQD92" s="1"/>
      <c r="GQE92" s="1"/>
      <c r="GQF92" s="1"/>
      <c r="GQG92" s="1"/>
      <c r="GQH92" s="1"/>
      <c r="GQI92" s="1"/>
      <c r="GQJ92" s="1"/>
      <c r="GQK92" s="1"/>
      <c r="GQL92" s="1"/>
      <c r="GQM92" s="1"/>
      <c r="GQN92" s="1"/>
      <c r="GQO92" s="1"/>
      <c r="GQP92" s="1"/>
      <c r="GQQ92" s="1"/>
      <c r="GQR92" s="1"/>
      <c r="GQS92" s="1"/>
      <c r="GQT92" s="1"/>
      <c r="GQU92" s="1"/>
      <c r="GQV92" s="1"/>
      <c r="GQW92" s="1"/>
      <c r="GQX92" s="1"/>
      <c r="GQY92" s="1"/>
      <c r="GQZ92" s="1"/>
      <c r="GRA92" s="1"/>
      <c r="GRB92" s="1"/>
      <c r="GRC92" s="1"/>
      <c r="GRD92" s="1"/>
      <c r="GRE92" s="1"/>
      <c r="GRF92" s="1"/>
      <c r="GRG92" s="1"/>
      <c r="GRH92" s="1"/>
      <c r="GRI92" s="1"/>
      <c r="GRJ92" s="1"/>
      <c r="GRK92" s="1"/>
      <c r="GRL92" s="1"/>
      <c r="GRM92" s="1"/>
      <c r="GRN92" s="1"/>
      <c r="GRO92" s="1"/>
      <c r="GRP92" s="1"/>
      <c r="GRQ92" s="1"/>
      <c r="GRR92" s="1"/>
      <c r="GRS92" s="1"/>
      <c r="GRT92" s="1"/>
      <c r="GRU92" s="1"/>
      <c r="GRV92" s="1"/>
      <c r="GRW92" s="1"/>
      <c r="GRX92" s="1"/>
      <c r="GRY92" s="1"/>
      <c r="GRZ92" s="1"/>
      <c r="GSA92" s="1"/>
      <c r="GSB92" s="1"/>
      <c r="GSC92" s="1"/>
      <c r="GSD92" s="1"/>
      <c r="GSE92" s="1"/>
      <c r="GSF92" s="1"/>
      <c r="GSG92" s="1"/>
      <c r="GSH92" s="1"/>
      <c r="GSI92" s="1"/>
      <c r="GSJ92" s="1"/>
      <c r="GSK92" s="1"/>
      <c r="GSL92" s="1"/>
      <c r="GSM92" s="1"/>
      <c r="GSN92" s="1"/>
      <c r="GSO92" s="1"/>
      <c r="GSP92" s="1"/>
      <c r="GSQ92" s="1"/>
      <c r="GSR92" s="1"/>
      <c r="GSS92" s="1"/>
      <c r="GST92" s="1"/>
      <c r="GSU92" s="1"/>
      <c r="GSV92" s="1"/>
      <c r="GSW92" s="1"/>
      <c r="GSX92" s="1"/>
      <c r="GSY92" s="1"/>
      <c r="GSZ92" s="1"/>
      <c r="GTA92" s="1"/>
      <c r="GTB92" s="1"/>
      <c r="GTC92" s="1"/>
      <c r="GTD92" s="1"/>
      <c r="GTE92" s="1"/>
      <c r="GTF92" s="1"/>
      <c r="GTG92" s="1"/>
      <c r="GTH92" s="1"/>
      <c r="GTI92" s="1"/>
      <c r="GTJ92" s="1"/>
      <c r="GTK92" s="1"/>
      <c r="GTL92" s="1"/>
      <c r="GTM92" s="1"/>
      <c r="GTN92" s="1"/>
      <c r="GTO92" s="1"/>
      <c r="GTP92" s="1"/>
      <c r="GTQ92" s="1"/>
      <c r="GTR92" s="1"/>
      <c r="GTS92" s="1"/>
      <c r="GTT92" s="1"/>
      <c r="GTU92" s="1"/>
      <c r="GTV92" s="1"/>
      <c r="GTW92" s="1"/>
      <c r="GTX92" s="1"/>
      <c r="GTY92" s="1"/>
      <c r="GTZ92" s="1"/>
      <c r="GUA92" s="1"/>
      <c r="GUB92" s="1"/>
      <c r="GUC92" s="1"/>
      <c r="GUD92" s="1"/>
      <c r="GUE92" s="1"/>
      <c r="GUF92" s="1"/>
      <c r="GUG92" s="1"/>
      <c r="GUH92" s="1"/>
      <c r="GUI92" s="1"/>
      <c r="GUJ92" s="1"/>
      <c r="GUK92" s="1"/>
      <c r="GUL92" s="1"/>
      <c r="GUM92" s="1"/>
      <c r="GUN92" s="1"/>
      <c r="GUO92" s="1"/>
      <c r="GUP92" s="1"/>
      <c r="GUQ92" s="1"/>
      <c r="GUR92" s="1"/>
      <c r="GUS92" s="1"/>
      <c r="GUT92" s="1"/>
      <c r="GUU92" s="1"/>
      <c r="GUV92" s="1"/>
      <c r="GUW92" s="1"/>
      <c r="GUX92" s="1"/>
      <c r="GUY92" s="1"/>
      <c r="GUZ92" s="1"/>
      <c r="GVA92" s="1"/>
      <c r="GVB92" s="1"/>
      <c r="GVC92" s="1"/>
      <c r="GVD92" s="1"/>
      <c r="GVE92" s="1"/>
      <c r="GVF92" s="1"/>
      <c r="GVG92" s="1"/>
      <c r="GVH92" s="1"/>
      <c r="GVI92" s="1"/>
      <c r="GVJ92" s="1"/>
      <c r="GVK92" s="1"/>
      <c r="GVL92" s="1"/>
      <c r="GVM92" s="1"/>
      <c r="GVN92" s="1"/>
      <c r="GVO92" s="1"/>
      <c r="GVP92" s="1"/>
      <c r="GVQ92" s="1"/>
      <c r="GVR92" s="1"/>
      <c r="GVS92" s="1"/>
      <c r="GVT92" s="1"/>
      <c r="GVU92" s="1"/>
      <c r="GVV92" s="1"/>
      <c r="GVW92" s="1"/>
      <c r="GVX92" s="1"/>
      <c r="GVY92" s="1"/>
      <c r="GVZ92" s="1"/>
      <c r="GWA92" s="1"/>
      <c r="GWB92" s="1"/>
      <c r="GWC92" s="1"/>
      <c r="GWD92" s="1"/>
      <c r="GWE92" s="1"/>
      <c r="GWF92" s="1"/>
      <c r="GWG92" s="1"/>
      <c r="GWH92" s="1"/>
      <c r="GWI92" s="1"/>
      <c r="GWJ92" s="1"/>
      <c r="GWK92" s="1"/>
      <c r="GWL92" s="1"/>
      <c r="GWM92" s="1"/>
      <c r="GWN92" s="1"/>
      <c r="GWO92" s="1"/>
      <c r="GWP92" s="1"/>
      <c r="GWQ92" s="1"/>
      <c r="GWR92" s="1"/>
      <c r="GWS92" s="1"/>
      <c r="GWT92" s="1"/>
      <c r="GWU92" s="1"/>
      <c r="GWV92" s="1"/>
      <c r="GWW92" s="1"/>
      <c r="GWX92" s="1"/>
      <c r="GWY92" s="1"/>
      <c r="GWZ92" s="1"/>
      <c r="GXA92" s="1"/>
      <c r="GXB92" s="1"/>
      <c r="GXC92" s="1"/>
      <c r="GXD92" s="1"/>
      <c r="GXE92" s="1"/>
      <c r="GXF92" s="1"/>
      <c r="GXG92" s="1"/>
      <c r="GXH92" s="1"/>
      <c r="GXI92" s="1"/>
      <c r="GXJ92" s="1"/>
      <c r="GXK92" s="1"/>
      <c r="GXL92" s="1"/>
      <c r="GXM92" s="1"/>
      <c r="GXN92" s="1"/>
      <c r="GXO92" s="1"/>
      <c r="GXP92" s="1"/>
      <c r="GXQ92" s="1"/>
      <c r="GXR92" s="1"/>
      <c r="GXS92" s="1"/>
      <c r="GXT92" s="1"/>
      <c r="GXU92" s="1"/>
      <c r="GXV92" s="1"/>
      <c r="GXW92" s="1"/>
      <c r="GXX92" s="1"/>
      <c r="GXY92" s="1"/>
      <c r="GXZ92" s="1"/>
      <c r="GYA92" s="1"/>
      <c r="GYB92" s="1"/>
      <c r="GYC92" s="1"/>
      <c r="GYD92" s="1"/>
      <c r="GYE92" s="1"/>
      <c r="GYF92" s="1"/>
      <c r="GYG92" s="1"/>
      <c r="GYH92" s="1"/>
      <c r="GYI92" s="1"/>
      <c r="GYJ92" s="1"/>
      <c r="GYK92" s="1"/>
      <c r="GYL92" s="1"/>
      <c r="GYM92" s="1"/>
      <c r="GYN92" s="1"/>
      <c r="GYO92" s="1"/>
      <c r="GYP92" s="1"/>
      <c r="GYQ92" s="1"/>
      <c r="GYR92" s="1"/>
      <c r="GYS92" s="1"/>
      <c r="GYT92" s="1"/>
      <c r="GYU92" s="1"/>
      <c r="GYV92" s="1"/>
      <c r="GYW92" s="1"/>
      <c r="GYX92" s="1"/>
      <c r="GYY92" s="1"/>
      <c r="GYZ92" s="1"/>
      <c r="GZA92" s="1"/>
      <c r="GZB92" s="1"/>
      <c r="GZC92" s="1"/>
      <c r="GZD92" s="1"/>
      <c r="GZE92" s="1"/>
      <c r="GZF92" s="1"/>
      <c r="GZG92" s="1"/>
      <c r="GZH92" s="1"/>
      <c r="GZI92" s="1"/>
      <c r="GZJ92" s="1"/>
      <c r="GZK92" s="1"/>
      <c r="GZL92" s="1"/>
      <c r="GZM92" s="1"/>
      <c r="GZN92" s="1"/>
      <c r="GZO92" s="1"/>
      <c r="GZP92" s="1"/>
      <c r="GZQ92" s="1"/>
      <c r="GZR92" s="1"/>
      <c r="GZS92" s="1"/>
      <c r="GZT92" s="1"/>
      <c r="GZU92" s="1"/>
      <c r="GZV92" s="1"/>
      <c r="GZW92" s="1"/>
      <c r="GZX92" s="1"/>
      <c r="GZY92" s="1"/>
      <c r="GZZ92" s="1"/>
      <c r="HAA92" s="1"/>
      <c r="HAB92" s="1"/>
      <c r="HAC92" s="1"/>
      <c r="HAD92" s="1"/>
      <c r="HAE92" s="1"/>
      <c r="HAF92" s="1"/>
      <c r="HAG92" s="1"/>
      <c r="HAH92" s="1"/>
      <c r="HAI92" s="1"/>
      <c r="HAJ92" s="1"/>
      <c r="HAK92" s="1"/>
      <c r="HAL92" s="1"/>
      <c r="HAM92" s="1"/>
      <c r="HAN92" s="1"/>
      <c r="HAO92" s="1"/>
      <c r="HAP92" s="1"/>
      <c r="HAQ92" s="1"/>
      <c r="HAR92" s="1"/>
      <c r="HAS92" s="1"/>
      <c r="HAT92" s="1"/>
      <c r="HAU92" s="1"/>
      <c r="HAV92" s="1"/>
      <c r="HAW92" s="1"/>
      <c r="HAX92" s="1"/>
      <c r="HAY92" s="1"/>
      <c r="HAZ92" s="1"/>
      <c r="HBA92" s="1"/>
      <c r="HBB92" s="1"/>
      <c r="HBC92" s="1"/>
      <c r="HBD92" s="1"/>
      <c r="HBE92" s="1"/>
      <c r="HBF92" s="1"/>
      <c r="HBG92" s="1"/>
      <c r="HBH92" s="1"/>
      <c r="HBI92" s="1"/>
      <c r="HBJ92" s="1"/>
      <c r="HBK92" s="1"/>
      <c r="HBL92" s="1"/>
      <c r="HBM92" s="1"/>
      <c r="HBN92" s="1"/>
      <c r="HBO92" s="1"/>
      <c r="HBP92" s="1"/>
      <c r="HBQ92" s="1"/>
      <c r="HBR92" s="1"/>
      <c r="HBS92" s="1"/>
      <c r="HBT92" s="1"/>
      <c r="HBU92" s="1"/>
      <c r="HBV92" s="1"/>
      <c r="HBW92" s="1"/>
      <c r="HBX92" s="1"/>
      <c r="HBY92" s="1"/>
      <c r="HBZ92" s="1"/>
      <c r="HCA92" s="1"/>
      <c r="HCB92" s="1"/>
      <c r="HCC92" s="1"/>
      <c r="HCD92" s="1"/>
      <c r="HCE92" s="1"/>
      <c r="HCF92" s="1"/>
      <c r="HCG92" s="1"/>
      <c r="HCH92" s="1"/>
      <c r="HCI92" s="1"/>
      <c r="HCJ92" s="1"/>
      <c r="HCK92" s="1"/>
      <c r="HCL92" s="1"/>
      <c r="HCM92" s="1"/>
      <c r="HCN92" s="1"/>
      <c r="HCO92" s="1"/>
      <c r="HCP92" s="1"/>
      <c r="HCQ92" s="1"/>
      <c r="HCR92" s="1"/>
      <c r="HCS92" s="1"/>
      <c r="HCT92" s="1"/>
      <c r="HCU92" s="1"/>
      <c r="HCV92" s="1"/>
      <c r="HCW92" s="1"/>
      <c r="HCX92" s="1"/>
      <c r="HCY92" s="1"/>
      <c r="HCZ92" s="1"/>
      <c r="HDA92" s="1"/>
      <c r="HDB92" s="1"/>
      <c r="HDC92" s="1"/>
      <c r="HDD92" s="1"/>
      <c r="HDE92" s="1"/>
      <c r="HDF92" s="1"/>
      <c r="HDG92" s="1"/>
      <c r="HDH92" s="1"/>
      <c r="HDI92" s="1"/>
      <c r="HDJ92" s="1"/>
      <c r="HDK92" s="1"/>
      <c r="HDL92" s="1"/>
      <c r="HDM92" s="1"/>
      <c r="HDN92" s="1"/>
      <c r="HDO92" s="1"/>
      <c r="HDP92" s="1"/>
      <c r="HDQ92" s="1"/>
      <c r="HDR92" s="1"/>
      <c r="HDS92" s="1"/>
      <c r="HDT92" s="1"/>
      <c r="HDU92" s="1"/>
      <c r="HDV92" s="1"/>
      <c r="HDW92" s="1"/>
      <c r="HDX92" s="1"/>
      <c r="HDY92" s="1"/>
      <c r="HDZ92" s="1"/>
      <c r="HEA92" s="1"/>
      <c r="HEB92" s="1"/>
      <c r="HEC92" s="1"/>
      <c r="HED92" s="1"/>
      <c r="HEE92" s="1"/>
      <c r="HEF92" s="1"/>
      <c r="HEG92" s="1"/>
      <c r="HEH92" s="1"/>
      <c r="HEI92" s="1"/>
      <c r="HEJ92" s="1"/>
      <c r="HEK92" s="1"/>
      <c r="HEL92" s="1"/>
      <c r="HEM92" s="1"/>
      <c r="HEN92" s="1"/>
      <c r="HEO92" s="1"/>
      <c r="HEP92" s="1"/>
      <c r="HEQ92" s="1"/>
      <c r="HER92" s="1"/>
      <c r="HES92" s="1"/>
      <c r="HET92" s="1"/>
      <c r="HEU92" s="1"/>
      <c r="HEV92" s="1"/>
      <c r="HEW92" s="1"/>
      <c r="HEX92" s="1"/>
      <c r="HEY92" s="1"/>
      <c r="HEZ92" s="1"/>
      <c r="HFA92" s="1"/>
      <c r="HFB92" s="1"/>
      <c r="HFC92" s="1"/>
      <c r="HFD92" s="1"/>
      <c r="HFE92" s="1"/>
      <c r="HFF92" s="1"/>
      <c r="HFG92" s="1"/>
      <c r="HFH92" s="1"/>
      <c r="HFI92" s="1"/>
      <c r="HFJ92" s="1"/>
      <c r="HFK92" s="1"/>
      <c r="HFL92" s="1"/>
      <c r="HFM92" s="1"/>
      <c r="HFN92" s="1"/>
      <c r="HFO92" s="1"/>
      <c r="HFP92" s="1"/>
      <c r="HFQ92" s="1"/>
      <c r="HFR92" s="1"/>
      <c r="HFS92" s="1"/>
      <c r="HFT92" s="1"/>
      <c r="HFU92" s="1"/>
      <c r="HFV92" s="1"/>
      <c r="HFW92" s="1"/>
      <c r="HFX92" s="1"/>
      <c r="HFY92" s="1"/>
      <c r="HFZ92" s="1"/>
      <c r="HGA92" s="1"/>
      <c r="HGB92" s="1"/>
      <c r="HGC92" s="1"/>
      <c r="HGD92" s="1"/>
      <c r="HGE92" s="1"/>
      <c r="HGF92" s="1"/>
      <c r="HGG92" s="1"/>
      <c r="HGH92" s="1"/>
      <c r="HGI92" s="1"/>
      <c r="HGJ92" s="1"/>
      <c r="HGK92" s="1"/>
      <c r="HGL92" s="1"/>
      <c r="HGM92" s="1"/>
      <c r="HGN92" s="1"/>
      <c r="HGO92" s="1"/>
      <c r="HGP92" s="1"/>
      <c r="HGQ92" s="1"/>
      <c r="HGR92" s="1"/>
      <c r="HGS92" s="1"/>
      <c r="HGT92" s="1"/>
      <c r="HGU92" s="1"/>
      <c r="HGV92" s="1"/>
      <c r="HGW92" s="1"/>
      <c r="HGX92" s="1"/>
      <c r="HGY92" s="1"/>
      <c r="HGZ92" s="1"/>
      <c r="HHA92" s="1"/>
      <c r="HHB92" s="1"/>
      <c r="HHC92" s="1"/>
      <c r="HHD92" s="1"/>
      <c r="HHE92" s="1"/>
      <c r="HHF92" s="1"/>
      <c r="HHG92" s="1"/>
      <c r="HHH92" s="1"/>
      <c r="HHI92" s="1"/>
      <c r="HHJ92" s="1"/>
      <c r="HHK92" s="1"/>
      <c r="HHL92" s="1"/>
      <c r="HHM92" s="1"/>
      <c r="HHN92" s="1"/>
      <c r="HHO92" s="1"/>
      <c r="HHP92" s="1"/>
      <c r="HHQ92" s="1"/>
      <c r="HHR92" s="1"/>
      <c r="HHS92" s="1"/>
      <c r="HHT92" s="1"/>
      <c r="HHU92" s="1"/>
      <c r="HHV92" s="1"/>
      <c r="HHW92" s="1"/>
      <c r="HHX92" s="1"/>
      <c r="HHY92" s="1"/>
      <c r="HHZ92" s="1"/>
      <c r="HIA92" s="1"/>
      <c r="HIB92" s="1"/>
      <c r="HIC92" s="1"/>
      <c r="HID92" s="1"/>
      <c r="HIE92" s="1"/>
      <c r="HIF92" s="1"/>
      <c r="HIG92" s="1"/>
      <c r="HIH92" s="1"/>
      <c r="HII92" s="1"/>
      <c r="HIJ92" s="1"/>
      <c r="HIK92" s="1"/>
      <c r="HIL92" s="1"/>
      <c r="HIM92" s="1"/>
      <c r="HIN92" s="1"/>
      <c r="HIO92" s="1"/>
      <c r="HIP92" s="1"/>
      <c r="HIQ92" s="1"/>
      <c r="HIR92" s="1"/>
      <c r="HIS92" s="1"/>
      <c r="HIT92" s="1"/>
      <c r="HIU92" s="1"/>
      <c r="HIV92" s="1"/>
      <c r="HIW92" s="1"/>
      <c r="HIX92" s="1"/>
      <c r="HIY92" s="1"/>
      <c r="HIZ92" s="1"/>
      <c r="HJA92" s="1"/>
      <c r="HJB92" s="1"/>
      <c r="HJC92" s="1"/>
      <c r="HJD92" s="1"/>
      <c r="HJE92" s="1"/>
      <c r="HJF92" s="1"/>
      <c r="HJG92" s="1"/>
      <c r="HJH92" s="1"/>
      <c r="HJI92" s="1"/>
      <c r="HJJ92" s="1"/>
      <c r="HJK92" s="1"/>
      <c r="HJL92" s="1"/>
      <c r="HJM92" s="1"/>
      <c r="HJN92" s="1"/>
      <c r="HJO92" s="1"/>
      <c r="HJP92" s="1"/>
      <c r="HJQ92" s="1"/>
      <c r="HJR92" s="1"/>
      <c r="HJS92" s="1"/>
      <c r="HJT92" s="1"/>
      <c r="HJU92" s="1"/>
      <c r="HJV92" s="1"/>
      <c r="HJW92" s="1"/>
      <c r="HJX92" s="1"/>
      <c r="HJY92" s="1"/>
      <c r="HJZ92" s="1"/>
      <c r="HKA92" s="1"/>
      <c r="HKB92" s="1"/>
      <c r="HKC92" s="1"/>
      <c r="HKD92" s="1"/>
      <c r="HKE92" s="1"/>
      <c r="HKF92" s="1"/>
      <c r="HKG92" s="1"/>
      <c r="HKH92" s="1"/>
      <c r="HKI92" s="1"/>
      <c r="HKJ92" s="1"/>
      <c r="HKK92" s="1"/>
      <c r="HKL92" s="1"/>
      <c r="HKM92" s="1"/>
      <c r="HKN92" s="1"/>
      <c r="HKO92" s="1"/>
      <c r="HKP92" s="1"/>
      <c r="HKQ92" s="1"/>
      <c r="HKR92" s="1"/>
      <c r="HKS92" s="1"/>
      <c r="HKT92" s="1"/>
      <c r="HKU92" s="1"/>
      <c r="HKV92" s="1"/>
      <c r="HKW92" s="1"/>
      <c r="HKX92" s="1"/>
      <c r="HKY92" s="1"/>
      <c r="HKZ92" s="1"/>
      <c r="HLA92" s="1"/>
      <c r="HLB92" s="1"/>
      <c r="HLC92" s="1"/>
      <c r="HLD92" s="1"/>
      <c r="HLE92" s="1"/>
      <c r="HLF92" s="1"/>
      <c r="HLG92" s="1"/>
      <c r="HLH92" s="1"/>
      <c r="HLI92" s="1"/>
      <c r="HLJ92" s="1"/>
      <c r="HLK92" s="1"/>
      <c r="HLL92" s="1"/>
      <c r="HLM92" s="1"/>
      <c r="HLN92" s="1"/>
      <c r="HLO92" s="1"/>
      <c r="HLP92" s="1"/>
      <c r="HLQ92" s="1"/>
      <c r="HLR92" s="1"/>
      <c r="HLS92" s="1"/>
      <c r="HLT92" s="1"/>
      <c r="HLU92" s="1"/>
      <c r="HLV92" s="1"/>
      <c r="HLW92" s="1"/>
      <c r="HLX92" s="1"/>
      <c r="HLY92" s="1"/>
      <c r="HLZ92" s="1"/>
      <c r="HMA92" s="1"/>
      <c r="HMB92" s="1"/>
      <c r="HMC92" s="1"/>
      <c r="HMD92" s="1"/>
      <c r="HME92" s="1"/>
      <c r="HMF92" s="1"/>
      <c r="HMG92" s="1"/>
      <c r="HMH92" s="1"/>
      <c r="HMI92" s="1"/>
      <c r="HMJ92" s="1"/>
      <c r="HMK92" s="1"/>
      <c r="HML92" s="1"/>
      <c r="HMM92" s="1"/>
      <c r="HMN92" s="1"/>
      <c r="HMO92" s="1"/>
      <c r="HMP92" s="1"/>
      <c r="HMQ92" s="1"/>
      <c r="HMR92" s="1"/>
      <c r="HMS92" s="1"/>
      <c r="HMT92" s="1"/>
      <c r="HMU92" s="1"/>
      <c r="HMV92" s="1"/>
      <c r="HMW92" s="1"/>
      <c r="HMX92" s="1"/>
      <c r="HMY92" s="1"/>
      <c r="HMZ92" s="1"/>
      <c r="HNA92" s="1"/>
      <c r="HNB92" s="1"/>
      <c r="HNC92" s="1"/>
      <c r="HND92" s="1"/>
      <c r="HNE92" s="1"/>
      <c r="HNF92" s="1"/>
      <c r="HNG92" s="1"/>
      <c r="HNH92" s="1"/>
      <c r="HNI92" s="1"/>
      <c r="HNJ92" s="1"/>
      <c r="HNK92" s="1"/>
      <c r="HNL92" s="1"/>
      <c r="HNM92" s="1"/>
      <c r="HNN92" s="1"/>
      <c r="HNO92" s="1"/>
      <c r="HNP92" s="1"/>
      <c r="HNQ92" s="1"/>
      <c r="HNR92" s="1"/>
      <c r="HNS92" s="1"/>
      <c r="HNT92" s="1"/>
      <c r="HNU92" s="1"/>
      <c r="HNV92" s="1"/>
      <c r="HNW92" s="1"/>
      <c r="HNX92" s="1"/>
      <c r="HNY92" s="1"/>
      <c r="HNZ92" s="1"/>
      <c r="HOA92" s="1"/>
      <c r="HOB92" s="1"/>
      <c r="HOC92" s="1"/>
      <c r="HOD92" s="1"/>
      <c r="HOE92" s="1"/>
      <c r="HOF92" s="1"/>
      <c r="HOG92" s="1"/>
      <c r="HOH92" s="1"/>
      <c r="HOI92" s="1"/>
      <c r="HOJ92" s="1"/>
      <c r="HOK92" s="1"/>
      <c r="HOL92" s="1"/>
      <c r="HOM92" s="1"/>
      <c r="HON92" s="1"/>
      <c r="HOO92" s="1"/>
      <c r="HOP92" s="1"/>
      <c r="HOQ92" s="1"/>
      <c r="HOR92" s="1"/>
      <c r="HOS92" s="1"/>
      <c r="HOT92" s="1"/>
      <c r="HOU92" s="1"/>
      <c r="HOV92" s="1"/>
      <c r="HOW92" s="1"/>
      <c r="HOX92" s="1"/>
      <c r="HOY92" s="1"/>
      <c r="HOZ92" s="1"/>
      <c r="HPA92" s="1"/>
      <c r="HPB92" s="1"/>
      <c r="HPC92" s="1"/>
      <c r="HPD92" s="1"/>
      <c r="HPE92" s="1"/>
      <c r="HPF92" s="1"/>
      <c r="HPG92" s="1"/>
      <c r="HPH92" s="1"/>
      <c r="HPI92" s="1"/>
      <c r="HPJ92" s="1"/>
      <c r="HPK92" s="1"/>
      <c r="HPL92" s="1"/>
      <c r="HPM92" s="1"/>
      <c r="HPN92" s="1"/>
      <c r="HPO92" s="1"/>
      <c r="HPP92" s="1"/>
      <c r="HPQ92" s="1"/>
      <c r="HPR92" s="1"/>
      <c r="HPS92" s="1"/>
      <c r="HPT92" s="1"/>
      <c r="HPU92" s="1"/>
      <c r="HPV92" s="1"/>
      <c r="HPW92" s="1"/>
      <c r="HPX92" s="1"/>
      <c r="HPY92" s="1"/>
      <c r="HPZ92" s="1"/>
      <c r="HQA92" s="1"/>
      <c r="HQB92" s="1"/>
      <c r="HQC92" s="1"/>
      <c r="HQD92" s="1"/>
      <c r="HQE92" s="1"/>
      <c r="HQF92" s="1"/>
      <c r="HQG92" s="1"/>
      <c r="HQH92" s="1"/>
      <c r="HQI92" s="1"/>
      <c r="HQJ92" s="1"/>
      <c r="HQK92" s="1"/>
      <c r="HQL92" s="1"/>
      <c r="HQM92" s="1"/>
      <c r="HQN92" s="1"/>
      <c r="HQO92" s="1"/>
      <c r="HQP92" s="1"/>
      <c r="HQQ92" s="1"/>
      <c r="HQR92" s="1"/>
      <c r="HQS92" s="1"/>
      <c r="HQT92" s="1"/>
      <c r="HQU92" s="1"/>
      <c r="HQV92" s="1"/>
      <c r="HQW92" s="1"/>
      <c r="HQX92" s="1"/>
      <c r="HQY92" s="1"/>
      <c r="HQZ92" s="1"/>
      <c r="HRA92" s="1"/>
      <c r="HRB92" s="1"/>
      <c r="HRC92" s="1"/>
      <c r="HRD92" s="1"/>
      <c r="HRE92" s="1"/>
      <c r="HRF92" s="1"/>
      <c r="HRG92" s="1"/>
      <c r="HRH92" s="1"/>
      <c r="HRI92" s="1"/>
      <c r="HRJ92" s="1"/>
      <c r="HRK92" s="1"/>
      <c r="HRL92" s="1"/>
      <c r="HRM92" s="1"/>
      <c r="HRN92" s="1"/>
      <c r="HRO92" s="1"/>
      <c r="HRP92" s="1"/>
      <c r="HRQ92" s="1"/>
      <c r="HRR92" s="1"/>
      <c r="HRS92" s="1"/>
      <c r="HRT92" s="1"/>
      <c r="HRU92" s="1"/>
      <c r="HRV92" s="1"/>
      <c r="HRW92" s="1"/>
      <c r="HRX92" s="1"/>
      <c r="HRY92" s="1"/>
      <c r="HRZ92" s="1"/>
      <c r="HSA92" s="1"/>
      <c r="HSB92" s="1"/>
      <c r="HSC92" s="1"/>
      <c r="HSD92" s="1"/>
      <c r="HSE92" s="1"/>
      <c r="HSF92" s="1"/>
      <c r="HSG92" s="1"/>
      <c r="HSH92" s="1"/>
      <c r="HSI92" s="1"/>
      <c r="HSJ92" s="1"/>
      <c r="HSK92" s="1"/>
      <c r="HSL92" s="1"/>
      <c r="HSM92" s="1"/>
      <c r="HSN92" s="1"/>
      <c r="HSO92" s="1"/>
      <c r="HSP92" s="1"/>
      <c r="HSQ92" s="1"/>
      <c r="HSR92" s="1"/>
      <c r="HSS92" s="1"/>
      <c r="HST92" s="1"/>
      <c r="HSU92" s="1"/>
      <c r="HSV92" s="1"/>
      <c r="HSW92" s="1"/>
      <c r="HSX92" s="1"/>
      <c r="HSY92" s="1"/>
      <c r="HSZ92" s="1"/>
      <c r="HTA92" s="1"/>
      <c r="HTB92" s="1"/>
      <c r="HTC92" s="1"/>
      <c r="HTD92" s="1"/>
      <c r="HTE92" s="1"/>
      <c r="HTF92" s="1"/>
      <c r="HTG92" s="1"/>
      <c r="HTH92" s="1"/>
      <c r="HTI92" s="1"/>
      <c r="HTJ92" s="1"/>
      <c r="HTK92" s="1"/>
      <c r="HTL92" s="1"/>
      <c r="HTM92" s="1"/>
      <c r="HTN92" s="1"/>
      <c r="HTO92" s="1"/>
      <c r="HTP92" s="1"/>
      <c r="HTQ92" s="1"/>
      <c r="HTR92" s="1"/>
      <c r="HTS92" s="1"/>
      <c r="HTT92" s="1"/>
      <c r="HTU92" s="1"/>
      <c r="HTV92" s="1"/>
      <c r="HTW92" s="1"/>
      <c r="HTX92" s="1"/>
      <c r="HTY92" s="1"/>
      <c r="HTZ92" s="1"/>
      <c r="HUA92" s="1"/>
      <c r="HUB92" s="1"/>
      <c r="HUC92" s="1"/>
      <c r="HUD92" s="1"/>
      <c r="HUE92" s="1"/>
      <c r="HUF92" s="1"/>
      <c r="HUG92" s="1"/>
      <c r="HUH92" s="1"/>
      <c r="HUI92" s="1"/>
      <c r="HUJ92" s="1"/>
      <c r="HUK92" s="1"/>
      <c r="HUL92" s="1"/>
      <c r="HUM92" s="1"/>
      <c r="HUN92" s="1"/>
      <c r="HUO92" s="1"/>
      <c r="HUP92" s="1"/>
      <c r="HUQ92" s="1"/>
      <c r="HUR92" s="1"/>
      <c r="HUS92" s="1"/>
      <c r="HUT92" s="1"/>
      <c r="HUU92" s="1"/>
      <c r="HUV92" s="1"/>
      <c r="HUW92" s="1"/>
      <c r="HUX92" s="1"/>
      <c r="HUY92" s="1"/>
      <c r="HUZ92" s="1"/>
      <c r="HVA92" s="1"/>
      <c r="HVB92" s="1"/>
      <c r="HVC92" s="1"/>
      <c r="HVD92" s="1"/>
      <c r="HVE92" s="1"/>
      <c r="HVF92" s="1"/>
      <c r="HVG92" s="1"/>
      <c r="HVH92" s="1"/>
      <c r="HVI92" s="1"/>
      <c r="HVJ92" s="1"/>
      <c r="HVK92" s="1"/>
      <c r="HVL92" s="1"/>
      <c r="HVM92" s="1"/>
      <c r="HVN92" s="1"/>
      <c r="HVO92" s="1"/>
      <c r="HVP92" s="1"/>
      <c r="HVQ92" s="1"/>
      <c r="HVR92" s="1"/>
      <c r="HVS92" s="1"/>
      <c r="HVT92" s="1"/>
      <c r="HVU92" s="1"/>
      <c r="HVV92" s="1"/>
      <c r="HVW92" s="1"/>
      <c r="HVX92" s="1"/>
      <c r="HVY92" s="1"/>
      <c r="HVZ92" s="1"/>
      <c r="HWA92" s="1"/>
      <c r="HWB92" s="1"/>
      <c r="HWC92" s="1"/>
      <c r="HWD92" s="1"/>
      <c r="HWE92" s="1"/>
      <c r="HWF92" s="1"/>
      <c r="HWG92" s="1"/>
      <c r="HWH92" s="1"/>
      <c r="HWI92" s="1"/>
      <c r="HWJ92" s="1"/>
      <c r="HWK92" s="1"/>
      <c r="HWL92" s="1"/>
      <c r="HWM92" s="1"/>
      <c r="HWN92" s="1"/>
      <c r="HWO92" s="1"/>
      <c r="HWP92" s="1"/>
      <c r="HWQ92" s="1"/>
      <c r="HWR92" s="1"/>
      <c r="HWS92" s="1"/>
      <c r="HWT92" s="1"/>
      <c r="HWU92" s="1"/>
      <c r="HWV92" s="1"/>
      <c r="HWW92" s="1"/>
      <c r="HWX92" s="1"/>
      <c r="HWY92" s="1"/>
      <c r="HWZ92" s="1"/>
      <c r="HXA92" s="1"/>
      <c r="HXB92" s="1"/>
      <c r="HXC92" s="1"/>
      <c r="HXD92" s="1"/>
      <c r="HXE92" s="1"/>
      <c r="HXF92" s="1"/>
      <c r="HXG92" s="1"/>
      <c r="HXH92" s="1"/>
      <c r="HXI92" s="1"/>
      <c r="HXJ92" s="1"/>
      <c r="HXK92" s="1"/>
      <c r="HXL92" s="1"/>
      <c r="HXM92" s="1"/>
      <c r="HXN92" s="1"/>
      <c r="HXO92" s="1"/>
      <c r="HXP92" s="1"/>
      <c r="HXQ92" s="1"/>
      <c r="HXR92" s="1"/>
      <c r="HXS92" s="1"/>
      <c r="HXT92" s="1"/>
      <c r="HXU92" s="1"/>
      <c r="HXV92" s="1"/>
      <c r="HXW92" s="1"/>
      <c r="HXX92" s="1"/>
      <c r="HXY92" s="1"/>
      <c r="HXZ92" s="1"/>
      <c r="HYA92" s="1"/>
      <c r="HYB92" s="1"/>
      <c r="HYC92" s="1"/>
      <c r="HYD92" s="1"/>
      <c r="HYE92" s="1"/>
      <c r="HYF92" s="1"/>
      <c r="HYG92" s="1"/>
      <c r="HYH92" s="1"/>
      <c r="HYI92" s="1"/>
      <c r="HYJ92" s="1"/>
      <c r="HYK92" s="1"/>
      <c r="HYL92" s="1"/>
      <c r="HYM92" s="1"/>
      <c r="HYN92" s="1"/>
      <c r="HYO92" s="1"/>
      <c r="HYP92" s="1"/>
      <c r="HYQ92" s="1"/>
      <c r="HYR92" s="1"/>
      <c r="HYS92" s="1"/>
      <c r="HYT92" s="1"/>
      <c r="HYU92" s="1"/>
      <c r="HYV92" s="1"/>
      <c r="HYW92" s="1"/>
      <c r="HYX92" s="1"/>
      <c r="HYY92" s="1"/>
      <c r="HYZ92" s="1"/>
      <c r="HZA92" s="1"/>
      <c r="HZB92" s="1"/>
      <c r="HZC92" s="1"/>
      <c r="HZD92" s="1"/>
      <c r="HZE92" s="1"/>
      <c r="HZF92" s="1"/>
      <c r="HZG92" s="1"/>
      <c r="HZH92" s="1"/>
      <c r="HZI92" s="1"/>
      <c r="HZJ92" s="1"/>
      <c r="HZK92" s="1"/>
      <c r="HZL92" s="1"/>
      <c r="HZM92" s="1"/>
      <c r="HZN92" s="1"/>
      <c r="HZO92" s="1"/>
      <c r="HZP92" s="1"/>
      <c r="HZQ92" s="1"/>
      <c r="HZR92" s="1"/>
      <c r="HZS92" s="1"/>
      <c r="HZT92" s="1"/>
      <c r="HZU92" s="1"/>
      <c r="HZV92" s="1"/>
      <c r="HZW92" s="1"/>
      <c r="HZX92" s="1"/>
      <c r="HZY92" s="1"/>
      <c r="HZZ92" s="1"/>
      <c r="IAA92" s="1"/>
      <c r="IAB92" s="1"/>
      <c r="IAC92" s="1"/>
      <c r="IAD92" s="1"/>
      <c r="IAE92" s="1"/>
      <c r="IAF92" s="1"/>
      <c r="IAG92" s="1"/>
      <c r="IAH92" s="1"/>
      <c r="IAI92" s="1"/>
      <c r="IAJ92" s="1"/>
      <c r="IAK92" s="1"/>
      <c r="IAL92" s="1"/>
      <c r="IAM92" s="1"/>
      <c r="IAN92" s="1"/>
      <c r="IAO92" s="1"/>
      <c r="IAP92" s="1"/>
      <c r="IAQ92" s="1"/>
      <c r="IAR92" s="1"/>
      <c r="IAS92" s="1"/>
      <c r="IAT92" s="1"/>
      <c r="IAU92" s="1"/>
      <c r="IAV92" s="1"/>
      <c r="IAW92" s="1"/>
      <c r="IAX92" s="1"/>
      <c r="IAY92" s="1"/>
      <c r="IAZ92" s="1"/>
      <c r="IBA92" s="1"/>
      <c r="IBB92" s="1"/>
      <c r="IBC92" s="1"/>
      <c r="IBD92" s="1"/>
      <c r="IBE92" s="1"/>
      <c r="IBF92" s="1"/>
      <c r="IBG92" s="1"/>
      <c r="IBH92" s="1"/>
      <c r="IBI92" s="1"/>
      <c r="IBJ92" s="1"/>
      <c r="IBK92" s="1"/>
      <c r="IBL92" s="1"/>
      <c r="IBM92" s="1"/>
      <c r="IBN92" s="1"/>
      <c r="IBO92" s="1"/>
      <c r="IBP92" s="1"/>
      <c r="IBQ92" s="1"/>
      <c r="IBR92" s="1"/>
      <c r="IBS92" s="1"/>
      <c r="IBT92" s="1"/>
      <c r="IBU92" s="1"/>
      <c r="IBV92" s="1"/>
      <c r="IBW92" s="1"/>
      <c r="IBX92" s="1"/>
      <c r="IBY92" s="1"/>
      <c r="IBZ92" s="1"/>
      <c r="ICA92" s="1"/>
      <c r="ICB92" s="1"/>
      <c r="ICC92" s="1"/>
      <c r="ICD92" s="1"/>
      <c r="ICE92" s="1"/>
      <c r="ICF92" s="1"/>
      <c r="ICG92" s="1"/>
      <c r="ICH92" s="1"/>
      <c r="ICI92" s="1"/>
      <c r="ICJ92" s="1"/>
      <c r="ICK92" s="1"/>
      <c r="ICL92" s="1"/>
      <c r="ICM92" s="1"/>
      <c r="ICN92" s="1"/>
      <c r="ICO92" s="1"/>
      <c r="ICP92" s="1"/>
      <c r="ICQ92" s="1"/>
      <c r="ICR92" s="1"/>
      <c r="ICS92" s="1"/>
      <c r="ICT92" s="1"/>
      <c r="ICU92" s="1"/>
      <c r="ICV92" s="1"/>
      <c r="ICW92" s="1"/>
      <c r="ICX92" s="1"/>
      <c r="ICY92" s="1"/>
      <c r="ICZ92" s="1"/>
      <c r="IDA92" s="1"/>
      <c r="IDB92" s="1"/>
      <c r="IDC92" s="1"/>
      <c r="IDD92" s="1"/>
      <c r="IDE92" s="1"/>
      <c r="IDF92" s="1"/>
      <c r="IDG92" s="1"/>
      <c r="IDH92" s="1"/>
      <c r="IDI92" s="1"/>
      <c r="IDJ92" s="1"/>
      <c r="IDK92" s="1"/>
      <c r="IDL92" s="1"/>
      <c r="IDM92" s="1"/>
      <c r="IDN92" s="1"/>
      <c r="IDO92" s="1"/>
      <c r="IDP92" s="1"/>
      <c r="IDQ92" s="1"/>
      <c r="IDR92" s="1"/>
      <c r="IDS92" s="1"/>
      <c r="IDT92" s="1"/>
      <c r="IDU92" s="1"/>
      <c r="IDV92" s="1"/>
      <c r="IDW92" s="1"/>
      <c r="IDX92" s="1"/>
      <c r="IDY92" s="1"/>
      <c r="IDZ92" s="1"/>
      <c r="IEA92" s="1"/>
      <c r="IEB92" s="1"/>
      <c r="IEC92" s="1"/>
      <c r="IED92" s="1"/>
      <c r="IEE92" s="1"/>
      <c r="IEF92" s="1"/>
      <c r="IEG92" s="1"/>
      <c r="IEH92" s="1"/>
      <c r="IEI92" s="1"/>
      <c r="IEJ92" s="1"/>
      <c r="IEK92" s="1"/>
      <c r="IEL92" s="1"/>
      <c r="IEM92" s="1"/>
      <c r="IEN92" s="1"/>
      <c r="IEO92" s="1"/>
      <c r="IEP92" s="1"/>
      <c r="IEQ92" s="1"/>
      <c r="IER92" s="1"/>
      <c r="IES92" s="1"/>
      <c r="IET92" s="1"/>
      <c r="IEU92" s="1"/>
      <c r="IEV92" s="1"/>
      <c r="IEW92" s="1"/>
      <c r="IEX92" s="1"/>
      <c r="IEY92" s="1"/>
      <c r="IEZ92" s="1"/>
      <c r="IFA92" s="1"/>
      <c r="IFB92" s="1"/>
      <c r="IFC92" s="1"/>
      <c r="IFD92" s="1"/>
      <c r="IFE92" s="1"/>
      <c r="IFF92" s="1"/>
      <c r="IFG92" s="1"/>
      <c r="IFH92" s="1"/>
      <c r="IFI92" s="1"/>
      <c r="IFJ92" s="1"/>
      <c r="IFK92" s="1"/>
      <c r="IFL92" s="1"/>
      <c r="IFM92" s="1"/>
      <c r="IFN92" s="1"/>
      <c r="IFO92" s="1"/>
      <c r="IFP92" s="1"/>
      <c r="IFQ92" s="1"/>
      <c r="IFR92" s="1"/>
      <c r="IFS92" s="1"/>
      <c r="IFT92" s="1"/>
      <c r="IFU92" s="1"/>
      <c r="IFV92" s="1"/>
      <c r="IFW92" s="1"/>
      <c r="IFX92" s="1"/>
      <c r="IFY92" s="1"/>
      <c r="IFZ92" s="1"/>
      <c r="IGA92" s="1"/>
      <c r="IGB92" s="1"/>
      <c r="IGC92" s="1"/>
      <c r="IGD92" s="1"/>
      <c r="IGE92" s="1"/>
      <c r="IGF92" s="1"/>
      <c r="IGG92" s="1"/>
      <c r="IGH92" s="1"/>
      <c r="IGI92" s="1"/>
      <c r="IGJ92" s="1"/>
      <c r="IGK92" s="1"/>
      <c r="IGL92" s="1"/>
      <c r="IGM92" s="1"/>
      <c r="IGN92" s="1"/>
      <c r="IGO92" s="1"/>
      <c r="IGP92" s="1"/>
      <c r="IGQ92" s="1"/>
      <c r="IGR92" s="1"/>
      <c r="IGS92" s="1"/>
      <c r="IGT92" s="1"/>
      <c r="IGU92" s="1"/>
      <c r="IGV92" s="1"/>
      <c r="IGW92" s="1"/>
      <c r="IGX92" s="1"/>
      <c r="IGY92" s="1"/>
      <c r="IGZ92" s="1"/>
      <c r="IHA92" s="1"/>
      <c r="IHB92" s="1"/>
      <c r="IHC92" s="1"/>
      <c r="IHD92" s="1"/>
      <c r="IHE92" s="1"/>
      <c r="IHF92" s="1"/>
      <c r="IHG92" s="1"/>
      <c r="IHH92" s="1"/>
      <c r="IHI92" s="1"/>
      <c r="IHJ92" s="1"/>
      <c r="IHK92" s="1"/>
      <c r="IHL92" s="1"/>
      <c r="IHM92" s="1"/>
      <c r="IHN92" s="1"/>
      <c r="IHO92" s="1"/>
      <c r="IHP92" s="1"/>
      <c r="IHQ92" s="1"/>
      <c r="IHR92" s="1"/>
      <c r="IHS92" s="1"/>
      <c r="IHT92" s="1"/>
      <c r="IHU92" s="1"/>
      <c r="IHV92" s="1"/>
      <c r="IHW92" s="1"/>
      <c r="IHX92" s="1"/>
      <c r="IHY92" s="1"/>
      <c r="IHZ92" s="1"/>
      <c r="IIA92" s="1"/>
      <c r="IIB92" s="1"/>
      <c r="IIC92" s="1"/>
      <c r="IID92" s="1"/>
      <c r="IIE92" s="1"/>
      <c r="IIF92" s="1"/>
      <c r="IIG92" s="1"/>
      <c r="IIH92" s="1"/>
      <c r="III92" s="1"/>
      <c r="IIJ92" s="1"/>
      <c r="IIK92" s="1"/>
      <c r="IIL92" s="1"/>
      <c r="IIM92" s="1"/>
      <c r="IIN92" s="1"/>
      <c r="IIO92" s="1"/>
      <c r="IIP92" s="1"/>
      <c r="IIQ92" s="1"/>
      <c r="IIR92" s="1"/>
      <c r="IIS92" s="1"/>
      <c r="IIT92" s="1"/>
      <c r="IIU92" s="1"/>
      <c r="IIV92" s="1"/>
      <c r="IIW92" s="1"/>
      <c r="IIX92" s="1"/>
      <c r="IIY92" s="1"/>
      <c r="IIZ92" s="1"/>
      <c r="IJA92" s="1"/>
      <c r="IJB92" s="1"/>
      <c r="IJC92" s="1"/>
      <c r="IJD92" s="1"/>
      <c r="IJE92" s="1"/>
      <c r="IJF92" s="1"/>
      <c r="IJG92" s="1"/>
      <c r="IJH92" s="1"/>
      <c r="IJI92" s="1"/>
      <c r="IJJ92" s="1"/>
      <c r="IJK92" s="1"/>
      <c r="IJL92" s="1"/>
      <c r="IJM92" s="1"/>
      <c r="IJN92" s="1"/>
      <c r="IJO92" s="1"/>
      <c r="IJP92" s="1"/>
      <c r="IJQ92" s="1"/>
      <c r="IJR92" s="1"/>
      <c r="IJS92" s="1"/>
      <c r="IJT92" s="1"/>
      <c r="IJU92" s="1"/>
      <c r="IJV92" s="1"/>
      <c r="IJW92" s="1"/>
      <c r="IJX92" s="1"/>
      <c r="IJY92" s="1"/>
      <c r="IJZ92" s="1"/>
      <c r="IKA92" s="1"/>
      <c r="IKB92" s="1"/>
      <c r="IKC92" s="1"/>
      <c r="IKD92" s="1"/>
      <c r="IKE92" s="1"/>
      <c r="IKF92" s="1"/>
      <c r="IKG92" s="1"/>
      <c r="IKH92" s="1"/>
      <c r="IKI92" s="1"/>
      <c r="IKJ92" s="1"/>
      <c r="IKK92" s="1"/>
      <c r="IKL92" s="1"/>
      <c r="IKM92" s="1"/>
      <c r="IKN92" s="1"/>
      <c r="IKO92" s="1"/>
      <c r="IKP92" s="1"/>
      <c r="IKQ92" s="1"/>
      <c r="IKR92" s="1"/>
      <c r="IKS92" s="1"/>
      <c r="IKT92" s="1"/>
      <c r="IKU92" s="1"/>
      <c r="IKV92" s="1"/>
      <c r="IKW92" s="1"/>
      <c r="IKX92" s="1"/>
      <c r="IKY92" s="1"/>
      <c r="IKZ92" s="1"/>
      <c r="ILA92" s="1"/>
      <c r="ILB92" s="1"/>
      <c r="ILC92" s="1"/>
      <c r="ILD92" s="1"/>
      <c r="ILE92" s="1"/>
      <c r="ILF92" s="1"/>
      <c r="ILG92" s="1"/>
      <c r="ILH92" s="1"/>
      <c r="ILI92" s="1"/>
      <c r="ILJ92" s="1"/>
      <c r="ILK92" s="1"/>
      <c r="ILL92" s="1"/>
      <c r="ILM92" s="1"/>
      <c r="ILN92" s="1"/>
      <c r="ILO92" s="1"/>
      <c r="ILP92" s="1"/>
      <c r="ILQ92" s="1"/>
      <c r="ILR92" s="1"/>
      <c r="ILS92" s="1"/>
      <c r="ILT92" s="1"/>
      <c r="ILU92" s="1"/>
      <c r="ILV92" s="1"/>
      <c r="ILW92" s="1"/>
      <c r="ILX92" s="1"/>
      <c r="ILY92" s="1"/>
      <c r="ILZ92" s="1"/>
      <c r="IMA92" s="1"/>
      <c r="IMB92" s="1"/>
      <c r="IMC92" s="1"/>
      <c r="IMD92" s="1"/>
      <c r="IME92" s="1"/>
      <c r="IMF92" s="1"/>
      <c r="IMG92" s="1"/>
      <c r="IMH92" s="1"/>
      <c r="IMI92" s="1"/>
      <c r="IMJ92" s="1"/>
      <c r="IMK92" s="1"/>
      <c r="IML92" s="1"/>
      <c r="IMM92" s="1"/>
      <c r="IMN92" s="1"/>
      <c r="IMO92" s="1"/>
      <c r="IMP92" s="1"/>
      <c r="IMQ92" s="1"/>
      <c r="IMR92" s="1"/>
      <c r="IMS92" s="1"/>
      <c r="IMT92" s="1"/>
      <c r="IMU92" s="1"/>
      <c r="IMV92" s="1"/>
      <c r="IMW92" s="1"/>
      <c r="IMX92" s="1"/>
      <c r="IMY92" s="1"/>
      <c r="IMZ92" s="1"/>
      <c r="INA92" s="1"/>
      <c r="INB92" s="1"/>
      <c r="INC92" s="1"/>
      <c r="IND92" s="1"/>
      <c r="INE92" s="1"/>
      <c r="INF92" s="1"/>
      <c r="ING92" s="1"/>
      <c r="INH92" s="1"/>
      <c r="INI92" s="1"/>
      <c r="INJ92" s="1"/>
      <c r="INK92" s="1"/>
      <c r="INL92" s="1"/>
      <c r="INM92" s="1"/>
      <c r="INN92" s="1"/>
      <c r="INO92" s="1"/>
      <c r="INP92" s="1"/>
      <c r="INQ92" s="1"/>
      <c r="INR92" s="1"/>
      <c r="INS92" s="1"/>
      <c r="INT92" s="1"/>
      <c r="INU92" s="1"/>
      <c r="INV92" s="1"/>
      <c r="INW92" s="1"/>
      <c r="INX92" s="1"/>
      <c r="INY92" s="1"/>
      <c r="INZ92" s="1"/>
      <c r="IOA92" s="1"/>
      <c r="IOB92" s="1"/>
      <c r="IOC92" s="1"/>
      <c r="IOD92" s="1"/>
      <c r="IOE92" s="1"/>
      <c r="IOF92" s="1"/>
      <c r="IOG92" s="1"/>
      <c r="IOH92" s="1"/>
      <c r="IOI92" s="1"/>
      <c r="IOJ92" s="1"/>
      <c r="IOK92" s="1"/>
      <c r="IOL92" s="1"/>
      <c r="IOM92" s="1"/>
      <c r="ION92" s="1"/>
      <c r="IOO92" s="1"/>
      <c r="IOP92" s="1"/>
      <c r="IOQ92" s="1"/>
      <c r="IOR92" s="1"/>
      <c r="IOS92" s="1"/>
      <c r="IOT92" s="1"/>
      <c r="IOU92" s="1"/>
      <c r="IOV92" s="1"/>
      <c r="IOW92" s="1"/>
      <c r="IOX92" s="1"/>
      <c r="IOY92" s="1"/>
      <c r="IOZ92" s="1"/>
      <c r="IPA92" s="1"/>
      <c r="IPB92" s="1"/>
      <c r="IPC92" s="1"/>
      <c r="IPD92" s="1"/>
      <c r="IPE92" s="1"/>
      <c r="IPF92" s="1"/>
      <c r="IPG92" s="1"/>
      <c r="IPH92" s="1"/>
      <c r="IPI92" s="1"/>
      <c r="IPJ92" s="1"/>
      <c r="IPK92" s="1"/>
      <c r="IPL92" s="1"/>
      <c r="IPM92" s="1"/>
      <c r="IPN92" s="1"/>
      <c r="IPO92" s="1"/>
      <c r="IPP92" s="1"/>
      <c r="IPQ92" s="1"/>
      <c r="IPR92" s="1"/>
      <c r="IPS92" s="1"/>
      <c r="IPT92" s="1"/>
      <c r="IPU92" s="1"/>
      <c r="IPV92" s="1"/>
      <c r="IPW92" s="1"/>
      <c r="IPX92" s="1"/>
      <c r="IPY92" s="1"/>
      <c r="IPZ92" s="1"/>
      <c r="IQA92" s="1"/>
      <c r="IQB92" s="1"/>
      <c r="IQC92" s="1"/>
      <c r="IQD92" s="1"/>
      <c r="IQE92" s="1"/>
      <c r="IQF92" s="1"/>
      <c r="IQG92" s="1"/>
      <c r="IQH92" s="1"/>
      <c r="IQI92" s="1"/>
      <c r="IQJ92" s="1"/>
      <c r="IQK92" s="1"/>
      <c r="IQL92" s="1"/>
      <c r="IQM92" s="1"/>
      <c r="IQN92" s="1"/>
      <c r="IQO92" s="1"/>
      <c r="IQP92" s="1"/>
      <c r="IQQ92" s="1"/>
      <c r="IQR92" s="1"/>
      <c r="IQS92" s="1"/>
      <c r="IQT92" s="1"/>
      <c r="IQU92" s="1"/>
      <c r="IQV92" s="1"/>
      <c r="IQW92" s="1"/>
      <c r="IQX92" s="1"/>
      <c r="IQY92" s="1"/>
      <c r="IQZ92" s="1"/>
      <c r="IRA92" s="1"/>
      <c r="IRB92" s="1"/>
      <c r="IRC92" s="1"/>
      <c r="IRD92" s="1"/>
      <c r="IRE92" s="1"/>
      <c r="IRF92" s="1"/>
      <c r="IRG92" s="1"/>
      <c r="IRH92" s="1"/>
      <c r="IRI92" s="1"/>
      <c r="IRJ92" s="1"/>
      <c r="IRK92" s="1"/>
      <c r="IRL92" s="1"/>
      <c r="IRM92" s="1"/>
      <c r="IRN92" s="1"/>
      <c r="IRO92" s="1"/>
      <c r="IRP92" s="1"/>
      <c r="IRQ92" s="1"/>
      <c r="IRR92" s="1"/>
      <c r="IRS92" s="1"/>
      <c r="IRT92" s="1"/>
      <c r="IRU92" s="1"/>
      <c r="IRV92" s="1"/>
      <c r="IRW92" s="1"/>
      <c r="IRX92" s="1"/>
      <c r="IRY92" s="1"/>
      <c r="IRZ92" s="1"/>
      <c r="ISA92" s="1"/>
      <c r="ISB92" s="1"/>
      <c r="ISC92" s="1"/>
      <c r="ISD92" s="1"/>
      <c r="ISE92" s="1"/>
      <c r="ISF92" s="1"/>
      <c r="ISG92" s="1"/>
      <c r="ISH92" s="1"/>
      <c r="ISI92" s="1"/>
      <c r="ISJ92" s="1"/>
      <c r="ISK92" s="1"/>
      <c r="ISL92" s="1"/>
      <c r="ISM92" s="1"/>
      <c r="ISN92" s="1"/>
      <c r="ISO92" s="1"/>
      <c r="ISP92" s="1"/>
      <c r="ISQ92" s="1"/>
      <c r="ISR92" s="1"/>
      <c r="ISS92" s="1"/>
      <c r="IST92" s="1"/>
      <c r="ISU92" s="1"/>
      <c r="ISV92" s="1"/>
      <c r="ISW92" s="1"/>
      <c r="ISX92" s="1"/>
      <c r="ISY92" s="1"/>
      <c r="ISZ92" s="1"/>
      <c r="ITA92" s="1"/>
      <c r="ITB92" s="1"/>
      <c r="ITC92" s="1"/>
      <c r="ITD92" s="1"/>
      <c r="ITE92" s="1"/>
      <c r="ITF92" s="1"/>
      <c r="ITG92" s="1"/>
      <c r="ITH92" s="1"/>
      <c r="ITI92" s="1"/>
      <c r="ITJ92" s="1"/>
      <c r="ITK92" s="1"/>
      <c r="ITL92" s="1"/>
      <c r="ITM92" s="1"/>
      <c r="ITN92" s="1"/>
      <c r="ITO92" s="1"/>
      <c r="ITP92" s="1"/>
      <c r="ITQ92" s="1"/>
      <c r="ITR92" s="1"/>
      <c r="ITS92" s="1"/>
      <c r="ITT92" s="1"/>
      <c r="ITU92" s="1"/>
      <c r="ITV92" s="1"/>
      <c r="ITW92" s="1"/>
      <c r="ITX92" s="1"/>
      <c r="ITY92" s="1"/>
      <c r="ITZ92" s="1"/>
      <c r="IUA92" s="1"/>
      <c r="IUB92" s="1"/>
      <c r="IUC92" s="1"/>
      <c r="IUD92" s="1"/>
      <c r="IUE92" s="1"/>
      <c r="IUF92" s="1"/>
      <c r="IUG92" s="1"/>
      <c r="IUH92" s="1"/>
      <c r="IUI92" s="1"/>
      <c r="IUJ92" s="1"/>
      <c r="IUK92" s="1"/>
      <c r="IUL92" s="1"/>
      <c r="IUM92" s="1"/>
      <c r="IUN92" s="1"/>
      <c r="IUO92" s="1"/>
      <c r="IUP92" s="1"/>
      <c r="IUQ92" s="1"/>
      <c r="IUR92" s="1"/>
      <c r="IUS92" s="1"/>
      <c r="IUT92" s="1"/>
      <c r="IUU92" s="1"/>
      <c r="IUV92" s="1"/>
      <c r="IUW92" s="1"/>
      <c r="IUX92" s="1"/>
      <c r="IUY92" s="1"/>
      <c r="IUZ92" s="1"/>
      <c r="IVA92" s="1"/>
      <c r="IVB92" s="1"/>
      <c r="IVC92" s="1"/>
      <c r="IVD92" s="1"/>
      <c r="IVE92" s="1"/>
      <c r="IVF92" s="1"/>
      <c r="IVG92" s="1"/>
      <c r="IVH92" s="1"/>
      <c r="IVI92" s="1"/>
      <c r="IVJ92" s="1"/>
      <c r="IVK92" s="1"/>
      <c r="IVL92" s="1"/>
      <c r="IVM92" s="1"/>
      <c r="IVN92" s="1"/>
      <c r="IVO92" s="1"/>
      <c r="IVP92" s="1"/>
      <c r="IVQ92" s="1"/>
      <c r="IVR92" s="1"/>
      <c r="IVS92" s="1"/>
      <c r="IVT92" s="1"/>
      <c r="IVU92" s="1"/>
      <c r="IVV92" s="1"/>
      <c r="IVW92" s="1"/>
      <c r="IVX92" s="1"/>
      <c r="IVY92" s="1"/>
      <c r="IVZ92" s="1"/>
      <c r="IWA92" s="1"/>
      <c r="IWB92" s="1"/>
      <c r="IWC92" s="1"/>
      <c r="IWD92" s="1"/>
      <c r="IWE92" s="1"/>
      <c r="IWF92" s="1"/>
      <c r="IWG92" s="1"/>
      <c r="IWH92" s="1"/>
      <c r="IWI92" s="1"/>
      <c r="IWJ92" s="1"/>
      <c r="IWK92" s="1"/>
      <c r="IWL92" s="1"/>
      <c r="IWM92" s="1"/>
      <c r="IWN92" s="1"/>
      <c r="IWO92" s="1"/>
      <c r="IWP92" s="1"/>
      <c r="IWQ92" s="1"/>
      <c r="IWR92" s="1"/>
      <c r="IWS92" s="1"/>
      <c r="IWT92" s="1"/>
      <c r="IWU92" s="1"/>
      <c r="IWV92" s="1"/>
      <c r="IWW92" s="1"/>
      <c r="IWX92" s="1"/>
      <c r="IWY92" s="1"/>
      <c r="IWZ92" s="1"/>
      <c r="IXA92" s="1"/>
      <c r="IXB92" s="1"/>
      <c r="IXC92" s="1"/>
      <c r="IXD92" s="1"/>
      <c r="IXE92" s="1"/>
      <c r="IXF92" s="1"/>
      <c r="IXG92" s="1"/>
      <c r="IXH92" s="1"/>
      <c r="IXI92" s="1"/>
      <c r="IXJ92" s="1"/>
      <c r="IXK92" s="1"/>
      <c r="IXL92" s="1"/>
      <c r="IXM92" s="1"/>
      <c r="IXN92" s="1"/>
      <c r="IXO92" s="1"/>
      <c r="IXP92" s="1"/>
      <c r="IXQ92" s="1"/>
      <c r="IXR92" s="1"/>
      <c r="IXS92" s="1"/>
      <c r="IXT92" s="1"/>
      <c r="IXU92" s="1"/>
      <c r="IXV92" s="1"/>
      <c r="IXW92" s="1"/>
      <c r="IXX92" s="1"/>
      <c r="IXY92" s="1"/>
      <c r="IXZ92" s="1"/>
      <c r="IYA92" s="1"/>
      <c r="IYB92" s="1"/>
      <c r="IYC92" s="1"/>
      <c r="IYD92" s="1"/>
      <c r="IYE92" s="1"/>
      <c r="IYF92" s="1"/>
      <c r="IYG92" s="1"/>
      <c r="IYH92" s="1"/>
      <c r="IYI92" s="1"/>
      <c r="IYJ92" s="1"/>
      <c r="IYK92" s="1"/>
      <c r="IYL92" s="1"/>
      <c r="IYM92" s="1"/>
      <c r="IYN92" s="1"/>
      <c r="IYO92" s="1"/>
      <c r="IYP92" s="1"/>
      <c r="IYQ92" s="1"/>
      <c r="IYR92" s="1"/>
      <c r="IYS92" s="1"/>
      <c r="IYT92" s="1"/>
      <c r="IYU92" s="1"/>
      <c r="IYV92" s="1"/>
      <c r="IYW92" s="1"/>
      <c r="IYX92" s="1"/>
      <c r="IYY92" s="1"/>
      <c r="IYZ92" s="1"/>
      <c r="IZA92" s="1"/>
      <c r="IZB92" s="1"/>
      <c r="IZC92" s="1"/>
      <c r="IZD92" s="1"/>
      <c r="IZE92" s="1"/>
      <c r="IZF92" s="1"/>
      <c r="IZG92" s="1"/>
      <c r="IZH92" s="1"/>
      <c r="IZI92" s="1"/>
      <c r="IZJ92" s="1"/>
      <c r="IZK92" s="1"/>
      <c r="IZL92" s="1"/>
      <c r="IZM92" s="1"/>
      <c r="IZN92" s="1"/>
      <c r="IZO92" s="1"/>
      <c r="IZP92" s="1"/>
      <c r="IZQ92" s="1"/>
      <c r="IZR92" s="1"/>
      <c r="IZS92" s="1"/>
      <c r="IZT92" s="1"/>
      <c r="IZU92" s="1"/>
      <c r="IZV92" s="1"/>
      <c r="IZW92" s="1"/>
      <c r="IZX92" s="1"/>
      <c r="IZY92" s="1"/>
      <c r="IZZ92" s="1"/>
      <c r="JAA92" s="1"/>
      <c r="JAB92" s="1"/>
      <c r="JAC92" s="1"/>
      <c r="JAD92" s="1"/>
      <c r="JAE92" s="1"/>
      <c r="JAF92" s="1"/>
      <c r="JAG92" s="1"/>
      <c r="JAH92" s="1"/>
      <c r="JAI92" s="1"/>
      <c r="JAJ92" s="1"/>
      <c r="JAK92" s="1"/>
      <c r="JAL92" s="1"/>
      <c r="JAM92" s="1"/>
      <c r="JAN92" s="1"/>
      <c r="JAO92" s="1"/>
      <c r="JAP92" s="1"/>
      <c r="JAQ92" s="1"/>
      <c r="JAR92" s="1"/>
      <c r="JAS92" s="1"/>
      <c r="JAT92" s="1"/>
      <c r="JAU92" s="1"/>
      <c r="JAV92" s="1"/>
      <c r="JAW92" s="1"/>
      <c r="JAX92" s="1"/>
      <c r="JAY92" s="1"/>
      <c r="JAZ92" s="1"/>
      <c r="JBA92" s="1"/>
      <c r="JBB92" s="1"/>
      <c r="JBC92" s="1"/>
      <c r="JBD92" s="1"/>
      <c r="JBE92" s="1"/>
      <c r="JBF92" s="1"/>
      <c r="JBG92" s="1"/>
      <c r="JBH92" s="1"/>
      <c r="JBI92" s="1"/>
      <c r="JBJ92" s="1"/>
      <c r="JBK92" s="1"/>
      <c r="JBL92" s="1"/>
      <c r="JBM92" s="1"/>
      <c r="JBN92" s="1"/>
      <c r="JBO92" s="1"/>
      <c r="JBP92" s="1"/>
      <c r="JBQ92" s="1"/>
      <c r="JBR92" s="1"/>
      <c r="JBS92" s="1"/>
      <c r="JBT92" s="1"/>
      <c r="JBU92" s="1"/>
      <c r="JBV92" s="1"/>
      <c r="JBW92" s="1"/>
      <c r="JBX92" s="1"/>
      <c r="JBY92" s="1"/>
      <c r="JBZ92" s="1"/>
      <c r="JCA92" s="1"/>
      <c r="JCB92" s="1"/>
      <c r="JCC92" s="1"/>
      <c r="JCD92" s="1"/>
      <c r="JCE92" s="1"/>
      <c r="JCF92" s="1"/>
      <c r="JCG92" s="1"/>
      <c r="JCH92" s="1"/>
      <c r="JCI92" s="1"/>
      <c r="JCJ92" s="1"/>
      <c r="JCK92" s="1"/>
      <c r="JCL92" s="1"/>
      <c r="JCM92" s="1"/>
      <c r="JCN92" s="1"/>
      <c r="JCO92" s="1"/>
      <c r="JCP92" s="1"/>
      <c r="JCQ92" s="1"/>
      <c r="JCR92" s="1"/>
      <c r="JCS92" s="1"/>
      <c r="JCT92" s="1"/>
      <c r="JCU92" s="1"/>
      <c r="JCV92" s="1"/>
      <c r="JCW92" s="1"/>
      <c r="JCX92" s="1"/>
      <c r="JCY92" s="1"/>
      <c r="JCZ92" s="1"/>
      <c r="JDA92" s="1"/>
      <c r="JDB92" s="1"/>
      <c r="JDC92" s="1"/>
      <c r="JDD92" s="1"/>
      <c r="JDE92" s="1"/>
      <c r="JDF92" s="1"/>
      <c r="JDG92" s="1"/>
      <c r="JDH92" s="1"/>
      <c r="JDI92" s="1"/>
      <c r="JDJ92" s="1"/>
      <c r="JDK92" s="1"/>
      <c r="JDL92" s="1"/>
      <c r="JDM92" s="1"/>
      <c r="JDN92" s="1"/>
      <c r="JDO92" s="1"/>
      <c r="JDP92" s="1"/>
      <c r="JDQ92" s="1"/>
      <c r="JDR92" s="1"/>
      <c r="JDS92" s="1"/>
      <c r="JDT92" s="1"/>
      <c r="JDU92" s="1"/>
      <c r="JDV92" s="1"/>
      <c r="JDW92" s="1"/>
      <c r="JDX92" s="1"/>
      <c r="JDY92" s="1"/>
      <c r="JDZ92" s="1"/>
      <c r="JEA92" s="1"/>
      <c r="JEB92" s="1"/>
      <c r="JEC92" s="1"/>
      <c r="JED92" s="1"/>
      <c r="JEE92" s="1"/>
      <c r="JEF92" s="1"/>
      <c r="JEG92" s="1"/>
      <c r="JEH92" s="1"/>
      <c r="JEI92" s="1"/>
      <c r="JEJ92" s="1"/>
      <c r="JEK92" s="1"/>
      <c r="JEL92" s="1"/>
      <c r="JEM92" s="1"/>
      <c r="JEN92" s="1"/>
      <c r="JEO92" s="1"/>
      <c r="JEP92" s="1"/>
      <c r="JEQ92" s="1"/>
      <c r="JER92" s="1"/>
      <c r="JES92" s="1"/>
      <c r="JET92" s="1"/>
      <c r="JEU92" s="1"/>
      <c r="JEV92" s="1"/>
      <c r="JEW92" s="1"/>
      <c r="JEX92" s="1"/>
      <c r="JEY92" s="1"/>
      <c r="JEZ92" s="1"/>
      <c r="JFA92" s="1"/>
      <c r="JFB92" s="1"/>
      <c r="JFC92" s="1"/>
      <c r="JFD92" s="1"/>
      <c r="JFE92" s="1"/>
      <c r="JFF92" s="1"/>
      <c r="JFG92" s="1"/>
      <c r="JFH92" s="1"/>
      <c r="JFI92" s="1"/>
      <c r="JFJ92" s="1"/>
      <c r="JFK92" s="1"/>
      <c r="JFL92" s="1"/>
      <c r="JFM92" s="1"/>
      <c r="JFN92" s="1"/>
      <c r="JFO92" s="1"/>
      <c r="JFP92" s="1"/>
      <c r="JFQ92" s="1"/>
      <c r="JFR92" s="1"/>
      <c r="JFS92" s="1"/>
      <c r="JFT92" s="1"/>
      <c r="JFU92" s="1"/>
      <c r="JFV92" s="1"/>
      <c r="JFW92" s="1"/>
      <c r="JFX92" s="1"/>
      <c r="JFY92" s="1"/>
      <c r="JFZ92" s="1"/>
      <c r="JGA92" s="1"/>
      <c r="JGB92" s="1"/>
      <c r="JGC92" s="1"/>
      <c r="JGD92" s="1"/>
      <c r="JGE92" s="1"/>
      <c r="JGF92" s="1"/>
      <c r="JGG92" s="1"/>
      <c r="JGH92" s="1"/>
      <c r="JGI92" s="1"/>
      <c r="JGJ92" s="1"/>
      <c r="JGK92" s="1"/>
      <c r="JGL92" s="1"/>
      <c r="JGM92" s="1"/>
      <c r="JGN92" s="1"/>
      <c r="JGO92" s="1"/>
      <c r="JGP92" s="1"/>
      <c r="JGQ92" s="1"/>
      <c r="JGR92" s="1"/>
      <c r="JGS92" s="1"/>
      <c r="JGT92" s="1"/>
      <c r="JGU92" s="1"/>
      <c r="JGV92" s="1"/>
      <c r="JGW92" s="1"/>
      <c r="JGX92" s="1"/>
      <c r="JGY92" s="1"/>
      <c r="JGZ92" s="1"/>
      <c r="JHA92" s="1"/>
      <c r="JHB92" s="1"/>
      <c r="JHC92" s="1"/>
      <c r="JHD92" s="1"/>
      <c r="JHE92" s="1"/>
      <c r="JHF92" s="1"/>
      <c r="JHG92" s="1"/>
      <c r="JHH92" s="1"/>
      <c r="JHI92" s="1"/>
      <c r="JHJ92" s="1"/>
      <c r="JHK92" s="1"/>
      <c r="JHL92" s="1"/>
      <c r="JHM92" s="1"/>
      <c r="JHN92" s="1"/>
      <c r="JHO92" s="1"/>
      <c r="JHP92" s="1"/>
      <c r="JHQ92" s="1"/>
      <c r="JHR92" s="1"/>
      <c r="JHS92" s="1"/>
      <c r="JHT92" s="1"/>
      <c r="JHU92" s="1"/>
      <c r="JHV92" s="1"/>
      <c r="JHW92" s="1"/>
      <c r="JHX92" s="1"/>
      <c r="JHY92" s="1"/>
      <c r="JHZ92" s="1"/>
      <c r="JIA92" s="1"/>
      <c r="JIB92" s="1"/>
      <c r="JIC92" s="1"/>
      <c r="JID92" s="1"/>
      <c r="JIE92" s="1"/>
      <c r="JIF92" s="1"/>
      <c r="JIG92" s="1"/>
      <c r="JIH92" s="1"/>
      <c r="JII92" s="1"/>
      <c r="JIJ92" s="1"/>
      <c r="JIK92" s="1"/>
      <c r="JIL92" s="1"/>
      <c r="JIM92" s="1"/>
      <c r="JIN92" s="1"/>
      <c r="JIO92" s="1"/>
      <c r="JIP92" s="1"/>
      <c r="JIQ92" s="1"/>
      <c r="JIR92" s="1"/>
      <c r="JIS92" s="1"/>
      <c r="JIT92" s="1"/>
      <c r="JIU92" s="1"/>
      <c r="JIV92" s="1"/>
      <c r="JIW92" s="1"/>
      <c r="JIX92" s="1"/>
      <c r="JIY92" s="1"/>
      <c r="JIZ92" s="1"/>
      <c r="JJA92" s="1"/>
      <c r="JJB92" s="1"/>
      <c r="JJC92" s="1"/>
      <c r="JJD92" s="1"/>
      <c r="JJE92" s="1"/>
      <c r="JJF92" s="1"/>
      <c r="JJG92" s="1"/>
      <c r="JJH92" s="1"/>
      <c r="JJI92" s="1"/>
      <c r="JJJ92" s="1"/>
      <c r="JJK92" s="1"/>
      <c r="JJL92" s="1"/>
      <c r="JJM92" s="1"/>
      <c r="JJN92" s="1"/>
      <c r="JJO92" s="1"/>
      <c r="JJP92" s="1"/>
      <c r="JJQ92" s="1"/>
      <c r="JJR92" s="1"/>
      <c r="JJS92" s="1"/>
      <c r="JJT92" s="1"/>
      <c r="JJU92" s="1"/>
      <c r="JJV92" s="1"/>
      <c r="JJW92" s="1"/>
      <c r="JJX92" s="1"/>
      <c r="JJY92" s="1"/>
      <c r="JJZ92" s="1"/>
      <c r="JKA92" s="1"/>
      <c r="JKB92" s="1"/>
      <c r="JKC92" s="1"/>
      <c r="JKD92" s="1"/>
      <c r="JKE92" s="1"/>
      <c r="JKF92" s="1"/>
      <c r="JKG92" s="1"/>
      <c r="JKH92" s="1"/>
      <c r="JKI92" s="1"/>
      <c r="JKJ92" s="1"/>
      <c r="JKK92" s="1"/>
      <c r="JKL92" s="1"/>
      <c r="JKM92" s="1"/>
      <c r="JKN92" s="1"/>
      <c r="JKO92" s="1"/>
      <c r="JKP92" s="1"/>
      <c r="JKQ92" s="1"/>
      <c r="JKR92" s="1"/>
      <c r="JKS92" s="1"/>
      <c r="JKT92" s="1"/>
      <c r="JKU92" s="1"/>
      <c r="JKV92" s="1"/>
      <c r="JKW92" s="1"/>
      <c r="JKX92" s="1"/>
      <c r="JKY92" s="1"/>
      <c r="JKZ92" s="1"/>
      <c r="JLA92" s="1"/>
      <c r="JLB92" s="1"/>
      <c r="JLC92" s="1"/>
      <c r="JLD92" s="1"/>
      <c r="JLE92" s="1"/>
      <c r="JLF92" s="1"/>
      <c r="JLG92" s="1"/>
      <c r="JLH92" s="1"/>
      <c r="JLI92" s="1"/>
      <c r="JLJ92" s="1"/>
      <c r="JLK92" s="1"/>
      <c r="JLL92" s="1"/>
      <c r="JLM92" s="1"/>
      <c r="JLN92" s="1"/>
      <c r="JLO92" s="1"/>
      <c r="JLP92" s="1"/>
      <c r="JLQ92" s="1"/>
      <c r="JLR92" s="1"/>
      <c r="JLS92" s="1"/>
      <c r="JLT92" s="1"/>
      <c r="JLU92" s="1"/>
      <c r="JLV92" s="1"/>
      <c r="JLW92" s="1"/>
      <c r="JLX92" s="1"/>
      <c r="JLY92" s="1"/>
      <c r="JLZ92" s="1"/>
      <c r="JMA92" s="1"/>
      <c r="JMB92" s="1"/>
      <c r="JMC92" s="1"/>
      <c r="JMD92" s="1"/>
      <c r="JME92" s="1"/>
      <c r="JMF92" s="1"/>
      <c r="JMG92" s="1"/>
      <c r="JMH92" s="1"/>
      <c r="JMI92" s="1"/>
      <c r="JMJ92" s="1"/>
      <c r="JMK92" s="1"/>
      <c r="JML92" s="1"/>
      <c r="JMM92" s="1"/>
      <c r="JMN92" s="1"/>
      <c r="JMO92" s="1"/>
      <c r="JMP92" s="1"/>
      <c r="JMQ92" s="1"/>
      <c r="JMR92" s="1"/>
      <c r="JMS92" s="1"/>
      <c r="JMT92" s="1"/>
      <c r="JMU92" s="1"/>
      <c r="JMV92" s="1"/>
      <c r="JMW92" s="1"/>
      <c r="JMX92" s="1"/>
      <c r="JMY92" s="1"/>
      <c r="JMZ92" s="1"/>
      <c r="JNA92" s="1"/>
      <c r="JNB92" s="1"/>
      <c r="JNC92" s="1"/>
      <c r="JND92" s="1"/>
      <c r="JNE92" s="1"/>
      <c r="JNF92" s="1"/>
      <c r="JNG92" s="1"/>
      <c r="JNH92" s="1"/>
      <c r="JNI92" s="1"/>
      <c r="JNJ92" s="1"/>
      <c r="JNK92" s="1"/>
      <c r="JNL92" s="1"/>
      <c r="JNM92" s="1"/>
      <c r="JNN92" s="1"/>
      <c r="JNO92" s="1"/>
      <c r="JNP92" s="1"/>
      <c r="JNQ92" s="1"/>
      <c r="JNR92" s="1"/>
      <c r="JNS92" s="1"/>
      <c r="JNT92" s="1"/>
      <c r="JNU92" s="1"/>
      <c r="JNV92" s="1"/>
      <c r="JNW92" s="1"/>
      <c r="JNX92" s="1"/>
      <c r="JNY92" s="1"/>
      <c r="JNZ92" s="1"/>
      <c r="JOA92" s="1"/>
      <c r="JOB92" s="1"/>
      <c r="JOC92" s="1"/>
      <c r="JOD92" s="1"/>
      <c r="JOE92" s="1"/>
      <c r="JOF92" s="1"/>
      <c r="JOG92" s="1"/>
      <c r="JOH92" s="1"/>
      <c r="JOI92" s="1"/>
      <c r="JOJ92" s="1"/>
      <c r="JOK92" s="1"/>
      <c r="JOL92" s="1"/>
      <c r="JOM92" s="1"/>
      <c r="JON92" s="1"/>
      <c r="JOO92" s="1"/>
      <c r="JOP92" s="1"/>
      <c r="JOQ92" s="1"/>
      <c r="JOR92" s="1"/>
      <c r="JOS92" s="1"/>
      <c r="JOT92" s="1"/>
      <c r="JOU92" s="1"/>
      <c r="JOV92" s="1"/>
      <c r="JOW92" s="1"/>
      <c r="JOX92" s="1"/>
      <c r="JOY92" s="1"/>
      <c r="JOZ92" s="1"/>
      <c r="JPA92" s="1"/>
      <c r="JPB92" s="1"/>
      <c r="JPC92" s="1"/>
      <c r="JPD92" s="1"/>
      <c r="JPE92" s="1"/>
      <c r="JPF92" s="1"/>
      <c r="JPG92" s="1"/>
      <c r="JPH92" s="1"/>
      <c r="JPI92" s="1"/>
      <c r="JPJ92" s="1"/>
      <c r="JPK92" s="1"/>
      <c r="JPL92" s="1"/>
      <c r="JPM92" s="1"/>
      <c r="JPN92" s="1"/>
      <c r="JPO92" s="1"/>
      <c r="JPP92" s="1"/>
      <c r="JPQ92" s="1"/>
      <c r="JPR92" s="1"/>
      <c r="JPS92" s="1"/>
      <c r="JPT92" s="1"/>
      <c r="JPU92" s="1"/>
      <c r="JPV92" s="1"/>
      <c r="JPW92" s="1"/>
      <c r="JPX92" s="1"/>
      <c r="JPY92" s="1"/>
      <c r="JPZ92" s="1"/>
      <c r="JQA92" s="1"/>
      <c r="JQB92" s="1"/>
      <c r="JQC92" s="1"/>
      <c r="JQD92" s="1"/>
      <c r="JQE92" s="1"/>
      <c r="JQF92" s="1"/>
      <c r="JQG92" s="1"/>
      <c r="JQH92" s="1"/>
      <c r="JQI92" s="1"/>
      <c r="JQJ92" s="1"/>
      <c r="JQK92" s="1"/>
      <c r="JQL92" s="1"/>
      <c r="JQM92" s="1"/>
      <c r="JQN92" s="1"/>
      <c r="JQO92" s="1"/>
      <c r="JQP92" s="1"/>
      <c r="JQQ92" s="1"/>
      <c r="JQR92" s="1"/>
      <c r="JQS92" s="1"/>
      <c r="JQT92" s="1"/>
      <c r="JQU92" s="1"/>
      <c r="JQV92" s="1"/>
      <c r="JQW92" s="1"/>
      <c r="JQX92" s="1"/>
      <c r="JQY92" s="1"/>
      <c r="JQZ92" s="1"/>
      <c r="JRA92" s="1"/>
      <c r="JRB92" s="1"/>
      <c r="JRC92" s="1"/>
      <c r="JRD92" s="1"/>
      <c r="JRE92" s="1"/>
      <c r="JRF92" s="1"/>
      <c r="JRG92" s="1"/>
      <c r="JRH92" s="1"/>
      <c r="JRI92" s="1"/>
      <c r="JRJ92" s="1"/>
      <c r="JRK92" s="1"/>
      <c r="JRL92" s="1"/>
      <c r="JRM92" s="1"/>
      <c r="JRN92" s="1"/>
      <c r="JRO92" s="1"/>
      <c r="JRP92" s="1"/>
      <c r="JRQ92" s="1"/>
      <c r="JRR92" s="1"/>
      <c r="JRS92" s="1"/>
      <c r="JRT92" s="1"/>
      <c r="JRU92" s="1"/>
      <c r="JRV92" s="1"/>
      <c r="JRW92" s="1"/>
      <c r="JRX92" s="1"/>
      <c r="JRY92" s="1"/>
      <c r="JRZ92" s="1"/>
      <c r="JSA92" s="1"/>
      <c r="JSB92" s="1"/>
      <c r="JSC92" s="1"/>
      <c r="JSD92" s="1"/>
      <c r="JSE92" s="1"/>
      <c r="JSF92" s="1"/>
      <c r="JSG92" s="1"/>
      <c r="JSH92" s="1"/>
      <c r="JSI92" s="1"/>
      <c r="JSJ92" s="1"/>
      <c r="JSK92" s="1"/>
      <c r="JSL92" s="1"/>
      <c r="JSM92" s="1"/>
      <c r="JSN92" s="1"/>
      <c r="JSO92" s="1"/>
      <c r="JSP92" s="1"/>
      <c r="JSQ92" s="1"/>
      <c r="JSR92" s="1"/>
      <c r="JSS92" s="1"/>
      <c r="JST92" s="1"/>
      <c r="JSU92" s="1"/>
      <c r="JSV92" s="1"/>
      <c r="JSW92" s="1"/>
      <c r="JSX92" s="1"/>
      <c r="JSY92" s="1"/>
      <c r="JSZ92" s="1"/>
      <c r="JTA92" s="1"/>
      <c r="JTB92" s="1"/>
      <c r="JTC92" s="1"/>
      <c r="JTD92" s="1"/>
      <c r="JTE92" s="1"/>
      <c r="JTF92" s="1"/>
      <c r="JTG92" s="1"/>
      <c r="JTH92" s="1"/>
      <c r="JTI92" s="1"/>
      <c r="JTJ92" s="1"/>
      <c r="JTK92" s="1"/>
      <c r="JTL92" s="1"/>
      <c r="JTM92" s="1"/>
      <c r="JTN92" s="1"/>
      <c r="JTO92" s="1"/>
      <c r="JTP92" s="1"/>
      <c r="JTQ92" s="1"/>
      <c r="JTR92" s="1"/>
      <c r="JTS92" s="1"/>
      <c r="JTT92" s="1"/>
      <c r="JTU92" s="1"/>
      <c r="JTV92" s="1"/>
      <c r="JTW92" s="1"/>
      <c r="JTX92" s="1"/>
      <c r="JTY92" s="1"/>
      <c r="JTZ92" s="1"/>
      <c r="JUA92" s="1"/>
      <c r="JUB92" s="1"/>
      <c r="JUC92" s="1"/>
      <c r="JUD92" s="1"/>
      <c r="JUE92" s="1"/>
      <c r="JUF92" s="1"/>
      <c r="JUG92" s="1"/>
      <c r="JUH92" s="1"/>
      <c r="JUI92" s="1"/>
      <c r="JUJ92" s="1"/>
      <c r="JUK92" s="1"/>
      <c r="JUL92" s="1"/>
      <c r="JUM92" s="1"/>
      <c r="JUN92" s="1"/>
      <c r="JUO92" s="1"/>
      <c r="JUP92" s="1"/>
      <c r="JUQ92" s="1"/>
      <c r="JUR92" s="1"/>
      <c r="JUS92" s="1"/>
      <c r="JUT92" s="1"/>
      <c r="JUU92" s="1"/>
      <c r="JUV92" s="1"/>
      <c r="JUW92" s="1"/>
      <c r="JUX92" s="1"/>
      <c r="JUY92" s="1"/>
      <c r="JUZ92" s="1"/>
      <c r="JVA92" s="1"/>
      <c r="JVB92" s="1"/>
      <c r="JVC92" s="1"/>
      <c r="JVD92" s="1"/>
      <c r="JVE92" s="1"/>
      <c r="JVF92" s="1"/>
      <c r="JVG92" s="1"/>
      <c r="JVH92" s="1"/>
      <c r="JVI92" s="1"/>
      <c r="JVJ92" s="1"/>
      <c r="JVK92" s="1"/>
      <c r="JVL92" s="1"/>
      <c r="JVM92" s="1"/>
      <c r="JVN92" s="1"/>
      <c r="JVO92" s="1"/>
      <c r="JVP92" s="1"/>
      <c r="JVQ92" s="1"/>
      <c r="JVR92" s="1"/>
      <c r="JVS92" s="1"/>
      <c r="JVT92" s="1"/>
      <c r="JVU92" s="1"/>
      <c r="JVV92" s="1"/>
      <c r="JVW92" s="1"/>
      <c r="JVX92" s="1"/>
      <c r="JVY92" s="1"/>
      <c r="JVZ92" s="1"/>
      <c r="JWA92" s="1"/>
      <c r="JWB92" s="1"/>
      <c r="JWC92" s="1"/>
      <c r="JWD92" s="1"/>
      <c r="JWE92" s="1"/>
      <c r="JWF92" s="1"/>
      <c r="JWG92" s="1"/>
      <c r="JWH92" s="1"/>
      <c r="JWI92" s="1"/>
      <c r="JWJ92" s="1"/>
      <c r="JWK92" s="1"/>
      <c r="JWL92" s="1"/>
      <c r="JWM92" s="1"/>
      <c r="JWN92" s="1"/>
      <c r="JWO92" s="1"/>
      <c r="JWP92" s="1"/>
      <c r="JWQ92" s="1"/>
      <c r="JWR92" s="1"/>
      <c r="JWS92" s="1"/>
      <c r="JWT92" s="1"/>
      <c r="JWU92" s="1"/>
      <c r="JWV92" s="1"/>
      <c r="JWW92" s="1"/>
      <c r="JWX92" s="1"/>
      <c r="JWY92" s="1"/>
      <c r="JWZ92" s="1"/>
      <c r="JXA92" s="1"/>
      <c r="JXB92" s="1"/>
      <c r="JXC92" s="1"/>
      <c r="JXD92" s="1"/>
      <c r="JXE92" s="1"/>
      <c r="JXF92" s="1"/>
      <c r="JXG92" s="1"/>
      <c r="JXH92" s="1"/>
      <c r="JXI92" s="1"/>
      <c r="JXJ92" s="1"/>
      <c r="JXK92" s="1"/>
      <c r="JXL92" s="1"/>
      <c r="JXM92" s="1"/>
      <c r="JXN92" s="1"/>
      <c r="JXO92" s="1"/>
      <c r="JXP92" s="1"/>
      <c r="JXQ92" s="1"/>
      <c r="JXR92" s="1"/>
      <c r="JXS92" s="1"/>
      <c r="JXT92" s="1"/>
      <c r="JXU92" s="1"/>
      <c r="JXV92" s="1"/>
      <c r="JXW92" s="1"/>
      <c r="JXX92" s="1"/>
      <c r="JXY92" s="1"/>
      <c r="JXZ92" s="1"/>
      <c r="JYA92" s="1"/>
      <c r="JYB92" s="1"/>
      <c r="JYC92" s="1"/>
      <c r="JYD92" s="1"/>
      <c r="JYE92" s="1"/>
      <c r="JYF92" s="1"/>
      <c r="JYG92" s="1"/>
      <c r="JYH92" s="1"/>
      <c r="JYI92" s="1"/>
      <c r="JYJ92" s="1"/>
      <c r="JYK92" s="1"/>
      <c r="JYL92" s="1"/>
      <c r="JYM92" s="1"/>
      <c r="JYN92" s="1"/>
      <c r="JYO92" s="1"/>
      <c r="JYP92" s="1"/>
      <c r="JYQ92" s="1"/>
      <c r="JYR92" s="1"/>
      <c r="JYS92" s="1"/>
      <c r="JYT92" s="1"/>
      <c r="JYU92" s="1"/>
      <c r="JYV92" s="1"/>
      <c r="JYW92" s="1"/>
      <c r="JYX92" s="1"/>
      <c r="JYY92" s="1"/>
      <c r="JYZ92" s="1"/>
      <c r="JZA92" s="1"/>
      <c r="JZB92" s="1"/>
      <c r="JZC92" s="1"/>
      <c r="JZD92" s="1"/>
      <c r="JZE92" s="1"/>
      <c r="JZF92" s="1"/>
      <c r="JZG92" s="1"/>
      <c r="JZH92" s="1"/>
      <c r="JZI92" s="1"/>
      <c r="JZJ92" s="1"/>
      <c r="JZK92" s="1"/>
      <c r="JZL92" s="1"/>
      <c r="JZM92" s="1"/>
      <c r="JZN92" s="1"/>
      <c r="JZO92" s="1"/>
      <c r="JZP92" s="1"/>
      <c r="JZQ92" s="1"/>
      <c r="JZR92" s="1"/>
      <c r="JZS92" s="1"/>
      <c r="JZT92" s="1"/>
      <c r="JZU92" s="1"/>
      <c r="JZV92" s="1"/>
      <c r="JZW92" s="1"/>
      <c r="JZX92" s="1"/>
      <c r="JZY92" s="1"/>
      <c r="JZZ92" s="1"/>
      <c r="KAA92" s="1"/>
      <c r="KAB92" s="1"/>
      <c r="KAC92" s="1"/>
      <c r="KAD92" s="1"/>
      <c r="KAE92" s="1"/>
      <c r="KAF92" s="1"/>
      <c r="KAG92" s="1"/>
      <c r="KAH92" s="1"/>
      <c r="KAI92" s="1"/>
      <c r="KAJ92" s="1"/>
      <c r="KAK92" s="1"/>
      <c r="KAL92" s="1"/>
      <c r="KAM92" s="1"/>
      <c r="KAN92" s="1"/>
      <c r="KAO92" s="1"/>
      <c r="KAP92" s="1"/>
      <c r="KAQ92" s="1"/>
      <c r="KAR92" s="1"/>
      <c r="KAS92" s="1"/>
      <c r="KAT92" s="1"/>
      <c r="KAU92" s="1"/>
      <c r="KAV92" s="1"/>
      <c r="KAW92" s="1"/>
      <c r="KAX92" s="1"/>
      <c r="KAY92" s="1"/>
      <c r="KAZ92" s="1"/>
      <c r="KBA92" s="1"/>
      <c r="KBB92" s="1"/>
      <c r="KBC92" s="1"/>
      <c r="KBD92" s="1"/>
      <c r="KBE92" s="1"/>
      <c r="KBF92" s="1"/>
      <c r="KBG92" s="1"/>
      <c r="KBH92" s="1"/>
      <c r="KBI92" s="1"/>
      <c r="KBJ92" s="1"/>
      <c r="KBK92" s="1"/>
      <c r="KBL92" s="1"/>
      <c r="KBM92" s="1"/>
      <c r="KBN92" s="1"/>
      <c r="KBO92" s="1"/>
      <c r="KBP92" s="1"/>
      <c r="KBQ92" s="1"/>
      <c r="KBR92" s="1"/>
      <c r="KBS92" s="1"/>
      <c r="KBT92" s="1"/>
      <c r="KBU92" s="1"/>
      <c r="KBV92" s="1"/>
      <c r="KBW92" s="1"/>
      <c r="KBX92" s="1"/>
      <c r="KBY92" s="1"/>
      <c r="KBZ92" s="1"/>
      <c r="KCA92" s="1"/>
      <c r="KCB92" s="1"/>
      <c r="KCC92" s="1"/>
      <c r="KCD92" s="1"/>
      <c r="KCE92" s="1"/>
      <c r="KCF92" s="1"/>
      <c r="KCG92" s="1"/>
      <c r="KCH92" s="1"/>
      <c r="KCI92" s="1"/>
      <c r="KCJ92" s="1"/>
      <c r="KCK92" s="1"/>
      <c r="KCL92" s="1"/>
      <c r="KCM92" s="1"/>
      <c r="KCN92" s="1"/>
      <c r="KCO92" s="1"/>
      <c r="KCP92" s="1"/>
      <c r="KCQ92" s="1"/>
      <c r="KCR92" s="1"/>
      <c r="KCS92" s="1"/>
      <c r="KCT92" s="1"/>
      <c r="KCU92" s="1"/>
      <c r="KCV92" s="1"/>
      <c r="KCW92" s="1"/>
      <c r="KCX92" s="1"/>
      <c r="KCY92" s="1"/>
      <c r="KCZ92" s="1"/>
      <c r="KDA92" s="1"/>
      <c r="KDB92" s="1"/>
      <c r="KDC92" s="1"/>
      <c r="KDD92" s="1"/>
      <c r="KDE92" s="1"/>
      <c r="KDF92" s="1"/>
      <c r="KDG92" s="1"/>
      <c r="KDH92" s="1"/>
      <c r="KDI92" s="1"/>
      <c r="KDJ92" s="1"/>
      <c r="KDK92" s="1"/>
      <c r="KDL92" s="1"/>
      <c r="KDM92" s="1"/>
      <c r="KDN92" s="1"/>
      <c r="KDO92" s="1"/>
      <c r="KDP92" s="1"/>
      <c r="KDQ92" s="1"/>
      <c r="KDR92" s="1"/>
      <c r="KDS92" s="1"/>
      <c r="KDT92" s="1"/>
      <c r="KDU92" s="1"/>
      <c r="KDV92" s="1"/>
      <c r="KDW92" s="1"/>
      <c r="KDX92" s="1"/>
      <c r="KDY92" s="1"/>
      <c r="KDZ92" s="1"/>
      <c r="KEA92" s="1"/>
      <c r="KEB92" s="1"/>
      <c r="KEC92" s="1"/>
      <c r="KED92" s="1"/>
      <c r="KEE92" s="1"/>
      <c r="KEF92" s="1"/>
      <c r="KEG92" s="1"/>
      <c r="KEH92" s="1"/>
      <c r="KEI92" s="1"/>
      <c r="KEJ92" s="1"/>
      <c r="KEK92" s="1"/>
      <c r="KEL92" s="1"/>
      <c r="KEM92" s="1"/>
      <c r="KEN92" s="1"/>
      <c r="KEO92" s="1"/>
      <c r="KEP92" s="1"/>
      <c r="KEQ92" s="1"/>
      <c r="KER92" s="1"/>
      <c r="KES92" s="1"/>
      <c r="KET92" s="1"/>
      <c r="KEU92" s="1"/>
      <c r="KEV92" s="1"/>
      <c r="KEW92" s="1"/>
      <c r="KEX92" s="1"/>
      <c r="KEY92" s="1"/>
      <c r="KEZ92" s="1"/>
      <c r="KFA92" s="1"/>
      <c r="KFB92" s="1"/>
      <c r="KFC92" s="1"/>
      <c r="KFD92" s="1"/>
      <c r="KFE92" s="1"/>
      <c r="KFF92" s="1"/>
      <c r="KFG92" s="1"/>
      <c r="KFH92" s="1"/>
      <c r="KFI92" s="1"/>
      <c r="KFJ92" s="1"/>
      <c r="KFK92" s="1"/>
      <c r="KFL92" s="1"/>
      <c r="KFM92" s="1"/>
      <c r="KFN92" s="1"/>
      <c r="KFO92" s="1"/>
      <c r="KFP92" s="1"/>
      <c r="KFQ92" s="1"/>
      <c r="KFR92" s="1"/>
      <c r="KFS92" s="1"/>
      <c r="KFT92" s="1"/>
      <c r="KFU92" s="1"/>
      <c r="KFV92" s="1"/>
      <c r="KFW92" s="1"/>
      <c r="KFX92" s="1"/>
      <c r="KFY92" s="1"/>
      <c r="KFZ92" s="1"/>
      <c r="KGA92" s="1"/>
      <c r="KGB92" s="1"/>
      <c r="KGC92" s="1"/>
      <c r="KGD92" s="1"/>
      <c r="KGE92" s="1"/>
      <c r="KGF92" s="1"/>
      <c r="KGG92" s="1"/>
      <c r="KGH92" s="1"/>
      <c r="KGI92" s="1"/>
      <c r="KGJ92" s="1"/>
      <c r="KGK92" s="1"/>
      <c r="KGL92" s="1"/>
      <c r="KGM92" s="1"/>
      <c r="KGN92" s="1"/>
      <c r="KGO92" s="1"/>
      <c r="KGP92" s="1"/>
      <c r="KGQ92" s="1"/>
      <c r="KGR92" s="1"/>
      <c r="KGS92" s="1"/>
      <c r="KGT92" s="1"/>
      <c r="KGU92" s="1"/>
      <c r="KGV92" s="1"/>
      <c r="KGW92" s="1"/>
      <c r="KGX92" s="1"/>
      <c r="KGY92" s="1"/>
      <c r="KGZ92" s="1"/>
      <c r="KHA92" s="1"/>
      <c r="KHB92" s="1"/>
      <c r="KHC92" s="1"/>
      <c r="KHD92" s="1"/>
      <c r="KHE92" s="1"/>
      <c r="KHF92" s="1"/>
      <c r="KHG92" s="1"/>
      <c r="KHH92" s="1"/>
      <c r="KHI92" s="1"/>
      <c r="KHJ92" s="1"/>
      <c r="KHK92" s="1"/>
      <c r="KHL92" s="1"/>
      <c r="KHM92" s="1"/>
      <c r="KHN92" s="1"/>
      <c r="KHO92" s="1"/>
      <c r="KHP92" s="1"/>
      <c r="KHQ92" s="1"/>
      <c r="KHR92" s="1"/>
      <c r="KHS92" s="1"/>
      <c r="KHT92" s="1"/>
      <c r="KHU92" s="1"/>
      <c r="KHV92" s="1"/>
      <c r="KHW92" s="1"/>
      <c r="KHX92" s="1"/>
      <c r="KHY92" s="1"/>
      <c r="KHZ92" s="1"/>
      <c r="KIA92" s="1"/>
      <c r="KIB92" s="1"/>
      <c r="KIC92" s="1"/>
      <c r="KID92" s="1"/>
      <c r="KIE92" s="1"/>
      <c r="KIF92" s="1"/>
      <c r="KIG92" s="1"/>
      <c r="KIH92" s="1"/>
      <c r="KII92" s="1"/>
      <c r="KIJ92" s="1"/>
      <c r="KIK92" s="1"/>
      <c r="KIL92" s="1"/>
      <c r="KIM92" s="1"/>
      <c r="KIN92" s="1"/>
      <c r="KIO92" s="1"/>
      <c r="KIP92" s="1"/>
      <c r="KIQ92" s="1"/>
      <c r="KIR92" s="1"/>
      <c r="KIS92" s="1"/>
      <c r="KIT92" s="1"/>
      <c r="KIU92" s="1"/>
      <c r="KIV92" s="1"/>
      <c r="KIW92" s="1"/>
      <c r="KIX92" s="1"/>
      <c r="KIY92" s="1"/>
      <c r="KIZ92" s="1"/>
      <c r="KJA92" s="1"/>
      <c r="KJB92" s="1"/>
      <c r="KJC92" s="1"/>
      <c r="KJD92" s="1"/>
      <c r="KJE92" s="1"/>
      <c r="KJF92" s="1"/>
      <c r="KJG92" s="1"/>
      <c r="KJH92" s="1"/>
      <c r="KJI92" s="1"/>
      <c r="KJJ92" s="1"/>
      <c r="KJK92" s="1"/>
      <c r="KJL92" s="1"/>
      <c r="KJM92" s="1"/>
      <c r="KJN92" s="1"/>
      <c r="KJO92" s="1"/>
      <c r="KJP92" s="1"/>
      <c r="KJQ92" s="1"/>
      <c r="KJR92" s="1"/>
      <c r="KJS92" s="1"/>
      <c r="KJT92" s="1"/>
      <c r="KJU92" s="1"/>
      <c r="KJV92" s="1"/>
      <c r="KJW92" s="1"/>
      <c r="KJX92" s="1"/>
      <c r="KJY92" s="1"/>
      <c r="KJZ92" s="1"/>
      <c r="KKA92" s="1"/>
      <c r="KKB92" s="1"/>
      <c r="KKC92" s="1"/>
      <c r="KKD92" s="1"/>
      <c r="KKE92" s="1"/>
      <c r="KKF92" s="1"/>
      <c r="KKG92" s="1"/>
      <c r="KKH92" s="1"/>
      <c r="KKI92" s="1"/>
      <c r="KKJ92" s="1"/>
      <c r="KKK92" s="1"/>
      <c r="KKL92" s="1"/>
      <c r="KKM92" s="1"/>
      <c r="KKN92" s="1"/>
      <c r="KKO92" s="1"/>
      <c r="KKP92" s="1"/>
      <c r="KKQ92" s="1"/>
      <c r="KKR92" s="1"/>
      <c r="KKS92" s="1"/>
      <c r="KKT92" s="1"/>
      <c r="KKU92" s="1"/>
      <c r="KKV92" s="1"/>
      <c r="KKW92" s="1"/>
      <c r="KKX92" s="1"/>
      <c r="KKY92" s="1"/>
      <c r="KKZ92" s="1"/>
      <c r="KLA92" s="1"/>
      <c r="KLB92" s="1"/>
      <c r="KLC92" s="1"/>
      <c r="KLD92" s="1"/>
      <c r="KLE92" s="1"/>
      <c r="KLF92" s="1"/>
      <c r="KLG92" s="1"/>
      <c r="KLH92" s="1"/>
      <c r="KLI92" s="1"/>
      <c r="KLJ92" s="1"/>
      <c r="KLK92" s="1"/>
      <c r="KLL92" s="1"/>
      <c r="KLM92" s="1"/>
      <c r="KLN92" s="1"/>
      <c r="KLO92" s="1"/>
      <c r="KLP92" s="1"/>
      <c r="KLQ92" s="1"/>
      <c r="KLR92" s="1"/>
      <c r="KLS92" s="1"/>
      <c r="KLT92" s="1"/>
      <c r="KLU92" s="1"/>
      <c r="KLV92" s="1"/>
      <c r="KLW92" s="1"/>
      <c r="KLX92" s="1"/>
      <c r="KLY92" s="1"/>
      <c r="KLZ92" s="1"/>
      <c r="KMA92" s="1"/>
      <c r="KMB92" s="1"/>
      <c r="KMC92" s="1"/>
      <c r="KMD92" s="1"/>
      <c r="KME92" s="1"/>
      <c r="KMF92" s="1"/>
      <c r="KMG92" s="1"/>
      <c r="KMH92" s="1"/>
      <c r="KMI92" s="1"/>
      <c r="KMJ92" s="1"/>
      <c r="KMK92" s="1"/>
      <c r="KML92" s="1"/>
      <c r="KMM92" s="1"/>
      <c r="KMN92" s="1"/>
      <c r="KMO92" s="1"/>
      <c r="KMP92" s="1"/>
      <c r="KMQ92" s="1"/>
      <c r="KMR92" s="1"/>
      <c r="KMS92" s="1"/>
      <c r="KMT92" s="1"/>
      <c r="KMU92" s="1"/>
      <c r="KMV92" s="1"/>
      <c r="KMW92" s="1"/>
      <c r="KMX92" s="1"/>
      <c r="KMY92" s="1"/>
      <c r="KMZ92" s="1"/>
      <c r="KNA92" s="1"/>
      <c r="KNB92" s="1"/>
      <c r="KNC92" s="1"/>
      <c r="KND92" s="1"/>
      <c r="KNE92" s="1"/>
      <c r="KNF92" s="1"/>
      <c r="KNG92" s="1"/>
      <c r="KNH92" s="1"/>
      <c r="KNI92" s="1"/>
      <c r="KNJ92" s="1"/>
      <c r="KNK92" s="1"/>
      <c r="KNL92" s="1"/>
      <c r="KNM92" s="1"/>
      <c r="KNN92" s="1"/>
      <c r="KNO92" s="1"/>
      <c r="KNP92" s="1"/>
      <c r="KNQ92" s="1"/>
      <c r="KNR92" s="1"/>
      <c r="KNS92" s="1"/>
      <c r="KNT92" s="1"/>
      <c r="KNU92" s="1"/>
      <c r="KNV92" s="1"/>
      <c r="KNW92" s="1"/>
      <c r="KNX92" s="1"/>
      <c r="KNY92" s="1"/>
      <c r="KNZ92" s="1"/>
      <c r="KOA92" s="1"/>
      <c r="KOB92" s="1"/>
      <c r="KOC92" s="1"/>
      <c r="KOD92" s="1"/>
      <c r="KOE92" s="1"/>
      <c r="KOF92" s="1"/>
      <c r="KOG92" s="1"/>
      <c r="KOH92" s="1"/>
      <c r="KOI92" s="1"/>
      <c r="KOJ92" s="1"/>
      <c r="KOK92" s="1"/>
      <c r="KOL92" s="1"/>
      <c r="KOM92" s="1"/>
      <c r="KON92" s="1"/>
      <c r="KOO92" s="1"/>
      <c r="KOP92" s="1"/>
      <c r="KOQ92" s="1"/>
      <c r="KOR92" s="1"/>
      <c r="KOS92" s="1"/>
      <c r="KOT92" s="1"/>
      <c r="KOU92" s="1"/>
      <c r="KOV92" s="1"/>
      <c r="KOW92" s="1"/>
      <c r="KOX92" s="1"/>
      <c r="KOY92" s="1"/>
      <c r="KOZ92" s="1"/>
      <c r="KPA92" s="1"/>
      <c r="KPB92" s="1"/>
      <c r="KPC92" s="1"/>
      <c r="KPD92" s="1"/>
      <c r="KPE92" s="1"/>
      <c r="KPF92" s="1"/>
      <c r="KPG92" s="1"/>
      <c r="KPH92" s="1"/>
      <c r="KPI92" s="1"/>
      <c r="KPJ92" s="1"/>
      <c r="KPK92" s="1"/>
      <c r="KPL92" s="1"/>
      <c r="KPM92" s="1"/>
      <c r="KPN92" s="1"/>
      <c r="KPO92" s="1"/>
      <c r="KPP92" s="1"/>
      <c r="KPQ92" s="1"/>
      <c r="KPR92" s="1"/>
      <c r="KPS92" s="1"/>
      <c r="KPT92" s="1"/>
      <c r="KPU92" s="1"/>
      <c r="KPV92" s="1"/>
      <c r="KPW92" s="1"/>
      <c r="KPX92" s="1"/>
      <c r="KPY92" s="1"/>
      <c r="KPZ92" s="1"/>
      <c r="KQA92" s="1"/>
      <c r="KQB92" s="1"/>
      <c r="KQC92" s="1"/>
      <c r="KQD92" s="1"/>
      <c r="KQE92" s="1"/>
      <c r="KQF92" s="1"/>
      <c r="KQG92" s="1"/>
      <c r="KQH92" s="1"/>
      <c r="KQI92" s="1"/>
      <c r="KQJ92" s="1"/>
      <c r="KQK92" s="1"/>
      <c r="KQL92" s="1"/>
      <c r="KQM92" s="1"/>
      <c r="KQN92" s="1"/>
      <c r="KQO92" s="1"/>
      <c r="KQP92" s="1"/>
      <c r="KQQ92" s="1"/>
      <c r="KQR92" s="1"/>
      <c r="KQS92" s="1"/>
      <c r="KQT92" s="1"/>
      <c r="KQU92" s="1"/>
      <c r="KQV92" s="1"/>
      <c r="KQW92" s="1"/>
      <c r="KQX92" s="1"/>
      <c r="KQY92" s="1"/>
      <c r="KQZ92" s="1"/>
      <c r="KRA92" s="1"/>
      <c r="KRB92" s="1"/>
      <c r="KRC92" s="1"/>
      <c r="KRD92" s="1"/>
      <c r="KRE92" s="1"/>
      <c r="KRF92" s="1"/>
      <c r="KRG92" s="1"/>
      <c r="KRH92" s="1"/>
      <c r="KRI92" s="1"/>
      <c r="KRJ92" s="1"/>
      <c r="KRK92" s="1"/>
      <c r="KRL92" s="1"/>
      <c r="KRM92" s="1"/>
      <c r="KRN92" s="1"/>
      <c r="KRO92" s="1"/>
      <c r="KRP92" s="1"/>
      <c r="KRQ92" s="1"/>
      <c r="KRR92" s="1"/>
      <c r="KRS92" s="1"/>
      <c r="KRT92" s="1"/>
      <c r="KRU92" s="1"/>
      <c r="KRV92" s="1"/>
      <c r="KRW92" s="1"/>
      <c r="KRX92" s="1"/>
      <c r="KRY92" s="1"/>
      <c r="KRZ92" s="1"/>
      <c r="KSA92" s="1"/>
      <c r="KSB92" s="1"/>
      <c r="KSC92" s="1"/>
      <c r="KSD92" s="1"/>
      <c r="KSE92" s="1"/>
      <c r="KSF92" s="1"/>
      <c r="KSG92" s="1"/>
      <c r="KSH92" s="1"/>
      <c r="KSI92" s="1"/>
      <c r="KSJ92" s="1"/>
      <c r="KSK92" s="1"/>
      <c r="KSL92" s="1"/>
      <c r="KSM92" s="1"/>
      <c r="KSN92" s="1"/>
      <c r="KSO92" s="1"/>
      <c r="KSP92" s="1"/>
      <c r="KSQ92" s="1"/>
      <c r="KSR92" s="1"/>
      <c r="KSS92" s="1"/>
      <c r="KST92" s="1"/>
      <c r="KSU92" s="1"/>
      <c r="KSV92" s="1"/>
      <c r="KSW92" s="1"/>
      <c r="KSX92" s="1"/>
      <c r="KSY92" s="1"/>
      <c r="KSZ92" s="1"/>
      <c r="KTA92" s="1"/>
      <c r="KTB92" s="1"/>
      <c r="KTC92" s="1"/>
      <c r="KTD92" s="1"/>
      <c r="KTE92" s="1"/>
      <c r="KTF92" s="1"/>
      <c r="KTG92" s="1"/>
      <c r="KTH92" s="1"/>
      <c r="KTI92" s="1"/>
      <c r="KTJ92" s="1"/>
      <c r="KTK92" s="1"/>
      <c r="KTL92" s="1"/>
      <c r="KTM92" s="1"/>
      <c r="KTN92" s="1"/>
      <c r="KTO92" s="1"/>
      <c r="KTP92" s="1"/>
      <c r="KTQ92" s="1"/>
      <c r="KTR92" s="1"/>
      <c r="KTS92" s="1"/>
      <c r="KTT92" s="1"/>
      <c r="KTU92" s="1"/>
      <c r="KTV92" s="1"/>
      <c r="KTW92" s="1"/>
      <c r="KTX92" s="1"/>
      <c r="KTY92" s="1"/>
      <c r="KTZ92" s="1"/>
      <c r="KUA92" s="1"/>
      <c r="KUB92" s="1"/>
      <c r="KUC92" s="1"/>
      <c r="KUD92" s="1"/>
      <c r="KUE92" s="1"/>
      <c r="KUF92" s="1"/>
      <c r="KUG92" s="1"/>
      <c r="KUH92" s="1"/>
      <c r="KUI92" s="1"/>
      <c r="KUJ92" s="1"/>
      <c r="KUK92" s="1"/>
      <c r="KUL92" s="1"/>
      <c r="KUM92" s="1"/>
      <c r="KUN92" s="1"/>
      <c r="KUO92" s="1"/>
      <c r="KUP92" s="1"/>
      <c r="KUQ92" s="1"/>
      <c r="KUR92" s="1"/>
      <c r="KUS92" s="1"/>
      <c r="KUT92" s="1"/>
      <c r="KUU92" s="1"/>
      <c r="KUV92" s="1"/>
      <c r="KUW92" s="1"/>
      <c r="KUX92" s="1"/>
      <c r="KUY92" s="1"/>
      <c r="KUZ92" s="1"/>
      <c r="KVA92" s="1"/>
      <c r="KVB92" s="1"/>
      <c r="KVC92" s="1"/>
      <c r="KVD92" s="1"/>
      <c r="KVE92" s="1"/>
      <c r="KVF92" s="1"/>
      <c r="KVG92" s="1"/>
      <c r="KVH92" s="1"/>
      <c r="KVI92" s="1"/>
      <c r="KVJ92" s="1"/>
      <c r="KVK92" s="1"/>
      <c r="KVL92" s="1"/>
      <c r="KVM92" s="1"/>
      <c r="KVN92" s="1"/>
      <c r="KVO92" s="1"/>
      <c r="KVP92" s="1"/>
      <c r="KVQ92" s="1"/>
      <c r="KVR92" s="1"/>
      <c r="KVS92" s="1"/>
      <c r="KVT92" s="1"/>
      <c r="KVU92" s="1"/>
      <c r="KVV92" s="1"/>
      <c r="KVW92" s="1"/>
      <c r="KVX92" s="1"/>
      <c r="KVY92" s="1"/>
      <c r="KVZ92" s="1"/>
      <c r="KWA92" s="1"/>
      <c r="KWB92" s="1"/>
      <c r="KWC92" s="1"/>
      <c r="KWD92" s="1"/>
      <c r="KWE92" s="1"/>
      <c r="KWF92" s="1"/>
      <c r="KWG92" s="1"/>
      <c r="KWH92" s="1"/>
      <c r="KWI92" s="1"/>
      <c r="KWJ92" s="1"/>
      <c r="KWK92" s="1"/>
      <c r="KWL92" s="1"/>
      <c r="KWM92" s="1"/>
      <c r="KWN92" s="1"/>
      <c r="KWO92" s="1"/>
      <c r="KWP92" s="1"/>
      <c r="KWQ92" s="1"/>
      <c r="KWR92" s="1"/>
      <c r="KWS92" s="1"/>
      <c r="KWT92" s="1"/>
      <c r="KWU92" s="1"/>
      <c r="KWV92" s="1"/>
      <c r="KWW92" s="1"/>
      <c r="KWX92" s="1"/>
      <c r="KWY92" s="1"/>
      <c r="KWZ92" s="1"/>
      <c r="KXA92" s="1"/>
      <c r="KXB92" s="1"/>
      <c r="KXC92" s="1"/>
      <c r="KXD92" s="1"/>
      <c r="KXE92" s="1"/>
      <c r="KXF92" s="1"/>
      <c r="KXG92" s="1"/>
      <c r="KXH92" s="1"/>
      <c r="KXI92" s="1"/>
      <c r="KXJ92" s="1"/>
      <c r="KXK92" s="1"/>
      <c r="KXL92" s="1"/>
      <c r="KXM92" s="1"/>
      <c r="KXN92" s="1"/>
      <c r="KXO92" s="1"/>
      <c r="KXP92" s="1"/>
      <c r="KXQ92" s="1"/>
      <c r="KXR92" s="1"/>
      <c r="KXS92" s="1"/>
      <c r="KXT92" s="1"/>
      <c r="KXU92" s="1"/>
      <c r="KXV92" s="1"/>
      <c r="KXW92" s="1"/>
      <c r="KXX92" s="1"/>
      <c r="KXY92" s="1"/>
      <c r="KXZ92" s="1"/>
      <c r="KYA92" s="1"/>
      <c r="KYB92" s="1"/>
      <c r="KYC92" s="1"/>
      <c r="KYD92" s="1"/>
      <c r="KYE92" s="1"/>
      <c r="KYF92" s="1"/>
      <c r="KYG92" s="1"/>
      <c r="KYH92" s="1"/>
      <c r="KYI92" s="1"/>
      <c r="KYJ92" s="1"/>
      <c r="KYK92" s="1"/>
      <c r="KYL92" s="1"/>
      <c r="KYM92" s="1"/>
      <c r="KYN92" s="1"/>
      <c r="KYO92" s="1"/>
      <c r="KYP92" s="1"/>
      <c r="KYQ92" s="1"/>
      <c r="KYR92" s="1"/>
      <c r="KYS92" s="1"/>
      <c r="KYT92" s="1"/>
      <c r="KYU92" s="1"/>
      <c r="KYV92" s="1"/>
      <c r="KYW92" s="1"/>
      <c r="KYX92" s="1"/>
      <c r="KYY92" s="1"/>
      <c r="KYZ92" s="1"/>
      <c r="KZA92" s="1"/>
      <c r="KZB92" s="1"/>
      <c r="KZC92" s="1"/>
      <c r="KZD92" s="1"/>
      <c r="KZE92" s="1"/>
      <c r="KZF92" s="1"/>
      <c r="KZG92" s="1"/>
      <c r="KZH92" s="1"/>
      <c r="KZI92" s="1"/>
      <c r="KZJ92" s="1"/>
      <c r="KZK92" s="1"/>
      <c r="KZL92" s="1"/>
      <c r="KZM92" s="1"/>
      <c r="KZN92" s="1"/>
      <c r="KZO92" s="1"/>
      <c r="KZP92" s="1"/>
      <c r="KZQ92" s="1"/>
      <c r="KZR92" s="1"/>
      <c r="KZS92" s="1"/>
      <c r="KZT92" s="1"/>
      <c r="KZU92" s="1"/>
      <c r="KZV92" s="1"/>
      <c r="KZW92" s="1"/>
      <c r="KZX92" s="1"/>
      <c r="KZY92" s="1"/>
      <c r="KZZ92" s="1"/>
      <c r="LAA92" s="1"/>
      <c r="LAB92" s="1"/>
      <c r="LAC92" s="1"/>
      <c r="LAD92" s="1"/>
      <c r="LAE92" s="1"/>
      <c r="LAF92" s="1"/>
      <c r="LAG92" s="1"/>
      <c r="LAH92" s="1"/>
      <c r="LAI92" s="1"/>
      <c r="LAJ92" s="1"/>
      <c r="LAK92" s="1"/>
      <c r="LAL92" s="1"/>
      <c r="LAM92" s="1"/>
      <c r="LAN92" s="1"/>
      <c r="LAO92" s="1"/>
      <c r="LAP92" s="1"/>
      <c r="LAQ92" s="1"/>
      <c r="LAR92" s="1"/>
      <c r="LAS92" s="1"/>
      <c r="LAT92" s="1"/>
      <c r="LAU92" s="1"/>
      <c r="LAV92" s="1"/>
      <c r="LAW92" s="1"/>
      <c r="LAX92" s="1"/>
      <c r="LAY92" s="1"/>
      <c r="LAZ92" s="1"/>
      <c r="LBA92" s="1"/>
      <c r="LBB92" s="1"/>
      <c r="LBC92" s="1"/>
      <c r="LBD92" s="1"/>
      <c r="LBE92" s="1"/>
      <c r="LBF92" s="1"/>
      <c r="LBG92" s="1"/>
      <c r="LBH92" s="1"/>
      <c r="LBI92" s="1"/>
      <c r="LBJ92" s="1"/>
      <c r="LBK92" s="1"/>
      <c r="LBL92" s="1"/>
      <c r="LBM92" s="1"/>
      <c r="LBN92" s="1"/>
      <c r="LBO92" s="1"/>
      <c r="LBP92" s="1"/>
      <c r="LBQ92" s="1"/>
      <c r="LBR92" s="1"/>
      <c r="LBS92" s="1"/>
      <c r="LBT92" s="1"/>
      <c r="LBU92" s="1"/>
      <c r="LBV92" s="1"/>
      <c r="LBW92" s="1"/>
      <c r="LBX92" s="1"/>
      <c r="LBY92" s="1"/>
      <c r="LBZ92" s="1"/>
      <c r="LCA92" s="1"/>
      <c r="LCB92" s="1"/>
      <c r="LCC92" s="1"/>
      <c r="LCD92" s="1"/>
      <c r="LCE92" s="1"/>
      <c r="LCF92" s="1"/>
      <c r="LCG92" s="1"/>
      <c r="LCH92" s="1"/>
      <c r="LCI92" s="1"/>
      <c r="LCJ92" s="1"/>
      <c r="LCK92" s="1"/>
      <c r="LCL92" s="1"/>
      <c r="LCM92" s="1"/>
      <c r="LCN92" s="1"/>
      <c r="LCO92" s="1"/>
      <c r="LCP92" s="1"/>
      <c r="LCQ92" s="1"/>
      <c r="LCR92" s="1"/>
      <c r="LCS92" s="1"/>
      <c r="LCT92" s="1"/>
      <c r="LCU92" s="1"/>
      <c r="LCV92" s="1"/>
      <c r="LCW92" s="1"/>
      <c r="LCX92" s="1"/>
      <c r="LCY92" s="1"/>
      <c r="LCZ92" s="1"/>
      <c r="LDA92" s="1"/>
      <c r="LDB92" s="1"/>
      <c r="LDC92" s="1"/>
      <c r="LDD92" s="1"/>
      <c r="LDE92" s="1"/>
      <c r="LDF92" s="1"/>
      <c r="LDG92" s="1"/>
      <c r="LDH92" s="1"/>
      <c r="LDI92" s="1"/>
      <c r="LDJ92" s="1"/>
      <c r="LDK92" s="1"/>
      <c r="LDL92" s="1"/>
      <c r="LDM92" s="1"/>
      <c r="LDN92" s="1"/>
      <c r="LDO92" s="1"/>
      <c r="LDP92" s="1"/>
      <c r="LDQ92" s="1"/>
      <c r="LDR92" s="1"/>
      <c r="LDS92" s="1"/>
      <c r="LDT92" s="1"/>
      <c r="LDU92" s="1"/>
      <c r="LDV92" s="1"/>
      <c r="LDW92" s="1"/>
      <c r="LDX92" s="1"/>
      <c r="LDY92" s="1"/>
      <c r="LDZ92" s="1"/>
      <c r="LEA92" s="1"/>
      <c r="LEB92" s="1"/>
      <c r="LEC92" s="1"/>
      <c r="LED92" s="1"/>
      <c r="LEE92" s="1"/>
      <c r="LEF92" s="1"/>
      <c r="LEG92" s="1"/>
      <c r="LEH92" s="1"/>
      <c r="LEI92" s="1"/>
      <c r="LEJ92" s="1"/>
      <c r="LEK92" s="1"/>
      <c r="LEL92" s="1"/>
      <c r="LEM92" s="1"/>
      <c r="LEN92" s="1"/>
      <c r="LEO92" s="1"/>
      <c r="LEP92" s="1"/>
      <c r="LEQ92" s="1"/>
      <c r="LER92" s="1"/>
      <c r="LES92" s="1"/>
      <c r="LET92" s="1"/>
      <c r="LEU92" s="1"/>
      <c r="LEV92" s="1"/>
      <c r="LEW92" s="1"/>
      <c r="LEX92" s="1"/>
      <c r="LEY92" s="1"/>
      <c r="LEZ92" s="1"/>
      <c r="LFA92" s="1"/>
      <c r="LFB92" s="1"/>
      <c r="LFC92" s="1"/>
      <c r="LFD92" s="1"/>
      <c r="LFE92" s="1"/>
      <c r="LFF92" s="1"/>
      <c r="LFG92" s="1"/>
      <c r="LFH92" s="1"/>
      <c r="LFI92" s="1"/>
      <c r="LFJ92" s="1"/>
      <c r="LFK92" s="1"/>
      <c r="LFL92" s="1"/>
      <c r="LFM92" s="1"/>
      <c r="LFN92" s="1"/>
      <c r="LFO92" s="1"/>
      <c r="LFP92" s="1"/>
      <c r="LFQ92" s="1"/>
      <c r="LFR92" s="1"/>
      <c r="LFS92" s="1"/>
      <c r="LFT92" s="1"/>
      <c r="LFU92" s="1"/>
      <c r="LFV92" s="1"/>
      <c r="LFW92" s="1"/>
      <c r="LFX92" s="1"/>
      <c r="LFY92" s="1"/>
      <c r="LFZ92" s="1"/>
      <c r="LGA92" s="1"/>
      <c r="LGB92" s="1"/>
      <c r="LGC92" s="1"/>
      <c r="LGD92" s="1"/>
      <c r="LGE92" s="1"/>
      <c r="LGF92" s="1"/>
      <c r="LGG92" s="1"/>
      <c r="LGH92" s="1"/>
      <c r="LGI92" s="1"/>
      <c r="LGJ92" s="1"/>
      <c r="LGK92" s="1"/>
      <c r="LGL92" s="1"/>
      <c r="LGM92" s="1"/>
      <c r="LGN92" s="1"/>
      <c r="LGO92" s="1"/>
      <c r="LGP92" s="1"/>
      <c r="LGQ92" s="1"/>
      <c r="LGR92" s="1"/>
      <c r="LGS92" s="1"/>
      <c r="LGT92" s="1"/>
      <c r="LGU92" s="1"/>
      <c r="LGV92" s="1"/>
      <c r="LGW92" s="1"/>
      <c r="LGX92" s="1"/>
      <c r="LGY92" s="1"/>
      <c r="LGZ92" s="1"/>
      <c r="LHA92" s="1"/>
      <c r="LHB92" s="1"/>
      <c r="LHC92" s="1"/>
      <c r="LHD92" s="1"/>
      <c r="LHE92" s="1"/>
      <c r="LHF92" s="1"/>
      <c r="LHG92" s="1"/>
      <c r="LHH92" s="1"/>
      <c r="LHI92" s="1"/>
      <c r="LHJ92" s="1"/>
      <c r="LHK92" s="1"/>
      <c r="LHL92" s="1"/>
      <c r="LHM92" s="1"/>
      <c r="LHN92" s="1"/>
      <c r="LHO92" s="1"/>
      <c r="LHP92" s="1"/>
      <c r="LHQ92" s="1"/>
      <c r="LHR92" s="1"/>
      <c r="LHS92" s="1"/>
      <c r="LHT92" s="1"/>
      <c r="LHU92" s="1"/>
      <c r="LHV92" s="1"/>
      <c r="LHW92" s="1"/>
      <c r="LHX92" s="1"/>
      <c r="LHY92" s="1"/>
      <c r="LHZ92" s="1"/>
      <c r="LIA92" s="1"/>
      <c r="LIB92" s="1"/>
      <c r="LIC92" s="1"/>
      <c r="LID92" s="1"/>
      <c r="LIE92" s="1"/>
      <c r="LIF92" s="1"/>
      <c r="LIG92" s="1"/>
      <c r="LIH92" s="1"/>
      <c r="LII92" s="1"/>
      <c r="LIJ92" s="1"/>
      <c r="LIK92" s="1"/>
      <c r="LIL92" s="1"/>
      <c r="LIM92" s="1"/>
      <c r="LIN92" s="1"/>
      <c r="LIO92" s="1"/>
      <c r="LIP92" s="1"/>
      <c r="LIQ92" s="1"/>
      <c r="LIR92" s="1"/>
      <c r="LIS92" s="1"/>
      <c r="LIT92" s="1"/>
      <c r="LIU92" s="1"/>
      <c r="LIV92" s="1"/>
      <c r="LIW92" s="1"/>
      <c r="LIX92" s="1"/>
      <c r="LIY92" s="1"/>
      <c r="LIZ92" s="1"/>
      <c r="LJA92" s="1"/>
      <c r="LJB92" s="1"/>
      <c r="LJC92" s="1"/>
      <c r="LJD92" s="1"/>
      <c r="LJE92" s="1"/>
      <c r="LJF92" s="1"/>
      <c r="LJG92" s="1"/>
      <c r="LJH92" s="1"/>
      <c r="LJI92" s="1"/>
      <c r="LJJ92" s="1"/>
      <c r="LJK92" s="1"/>
      <c r="LJL92" s="1"/>
      <c r="LJM92" s="1"/>
      <c r="LJN92" s="1"/>
      <c r="LJO92" s="1"/>
      <c r="LJP92" s="1"/>
      <c r="LJQ92" s="1"/>
      <c r="LJR92" s="1"/>
      <c r="LJS92" s="1"/>
      <c r="LJT92" s="1"/>
      <c r="LJU92" s="1"/>
      <c r="LJV92" s="1"/>
      <c r="LJW92" s="1"/>
      <c r="LJX92" s="1"/>
      <c r="LJY92" s="1"/>
      <c r="LJZ92" s="1"/>
      <c r="LKA92" s="1"/>
      <c r="LKB92" s="1"/>
      <c r="LKC92" s="1"/>
      <c r="LKD92" s="1"/>
      <c r="LKE92" s="1"/>
      <c r="LKF92" s="1"/>
      <c r="LKG92" s="1"/>
      <c r="LKH92" s="1"/>
      <c r="LKI92" s="1"/>
      <c r="LKJ92" s="1"/>
      <c r="LKK92" s="1"/>
      <c r="LKL92" s="1"/>
      <c r="LKM92" s="1"/>
      <c r="LKN92" s="1"/>
      <c r="LKO92" s="1"/>
      <c r="LKP92" s="1"/>
      <c r="LKQ92" s="1"/>
      <c r="LKR92" s="1"/>
      <c r="LKS92" s="1"/>
      <c r="LKT92" s="1"/>
      <c r="LKU92" s="1"/>
      <c r="LKV92" s="1"/>
      <c r="LKW92" s="1"/>
      <c r="LKX92" s="1"/>
      <c r="LKY92" s="1"/>
      <c r="LKZ92" s="1"/>
      <c r="LLA92" s="1"/>
      <c r="LLB92" s="1"/>
      <c r="LLC92" s="1"/>
      <c r="LLD92" s="1"/>
      <c r="LLE92" s="1"/>
      <c r="LLF92" s="1"/>
      <c r="LLG92" s="1"/>
      <c r="LLH92" s="1"/>
      <c r="LLI92" s="1"/>
      <c r="LLJ92" s="1"/>
      <c r="LLK92" s="1"/>
      <c r="LLL92" s="1"/>
      <c r="LLM92" s="1"/>
      <c r="LLN92" s="1"/>
      <c r="LLO92" s="1"/>
      <c r="LLP92" s="1"/>
      <c r="LLQ92" s="1"/>
      <c r="LLR92" s="1"/>
      <c r="LLS92" s="1"/>
      <c r="LLT92" s="1"/>
      <c r="LLU92" s="1"/>
      <c r="LLV92" s="1"/>
      <c r="LLW92" s="1"/>
      <c r="LLX92" s="1"/>
      <c r="LLY92" s="1"/>
      <c r="LLZ92" s="1"/>
      <c r="LMA92" s="1"/>
      <c r="LMB92" s="1"/>
      <c r="LMC92" s="1"/>
      <c r="LMD92" s="1"/>
      <c r="LME92" s="1"/>
      <c r="LMF92" s="1"/>
      <c r="LMG92" s="1"/>
      <c r="LMH92" s="1"/>
      <c r="LMI92" s="1"/>
      <c r="LMJ92" s="1"/>
      <c r="LMK92" s="1"/>
      <c r="LML92" s="1"/>
      <c r="LMM92" s="1"/>
      <c r="LMN92" s="1"/>
      <c r="LMO92" s="1"/>
      <c r="LMP92" s="1"/>
      <c r="LMQ92" s="1"/>
      <c r="LMR92" s="1"/>
      <c r="LMS92" s="1"/>
      <c r="LMT92" s="1"/>
      <c r="LMU92" s="1"/>
      <c r="LMV92" s="1"/>
      <c r="LMW92" s="1"/>
      <c r="LMX92" s="1"/>
      <c r="LMY92" s="1"/>
      <c r="LMZ92" s="1"/>
      <c r="LNA92" s="1"/>
      <c r="LNB92" s="1"/>
      <c r="LNC92" s="1"/>
      <c r="LND92" s="1"/>
      <c r="LNE92" s="1"/>
      <c r="LNF92" s="1"/>
      <c r="LNG92" s="1"/>
      <c r="LNH92" s="1"/>
      <c r="LNI92" s="1"/>
      <c r="LNJ92" s="1"/>
      <c r="LNK92" s="1"/>
      <c r="LNL92" s="1"/>
      <c r="LNM92" s="1"/>
      <c r="LNN92" s="1"/>
      <c r="LNO92" s="1"/>
      <c r="LNP92" s="1"/>
      <c r="LNQ92" s="1"/>
      <c r="LNR92" s="1"/>
      <c r="LNS92" s="1"/>
      <c r="LNT92" s="1"/>
      <c r="LNU92" s="1"/>
      <c r="LNV92" s="1"/>
      <c r="LNW92" s="1"/>
      <c r="LNX92" s="1"/>
      <c r="LNY92" s="1"/>
      <c r="LNZ92" s="1"/>
      <c r="LOA92" s="1"/>
      <c r="LOB92" s="1"/>
      <c r="LOC92" s="1"/>
      <c r="LOD92" s="1"/>
      <c r="LOE92" s="1"/>
      <c r="LOF92" s="1"/>
      <c r="LOG92" s="1"/>
      <c r="LOH92" s="1"/>
      <c r="LOI92" s="1"/>
      <c r="LOJ92" s="1"/>
      <c r="LOK92" s="1"/>
      <c r="LOL92" s="1"/>
      <c r="LOM92" s="1"/>
      <c r="LON92" s="1"/>
      <c r="LOO92" s="1"/>
      <c r="LOP92" s="1"/>
      <c r="LOQ92" s="1"/>
      <c r="LOR92" s="1"/>
      <c r="LOS92" s="1"/>
      <c r="LOT92" s="1"/>
      <c r="LOU92" s="1"/>
      <c r="LOV92" s="1"/>
      <c r="LOW92" s="1"/>
      <c r="LOX92" s="1"/>
      <c r="LOY92" s="1"/>
      <c r="LOZ92" s="1"/>
      <c r="LPA92" s="1"/>
      <c r="LPB92" s="1"/>
      <c r="LPC92" s="1"/>
      <c r="LPD92" s="1"/>
      <c r="LPE92" s="1"/>
      <c r="LPF92" s="1"/>
      <c r="LPG92" s="1"/>
      <c r="LPH92" s="1"/>
      <c r="LPI92" s="1"/>
      <c r="LPJ92" s="1"/>
      <c r="LPK92" s="1"/>
      <c r="LPL92" s="1"/>
      <c r="LPM92" s="1"/>
      <c r="LPN92" s="1"/>
      <c r="LPO92" s="1"/>
      <c r="LPP92" s="1"/>
      <c r="LPQ92" s="1"/>
      <c r="LPR92" s="1"/>
      <c r="LPS92" s="1"/>
      <c r="LPT92" s="1"/>
      <c r="LPU92" s="1"/>
      <c r="LPV92" s="1"/>
      <c r="LPW92" s="1"/>
      <c r="LPX92" s="1"/>
      <c r="LPY92" s="1"/>
      <c r="LPZ92" s="1"/>
      <c r="LQA92" s="1"/>
      <c r="LQB92" s="1"/>
      <c r="LQC92" s="1"/>
      <c r="LQD92" s="1"/>
      <c r="LQE92" s="1"/>
      <c r="LQF92" s="1"/>
      <c r="LQG92" s="1"/>
      <c r="LQH92" s="1"/>
      <c r="LQI92" s="1"/>
      <c r="LQJ92" s="1"/>
      <c r="LQK92" s="1"/>
      <c r="LQL92" s="1"/>
      <c r="LQM92" s="1"/>
      <c r="LQN92" s="1"/>
      <c r="LQO92" s="1"/>
      <c r="LQP92" s="1"/>
      <c r="LQQ92" s="1"/>
      <c r="LQR92" s="1"/>
      <c r="LQS92" s="1"/>
      <c r="LQT92" s="1"/>
      <c r="LQU92" s="1"/>
      <c r="LQV92" s="1"/>
      <c r="LQW92" s="1"/>
      <c r="LQX92" s="1"/>
      <c r="LQY92" s="1"/>
      <c r="LQZ92" s="1"/>
      <c r="LRA92" s="1"/>
      <c r="LRB92" s="1"/>
      <c r="LRC92" s="1"/>
      <c r="LRD92" s="1"/>
      <c r="LRE92" s="1"/>
      <c r="LRF92" s="1"/>
      <c r="LRG92" s="1"/>
      <c r="LRH92" s="1"/>
      <c r="LRI92" s="1"/>
      <c r="LRJ92" s="1"/>
      <c r="LRK92" s="1"/>
      <c r="LRL92" s="1"/>
      <c r="LRM92" s="1"/>
      <c r="LRN92" s="1"/>
      <c r="LRO92" s="1"/>
      <c r="LRP92" s="1"/>
      <c r="LRQ92" s="1"/>
      <c r="LRR92" s="1"/>
      <c r="LRS92" s="1"/>
      <c r="LRT92" s="1"/>
      <c r="LRU92" s="1"/>
      <c r="LRV92" s="1"/>
      <c r="LRW92" s="1"/>
      <c r="LRX92" s="1"/>
      <c r="LRY92" s="1"/>
      <c r="LRZ92" s="1"/>
      <c r="LSA92" s="1"/>
      <c r="LSB92" s="1"/>
      <c r="LSC92" s="1"/>
      <c r="LSD92" s="1"/>
      <c r="LSE92" s="1"/>
      <c r="LSF92" s="1"/>
      <c r="LSG92" s="1"/>
      <c r="LSH92" s="1"/>
      <c r="LSI92" s="1"/>
      <c r="LSJ92" s="1"/>
      <c r="LSK92" s="1"/>
      <c r="LSL92" s="1"/>
      <c r="LSM92" s="1"/>
      <c r="LSN92" s="1"/>
      <c r="LSO92" s="1"/>
      <c r="LSP92" s="1"/>
      <c r="LSQ92" s="1"/>
      <c r="LSR92" s="1"/>
      <c r="LSS92" s="1"/>
      <c r="LST92" s="1"/>
      <c r="LSU92" s="1"/>
      <c r="LSV92" s="1"/>
      <c r="LSW92" s="1"/>
      <c r="LSX92" s="1"/>
      <c r="LSY92" s="1"/>
      <c r="LSZ92" s="1"/>
      <c r="LTA92" s="1"/>
      <c r="LTB92" s="1"/>
      <c r="LTC92" s="1"/>
      <c r="LTD92" s="1"/>
      <c r="LTE92" s="1"/>
      <c r="LTF92" s="1"/>
      <c r="LTG92" s="1"/>
      <c r="LTH92" s="1"/>
      <c r="LTI92" s="1"/>
      <c r="LTJ92" s="1"/>
      <c r="LTK92" s="1"/>
      <c r="LTL92" s="1"/>
      <c r="LTM92" s="1"/>
      <c r="LTN92" s="1"/>
      <c r="LTO92" s="1"/>
      <c r="LTP92" s="1"/>
      <c r="LTQ92" s="1"/>
      <c r="LTR92" s="1"/>
      <c r="LTS92" s="1"/>
      <c r="LTT92" s="1"/>
      <c r="LTU92" s="1"/>
      <c r="LTV92" s="1"/>
      <c r="LTW92" s="1"/>
      <c r="LTX92" s="1"/>
      <c r="LTY92" s="1"/>
      <c r="LTZ92" s="1"/>
      <c r="LUA92" s="1"/>
      <c r="LUB92" s="1"/>
      <c r="LUC92" s="1"/>
      <c r="LUD92" s="1"/>
      <c r="LUE92" s="1"/>
      <c r="LUF92" s="1"/>
      <c r="LUG92" s="1"/>
      <c r="LUH92" s="1"/>
      <c r="LUI92" s="1"/>
      <c r="LUJ92" s="1"/>
      <c r="LUK92" s="1"/>
      <c r="LUL92" s="1"/>
      <c r="LUM92" s="1"/>
      <c r="LUN92" s="1"/>
      <c r="LUO92" s="1"/>
      <c r="LUP92" s="1"/>
      <c r="LUQ92" s="1"/>
      <c r="LUR92" s="1"/>
      <c r="LUS92" s="1"/>
      <c r="LUT92" s="1"/>
      <c r="LUU92" s="1"/>
      <c r="LUV92" s="1"/>
      <c r="LUW92" s="1"/>
      <c r="LUX92" s="1"/>
      <c r="LUY92" s="1"/>
      <c r="LUZ92" s="1"/>
      <c r="LVA92" s="1"/>
      <c r="LVB92" s="1"/>
      <c r="LVC92" s="1"/>
      <c r="LVD92" s="1"/>
      <c r="LVE92" s="1"/>
      <c r="LVF92" s="1"/>
      <c r="LVG92" s="1"/>
      <c r="LVH92" s="1"/>
      <c r="LVI92" s="1"/>
      <c r="LVJ92" s="1"/>
      <c r="LVK92" s="1"/>
      <c r="LVL92" s="1"/>
      <c r="LVM92" s="1"/>
      <c r="LVN92" s="1"/>
      <c r="LVO92" s="1"/>
      <c r="LVP92" s="1"/>
      <c r="LVQ92" s="1"/>
      <c r="LVR92" s="1"/>
      <c r="LVS92" s="1"/>
      <c r="LVT92" s="1"/>
      <c r="LVU92" s="1"/>
      <c r="LVV92" s="1"/>
      <c r="LVW92" s="1"/>
      <c r="LVX92" s="1"/>
      <c r="LVY92" s="1"/>
      <c r="LVZ92" s="1"/>
      <c r="LWA92" s="1"/>
      <c r="LWB92" s="1"/>
      <c r="LWC92" s="1"/>
      <c r="LWD92" s="1"/>
      <c r="LWE92" s="1"/>
      <c r="LWF92" s="1"/>
      <c r="LWG92" s="1"/>
      <c r="LWH92" s="1"/>
      <c r="LWI92" s="1"/>
      <c r="LWJ92" s="1"/>
      <c r="LWK92" s="1"/>
      <c r="LWL92" s="1"/>
      <c r="LWM92" s="1"/>
      <c r="LWN92" s="1"/>
      <c r="LWO92" s="1"/>
      <c r="LWP92" s="1"/>
      <c r="LWQ92" s="1"/>
      <c r="LWR92" s="1"/>
      <c r="LWS92" s="1"/>
      <c r="LWT92" s="1"/>
      <c r="LWU92" s="1"/>
      <c r="LWV92" s="1"/>
      <c r="LWW92" s="1"/>
      <c r="LWX92" s="1"/>
      <c r="LWY92" s="1"/>
      <c r="LWZ92" s="1"/>
      <c r="LXA92" s="1"/>
      <c r="LXB92" s="1"/>
      <c r="LXC92" s="1"/>
      <c r="LXD92" s="1"/>
      <c r="LXE92" s="1"/>
      <c r="LXF92" s="1"/>
      <c r="LXG92" s="1"/>
      <c r="LXH92" s="1"/>
      <c r="LXI92" s="1"/>
      <c r="LXJ92" s="1"/>
      <c r="LXK92" s="1"/>
      <c r="LXL92" s="1"/>
      <c r="LXM92" s="1"/>
      <c r="LXN92" s="1"/>
      <c r="LXO92" s="1"/>
      <c r="LXP92" s="1"/>
      <c r="LXQ92" s="1"/>
      <c r="LXR92" s="1"/>
      <c r="LXS92" s="1"/>
      <c r="LXT92" s="1"/>
      <c r="LXU92" s="1"/>
      <c r="LXV92" s="1"/>
      <c r="LXW92" s="1"/>
      <c r="LXX92" s="1"/>
      <c r="LXY92" s="1"/>
      <c r="LXZ92" s="1"/>
      <c r="LYA92" s="1"/>
      <c r="LYB92" s="1"/>
      <c r="LYC92" s="1"/>
      <c r="LYD92" s="1"/>
      <c r="LYE92" s="1"/>
      <c r="LYF92" s="1"/>
      <c r="LYG92" s="1"/>
      <c r="LYH92" s="1"/>
      <c r="LYI92" s="1"/>
      <c r="LYJ92" s="1"/>
      <c r="LYK92" s="1"/>
      <c r="LYL92" s="1"/>
      <c r="LYM92" s="1"/>
      <c r="LYN92" s="1"/>
      <c r="LYO92" s="1"/>
      <c r="LYP92" s="1"/>
      <c r="LYQ92" s="1"/>
      <c r="LYR92" s="1"/>
      <c r="LYS92" s="1"/>
      <c r="LYT92" s="1"/>
      <c r="LYU92" s="1"/>
      <c r="LYV92" s="1"/>
      <c r="LYW92" s="1"/>
      <c r="LYX92" s="1"/>
      <c r="LYY92" s="1"/>
      <c r="LYZ92" s="1"/>
      <c r="LZA92" s="1"/>
      <c r="LZB92" s="1"/>
      <c r="LZC92" s="1"/>
      <c r="LZD92" s="1"/>
      <c r="LZE92" s="1"/>
      <c r="LZF92" s="1"/>
      <c r="LZG92" s="1"/>
      <c r="LZH92" s="1"/>
      <c r="LZI92" s="1"/>
      <c r="LZJ92" s="1"/>
      <c r="LZK92" s="1"/>
      <c r="LZL92" s="1"/>
      <c r="LZM92" s="1"/>
      <c r="LZN92" s="1"/>
      <c r="LZO92" s="1"/>
      <c r="LZP92" s="1"/>
      <c r="LZQ92" s="1"/>
      <c r="LZR92" s="1"/>
      <c r="LZS92" s="1"/>
      <c r="LZT92" s="1"/>
      <c r="LZU92" s="1"/>
      <c r="LZV92" s="1"/>
      <c r="LZW92" s="1"/>
      <c r="LZX92" s="1"/>
      <c r="LZY92" s="1"/>
      <c r="LZZ92" s="1"/>
      <c r="MAA92" s="1"/>
      <c r="MAB92" s="1"/>
      <c r="MAC92" s="1"/>
      <c r="MAD92" s="1"/>
      <c r="MAE92" s="1"/>
      <c r="MAF92" s="1"/>
      <c r="MAG92" s="1"/>
      <c r="MAH92" s="1"/>
      <c r="MAI92" s="1"/>
      <c r="MAJ92" s="1"/>
      <c r="MAK92" s="1"/>
      <c r="MAL92" s="1"/>
      <c r="MAM92" s="1"/>
      <c r="MAN92" s="1"/>
      <c r="MAO92" s="1"/>
      <c r="MAP92" s="1"/>
      <c r="MAQ92" s="1"/>
      <c r="MAR92" s="1"/>
      <c r="MAS92" s="1"/>
      <c r="MAT92" s="1"/>
      <c r="MAU92" s="1"/>
      <c r="MAV92" s="1"/>
      <c r="MAW92" s="1"/>
      <c r="MAX92" s="1"/>
      <c r="MAY92" s="1"/>
      <c r="MAZ92" s="1"/>
      <c r="MBA92" s="1"/>
      <c r="MBB92" s="1"/>
      <c r="MBC92" s="1"/>
      <c r="MBD92" s="1"/>
      <c r="MBE92" s="1"/>
      <c r="MBF92" s="1"/>
      <c r="MBG92" s="1"/>
      <c r="MBH92" s="1"/>
      <c r="MBI92" s="1"/>
      <c r="MBJ92" s="1"/>
      <c r="MBK92" s="1"/>
      <c r="MBL92" s="1"/>
      <c r="MBM92" s="1"/>
      <c r="MBN92" s="1"/>
      <c r="MBO92" s="1"/>
      <c r="MBP92" s="1"/>
      <c r="MBQ92" s="1"/>
      <c r="MBR92" s="1"/>
      <c r="MBS92" s="1"/>
      <c r="MBT92" s="1"/>
      <c r="MBU92" s="1"/>
      <c r="MBV92" s="1"/>
      <c r="MBW92" s="1"/>
      <c r="MBX92" s="1"/>
      <c r="MBY92" s="1"/>
      <c r="MBZ92" s="1"/>
      <c r="MCA92" s="1"/>
      <c r="MCB92" s="1"/>
      <c r="MCC92" s="1"/>
      <c r="MCD92" s="1"/>
      <c r="MCE92" s="1"/>
      <c r="MCF92" s="1"/>
      <c r="MCG92" s="1"/>
      <c r="MCH92" s="1"/>
      <c r="MCI92" s="1"/>
      <c r="MCJ92" s="1"/>
      <c r="MCK92" s="1"/>
      <c r="MCL92" s="1"/>
      <c r="MCM92" s="1"/>
      <c r="MCN92" s="1"/>
      <c r="MCO92" s="1"/>
      <c r="MCP92" s="1"/>
      <c r="MCQ92" s="1"/>
      <c r="MCR92" s="1"/>
      <c r="MCS92" s="1"/>
      <c r="MCT92" s="1"/>
      <c r="MCU92" s="1"/>
      <c r="MCV92" s="1"/>
      <c r="MCW92" s="1"/>
      <c r="MCX92" s="1"/>
      <c r="MCY92" s="1"/>
      <c r="MCZ92" s="1"/>
      <c r="MDA92" s="1"/>
      <c r="MDB92" s="1"/>
      <c r="MDC92" s="1"/>
      <c r="MDD92" s="1"/>
      <c r="MDE92" s="1"/>
      <c r="MDF92" s="1"/>
      <c r="MDG92" s="1"/>
      <c r="MDH92" s="1"/>
      <c r="MDI92" s="1"/>
      <c r="MDJ92" s="1"/>
      <c r="MDK92" s="1"/>
      <c r="MDL92" s="1"/>
      <c r="MDM92" s="1"/>
      <c r="MDN92" s="1"/>
      <c r="MDO92" s="1"/>
      <c r="MDP92" s="1"/>
      <c r="MDQ92" s="1"/>
      <c r="MDR92" s="1"/>
      <c r="MDS92" s="1"/>
      <c r="MDT92" s="1"/>
      <c r="MDU92" s="1"/>
      <c r="MDV92" s="1"/>
      <c r="MDW92" s="1"/>
      <c r="MDX92" s="1"/>
      <c r="MDY92" s="1"/>
      <c r="MDZ92" s="1"/>
      <c r="MEA92" s="1"/>
      <c r="MEB92" s="1"/>
      <c r="MEC92" s="1"/>
      <c r="MED92" s="1"/>
      <c r="MEE92" s="1"/>
      <c r="MEF92" s="1"/>
      <c r="MEG92" s="1"/>
      <c r="MEH92" s="1"/>
      <c r="MEI92" s="1"/>
      <c r="MEJ92" s="1"/>
      <c r="MEK92" s="1"/>
      <c r="MEL92" s="1"/>
      <c r="MEM92" s="1"/>
      <c r="MEN92" s="1"/>
      <c r="MEO92" s="1"/>
      <c r="MEP92" s="1"/>
      <c r="MEQ92" s="1"/>
      <c r="MER92" s="1"/>
      <c r="MES92" s="1"/>
      <c r="MET92" s="1"/>
      <c r="MEU92" s="1"/>
      <c r="MEV92" s="1"/>
      <c r="MEW92" s="1"/>
      <c r="MEX92" s="1"/>
      <c r="MEY92" s="1"/>
      <c r="MEZ92" s="1"/>
      <c r="MFA92" s="1"/>
      <c r="MFB92" s="1"/>
      <c r="MFC92" s="1"/>
      <c r="MFD92" s="1"/>
      <c r="MFE92" s="1"/>
      <c r="MFF92" s="1"/>
      <c r="MFG92" s="1"/>
      <c r="MFH92" s="1"/>
      <c r="MFI92" s="1"/>
      <c r="MFJ92" s="1"/>
      <c r="MFK92" s="1"/>
      <c r="MFL92" s="1"/>
      <c r="MFM92" s="1"/>
      <c r="MFN92" s="1"/>
      <c r="MFO92" s="1"/>
      <c r="MFP92" s="1"/>
      <c r="MFQ92" s="1"/>
      <c r="MFR92" s="1"/>
      <c r="MFS92" s="1"/>
      <c r="MFT92" s="1"/>
      <c r="MFU92" s="1"/>
      <c r="MFV92" s="1"/>
      <c r="MFW92" s="1"/>
      <c r="MFX92" s="1"/>
      <c r="MFY92" s="1"/>
      <c r="MFZ92" s="1"/>
      <c r="MGA92" s="1"/>
      <c r="MGB92" s="1"/>
      <c r="MGC92" s="1"/>
      <c r="MGD92" s="1"/>
      <c r="MGE92" s="1"/>
      <c r="MGF92" s="1"/>
      <c r="MGG92" s="1"/>
      <c r="MGH92" s="1"/>
      <c r="MGI92" s="1"/>
      <c r="MGJ92" s="1"/>
      <c r="MGK92" s="1"/>
      <c r="MGL92" s="1"/>
      <c r="MGM92" s="1"/>
      <c r="MGN92" s="1"/>
      <c r="MGO92" s="1"/>
      <c r="MGP92" s="1"/>
      <c r="MGQ92" s="1"/>
      <c r="MGR92" s="1"/>
      <c r="MGS92" s="1"/>
      <c r="MGT92" s="1"/>
      <c r="MGU92" s="1"/>
      <c r="MGV92" s="1"/>
      <c r="MGW92" s="1"/>
      <c r="MGX92" s="1"/>
      <c r="MGY92" s="1"/>
      <c r="MGZ92" s="1"/>
      <c r="MHA92" s="1"/>
      <c r="MHB92" s="1"/>
      <c r="MHC92" s="1"/>
      <c r="MHD92" s="1"/>
      <c r="MHE92" s="1"/>
      <c r="MHF92" s="1"/>
      <c r="MHG92" s="1"/>
      <c r="MHH92" s="1"/>
      <c r="MHI92" s="1"/>
      <c r="MHJ92" s="1"/>
      <c r="MHK92" s="1"/>
      <c r="MHL92" s="1"/>
      <c r="MHM92" s="1"/>
      <c r="MHN92" s="1"/>
      <c r="MHO92" s="1"/>
      <c r="MHP92" s="1"/>
      <c r="MHQ92" s="1"/>
      <c r="MHR92" s="1"/>
      <c r="MHS92" s="1"/>
      <c r="MHT92" s="1"/>
      <c r="MHU92" s="1"/>
      <c r="MHV92" s="1"/>
      <c r="MHW92" s="1"/>
      <c r="MHX92" s="1"/>
      <c r="MHY92" s="1"/>
      <c r="MHZ92" s="1"/>
      <c r="MIA92" s="1"/>
      <c r="MIB92" s="1"/>
      <c r="MIC92" s="1"/>
      <c r="MID92" s="1"/>
      <c r="MIE92" s="1"/>
      <c r="MIF92" s="1"/>
      <c r="MIG92" s="1"/>
      <c r="MIH92" s="1"/>
      <c r="MII92" s="1"/>
      <c r="MIJ92" s="1"/>
      <c r="MIK92" s="1"/>
      <c r="MIL92" s="1"/>
      <c r="MIM92" s="1"/>
      <c r="MIN92" s="1"/>
      <c r="MIO92" s="1"/>
      <c r="MIP92" s="1"/>
      <c r="MIQ92" s="1"/>
      <c r="MIR92" s="1"/>
      <c r="MIS92" s="1"/>
      <c r="MIT92" s="1"/>
      <c r="MIU92" s="1"/>
      <c r="MIV92" s="1"/>
      <c r="MIW92" s="1"/>
      <c r="MIX92" s="1"/>
      <c r="MIY92" s="1"/>
      <c r="MIZ92" s="1"/>
      <c r="MJA92" s="1"/>
      <c r="MJB92" s="1"/>
      <c r="MJC92" s="1"/>
      <c r="MJD92" s="1"/>
      <c r="MJE92" s="1"/>
      <c r="MJF92" s="1"/>
      <c r="MJG92" s="1"/>
      <c r="MJH92" s="1"/>
      <c r="MJI92" s="1"/>
      <c r="MJJ92" s="1"/>
      <c r="MJK92" s="1"/>
      <c r="MJL92" s="1"/>
      <c r="MJM92" s="1"/>
      <c r="MJN92" s="1"/>
      <c r="MJO92" s="1"/>
      <c r="MJP92" s="1"/>
      <c r="MJQ92" s="1"/>
      <c r="MJR92" s="1"/>
      <c r="MJS92" s="1"/>
      <c r="MJT92" s="1"/>
      <c r="MJU92" s="1"/>
      <c r="MJV92" s="1"/>
      <c r="MJW92" s="1"/>
      <c r="MJX92" s="1"/>
      <c r="MJY92" s="1"/>
      <c r="MJZ92" s="1"/>
      <c r="MKA92" s="1"/>
      <c r="MKB92" s="1"/>
      <c r="MKC92" s="1"/>
      <c r="MKD92" s="1"/>
      <c r="MKE92" s="1"/>
      <c r="MKF92" s="1"/>
      <c r="MKG92" s="1"/>
      <c r="MKH92" s="1"/>
      <c r="MKI92" s="1"/>
      <c r="MKJ92" s="1"/>
      <c r="MKK92" s="1"/>
      <c r="MKL92" s="1"/>
      <c r="MKM92" s="1"/>
      <c r="MKN92" s="1"/>
      <c r="MKO92" s="1"/>
      <c r="MKP92" s="1"/>
      <c r="MKQ92" s="1"/>
      <c r="MKR92" s="1"/>
      <c r="MKS92" s="1"/>
      <c r="MKT92" s="1"/>
      <c r="MKU92" s="1"/>
      <c r="MKV92" s="1"/>
      <c r="MKW92" s="1"/>
      <c r="MKX92" s="1"/>
      <c r="MKY92" s="1"/>
      <c r="MKZ92" s="1"/>
      <c r="MLA92" s="1"/>
      <c r="MLB92" s="1"/>
      <c r="MLC92" s="1"/>
      <c r="MLD92" s="1"/>
      <c r="MLE92" s="1"/>
      <c r="MLF92" s="1"/>
      <c r="MLG92" s="1"/>
      <c r="MLH92" s="1"/>
      <c r="MLI92" s="1"/>
      <c r="MLJ92" s="1"/>
      <c r="MLK92" s="1"/>
      <c r="MLL92" s="1"/>
      <c r="MLM92" s="1"/>
      <c r="MLN92" s="1"/>
      <c r="MLO92" s="1"/>
      <c r="MLP92" s="1"/>
      <c r="MLQ92" s="1"/>
      <c r="MLR92" s="1"/>
      <c r="MLS92" s="1"/>
      <c r="MLT92" s="1"/>
      <c r="MLU92" s="1"/>
      <c r="MLV92" s="1"/>
      <c r="MLW92" s="1"/>
      <c r="MLX92" s="1"/>
      <c r="MLY92" s="1"/>
      <c r="MLZ92" s="1"/>
      <c r="MMA92" s="1"/>
      <c r="MMB92" s="1"/>
      <c r="MMC92" s="1"/>
      <c r="MMD92" s="1"/>
      <c r="MME92" s="1"/>
      <c r="MMF92" s="1"/>
      <c r="MMG92" s="1"/>
      <c r="MMH92" s="1"/>
      <c r="MMI92" s="1"/>
      <c r="MMJ92" s="1"/>
      <c r="MMK92" s="1"/>
      <c r="MML92" s="1"/>
      <c r="MMM92" s="1"/>
      <c r="MMN92" s="1"/>
      <c r="MMO92" s="1"/>
      <c r="MMP92" s="1"/>
      <c r="MMQ92" s="1"/>
      <c r="MMR92" s="1"/>
      <c r="MMS92" s="1"/>
      <c r="MMT92" s="1"/>
      <c r="MMU92" s="1"/>
      <c r="MMV92" s="1"/>
      <c r="MMW92" s="1"/>
      <c r="MMX92" s="1"/>
      <c r="MMY92" s="1"/>
      <c r="MMZ92" s="1"/>
      <c r="MNA92" s="1"/>
      <c r="MNB92" s="1"/>
      <c r="MNC92" s="1"/>
      <c r="MND92" s="1"/>
      <c r="MNE92" s="1"/>
      <c r="MNF92" s="1"/>
      <c r="MNG92" s="1"/>
      <c r="MNH92" s="1"/>
      <c r="MNI92" s="1"/>
      <c r="MNJ92" s="1"/>
      <c r="MNK92" s="1"/>
      <c r="MNL92" s="1"/>
      <c r="MNM92" s="1"/>
      <c r="MNN92" s="1"/>
      <c r="MNO92" s="1"/>
      <c r="MNP92" s="1"/>
      <c r="MNQ92" s="1"/>
      <c r="MNR92" s="1"/>
      <c r="MNS92" s="1"/>
      <c r="MNT92" s="1"/>
      <c r="MNU92" s="1"/>
      <c r="MNV92" s="1"/>
      <c r="MNW92" s="1"/>
      <c r="MNX92" s="1"/>
      <c r="MNY92" s="1"/>
      <c r="MNZ92" s="1"/>
      <c r="MOA92" s="1"/>
      <c r="MOB92" s="1"/>
      <c r="MOC92" s="1"/>
      <c r="MOD92" s="1"/>
      <c r="MOE92" s="1"/>
      <c r="MOF92" s="1"/>
      <c r="MOG92" s="1"/>
      <c r="MOH92" s="1"/>
      <c r="MOI92" s="1"/>
      <c r="MOJ92" s="1"/>
      <c r="MOK92" s="1"/>
      <c r="MOL92" s="1"/>
      <c r="MOM92" s="1"/>
      <c r="MON92" s="1"/>
      <c r="MOO92" s="1"/>
      <c r="MOP92" s="1"/>
      <c r="MOQ92" s="1"/>
      <c r="MOR92" s="1"/>
      <c r="MOS92" s="1"/>
      <c r="MOT92" s="1"/>
      <c r="MOU92" s="1"/>
      <c r="MOV92" s="1"/>
      <c r="MOW92" s="1"/>
      <c r="MOX92" s="1"/>
      <c r="MOY92" s="1"/>
      <c r="MOZ92" s="1"/>
      <c r="MPA92" s="1"/>
      <c r="MPB92" s="1"/>
      <c r="MPC92" s="1"/>
      <c r="MPD92" s="1"/>
      <c r="MPE92" s="1"/>
      <c r="MPF92" s="1"/>
      <c r="MPG92" s="1"/>
      <c r="MPH92" s="1"/>
      <c r="MPI92" s="1"/>
      <c r="MPJ92" s="1"/>
      <c r="MPK92" s="1"/>
      <c r="MPL92" s="1"/>
      <c r="MPM92" s="1"/>
      <c r="MPN92" s="1"/>
      <c r="MPO92" s="1"/>
      <c r="MPP92" s="1"/>
      <c r="MPQ92" s="1"/>
      <c r="MPR92" s="1"/>
      <c r="MPS92" s="1"/>
      <c r="MPT92" s="1"/>
      <c r="MPU92" s="1"/>
      <c r="MPV92" s="1"/>
      <c r="MPW92" s="1"/>
      <c r="MPX92" s="1"/>
      <c r="MPY92" s="1"/>
      <c r="MPZ92" s="1"/>
      <c r="MQA92" s="1"/>
      <c r="MQB92" s="1"/>
      <c r="MQC92" s="1"/>
      <c r="MQD92" s="1"/>
      <c r="MQE92" s="1"/>
      <c r="MQF92" s="1"/>
      <c r="MQG92" s="1"/>
      <c r="MQH92" s="1"/>
      <c r="MQI92" s="1"/>
      <c r="MQJ92" s="1"/>
      <c r="MQK92" s="1"/>
      <c r="MQL92" s="1"/>
      <c r="MQM92" s="1"/>
      <c r="MQN92" s="1"/>
      <c r="MQO92" s="1"/>
      <c r="MQP92" s="1"/>
      <c r="MQQ92" s="1"/>
      <c r="MQR92" s="1"/>
      <c r="MQS92" s="1"/>
      <c r="MQT92" s="1"/>
      <c r="MQU92" s="1"/>
      <c r="MQV92" s="1"/>
      <c r="MQW92" s="1"/>
      <c r="MQX92" s="1"/>
      <c r="MQY92" s="1"/>
      <c r="MQZ92" s="1"/>
      <c r="MRA92" s="1"/>
      <c r="MRB92" s="1"/>
      <c r="MRC92" s="1"/>
      <c r="MRD92" s="1"/>
      <c r="MRE92" s="1"/>
      <c r="MRF92" s="1"/>
      <c r="MRG92" s="1"/>
      <c r="MRH92" s="1"/>
      <c r="MRI92" s="1"/>
      <c r="MRJ92" s="1"/>
      <c r="MRK92" s="1"/>
      <c r="MRL92" s="1"/>
      <c r="MRM92" s="1"/>
      <c r="MRN92" s="1"/>
      <c r="MRO92" s="1"/>
      <c r="MRP92" s="1"/>
      <c r="MRQ92" s="1"/>
      <c r="MRR92" s="1"/>
      <c r="MRS92" s="1"/>
      <c r="MRT92" s="1"/>
      <c r="MRU92" s="1"/>
      <c r="MRV92" s="1"/>
      <c r="MRW92" s="1"/>
      <c r="MRX92" s="1"/>
      <c r="MRY92" s="1"/>
      <c r="MRZ92" s="1"/>
      <c r="MSA92" s="1"/>
      <c r="MSB92" s="1"/>
      <c r="MSC92" s="1"/>
      <c r="MSD92" s="1"/>
      <c r="MSE92" s="1"/>
      <c r="MSF92" s="1"/>
      <c r="MSG92" s="1"/>
      <c r="MSH92" s="1"/>
      <c r="MSI92" s="1"/>
      <c r="MSJ92" s="1"/>
      <c r="MSK92" s="1"/>
      <c r="MSL92" s="1"/>
      <c r="MSM92" s="1"/>
      <c r="MSN92" s="1"/>
      <c r="MSO92" s="1"/>
      <c r="MSP92" s="1"/>
      <c r="MSQ92" s="1"/>
      <c r="MSR92" s="1"/>
      <c r="MSS92" s="1"/>
      <c r="MST92" s="1"/>
      <c r="MSU92" s="1"/>
      <c r="MSV92" s="1"/>
      <c r="MSW92" s="1"/>
      <c r="MSX92" s="1"/>
      <c r="MSY92" s="1"/>
      <c r="MSZ92" s="1"/>
      <c r="MTA92" s="1"/>
      <c r="MTB92" s="1"/>
      <c r="MTC92" s="1"/>
      <c r="MTD92" s="1"/>
      <c r="MTE92" s="1"/>
      <c r="MTF92" s="1"/>
      <c r="MTG92" s="1"/>
      <c r="MTH92" s="1"/>
      <c r="MTI92" s="1"/>
      <c r="MTJ92" s="1"/>
      <c r="MTK92" s="1"/>
      <c r="MTL92" s="1"/>
      <c r="MTM92" s="1"/>
      <c r="MTN92" s="1"/>
      <c r="MTO92" s="1"/>
      <c r="MTP92" s="1"/>
      <c r="MTQ92" s="1"/>
      <c r="MTR92" s="1"/>
      <c r="MTS92" s="1"/>
      <c r="MTT92" s="1"/>
      <c r="MTU92" s="1"/>
      <c r="MTV92" s="1"/>
      <c r="MTW92" s="1"/>
      <c r="MTX92" s="1"/>
      <c r="MTY92" s="1"/>
      <c r="MTZ92" s="1"/>
      <c r="MUA92" s="1"/>
      <c r="MUB92" s="1"/>
      <c r="MUC92" s="1"/>
      <c r="MUD92" s="1"/>
      <c r="MUE92" s="1"/>
      <c r="MUF92" s="1"/>
      <c r="MUG92" s="1"/>
      <c r="MUH92" s="1"/>
      <c r="MUI92" s="1"/>
      <c r="MUJ92" s="1"/>
      <c r="MUK92" s="1"/>
      <c r="MUL92" s="1"/>
      <c r="MUM92" s="1"/>
      <c r="MUN92" s="1"/>
      <c r="MUO92" s="1"/>
      <c r="MUP92" s="1"/>
      <c r="MUQ92" s="1"/>
      <c r="MUR92" s="1"/>
      <c r="MUS92" s="1"/>
      <c r="MUT92" s="1"/>
      <c r="MUU92" s="1"/>
      <c r="MUV92" s="1"/>
      <c r="MUW92" s="1"/>
      <c r="MUX92" s="1"/>
      <c r="MUY92" s="1"/>
      <c r="MUZ92" s="1"/>
      <c r="MVA92" s="1"/>
      <c r="MVB92" s="1"/>
      <c r="MVC92" s="1"/>
      <c r="MVD92" s="1"/>
      <c r="MVE92" s="1"/>
      <c r="MVF92" s="1"/>
      <c r="MVG92" s="1"/>
      <c r="MVH92" s="1"/>
      <c r="MVI92" s="1"/>
      <c r="MVJ92" s="1"/>
      <c r="MVK92" s="1"/>
      <c r="MVL92" s="1"/>
      <c r="MVM92" s="1"/>
      <c r="MVN92" s="1"/>
      <c r="MVO92" s="1"/>
      <c r="MVP92" s="1"/>
      <c r="MVQ92" s="1"/>
      <c r="MVR92" s="1"/>
      <c r="MVS92" s="1"/>
      <c r="MVT92" s="1"/>
      <c r="MVU92" s="1"/>
      <c r="MVV92" s="1"/>
      <c r="MVW92" s="1"/>
      <c r="MVX92" s="1"/>
      <c r="MVY92" s="1"/>
      <c r="MVZ92" s="1"/>
      <c r="MWA92" s="1"/>
      <c r="MWB92" s="1"/>
      <c r="MWC92" s="1"/>
      <c r="MWD92" s="1"/>
      <c r="MWE92" s="1"/>
      <c r="MWF92" s="1"/>
      <c r="MWG92" s="1"/>
      <c r="MWH92" s="1"/>
      <c r="MWI92" s="1"/>
      <c r="MWJ92" s="1"/>
      <c r="MWK92" s="1"/>
      <c r="MWL92" s="1"/>
      <c r="MWM92" s="1"/>
      <c r="MWN92" s="1"/>
      <c r="MWO92" s="1"/>
      <c r="MWP92" s="1"/>
      <c r="MWQ92" s="1"/>
      <c r="MWR92" s="1"/>
      <c r="MWS92" s="1"/>
      <c r="MWT92" s="1"/>
      <c r="MWU92" s="1"/>
      <c r="MWV92" s="1"/>
      <c r="MWW92" s="1"/>
      <c r="MWX92" s="1"/>
      <c r="MWY92" s="1"/>
      <c r="MWZ92" s="1"/>
      <c r="MXA92" s="1"/>
      <c r="MXB92" s="1"/>
      <c r="MXC92" s="1"/>
      <c r="MXD92" s="1"/>
      <c r="MXE92" s="1"/>
      <c r="MXF92" s="1"/>
      <c r="MXG92" s="1"/>
      <c r="MXH92" s="1"/>
      <c r="MXI92" s="1"/>
      <c r="MXJ92" s="1"/>
      <c r="MXK92" s="1"/>
      <c r="MXL92" s="1"/>
      <c r="MXM92" s="1"/>
      <c r="MXN92" s="1"/>
      <c r="MXO92" s="1"/>
      <c r="MXP92" s="1"/>
      <c r="MXQ92" s="1"/>
      <c r="MXR92" s="1"/>
      <c r="MXS92" s="1"/>
      <c r="MXT92" s="1"/>
      <c r="MXU92" s="1"/>
      <c r="MXV92" s="1"/>
      <c r="MXW92" s="1"/>
      <c r="MXX92" s="1"/>
      <c r="MXY92" s="1"/>
      <c r="MXZ92" s="1"/>
      <c r="MYA92" s="1"/>
      <c r="MYB92" s="1"/>
      <c r="MYC92" s="1"/>
      <c r="MYD92" s="1"/>
      <c r="MYE92" s="1"/>
      <c r="MYF92" s="1"/>
      <c r="MYG92" s="1"/>
      <c r="MYH92" s="1"/>
      <c r="MYI92" s="1"/>
      <c r="MYJ92" s="1"/>
      <c r="MYK92" s="1"/>
      <c r="MYL92" s="1"/>
      <c r="MYM92" s="1"/>
      <c r="MYN92" s="1"/>
      <c r="MYO92" s="1"/>
      <c r="MYP92" s="1"/>
      <c r="MYQ92" s="1"/>
      <c r="MYR92" s="1"/>
      <c r="MYS92" s="1"/>
      <c r="MYT92" s="1"/>
      <c r="MYU92" s="1"/>
      <c r="MYV92" s="1"/>
      <c r="MYW92" s="1"/>
      <c r="MYX92" s="1"/>
      <c r="MYY92" s="1"/>
      <c r="MYZ92" s="1"/>
      <c r="MZA92" s="1"/>
      <c r="MZB92" s="1"/>
      <c r="MZC92" s="1"/>
      <c r="MZD92" s="1"/>
      <c r="MZE92" s="1"/>
      <c r="MZF92" s="1"/>
      <c r="MZG92" s="1"/>
      <c r="MZH92" s="1"/>
      <c r="MZI92" s="1"/>
      <c r="MZJ92" s="1"/>
      <c r="MZK92" s="1"/>
      <c r="MZL92" s="1"/>
      <c r="MZM92" s="1"/>
      <c r="MZN92" s="1"/>
      <c r="MZO92" s="1"/>
      <c r="MZP92" s="1"/>
      <c r="MZQ92" s="1"/>
      <c r="MZR92" s="1"/>
      <c r="MZS92" s="1"/>
      <c r="MZT92" s="1"/>
      <c r="MZU92" s="1"/>
      <c r="MZV92" s="1"/>
      <c r="MZW92" s="1"/>
      <c r="MZX92" s="1"/>
      <c r="MZY92" s="1"/>
      <c r="MZZ92" s="1"/>
      <c r="NAA92" s="1"/>
      <c r="NAB92" s="1"/>
      <c r="NAC92" s="1"/>
      <c r="NAD92" s="1"/>
      <c r="NAE92" s="1"/>
      <c r="NAF92" s="1"/>
      <c r="NAG92" s="1"/>
      <c r="NAH92" s="1"/>
      <c r="NAI92" s="1"/>
      <c r="NAJ92" s="1"/>
      <c r="NAK92" s="1"/>
      <c r="NAL92" s="1"/>
      <c r="NAM92" s="1"/>
      <c r="NAN92" s="1"/>
      <c r="NAO92" s="1"/>
      <c r="NAP92" s="1"/>
      <c r="NAQ92" s="1"/>
      <c r="NAR92" s="1"/>
      <c r="NAS92" s="1"/>
      <c r="NAT92" s="1"/>
      <c r="NAU92" s="1"/>
      <c r="NAV92" s="1"/>
      <c r="NAW92" s="1"/>
      <c r="NAX92" s="1"/>
      <c r="NAY92" s="1"/>
      <c r="NAZ92" s="1"/>
      <c r="NBA92" s="1"/>
      <c r="NBB92" s="1"/>
      <c r="NBC92" s="1"/>
      <c r="NBD92" s="1"/>
      <c r="NBE92" s="1"/>
      <c r="NBF92" s="1"/>
      <c r="NBG92" s="1"/>
      <c r="NBH92" s="1"/>
      <c r="NBI92" s="1"/>
      <c r="NBJ92" s="1"/>
      <c r="NBK92" s="1"/>
      <c r="NBL92" s="1"/>
      <c r="NBM92" s="1"/>
      <c r="NBN92" s="1"/>
      <c r="NBO92" s="1"/>
      <c r="NBP92" s="1"/>
      <c r="NBQ92" s="1"/>
      <c r="NBR92" s="1"/>
      <c r="NBS92" s="1"/>
      <c r="NBT92" s="1"/>
      <c r="NBU92" s="1"/>
      <c r="NBV92" s="1"/>
      <c r="NBW92" s="1"/>
      <c r="NBX92" s="1"/>
      <c r="NBY92" s="1"/>
      <c r="NBZ92" s="1"/>
      <c r="NCA92" s="1"/>
      <c r="NCB92" s="1"/>
      <c r="NCC92" s="1"/>
      <c r="NCD92" s="1"/>
      <c r="NCE92" s="1"/>
      <c r="NCF92" s="1"/>
      <c r="NCG92" s="1"/>
      <c r="NCH92" s="1"/>
      <c r="NCI92" s="1"/>
      <c r="NCJ92" s="1"/>
      <c r="NCK92" s="1"/>
      <c r="NCL92" s="1"/>
      <c r="NCM92" s="1"/>
      <c r="NCN92" s="1"/>
      <c r="NCO92" s="1"/>
      <c r="NCP92" s="1"/>
      <c r="NCQ92" s="1"/>
      <c r="NCR92" s="1"/>
      <c r="NCS92" s="1"/>
      <c r="NCT92" s="1"/>
      <c r="NCU92" s="1"/>
      <c r="NCV92" s="1"/>
      <c r="NCW92" s="1"/>
      <c r="NCX92" s="1"/>
      <c r="NCY92" s="1"/>
      <c r="NCZ92" s="1"/>
      <c r="NDA92" s="1"/>
      <c r="NDB92" s="1"/>
      <c r="NDC92" s="1"/>
      <c r="NDD92" s="1"/>
      <c r="NDE92" s="1"/>
      <c r="NDF92" s="1"/>
      <c r="NDG92" s="1"/>
      <c r="NDH92" s="1"/>
      <c r="NDI92" s="1"/>
      <c r="NDJ92" s="1"/>
      <c r="NDK92" s="1"/>
      <c r="NDL92" s="1"/>
      <c r="NDM92" s="1"/>
      <c r="NDN92" s="1"/>
      <c r="NDO92" s="1"/>
      <c r="NDP92" s="1"/>
      <c r="NDQ92" s="1"/>
      <c r="NDR92" s="1"/>
      <c r="NDS92" s="1"/>
      <c r="NDT92" s="1"/>
      <c r="NDU92" s="1"/>
      <c r="NDV92" s="1"/>
      <c r="NDW92" s="1"/>
      <c r="NDX92" s="1"/>
      <c r="NDY92" s="1"/>
      <c r="NDZ92" s="1"/>
      <c r="NEA92" s="1"/>
      <c r="NEB92" s="1"/>
      <c r="NEC92" s="1"/>
      <c r="NED92" s="1"/>
      <c r="NEE92" s="1"/>
      <c r="NEF92" s="1"/>
      <c r="NEG92" s="1"/>
      <c r="NEH92" s="1"/>
      <c r="NEI92" s="1"/>
      <c r="NEJ92" s="1"/>
      <c r="NEK92" s="1"/>
      <c r="NEL92" s="1"/>
      <c r="NEM92" s="1"/>
      <c r="NEN92" s="1"/>
      <c r="NEO92" s="1"/>
      <c r="NEP92" s="1"/>
      <c r="NEQ92" s="1"/>
      <c r="NER92" s="1"/>
      <c r="NES92" s="1"/>
      <c r="NET92" s="1"/>
      <c r="NEU92" s="1"/>
      <c r="NEV92" s="1"/>
      <c r="NEW92" s="1"/>
      <c r="NEX92" s="1"/>
      <c r="NEY92" s="1"/>
      <c r="NEZ92" s="1"/>
      <c r="NFA92" s="1"/>
      <c r="NFB92" s="1"/>
      <c r="NFC92" s="1"/>
      <c r="NFD92" s="1"/>
      <c r="NFE92" s="1"/>
      <c r="NFF92" s="1"/>
      <c r="NFG92" s="1"/>
      <c r="NFH92" s="1"/>
      <c r="NFI92" s="1"/>
      <c r="NFJ92" s="1"/>
      <c r="NFK92" s="1"/>
      <c r="NFL92" s="1"/>
      <c r="NFM92" s="1"/>
      <c r="NFN92" s="1"/>
      <c r="NFO92" s="1"/>
      <c r="NFP92" s="1"/>
      <c r="NFQ92" s="1"/>
      <c r="NFR92" s="1"/>
      <c r="NFS92" s="1"/>
      <c r="NFT92" s="1"/>
      <c r="NFU92" s="1"/>
      <c r="NFV92" s="1"/>
      <c r="NFW92" s="1"/>
      <c r="NFX92" s="1"/>
      <c r="NFY92" s="1"/>
      <c r="NFZ92" s="1"/>
      <c r="NGA92" s="1"/>
      <c r="NGB92" s="1"/>
      <c r="NGC92" s="1"/>
      <c r="NGD92" s="1"/>
      <c r="NGE92" s="1"/>
      <c r="NGF92" s="1"/>
      <c r="NGG92" s="1"/>
      <c r="NGH92" s="1"/>
      <c r="NGI92" s="1"/>
      <c r="NGJ92" s="1"/>
      <c r="NGK92" s="1"/>
      <c r="NGL92" s="1"/>
      <c r="NGM92" s="1"/>
      <c r="NGN92" s="1"/>
      <c r="NGO92" s="1"/>
      <c r="NGP92" s="1"/>
      <c r="NGQ92" s="1"/>
      <c r="NGR92" s="1"/>
      <c r="NGS92" s="1"/>
      <c r="NGT92" s="1"/>
      <c r="NGU92" s="1"/>
      <c r="NGV92" s="1"/>
      <c r="NGW92" s="1"/>
      <c r="NGX92" s="1"/>
      <c r="NGY92" s="1"/>
      <c r="NGZ92" s="1"/>
      <c r="NHA92" s="1"/>
      <c r="NHB92" s="1"/>
      <c r="NHC92" s="1"/>
      <c r="NHD92" s="1"/>
      <c r="NHE92" s="1"/>
      <c r="NHF92" s="1"/>
      <c r="NHG92" s="1"/>
      <c r="NHH92" s="1"/>
      <c r="NHI92" s="1"/>
      <c r="NHJ92" s="1"/>
      <c r="NHK92" s="1"/>
      <c r="NHL92" s="1"/>
      <c r="NHM92" s="1"/>
      <c r="NHN92" s="1"/>
      <c r="NHO92" s="1"/>
      <c r="NHP92" s="1"/>
      <c r="NHQ92" s="1"/>
      <c r="NHR92" s="1"/>
      <c r="NHS92" s="1"/>
      <c r="NHT92" s="1"/>
      <c r="NHU92" s="1"/>
      <c r="NHV92" s="1"/>
      <c r="NHW92" s="1"/>
      <c r="NHX92" s="1"/>
      <c r="NHY92" s="1"/>
      <c r="NHZ92" s="1"/>
      <c r="NIA92" s="1"/>
      <c r="NIB92" s="1"/>
      <c r="NIC92" s="1"/>
      <c r="NID92" s="1"/>
      <c r="NIE92" s="1"/>
      <c r="NIF92" s="1"/>
      <c r="NIG92" s="1"/>
      <c r="NIH92" s="1"/>
      <c r="NII92" s="1"/>
      <c r="NIJ92" s="1"/>
      <c r="NIK92" s="1"/>
      <c r="NIL92" s="1"/>
      <c r="NIM92" s="1"/>
      <c r="NIN92" s="1"/>
      <c r="NIO92" s="1"/>
      <c r="NIP92" s="1"/>
      <c r="NIQ92" s="1"/>
      <c r="NIR92" s="1"/>
      <c r="NIS92" s="1"/>
      <c r="NIT92" s="1"/>
      <c r="NIU92" s="1"/>
      <c r="NIV92" s="1"/>
      <c r="NIW92" s="1"/>
      <c r="NIX92" s="1"/>
      <c r="NIY92" s="1"/>
      <c r="NIZ92" s="1"/>
      <c r="NJA92" s="1"/>
      <c r="NJB92" s="1"/>
      <c r="NJC92" s="1"/>
      <c r="NJD92" s="1"/>
      <c r="NJE92" s="1"/>
      <c r="NJF92" s="1"/>
      <c r="NJG92" s="1"/>
      <c r="NJH92" s="1"/>
      <c r="NJI92" s="1"/>
      <c r="NJJ92" s="1"/>
      <c r="NJK92" s="1"/>
      <c r="NJL92" s="1"/>
      <c r="NJM92" s="1"/>
      <c r="NJN92" s="1"/>
      <c r="NJO92" s="1"/>
      <c r="NJP92" s="1"/>
      <c r="NJQ92" s="1"/>
      <c r="NJR92" s="1"/>
      <c r="NJS92" s="1"/>
      <c r="NJT92" s="1"/>
      <c r="NJU92" s="1"/>
      <c r="NJV92" s="1"/>
      <c r="NJW92" s="1"/>
      <c r="NJX92" s="1"/>
      <c r="NJY92" s="1"/>
      <c r="NJZ92" s="1"/>
      <c r="NKA92" s="1"/>
      <c r="NKB92" s="1"/>
      <c r="NKC92" s="1"/>
      <c r="NKD92" s="1"/>
      <c r="NKE92" s="1"/>
      <c r="NKF92" s="1"/>
      <c r="NKG92" s="1"/>
      <c r="NKH92" s="1"/>
      <c r="NKI92" s="1"/>
      <c r="NKJ92" s="1"/>
      <c r="NKK92" s="1"/>
      <c r="NKL92" s="1"/>
      <c r="NKM92" s="1"/>
      <c r="NKN92" s="1"/>
      <c r="NKO92" s="1"/>
      <c r="NKP92" s="1"/>
      <c r="NKQ92" s="1"/>
      <c r="NKR92" s="1"/>
      <c r="NKS92" s="1"/>
      <c r="NKT92" s="1"/>
      <c r="NKU92" s="1"/>
      <c r="NKV92" s="1"/>
      <c r="NKW92" s="1"/>
      <c r="NKX92" s="1"/>
      <c r="NKY92" s="1"/>
      <c r="NKZ92" s="1"/>
      <c r="NLA92" s="1"/>
      <c r="NLB92" s="1"/>
      <c r="NLC92" s="1"/>
      <c r="NLD92" s="1"/>
      <c r="NLE92" s="1"/>
      <c r="NLF92" s="1"/>
      <c r="NLG92" s="1"/>
      <c r="NLH92" s="1"/>
      <c r="NLI92" s="1"/>
      <c r="NLJ92" s="1"/>
      <c r="NLK92" s="1"/>
      <c r="NLL92" s="1"/>
      <c r="NLM92" s="1"/>
      <c r="NLN92" s="1"/>
      <c r="NLO92" s="1"/>
      <c r="NLP92" s="1"/>
      <c r="NLQ92" s="1"/>
      <c r="NLR92" s="1"/>
      <c r="NLS92" s="1"/>
      <c r="NLT92" s="1"/>
      <c r="NLU92" s="1"/>
      <c r="NLV92" s="1"/>
      <c r="NLW92" s="1"/>
      <c r="NLX92" s="1"/>
      <c r="NLY92" s="1"/>
      <c r="NLZ92" s="1"/>
      <c r="NMA92" s="1"/>
      <c r="NMB92" s="1"/>
      <c r="NMC92" s="1"/>
      <c r="NMD92" s="1"/>
      <c r="NME92" s="1"/>
      <c r="NMF92" s="1"/>
      <c r="NMG92" s="1"/>
      <c r="NMH92" s="1"/>
      <c r="NMI92" s="1"/>
      <c r="NMJ92" s="1"/>
      <c r="NMK92" s="1"/>
      <c r="NML92" s="1"/>
      <c r="NMM92" s="1"/>
      <c r="NMN92" s="1"/>
      <c r="NMO92" s="1"/>
      <c r="NMP92" s="1"/>
      <c r="NMQ92" s="1"/>
      <c r="NMR92" s="1"/>
      <c r="NMS92" s="1"/>
      <c r="NMT92" s="1"/>
      <c r="NMU92" s="1"/>
      <c r="NMV92" s="1"/>
      <c r="NMW92" s="1"/>
      <c r="NMX92" s="1"/>
      <c r="NMY92" s="1"/>
      <c r="NMZ92" s="1"/>
      <c r="NNA92" s="1"/>
      <c r="NNB92" s="1"/>
      <c r="NNC92" s="1"/>
      <c r="NND92" s="1"/>
      <c r="NNE92" s="1"/>
      <c r="NNF92" s="1"/>
      <c r="NNG92" s="1"/>
      <c r="NNH92" s="1"/>
      <c r="NNI92" s="1"/>
      <c r="NNJ92" s="1"/>
      <c r="NNK92" s="1"/>
      <c r="NNL92" s="1"/>
      <c r="NNM92" s="1"/>
      <c r="NNN92" s="1"/>
      <c r="NNO92" s="1"/>
      <c r="NNP92" s="1"/>
      <c r="NNQ92" s="1"/>
      <c r="NNR92" s="1"/>
      <c r="NNS92" s="1"/>
      <c r="NNT92" s="1"/>
      <c r="NNU92" s="1"/>
      <c r="NNV92" s="1"/>
      <c r="NNW92" s="1"/>
      <c r="NNX92" s="1"/>
      <c r="NNY92" s="1"/>
      <c r="NNZ92" s="1"/>
      <c r="NOA92" s="1"/>
      <c r="NOB92" s="1"/>
      <c r="NOC92" s="1"/>
      <c r="NOD92" s="1"/>
      <c r="NOE92" s="1"/>
      <c r="NOF92" s="1"/>
      <c r="NOG92" s="1"/>
      <c r="NOH92" s="1"/>
      <c r="NOI92" s="1"/>
      <c r="NOJ92" s="1"/>
      <c r="NOK92" s="1"/>
      <c r="NOL92" s="1"/>
      <c r="NOM92" s="1"/>
      <c r="NON92" s="1"/>
      <c r="NOO92" s="1"/>
      <c r="NOP92" s="1"/>
      <c r="NOQ92" s="1"/>
      <c r="NOR92" s="1"/>
      <c r="NOS92" s="1"/>
      <c r="NOT92" s="1"/>
      <c r="NOU92" s="1"/>
      <c r="NOV92" s="1"/>
      <c r="NOW92" s="1"/>
      <c r="NOX92" s="1"/>
      <c r="NOY92" s="1"/>
      <c r="NOZ92" s="1"/>
      <c r="NPA92" s="1"/>
      <c r="NPB92" s="1"/>
      <c r="NPC92" s="1"/>
      <c r="NPD92" s="1"/>
      <c r="NPE92" s="1"/>
      <c r="NPF92" s="1"/>
      <c r="NPG92" s="1"/>
      <c r="NPH92" s="1"/>
      <c r="NPI92" s="1"/>
      <c r="NPJ92" s="1"/>
      <c r="NPK92" s="1"/>
      <c r="NPL92" s="1"/>
      <c r="NPM92" s="1"/>
      <c r="NPN92" s="1"/>
      <c r="NPO92" s="1"/>
      <c r="NPP92" s="1"/>
      <c r="NPQ92" s="1"/>
      <c r="NPR92" s="1"/>
      <c r="NPS92" s="1"/>
      <c r="NPT92" s="1"/>
      <c r="NPU92" s="1"/>
      <c r="NPV92" s="1"/>
      <c r="NPW92" s="1"/>
      <c r="NPX92" s="1"/>
      <c r="NPY92" s="1"/>
      <c r="NPZ92" s="1"/>
      <c r="NQA92" s="1"/>
      <c r="NQB92" s="1"/>
      <c r="NQC92" s="1"/>
      <c r="NQD92" s="1"/>
      <c r="NQE92" s="1"/>
      <c r="NQF92" s="1"/>
      <c r="NQG92" s="1"/>
      <c r="NQH92" s="1"/>
      <c r="NQI92" s="1"/>
      <c r="NQJ92" s="1"/>
      <c r="NQK92" s="1"/>
      <c r="NQL92" s="1"/>
      <c r="NQM92" s="1"/>
      <c r="NQN92" s="1"/>
      <c r="NQO92" s="1"/>
      <c r="NQP92" s="1"/>
      <c r="NQQ92" s="1"/>
      <c r="NQR92" s="1"/>
      <c r="NQS92" s="1"/>
      <c r="NQT92" s="1"/>
      <c r="NQU92" s="1"/>
      <c r="NQV92" s="1"/>
      <c r="NQW92" s="1"/>
      <c r="NQX92" s="1"/>
      <c r="NQY92" s="1"/>
      <c r="NQZ92" s="1"/>
      <c r="NRA92" s="1"/>
      <c r="NRB92" s="1"/>
      <c r="NRC92" s="1"/>
      <c r="NRD92" s="1"/>
      <c r="NRE92" s="1"/>
      <c r="NRF92" s="1"/>
      <c r="NRG92" s="1"/>
      <c r="NRH92" s="1"/>
      <c r="NRI92" s="1"/>
      <c r="NRJ92" s="1"/>
      <c r="NRK92" s="1"/>
      <c r="NRL92" s="1"/>
      <c r="NRM92" s="1"/>
      <c r="NRN92" s="1"/>
      <c r="NRO92" s="1"/>
      <c r="NRP92" s="1"/>
      <c r="NRQ92" s="1"/>
      <c r="NRR92" s="1"/>
      <c r="NRS92" s="1"/>
      <c r="NRT92" s="1"/>
      <c r="NRU92" s="1"/>
      <c r="NRV92" s="1"/>
      <c r="NRW92" s="1"/>
      <c r="NRX92" s="1"/>
      <c r="NRY92" s="1"/>
      <c r="NRZ92" s="1"/>
      <c r="NSA92" s="1"/>
      <c r="NSB92" s="1"/>
      <c r="NSC92" s="1"/>
      <c r="NSD92" s="1"/>
      <c r="NSE92" s="1"/>
      <c r="NSF92" s="1"/>
      <c r="NSG92" s="1"/>
      <c r="NSH92" s="1"/>
      <c r="NSI92" s="1"/>
      <c r="NSJ92" s="1"/>
      <c r="NSK92" s="1"/>
      <c r="NSL92" s="1"/>
      <c r="NSM92" s="1"/>
      <c r="NSN92" s="1"/>
      <c r="NSO92" s="1"/>
      <c r="NSP92" s="1"/>
      <c r="NSQ92" s="1"/>
      <c r="NSR92" s="1"/>
      <c r="NSS92" s="1"/>
      <c r="NST92" s="1"/>
      <c r="NSU92" s="1"/>
      <c r="NSV92" s="1"/>
      <c r="NSW92" s="1"/>
      <c r="NSX92" s="1"/>
      <c r="NSY92" s="1"/>
      <c r="NSZ92" s="1"/>
      <c r="NTA92" s="1"/>
      <c r="NTB92" s="1"/>
      <c r="NTC92" s="1"/>
      <c r="NTD92" s="1"/>
      <c r="NTE92" s="1"/>
      <c r="NTF92" s="1"/>
      <c r="NTG92" s="1"/>
      <c r="NTH92" s="1"/>
      <c r="NTI92" s="1"/>
      <c r="NTJ92" s="1"/>
      <c r="NTK92" s="1"/>
      <c r="NTL92" s="1"/>
      <c r="NTM92" s="1"/>
      <c r="NTN92" s="1"/>
      <c r="NTO92" s="1"/>
      <c r="NTP92" s="1"/>
      <c r="NTQ92" s="1"/>
      <c r="NTR92" s="1"/>
      <c r="NTS92" s="1"/>
      <c r="NTT92" s="1"/>
      <c r="NTU92" s="1"/>
      <c r="NTV92" s="1"/>
      <c r="NTW92" s="1"/>
      <c r="NTX92" s="1"/>
      <c r="NTY92" s="1"/>
      <c r="NTZ92" s="1"/>
      <c r="NUA92" s="1"/>
      <c r="NUB92" s="1"/>
      <c r="NUC92" s="1"/>
      <c r="NUD92" s="1"/>
      <c r="NUE92" s="1"/>
      <c r="NUF92" s="1"/>
      <c r="NUG92" s="1"/>
      <c r="NUH92" s="1"/>
      <c r="NUI92" s="1"/>
      <c r="NUJ92" s="1"/>
      <c r="NUK92" s="1"/>
      <c r="NUL92" s="1"/>
      <c r="NUM92" s="1"/>
      <c r="NUN92" s="1"/>
      <c r="NUO92" s="1"/>
      <c r="NUP92" s="1"/>
      <c r="NUQ92" s="1"/>
      <c r="NUR92" s="1"/>
      <c r="NUS92" s="1"/>
      <c r="NUT92" s="1"/>
      <c r="NUU92" s="1"/>
      <c r="NUV92" s="1"/>
      <c r="NUW92" s="1"/>
      <c r="NUX92" s="1"/>
      <c r="NUY92" s="1"/>
      <c r="NUZ92" s="1"/>
      <c r="NVA92" s="1"/>
      <c r="NVB92" s="1"/>
      <c r="NVC92" s="1"/>
      <c r="NVD92" s="1"/>
      <c r="NVE92" s="1"/>
      <c r="NVF92" s="1"/>
      <c r="NVG92" s="1"/>
      <c r="NVH92" s="1"/>
      <c r="NVI92" s="1"/>
      <c r="NVJ92" s="1"/>
      <c r="NVK92" s="1"/>
      <c r="NVL92" s="1"/>
      <c r="NVM92" s="1"/>
      <c r="NVN92" s="1"/>
      <c r="NVO92" s="1"/>
      <c r="NVP92" s="1"/>
      <c r="NVQ92" s="1"/>
      <c r="NVR92" s="1"/>
      <c r="NVS92" s="1"/>
      <c r="NVT92" s="1"/>
      <c r="NVU92" s="1"/>
      <c r="NVV92" s="1"/>
      <c r="NVW92" s="1"/>
      <c r="NVX92" s="1"/>
      <c r="NVY92" s="1"/>
      <c r="NVZ92" s="1"/>
      <c r="NWA92" s="1"/>
      <c r="NWB92" s="1"/>
      <c r="NWC92" s="1"/>
      <c r="NWD92" s="1"/>
      <c r="NWE92" s="1"/>
      <c r="NWF92" s="1"/>
      <c r="NWG92" s="1"/>
      <c r="NWH92" s="1"/>
      <c r="NWI92" s="1"/>
      <c r="NWJ92" s="1"/>
      <c r="NWK92" s="1"/>
      <c r="NWL92" s="1"/>
      <c r="NWM92" s="1"/>
      <c r="NWN92" s="1"/>
      <c r="NWO92" s="1"/>
      <c r="NWP92" s="1"/>
      <c r="NWQ92" s="1"/>
      <c r="NWR92" s="1"/>
      <c r="NWS92" s="1"/>
      <c r="NWT92" s="1"/>
      <c r="NWU92" s="1"/>
      <c r="NWV92" s="1"/>
      <c r="NWW92" s="1"/>
      <c r="NWX92" s="1"/>
      <c r="NWY92" s="1"/>
      <c r="NWZ92" s="1"/>
      <c r="NXA92" s="1"/>
      <c r="NXB92" s="1"/>
      <c r="NXC92" s="1"/>
      <c r="NXD92" s="1"/>
      <c r="NXE92" s="1"/>
      <c r="NXF92" s="1"/>
      <c r="NXG92" s="1"/>
      <c r="NXH92" s="1"/>
      <c r="NXI92" s="1"/>
      <c r="NXJ92" s="1"/>
      <c r="NXK92" s="1"/>
      <c r="NXL92" s="1"/>
      <c r="NXM92" s="1"/>
      <c r="NXN92" s="1"/>
      <c r="NXO92" s="1"/>
      <c r="NXP92" s="1"/>
      <c r="NXQ92" s="1"/>
      <c r="NXR92" s="1"/>
      <c r="NXS92" s="1"/>
      <c r="NXT92" s="1"/>
      <c r="NXU92" s="1"/>
      <c r="NXV92" s="1"/>
      <c r="NXW92" s="1"/>
      <c r="NXX92" s="1"/>
      <c r="NXY92" s="1"/>
      <c r="NXZ92" s="1"/>
      <c r="NYA92" s="1"/>
      <c r="NYB92" s="1"/>
      <c r="NYC92" s="1"/>
      <c r="NYD92" s="1"/>
      <c r="NYE92" s="1"/>
      <c r="NYF92" s="1"/>
      <c r="NYG92" s="1"/>
      <c r="NYH92" s="1"/>
      <c r="NYI92" s="1"/>
      <c r="NYJ92" s="1"/>
      <c r="NYK92" s="1"/>
      <c r="NYL92" s="1"/>
      <c r="NYM92" s="1"/>
      <c r="NYN92" s="1"/>
      <c r="NYO92" s="1"/>
      <c r="NYP92" s="1"/>
      <c r="NYQ92" s="1"/>
      <c r="NYR92" s="1"/>
      <c r="NYS92" s="1"/>
      <c r="NYT92" s="1"/>
      <c r="NYU92" s="1"/>
      <c r="NYV92" s="1"/>
      <c r="NYW92" s="1"/>
      <c r="NYX92" s="1"/>
      <c r="NYY92" s="1"/>
      <c r="NYZ92" s="1"/>
      <c r="NZA92" s="1"/>
      <c r="NZB92" s="1"/>
      <c r="NZC92" s="1"/>
      <c r="NZD92" s="1"/>
      <c r="NZE92" s="1"/>
      <c r="NZF92" s="1"/>
      <c r="NZG92" s="1"/>
      <c r="NZH92" s="1"/>
      <c r="NZI92" s="1"/>
      <c r="NZJ92" s="1"/>
      <c r="NZK92" s="1"/>
      <c r="NZL92" s="1"/>
      <c r="NZM92" s="1"/>
      <c r="NZN92" s="1"/>
      <c r="NZO92" s="1"/>
      <c r="NZP92" s="1"/>
      <c r="NZQ92" s="1"/>
      <c r="NZR92" s="1"/>
      <c r="NZS92" s="1"/>
      <c r="NZT92" s="1"/>
      <c r="NZU92" s="1"/>
      <c r="NZV92" s="1"/>
      <c r="NZW92" s="1"/>
      <c r="NZX92" s="1"/>
      <c r="NZY92" s="1"/>
      <c r="NZZ92" s="1"/>
      <c r="OAA92" s="1"/>
      <c r="OAB92" s="1"/>
      <c r="OAC92" s="1"/>
      <c r="OAD92" s="1"/>
      <c r="OAE92" s="1"/>
      <c r="OAF92" s="1"/>
      <c r="OAG92" s="1"/>
      <c r="OAH92" s="1"/>
      <c r="OAI92" s="1"/>
      <c r="OAJ92" s="1"/>
      <c r="OAK92" s="1"/>
      <c r="OAL92" s="1"/>
      <c r="OAM92" s="1"/>
      <c r="OAN92" s="1"/>
      <c r="OAO92" s="1"/>
      <c r="OAP92" s="1"/>
      <c r="OAQ92" s="1"/>
      <c r="OAR92" s="1"/>
      <c r="OAS92" s="1"/>
      <c r="OAT92" s="1"/>
      <c r="OAU92" s="1"/>
      <c r="OAV92" s="1"/>
      <c r="OAW92" s="1"/>
      <c r="OAX92" s="1"/>
      <c r="OAY92" s="1"/>
      <c r="OAZ92" s="1"/>
      <c r="OBA92" s="1"/>
      <c r="OBB92" s="1"/>
      <c r="OBC92" s="1"/>
      <c r="OBD92" s="1"/>
      <c r="OBE92" s="1"/>
      <c r="OBF92" s="1"/>
      <c r="OBG92" s="1"/>
      <c r="OBH92" s="1"/>
      <c r="OBI92" s="1"/>
      <c r="OBJ92" s="1"/>
      <c r="OBK92" s="1"/>
      <c r="OBL92" s="1"/>
      <c r="OBM92" s="1"/>
      <c r="OBN92" s="1"/>
      <c r="OBO92" s="1"/>
      <c r="OBP92" s="1"/>
      <c r="OBQ92" s="1"/>
      <c r="OBR92" s="1"/>
      <c r="OBS92" s="1"/>
      <c r="OBT92" s="1"/>
      <c r="OBU92" s="1"/>
      <c r="OBV92" s="1"/>
      <c r="OBW92" s="1"/>
      <c r="OBX92" s="1"/>
      <c r="OBY92" s="1"/>
      <c r="OBZ92" s="1"/>
      <c r="OCA92" s="1"/>
      <c r="OCB92" s="1"/>
      <c r="OCC92" s="1"/>
      <c r="OCD92" s="1"/>
      <c r="OCE92" s="1"/>
      <c r="OCF92" s="1"/>
      <c r="OCG92" s="1"/>
      <c r="OCH92" s="1"/>
      <c r="OCI92" s="1"/>
      <c r="OCJ92" s="1"/>
      <c r="OCK92" s="1"/>
      <c r="OCL92" s="1"/>
      <c r="OCM92" s="1"/>
      <c r="OCN92" s="1"/>
      <c r="OCO92" s="1"/>
      <c r="OCP92" s="1"/>
      <c r="OCQ92" s="1"/>
      <c r="OCR92" s="1"/>
      <c r="OCS92" s="1"/>
      <c r="OCT92" s="1"/>
      <c r="OCU92" s="1"/>
      <c r="OCV92" s="1"/>
      <c r="OCW92" s="1"/>
      <c r="OCX92" s="1"/>
      <c r="OCY92" s="1"/>
      <c r="OCZ92" s="1"/>
      <c r="ODA92" s="1"/>
      <c r="ODB92" s="1"/>
      <c r="ODC92" s="1"/>
      <c r="ODD92" s="1"/>
      <c r="ODE92" s="1"/>
      <c r="ODF92" s="1"/>
      <c r="ODG92" s="1"/>
      <c r="ODH92" s="1"/>
      <c r="ODI92" s="1"/>
      <c r="ODJ92" s="1"/>
      <c r="ODK92" s="1"/>
      <c r="ODL92" s="1"/>
      <c r="ODM92" s="1"/>
      <c r="ODN92" s="1"/>
      <c r="ODO92" s="1"/>
      <c r="ODP92" s="1"/>
      <c r="ODQ92" s="1"/>
      <c r="ODR92" s="1"/>
      <c r="ODS92" s="1"/>
      <c r="ODT92" s="1"/>
      <c r="ODU92" s="1"/>
      <c r="ODV92" s="1"/>
      <c r="ODW92" s="1"/>
      <c r="ODX92" s="1"/>
      <c r="ODY92" s="1"/>
      <c r="ODZ92" s="1"/>
      <c r="OEA92" s="1"/>
      <c r="OEB92" s="1"/>
      <c r="OEC92" s="1"/>
      <c r="OED92" s="1"/>
      <c r="OEE92" s="1"/>
      <c r="OEF92" s="1"/>
      <c r="OEG92" s="1"/>
      <c r="OEH92" s="1"/>
      <c r="OEI92" s="1"/>
      <c r="OEJ92" s="1"/>
      <c r="OEK92" s="1"/>
      <c r="OEL92" s="1"/>
      <c r="OEM92" s="1"/>
      <c r="OEN92" s="1"/>
      <c r="OEO92" s="1"/>
      <c r="OEP92" s="1"/>
      <c r="OEQ92" s="1"/>
      <c r="OER92" s="1"/>
      <c r="OES92" s="1"/>
      <c r="OET92" s="1"/>
      <c r="OEU92" s="1"/>
      <c r="OEV92" s="1"/>
      <c r="OEW92" s="1"/>
      <c r="OEX92" s="1"/>
      <c r="OEY92" s="1"/>
      <c r="OEZ92" s="1"/>
      <c r="OFA92" s="1"/>
      <c r="OFB92" s="1"/>
      <c r="OFC92" s="1"/>
      <c r="OFD92" s="1"/>
      <c r="OFE92" s="1"/>
      <c r="OFF92" s="1"/>
      <c r="OFG92" s="1"/>
      <c r="OFH92" s="1"/>
      <c r="OFI92" s="1"/>
      <c r="OFJ92" s="1"/>
      <c r="OFK92" s="1"/>
      <c r="OFL92" s="1"/>
      <c r="OFM92" s="1"/>
      <c r="OFN92" s="1"/>
      <c r="OFO92" s="1"/>
      <c r="OFP92" s="1"/>
      <c r="OFQ92" s="1"/>
      <c r="OFR92" s="1"/>
      <c r="OFS92" s="1"/>
      <c r="OFT92" s="1"/>
      <c r="OFU92" s="1"/>
      <c r="OFV92" s="1"/>
      <c r="OFW92" s="1"/>
      <c r="OFX92" s="1"/>
      <c r="OFY92" s="1"/>
      <c r="OFZ92" s="1"/>
      <c r="OGA92" s="1"/>
      <c r="OGB92" s="1"/>
      <c r="OGC92" s="1"/>
      <c r="OGD92" s="1"/>
      <c r="OGE92" s="1"/>
      <c r="OGF92" s="1"/>
      <c r="OGG92" s="1"/>
      <c r="OGH92" s="1"/>
      <c r="OGI92" s="1"/>
      <c r="OGJ92" s="1"/>
      <c r="OGK92" s="1"/>
      <c r="OGL92" s="1"/>
      <c r="OGM92" s="1"/>
      <c r="OGN92" s="1"/>
      <c r="OGO92" s="1"/>
      <c r="OGP92" s="1"/>
      <c r="OGQ92" s="1"/>
      <c r="OGR92" s="1"/>
      <c r="OGS92" s="1"/>
      <c r="OGT92" s="1"/>
      <c r="OGU92" s="1"/>
      <c r="OGV92" s="1"/>
      <c r="OGW92" s="1"/>
      <c r="OGX92" s="1"/>
      <c r="OGY92" s="1"/>
      <c r="OGZ92" s="1"/>
      <c r="OHA92" s="1"/>
      <c r="OHB92" s="1"/>
      <c r="OHC92" s="1"/>
      <c r="OHD92" s="1"/>
      <c r="OHE92" s="1"/>
      <c r="OHF92" s="1"/>
      <c r="OHG92" s="1"/>
      <c r="OHH92" s="1"/>
      <c r="OHI92" s="1"/>
      <c r="OHJ92" s="1"/>
      <c r="OHK92" s="1"/>
      <c r="OHL92" s="1"/>
      <c r="OHM92" s="1"/>
      <c r="OHN92" s="1"/>
      <c r="OHO92" s="1"/>
      <c r="OHP92" s="1"/>
      <c r="OHQ92" s="1"/>
      <c r="OHR92" s="1"/>
      <c r="OHS92" s="1"/>
      <c r="OHT92" s="1"/>
      <c r="OHU92" s="1"/>
      <c r="OHV92" s="1"/>
      <c r="OHW92" s="1"/>
      <c r="OHX92" s="1"/>
      <c r="OHY92" s="1"/>
      <c r="OHZ92" s="1"/>
      <c r="OIA92" s="1"/>
      <c r="OIB92" s="1"/>
      <c r="OIC92" s="1"/>
      <c r="OID92" s="1"/>
      <c r="OIE92" s="1"/>
      <c r="OIF92" s="1"/>
      <c r="OIG92" s="1"/>
      <c r="OIH92" s="1"/>
      <c r="OII92" s="1"/>
      <c r="OIJ92" s="1"/>
      <c r="OIK92" s="1"/>
      <c r="OIL92" s="1"/>
      <c r="OIM92" s="1"/>
      <c r="OIN92" s="1"/>
      <c r="OIO92" s="1"/>
      <c r="OIP92" s="1"/>
      <c r="OIQ92" s="1"/>
      <c r="OIR92" s="1"/>
      <c r="OIS92" s="1"/>
      <c r="OIT92" s="1"/>
      <c r="OIU92" s="1"/>
      <c r="OIV92" s="1"/>
      <c r="OIW92" s="1"/>
      <c r="OIX92" s="1"/>
      <c r="OIY92" s="1"/>
      <c r="OIZ92" s="1"/>
      <c r="OJA92" s="1"/>
      <c r="OJB92" s="1"/>
      <c r="OJC92" s="1"/>
      <c r="OJD92" s="1"/>
      <c r="OJE92" s="1"/>
      <c r="OJF92" s="1"/>
      <c r="OJG92" s="1"/>
      <c r="OJH92" s="1"/>
      <c r="OJI92" s="1"/>
      <c r="OJJ92" s="1"/>
      <c r="OJK92" s="1"/>
      <c r="OJL92" s="1"/>
      <c r="OJM92" s="1"/>
      <c r="OJN92" s="1"/>
      <c r="OJO92" s="1"/>
      <c r="OJP92" s="1"/>
      <c r="OJQ92" s="1"/>
      <c r="OJR92" s="1"/>
      <c r="OJS92" s="1"/>
      <c r="OJT92" s="1"/>
      <c r="OJU92" s="1"/>
      <c r="OJV92" s="1"/>
      <c r="OJW92" s="1"/>
      <c r="OJX92" s="1"/>
      <c r="OJY92" s="1"/>
      <c r="OJZ92" s="1"/>
      <c r="OKA92" s="1"/>
      <c r="OKB92" s="1"/>
      <c r="OKC92" s="1"/>
      <c r="OKD92" s="1"/>
      <c r="OKE92" s="1"/>
      <c r="OKF92" s="1"/>
      <c r="OKG92" s="1"/>
      <c r="OKH92" s="1"/>
      <c r="OKI92" s="1"/>
      <c r="OKJ92" s="1"/>
      <c r="OKK92" s="1"/>
      <c r="OKL92" s="1"/>
      <c r="OKM92" s="1"/>
      <c r="OKN92" s="1"/>
      <c r="OKO92" s="1"/>
      <c r="OKP92" s="1"/>
      <c r="OKQ92" s="1"/>
      <c r="OKR92" s="1"/>
      <c r="OKS92" s="1"/>
      <c r="OKT92" s="1"/>
      <c r="OKU92" s="1"/>
      <c r="OKV92" s="1"/>
      <c r="OKW92" s="1"/>
      <c r="OKX92" s="1"/>
      <c r="OKY92" s="1"/>
      <c r="OKZ92" s="1"/>
      <c r="OLA92" s="1"/>
      <c r="OLB92" s="1"/>
      <c r="OLC92" s="1"/>
      <c r="OLD92" s="1"/>
      <c r="OLE92" s="1"/>
      <c r="OLF92" s="1"/>
      <c r="OLG92" s="1"/>
      <c r="OLH92" s="1"/>
      <c r="OLI92" s="1"/>
      <c r="OLJ92" s="1"/>
      <c r="OLK92" s="1"/>
      <c r="OLL92" s="1"/>
      <c r="OLM92" s="1"/>
      <c r="OLN92" s="1"/>
      <c r="OLO92" s="1"/>
      <c r="OLP92" s="1"/>
      <c r="OLQ92" s="1"/>
      <c r="OLR92" s="1"/>
      <c r="OLS92" s="1"/>
      <c r="OLT92" s="1"/>
      <c r="OLU92" s="1"/>
      <c r="OLV92" s="1"/>
      <c r="OLW92" s="1"/>
      <c r="OLX92" s="1"/>
      <c r="OLY92" s="1"/>
      <c r="OLZ92" s="1"/>
      <c r="OMA92" s="1"/>
      <c r="OMB92" s="1"/>
      <c r="OMC92" s="1"/>
      <c r="OMD92" s="1"/>
      <c r="OME92" s="1"/>
      <c r="OMF92" s="1"/>
      <c r="OMG92" s="1"/>
      <c r="OMH92" s="1"/>
      <c r="OMI92" s="1"/>
      <c r="OMJ92" s="1"/>
      <c r="OMK92" s="1"/>
      <c r="OML92" s="1"/>
      <c r="OMM92" s="1"/>
      <c r="OMN92" s="1"/>
      <c r="OMO92" s="1"/>
      <c r="OMP92" s="1"/>
      <c r="OMQ92" s="1"/>
      <c r="OMR92" s="1"/>
      <c r="OMS92" s="1"/>
      <c r="OMT92" s="1"/>
      <c r="OMU92" s="1"/>
      <c r="OMV92" s="1"/>
      <c r="OMW92" s="1"/>
      <c r="OMX92" s="1"/>
      <c r="OMY92" s="1"/>
      <c r="OMZ92" s="1"/>
      <c r="ONA92" s="1"/>
      <c r="ONB92" s="1"/>
      <c r="ONC92" s="1"/>
      <c r="OND92" s="1"/>
      <c r="ONE92" s="1"/>
      <c r="ONF92" s="1"/>
      <c r="ONG92" s="1"/>
      <c r="ONH92" s="1"/>
      <c r="ONI92" s="1"/>
      <c r="ONJ92" s="1"/>
      <c r="ONK92" s="1"/>
      <c r="ONL92" s="1"/>
      <c r="ONM92" s="1"/>
      <c r="ONN92" s="1"/>
      <c r="ONO92" s="1"/>
      <c r="ONP92" s="1"/>
      <c r="ONQ92" s="1"/>
      <c r="ONR92" s="1"/>
      <c r="ONS92" s="1"/>
      <c r="ONT92" s="1"/>
      <c r="ONU92" s="1"/>
      <c r="ONV92" s="1"/>
      <c r="ONW92" s="1"/>
      <c r="ONX92" s="1"/>
      <c r="ONY92" s="1"/>
      <c r="ONZ92" s="1"/>
      <c r="OOA92" s="1"/>
      <c r="OOB92" s="1"/>
      <c r="OOC92" s="1"/>
      <c r="OOD92" s="1"/>
      <c r="OOE92" s="1"/>
      <c r="OOF92" s="1"/>
      <c r="OOG92" s="1"/>
      <c r="OOH92" s="1"/>
      <c r="OOI92" s="1"/>
      <c r="OOJ92" s="1"/>
      <c r="OOK92" s="1"/>
      <c r="OOL92" s="1"/>
      <c r="OOM92" s="1"/>
      <c r="OON92" s="1"/>
      <c r="OOO92" s="1"/>
      <c r="OOP92" s="1"/>
      <c r="OOQ92" s="1"/>
      <c r="OOR92" s="1"/>
      <c r="OOS92" s="1"/>
      <c r="OOT92" s="1"/>
      <c r="OOU92" s="1"/>
      <c r="OOV92" s="1"/>
      <c r="OOW92" s="1"/>
      <c r="OOX92" s="1"/>
      <c r="OOY92" s="1"/>
      <c r="OOZ92" s="1"/>
      <c r="OPA92" s="1"/>
      <c r="OPB92" s="1"/>
      <c r="OPC92" s="1"/>
      <c r="OPD92" s="1"/>
      <c r="OPE92" s="1"/>
      <c r="OPF92" s="1"/>
      <c r="OPG92" s="1"/>
      <c r="OPH92" s="1"/>
      <c r="OPI92" s="1"/>
      <c r="OPJ92" s="1"/>
      <c r="OPK92" s="1"/>
      <c r="OPL92" s="1"/>
      <c r="OPM92" s="1"/>
      <c r="OPN92" s="1"/>
      <c r="OPO92" s="1"/>
      <c r="OPP92" s="1"/>
      <c r="OPQ92" s="1"/>
      <c r="OPR92" s="1"/>
      <c r="OPS92" s="1"/>
      <c r="OPT92" s="1"/>
      <c r="OPU92" s="1"/>
      <c r="OPV92" s="1"/>
      <c r="OPW92" s="1"/>
      <c r="OPX92" s="1"/>
      <c r="OPY92" s="1"/>
      <c r="OPZ92" s="1"/>
      <c r="OQA92" s="1"/>
      <c r="OQB92" s="1"/>
      <c r="OQC92" s="1"/>
      <c r="OQD92" s="1"/>
      <c r="OQE92" s="1"/>
      <c r="OQF92" s="1"/>
      <c r="OQG92" s="1"/>
      <c r="OQH92" s="1"/>
      <c r="OQI92" s="1"/>
      <c r="OQJ92" s="1"/>
      <c r="OQK92" s="1"/>
      <c r="OQL92" s="1"/>
      <c r="OQM92" s="1"/>
      <c r="OQN92" s="1"/>
      <c r="OQO92" s="1"/>
      <c r="OQP92" s="1"/>
      <c r="OQQ92" s="1"/>
      <c r="OQR92" s="1"/>
      <c r="OQS92" s="1"/>
      <c r="OQT92" s="1"/>
      <c r="OQU92" s="1"/>
      <c r="OQV92" s="1"/>
      <c r="OQW92" s="1"/>
      <c r="OQX92" s="1"/>
      <c r="OQY92" s="1"/>
      <c r="OQZ92" s="1"/>
      <c r="ORA92" s="1"/>
      <c r="ORB92" s="1"/>
      <c r="ORC92" s="1"/>
      <c r="ORD92" s="1"/>
      <c r="ORE92" s="1"/>
      <c r="ORF92" s="1"/>
      <c r="ORG92" s="1"/>
      <c r="ORH92" s="1"/>
      <c r="ORI92" s="1"/>
      <c r="ORJ92" s="1"/>
      <c r="ORK92" s="1"/>
      <c r="ORL92" s="1"/>
      <c r="ORM92" s="1"/>
      <c r="ORN92" s="1"/>
      <c r="ORO92" s="1"/>
      <c r="ORP92" s="1"/>
      <c r="ORQ92" s="1"/>
      <c r="ORR92" s="1"/>
      <c r="ORS92" s="1"/>
      <c r="ORT92" s="1"/>
      <c r="ORU92" s="1"/>
      <c r="ORV92" s="1"/>
      <c r="ORW92" s="1"/>
      <c r="ORX92" s="1"/>
      <c r="ORY92" s="1"/>
      <c r="ORZ92" s="1"/>
      <c r="OSA92" s="1"/>
      <c r="OSB92" s="1"/>
      <c r="OSC92" s="1"/>
      <c r="OSD92" s="1"/>
      <c r="OSE92" s="1"/>
      <c r="OSF92" s="1"/>
      <c r="OSG92" s="1"/>
      <c r="OSH92" s="1"/>
      <c r="OSI92" s="1"/>
      <c r="OSJ92" s="1"/>
      <c r="OSK92" s="1"/>
      <c r="OSL92" s="1"/>
      <c r="OSM92" s="1"/>
      <c r="OSN92" s="1"/>
      <c r="OSO92" s="1"/>
      <c r="OSP92" s="1"/>
      <c r="OSQ92" s="1"/>
      <c r="OSR92" s="1"/>
      <c r="OSS92" s="1"/>
      <c r="OST92" s="1"/>
      <c r="OSU92" s="1"/>
      <c r="OSV92" s="1"/>
      <c r="OSW92" s="1"/>
      <c r="OSX92" s="1"/>
      <c r="OSY92" s="1"/>
      <c r="OSZ92" s="1"/>
      <c r="OTA92" s="1"/>
      <c r="OTB92" s="1"/>
      <c r="OTC92" s="1"/>
      <c r="OTD92" s="1"/>
      <c r="OTE92" s="1"/>
      <c r="OTF92" s="1"/>
      <c r="OTG92" s="1"/>
      <c r="OTH92" s="1"/>
      <c r="OTI92" s="1"/>
      <c r="OTJ92" s="1"/>
      <c r="OTK92" s="1"/>
      <c r="OTL92" s="1"/>
      <c r="OTM92" s="1"/>
      <c r="OTN92" s="1"/>
      <c r="OTO92" s="1"/>
      <c r="OTP92" s="1"/>
      <c r="OTQ92" s="1"/>
      <c r="OTR92" s="1"/>
      <c r="OTS92" s="1"/>
      <c r="OTT92" s="1"/>
      <c r="OTU92" s="1"/>
      <c r="OTV92" s="1"/>
      <c r="OTW92" s="1"/>
      <c r="OTX92" s="1"/>
      <c r="OTY92" s="1"/>
      <c r="OTZ92" s="1"/>
      <c r="OUA92" s="1"/>
      <c r="OUB92" s="1"/>
      <c r="OUC92" s="1"/>
      <c r="OUD92" s="1"/>
      <c r="OUE92" s="1"/>
      <c r="OUF92" s="1"/>
      <c r="OUG92" s="1"/>
      <c r="OUH92" s="1"/>
      <c r="OUI92" s="1"/>
      <c r="OUJ92" s="1"/>
      <c r="OUK92" s="1"/>
      <c r="OUL92" s="1"/>
      <c r="OUM92" s="1"/>
      <c r="OUN92" s="1"/>
      <c r="OUO92" s="1"/>
      <c r="OUP92" s="1"/>
      <c r="OUQ92" s="1"/>
      <c r="OUR92" s="1"/>
      <c r="OUS92" s="1"/>
      <c r="OUT92" s="1"/>
      <c r="OUU92" s="1"/>
      <c r="OUV92" s="1"/>
      <c r="OUW92" s="1"/>
      <c r="OUX92" s="1"/>
      <c r="OUY92" s="1"/>
      <c r="OUZ92" s="1"/>
      <c r="OVA92" s="1"/>
      <c r="OVB92" s="1"/>
      <c r="OVC92" s="1"/>
      <c r="OVD92" s="1"/>
      <c r="OVE92" s="1"/>
      <c r="OVF92" s="1"/>
      <c r="OVG92" s="1"/>
      <c r="OVH92" s="1"/>
      <c r="OVI92" s="1"/>
      <c r="OVJ92" s="1"/>
      <c r="OVK92" s="1"/>
      <c r="OVL92" s="1"/>
      <c r="OVM92" s="1"/>
      <c r="OVN92" s="1"/>
      <c r="OVO92" s="1"/>
      <c r="OVP92" s="1"/>
      <c r="OVQ92" s="1"/>
      <c r="OVR92" s="1"/>
      <c r="OVS92" s="1"/>
      <c r="OVT92" s="1"/>
      <c r="OVU92" s="1"/>
      <c r="OVV92" s="1"/>
      <c r="OVW92" s="1"/>
      <c r="OVX92" s="1"/>
      <c r="OVY92" s="1"/>
      <c r="OVZ92" s="1"/>
      <c r="OWA92" s="1"/>
      <c r="OWB92" s="1"/>
      <c r="OWC92" s="1"/>
      <c r="OWD92" s="1"/>
      <c r="OWE92" s="1"/>
      <c r="OWF92" s="1"/>
      <c r="OWG92" s="1"/>
      <c r="OWH92" s="1"/>
      <c r="OWI92" s="1"/>
      <c r="OWJ92" s="1"/>
      <c r="OWK92" s="1"/>
      <c r="OWL92" s="1"/>
      <c r="OWM92" s="1"/>
      <c r="OWN92" s="1"/>
      <c r="OWO92" s="1"/>
      <c r="OWP92" s="1"/>
      <c r="OWQ92" s="1"/>
      <c r="OWR92" s="1"/>
      <c r="OWS92" s="1"/>
      <c r="OWT92" s="1"/>
      <c r="OWU92" s="1"/>
      <c r="OWV92" s="1"/>
      <c r="OWW92" s="1"/>
      <c r="OWX92" s="1"/>
      <c r="OWY92" s="1"/>
      <c r="OWZ92" s="1"/>
      <c r="OXA92" s="1"/>
      <c r="OXB92" s="1"/>
      <c r="OXC92" s="1"/>
      <c r="OXD92" s="1"/>
      <c r="OXE92" s="1"/>
      <c r="OXF92" s="1"/>
      <c r="OXG92" s="1"/>
      <c r="OXH92" s="1"/>
      <c r="OXI92" s="1"/>
      <c r="OXJ92" s="1"/>
      <c r="OXK92" s="1"/>
      <c r="OXL92" s="1"/>
      <c r="OXM92" s="1"/>
      <c r="OXN92" s="1"/>
      <c r="OXO92" s="1"/>
      <c r="OXP92" s="1"/>
      <c r="OXQ92" s="1"/>
      <c r="OXR92" s="1"/>
      <c r="OXS92" s="1"/>
      <c r="OXT92" s="1"/>
      <c r="OXU92" s="1"/>
      <c r="OXV92" s="1"/>
      <c r="OXW92" s="1"/>
      <c r="OXX92" s="1"/>
      <c r="OXY92" s="1"/>
      <c r="OXZ92" s="1"/>
      <c r="OYA92" s="1"/>
      <c r="OYB92" s="1"/>
      <c r="OYC92" s="1"/>
      <c r="OYD92" s="1"/>
      <c r="OYE92" s="1"/>
      <c r="OYF92" s="1"/>
      <c r="OYG92" s="1"/>
      <c r="OYH92" s="1"/>
      <c r="OYI92" s="1"/>
      <c r="OYJ92" s="1"/>
      <c r="OYK92" s="1"/>
      <c r="OYL92" s="1"/>
      <c r="OYM92" s="1"/>
      <c r="OYN92" s="1"/>
      <c r="OYO92" s="1"/>
      <c r="OYP92" s="1"/>
      <c r="OYQ92" s="1"/>
      <c r="OYR92" s="1"/>
      <c r="OYS92" s="1"/>
      <c r="OYT92" s="1"/>
      <c r="OYU92" s="1"/>
      <c r="OYV92" s="1"/>
      <c r="OYW92" s="1"/>
      <c r="OYX92" s="1"/>
      <c r="OYY92" s="1"/>
      <c r="OYZ92" s="1"/>
      <c r="OZA92" s="1"/>
      <c r="OZB92" s="1"/>
      <c r="OZC92" s="1"/>
      <c r="OZD92" s="1"/>
      <c r="OZE92" s="1"/>
      <c r="OZF92" s="1"/>
      <c r="OZG92" s="1"/>
      <c r="OZH92" s="1"/>
      <c r="OZI92" s="1"/>
      <c r="OZJ92" s="1"/>
      <c r="OZK92" s="1"/>
      <c r="OZL92" s="1"/>
      <c r="OZM92" s="1"/>
      <c r="OZN92" s="1"/>
      <c r="OZO92" s="1"/>
      <c r="OZP92" s="1"/>
      <c r="OZQ92" s="1"/>
      <c r="OZR92" s="1"/>
      <c r="OZS92" s="1"/>
      <c r="OZT92" s="1"/>
      <c r="OZU92" s="1"/>
      <c r="OZV92" s="1"/>
      <c r="OZW92" s="1"/>
      <c r="OZX92" s="1"/>
      <c r="OZY92" s="1"/>
      <c r="OZZ92" s="1"/>
      <c r="PAA92" s="1"/>
      <c r="PAB92" s="1"/>
      <c r="PAC92" s="1"/>
      <c r="PAD92" s="1"/>
      <c r="PAE92" s="1"/>
      <c r="PAF92" s="1"/>
      <c r="PAG92" s="1"/>
      <c r="PAH92" s="1"/>
      <c r="PAI92" s="1"/>
      <c r="PAJ92" s="1"/>
      <c r="PAK92" s="1"/>
      <c r="PAL92" s="1"/>
      <c r="PAM92" s="1"/>
      <c r="PAN92" s="1"/>
      <c r="PAO92" s="1"/>
      <c r="PAP92" s="1"/>
      <c r="PAQ92" s="1"/>
      <c r="PAR92" s="1"/>
      <c r="PAS92" s="1"/>
      <c r="PAT92" s="1"/>
      <c r="PAU92" s="1"/>
      <c r="PAV92" s="1"/>
      <c r="PAW92" s="1"/>
      <c r="PAX92" s="1"/>
      <c r="PAY92" s="1"/>
      <c r="PAZ92" s="1"/>
      <c r="PBA92" s="1"/>
      <c r="PBB92" s="1"/>
      <c r="PBC92" s="1"/>
      <c r="PBD92" s="1"/>
      <c r="PBE92" s="1"/>
      <c r="PBF92" s="1"/>
      <c r="PBG92" s="1"/>
      <c r="PBH92" s="1"/>
      <c r="PBI92" s="1"/>
      <c r="PBJ92" s="1"/>
      <c r="PBK92" s="1"/>
      <c r="PBL92" s="1"/>
      <c r="PBM92" s="1"/>
      <c r="PBN92" s="1"/>
      <c r="PBO92" s="1"/>
      <c r="PBP92" s="1"/>
      <c r="PBQ92" s="1"/>
      <c r="PBR92" s="1"/>
      <c r="PBS92" s="1"/>
      <c r="PBT92" s="1"/>
      <c r="PBU92" s="1"/>
      <c r="PBV92" s="1"/>
      <c r="PBW92" s="1"/>
      <c r="PBX92" s="1"/>
      <c r="PBY92" s="1"/>
      <c r="PBZ92" s="1"/>
      <c r="PCA92" s="1"/>
      <c r="PCB92" s="1"/>
      <c r="PCC92" s="1"/>
      <c r="PCD92" s="1"/>
      <c r="PCE92" s="1"/>
      <c r="PCF92" s="1"/>
      <c r="PCG92" s="1"/>
      <c r="PCH92" s="1"/>
      <c r="PCI92" s="1"/>
      <c r="PCJ92" s="1"/>
      <c r="PCK92" s="1"/>
      <c r="PCL92" s="1"/>
      <c r="PCM92" s="1"/>
      <c r="PCN92" s="1"/>
      <c r="PCO92" s="1"/>
      <c r="PCP92" s="1"/>
      <c r="PCQ92" s="1"/>
      <c r="PCR92" s="1"/>
      <c r="PCS92" s="1"/>
      <c r="PCT92" s="1"/>
      <c r="PCU92" s="1"/>
      <c r="PCV92" s="1"/>
      <c r="PCW92" s="1"/>
      <c r="PCX92" s="1"/>
      <c r="PCY92" s="1"/>
      <c r="PCZ92" s="1"/>
      <c r="PDA92" s="1"/>
      <c r="PDB92" s="1"/>
      <c r="PDC92" s="1"/>
      <c r="PDD92" s="1"/>
      <c r="PDE92" s="1"/>
      <c r="PDF92" s="1"/>
      <c r="PDG92" s="1"/>
      <c r="PDH92" s="1"/>
      <c r="PDI92" s="1"/>
      <c r="PDJ92" s="1"/>
      <c r="PDK92" s="1"/>
      <c r="PDL92" s="1"/>
      <c r="PDM92" s="1"/>
      <c r="PDN92" s="1"/>
      <c r="PDO92" s="1"/>
      <c r="PDP92" s="1"/>
      <c r="PDQ92" s="1"/>
      <c r="PDR92" s="1"/>
      <c r="PDS92" s="1"/>
      <c r="PDT92" s="1"/>
      <c r="PDU92" s="1"/>
      <c r="PDV92" s="1"/>
      <c r="PDW92" s="1"/>
      <c r="PDX92" s="1"/>
      <c r="PDY92" s="1"/>
      <c r="PDZ92" s="1"/>
      <c r="PEA92" s="1"/>
      <c r="PEB92" s="1"/>
      <c r="PEC92" s="1"/>
      <c r="PED92" s="1"/>
      <c r="PEE92" s="1"/>
      <c r="PEF92" s="1"/>
      <c r="PEG92" s="1"/>
      <c r="PEH92" s="1"/>
      <c r="PEI92" s="1"/>
      <c r="PEJ92" s="1"/>
      <c r="PEK92" s="1"/>
      <c r="PEL92" s="1"/>
      <c r="PEM92" s="1"/>
      <c r="PEN92" s="1"/>
      <c r="PEO92" s="1"/>
      <c r="PEP92" s="1"/>
      <c r="PEQ92" s="1"/>
      <c r="PER92" s="1"/>
      <c r="PES92" s="1"/>
      <c r="PET92" s="1"/>
      <c r="PEU92" s="1"/>
      <c r="PEV92" s="1"/>
      <c r="PEW92" s="1"/>
      <c r="PEX92" s="1"/>
      <c r="PEY92" s="1"/>
      <c r="PEZ92" s="1"/>
      <c r="PFA92" s="1"/>
      <c r="PFB92" s="1"/>
      <c r="PFC92" s="1"/>
      <c r="PFD92" s="1"/>
      <c r="PFE92" s="1"/>
      <c r="PFF92" s="1"/>
      <c r="PFG92" s="1"/>
      <c r="PFH92" s="1"/>
      <c r="PFI92" s="1"/>
      <c r="PFJ92" s="1"/>
      <c r="PFK92" s="1"/>
      <c r="PFL92" s="1"/>
      <c r="PFM92" s="1"/>
      <c r="PFN92" s="1"/>
      <c r="PFO92" s="1"/>
      <c r="PFP92" s="1"/>
      <c r="PFQ92" s="1"/>
      <c r="PFR92" s="1"/>
      <c r="PFS92" s="1"/>
      <c r="PFT92" s="1"/>
      <c r="PFU92" s="1"/>
      <c r="PFV92" s="1"/>
      <c r="PFW92" s="1"/>
      <c r="PFX92" s="1"/>
      <c r="PFY92" s="1"/>
      <c r="PFZ92" s="1"/>
      <c r="PGA92" s="1"/>
      <c r="PGB92" s="1"/>
      <c r="PGC92" s="1"/>
      <c r="PGD92" s="1"/>
      <c r="PGE92" s="1"/>
      <c r="PGF92" s="1"/>
      <c r="PGG92" s="1"/>
      <c r="PGH92" s="1"/>
      <c r="PGI92" s="1"/>
      <c r="PGJ92" s="1"/>
      <c r="PGK92" s="1"/>
      <c r="PGL92" s="1"/>
      <c r="PGM92" s="1"/>
      <c r="PGN92" s="1"/>
      <c r="PGO92" s="1"/>
      <c r="PGP92" s="1"/>
      <c r="PGQ92" s="1"/>
      <c r="PGR92" s="1"/>
      <c r="PGS92" s="1"/>
      <c r="PGT92" s="1"/>
      <c r="PGU92" s="1"/>
      <c r="PGV92" s="1"/>
      <c r="PGW92" s="1"/>
      <c r="PGX92" s="1"/>
      <c r="PGY92" s="1"/>
      <c r="PGZ92" s="1"/>
      <c r="PHA92" s="1"/>
      <c r="PHB92" s="1"/>
      <c r="PHC92" s="1"/>
      <c r="PHD92" s="1"/>
      <c r="PHE92" s="1"/>
      <c r="PHF92" s="1"/>
      <c r="PHG92" s="1"/>
      <c r="PHH92" s="1"/>
      <c r="PHI92" s="1"/>
      <c r="PHJ92" s="1"/>
      <c r="PHK92" s="1"/>
      <c r="PHL92" s="1"/>
      <c r="PHM92" s="1"/>
      <c r="PHN92" s="1"/>
      <c r="PHO92" s="1"/>
      <c r="PHP92" s="1"/>
      <c r="PHQ92" s="1"/>
      <c r="PHR92" s="1"/>
      <c r="PHS92" s="1"/>
      <c r="PHT92" s="1"/>
      <c r="PHU92" s="1"/>
      <c r="PHV92" s="1"/>
      <c r="PHW92" s="1"/>
      <c r="PHX92" s="1"/>
      <c r="PHY92" s="1"/>
      <c r="PHZ92" s="1"/>
      <c r="PIA92" s="1"/>
      <c r="PIB92" s="1"/>
      <c r="PIC92" s="1"/>
      <c r="PID92" s="1"/>
      <c r="PIE92" s="1"/>
      <c r="PIF92" s="1"/>
      <c r="PIG92" s="1"/>
      <c r="PIH92" s="1"/>
      <c r="PII92" s="1"/>
      <c r="PIJ92" s="1"/>
      <c r="PIK92" s="1"/>
      <c r="PIL92" s="1"/>
      <c r="PIM92" s="1"/>
      <c r="PIN92" s="1"/>
      <c r="PIO92" s="1"/>
      <c r="PIP92" s="1"/>
      <c r="PIQ92" s="1"/>
      <c r="PIR92" s="1"/>
      <c r="PIS92" s="1"/>
      <c r="PIT92" s="1"/>
      <c r="PIU92" s="1"/>
      <c r="PIV92" s="1"/>
      <c r="PIW92" s="1"/>
      <c r="PIX92" s="1"/>
      <c r="PIY92" s="1"/>
      <c r="PIZ92" s="1"/>
      <c r="PJA92" s="1"/>
      <c r="PJB92" s="1"/>
      <c r="PJC92" s="1"/>
      <c r="PJD92" s="1"/>
      <c r="PJE92" s="1"/>
      <c r="PJF92" s="1"/>
      <c r="PJG92" s="1"/>
      <c r="PJH92" s="1"/>
      <c r="PJI92" s="1"/>
      <c r="PJJ92" s="1"/>
      <c r="PJK92" s="1"/>
      <c r="PJL92" s="1"/>
      <c r="PJM92" s="1"/>
      <c r="PJN92" s="1"/>
      <c r="PJO92" s="1"/>
      <c r="PJP92" s="1"/>
      <c r="PJQ92" s="1"/>
      <c r="PJR92" s="1"/>
      <c r="PJS92" s="1"/>
      <c r="PJT92" s="1"/>
      <c r="PJU92" s="1"/>
      <c r="PJV92" s="1"/>
      <c r="PJW92" s="1"/>
      <c r="PJX92" s="1"/>
      <c r="PJY92" s="1"/>
      <c r="PJZ92" s="1"/>
      <c r="PKA92" s="1"/>
      <c r="PKB92" s="1"/>
      <c r="PKC92" s="1"/>
      <c r="PKD92" s="1"/>
      <c r="PKE92" s="1"/>
      <c r="PKF92" s="1"/>
      <c r="PKG92" s="1"/>
      <c r="PKH92" s="1"/>
      <c r="PKI92" s="1"/>
      <c r="PKJ92" s="1"/>
      <c r="PKK92" s="1"/>
      <c r="PKL92" s="1"/>
      <c r="PKM92" s="1"/>
      <c r="PKN92" s="1"/>
      <c r="PKO92" s="1"/>
      <c r="PKP92" s="1"/>
      <c r="PKQ92" s="1"/>
      <c r="PKR92" s="1"/>
      <c r="PKS92" s="1"/>
      <c r="PKT92" s="1"/>
      <c r="PKU92" s="1"/>
      <c r="PKV92" s="1"/>
      <c r="PKW92" s="1"/>
      <c r="PKX92" s="1"/>
      <c r="PKY92" s="1"/>
      <c r="PKZ92" s="1"/>
      <c r="PLA92" s="1"/>
      <c r="PLB92" s="1"/>
      <c r="PLC92" s="1"/>
      <c r="PLD92" s="1"/>
      <c r="PLE92" s="1"/>
      <c r="PLF92" s="1"/>
      <c r="PLG92" s="1"/>
      <c r="PLH92" s="1"/>
      <c r="PLI92" s="1"/>
      <c r="PLJ92" s="1"/>
      <c r="PLK92" s="1"/>
      <c r="PLL92" s="1"/>
      <c r="PLM92" s="1"/>
      <c r="PLN92" s="1"/>
      <c r="PLO92" s="1"/>
      <c r="PLP92" s="1"/>
      <c r="PLQ92" s="1"/>
      <c r="PLR92" s="1"/>
      <c r="PLS92" s="1"/>
      <c r="PLT92" s="1"/>
      <c r="PLU92" s="1"/>
      <c r="PLV92" s="1"/>
      <c r="PLW92" s="1"/>
      <c r="PLX92" s="1"/>
      <c r="PLY92" s="1"/>
      <c r="PLZ92" s="1"/>
      <c r="PMA92" s="1"/>
      <c r="PMB92" s="1"/>
      <c r="PMC92" s="1"/>
      <c r="PMD92" s="1"/>
      <c r="PME92" s="1"/>
      <c r="PMF92" s="1"/>
      <c r="PMG92" s="1"/>
      <c r="PMH92" s="1"/>
      <c r="PMI92" s="1"/>
      <c r="PMJ92" s="1"/>
      <c r="PMK92" s="1"/>
      <c r="PML92" s="1"/>
      <c r="PMM92" s="1"/>
      <c r="PMN92" s="1"/>
      <c r="PMO92" s="1"/>
      <c r="PMP92" s="1"/>
      <c r="PMQ92" s="1"/>
      <c r="PMR92" s="1"/>
      <c r="PMS92" s="1"/>
      <c r="PMT92" s="1"/>
      <c r="PMU92" s="1"/>
      <c r="PMV92" s="1"/>
      <c r="PMW92" s="1"/>
      <c r="PMX92" s="1"/>
      <c r="PMY92" s="1"/>
      <c r="PMZ92" s="1"/>
      <c r="PNA92" s="1"/>
      <c r="PNB92" s="1"/>
      <c r="PNC92" s="1"/>
      <c r="PND92" s="1"/>
      <c r="PNE92" s="1"/>
      <c r="PNF92" s="1"/>
      <c r="PNG92" s="1"/>
      <c r="PNH92" s="1"/>
      <c r="PNI92" s="1"/>
      <c r="PNJ92" s="1"/>
      <c r="PNK92" s="1"/>
      <c r="PNL92" s="1"/>
      <c r="PNM92" s="1"/>
      <c r="PNN92" s="1"/>
      <c r="PNO92" s="1"/>
      <c r="PNP92" s="1"/>
      <c r="PNQ92" s="1"/>
      <c r="PNR92" s="1"/>
      <c r="PNS92" s="1"/>
      <c r="PNT92" s="1"/>
      <c r="PNU92" s="1"/>
      <c r="PNV92" s="1"/>
      <c r="PNW92" s="1"/>
      <c r="PNX92" s="1"/>
      <c r="PNY92" s="1"/>
      <c r="PNZ92" s="1"/>
      <c r="POA92" s="1"/>
      <c r="POB92" s="1"/>
      <c r="POC92" s="1"/>
      <c r="POD92" s="1"/>
      <c r="POE92" s="1"/>
      <c r="POF92" s="1"/>
      <c r="POG92" s="1"/>
      <c r="POH92" s="1"/>
      <c r="POI92" s="1"/>
      <c r="POJ92" s="1"/>
      <c r="POK92" s="1"/>
      <c r="POL92" s="1"/>
      <c r="POM92" s="1"/>
      <c r="PON92" s="1"/>
      <c r="POO92" s="1"/>
      <c r="POP92" s="1"/>
      <c r="POQ92" s="1"/>
      <c r="POR92" s="1"/>
      <c r="POS92" s="1"/>
      <c r="POT92" s="1"/>
      <c r="POU92" s="1"/>
      <c r="POV92" s="1"/>
      <c r="POW92" s="1"/>
      <c r="POX92" s="1"/>
      <c r="POY92" s="1"/>
      <c r="POZ92" s="1"/>
      <c r="PPA92" s="1"/>
      <c r="PPB92" s="1"/>
      <c r="PPC92" s="1"/>
      <c r="PPD92" s="1"/>
      <c r="PPE92" s="1"/>
      <c r="PPF92" s="1"/>
      <c r="PPG92" s="1"/>
      <c r="PPH92" s="1"/>
      <c r="PPI92" s="1"/>
      <c r="PPJ92" s="1"/>
      <c r="PPK92" s="1"/>
      <c r="PPL92" s="1"/>
      <c r="PPM92" s="1"/>
      <c r="PPN92" s="1"/>
      <c r="PPO92" s="1"/>
      <c r="PPP92" s="1"/>
      <c r="PPQ92" s="1"/>
      <c r="PPR92" s="1"/>
      <c r="PPS92" s="1"/>
      <c r="PPT92" s="1"/>
      <c r="PPU92" s="1"/>
      <c r="PPV92" s="1"/>
      <c r="PPW92" s="1"/>
      <c r="PPX92" s="1"/>
      <c r="PPY92" s="1"/>
      <c r="PPZ92" s="1"/>
      <c r="PQA92" s="1"/>
      <c r="PQB92" s="1"/>
      <c r="PQC92" s="1"/>
      <c r="PQD92" s="1"/>
      <c r="PQE92" s="1"/>
      <c r="PQF92" s="1"/>
      <c r="PQG92" s="1"/>
      <c r="PQH92" s="1"/>
      <c r="PQI92" s="1"/>
      <c r="PQJ92" s="1"/>
      <c r="PQK92" s="1"/>
      <c r="PQL92" s="1"/>
      <c r="PQM92" s="1"/>
      <c r="PQN92" s="1"/>
      <c r="PQO92" s="1"/>
      <c r="PQP92" s="1"/>
      <c r="PQQ92" s="1"/>
      <c r="PQR92" s="1"/>
      <c r="PQS92" s="1"/>
      <c r="PQT92" s="1"/>
      <c r="PQU92" s="1"/>
      <c r="PQV92" s="1"/>
      <c r="PQW92" s="1"/>
      <c r="PQX92" s="1"/>
      <c r="PQY92" s="1"/>
      <c r="PQZ92" s="1"/>
      <c r="PRA92" s="1"/>
      <c r="PRB92" s="1"/>
      <c r="PRC92" s="1"/>
      <c r="PRD92" s="1"/>
      <c r="PRE92" s="1"/>
      <c r="PRF92" s="1"/>
      <c r="PRG92" s="1"/>
      <c r="PRH92" s="1"/>
      <c r="PRI92" s="1"/>
      <c r="PRJ92" s="1"/>
      <c r="PRK92" s="1"/>
      <c r="PRL92" s="1"/>
      <c r="PRM92" s="1"/>
      <c r="PRN92" s="1"/>
      <c r="PRO92" s="1"/>
      <c r="PRP92" s="1"/>
      <c r="PRQ92" s="1"/>
      <c r="PRR92" s="1"/>
      <c r="PRS92" s="1"/>
      <c r="PRT92" s="1"/>
      <c r="PRU92" s="1"/>
      <c r="PRV92" s="1"/>
      <c r="PRW92" s="1"/>
      <c r="PRX92" s="1"/>
      <c r="PRY92" s="1"/>
      <c r="PRZ92" s="1"/>
      <c r="PSA92" s="1"/>
      <c r="PSB92" s="1"/>
      <c r="PSC92" s="1"/>
      <c r="PSD92" s="1"/>
      <c r="PSE92" s="1"/>
      <c r="PSF92" s="1"/>
      <c r="PSG92" s="1"/>
      <c r="PSH92" s="1"/>
      <c r="PSI92" s="1"/>
      <c r="PSJ92" s="1"/>
      <c r="PSK92" s="1"/>
      <c r="PSL92" s="1"/>
      <c r="PSM92" s="1"/>
      <c r="PSN92" s="1"/>
      <c r="PSO92" s="1"/>
      <c r="PSP92" s="1"/>
      <c r="PSQ92" s="1"/>
      <c r="PSR92" s="1"/>
      <c r="PSS92" s="1"/>
      <c r="PST92" s="1"/>
      <c r="PSU92" s="1"/>
      <c r="PSV92" s="1"/>
      <c r="PSW92" s="1"/>
      <c r="PSX92" s="1"/>
      <c r="PSY92" s="1"/>
      <c r="PSZ92" s="1"/>
      <c r="PTA92" s="1"/>
      <c r="PTB92" s="1"/>
      <c r="PTC92" s="1"/>
      <c r="PTD92" s="1"/>
      <c r="PTE92" s="1"/>
      <c r="PTF92" s="1"/>
      <c r="PTG92" s="1"/>
      <c r="PTH92" s="1"/>
      <c r="PTI92" s="1"/>
      <c r="PTJ92" s="1"/>
      <c r="PTK92" s="1"/>
      <c r="PTL92" s="1"/>
      <c r="PTM92" s="1"/>
      <c r="PTN92" s="1"/>
      <c r="PTO92" s="1"/>
      <c r="PTP92" s="1"/>
      <c r="PTQ92" s="1"/>
      <c r="PTR92" s="1"/>
      <c r="PTS92" s="1"/>
      <c r="PTT92" s="1"/>
      <c r="PTU92" s="1"/>
      <c r="PTV92" s="1"/>
      <c r="PTW92" s="1"/>
      <c r="PTX92" s="1"/>
      <c r="PTY92" s="1"/>
      <c r="PTZ92" s="1"/>
      <c r="PUA92" s="1"/>
      <c r="PUB92" s="1"/>
      <c r="PUC92" s="1"/>
      <c r="PUD92" s="1"/>
      <c r="PUE92" s="1"/>
      <c r="PUF92" s="1"/>
      <c r="PUG92" s="1"/>
      <c r="PUH92" s="1"/>
      <c r="PUI92" s="1"/>
      <c r="PUJ92" s="1"/>
      <c r="PUK92" s="1"/>
      <c r="PUL92" s="1"/>
      <c r="PUM92" s="1"/>
      <c r="PUN92" s="1"/>
      <c r="PUO92" s="1"/>
      <c r="PUP92" s="1"/>
      <c r="PUQ92" s="1"/>
      <c r="PUR92" s="1"/>
      <c r="PUS92" s="1"/>
      <c r="PUT92" s="1"/>
      <c r="PUU92" s="1"/>
      <c r="PUV92" s="1"/>
      <c r="PUW92" s="1"/>
      <c r="PUX92" s="1"/>
      <c r="PUY92" s="1"/>
      <c r="PUZ92" s="1"/>
      <c r="PVA92" s="1"/>
      <c r="PVB92" s="1"/>
      <c r="PVC92" s="1"/>
      <c r="PVD92" s="1"/>
      <c r="PVE92" s="1"/>
      <c r="PVF92" s="1"/>
      <c r="PVG92" s="1"/>
      <c r="PVH92" s="1"/>
      <c r="PVI92" s="1"/>
      <c r="PVJ92" s="1"/>
      <c r="PVK92" s="1"/>
      <c r="PVL92" s="1"/>
      <c r="PVM92" s="1"/>
      <c r="PVN92" s="1"/>
      <c r="PVO92" s="1"/>
      <c r="PVP92" s="1"/>
      <c r="PVQ92" s="1"/>
      <c r="PVR92" s="1"/>
      <c r="PVS92" s="1"/>
      <c r="PVT92" s="1"/>
      <c r="PVU92" s="1"/>
      <c r="PVV92" s="1"/>
      <c r="PVW92" s="1"/>
      <c r="PVX92" s="1"/>
      <c r="PVY92" s="1"/>
      <c r="PVZ92" s="1"/>
      <c r="PWA92" s="1"/>
      <c r="PWB92" s="1"/>
      <c r="PWC92" s="1"/>
      <c r="PWD92" s="1"/>
      <c r="PWE92" s="1"/>
      <c r="PWF92" s="1"/>
      <c r="PWG92" s="1"/>
      <c r="PWH92" s="1"/>
      <c r="PWI92" s="1"/>
      <c r="PWJ92" s="1"/>
      <c r="PWK92" s="1"/>
      <c r="PWL92" s="1"/>
      <c r="PWM92" s="1"/>
      <c r="PWN92" s="1"/>
      <c r="PWO92" s="1"/>
      <c r="PWP92" s="1"/>
      <c r="PWQ92" s="1"/>
      <c r="PWR92" s="1"/>
      <c r="PWS92" s="1"/>
      <c r="PWT92" s="1"/>
      <c r="PWU92" s="1"/>
      <c r="PWV92" s="1"/>
      <c r="PWW92" s="1"/>
      <c r="PWX92" s="1"/>
      <c r="PWY92" s="1"/>
      <c r="PWZ92" s="1"/>
      <c r="PXA92" s="1"/>
      <c r="PXB92" s="1"/>
      <c r="PXC92" s="1"/>
      <c r="PXD92" s="1"/>
      <c r="PXE92" s="1"/>
      <c r="PXF92" s="1"/>
      <c r="PXG92" s="1"/>
      <c r="PXH92" s="1"/>
      <c r="PXI92" s="1"/>
      <c r="PXJ92" s="1"/>
      <c r="PXK92" s="1"/>
      <c r="PXL92" s="1"/>
      <c r="PXM92" s="1"/>
      <c r="PXN92" s="1"/>
      <c r="PXO92" s="1"/>
      <c r="PXP92" s="1"/>
      <c r="PXQ92" s="1"/>
      <c r="PXR92" s="1"/>
      <c r="PXS92" s="1"/>
      <c r="PXT92" s="1"/>
      <c r="PXU92" s="1"/>
      <c r="PXV92" s="1"/>
      <c r="PXW92" s="1"/>
      <c r="PXX92" s="1"/>
      <c r="PXY92" s="1"/>
      <c r="PXZ92" s="1"/>
      <c r="PYA92" s="1"/>
      <c r="PYB92" s="1"/>
      <c r="PYC92" s="1"/>
      <c r="PYD92" s="1"/>
      <c r="PYE92" s="1"/>
      <c r="PYF92" s="1"/>
      <c r="PYG92" s="1"/>
      <c r="PYH92" s="1"/>
      <c r="PYI92" s="1"/>
      <c r="PYJ92" s="1"/>
      <c r="PYK92" s="1"/>
      <c r="PYL92" s="1"/>
      <c r="PYM92" s="1"/>
      <c r="PYN92" s="1"/>
      <c r="PYO92" s="1"/>
      <c r="PYP92" s="1"/>
      <c r="PYQ92" s="1"/>
      <c r="PYR92" s="1"/>
      <c r="PYS92" s="1"/>
      <c r="PYT92" s="1"/>
      <c r="PYU92" s="1"/>
      <c r="PYV92" s="1"/>
      <c r="PYW92" s="1"/>
      <c r="PYX92" s="1"/>
      <c r="PYY92" s="1"/>
      <c r="PYZ92" s="1"/>
      <c r="PZA92" s="1"/>
      <c r="PZB92" s="1"/>
      <c r="PZC92" s="1"/>
      <c r="PZD92" s="1"/>
      <c r="PZE92" s="1"/>
      <c r="PZF92" s="1"/>
      <c r="PZG92" s="1"/>
      <c r="PZH92" s="1"/>
      <c r="PZI92" s="1"/>
      <c r="PZJ92" s="1"/>
      <c r="PZK92" s="1"/>
      <c r="PZL92" s="1"/>
      <c r="PZM92" s="1"/>
      <c r="PZN92" s="1"/>
      <c r="PZO92" s="1"/>
      <c r="PZP92" s="1"/>
      <c r="PZQ92" s="1"/>
      <c r="PZR92" s="1"/>
      <c r="PZS92" s="1"/>
      <c r="PZT92" s="1"/>
      <c r="PZU92" s="1"/>
      <c r="PZV92" s="1"/>
      <c r="PZW92" s="1"/>
      <c r="PZX92" s="1"/>
      <c r="PZY92" s="1"/>
      <c r="PZZ92" s="1"/>
      <c r="QAA92" s="1"/>
      <c r="QAB92" s="1"/>
      <c r="QAC92" s="1"/>
      <c r="QAD92" s="1"/>
      <c r="QAE92" s="1"/>
      <c r="QAF92" s="1"/>
      <c r="QAG92" s="1"/>
      <c r="QAH92" s="1"/>
      <c r="QAI92" s="1"/>
      <c r="QAJ92" s="1"/>
      <c r="QAK92" s="1"/>
      <c r="QAL92" s="1"/>
      <c r="QAM92" s="1"/>
      <c r="QAN92" s="1"/>
      <c r="QAO92" s="1"/>
      <c r="QAP92" s="1"/>
      <c r="QAQ92" s="1"/>
      <c r="QAR92" s="1"/>
      <c r="QAS92" s="1"/>
      <c r="QAT92" s="1"/>
      <c r="QAU92" s="1"/>
      <c r="QAV92" s="1"/>
      <c r="QAW92" s="1"/>
      <c r="QAX92" s="1"/>
      <c r="QAY92" s="1"/>
      <c r="QAZ92" s="1"/>
      <c r="QBA92" s="1"/>
      <c r="QBB92" s="1"/>
      <c r="QBC92" s="1"/>
      <c r="QBD92" s="1"/>
      <c r="QBE92" s="1"/>
      <c r="QBF92" s="1"/>
      <c r="QBG92" s="1"/>
      <c r="QBH92" s="1"/>
      <c r="QBI92" s="1"/>
      <c r="QBJ92" s="1"/>
      <c r="QBK92" s="1"/>
      <c r="QBL92" s="1"/>
      <c r="QBM92" s="1"/>
      <c r="QBN92" s="1"/>
      <c r="QBO92" s="1"/>
      <c r="QBP92" s="1"/>
      <c r="QBQ92" s="1"/>
      <c r="QBR92" s="1"/>
      <c r="QBS92" s="1"/>
      <c r="QBT92" s="1"/>
      <c r="QBU92" s="1"/>
      <c r="QBV92" s="1"/>
      <c r="QBW92" s="1"/>
      <c r="QBX92" s="1"/>
      <c r="QBY92" s="1"/>
      <c r="QBZ92" s="1"/>
      <c r="QCA92" s="1"/>
      <c r="QCB92" s="1"/>
      <c r="QCC92" s="1"/>
      <c r="QCD92" s="1"/>
      <c r="QCE92" s="1"/>
      <c r="QCF92" s="1"/>
      <c r="QCG92" s="1"/>
      <c r="QCH92" s="1"/>
      <c r="QCI92" s="1"/>
      <c r="QCJ92" s="1"/>
      <c r="QCK92" s="1"/>
      <c r="QCL92" s="1"/>
      <c r="QCM92" s="1"/>
      <c r="QCN92" s="1"/>
      <c r="QCO92" s="1"/>
      <c r="QCP92" s="1"/>
      <c r="QCQ92" s="1"/>
      <c r="QCR92" s="1"/>
      <c r="QCS92" s="1"/>
      <c r="QCT92" s="1"/>
      <c r="QCU92" s="1"/>
      <c r="QCV92" s="1"/>
      <c r="QCW92" s="1"/>
      <c r="QCX92" s="1"/>
      <c r="QCY92" s="1"/>
      <c r="QCZ92" s="1"/>
      <c r="QDA92" s="1"/>
      <c r="QDB92" s="1"/>
      <c r="QDC92" s="1"/>
      <c r="QDD92" s="1"/>
      <c r="QDE92" s="1"/>
      <c r="QDF92" s="1"/>
      <c r="QDG92" s="1"/>
      <c r="QDH92" s="1"/>
      <c r="QDI92" s="1"/>
      <c r="QDJ92" s="1"/>
      <c r="QDK92" s="1"/>
      <c r="QDL92" s="1"/>
      <c r="QDM92" s="1"/>
      <c r="QDN92" s="1"/>
      <c r="QDO92" s="1"/>
      <c r="QDP92" s="1"/>
      <c r="QDQ92" s="1"/>
      <c r="QDR92" s="1"/>
      <c r="QDS92" s="1"/>
      <c r="QDT92" s="1"/>
      <c r="QDU92" s="1"/>
      <c r="QDV92" s="1"/>
      <c r="QDW92" s="1"/>
      <c r="QDX92" s="1"/>
      <c r="QDY92" s="1"/>
      <c r="QDZ92" s="1"/>
      <c r="QEA92" s="1"/>
      <c r="QEB92" s="1"/>
      <c r="QEC92" s="1"/>
      <c r="QED92" s="1"/>
      <c r="QEE92" s="1"/>
      <c r="QEF92" s="1"/>
      <c r="QEG92" s="1"/>
      <c r="QEH92" s="1"/>
      <c r="QEI92" s="1"/>
      <c r="QEJ92" s="1"/>
      <c r="QEK92" s="1"/>
      <c r="QEL92" s="1"/>
      <c r="QEM92" s="1"/>
      <c r="QEN92" s="1"/>
      <c r="QEO92" s="1"/>
      <c r="QEP92" s="1"/>
      <c r="QEQ92" s="1"/>
      <c r="QER92" s="1"/>
      <c r="QES92" s="1"/>
      <c r="QET92" s="1"/>
      <c r="QEU92" s="1"/>
      <c r="QEV92" s="1"/>
      <c r="QEW92" s="1"/>
      <c r="QEX92" s="1"/>
      <c r="QEY92" s="1"/>
      <c r="QEZ92" s="1"/>
      <c r="QFA92" s="1"/>
      <c r="QFB92" s="1"/>
      <c r="QFC92" s="1"/>
      <c r="QFD92" s="1"/>
      <c r="QFE92" s="1"/>
      <c r="QFF92" s="1"/>
      <c r="QFG92" s="1"/>
      <c r="QFH92" s="1"/>
      <c r="QFI92" s="1"/>
      <c r="QFJ92" s="1"/>
      <c r="QFK92" s="1"/>
      <c r="QFL92" s="1"/>
      <c r="QFM92" s="1"/>
      <c r="QFN92" s="1"/>
      <c r="QFO92" s="1"/>
      <c r="QFP92" s="1"/>
      <c r="QFQ92" s="1"/>
      <c r="QFR92" s="1"/>
      <c r="QFS92" s="1"/>
      <c r="QFT92" s="1"/>
      <c r="QFU92" s="1"/>
      <c r="QFV92" s="1"/>
      <c r="QFW92" s="1"/>
      <c r="QFX92" s="1"/>
      <c r="QFY92" s="1"/>
      <c r="QFZ92" s="1"/>
      <c r="QGA92" s="1"/>
      <c r="QGB92" s="1"/>
      <c r="QGC92" s="1"/>
      <c r="QGD92" s="1"/>
      <c r="QGE92" s="1"/>
      <c r="QGF92" s="1"/>
      <c r="QGG92" s="1"/>
      <c r="QGH92" s="1"/>
      <c r="QGI92" s="1"/>
      <c r="QGJ92" s="1"/>
      <c r="QGK92" s="1"/>
      <c r="QGL92" s="1"/>
      <c r="QGM92" s="1"/>
      <c r="QGN92" s="1"/>
      <c r="QGO92" s="1"/>
      <c r="QGP92" s="1"/>
      <c r="QGQ92" s="1"/>
      <c r="QGR92" s="1"/>
      <c r="QGS92" s="1"/>
      <c r="QGT92" s="1"/>
      <c r="QGU92" s="1"/>
      <c r="QGV92" s="1"/>
      <c r="QGW92" s="1"/>
      <c r="QGX92" s="1"/>
      <c r="QGY92" s="1"/>
      <c r="QGZ92" s="1"/>
      <c r="QHA92" s="1"/>
      <c r="QHB92" s="1"/>
      <c r="QHC92" s="1"/>
      <c r="QHD92" s="1"/>
      <c r="QHE92" s="1"/>
      <c r="QHF92" s="1"/>
      <c r="QHG92" s="1"/>
      <c r="QHH92" s="1"/>
      <c r="QHI92" s="1"/>
      <c r="QHJ92" s="1"/>
      <c r="QHK92" s="1"/>
      <c r="QHL92" s="1"/>
      <c r="QHM92" s="1"/>
      <c r="QHN92" s="1"/>
      <c r="QHO92" s="1"/>
      <c r="QHP92" s="1"/>
      <c r="QHQ92" s="1"/>
      <c r="QHR92" s="1"/>
      <c r="QHS92" s="1"/>
      <c r="QHT92" s="1"/>
      <c r="QHU92" s="1"/>
      <c r="QHV92" s="1"/>
      <c r="QHW92" s="1"/>
      <c r="QHX92" s="1"/>
      <c r="QHY92" s="1"/>
      <c r="QHZ92" s="1"/>
      <c r="QIA92" s="1"/>
      <c r="QIB92" s="1"/>
      <c r="QIC92" s="1"/>
      <c r="QID92" s="1"/>
      <c r="QIE92" s="1"/>
      <c r="QIF92" s="1"/>
      <c r="QIG92" s="1"/>
      <c r="QIH92" s="1"/>
      <c r="QII92" s="1"/>
      <c r="QIJ92" s="1"/>
      <c r="QIK92" s="1"/>
      <c r="QIL92" s="1"/>
      <c r="QIM92" s="1"/>
      <c r="QIN92" s="1"/>
      <c r="QIO92" s="1"/>
      <c r="QIP92" s="1"/>
      <c r="QIQ92" s="1"/>
      <c r="QIR92" s="1"/>
      <c r="QIS92" s="1"/>
      <c r="QIT92" s="1"/>
      <c r="QIU92" s="1"/>
      <c r="QIV92" s="1"/>
      <c r="QIW92" s="1"/>
      <c r="QIX92" s="1"/>
      <c r="QIY92" s="1"/>
      <c r="QIZ92" s="1"/>
      <c r="QJA92" s="1"/>
      <c r="QJB92" s="1"/>
      <c r="QJC92" s="1"/>
      <c r="QJD92" s="1"/>
      <c r="QJE92" s="1"/>
      <c r="QJF92" s="1"/>
      <c r="QJG92" s="1"/>
      <c r="QJH92" s="1"/>
      <c r="QJI92" s="1"/>
      <c r="QJJ92" s="1"/>
      <c r="QJK92" s="1"/>
      <c r="QJL92" s="1"/>
      <c r="QJM92" s="1"/>
      <c r="QJN92" s="1"/>
      <c r="QJO92" s="1"/>
      <c r="QJP92" s="1"/>
      <c r="QJQ92" s="1"/>
      <c r="QJR92" s="1"/>
      <c r="QJS92" s="1"/>
      <c r="QJT92" s="1"/>
      <c r="QJU92" s="1"/>
      <c r="QJV92" s="1"/>
      <c r="QJW92" s="1"/>
      <c r="QJX92" s="1"/>
      <c r="QJY92" s="1"/>
      <c r="QJZ92" s="1"/>
      <c r="QKA92" s="1"/>
      <c r="QKB92" s="1"/>
      <c r="QKC92" s="1"/>
      <c r="QKD92" s="1"/>
      <c r="QKE92" s="1"/>
      <c r="QKF92" s="1"/>
      <c r="QKG92" s="1"/>
      <c r="QKH92" s="1"/>
      <c r="QKI92" s="1"/>
      <c r="QKJ92" s="1"/>
      <c r="QKK92" s="1"/>
      <c r="QKL92" s="1"/>
      <c r="QKM92" s="1"/>
      <c r="QKN92" s="1"/>
      <c r="QKO92" s="1"/>
      <c r="QKP92" s="1"/>
      <c r="QKQ92" s="1"/>
      <c r="QKR92" s="1"/>
      <c r="QKS92" s="1"/>
      <c r="QKT92" s="1"/>
      <c r="QKU92" s="1"/>
      <c r="QKV92" s="1"/>
      <c r="QKW92" s="1"/>
      <c r="QKX92" s="1"/>
      <c r="QKY92" s="1"/>
      <c r="QKZ92" s="1"/>
      <c r="QLA92" s="1"/>
      <c r="QLB92" s="1"/>
      <c r="QLC92" s="1"/>
      <c r="QLD92" s="1"/>
      <c r="QLE92" s="1"/>
      <c r="QLF92" s="1"/>
      <c r="QLG92" s="1"/>
      <c r="QLH92" s="1"/>
      <c r="QLI92" s="1"/>
      <c r="QLJ92" s="1"/>
      <c r="QLK92" s="1"/>
      <c r="QLL92" s="1"/>
      <c r="QLM92" s="1"/>
      <c r="QLN92" s="1"/>
      <c r="QLO92" s="1"/>
      <c r="QLP92" s="1"/>
      <c r="QLQ92" s="1"/>
      <c r="QLR92" s="1"/>
      <c r="QLS92" s="1"/>
      <c r="QLT92" s="1"/>
      <c r="QLU92" s="1"/>
      <c r="QLV92" s="1"/>
      <c r="QLW92" s="1"/>
      <c r="QLX92" s="1"/>
      <c r="QLY92" s="1"/>
      <c r="QLZ92" s="1"/>
      <c r="QMA92" s="1"/>
      <c r="QMB92" s="1"/>
      <c r="QMC92" s="1"/>
      <c r="QMD92" s="1"/>
      <c r="QME92" s="1"/>
      <c r="QMF92" s="1"/>
      <c r="QMG92" s="1"/>
      <c r="QMH92" s="1"/>
      <c r="QMI92" s="1"/>
      <c r="QMJ92" s="1"/>
      <c r="QMK92" s="1"/>
      <c r="QML92" s="1"/>
      <c r="QMM92" s="1"/>
      <c r="QMN92" s="1"/>
      <c r="QMO92" s="1"/>
      <c r="QMP92" s="1"/>
      <c r="QMQ92" s="1"/>
      <c r="QMR92" s="1"/>
      <c r="QMS92" s="1"/>
      <c r="QMT92" s="1"/>
      <c r="QMU92" s="1"/>
      <c r="QMV92" s="1"/>
      <c r="QMW92" s="1"/>
      <c r="QMX92" s="1"/>
      <c r="QMY92" s="1"/>
      <c r="QMZ92" s="1"/>
      <c r="QNA92" s="1"/>
      <c r="QNB92" s="1"/>
      <c r="QNC92" s="1"/>
      <c r="QND92" s="1"/>
      <c r="QNE92" s="1"/>
      <c r="QNF92" s="1"/>
      <c r="QNG92" s="1"/>
      <c r="QNH92" s="1"/>
      <c r="QNI92" s="1"/>
      <c r="QNJ92" s="1"/>
      <c r="QNK92" s="1"/>
      <c r="QNL92" s="1"/>
      <c r="QNM92" s="1"/>
      <c r="QNN92" s="1"/>
      <c r="QNO92" s="1"/>
      <c r="QNP92" s="1"/>
      <c r="QNQ92" s="1"/>
      <c r="QNR92" s="1"/>
      <c r="QNS92" s="1"/>
      <c r="QNT92" s="1"/>
      <c r="QNU92" s="1"/>
      <c r="QNV92" s="1"/>
      <c r="QNW92" s="1"/>
      <c r="QNX92" s="1"/>
      <c r="QNY92" s="1"/>
      <c r="QNZ92" s="1"/>
      <c r="QOA92" s="1"/>
      <c r="QOB92" s="1"/>
      <c r="QOC92" s="1"/>
      <c r="QOD92" s="1"/>
      <c r="QOE92" s="1"/>
      <c r="QOF92" s="1"/>
      <c r="QOG92" s="1"/>
      <c r="QOH92" s="1"/>
      <c r="QOI92" s="1"/>
      <c r="QOJ92" s="1"/>
      <c r="QOK92" s="1"/>
      <c r="QOL92" s="1"/>
      <c r="QOM92" s="1"/>
      <c r="QON92" s="1"/>
      <c r="QOO92" s="1"/>
      <c r="QOP92" s="1"/>
      <c r="QOQ92" s="1"/>
      <c r="QOR92" s="1"/>
      <c r="QOS92" s="1"/>
      <c r="QOT92" s="1"/>
      <c r="QOU92" s="1"/>
      <c r="QOV92" s="1"/>
      <c r="QOW92" s="1"/>
      <c r="QOX92" s="1"/>
      <c r="QOY92" s="1"/>
      <c r="QOZ92" s="1"/>
      <c r="QPA92" s="1"/>
      <c r="QPB92" s="1"/>
      <c r="QPC92" s="1"/>
      <c r="QPD92" s="1"/>
      <c r="QPE92" s="1"/>
      <c r="QPF92" s="1"/>
      <c r="QPG92" s="1"/>
      <c r="QPH92" s="1"/>
      <c r="QPI92" s="1"/>
      <c r="QPJ92" s="1"/>
      <c r="QPK92" s="1"/>
      <c r="QPL92" s="1"/>
      <c r="QPM92" s="1"/>
      <c r="QPN92" s="1"/>
      <c r="QPO92" s="1"/>
      <c r="QPP92" s="1"/>
      <c r="QPQ92" s="1"/>
      <c r="QPR92" s="1"/>
      <c r="QPS92" s="1"/>
      <c r="QPT92" s="1"/>
      <c r="QPU92" s="1"/>
      <c r="QPV92" s="1"/>
      <c r="QPW92" s="1"/>
      <c r="QPX92" s="1"/>
      <c r="QPY92" s="1"/>
      <c r="QPZ92" s="1"/>
      <c r="QQA92" s="1"/>
      <c r="QQB92" s="1"/>
      <c r="QQC92" s="1"/>
      <c r="QQD92" s="1"/>
      <c r="QQE92" s="1"/>
      <c r="QQF92" s="1"/>
      <c r="QQG92" s="1"/>
      <c r="QQH92" s="1"/>
      <c r="QQI92" s="1"/>
      <c r="QQJ92" s="1"/>
      <c r="QQK92" s="1"/>
      <c r="QQL92" s="1"/>
      <c r="QQM92" s="1"/>
      <c r="QQN92" s="1"/>
      <c r="QQO92" s="1"/>
      <c r="QQP92" s="1"/>
      <c r="QQQ92" s="1"/>
      <c r="QQR92" s="1"/>
      <c r="QQS92" s="1"/>
      <c r="QQT92" s="1"/>
      <c r="QQU92" s="1"/>
      <c r="QQV92" s="1"/>
      <c r="QQW92" s="1"/>
      <c r="QQX92" s="1"/>
      <c r="QQY92" s="1"/>
      <c r="QQZ92" s="1"/>
      <c r="QRA92" s="1"/>
      <c r="QRB92" s="1"/>
      <c r="QRC92" s="1"/>
      <c r="QRD92" s="1"/>
      <c r="QRE92" s="1"/>
      <c r="QRF92" s="1"/>
      <c r="QRG92" s="1"/>
      <c r="QRH92" s="1"/>
      <c r="QRI92" s="1"/>
      <c r="QRJ92" s="1"/>
      <c r="QRK92" s="1"/>
      <c r="QRL92" s="1"/>
      <c r="QRM92" s="1"/>
      <c r="QRN92" s="1"/>
      <c r="QRO92" s="1"/>
      <c r="QRP92" s="1"/>
      <c r="QRQ92" s="1"/>
      <c r="QRR92" s="1"/>
      <c r="QRS92" s="1"/>
      <c r="QRT92" s="1"/>
      <c r="QRU92" s="1"/>
      <c r="QRV92" s="1"/>
      <c r="QRW92" s="1"/>
      <c r="QRX92" s="1"/>
      <c r="QRY92" s="1"/>
      <c r="QRZ92" s="1"/>
      <c r="QSA92" s="1"/>
      <c r="QSB92" s="1"/>
      <c r="QSC92" s="1"/>
      <c r="QSD92" s="1"/>
      <c r="QSE92" s="1"/>
      <c r="QSF92" s="1"/>
      <c r="QSG92" s="1"/>
      <c r="QSH92" s="1"/>
      <c r="QSI92" s="1"/>
      <c r="QSJ92" s="1"/>
      <c r="QSK92" s="1"/>
      <c r="QSL92" s="1"/>
      <c r="QSM92" s="1"/>
      <c r="QSN92" s="1"/>
      <c r="QSO92" s="1"/>
      <c r="QSP92" s="1"/>
      <c r="QSQ92" s="1"/>
      <c r="QSR92" s="1"/>
      <c r="QSS92" s="1"/>
      <c r="QST92" s="1"/>
      <c r="QSU92" s="1"/>
      <c r="QSV92" s="1"/>
      <c r="QSW92" s="1"/>
      <c r="QSX92" s="1"/>
      <c r="QSY92" s="1"/>
      <c r="QSZ92" s="1"/>
      <c r="QTA92" s="1"/>
      <c r="QTB92" s="1"/>
      <c r="QTC92" s="1"/>
      <c r="QTD92" s="1"/>
      <c r="QTE92" s="1"/>
      <c r="QTF92" s="1"/>
      <c r="QTG92" s="1"/>
      <c r="QTH92" s="1"/>
      <c r="QTI92" s="1"/>
      <c r="QTJ92" s="1"/>
      <c r="QTK92" s="1"/>
      <c r="QTL92" s="1"/>
      <c r="QTM92" s="1"/>
      <c r="QTN92" s="1"/>
      <c r="QTO92" s="1"/>
      <c r="QTP92" s="1"/>
      <c r="QTQ92" s="1"/>
      <c r="QTR92" s="1"/>
      <c r="QTS92" s="1"/>
      <c r="QTT92" s="1"/>
      <c r="QTU92" s="1"/>
      <c r="QTV92" s="1"/>
      <c r="QTW92" s="1"/>
      <c r="QTX92" s="1"/>
      <c r="QTY92" s="1"/>
      <c r="QTZ92" s="1"/>
      <c r="QUA92" s="1"/>
      <c r="QUB92" s="1"/>
      <c r="QUC92" s="1"/>
      <c r="QUD92" s="1"/>
      <c r="QUE92" s="1"/>
      <c r="QUF92" s="1"/>
      <c r="QUG92" s="1"/>
      <c r="QUH92" s="1"/>
      <c r="QUI92" s="1"/>
      <c r="QUJ92" s="1"/>
      <c r="QUK92" s="1"/>
      <c r="QUL92" s="1"/>
      <c r="QUM92" s="1"/>
      <c r="QUN92" s="1"/>
      <c r="QUO92" s="1"/>
      <c r="QUP92" s="1"/>
      <c r="QUQ92" s="1"/>
      <c r="QUR92" s="1"/>
      <c r="QUS92" s="1"/>
      <c r="QUT92" s="1"/>
      <c r="QUU92" s="1"/>
      <c r="QUV92" s="1"/>
      <c r="QUW92" s="1"/>
      <c r="QUX92" s="1"/>
      <c r="QUY92" s="1"/>
      <c r="QUZ92" s="1"/>
      <c r="QVA92" s="1"/>
      <c r="QVB92" s="1"/>
      <c r="QVC92" s="1"/>
      <c r="QVD92" s="1"/>
      <c r="QVE92" s="1"/>
      <c r="QVF92" s="1"/>
      <c r="QVG92" s="1"/>
      <c r="QVH92" s="1"/>
      <c r="QVI92" s="1"/>
      <c r="QVJ92" s="1"/>
      <c r="QVK92" s="1"/>
      <c r="QVL92" s="1"/>
      <c r="QVM92" s="1"/>
      <c r="QVN92" s="1"/>
      <c r="QVO92" s="1"/>
      <c r="QVP92" s="1"/>
      <c r="QVQ92" s="1"/>
      <c r="QVR92" s="1"/>
      <c r="QVS92" s="1"/>
      <c r="QVT92" s="1"/>
      <c r="QVU92" s="1"/>
      <c r="QVV92" s="1"/>
      <c r="QVW92" s="1"/>
      <c r="QVX92" s="1"/>
      <c r="QVY92" s="1"/>
      <c r="QVZ92" s="1"/>
      <c r="QWA92" s="1"/>
      <c r="QWB92" s="1"/>
      <c r="QWC92" s="1"/>
      <c r="QWD92" s="1"/>
      <c r="QWE92" s="1"/>
      <c r="QWF92" s="1"/>
      <c r="QWG92" s="1"/>
      <c r="QWH92" s="1"/>
      <c r="QWI92" s="1"/>
      <c r="QWJ92" s="1"/>
      <c r="QWK92" s="1"/>
      <c r="QWL92" s="1"/>
      <c r="QWM92" s="1"/>
      <c r="QWN92" s="1"/>
      <c r="QWO92" s="1"/>
      <c r="QWP92" s="1"/>
      <c r="QWQ92" s="1"/>
      <c r="QWR92" s="1"/>
      <c r="QWS92" s="1"/>
      <c r="QWT92" s="1"/>
      <c r="QWU92" s="1"/>
      <c r="QWV92" s="1"/>
      <c r="QWW92" s="1"/>
      <c r="QWX92" s="1"/>
      <c r="QWY92" s="1"/>
      <c r="QWZ92" s="1"/>
      <c r="QXA92" s="1"/>
      <c r="QXB92" s="1"/>
      <c r="QXC92" s="1"/>
      <c r="QXD92" s="1"/>
      <c r="QXE92" s="1"/>
      <c r="QXF92" s="1"/>
      <c r="QXG92" s="1"/>
      <c r="QXH92" s="1"/>
      <c r="QXI92" s="1"/>
      <c r="QXJ92" s="1"/>
      <c r="QXK92" s="1"/>
      <c r="QXL92" s="1"/>
      <c r="QXM92" s="1"/>
      <c r="QXN92" s="1"/>
      <c r="QXO92" s="1"/>
      <c r="QXP92" s="1"/>
      <c r="QXQ92" s="1"/>
      <c r="QXR92" s="1"/>
      <c r="QXS92" s="1"/>
      <c r="QXT92" s="1"/>
      <c r="QXU92" s="1"/>
      <c r="QXV92" s="1"/>
      <c r="QXW92" s="1"/>
      <c r="QXX92" s="1"/>
      <c r="QXY92" s="1"/>
      <c r="QXZ92" s="1"/>
      <c r="QYA92" s="1"/>
      <c r="QYB92" s="1"/>
      <c r="QYC92" s="1"/>
      <c r="QYD92" s="1"/>
      <c r="QYE92" s="1"/>
      <c r="QYF92" s="1"/>
      <c r="QYG92" s="1"/>
      <c r="QYH92" s="1"/>
      <c r="QYI92" s="1"/>
      <c r="QYJ92" s="1"/>
      <c r="QYK92" s="1"/>
      <c r="QYL92" s="1"/>
      <c r="QYM92" s="1"/>
      <c r="QYN92" s="1"/>
      <c r="QYO92" s="1"/>
      <c r="QYP92" s="1"/>
      <c r="QYQ92" s="1"/>
      <c r="QYR92" s="1"/>
      <c r="QYS92" s="1"/>
      <c r="QYT92" s="1"/>
      <c r="QYU92" s="1"/>
      <c r="QYV92" s="1"/>
      <c r="QYW92" s="1"/>
      <c r="QYX92" s="1"/>
      <c r="QYY92" s="1"/>
      <c r="QYZ92" s="1"/>
      <c r="QZA92" s="1"/>
      <c r="QZB92" s="1"/>
      <c r="QZC92" s="1"/>
      <c r="QZD92" s="1"/>
      <c r="QZE92" s="1"/>
      <c r="QZF92" s="1"/>
      <c r="QZG92" s="1"/>
      <c r="QZH92" s="1"/>
      <c r="QZI92" s="1"/>
      <c r="QZJ92" s="1"/>
      <c r="QZK92" s="1"/>
      <c r="QZL92" s="1"/>
      <c r="QZM92" s="1"/>
      <c r="QZN92" s="1"/>
      <c r="QZO92" s="1"/>
      <c r="QZP92" s="1"/>
      <c r="QZQ92" s="1"/>
      <c r="QZR92" s="1"/>
      <c r="QZS92" s="1"/>
      <c r="QZT92" s="1"/>
      <c r="QZU92" s="1"/>
      <c r="QZV92" s="1"/>
      <c r="QZW92" s="1"/>
      <c r="QZX92" s="1"/>
      <c r="QZY92" s="1"/>
      <c r="QZZ92" s="1"/>
      <c r="RAA92" s="1"/>
      <c r="RAB92" s="1"/>
      <c r="RAC92" s="1"/>
      <c r="RAD92" s="1"/>
      <c r="RAE92" s="1"/>
      <c r="RAF92" s="1"/>
      <c r="RAG92" s="1"/>
      <c r="RAH92" s="1"/>
      <c r="RAI92" s="1"/>
      <c r="RAJ92" s="1"/>
      <c r="RAK92" s="1"/>
      <c r="RAL92" s="1"/>
      <c r="RAM92" s="1"/>
      <c r="RAN92" s="1"/>
      <c r="RAO92" s="1"/>
      <c r="RAP92" s="1"/>
      <c r="RAQ92" s="1"/>
      <c r="RAR92" s="1"/>
      <c r="RAS92" s="1"/>
      <c r="RAT92" s="1"/>
      <c r="RAU92" s="1"/>
      <c r="RAV92" s="1"/>
      <c r="RAW92" s="1"/>
      <c r="RAX92" s="1"/>
      <c r="RAY92" s="1"/>
      <c r="RAZ92" s="1"/>
      <c r="RBA92" s="1"/>
      <c r="RBB92" s="1"/>
      <c r="RBC92" s="1"/>
      <c r="RBD92" s="1"/>
      <c r="RBE92" s="1"/>
      <c r="RBF92" s="1"/>
      <c r="RBG92" s="1"/>
      <c r="RBH92" s="1"/>
      <c r="RBI92" s="1"/>
      <c r="RBJ92" s="1"/>
      <c r="RBK92" s="1"/>
      <c r="RBL92" s="1"/>
      <c r="RBM92" s="1"/>
      <c r="RBN92" s="1"/>
      <c r="RBO92" s="1"/>
      <c r="RBP92" s="1"/>
      <c r="RBQ92" s="1"/>
      <c r="RBR92" s="1"/>
      <c r="RBS92" s="1"/>
      <c r="RBT92" s="1"/>
      <c r="RBU92" s="1"/>
      <c r="RBV92" s="1"/>
      <c r="RBW92" s="1"/>
      <c r="RBX92" s="1"/>
      <c r="RBY92" s="1"/>
      <c r="RBZ92" s="1"/>
      <c r="RCA92" s="1"/>
      <c r="RCB92" s="1"/>
      <c r="RCC92" s="1"/>
      <c r="RCD92" s="1"/>
      <c r="RCE92" s="1"/>
      <c r="RCF92" s="1"/>
      <c r="RCG92" s="1"/>
      <c r="RCH92" s="1"/>
      <c r="RCI92" s="1"/>
      <c r="RCJ92" s="1"/>
      <c r="RCK92" s="1"/>
      <c r="RCL92" s="1"/>
      <c r="RCM92" s="1"/>
      <c r="RCN92" s="1"/>
      <c r="RCO92" s="1"/>
      <c r="RCP92" s="1"/>
      <c r="RCQ92" s="1"/>
      <c r="RCR92" s="1"/>
      <c r="RCS92" s="1"/>
      <c r="RCT92" s="1"/>
      <c r="RCU92" s="1"/>
      <c r="RCV92" s="1"/>
      <c r="RCW92" s="1"/>
      <c r="RCX92" s="1"/>
      <c r="RCY92" s="1"/>
      <c r="RCZ92" s="1"/>
      <c r="RDA92" s="1"/>
      <c r="RDB92" s="1"/>
      <c r="RDC92" s="1"/>
      <c r="RDD92" s="1"/>
      <c r="RDE92" s="1"/>
      <c r="RDF92" s="1"/>
      <c r="RDG92" s="1"/>
      <c r="RDH92" s="1"/>
      <c r="RDI92" s="1"/>
      <c r="RDJ92" s="1"/>
      <c r="RDK92" s="1"/>
      <c r="RDL92" s="1"/>
      <c r="RDM92" s="1"/>
      <c r="RDN92" s="1"/>
      <c r="RDO92" s="1"/>
      <c r="RDP92" s="1"/>
      <c r="RDQ92" s="1"/>
      <c r="RDR92" s="1"/>
      <c r="RDS92" s="1"/>
      <c r="RDT92" s="1"/>
      <c r="RDU92" s="1"/>
      <c r="RDV92" s="1"/>
      <c r="RDW92" s="1"/>
      <c r="RDX92" s="1"/>
      <c r="RDY92" s="1"/>
      <c r="RDZ92" s="1"/>
      <c r="REA92" s="1"/>
      <c r="REB92" s="1"/>
      <c r="REC92" s="1"/>
      <c r="RED92" s="1"/>
      <c r="REE92" s="1"/>
      <c r="REF92" s="1"/>
      <c r="REG92" s="1"/>
      <c r="REH92" s="1"/>
      <c r="REI92" s="1"/>
      <c r="REJ92" s="1"/>
      <c r="REK92" s="1"/>
      <c r="REL92" s="1"/>
      <c r="REM92" s="1"/>
      <c r="REN92" s="1"/>
      <c r="REO92" s="1"/>
      <c r="REP92" s="1"/>
      <c r="REQ92" s="1"/>
      <c r="RER92" s="1"/>
      <c r="RES92" s="1"/>
      <c r="RET92" s="1"/>
      <c r="REU92" s="1"/>
      <c r="REV92" s="1"/>
      <c r="REW92" s="1"/>
      <c r="REX92" s="1"/>
      <c r="REY92" s="1"/>
      <c r="REZ92" s="1"/>
      <c r="RFA92" s="1"/>
      <c r="RFB92" s="1"/>
      <c r="RFC92" s="1"/>
      <c r="RFD92" s="1"/>
      <c r="RFE92" s="1"/>
      <c r="RFF92" s="1"/>
      <c r="RFG92" s="1"/>
      <c r="RFH92" s="1"/>
      <c r="RFI92" s="1"/>
      <c r="RFJ92" s="1"/>
      <c r="RFK92" s="1"/>
      <c r="RFL92" s="1"/>
      <c r="RFM92" s="1"/>
      <c r="RFN92" s="1"/>
      <c r="RFO92" s="1"/>
      <c r="RFP92" s="1"/>
      <c r="RFQ92" s="1"/>
      <c r="RFR92" s="1"/>
      <c r="RFS92" s="1"/>
      <c r="RFT92" s="1"/>
      <c r="RFU92" s="1"/>
      <c r="RFV92" s="1"/>
      <c r="RFW92" s="1"/>
      <c r="RFX92" s="1"/>
      <c r="RFY92" s="1"/>
      <c r="RFZ92" s="1"/>
      <c r="RGA92" s="1"/>
      <c r="RGB92" s="1"/>
      <c r="RGC92" s="1"/>
      <c r="RGD92" s="1"/>
      <c r="RGE92" s="1"/>
      <c r="RGF92" s="1"/>
      <c r="RGG92" s="1"/>
      <c r="RGH92" s="1"/>
      <c r="RGI92" s="1"/>
      <c r="RGJ92" s="1"/>
      <c r="RGK92" s="1"/>
      <c r="RGL92" s="1"/>
      <c r="RGM92" s="1"/>
      <c r="RGN92" s="1"/>
      <c r="RGO92" s="1"/>
      <c r="RGP92" s="1"/>
      <c r="RGQ92" s="1"/>
      <c r="RGR92" s="1"/>
      <c r="RGS92" s="1"/>
      <c r="RGT92" s="1"/>
      <c r="RGU92" s="1"/>
      <c r="RGV92" s="1"/>
      <c r="RGW92" s="1"/>
      <c r="RGX92" s="1"/>
      <c r="RGY92" s="1"/>
      <c r="RGZ92" s="1"/>
      <c r="RHA92" s="1"/>
      <c r="RHB92" s="1"/>
      <c r="RHC92" s="1"/>
      <c r="RHD92" s="1"/>
      <c r="RHE92" s="1"/>
      <c r="RHF92" s="1"/>
      <c r="RHG92" s="1"/>
      <c r="RHH92" s="1"/>
      <c r="RHI92" s="1"/>
      <c r="RHJ92" s="1"/>
      <c r="RHK92" s="1"/>
      <c r="RHL92" s="1"/>
      <c r="RHM92" s="1"/>
      <c r="RHN92" s="1"/>
      <c r="RHO92" s="1"/>
      <c r="RHP92" s="1"/>
      <c r="RHQ92" s="1"/>
      <c r="RHR92" s="1"/>
      <c r="RHS92" s="1"/>
      <c r="RHT92" s="1"/>
      <c r="RHU92" s="1"/>
      <c r="RHV92" s="1"/>
      <c r="RHW92" s="1"/>
      <c r="RHX92" s="1"/>
      <c r="RHY92" s="1"/>
      <c r="RHZ92" s="1"/>
      <c r="RIA92" s="1"/>
      <c r="RIB92" s="1"/>
      <c r="RIC92" s="1"/>
      <c r="RID92" s="1"/>
      <c r="RIE92" s="1"/>
      <c r="RIF92" s="1"/>
      <c r="RIG92" s="1"/>
      <c r="RIH92" s="1"/>
      <c r="RII92" s="1"/>
      <c r="RIJ92" s="1"/>
      <c r="RIK92" s="1"/>
      <c r="RIL92" s="1"/>
      <c r="RIM92" s="1"/>
      <c r="RIN92" s="1"/>
      <c r="RIO92" s="1"/>
      <c r="RIP92" s="1"/>
      <c r="RIQ92" s="1"/>
      <c r="RIR92" s="1"/>
      <c r="RIS92" s="1"/>
      <c r="RIT92" s="1"/>
      <c r="RIU92" s="1"/>
      <c r="RIV92" s="1"/>
      <c r="RIW92" s="1"/>
      <c r="RIX92" s="1"/>
      <c r="RIY92" s="1"/>
      <c r="RIZ92" s="1"/>
      <c r="RJA92" s="1"/>
      <c r="RJB92" s="1"/>
      <c r="RJC92" s="1"/>
      <c r="RJD92" s="1"/>
      <c r="RJE92" s="1"/>
      <c r="RJF92" s="1"/>
      <c r="RJG92" s="1"/>
      <c r="RJH92" s="1"/>
      <c r="RJI92" s="1"/>
      <c r="RJJ92" s="1"/>
      <c r="RJK92" s="1"/>
      <c r="RJL92" s="1"/>
      <c r="RJM92" s="1"/>
      <c r="RJN92" s="1"/>
      <c r="RJO92" s="1"/>
      <c r="RJP92" s="1"/>
      <c r="RJQ92" s="1"/>
      <c r="RJR92" s="1"/>
      <c r="RJS92" s="1"/>
      <c r="RJT92" s="1"/>
      <c r="RJU92" s="1"/>
      <c r="RJV92" s="1"/>
      <c r="RJW92" s="1"/>
      <c r="RJX92" s="1"/>
      <c r="RJY92" s="1"/>
      <c r="RJZ92" s="1"/>
      <c r="RKA92" s="1"/>
      <c r="RKB92" s="1"/>
      <c r="RKC92" s="1"/>
      <c r="RKD92" s="1"/>
      <c r="RKE92" s="1"/>
      <c r="RKF92" s="1"/>
      <c r="RKG92" s="1"/>
      <c r="RKH92" s="1"/>
      <c r="RKI92" s="1"/>
      <c r="RKJ92" s="1"/>
      <c r="RKK92" s="1"/>
      <c r="RKL92" s="1"/>
      <c r="RKM92" s="1"/>
      <c r="RKN92" s="1"/>
      <c r="RKO92" s="1"/>
      <c r="RKP92" s="1"/>
      <c r="RKQ92" s="1"/>
      <c r="RKR92" s="1"/>
      <c r="RKS92" s="1"/>
      <c r="RKT92" s="1"/>
      <c r="RKU92" s="1"/>
      <c r="RKV92" s="1"/>
      <c r="RKW92" s="1"/>
      <c r="RKX92" s="1"/>
      <c r="RKY92" s="1"/>
      <c r="RKZ92" s="1"/>
      <c r="RLA92" s="1"/>
      <c r="RLB92" s="1"/>
      <c r="RLC92" s="1"/>
      <c r="RLD92" s="1"/>
      <c r="RLE92" s="1"/>
      <c r="RLF92" s="1"/>
      <c r="RLG92" s="1"/>
      <c r="RLH92" s="1"/>
      <c r="RLI92" s="1"/>
      <c r="RLJ92" s="1"/>
      <c r="RLK92" s="1"/>
      <c r="RLL92" s="1"/>
      <c r="RLM92" s="1"/>
      <c r="RLN92" s="1"/>
      <c r="RLO92" s="1"/>
      <c r="RLP92" s="1"/>
      <c r="RLQ92" s="1"/>
      <c r="RLR92" s="1"/>
      <c r="RLS92" s="1"/>
      <c r="RLT92" s="1"/>
      <c r="RLU92" s="1"/>
      <c r="RLV92" s="1"/>
      <c r="RLW92" s="1"/>
      <c r="RLX92" s="1"/>
      <c r="RLY92" s="1"/>
      <c r="RLZ92" s="1"/>
      <c r="RMA92" s="1"/>
      <c r="RMB92" s="1"/>
      <c r="RMC92" s="1"/>
      <c r="RMD92" s="1"/>
      <c r="RME92" s="1"/>
      <c r="RMF92" s="1"/>
      <c r="RMG92" s="1"/>
      <c r="RMH92" s="1"/>
      <c r="RMI92" s="1"/>
      <c r="RMJ92" s="1"/>
      <c r="RMK92" s="1"/>
      <c r="RML92" s="1"/>
      <c r="RMM92" s="1"/>
      <c r="RMN92" s="1"/>
      <c r="RMO92" s="1"/>
      <c r="RMP92" s="1"/>
      <c r="RMQ92" s="1"/>
      <c r="RMR92" s="1"/>
      <c r="RMS92" s="1"/>
      <c r="RMT92" s="1"/>
      <c r="RMU92" s="1"/>
      <c r="RMV92" s="1"/>
      <c r="RMW92" s="1"/>
      <c r="RMX92" s="1"/>
      <c r="RMY92" s="1"/>
      <c r="RMZ92" s="1"/>
      <c r="RNA92" s="1"/>
      <c r="RNB92" s="1"/>
      <c r="RNC92" s="1"/>
      <c r="RND92" s="1"/>
      <c r="RNE92" s="1"/>
      <c r="RNF92" s="1"/>
      <c r="RNG92" s="1"/>
      <c r="RNH92" s="1"/>
      <c r="RNI92" s="1"/>
      <c r="RNJ92" s="1"/>
      <c r="RNK92" s="1"/>
      <c r="RNL92" s="1"/>
      <c r="RNM92" s="1"/>
      <c r="RNN92" s="1"/>
      <c r="RNO92" s="1"/>
      <c r="RNP92" s="1"/>
      <c r="RNQ92" s="1"/>
      <c r="RNR92" s="1"/>
      <c r="RNS92" s="1"/>
      <c r="RNT92" s="1"/>
      <c r="RNU92" s="1"/>
      <c r="RNV92" s="1"/>
      <c r="RNW92" s="1"/>
      <c r="RNX92" s="1"/>
      <c r="RNY92" s="1"/>
      <c r="RNZ92" s="1"/>
      <c r="ROA92" s="1"/>
      <c r="ROB92" s="1"/>
      <c r="ROC92" s="1"/>
      <c r="ROD92" s="1"/>
      <c r="ROE92" s="1"/>
      <c r="ROF92" s="1"/>
      <c r="ROG92" s="1"/>
      <c r="ROH92" s="1"/>
      <c r="ROI92" s="1"/>
      <c r="ROJ92" s="1"/>
      <c r="ROK92" s="1"/>
      <c r="ROL92" s="1"/>
      <c r="ROM92" s="1"/>
      <c r="RON92" s="1"/>
      <c r="ROO92" s="1"/>
      <c r="ROP92" s="1"/>
      <c r="ROQ92" s="1"/>
      <c r="ROR92" s="1"/>
      <c r="ROS92" s="1"/>
      <c r="ROT92" s="1"/>
      <c r="ROU92" s="1"/>
      <c r="ROV92" s="1"/>
      <c r="ROW92" s="1"/>
      <c r="ROX92" s="1"/>
      <c r="ROY92" s="1"/>
      <c r="ROZ92" s="1"/>
      <c r="RPA92" s="1"/>
      <c r="RPB92" s="1"/>
      <c r="RPC92" s="1"/>
      <c r="RPD92" s="1"/>
      <c r="RPE92" s="1"/>
      <c r="RPF92" s="1"/>
      <c r="RPG92" s="1"/>
      <c r="RPH92" s="1"/>
      <c r="RPI92" s="1"/>
      <c r="RPJ92" s="1"/>
      <c r="RPK92" s="1"/>
      <c r="RPL92" s="1"/>
      <c r="RPM92" s="1"/>
      <c r="RPN92" s="1"/>
      <c r="RPO92" s="1"/>
      <c r="RPP92" s="1"/>
      <c r="RPQ92" s="1"/>
      <c r="RPR92" s="1"/>
      <c r="RPS92" s="1"/>
      <c r="RPT92" s="1"/>
      <c r="RPU92" s="1"/>
      <c r="RPV92" s="1"/>
      <c r="RPW92" s="1"/>
      <c r="RPX92" s="1"/>
      <c r="RPY92" s="1"/>
      <c r="RPZ92" s="1"/>
      <c r="RQA92" s="1"/>
      <c r="RQB92" s="1"/>
      <c r="RQC92" s="1"/>
      <c r="RQD92" s="1"/>
      <c r="RQE92" s="1"/>
      <c r="RQF92" s="1"/>
      <c r="RQG92" s="1"/>
      <c r="RQH92" s="1"/>
      <c r="RQI92" s="1"/>
      <c r="RQJ92" s="1"/>
      <c r="RQK92" s="1"/>
      <c r="RQL92" s="1"/>
      <c r="RQM92" s="1"/>
      <c r="RQN92" s="1"/>
      <c r="RQO92" s="1"/>
      <c r="RQP92" s="1"/>
      <c r="RQQ92" s="1"/>
      <c r="RQR92" s="1"/>
      <c r="RQS92" s="1"/>
      <c r="RQT92" s="1"/>
      <c r="RQU92" s="1"/>
      <c r="RQV92" s="1"/>
      <c r="RQW92" s="1"/>
      <c r="RQX92" s="1"/>
      <c r="RQY92" s="1"/>
      <c r="RQZ92" s="1"/>
      <c r="RRA92" s="1"/>
      <c r="RRB92" s="1"/>
      <c r="RRC92" s="1"/>
      <c r="RRD92" s="1"/>
      <c r="RRE92" s="1"/>
      <c r="RRF92" s="1"/>
      <c r="RRG92" s="1"/>
      <c r="RRH92" s="1"/>
      <c r="RRI92" s="1"/>
      <c r="RRJ92" s="1"/>
      <c r="RRK92" s="1"/>
      <c r="RRL92" s="1"/>
      <c r="RRM92" s="1"/>
      <c r="RRN92" s="1"/>
      <c r="RRO92" s="1"/>
      <c r="RRP92" s="1"/>
      <c r="RRQ92" s="1"/>
      <c r="RRR92" s="1"/>
      <c r="RRS92" s="1"/>
      <c r="RRT92" s="1"/>
      <c r="RRU92" s="1"/>
      <c r="RRV92" s="1"/>
      <c r="RRW92" s="1"/>
      <c r="RRX92" s="1"/>
      <c r="RRY92" s="1"/>
      <c r="RRZ92" s="1"/>
      <c r="RSA92" s="1"/>
      <c r="RSB92" s="1"/>
      <c r="RSC92" s="1"/>
      <c r="RSD92" s="1"/>
      <c r="RSE92" s="1"/>
      <c r="RSF92" s="1"/>
      <c r="RSG92" s="1"/>
      <c r="RSH92" s="1"/>
      <c r="RSI92" s="1"/>
      <c r="RSJ92" s="1"/>
      <c r="RSK92" s="1"/>
      <c r="RSL92" s="1"/>
      <c r="RSM92" s="1"/>
      <c r="RSN92" s="1"/>
      <c r="RSO92" s="1"/>
      <c r="RSP92" s="1"/>
      <c r="RSQ92" s="1"/>
      <c r="RSR92" s="1"/>
      <c r="RSS92" s="1"/>
      <c r="RST92" s="1"/>
      <c r="RSU92" s="1"/>
      <c r="RSV92" s="1"/>
      <c r="RSW92" s="1"/>
      <c r="RSX92" s="1"/>
      <c r="RSY92" s="1"/>
      <c r="RSZ92" s="1"/>
      <c r="RTA92" s="1"/>
      <c r="RTB92" s="1"/>
      <c r="RTC92" s="1"/>
      <c r="RTD92" s="1"/>
      <c r="RTE92" s="1"/>
      <c r="RTF92" s="1"/>
      <c r="RTG92" s="1"/>
      <c r="RTH92" s="1"/>
      <c r="RTI92" s="1"/>
      <c r="RTJ92" s="1"/>
      <c r="RTK92" s="1"/>
      <c r="RTL92" s="1"/>
      <c r="RTM92" s="1"/>
      <c r="RTN92" s="1"/>
      <c r="RTO92" s="1"/>
      <c r="RTP92" s="1"/>
      <c r="RTQ92" s="1"/>
      <c r="RTR92" s="1"/>
      <c r="RTS92" s="1"/>
      <c r="RTT92" s="1"/>
      <c r="RTU92" s="1"/>
      <c r="RTV92" s="1"/>
      <c r="RTW92" s="1"/>
      <c r="RTX92" s="1"/>
      <c r="RTY92" s="1"/>
      <c r="RTZ92" s="1"/>
      <c r="RUA92" s="1"/>
      <c r="RUB92" s="1"/>
      <c r="RUC92" s="1"/>
      <c r="RUD92" s="1"/>
      <c r="RUE92" s="1"/>
      <c r="RUF92" s="1"/>
      <c r="RUG92" s="1"/>
      <c r="RUH92" s="1"/>
      <c r="RUI92" s="1"/>
      <c r="RUJ92" s="1"/>
      <c r="RUK92" s="1"/>
      <c r="RUL92" s="1"/>
      <c r="RUM92" s="1"/>
      <c r="RUN92" s="1"/>
      <c r="RUO92" s="1"/>
      <c r="RUP92" s="1"/>
      <c r="RUQ92" s="1"/>
      <c r="RUR92" s="1"/>
      <c r="RUS92" s="1"/>
      <c r="RUT92" s="1"/>
      <c r="RUU92" s="1"/>
      <c r="RUV92" s="1"/>
      <c r="RUW92" s="1"/>
      <c r="RUX92" s="1"/>
      <c r="RUY92" s="1"/>
      <c r="RUZ92" s="1"/>
      <c r="RVA92" s="1"/>
      <c r="RVB92" s="1"/>
      <c r="RVC92" s="1"/>
      <c r="RVD92" s="1"/>
      <c r="RVE92" s="1"/>
      <c r="RVF92" s="1"/>
      <c r="RVG92" s="1"/>
      <c r="RVH92" s="1"/>
      <c r="RVI92" s="1"/>
      <c r="RVJ92" s="1"/>
      <c r="RVK92" s="1"/>
      <c r="RVL92" s="1"/>
      <c r="RVM92" s="1"/>
      <c r="RVN92" s="1"/>
      <c r="RVO92" s="1"/>
      <c r="RVP92" s="1"/>
      <c r="RVQ92" s="1"/>
      <c r="RVR92" s="1"/>
      <c r="RVS92" s="1"/>
      <c r="RVT92" s="1"/>
      <c r="RVU92" s="1"/>
      <c r="RVV92" s="1"/>
      <c r="RVW92" s="1"/>
      <c r="RVX92" s="1"/>
      <c r="RVY92" s="1"/>
      <c r="RVZ92" s="1"/>
      <c r="RWA92" s="1"/>
      <c r="RWB92" s="1"/>
      <c r="RWC92" s="1"/>
      <c r="RWD92" s="1"/>
      <c r="RWE92" s="1"/>
      <c r="RWF92" s="1"/>
      <c r="RWG92" s="1"/>
      <c r="RWH92" s="1"/>
      <c r="RWI92" s="1"/>
      <c r="RWJ92" s="1"/>
      <c r="RWK92" s="1"/>
      <c r="RWL92" s="1"/>
      <c r="RWM92" s="1"/>
      <c r="RWN92" s="1"/>
      <c r="RWO92" s="1"/>
      <c r="RWP92" s="1"/>
      <c r="RWQ92" s="1"/>
      <c r="RWR92" s="1"/>
      <c r="RWS92" s="1"/>
      <c r="RWT92" s="1"/>
      <c r="RWU92" s="1"/>
      <c r="RWV92" s="1"/>
      <c r="RWW92" s="1"/>
      <c r="RWX92" s="1"/>
      <c r="RWY92" s="1"/>
      <c r="RWZ92" s="1"/>
      <c r="RXA92" s="1"/>
      <c r="RXB92" s="1"/>
      <c r="RXC92" s="1"/>
      <c r="RXD92" s="1"/>
      <c r="RXE92" s="1"/>
      <c r="RXF92" s="1"/>
      <c r="RXG92" s="1"/>
      <c r="RXH92" s="1"/>
      <c r="RXI92" s="1"/>
      <c r="RXJ92" s="1"/>
      <c r="RXK92" s="1"/>
      <c r="RXL92" s="1"/>
      <c r="RXM92" s="1"/>
      <c r="RXN92" s="1"/>
      <c r="RXO92" s="1"/>
      <c r="RXP92" s="1"/>
      <c r="RXQ92" s="1"/>
      <c r="RXR92" s="1"/>
      <c r="RXS92" s="1"/>
      <c r="RXT92" s="1"/>
      <c r="RXU92" s="1"/>
      <c r="RXV92" s="1"/>
      <c r="RXW92" s="1"/>
      <c r="RXX92" s="1"/>
      <c r="RXY92" s="1"/>
      <c r="RXZ92" s="1"/>
      <c r="RYA92" s="1"/>
      <c r="RYB92" s="1"/>
      <c r="RYC92" s="1"/>
      <c r="RYD92" s="1"/>
      <c r="RYE92" s="1"/>
      <c r="RYF92" s="1"/>
      <c r="RYG92" s="1"/>
      <c r="RYH92" s="1"/>
      <c r="RYI92" s="1"/>
      <c r="RYJ92" s="1"/>
      <c r="RYK92" s="1"/>
      <c r="RYL92" s="1"/>
      <c r="RYM92" s="1"/>
      <c r="RYN92" s="1"/>
      <c r="RYO92" s="1"/>
      <c r="RYP92" s="1"/>
      <c r="RYQ92" s="1"/>
      <c r="RYR92" s="1"/>
      <c r="RYS92" s="1"/>
      <c r="RYT92" s="1"/>
      <c r="RYU92" s="1"/>
      <c r="RYV92" s="1"/>
      <c r="RYW92" s="1"/>
      <c r="RYX92" s="1"/>
      <c r="RYY92" s="1"/>
      <c r="RYZ92" s="1"/>
      <c r="RZA92" s="1"/>
      <c r="RZB92" s="1"/>
      <c r="RZC92" s="1"/>
      <c r="RZD92" s="1"/>
      <c r="RZE92" s="1"/>
      <c r="RZF92" s="1"/>
      <c r="RZG92" s="1"/>
      <c r="RZH92" s="1"/>
      <c r="RZI92" s="1"/>
      <c r="RZJ92" s="1"/>
      <c r="RZK92" s="1"/>
      <c r="RZL92" s="1"/>
      <c r="RZM92" s="1"/>
      <c r="RZN92" s="1"/>
      <c r="RZO92" s="1"/>
      <c r="RZP92" s="1"/>
      <c r="RZQ92" s="1"/>
      <c r="RZR92" s="1"/>
      <c r="RZS92" s="1"/>
      <c r="RZT92" s="1"/>
      <c r="RZU92" s="1"/>
      <c r="RZV92" s="1"/>
      <c r="RZW92" s="1"/>
      <c r="RZX92" s="1"/>
      <c r="RZY92" s="1"/>
      <c r="RZZ92" s="1"/>
      <c r="SAA92" s="1"/>
      <c r="SAB92" s="1"/>
      <c r="SAC92" s="1"/>
      <c r="SAD92" s="1"/>
      <c r="SAE92" s="1"/>
      <c r="SAF92" s="1"/>
      <c r="SAG92" s="1"/>
      <c r="SAH92" s="1"/>
      <c r="SAI92" s="1"/>
      <c r="SAJ92" s="1"/>
      <c r="SAK92" s="1"/>
      <c r="SAL92" s="1"/>
      <c r="SAM92" s="1"/>
      <c r="SAN92" s="1"/>
      <c r="SAO92" s="1"/>
      <c r="SAP92" s="1"/>
      <c r="SAQ92" s="1"/>
      <c r="SAR92" s="1"/>
      <c r="SAS92" s="1"/>
      <c r="SAT92" s="1"/>
      <c r="SAU92" s="1"/>
      <c r="SAV92" s="1"/>
      <c r="SAW92" s="1"/>
      <c r="SAX92" s="1"/>
      <c r="SAY92" s="1"/>
      <c r="SAZ92" s="1"/>
      <c r="SBA92" s="1"/>
      <c r="SBB92" s="1"/>
      <c r="SBC92" s="1"/>
      <c r="SBD92" s="1"/>
      <c r="SBE92" s="1"/>
      <c r="SBF92" s="1"/>
      <c r="SBG92" s="1"/>
      <c r="SBH92" s="1"/>
      <c r="SBI92" s="1"/>
      <c r="SBJ92" s="1"/>
      <c r="SBK92" s="1"/>
      <c r="SBL92" s="1"/>
      <c r="SBM92" s="1"/>
      <c r="SBN92" s="1"/>
      <c r="SBO92" s="1"/>
      <c r="SBP92" s="1"/>
      <c r="SBQ92" s="1"/>
      <c r="SBR92" s="1"/>
      <c r="SBS92" s="1"/>
      <c r="SBT92" s="1"/>
      <c r="SBU92" s="1"/>
      <c r="SBV92" s="1"/>
      <c r="SBW92" s="1"/>
      <c r="SBX92" s="1"/>
      <c r="SBY92" s="1"/>
      <c r="SBZ92" s="1"/>
      <c r="SCA92" s="1"/>
      <c r="SCB92" s="1"/>
      <c r="SCC92" s="1"/>
      <c r="SCD92" s="1"/>
      <c r="SCE92" s="1"/>
      <c r="SCF92" s="1"/>
      <c r="SCG92" s="1"/>
      <c r="SCH92" s="1"/>
      <c r="SCI92" s="1"/>
      <c r="SCJ92" s="1"/>
      <c r="SCK92" s="1"/>
      <c r="SCL92" s="1"/>
      <c r="SCM92" s="1"/>
      <c r="SCN92" s="1"/>
      <c r="SCO92" s="1"/>
      <c r="SCP92" s="1"/>
      <c r="SCQ92" s="1"/>
      <c r="SCR92" s="1"/>
      <c r="SCS92" s="1"/>
      <c r="SCT92" s="1"/>
      <c r="SCU92" s="1"/>
      <c r="SCV92" s="1"/>
      <c r="SCW92" s="1"/>
      <c r="SCX92" s="1"/>
      <c r="SCY92" s="1"/>
      <c r="SCZ92" s="1"/>
      <c r="SDA92" s="1"/>
      <c r="SDB92" s="1"/>
      <c r="SDC92" s="1"/>
      <c r="SDD92" s="1"/>
      <c r="SDE92" s="1"/>
      <c r="SDF92" s="1"/>
      <c r="SDG92" s="1"/>
      <c r="SDH92" s="1"/>
      <c r="SDI92" s="1"/>
      <c r="SDJ92" s="1"/>
      <c r="SDK92" s="1"/>
      <c r="SDL92" s="1"/>
      <c r="SDM92" s="1"/>
      <c r="SDN92" s="1"/>
      <c r="SDO92" s="1"/>
      <c r="SDP92" s="1"/>
      <c r="SDQ92" s="1"/>
      <c r="SDR92" s="1"/>
      <c r="SDS92" s="1"/>
      <c r="SDT92" s="1"/>
      <c r="SDU92" s="1"/>
      <c r="SDV92" s="1"/>
      <c r="SDW92" s="1"/>
      <c r="SDX92" s="1"/>
      <c r="SDY92" s="1"/>
      <c r="SDZ92" s="1"/>
      <c r="SEA92" s="1"/>
      <c r="SEB92" s="1"/>
      <c r="SEC92" s="1"/>
      <c r="SED92" s="1"/>
      <c r="SEE92" s="1"/>
      <c r="SEF92" s="1"/>
      <c r="SEG92" s="1"/>
      <c r="SEH92" s="1"/>
      <c r="SEI92" s="1"/>
      <c r="SEJ92" s="1"/>
      <c r="SEK92" s="1"/>
      <c r="SEL92" s="1"/>
      <c r="SEM92" s="1"/>
      <c r="SEN92" s="1"/>
      <c r="SEO92" s="1"/>
      <c r="SEP92" s="1"/>
      <c r="SEQ92" s="1"/>
      <c r="SER92" s="1"/>
      <c r="SES92" s="1"/>
      <c r="SET92" s="1"/>
      <c r="SEU92" s="1"/>
      <c r="SEV92" s="1"/>
      <c r="SEW92" s="1"/>
      <c r="SEX92" s="1"/>
      <c r="SEY92" s="1"/>
      <c r="SEZ92" s="1"/>
      <c r="SFA92" s="1"/>
      <c r="SFB92" s="1"/>
      <c r="SFC92" s="1"/>
      <c r="SFD92" s="1"/>
      <c r="SFE92" s="1"/>
      <c r="SFF92" s="1"/>
      <c r="SFG92" s="1"/>
      <c r="SFH92" s="1"/>
      <c r="SFI92" s="1"/>
      <c r="SFJ92" s="1"/>
      <c r="SFK92" s="1"/>
      <c r="SFL92" s="1"/>
      <c r="SFM92" s="1"/>
      <c r="SFN92" s="1"/>
      <c r="SFO92" s="1"/>
      <c r="SFP92" s="1"/>
      <c r="SFQ92" s="1"/>
      <c r="SFR92" s="1"/>
      <c r="SFS92" s="1"/>
      <c r="SFT92" s="1"/>
      <c r="SFU92" s="1"/>
      <c r="SFV92" s="1"/>
      <c r="SFW92" s="1"/>
      <c r="SFX92" s="1"/>
      <c r="SFY92" s="1"/>
      <c r="SFZ92" s="1"/>
      <c r="SGA92" s="1"/>
      <c r="SGB92" s="1"/>
      <c r="SGC92" s="1"/>
      <c r="SGD92" s="1"/>
      <c r="SGE92" s="1"/>
      <c r="SGF92" s="1"/>
      <c r="SGG92" s="1"/>
      <c r="SGH92" s="1"/>
      <c r="SGI92" s="1"/>
      <c r="SGJ92" s="1"/>
      <c r="SGK92" s="1"/>
      <c r="SGL92" s="1"/>
      <c r="SGM92" s="1"/>
      <c r="SGN92" s="1"/>
      <c r="SGO92" s="1"/>
      <c r="SGP92" s="1"/>
      <c r="SGQ92" s="1"/>
      <c r="SGR92" s="1"/>
      <c r="SGS92" s="1"/>
      <c r="SGT92" s="1"/>
      <c r="SGU92" s="1"/>
      <c r="SGV92" s="1"/>
      <c r="SGW92" s="1"/>
      <c r="SGX92" s="1"/>
      <c r="SGY92" s="1"/>
      <c r="SGZ92" s="1"/>
      <c r="SHA92" s="1"/>
      <c r="SHB92" s="1"/>
      <c r="SHC92" s="1"/>
      <c r="SHD92" s="1"/>
      <c r="SHE92" s="1"/>
      <c r="SHF92" s="1"/>
      <c r="SHG92" s="1"/>
      <c r="SHH92" s="1"/>
      <c r="SHI92" s="1"/>
      <c r="SHJ92" s="1"/>
      <c r="SHK92" s="1"/>
      <c r="SHL92" s="1"/>
      <c r="SHM92" s="1"/>
      <c r="SHN92" s="1"/>
      <c r="SHO92" s="1"/>
      <c r="SHP92" s="1"/>
      <c r="SHQ92" s="1"/>
      <c r="SHR92" s="1"/>
      <c r="SHS92" s="1"/>
      <c r="SHT92" s="1"/>
      <c r="SHU92" s="1"/>
      <c r="SHV92" s="1"/>
      <c r="SHW92" s="1"/>
      <c r="SHX92" s="1"/>
      <c r="SHY92" s="1"/>
      <c r="SHZ92" s="1"/>
      <c r="SIA92" s="1"/>
      <c r="SIB92" s="1"/>
      <c r="SIC92" s="1"/>
      <c r="SID92" s="1"/>
      <c r="SIE92" s="1"/>
      <c r="SIF92" s="1"/>
      <c r="SIG92" s="1"/>
      <c r="SIH92" s="1"/>
      <c r="SII92" s="1"/>
      <c r="SIJ92" s="1"/>
      <c r="SIK92" s="1"/>
      <c r="SIL92" s="1"/>
      <c r="SIM92" s="1"/>
      <c r="SIN92" s="1"/>
      <c r="SIO92" s="1"/>
      <c r="SIP92" s="1"/>
      <c r="SIQ92" s="1"/>
      <c r="SIR92" s="1"/>
      <c r="SIS92" s="1"/>
      <c r="SIT92" s="1"/>
      <c r="SIU92" s="1"/>
      <c r="SIV92" s="1"/>
      <c r="SIW92" s="1"/>
      <c r="SIX92" s="1"/>
      <c r="SIY92" s="1"/>
      <c r="SIZ92" s="1"/>
      <c r="SJA92" s="1"/>
      <c r="SJB92" s="1"/>
      <c r="SJC92" s="1"/>
      <c r="SJD92" s="1"/>
      <c r="SJE92" s="1"/>
      <c r="SJF92" s="1"/>
      <c r="SJG92" s="1"/>
      <c r="SJH92" s="1"/>
      <c r="SJI92" s="1"/>
      <c r="SJJ92" s="1"/>
      <c r="SJK92" s="1"/>
      <c r="SJL92" s="1"/>
      <c r="SJM92" s="1"/>
      <c r="SJN92" s="1"/>
      <c r="SJO92" s="1"/>
      <c r="SJP92" s="1"/>
      <c r="SJQ92" s="1"/>
      <c r="SJR92" s="1"/>
      <c r="SJS92" s="1"/>
      <c r="SJT92" s="1"/>
      <c r="SJU92" s="1"/>
      <c r="SJV92" s="1"/>
      <c r="SJW92" s="1"/>
      <c r="SJX92" s="1"/>
      <c r="SJY92" s="1"/>
      <c r="SJZ92" s="1"/>
      <c r="SKA92" s="1"/>
      <c r="SKB92" s="1"/>
      <c r="SKC92" s="1"/>
      <c r="SKD92" s="1"/>
      <c r="SKE92" s="1"/>
      <c r="SKF92" s="1"/>
      <c r="SKG92" s="1"/>
      <c r="SKH92" s="1"/>
      <c r="SKI92" s="1"/>
      <c r="SKJ92" s="1"/>
      <c r="SKK92" s="1"/>
      <c r="SKL92" s="1"/>
      <c r="SKM92" s="1"/>
      <c r="SKN92" s="1"/>
      <c r="SKO92" s="1"/>
      <c r="SKP92" s="1"/>
      <c r="SKQ92" s="1"/>
      <c r="SKR92" s="1"/>
      <c r="SKS92" s="1"/>
      <c r="SKT92" s="1"/>
      <c r="SKU92" s="1"/>
      <c r="SKV92" s="1"/>
      <c r="SKW92" s="1"/>
      <c r="SKX92" s="1"/>
      <c r="SKY92" s="1"/>
      <c r="SKZ92" s="1"/>
      <c r="SLA92" s="1"/>
      <c r="SLB92" s="1"/>
      <c r="SLC92" s="1"/>
      <c r="SLD92" s="1"/>
      <c r="SLE92" s="1"/>
      <c r="SLF92" s="1"/>
      <c r="SLG92" s="1"/>
      <c r="SLH92" s="1"/>
      <c r="SLI92" s="1"/>
      <c r="SLJ92" s="1"/>
      <c r="SLK92" s="1"/>
      <c r="SLL92" s="1"/>
      <c r="SLM92" s="1"/>
      <c r="SLN92" s="1"/>
      <c r="SLO92" s="1"/>
      <c r="SLP92" s="1"/>
      <c r="SLQ92" s="1"/>
      <c r="SLR92" s="1"/>
      <c r="SLS92" s="1"/>
      <c r="SLT92" s="1"/>
      <c r="SLU92" s="1"/>
      <c r="SLV92" s="1"/>
      <c r="SLW92" s="1"/>
      <c r="SLX92" s="1"/>
      <c r="SLY92" s="1"/>
      <c r="SLZ92" s="1"/>
      <c r="SMA92" s="1"/>
      <c r="SMB92" s="1"/>
      <c r="SMC92" s="1"/>
      <c r="SMD92" s="1"/>
      <c r="SME92" s="1"/>
      <c r="SMF92" s="1"/>
      <c r="SMG92" s="1"/>
      <c r="SMH92" s="1"/>
      <c r="SMI92" s="1"/>
      <c r="SMJ92" s="1"/>
      <c r="SMK92" s="1"/>
      <c r="SML92" s="1"/>
      <c r="SMM92" s="1"/>
      <c r="SMN92" s="1"/>
      <c r="SMO92" s="1"/>
      <c r="SMP92" s="1"/>
      <c r="SMQ92" s="1"/>
      <c r="SMR92" s="1"/>
      <c r="SMS92" s="1"/>
      <c r="SMT92" s="1"/>
      <c r="SMU92" s="1"/>
      <c r="SMV92" s="1"/>
      <c r="SMW92" s="1"/>
      <c r="SMX92" s="1"/>
      <c r="SMY92" s="1"/>
      <c r="SMZ92" s="1"/>
      <c r="SNA92" s="1"/>
      <c r="SNB92" s="1"/>
      <c r="SNC92" s="1"/>
      <c r="SND92" s="1"/>
      <c r="SNE92" s="1"/>
      <c r="SNF92" s="1"/>
      <c r="SNG92" s="1"/>
      <c r="SNH92" s="1"/>
      <c r="SNI92" s="1"/>
      <c r="SNJ92" s="1"/>
      <c r="SNK92" s="1"/>
      <c r="SNL92" s="1"/>
      <c r="SNM92" s="1"/>
      <c r="SNN92" s="1"/>
      <c r="SNO92" s="1"/>
      <c r="SNP92" s="1"/>
      <c r="SNQ92" s="1"/>
      <c r="SNR92" s="1"/>
      <c r="SNS92" s="1"/>
      <c r="SNT92" s="1"/>
      <c r="SNU92" s="1"/>
      <c r="SNV92" s="1"/>
      <c r="SNW92" s="1"/>
      <c r="SNX92" s="1"/>
      <c r="SNY92" s="1"/>
      <c r="SNZ92" s="1"/>
      <c r="SOA92" s="1"/>
      <c r="SOB92" s="1"/>
      <c r="SOC92" s="1"/>
      <c r="SOD92" s="1"/>
      <c r="SOE92" s="1"/>
      <c r="SOF92" s="1"/>
      <c r="SOG92" s="1"/>
      <c r="SOH92" s="1"/>
      <c r="SOI92" s="1"/>
      <c r="SOJ92" s="1"/>
      <c r="SOK92" s="1"/>
      <c r="SOL92" s="1"/>
      <c r="SOM92" s="1"/>
      <c r="SON92" s="1"/>
      <c r="SOO92" s="1"/>
      <c r="SOP92" s="1"/>
      <c r="SOQ92" s="1"/>
      <c r="SOR92" s="1"/>
      <c r="SOS92" s="1"/>
      <c r="SOT92" s="1"/>
      <c r="SOU92" s="1"/>
      <c r="SOV92" s="1"/>
      <c r="SOW92" s="1"/>
      <c r="SOX92" s="1"/>
      <c r="SOY92" s="1"/>
      <c r="SOZ92" s="1"/>
      <c r="SPA92" s="1"/>
      <c r="SPB92" s="1"/>
      <c r="SPC92" s="1"/>
      <c r="SPD92" s="1"/>
      <c r="SPE92" s="1"/>
      <c r="SPF92" s="1"/>
      <c r="SPG92" s="1"/>
      <c r="SPH92" s="1"/>
      <c r="SPI92" s="1"/>
      <c r="SPJ92" s="1"/>
      <c r="SPK92" s="1"/>
      <c r="SPL92" s="1"/>
      <c r="SPM92" s="1"/>
      <c r="SPN92" s="1"/>
      <c r="SPO92" s="1"/>
      <c r="SPP92" s="1"/>
      <c r="SPQ92" s="1"/>
      <c r="SPR92" s="1"/>
      <c r="SPS92" s="1"/>
      <c r="SPT92" s="1"/>
      <c r="SPU92" s="1"/>
      <c r="SPV92" s="1"/>
      <c r="SPW92" s="1"/>
      <c r="SPX92" s="1"/>
      <c r="SPY92" s="1"/>
      <c r="SPZ92" s="1"/>
      <c r="SQA92" s="1"/>
      <c r="SQB92" s="1"/>
      <c r="SQC92" s="1"/>
      <c r="SQD92" s="1"/>
      <c r="SQE92" s="1"/>
      <c r="SQF92" s="1"/>
      <c r="SQG92" s="1"/>
      <c r="SQH92" s="1"/>
      <c r="SQI92" s="1"/>
      <c r="SQJ92" s="1"/>
      <c r="SQK92" s="1"/>
      <c r="SQL92" s="1"/>
      <c r="SQM92" s="1"/>
      <c r="SQN92" s="1"/>
      <c r="SQO92" s="1"/>
      <c r="SQP92" s="1"/>
      <c r="SQQ92" s="1"/>
      <c r="SQR92" s="1"/>
      <c r="SQS92" s="1"/>
      <c r="SQT92" s="1"/>
      <c r="SQU92" s="1"/>
      <c r="SQV92" s="1"/>
      <c r="SQW92" s="1"/>
      <c r="SQX92" s="1"/>
      <c r="SQY92" s="1"/>
      <c r="SQZ92" s="1"/>
      <c r="SRA92" s="1"/>
      <c r="SRB92" s="1"/>
      <c r="SRC92" s="1"/>
      <c r="SRD92" s="1"/>
      <c r="SRE92" s="1"/>
      <c r="SRF92" s="1"/>
      <c r="SRG92" s="1"/>
      <c r="SRH92" s="1"/>
      <c r="SRI92" s="1"/>
      <c r="SRJ92" s="1"/>
      <c r="SRK92" s="1"/>
      <c r="SRL92" s="1"/>
      <c r="SRM92" s="1"/>
      <c r="SRN92" s="1"/>
      <c r="SRO92" s="1"/>
      <c r="SRP92" s="1"/>
      <c r="SRQ92" s="1"/>
      <c r="SRR92" s="1"/>
      <c r="SRS92" s="1"/>
      <c r="SRT92" s="1"/>
      <c r="SRU92" s="1"/>
      <c r="SRV92" s="1"/>
      <c r="SRW92" s="1"/>
      <c r="SRX92" s="1"/>
      <c r="SRY92" s="1"/>
      <c r="SRZ92" s="1"/>
      <c r="SSA92" s="1"/>
      <c r="SSB92" s="1"/>
      <c r="SSC92" s="1"/>
      <c r="SSD92" s="1"/>
      <c r="SSE92" s="1"/>
      <c r="SSF92" s="1"/>
      <c r="SSG92" s="1"/>
      <c r="SSH92" s="1"/>
      <c r="SSI92" s="1"/>
      <c r="SSJ92" s="1"/>
      <c r="SSK92" s="1"/>
      <c r="SSL92" s="1"/>
      <c r="SSM92" s="1"/>
      <c r="SSN92" s="1"/>
      <c r="SSO92" s="1"/>
      <c r="SSP92" s="1"/>
      <c r="SSQ92" s="1"/>
      <c r="SSR92" s="1"/>
      <c r="SSS92" s="1"/>
      <c r="SST92" s="1"/>
      <c r="SSU92" s="1"/>
      <c r="SSV92" s="1"/>
      <c r="SSW92" s="1"/>
      <c r="SSX92" s="1"/>
      <c r="SSY92" s="1"/>
      <c r="SSZ92" s="1"/>
      <c r="STA92" s="1"/>
      <c r="STB92" s="1"/>
      <c r="STC92" s="1"/>
      <c r="STD92" s="1"/>
      <c r="STE92" s="1"/>
      <c r="STF92" s="1"/>
      <c r="STG92" s="1"/>
      <c r="STH92" s="1"/>
      <c r="STI92" s="1"/>
      <c r="STJ92" s="1"/>
      <c r="STK92" s="1"/>
      <c r="STL92" s="1"/>
      <c r="STM92" s="1"/>
      <c r="STN92" s="1"/>
      <c r="STO92" s="1"/>
      <c r="STP92" s="1"/>
      <c r="STQ92" s="1"/>
      <c r="STR92" s="1"/>
      <c r="STS92" s="1"/>
      <c r="STT92" s="1"/>
      <c r="STU92" s="1"/>
      <c r="STV92" s="1"/>
      <c r="STW92" s="1"/>
      <c r="STX92" s="1"/>
      <c r="STY92" s="1"/>
      <c r="STZ92" s="1"/>
      <c r="SUA92" s="1"/>
      <c r="SUB92" s="1"/>
      <c r="SUC92" s="1"/>
      <c r="SUD92" s="1"/>
      <c r="SUE92" s="1"/>
      <c r="SUF92" s="1"/>
      <c r="SUG92" s="1"/>
      <c r="SUH92" s="1"/>
      <c r="SUI92" s="1"/>
      <c r="SUJ92" s="1"/>
      <c r="SUK92" s="1"/>
      <c r="SUL92" s="1"/>
      <c r="SUM92" s="1"/>
      <c r="SUN92" s="1"/>
      <c r="SUO92" s="1"/>
      <c r="SUP92" s="1"/>
      <c r="SUQ92" s="1"/>
      <c r="SUR92" s="1"/>
      <c r="SUS92" s="1"/>
      <c r="SUT92" s="1"/>
      <c r="SUU92" s="1"/>
      <c r="SUV92" s="1"/>
      <c r="SUW92" s="1"/>
      <c r="SUX92" s="1"/>
      <c r="SUY92" s="1"/>
      <c r="SUZ92" s="1"/>
      <c r="SVA92" s="1"/>
      <c r="SVB92" s="1"/>
      <c r="SVC92" s="1"/>
      <c r="SVD92" s="1"/>
      <c r="SVE92" s="1"/>
      <c r="SVF92" s="1"/>
      <c r="SVG92" s="1"/>
      <c r="SVH92" s="1"/>
      <c r="SVI92" s="1"/>
      <c r="SVJ92" s="1"/>
      <c r="SVK92" s="1"/>
      <c r="SVL92" s="1"/>
      <c r="SVM92" s="1"/>
      <c r="SVN92" s="1"/>
      <c r="SVO92" s="1"/>
      <c r="SVP92" s="1"/>
      <c r="SVQ92" s="1"/>
      <c r="SVR92" s="1"/>
      <c r="SVS92" s="1"/>
      <c r="SVT92" s="1"/>
      <c r="SVU92" s="1"/>
      <c r="SVV92" s="1"/>
      <c r="SVW92" s="1"/>
      <c r="SVX92" s="1"/>
      <c r="SVY92" s="1"/>
      <c r="SVZ92" s="1"/>
      <c r="SWA92" s="1"/>
      <c r="SWB92" s="1"/>
      <c r="SWC92" s="1"/>
      <c r="SWD92" s="1"/>
      <c r="SWE92" s="1"/>
      <c r="SWF92" s="1"/>
      <c r="SWG92" s="1"/>
      <c r="SWH92" s="1"/>
      <c r="SWI92" s="1"/>
      <c r="SWJ92" s="1"/>
      <c r="SWK92" s="1"/>
      <c r="SWL92" s="1"/>
      <c r="SWM92" s="1"/>
      <c r="SWN92" s="1"/>
      <c r="SWO92" s="1"/>
      <c r="SWP92" s="1"/>
      <c r="SWQ92" s="1"/>
      <c r="SWR92" s="1"/>
      <c r="SWS92" s="1"/>
      <c r="SWT92" s="1"/>
      <c r="SWU92" s="1"/>
      <c r="SWV92" s="1"/>
      <c r="SWW92" s="1"/>
      <c r="SWX92" s="1"/>
      <c r="SWY92" s="1"/>
      <c r="SWZ92" s="1"/>
      <c r="SXA92" s="1"/>
      <c r="SXB92" s="1"/>
      <c r="SXC92" s="1"/>
      <c r="SXD92" s="1"/>
      <c r="SXE92" s="1"/>
      <c r="SXF92" s="1"/>
      <c r="SXG92" s="1"/>
      <c r="SXH92" s="1"/>
      <c r="SXI92" s="1"/>
      <c r="SXJ92" s="1"/>
      <c r="SXK92" s="1"/>
      <c r="SXL92" s="1"/>
      <c r="SXM92" s="1"/>
      <c r="SXN92" s="1"/>
      <c r="SXO92" s="1"/>
      <c r="SXP92" s="1"/>
      <c r="SXQ92" s="1"/>
      <c r="SXR92" s="1"/>
      <c r="SXS92" s="1"/>
      <c r="SXT92" s="1"/>
      <c r="SXU92" s="1"/>
      <c r="SXV92" s="1"/>
      <c r="SXW92" s="1"/>
      <c r="SXX92" s="1"/>
      <c r="SXY92" s="1"/>
      <c r="SXZ92" s="1"/>
      <c r="SYA92" s="1"/>
      <c r="SYB92" s="1"/>
      <c r="SYC92" s="1"/>
      <c r="SYD92" s="1"/>
      <c r="SYE92" s="1"/>
      <c r="SYF92" s="1"/>
      <c r="SYG92" s="1"/>
      <c r="SYH92" s="1"/>
      <c r="SYI92" s="1"/>
      <c r="SYJ92" s="1"/>
      <c r="SYK92" s="1"/>
      <c r="SYL92" s="1"/>
      <c r="SYM92" s="1"/>
      <c r="SYN92" s="1"/>
      <c r="SYO92" s="1"/>
      <c r="SYP92" s="1"/>
      <c r="SYQ92" s="1"/>
      <c r="SYR92" s="1"/>
      <c r="SYS92" s="1"/>
      <c r="SYT92" s="1"/>
      <c r="SYU92" s="1"/>
      <c r="SYV92" s="1"/>
      <c r="SYW92" s="1"/>
      <c r="SYX92" s="1"/>
      <c r="SYY92" s="1"/>
      <c r="SYZ92" s="1"/>
      <c r="SZA92" s="1"/>
      <c r="SZB92" s="1"/>
      <c r="SZC92" s="1"/>
      <c r="SZD92" s="1"/>
      <c r="SZE92" s="1"/>
      <c r="SZF92" s="1"/>
      <c r="SZG92" s="1"/>
      <c r="SZH92" s="1"/>
      <c r="SZI92" s="1"/>
      <c r="SZJ92" s="1"/>
      <c r="SZK92" s="1"/>
      <c r="SZL92" s="1"/>
      <c r="SZM92" s="1"/>
      <c r="SZN92" s="1"/>
      <c r="SZO92" s="1"/>
      <c r="SZP92" s="1"/>
      <c r="SZQ92" s="1"/>
      <c r="SZR92" s="1"/>
      <c r="SZS92" s="1"/>
      <c r="SZT92" s="1"/>
      <c r="SZU92" s="1"/>
      <c r="SZV92" s="1"/>
      <c r="SZW92" s="1"/>
      <c r="SZX92" s="1"/>
      <c r="SZY92" s="1"/>
      <c r="SZZ92" s="1"/>
      <c r="TAA92" s="1"/>
      <c r="TAB92" s="1"/>
      <c r="TAC92" s="1"/>
      <c r="TAD92" s="1"/>
      <c r="TAE92" s="1"/>
      <c r="TAF92" s="1"/>
      <c r="TAG92" s="1"/>
      <c r="TAH92" s="1"/>
      <c r="TAI92" s="1"/>
      <c r="TAJ92" s="1"/>
      <c r="TAK92" s="1"/>
      <c r="TAL92" s="1"/>
      <c r="TAM92" s="1"/>
      <c r="TAN92" s="1"/>
      <c r="TAO92" s="1"/>
      <c r="TAP92" s="1"/>
      <c r="TAQ92" s="1"/>
      <c r="TAR92" s="1"/>
      <c r="TAS92" s="1"/>
      <c r="TAT92" s="1"/>
      <c r="TAU92" s="1"/>
      <c r="TAV92" s="1"/>
      <c r="TAW92" s="1"/>
      <c r="TAX92" s="1"/>
      <c r="TAY92" s="1"/>
      <c r="TAZ92" s="1"/>
      <c r="TBA92" s="1"/>
      <c r="TBB92" s="1"/>
      <c r="TBC92" s="1"/>
      <c r="TBD92" s="1"/>
      <c r="TBE92" s="1"/>
      <c r="TBF92" s="1"/>
      <c r="TBG92" s="1"/>
      <c r="TBH92" s="1"/>
      <c r="TBI92" s="1"/>
      <c r="TBJ92" s="1"/>
      <c r="TBK92" s="1"/>
      <c r="TBL92" s="1"/>
      <c r="TBM92" s="1"/>
      <c r="TBN92" s="1"/>
      <c r="TBO92" s="1"/>
      <c r="TBP92" s="1"/>
      <c r="TBQ92" s="1"/>
      <c r="TBR92" s="1"/>
      <c r="TBS92" s="1"/>
      <c r="TBT92" s="1"/>
      <c r="TBU92" s="1"/>
      <c r="TBV92" s="1"/>
      <c r="TBW92" s="1"/>
      <c r="TBX92" s="1"/>
      <c r="TBY92" s="1"/>
      <c r="TBZ92" s="1"/>
      <c r="TCA92" s="1"/>
      <c r="TCB92" s="1"/>
      <c r="TCC92" s="1"/>
      <c r="TCD92" s="1"/>
      <c r="TCE92" s="1"/>
      <c r="TCF92" s="1"/>
      <c r="TCG92" s="1"/>
      <c r="TCH92" s="1"/>
      <c r="TCI92" s="1"/>
      <c r="TCJ92" s="1"/>
      <c r="TCK92" s="1"/>
      <c r="TCL92" s="1"/>
      <c r="TCM92" s="1"/>
      <c r="TCN92" s="1"/>
      <c r="TCO92" s="1"/>
      <c r="TCP92" s="1"/>
      <c r="TCQ92" s="1"/>
      <c r="TCR92" s="1"/>
      <c r="TCS92" s="1"/>
      <c r="TCT92" s="1"/>
      <c r="TCU92" s="1"/>
      <c r="TCV92" s="1"/>
      <c r="TCW92" s="1"/>
      <c r="TCX92" s="1"/>
      <c r="TCY92" s="1"/>
      <c r="TCZ92" s="1"/>
      <c r="TDA92" s="1"/>
      <c r="TDB92" s="1"/>
      <c r="TDC92" s="1"/>
      <c r="TDD92" s="1"/>
      <c r="TDE92" s="1"/>
      <c r="TDF92" s="1"/>
      <c r="TDG92" s="1"/>
      <c r="TDH92" s="1"/>
      <c r="TDI92" s="1"/>
      <c r="TDJ92" s="1"/>
      <c r="TDK92" s="1"/>
      <c r="TDL92" s="1"/>
      <c r="TDM92" s="1"/>
      <c r="TDN92" s="1"/>
      <c r="TDO92" s="1"/>
      <c r="TDP92" s="1"/>
      <c r="TDQ92" s="1"/>
      <c r="TDR92" s="1"/>
      <c r="TDS92" s="1"/>
      <c r="TDT92" s="1"/>
      <c r="TDU92" s="1"/>
      <c r="TDV92" s="1"/>
      <c r="TDW92" s="1"/>
      <c r="TDX92" s="1"/>
      <c r="TDY92" s="1"/>
      <c r="TDZ92" s="1"/>
      <c r="TEA92" s="1"/>
      <c r="TEB92" s="1"/>
      <c r="TEC92" s="1"/>
      <c r="TED92" s="1"/>
      <c r="TEE92" s="1"/>
      <c r="TEF92" s="1"/>
      <c r="TEG92" s="1"/>
      <c r="TEH92" s="1"/>
      <c r="TEI92" s="1"/>
      <c r="TEJ92" s="1"/>
      <c r="TEK92" s="1"/>
      <c r="TEL92" s="1"/>
      <c r="TEM92" s="1"/>
      <c r="TEN92" s="1"/>
      <c r="TEO92" s="1"/>
      <c r="TEP92" s="1"/>
      <c r="TEQ92" s="1"/>
      <c r="TER92" s="1"/>
      <c r="TES92" s="1"/>
      <c r="TET92" s="1"/>
      <c r="TEU92" s="1"/>
      <c r="TEV92" s="1"/>
      <c r="TEW92" s="1"/>
      <c r="TEX92" s="1"/>
      <c r="TEY92" s="1"/>
      <c r="TEZ92" s="1"/>
      <c r="TFA92" s="1"/>
      <c r="TFB92" s="1"/>
      <c r="TFC92" s="1"/>
      <c r="TFD92" s="1"/>
      <c r="TFE92" s="1"/>
      <c r="TFF92" s="1"/>
      <c r="TFG92" s="1"/>
      <c r="TFH92" s="1"/>
      <c r="TFI92" s="1"/>
      <c r="TFJ92" s="1"/>
      <c r="TFK92" s="1"/>
      <c r="TFL92" s="1"/>
      <c r="TFM92" s="1"/>
      <c r="TFN92" s="1"/>
      <c r="TFO92" s="1"/>
      <c r="TFP92" s="1"/>
      <c r="TFQ92" s="1"/>
      <c r="TFR92" s="1"/>
      <c r="TFS92" s="1"/>
      <c r="TFT92" s="1"/>
      <c r="TFU92" s="1"/>
      <c r="TFV92" s="1"/>
      <c r="TFW92" s="1"/>
      <c r="TFX92" s="1"/>
      <c r="TFY92" s="1"/>
      <c r="TFZ92" s="1"/>
      <c r="TGA92" s="1"/>
      <c r="TGB92" s="1"/>
      <c r="TGC92" s="1"/>
      <c r="TGD92" s="1"/>
      <c r="TGE92" s="1"/>
      <c r="TGF92" s="1"/>
      <c r="TGG92" s="1"/>
      <c r="TGH92" s="1"/>
      <c r="TGI92" s="1"/>
      <c r="TGJ92" s="1"/>
      <c r="TGK92" s="1"/>
      <c r="TGL92" s="1"/>
      <c r="TGM92" s="1"/>
      <c r="TGN92" s="1"/>
      <c r="TGO92" s="1"/>
      <c r="TGP92" s="1"/>
      <c r="TGQ92" s="1"/>
      <c r="TGR92" s="1"/>
      <c r="TGS92" s="1"/>
      <c r="TGT92" s="1"/>
      <c r="TGU92" s="1"/>
      <c r="TGV92" s="1"/>
      <c r="TGW92" s="1"/>
      <c r="TGX92" s="1"/>
      <c r="TGY92" s="1"/>
      <c r="TGZ92" s="1"/>
      <c r="THA92" s="1"/>
      <c r="THB92" s="1"/>
      <c r="THC92" s="1"/>
      <c r="THD92" s="1"/>
      <c r="THE92" s="1"/>
      <c r="THF92" s="1"/>
      <c r="THG92" s="1"/>
      <c r="THH92" s="1"/>
      <c r="THI92" s="1"/>
      <c r="THJ92" s="1"/>
      <c r="THK92" s="1"/>
      <c r="THL92" s="1"/>
      <c r="THM92" s="1"/>
      <c r="THN92" s="1"/>
      <c r="THO92" s="1"/>
      <c r="THP92" s="1"/>
      <c r="THQ92" s="1"/>
      <c r="THR92" s="1"/>
      <c r="THS92" s="1"/>
      <c r="THT92" s="1"/>
      <c r="THU92" s="1"/>
      <c r="THV92" s="1"/>
      <c r="THW92" s="1"/>
      <c r="THX92" s="1"/>
      <c r="THY92" s="1"/>
      <c r="THZ92" s="1"/>
      <c r="TIA92" s="1"/>
      <c r="TIB92" s="1"/>
      <c r="TIC92" s="1"/>
      <c r="TID92" s="1"/>
      <c r="TIE92" s="1"/>
      <c r="TIF92" s="1"/>
      <c r="TIG92" s="1"/>
      <c r="TIH92" s="1"/>
      <c r="TII92" s="1"/>
      <c r="TIJ92" s="1"/>
      <c r="TIK92" s="1"/>
      <c r="TIL92" s="1"/>
      <c r="TIM92" s="1"/>
      <c r="TIN92" s="1"/>
      <c r="TIO92" s="1"/>
      <c r="TIP92" s="1"/>
      <c r="TIQ92" s="1"/>
      <c r="TIR92" s="1"/>
      <c r="TIS92" s="1"/>
      <c r="TIT92" s="1"/>
      <c r="TIU92" s="1"/>
      <c r="TIV92" s="1"/>
      <c r="TIW92" s="1"/>
      <c r="TIX92" s="1"/>
      <c r="TIY92" s="1"/>
      <c r="TIZ92" s="1"/>
      <c r="TJA92" s="1"/>
      <c r="TJB92" s="1"/>
      <c r="TJC92" s="1"/>
      <c r="TJD92" s="1"/>
      <c r="TJE92" s="1"/>
      <c r="TJF92" s="1"/>
      <c r="TJG92" s="1"/>
      <c r="TJH92" s="1"/>
      <c r="TJI92" s="1"/>
      <c r="TJJ92" s="1"/>
      <c r="TJK92" s="1"/>
      <c r="TJL92" s="1"/>
      <c r="TJM92" s="1"/>
      <c r="TJN92" s="1"/>
      <c r="TJO92" s="1"/>
      <c r="TJP92" s="1"/>
      <c r="TJQ92" s="1"/>
      <c r="TJR92" s="1"/>
      <c r="TJS92" s="1"/>
      <c r="TJT92" s="1"/>
      <c r="TJU92" s="1"/>
      <c r="TJV92" s="1"/>
      <c r="TJW92" s="1"/>
      <c r="TJX92" s="1"/>
      <c r="TJY92" s="1"/>
      <c r="TJZ92" s="1"/>
      <c r="TKA92" s="1"/>
      <c r="TKB92" s="1"/>
      <c r="TKC92" s="1"/>
      <c r="TKD92" s="1"/>
      <c r="TKE92" s="1"/>
      <c r="TKF92" s="1"/>
      <c r="TKG92" s="1"/>
      <c r="TKH92" s="1"/>
      <c r="TKI92" s="1"/>
      <c r="TKJ92" s="1"/>
      <c r="TKK92" s="1"/>
      <c r="TKL92" s="1"/>
      <c r="TKM92" s="1"/>
      <c r="TKN92" s="1"/>
      <c r="TKO92" s="1"/>
      <c r="TKP92" s="1"/>
      <c r="TKQ92" s="1"/>
      <c r="TKR92" s="1"/>
      <c r="TKS92" s="1"/>
      <c r="TKT92" s="1"/>
      <c r="TKU92" s="1"/>
      <c r="TKV92" s="1"/>
      <c r="TKW92" s="1"/>
      <c r="TKX92" s="1"/>
      <c r="TKY92" s="1"/>
      <c r="TKZ92" s="1"/>
      <c r="TLA92" s="1"/>
      <c r="TLB92" s="1"/>
      <c r="TLC92" s="1"/>
      <c r="TLD92" s="1"/>
      <c r="TLE92" s="1"/>
      <c r="TLF92" s="1"/>
      <c r="TLG92" s="1"/>
      <c r="TLH92" s="1"/>
      <c r="TLI92" s="1"/>
      <c r="TLJ92" s="1"/>
      <c r="TLK92" s="1"/>
      <c r="TLL92" s="1"/>
      <c r="TLM92" s="1"/>
      <c r="TLN92" s="1"/>
      <c r="TLO92" s="1"/>
      <c r="TLP92" s="1"/>
      <c r="TLQ92" s="1"/>
      <c r="TLR92" s="1"/>
      <c r="TLS92" s="1"/>
      <c r="TLT92" s="1"/>
      <c r="TLU92" s="1"/>
      <c r="TLV92" s="1"/>
      <c r="TLW92" s="1"/>
      <c r="TLX92" s="1"/>
      <c r="TLY92" s="1"/>
      <c r="TLZ92" s="1"/>
      <c r="TMA92" s="1"/>
      <c r="TMB92" s="1"/>
      <c r="TMC92" s="1"/>
      <c r="TMD92" s="1"/>
      <c r="TME92" s="1"/>
      <c r="TMF92" s="1"/>
      <c r="TMG92" s="1"/>
      <c r="TMH92" s="1"/>
      <c r="TMI92" s="1"/>
      <c r="TMJ92" s="1"/>
      <c r="TMK92" s="1"/>
      <c r="TML92" s="1"/>
      <c r="TMM92" s="1"/>
      <c r="TMN92" s="1"/>
      <c r="TMO92" s="1"/>
      <c r="TMP92" s="1"/>
      <c r="TMQ92" s="1"/>
      <c r="TMR92" s="1"/>
      <c r="TMS92" s="1"/>
      <c r="TMT92" s="1"/>
      <c r="TMU92" s="1"/>
      <c r="TMV92" s="1"/>
      <c r="TMW92" s="1"/>
      <c r="TMX92" s="1"/>
      <c r="TMY92" s="1"/>
      <c r="TMZ92" s="1"/>
      <c r="TNA92" s="1"/>
      <c r="TNB92" s="1"/>
      <c r="TNC92" s="1"/>
      <c r="TND92" s="1"/>
      <c r="TNE92" s="1"/>
      <c r="TNF92" s="1"/>
      <c r="TNG92" s="1"/>
      <c r="TNH92" s="1"/>
      <c r="TNI92" s="1"/>
      <c r="TNJ92" s="1"/>
      <c r="TNK92" s="1"/>
      <c r="TNL92" s="1"/>
      <c r="TNM92" s="1"/>
      <c r="TNN92" s="1"/>
      <c r="TNO92" s="1"/>
      <c r="TNP92" s="1"/>
      <c r="TNQ92" s="1"/>
      <c r="TNR92" s="1"/>
      <c r="TNS92" s="1"/>
      <c r="TNT92" s="1"/>
      <c r="TNU92" s="1"/>
      <c r="TNV92" s="1"/>
      <c r="TNW92" s="1"/>
      <c r="TNX92" s="1"/>
      <c r="TNY92" s="1"/>
      <c r="TNZ92" s="1"/>
      <c r="TOA92" s="1"/>
      <c r="TOB92" s="1"/>
      <c r="TOC92" s="1"/>
      <c r="TOD92" s="1"/>
      <c r="TOE92" s="1"/>
      <c r="TOF92" s="1"/>
      <c r="TOG92" s="1"/>
      <c r="TOH92" s="1"/>
      <c r="TOI92" s="1"/>
      <c r="TOJ92" s="1"/>
      <c r="TOK92" s="1"/>
      <c r="TOL92" s="1"/>
      <c r="TOM92" s="1"/>
      <c r="TON92" s="1"/>
      <c r="TOO92" s="1"/>
      <c r="TOP92" s="1"/>
      <c r="TOQ92" s="1"/>
      <c r="TOR92" s="1"/>
      <c r="TOS92" s="1"/>
      <c r="TOT92" s="1"/>
      <c r="TOU92" s="1"/>
      <c r="TOV92" s="1"/>
      <c r="TOW92" s="1"/>
      <c r="TOX92" s="1"/>
      <c r="TOY92" s="1"/>
      <c r="TOZ92" s="1"/>
      <c r="TPA92" s="1"/>
      <c r="TPB92" s="1"/>
      <c r="TPC92" s="1"/>
      <c r="TPD92" s="1"/>
      <c r="TPE92" s="1"/>
      <c r="TPF92" s="1"/>
      <c r="TPG92" s="1"/>
      <c r="TPH92" s="1"/>
      <c r="TPI92" s="1"/>
      <c r="TPJ92" s="1"/>
      <c r="TPK92" s="1"/>
      <c r="TPL92" s="1"/>
      <c r="TPM92" s="1"/>
      <c r="TPN92" s="1"/>
      <c r="TPO92" s="1"/>
      <c r="TPP92" s="1"/>
      <c r="TPQ92" s="1"/>
      <c r="TPR92" s="1"/>
      <c r="TPS92" s="1"/>
      <c r="TPT92" s="1"/>
      <c r="TPU92" s="1"/>
      <c r="TPV92" s="1"/>
      <c r="TPW92" s="1"/>
      <c r="TPX92" s="1"/>
      <c r="TPY92" s="1"/>
      <c r="TPZ92" s="1"/>
      <c r="TQA92" s="1"/>
      <c r="TQB92" s="1"/>
      <c r="TQC92" s="1"/>
      <c r="TQD92" s="1"/>
      <c r="TQE92" s="1"/>
      <c r="TQF92" s="1"/>
      <c r="TQG92" s="1"/>
      <c r="TQH92" s="1"/>
      <c r="TQI92" s="1"/>
      <c r="TQJ92" s="1"/>
      <c r="TQK92" s="1"/>
      <c r="TQL92" s="1"/>
      <c r="TQM92" s="1"/>
      <c r="TQN92" s="1"/>
      <c r="TQO92" s="1"/>
      <c r="TQP92" s="1"/>
      <c r="TQQ92" s="1"/>
      <c r="TQR92" s="1"/>
      <c r="TQS92" s="1"/>
      <c r="TQT92" s="1"/>
      <c r="TQU92" s="1"/>
      <c r="TQV92" s="1"/>
      <c r="TQW92" s="1"/>
      <c r="TQX92" s="1"/>
      <c r="TQY92" s="1"/>
      <c r="TQZ92" s="1"/>
      <c r="TRA92" s="1"/>
      <c r="TRB92" s="1"/>
      <c r="TRC92" s="1"/>
      <c r="TRD92" s="1"/>
      <c r="TRE92" s="1"/>
      <c r="TRF92" s="1"/>
      <c r="TRG92" s="1"/>
      <c r="TRH92" s="1"/>
      <c r="TRI92" s="1"/>
      <c r="TRJ92" s="1"/>
      <c r="TRK92" s="1"/>
      <c r="TRL92" s="1"/>
      <c r="TRM92" s="1"/>
      <c r="TRN92" s="1"/>
      <c r="TRO92" s="1"/>
      <c r="TRP92" s="1"/>
      <c r="TRQ92" s="1"/>
      <c r="TRR92" s="1"/>
      <c r="TRS92" s="1"/>
      <c r="TRT92" s="1"/>
      <c r="TRU92" s="1"/>
      <c r="TRV92" s="1"/>
      <c r="TRW92" s="1"/>
      <c r="TRX92" s="1"/>
      <c r="TRY92" s="1"/>
      <c r="TRZ92" s="1"/>
      <c r="TSA92" s="1"/>
      <c r="TSB92" s="1"/>
      <c r="TSC92" s="1"/>
      <c r="TSD92" s="1"/>
      <c r="TSE92" s="1"/>
      <c r="TSF92" s="1"/>
      <c r="TSG92" s="1"/>
      <c r="TSH92" s="1"/>
      <c r="TSI92" s="1"/>
      <c r="TSJ92" s="1"/>
      <c r="TSK92" s="1"/>
      <c r="TSL92" s="1"/>
      <c r="TSM92" s="1"/>
      <c r="TSN92" s="1"/>
      <c r="TSO92" s="1"/>
      <c r="TSP92" s="1"/>
      <c r="TSQ92" s="1"/>
      <c r="TSR92" s="1"/>
      <c r="TSS92" s="1"/>
      <c r="TST92" s="1"/>
      <c r="TSU92" s="1"/>
      <c r="TSV92" s="1"/>
      <c r="TSW92" s="1"/>
      <c r="TSX92" s="1"/>
      <c r="TSY92" s="1"/>
      <c r="TSZ92" s="1"/>
      <c r="TTA92" s="1"/>
      <c r="TTB92" s="1"/>
      <c r="TTC92" s="1"/>
      <c r="TTD92" s="1"/>
      <c r="TTE92" s="1"/>
      <c r="TTF92" s="1"/>
      <c r="TTG92" s="1"/>
      <c r="TTH92" s="1"/>
      <c r="TTI92" s="1"/>
      <c r="TTJ92" s="1"/>
      <c r="TTK92" s="1"/>
      <c r="TTL92" s="1"/>
      <c r="TTM92" s="1"/>
      <c r="TTN92" s="1"/>
      <c r="TTO92" s="1"/>
      <c r="TTP92" s="1"/>
      <c r="TTQ92" s="1"/>
      <c r="TTR92" s="1"/>
      <c r="TTS92" s="1"/>
      <c r="TTT92" s="1"/>
      <c r="TTU92" s="1"/>
      <c r="TTV92" s="1"/>
      <c r="TTW92" s="1"/>
      <c r="TTX92" s="1"/>
      <c r="TTY92" s="1"/>
      <c r="TTZ92" s="1"/>
      <c r="TUA92" s="1"/>
      <c r="TUB92" s="1"/>
      <c r="TUC92" s="1"/>
      <c r="TUD92" s="1"/>
      <c r="TUE92" s="1"/>
      <c r="TUF92" s="1"/>
      <c r="TUG92" s="1"/>
      <c r="TUH92" s="1"/>
      <c r="TUI92" s="1"/>
      <c r="TUJ92" s="1"/>
      <c r="TUK92" s="1"/>
      <c r="TUL92" s="1"/>
      <c r="TUM92" s="1"/>
      <c r="TUN92" s="1"/>
      <c r="TUO92" s="1"/>
      <c r="TUP92" s="1"/>
      <c r="TUQ92" s="1"/>
      <c r="TUR92" s="1"/>
      <c r="TUS92" s="1"/>
      <c r="TUT92" s="1"/>
      <c r="TUU92" s="1"/>
      <c r="TUV92" s="1"/>
      <c r="TUW92" s="1"/>
      <c r="TUX92" s="1"/>
      <c r="TUY92" s="1"/>
      <c r="TUZ92" s="1"/>
      <c r="TVA92" s="1"/>
      <c r="TVB92" s="1"/>
      <c r="TVC92" s="1"/>
      <c r="TVD92" s="1"/>
      <c r="TVE92" s="1"/>
      <c r="TVF92" s="1"/>
      <c r="TVG92" s="1"/>
      <c r="TVH92" s="1"/>
      <c r="TVI92" s="1"/>
      <c r="TVJ92" s="1"/>
      <c r="TVK92" s="1"/>
      <c r="TVL92" s="1"/>
      <c r="TVM92" s="1"/>
      <c r="TVN92" s="1"/>
      <c r="TVO92" s="1"/>
      <c r="TVP92" s="1"/>
      <c r="TVQ92" s="1"/>
      <c r="TVR92" s="1"/>
      <c r="TVS92" s="1"/>
      <c r="TVT92" s="1"/>
      <c r="TVU92" s="1"/>
      <c r="TVV92" s="1"/>
      <c r="TVW92" s="1"/>
      <c r="TVX92" s="1"/>
      <c r="TVY92" s="1"/>
      <c r="TVZ92" s="1"/>
      <c r="TWA92" s="1"/>
      <c r="TWB92" s="1"/>
      <c r="TWC92" s="1"/>
      <c r="TWD92" s="1"/>
      <c r="TWE92" s="1"/>
      <c r="TWF92" s="1"/>
      <c r="TWG92" s="1"/>
      <c r="TWH92" s="1"/>
      <c r="TWI92" s="1"/>
      <c r="TWJ92" s="1"/>
      <c r="TWK92" s="1"/>
      <c r="TWL92" s="1"/>
      <c r="TWM92" s="1"/>
      <c r="TWN92" s="1"/>
      <c r="TWO92" s="1"/>
      <c r="TWP92" s="1"/>
      <c r="TWQ92" s="1"/>
      <c r="TWR92" s="1"/>
      <c r="TWS92" s="1"/>
      <c r="TWT92" s="1"/>
      <c r="TWU92" s="1"/>
      <c r="TWV92" s="1"/>
      <c r="TWW92" s="1"/>
      <c r="TWX92" s="1"/>
      <c r="TWY92" s="1"/>
      <c r="TWZ92" s="1"/>
      <c r="TXA92" s="1"/>
      <c r="TXB92" s="1"/>
      <c r="TXC92" s="1"/>
      <c r="TXD92" s="1"/>
      <c r="TXE92" s="1"/>
      <c r="TXF92" s="1"/>
      <c r="TXG92" s="1"/>
      <c r="TXH92" s="1"/>
      <c r="TXI92" s="1"/>
      <c r="TXJ92" s="1"/>
      <c r="TXK92" s="1"/>
      <c r="TXL92" s="1"/>
      <c r="TXM92" s="1"/>
      <c r="TXN92" s="1"/>
      <c r="TXO92" s="1"/>
      <c r="TXP92" s="1"/>
      <c r="TXQ92" s="1"/>
      <c r="TXR92" s="1"/>
      <c r="TXS92" s="1"/>
      <c r="TXT92" s="1"/>
      <c r="TXU92" s="1"/>
      <c r="TXV92" s="1"/>
      <c r="TXW92" s="1"/>
      <c r="TXX92" s="1"/>
      <c r="TXY92" s="1"/>
      <c r="TXZ92" s="1"/>
      <c r="TYA92" s="1"/>
      <c r="TYB92" s="1"/>
      <c r="TYC92" s="1"/>
      <c r="TYD92" s="1"/>
      <c r="TYE92" s="1"/>
      <c r="TYF92" s="1"/>
      <c r="TYG92" s="1"/>
      <c r="TYH92" s="1"/>
      <c r="TYI92" s="1"/>
      <c r="TYJ92" s="1"/>
      <c r="TYK92" s="1"/>
      <c r="TYL92" s="1"/>
      <c r="TYM92" s="1"/>
      <c r="TYN92" s="1"/>
      <c r="TYO92" s="1"/>
      <c r="TYP92" s="1"/>
      <c r="TYQ92" s="1"/>
      <c r="TYR92" s="1"/>
      <c r="TYS92" s="1"/>
      <c r="TYT92" s="1"/>
      <c r="TYU92" s="1"/>
      <c r="TYV92" s="1"/>
      <c r="TYW92" s="1"/>
      <c r="TYX92" s="1"/>
      <c r="TYY92" s="1"/>
      <c r="TYZ92" s="1"/>
      <c r="TZA92" s="1"/>
      <c r="TZB92" s="1"/>
      <c r="TZC92" s="1"/>
      <c r="TZD92" s="1"/>
      <c r="TZE92" s="1"/>
      <c r="TZF92" s="1"/>
      <c r="TZG92" s="1"/>
      <c r="TZH92" s="1"/>
      <c r="TZI92" s="1"/>
      <c r="TZJ92" s="1"/>
      <c r="TZK92" s="1"/>
      <c r="TZL92" s="1"/>
      <c r="TZM92" s="1"/>
      <c r="TZN92" s="1"/>
      <c r="TZO92" s="1"/>
      <c r="TZP92" s="1"/>
      <c r="TZQ92" s="1"/>
      <c r="TZR92" s="1"/>
      <c r="TZS92" s="1"/>
      <c r="TZT92" s="1"/>
      <c r="TZU92" s="1"/>
      <c r="TZV92" s="1"/>
      <c r="TZW92" s="1"/>
      <c r="TZX92" s="1"/>
      <c r="TZY92" s="1"/>
      <c r="TZZ92" s="1"/>
      <c r="UAA92" s="1"/>
      <c r="UAB92" s="1"/>
      <c r="UAC92" s="1"/>
      <c r="UAD92" s="1"/>
      <c r="UAE92" s="1"/>
      <c r="UAF92" s="1"/>
      <c r="UAG92" s="1"/>
      <c r="UAH92" s="1"/>
      <c r="UAI92" s="1"/>
      <c r="UAJ92" s="1"/>
      <c r="UAK92" s="1"/>
      <c r="UAL92" s="1"/>
      <c r="UAM92" s="1"/>
      <c r="UAN92" s="1"/>
      <c r="UAO92" s="1"/>
      <c r="UAP92" s="1"/>
      <c r="UAQ92" s="1"/>
      <c r="UAR92" s="1"/>
      <c r="UAS92" s="1"/>
      <c r="UAT92" s="1"/>
      <c r="UAU92" s="1"/>
      <c r="UAV92" s="1"/>
      <c r="UAW92" s="1"/>
      <c r="UAX92" s="1"/>
      <c r="UAY92" s="1"/>
      <c r="UAZ92" s="1"/>
      <c r="UBA92" s="1"/>
      <c r="UBB92" s="1"/>
      <c r="UBC92" s="1"/>
      <c r="UBD92" s="1"/>
      <c r="UBE92" s="1"/>
      <c r="UBF92" s="1"/>
      <c r="UBG92" s="1"/>
      <c r="UBH92" s="1"/>
      <c r="UBI92" s="1"/>
      <c r="UBJ92" s="1"/>
      <c r="UBK92" s="1"/>
      <c r="UBL92" s="1"/>
      <c r="UBM92" s="1"/>
      <c r="UBN92" s="1"/>
      <c r="UBO92" s="1"/>
      <c r="UBP92" s="1"/>
      <c r="UBQ92" s="1"/>
      <c r="UBR92" s="1"/>
      <c r="UBS92" s="1"/>
      <c r="UBT92" s="1"/>
      <c r="UBU92" s="1"/>
      <c r="UBV92" s="1"/>
      <c r="UBW92" s="1"/>
      <c r="UBX92" s="1"/>
      <c r="UBY92" s="1"/>
      <c r="UBZ92" s="1"/>
      <c r="UCA92" s="1"/>
      <c r="UCB92" s="1"/>
      <c r="UCC92" s="1"/>
      <c r="UCD92" s="1"/>
      <c r="UCE92" s="1"/>
      <c r="UCF92" s="1"/>
      <c r="UCG92" s="1"/>
      <c r="UCH92" s="1"/>
      <c r="UCI92" s="1"/>
      <c r="UCJ92" s="1"/>
      <c r="UCK92" s="1"/>
      <c r="UCL92" s="1"/>
      <c r="UCM92" s="1"/>
      <c r="UCN92" s="1"/>
      <c r="UCO92" s="1"/>
      <c r="UCP92" s="1"/>
      <c r="UCQ92" s="1"/>
      <c r="UCR92" s="1"/>
      <c r="UCS92" s="1"/>
      <c r="UCT92" s="1"/>
      <c r="UCU92" s="1"/>
      <c r="UCV92" s="1"/>
      <c r="UCW92" s="1"/>
      <c r="UCX92" s="1"/>
      <c r="UCY92" s="1"/>
      <c r="UCZ92" s="1"/>
      <c r="UDA92" s="1"/>
      <c r="UDB92" s="1"/>
      <c r="UDC92" s="1"/>
      <c r="UDD92" s="1"/>
      <c r="UDE92" s="1"/>
      <c r="UDF92" s="1"/>
      <c r="UDG92" s="1"/>
      <c r="UDH92" s="1"/>
      <c r="UDI92" s="1"/>
      <c r="UDJ92" s="1"/>
      <c r="UDK92" s="1"/>
      <c r="UDL92" s="1"/>
      <c r="UDM92" s="1"/>
      <c r="UDN92" s="1"/>
      <c r="UDO92" s="1"/>
      <c r="UDP92" s="1"/>
      <c r="UDQ92" s="1"/>
      <c r="UDR92" s="1"/>
      <c r="UDS92" s="1"/>
      <c r="UDT92" s="1"/>
      <c r="UDU92" s="1"/>
      <c r="UDV92" s="1"/>
      <c r="UDW92" s="1"/>
      <c r="UDX92" s="1"/>
      <c r="UDY92" s="1"/>
      <c r="UDZ92" s="1"/>
      <c r="UEA92" s="1"/>
      <c r="UEB92" s="1"/>
      <c r="UEC92" s="1"/>
      <c r="UED92" s="1"/>
      <c r="UEE92" s="1"/>
      <c r="UEF92" s="1"/>
      <c r="UEG92" s="1"/>
      <c r="UEH92" s="1"/>
      <c r="UEI92" s="1"/>
      <c r="UEJ92" s="1"/>
      <c r="UEK92" s="1"/>
      <c r="UEL92" s="1"/>
      <c r="UEM92" s="1"/>
      <c r="UEN92" s="1"/>
      <c r="UEO92" s="1"/>
      <c r="UEP92" s="1"/>
      <c r="UEQ92" s="1"/>
      <c r="UER92" s="1"/>
      <c r="UES92" s="1"/>
      <c r="UET92" s="1"/>
      <c r="UEU92" s="1"/>
      <c r="UEV92" s="1"/>
      <c r="UEW92" s="1"/>
      <c r="UEX92" s="1"/>
      <c r="UEY92" s="1"/>
      <c r="UEZ92" s="1"/>
      <c r="UFA92" s="1"/>
      <c r="UFB92" s="1"/>
      <c r="UFC92" s="1"/>
      <c r="UFD92" s="1"/>
      <c r="UFE92" s="1"/>
      <c r="UFF92" s="1"/>
      <c r="UFG92" s="1"/>
      <c r="UFH92" s="1"/>
      <c r="UFI92" s="1"/>
      <c r="UFJ92" s="1"/>
      <c r="UFK92" s="1"/>
      <c r="UFL92" s="1"/>
      <c r="UFM92" s="1"/>
      <c r="UFN92" s="1"/>
      <c r="UFO92" s="1"/>
      <c r="UFP92" s="1"/>
      <c r="UFQ92" s="1"/>
      <c r="UFR92" s="1"/>
      <c r="UFS92" s="1"/>
      <c r="UFT92" s="1"/>
      <c r="UFU92" s="1"/>
      <c r="UFV92" s="1"/>
      <c r="UFW92" s="1"/>
      <c r="UFX92" s="1"/>
      <c r="UFY92" s="1"/>
      <c r="UFZ92" s="1"/>
      <c r="UGA92" s="1"/>
      <c r="UGB92" s="1"/>
      <c r="UGC92" s="1"/>
      <c r="UGD92" s="1"/>
      <c r="UGE92" s="1"/>
      <c r="UGF92" s="1"/>
      <c r="UGG92" s="1"/>
      <c r="UGH92" s="1"/>
      <c r="UGI92" s="1"/>
      <c r="UGJ92" s="1"/>
      <c r="UGK92" s="1"/>
      <c r="UGL92" s="1"/>
      <c r="UGM92" s="1"/>
      <c r="UGN92" s="1"/>
      <c r="UGO92" s="1"/>
      <c r="UGP92" s="1"/>
      <c r="UGQ92" s="1"/>
      <c r="UGR92" s="1"/>
      <c r="UGS92" s="1"/>
      <c r="UGT92" s="1"/>
      <c r="UGU92" s="1"/>
      <c r="UGV92" s="1"/>
      <c r="UGW92" s="1"/>
      <c r="UGX92" s="1"/>
      <c r="UGY92" s="1"/>
      <c r="UGZ92" s="1"/>
      <c r="UHA92" s="1"/>
      <c r="UHB92" s="1"/>
      <c r="UHC92" s="1"/>
      <c r="UHD92" s="1"/>
      <c r="UHE92" s="1"/>
      <c r="UHF92" s="1"/>
      <c r="UHG92" s="1"/>
      <c r="UHH92" s="1"/>
      <c r="UHI92" s="1"/>
      <c r="UHJ92" s="1"/>
      <c r="UHK92" s="1"/>
      <c r="UHL92" s="1"/>
      <c r="UHM92" s="1"/>
      <c r="UHN92" s="1"/>
      <c r="UHO92" s="1"/>
      <c r="UHP92" s="1"/>
      <c r="UHQ92" s="1"/>
      <c r="UHR92" s="1"/>
      <c r="UHS92" s="1"/>
      <c r="UHT92" s="1"/>
      <c r="UHU92" s="1"/>
      <c r="UHV92" s="1"/>
      <c r="UHW92" s="1"/>
      <c r="UHX92" s="1"/>
      <c r="UHY92" s="1"/>
      <c r="UHZ92" s="1"/>
      <c r="UIA92" s="1"/>
      <c r="UIB92" s="1"/>
      <c r="UIC92" s="1"/>
      <c r="UID92" s="1"/>
      <c r="UIE92" s="1"/>
      <c r="UIF92" s="1"/>
      <c r="UIG92" s="1"/>
      <c r="UIH92" s="1"/>
      <c r="UII92" s="1"/>
      <c r="UIJ92" s="1"/>
      <c r="UIK92" s="1"/>
      <c r="UIL92" s="1"/>
      <c r="UIM92" s="1"/>
      <c r="UIN92" s="1"/>
      <c r="UIO92" s="1"/>
      <c r="UIP92" s="1"/>
      <c r="UIQ92" s="1"/>
      <c r="UIR92" s="1"/>
      <c r="UIS92" s="1"/>
      <c r="UIT92" s="1"/>
      <c r="UIU92" s="1"/>
      <c r="UIV92" s="1"/>
      <c r="UIW92" s="1"/>
      <c r="UIX92" s="1"/>
      <c r="UIY92" s="1"/>
      <c r="UIZ92" s="1"/>
      <c r="UJA92" s="1"/>
      <c r="UJB92" s="1"/>
      <c r="UJC92" s="1"/>
      <c r="UJD92" s="1"/>
      <c r="UJE92" s="1"/>
      <c r="UJF92" s="1"/>
      <c r="UJG92" s="1"/>
      <c r="UJH92" s="1"/>
      <c r="UJI92" s="1"/>
      <c r="UJJ92" s="1"/>
      <c r="UJK92" s="1"/>
      <c r="UJL92" s="1"/>
      <c r="UJM92" s="1"/>
      <c r="UJN92" s="1"/>
      <c r="UJO92" s="1"/>
      <c r="UJP92" s="1"/>
      <c r="UJQ92" s="1"/>
      <c r="UJR92" s="1"/>
      <c r="UJS92" s="1"/>
      <c r="UJT92" s="1"/>
      <c r="UJU92" s="1"/>
      <c r="UJV92" s="1"/>
      <c r="UJW92" s="1"/>
      <c r="UJX92" s="1"/>
      <c r="UJY92" s="1"/>
      <c r="UJZ92" s="1"/>
      <c r="UKA92" s="1"/>
      <c r="UKB92" s="1"/>
      <c r="UKC92" s="1"/>
      <c r="UKD92" s="1"/>
      <c r="UKE92" s="1"/>
      <c r="UKF92" s="1"/>
      <c r="UKG92" s="1"/>
      <c r="UKH92" s="1"/>
      <c r="UKI92" s="1"/>
      <c r="UKJ92" s="1"/>
      <c r="UKK92" s="1"/>
      <c r="UKL92" s="1"/>
      <c r="UKM92" s="1"/>
      <c r="UKN92" s="1"/>
      <c r="UKO92" s="1"/>
      <c r="UKP92" s="1"/>
      <c r="UKQ92" s="1"/>
      <c r="UKR92" s="1"/>
      <c r="UKS92" s="1"/>
      <c r="UKT92" s="1"/>
      <c r="UKU92" s="1"/>
      <c r="UKV92" s="1"/>
      <c r="UKW92" s="1"/>
      <c r="UKX92" s="1"/>
      <c r="UKY92" s="1"/>
      <c r="UKZ92" s="1"/>
      <c r="ULA92" s="1"/>
      <c r="ULB92" s="1"/>
      <c r="ULC92" s="1"/>
      <c r="ULD92" s="1"/>
      <c r="ULE92" s="1"/>
      <c r="ULF92" s="1"/>
      <c r="ULG92" s="1"/>
      <c r="ULH92" s="1"/>
      <c r="ULI92" s="1"/>
      <c r="ULJ92" s="1"/>
      <c r="ULK92" s="1"/>
      <c r="ULL92" s="1"/>
      <c r="ULM92" s="1"/>
      <c r="ULN92" s="1"/>
      <c r="ULO92" s="1"/>
      <c r="ULP92" s="1"/>
      <c r="ULQ92" s="1"/>
      <c r="ULR92" s="1"/>
      <c r="ULS92" s="1"/>
      <c r="ULT92" s="1"/>
      <c r="ULU92" s="1"/>
      <c r="ULV92" s="1"/>
      <c r="ULW92" s="1"/>
      <c r="ULX92" s="1"/>
      <c r="ULY92" s="1"/>
      <c r="ULZ92" s="1"/>
      <c r="UMA92" s="1"/>
      <c r="UMB92" s="1"/>
      <c r="UMC92" s="1"/>
      <c r="UMD92" s="1"/>
      <c r="UME92" s="1"/>
      <c r="UMF92" s="1"/>
      <c r="UMG92" s="1"/>
      <c r="UMH92" s="1"/>
      <c r="UMI92" s="1"/>
      <c r="UMJ92" s="1"/>
      <c r="UMK92" s="1"/>
      <c r="UML92" s="1"/>
      <c r="UMM92" s="1"/>
      <c r="UMN92" s="1"/>
      <c r="UMO92" s="1"/>
      <c r="UMP92" s="1"/>
      <c r="UMQ92" s="1"/>
      <c r="UMR92" s="1"/>
      <c r="UMS92" s="1"/>
      <c r="UMT92" s="1"/>
      <c r="UMU92" s="1"/>
      <c r="UMV92" s="1"/>
      <c r="UMW92" s="1"/>
      <c r="UMX92" s="1"/>
      <c r="UMY92" s="1"/>
      <c r="UMZ92" s="1"/>
      <c r="UNA92" s="1"/>
      <c r="UNB92" s="1"/>
      <c r="UNC92" s="1"/>
      <c r="UND92" s="1"/>
      <c r="UNE92" s="1"/>
      <c r="UNF92" s="1"/>
      <c r="UNG92" s="1"/>
      <c r="UNH92" s="1"/>
      <c r="UNI92" s="1"/>
      <c r="UNJ92" s="1"/>
      <c r="UNK92" s="1"/>
      <c r="UNL92" s="1"/>
      <c r="UNM92" s="1"/>
      <c r="UNN92" s="1"/>
      <c r="UNO92" s="1"/>
      <c r="UNP92" s="1"/>
      <c r="UNQ92" s="1"/>
      <c r="UNR92" s="1"/>
      <c r="UNS92" s="1"/>
      <c r="UNT92" s="1"/>
      <c r="UNU92" s="1"/>
      <c r="UNV92" s="1"/>
      <c r="UNW92" s="1"/>
      <c r="UNX92" s="1"/>
      <c r="UNY92" s="1"/>
      <c r="UNZ92" s="1"/>
      <c r="UOA92" s="1"/>
      <c r="UOB92" s="1"/>
      <c r="UOC92" s="1"/>
      <c r="UOD92" s="1"/>
      <c r="UOE92" s="1"/>
      <c r="UOF92" s="1"/>
      <c r="UOG92" s="1"/>
      <c r="UOH92" s="1"/>
      <c r="UOI92" s="1"/>
      <c r="UOJ92" s="1"/>
      <c r="UOK92" s="1"/>
      <c r="UOL92" s="1"/>
      <c r="UOM92" s="1"/>
      <c r="UON92" s="1"/>
      <c r="UOO92" s="1"/>
      <c r="UOP92" s="1"/>
      <c r="UOQ92" s="1"/>
      <c r="UOR92" s="1"/>
      <c r="UOS92" s="1"/>
      <c r="UOT92" s="1"/>
      <c r="UOU92" s="1"/>
      <c r="UOV92" s="1"/>
      <c r="UOW92" s="1"/>
      <c r="UOX92" s="1"/>
      <c r="UOY92" s="1"/>
      <c r="UOZ92" s="1"/>
      <c r="UPA92" s="1"/>
      <c r="UPB92" s="1"/>
      <c r="UPC92" s="1"/>
      <c r="UPD92" s="1"/>
      <c r="UPE92" s="1"/>
      <c r="UPF92" s="1"/>
      <c r="UPG92" s="1"/>
      <c r="UPH92" s="1"/>
      <c r="UPI92" s="1"/>
      <c r="UPJ92" s="1"/>
      <c r="UPK92" s="1"/>
      <c r="UPL92" s="1"/>
      <c r="UPM92" s="1"/>
      <c r="UPN92" s="1"/>
      <c r="UPO92" s="1"/>
      <c r="UPP92" s="1"/>
      <c r="UPQ92" s="1"/>
      <c r="UPR92" s="1"/>
      <c r="UPS92" s="1"/>
      <c r="UPT92" s="1"/>
      <c r="UPU92" s="1"/>
      <c r="UPV92" s="1"/>
      <c r="UPW92" s="1"/>
      <c r="UPX92" s="1"/>
      <c r="UPY92" s="1"/>
      <c r="UPZ92" s="1"/>
      <c r="UQA92" s="1"/>
      <c r="UQB92" s="1"/>
      <c r="UQC92" s="1"/>
      <c r="UQD92" s="1"/>
      <c r="UQE92" s="1"/>
      <c r="UQF92" s="1"/>
      <c r="UQG92" s="1"/>
      <c r="UQH92" s="1"/>
      <c r="UQI92" s="1"/>
      <c r="UQJ92" s="1"/>
      <c r="UQK92" s="1"/>
      <c r="UQL92" s="1"/>
      <c r="UQM92" s="1"/>
      <c r="UQN92" s="1"/>
      <c r="UQO92" s="1"/>
      <c r="UQP92" s="1"/>
      <c r="UQQ92" s="1"/>
      <c r="UQR92" s="1"/>
      <c r="UQS92" s="1"/>
      <c r="UQT92" s="1"/>
      <c r="UQU92" s="1"/>
      <c r="UQV92" s="1"/>
      <c r="UQW92" s="1"/>
      <c r="UQX92" s="1"/>
      <c r="UQY92" s="1"/>
      <c r="UQZ92" s="1"/>
      <c r="URA92" s="1"/>
      <c r="URB92" s="1"/>
      <c r="URC92" s="1"/>
      <c r="URD92" s="1"/>
      <c r="URE92" s="1"/>
      <c r="URF92" s="1"/>
      <c r="URG92" s="1"/>
      <c r="URH92" s="1"/>
      <c r="URI92" s="1"/>
      <c r="URJ92" s="1"/>
      <c r="URK92" s="1"/>
      <c r="URL92" s="1"/>
      <c r="URM92" s="1"/>
      <c r="URN92" s="1"/>
      <c r="URO92" s="1"/>
      <c r="URP92" s="1"/>
      <c r="URQ92" s="1"/>
      <c r="URR92" s="1"/>
      <c r="URS92" s="1"/>
      <c r="URT92" s="1"/>
      <c r="URU92" s="1"/>
      <c r="URV92" s="1"/>
      <c r="URW92" s="1"/>
      <c r="URX92" s="1"/>
      <c r="URY92" s="1"/>
      <c r="URZ92" s="1"/>
      <c r="USA92" s="1"/>
      <c r="USB92" s="1"/>
      <c r="USC92" s="1"/>
      <c r="USD92" s="1"/>
      <c r="USE92" s="1"/>
      <c r="USF92" s="1"/>
      <c r="USG92" s="1"/>
      <c r="USH92" s="1"/>
      <c r="USI92" s="1"/>
      <c r="USJ92" s="1"/>
      <c r="USK92" s="1"/>
      <c r="USL92" s="1"/>
      <c r="USM92" s="1"/>
      <c r="USN92" s="1"/>
      <c r="USO92" s="1"/>
      <c r="USP92" s="1"/>
      <c r="USQ92" s="1"/>
      <c r="USR92" s="1"/>
      <c r="USS92" s="1"/>
      <c r="UST92" s="1"/>
      <c r="USU92" s="1"/>
      <c r="USV92" s="1"/>
      <c r="USW92" s="1"/>
      <c r="USX92" s="1"/>
      <c r="USY92" s="1"/>
      <c r="USZ92" s="1"/>
      <c r="UTA92" s="1"/>
      <c r="UTB92" s="1"/>
      <c r="UTC92" s="1"/>
      <c r="UTD92" s="1"/>
      <c r="UTE92" s="1"/>
      <c r="UTF92" s="1"/>
      <c r="UTG92" s="1"/>
      <c r="UTH92" s="1"/>
      <c r="UTI92" s="1"/>
      <c r="UTJ92" s="1"/>
      <c r="UTK92" s="1"/>
      <c r="UTL92" s="1"/>
      <c r="UTM92" s="1"/>
      <c r="UTN92" s="1"/>
      <c r="UTO92" s="1"/>
      <c r="UTP92" s="1"/>
      <c r="UTQ92" s="1"/>
      <c r="UTR92" s="1"/>
      <c r="UTS92" s="1"/>
      <c r="UTT92" s="1"/>
      <c r="UTU92" s="1"/>
      <c r="UTV92" s="1"/>
      <c r="UTW92" s="1"/>
      <c r="UTX92" s="1"/>
      <c r="UTY92" s="1"/>
      <c r="UTZ92" s="1"/>
      <c r="UUA92" s="1"/>
      <c r="UUB92" s="1"/>
      <c r="UUC92" s="1"/>
      <c r="UUD92" s="1"/>
      <c r="UUE92" s="1"/>
      <c r="UUF92" s="1"/>
      <c r="UUG92" s="1"/>
      <c r="UUH92" s="1"/>
      <c r="UUI92" s="1"/>
      <c r="UUJ92" s="1"/>
      <c r="UUK92" s="1"/>
      <c r="UUL92" s="1"/>
      <c r="UUM92" s="1"/>
      <c r="UUN92" s="1"/>
      <c r="UUO92" s="1"/>
      <c r="UUP92" s="1"/>
      <c r="UUQ92" s="1"/>
      <c r="UUR92" s="1"/>
      <c r="UUS92" s="1"/>
      <c r="UUT92" s="1"/>
      <c r="UUU92" s="1"/>
      <c r="UUV92" s="1"/>
      <c r="UUW92" s="1"/>
      <c r="UUX92" s="1"/>
      <c r="UUY92" s="1"/>
      <c r="UUZ92" s="1"/>
      <c r="UVA92" s="1"/>
      <c r="UVB92" s="1"/>
      <c r="UVC92" s="1"/>
      <c r="UVD92" s="1"/>
      <c r="UVE92" s="1"/>
      <c r="UVF92" s="1"/>
      <c r="UVG92" s="1"/>
      <c r="UVH92" s="1"/>
      <c r="UVI92" s="1"/>
      <c r="UVJ92" s="1"/>
      <c r="UVK92" s="1"/>
      <c r="UVL92" s="1"/>
      <c r="UVM92" s="1"/>
      <c r="UVN92" s="1"/>
      <c r="UVO92" s="1"/>
      <c r="UVP92" s="1"/>
      <c r="UVQ92" s="1"/>
      <c r="UVR92" s="1"/>
      <c r="UVS92" s="1"/>
      <c r="UVT92" s="1"/>
      <c r="UVU92" s="1"/>
      <c r="UVV92" s="1"/>
      <c r="UVW92" s="1"/>
      <c r="UVX92" s="1"/>
      <c r="UVY92" s="1"/>
      <c r="UVZ92" s="1"/>
      <c r="UWA92" s="1"/>
      <c r="UWB92" s="1"/>
      <c r="UWC92" s="1"/>
      <c r="UWD92" s="1"/>
      <c r="UWE92" s="1"/>
      <c r="UWF92" s="1"/>
      <c r="UWG92" s="1"/>
      <c r="UWH92" s="1"/>
      <c r="UWI92" s="1"/>
      <c r="UWJ92" s="1"/>
      <c r="UWK92" s="1"/>
      <c r="UWL92" s="1"/>
      <c r="UWM92" s="1"/>
      <c r="UWN92" s="1"/>
      <c r="UWO92" s="1"/>
      <c r="UWP92" s="1"/>
      <c r="UWQ92" s="1"/>
      <c r="UWR92" s="1"/>
      <c r="UWS92" s="1"/>
      <c r="UWT92" s="1"/>
      <c r="UWU92" s="1"/>
      <c r="UWV92" s="1"/>
      <c r="UWW92" s="1"/>
      <c r="UWX92" s="1"/>
      <c r="UWY92" s="1"/>
      <c r="UWZ92" s="1"/>
      <c r="UXA92" s="1"/>
      <c r="UXB92" s="1"/>
      <c r="UXC92" s="1"/>
      <c r="UXD92" s="1"/>
      <c r="UXE92" s="1"/>
      <c r="UXF92" s="1"/>
      <c r="UXG92" s="1"/>
      <c r="UXH92" s="1"/>
      <c r="UXI92" s="1"/>
      <c r="UXJ92" s="1"/>
      <c r="UXK92" s="1"/>
      <c r="UXL92" s="1"/>
      <c r="UXM92" s="1"/>
      <c r="UXN92" s="1"/>
      <c r="UXO92" s="1"/>
      <c r="UXP92" s="1"/>
      <c r="UXQ92" s="1"/>
      <c r="UXR92" s="1"/>
      <c r="UXS92" s="1"/>
      <c r="UXT92" s="1"/>
      <c r="UXU92" s="1"/>
      <c r="UXV92" s="1"/>
      <c r="UXW92" s="1"/>
      <c r="UXX92" s="1"/>
      <c r="UXY92" s="1"/>
      <c r="UXZ92" s="1"/>
      <c r="UYA92" s="1"/>
      <c r="UYB92" s="1"/>
      <c r="UYC92" s="1"/>
      <c r="UYD92" s="1"/>
      <c r="UYE92" s="1"/>
      <c r="UYF92" s="1"/>
      <c r="UYG92" s="1"/>
      <c r="UYH92" s="1"/>
      <c r="UYI92" s="1"/>
      <c r="UYJ92" s="1"/>
      <c r="UYK92" s="1"/>
      <c r="UYL92" s="1"/>
      <c r="UYM92" s="1"/>
      <c r="UYN92" s="1"/>
      <c r="UYO92" s="1"/>
      <c r="UYP92" s="1"/>
      <c r="UYQ92" s="1"/>
      <c r="UYR92" s="1"/>
      <c r="UYS92" s="1"/>
      <c r="UYT92" s="1"/>
      <c r="UYU92" s="1"/>
      <c r="UYV92" s="1"/>
      <c r="UYW92" s="1"/>
      <c r="UYX92" s="1"/>
      <c r="UYY92" s="1"/>
      <c r="UYZ92" s="1"/>
      <c r="UZA92" s="1"/>
      <c r="UZB92" s="1"/>
      <c r="UZC92" s="1"/>
      <c r="UZD92" s="1"/>
      <c r="UZE92" s="1"/>
      <c r="UZF92" s="1"/>
      <c r="UZG92" s="1"/>
      <c r="UZH92" s="1"/>
      <c r="UZI92" s="1"/>
      <c r="UZJ92" s="1"/>
      <c r="UZK92" s="1"/>
      <c r="UZL92" s="1"/>
      <c r="UZM92" s="1"/>
      <c r="UZN92" s="1"/>
      <c r="UZO92" s="1"/>
      <c r="UZP92" s="1"/>
      <c r="UZQ92" s="1"/>
      <c r="UZR92" s="1"/>
      <c r="UZS92" s="1"/>
      <c r="UZT92" s="1"/>
      <c r="UZU92" s="1"/>
      <c r="UZV92" s="1"/>
      <c r="UZW92" s="1"/>
      <c r="UZX92" s="1"/>
      <c r="UZY92" s="1"/>
      <c r="UZZ92" s="1"/>
      <c r="VAA92" s="1"/>
      <c r="VAB92" s="1"/>
      <c r="VAC92" s="1"/>
      <c r="VAD92" s="1"/>
      <c r="VAE92" s="1"/>
      <c r="VAF92" s="1"/>
      <c r="VAG92" s="1"/>
      <c r="VAH92" s="1"/>
      <c r="VAI92" s="1"/>
      <c r="VAJ92" s="1"/>
      <c r="VAK92" s="1"/>
      <c r="VAL92" s="1"/>
      <c r="VAM92" s="1"/>
      <c r="VAN92" s="1"/>
      <c r="VAO92" s="1"/>
      <c r="VAP92" s="1"/>
      <c r="VAQ92" s="1"/>
      <c r="VAR92" s="1"/>
      <c r="VAS92" s="1"/>
      <c r="VAT92" s="1"/>
      <c r="VAU92" s="1"/>
      <c r="VAV92" s="1"/>
      <c r="VAW92" s="1"/>
      <c r="VAX92" s="1"/>
      <c r="VAY92" s="1"/>
      <c r="VAZ92" s="1"/>
      <c r="VBA92" s="1"/>
      <c r="VBB92" s="1"/>
      <c r="VBC92" s="1"/>
      <c r="VBD92" s="1"/>
      <c r="VBE92" s="1"/>
      <c r="VBF92" s="1"/>
      <c r="VBG92" s="1"/>
      <c r="VBH92" s="1"/>
      <c r="VBI92" s="1"/>
      <c r="VBJ92" s="1"/>
      <c r="VBK92" s="1"/>
      <c r="VBL92" s="1"/>
      <c r="VBM92" s="1"/>
      <c r="VBN92" s="1"/>
      <c r="VBO92" s="1"/>
      <c r="VBP92" s="1"/>
      <c r="VBQ92" s="1"/>
      <c r="VBR92" s="1"/>
      <c r="VBS92" s="1"/>
      <c r="VBT92" s="1"/>
      <c r="VBU92" s="1"/>
      <c r="VBV92" s="1"/>
      <c r="VBW92" s="1"/>
      <c r="VBX92" s="1"/>
      <c r="VBY92" s="1"/>
      <c r="VBZ92" s="1"/>
      <c r="VCA92" s="1"/>
      <c r="VCB92" s="1"/>
      <c r="VCC92" s="1"/>
      <c r="VCD92" s="1"/>
      <c r="VCE92" s="1"/>
      <c r="VCF92" s="1"/>
      <c r="VCG92" s="1"/>
      <c r="VCH92" s="1"/>
      <c r="VCI92" s="1"/>
      <c r="VCJ92" s="1"/>
      <c r="VCK92" s="1"/>
      <c r="VCL92" s="1"/>
      <c r="VCM92" s="1"/>
      <c r="VCN92" s="1"/>
      <c r="VCO92" s="1"/>
      <c r="VCP92" s="1"/>
      <c r="VCQ92" s="1"/>
      <c r="VCR92" s="1"/>
      <c r="VCS92" s="1"/>
      <c r="VCT92" s="1"/>
      <c r="VCU92" s="1"/>
      <c r="VCV92" s="1"/>
      <c r="VCW92" s="1"/>
      <c r="VCX92" s="1"/>
      <c r="VCY92" s="1"/>
      <c r="VCZ92" s="1"/>
      <c r="VDA92" s="1"/>
      <c r="VDB92" s="1"/>
      <c r="VDC92" s="1"/>
      <c r="VDD92" s="1"/>
      <c r="VDE92" s="1"/>
      <c r="VDF92" s="1"/>
      <c r="VDG92" s="1"/>
      <c r="VDH92" s="1"/>
      <c r="VDI92" s="1"/>
      <c r="VDJ92" s="1"/>
      <c r="VDK92" s="1"/>
      <c r="VDL92" s="1"/>
      <c r="VDM92" s="1"/>
      <c r="VDN92" s="1"/>
      <c r="VDO92" s="1"/>
      <c r="VDP92" s="1"/>
      <c r="VDQ92" s="1"/>
      <c r="VDR92" s="1"/>
      <c r="VDS92" s="1"/>
      <c r="VDT92" s="1"/>
      <c r="VDU92" s="1"/>
      <c r="VDV92" s="1"/>
      <c r="VDW92" s="1"/>
      <c r="VDX92" s="1"/>
      <c r="VDY92" s="1"/>
      <c r="VDZ92" s="1"/>
      <c r="VEA92" s="1"/>
      <c r="VEB92" s="1"/>
      <c r="VEC92" s="1"/>
      <c r="VED92" s="1"/>
      <c r="VEE92" s="1"/>
      <c r="VEF92" s="1"/>
      <c r="VEG92" s="1"/>
      <c r="VEH92" s="1"/>
      <c r="VEI92" s="1"/>
      <c r="VEJ92" s="1"/>
      <c r="VEK92" s="1"/>
      <c r="VEL92" s="1"/>
      <c r="VEM92" s="1"/>
      <c r="VEN92" s="1"/>
      <c r="VEO92" s="1"/>
      <c r="VEP92" s="1"/>
      <c r="VEQ92" s="1"/>
      <c r="VER92" s="1"/>
      <c r="VES92" s="1"/>
      <c r="VET92" s="1"/>
      <c r="VEU92" s="1"/>
      <c r="VEV92" s="1"/>
      <c r="VEW92" s="1"/>
      <c r="VEX92" s="1"/>
      <c r="VEY92" s="1"/>
      <c r="VEZ92" s="1"/>
      <c r="VFA92" s="1"/>
      <c r="VFB92" s="1"/>
      <c r="VFC92" s="1"/>
      <c r="VFD92" s="1"/>
      <c r="VFE92" s="1"/>
      <c r="VFF92" s="1"/>
      <c r="VFG92" s="1"/>
      <c r="VFH92" s="1"/>
      <c r="VFI92" s="1"/>
      <c r="VFJ92" s="1"/>
      <c r="VFK92" s="1"/>
      <c r="VFL92" s="1"/>
      <c r="VFM92" s="1"/>
      <c r="VFN92" s="1"/>
      <c r="VFO92" s="1"/>
      <c r="VFP92" s="1"/>
      <c r="VFQ92" s="1"/>
      <c r="VFR92" s="1"/>
      <c r="VFS92" s="1"/>
      <c r="VFT92" s="1"/>
      <c r="VFU92" s="1"/>
      <c r="VFV92" s="1"/>
      <c r="VFW92" s="1"/>
      <c r="VFX92" s="1"/>
      <c r="VFY92" s="1"/>
      <c r="VFZ92" s="1"/>
      <c r="VGA92" s="1"/>
      <c r="VGB92" s="1"/>
      <c r="VGC92" s="1"/>
      <c r="VGD92" s="1"/>
      <c r="VGE92" s="1"/>
      <c r="VGF92" s="1"/>
      <c r="VGG92" s="1"/>
      <c r="VGH92" s="1"/>
      <c r="VGI92" s="1"/>
      <c r="VGJ92" s="1"/>
      <c r="VGK92" s="1"/>
      <c r="VGL92" s="1"/>
      <c r="VGM92" s="1"/>
      <c r="VGN92" s="1"/>
      <c r="VGO92" s="1"/>
      <c r="VGP92" s="1"/>
      <c r="VGQ92" s="1"/>
      <c r="VGR92" s="1"/>
      <c r="VGS92" s="1"/>
      <c r="VGT92" s="1"/>
      <c r="VGU92" s="1"/>
      <c r="VGV92" s="1"/>
      <c r="VGW92" s="1"/>
      <c r="VGX92" s="1"/>
      <c r="VGY92" s="1"/>
      <c r="VGZ92" s="1"/>
      <c r="VHA92" s="1"/>
      <c r="VHB92" s="1"/>
      <c r="VHC92" s="1"/>
      <c r="VHD92" s="1"/>
      <c r="VHE92" s="1"/>
      <c r="VHF92" s="1"/>
      <c r="VHG92" s="1"/>
      <c r="VHH92" s="1"/>
      <c r="VHI92" s="1"/>
      <c r="VHJ92" s="1"/>
      <c r="VHK92" s="1"/>
      <c r="VHL92" s="1"/>
      <c r="VHM92" s="1"/>
      <c r="VHN92" s="1"/>
      <c r="VHO92" s="1"/>
      <c r="VHP92" s="1"/>
      <c r="VHQ92" s="1"/>
      <c r="VHR92" s="1"/>
      <c r="VHS92" s="1"/>
      <c r="VHT92" s="1"/>
      <c r="VHU92" s="1"/>
      <c r="VHV92" s="1"/>
      <c r="VHW92" s="1"/>
      <c r="VHX92" s="1"/>
      <c r="VHY92" s="1"/>
      <c r="VHZ92" s="1"/>
      <c r="VIA92" s="1"/>
      <c r="VIB92" s="1"/>
      <c r="VIC92" s="1"/>
      <c r="VID92" s="1"/>
      <c r="VIE92" s="1"/>
      <c r="VIF92" s="1"/>
      <c r="VIG92" s="1"/>
      <c r="VIH92" s="1"/>
      <c r="VII92" s="1"/>
      <c r="VIJ92" s="1"/>
      <c r="VIK92" s="1"/>
      <c r="VIL92" s="1"/>
      <c r="VIM92" s="1"/>
      <c r="VIN92" s="1"/>
      <c r="VIO92" s="1"/>
      <c r="VIP92" s="1"/>
      <c r="VIQ92" s="1"/>
      <c r="VIR92" s="1"/>
      <c r="VIS92" s="1"/>
      <c r="VIT92" s="1"/>
      <c r="VIU92" s="1"/>
      <c r="VIV92" s="1"/>
      <c r="VIW92" s="1"/>
      <c r="VIX92" s="1"/>
      <c r="VIY92" s="1"/>
      <c r="VIZ92" s="1"/>
      <c r="VJA92" s="1"/>
      <c r="VJB92" s="1"/>
      <c r="VJC92" s="1"/>
      <c r="VJD92" s="1"/>
      <c r="VJE92" s="1"/>
      <c r="VJF92" s="1"/>
      <c r="VJG92" s="1"/>
      <c r="VJH92" s="1"/>
      <c r="VJI92" s="1"/>
      <c r="VJJ92" s="1"/>
      <c r="VJK92" s="1"/>
      <c r="VJL92" s="1"/>
      <c r="VJM92" s="1"/>
      <c r="VJN92" s="1"/>
      <c r="VJO92" s="1"/>
      <c r="VJP92" s="1"/>
      <c r="VJQ92" s="1"/>
      <c r="VJR92" s="1"/>
      <c r="VJS92" s="1"/>
      <c r="VJT92" s="1"/>
      <c r="VJU92" s="1"/>
      <c r="VJV92" s="1"/>
      <c r="VJW92" s="1"/>
      <c r="VJX92" s="1"/>
      <c r="VJY92" s="1"/>
      <c r="VJZ92" s="1"/>
      <c r="VKA92" s="1"/>
      <c r="VKB92" s="1"/>
      <c r="VKC92" s="1"/>
      <c r="VKD92" s="1"/>
      <c r="VKE92" s="1"/>
      <c r="VKF92" s="1"/>
      <c r="VKG92" s="1"/>
      <c r="VKH92" s="1"/>
      <c r="VKI92" s="1"/>
      <c r="VKJ92" s="1"/>
      <c r="VKK92" s="1"/>
      <c r="VKL92" s="1"/>
      <c r="VKM92" s="1"/>
      <c r="VKN92" s="1"/>
      <c r="VKO92" s="1"/>
      <c r="VKP92" s="1"/>
      <c r="VKQ92" s="1"/>
      <c r="VKR92" s="1"/>
      <c r="VKS92" s="1"/>
      <c r="VKT92" s="1"/>
      <c r="VKU92" s="1"/>
      <c r="VKV92" s="1"/>
      <c r="VKW92" s="1"/>
      <c r="VKX92" s="1"/>
      <c r="VKY92" s="1"/>
      <c r="VKZ92" s="1"/>
      <c r="VLA92" s="1"/>
      <c r="VLB92" s="1"/>
      <c r="VLC92" s="1"/>
      <c r="VLD92" s="1"/>
      <c r="VLE92" s="1"/>
      <c r="VLF92" s="1"/>
      <c r="VLG92" s="1"/>
      <c r="VLH92" s="1"/>
      <c r="VLI92" s="1"/>
      <c r="VLJ92" s="1"/>
      <c r="VLK92" s="1"/>
      <c r="VLL92" s="1"/>
      <c r="VLM92" s="1"/>
      <c r="VLN92" s="1"/>
      <c r="VLO92" s="1"/>
      <c r="VLP92" s="1"/>
      <c r="VLQ92" s="1"/>
      <c r="VLR92" s="1"/>
      <c r="VLS92" s="1"/>
      <c r="VLT92" s="1"/>
      <c r="VLU92" s="1"/>
      <c r="VLV92" s="1"/>
      <c r="VLW92" s="1"/>
      <c r="VLX92" s="1"/>
      <c r="VLY92" s="1"/>
      <c r="VLZ92" s="1"/>
      <c r="VMA92" s="1"/>
      <c r="VMB92" s="1"/>
      <c r="VMC92" s="1"/>
      <c r="VMD92" s="1"/>
      <c r="VME92" s="1"/>
      <c r="VMF92" s="1"/>
      <c r="VMG92" s="1"/>
      <c r="VMH92" s="1"/>
      <c r="VMI92" s="1"/>
      <c r="VMJ92" s="1"/>
      <c r="VMK92" s="1"/>
      <c r="VML92" s="1"/>
      <c r="VMM92" s="1"/>
      <c r="VMN92" s="1"/>
      <c r="VMO92" s="1"/>
      <c r="VMP92" s="1"/>
      <c r="VMQ92" s="1"/>
      <c r="VMR92" s="1"/>
      <c r="VMS92" s="1"/>
      <c r="VMT92" s="1"/>
      <c r="VMU92" s="1"/>
      <c r="VMV92" s="1"/>
      <c r="VMW92" s="1"/>
      <c r="VMX92" s="1"/>
      <c r="VMY92" s="1"/>
      <c r="VMZ92" s="1"/>
      <c r="VNA92" s="1"/>
      <c r="VNB92" s="1"/>
      <c r="VNC92" s="1"/>
      <c r="VND92" s="1"/>
      <c r="VNE92" s="1"/>
      <c r="VNF92" s="1"/>
      <c r="VNG92" s="1"/>
      <c r="VNH92" s="1"/>
      <c r="VNI92" s="1"/>
      <c r="VNJ92" s="1"/>
      <c r="VNK92" s="1"/>
      <c r="VNL92" s="1"/>
      <c r="VNM92" s="1"/>
      <c r="VNN92" s="1"/>
      <c r="VNO92" s="1"/>
      <c r="VNP92" s="1"/>
      <c r="VNQ92" s="1"/>
      <c r="VNR92" s="1"/>
      <c r="VNS92" s="1"/>
      <c r="VNT92" s="1"/>
      <c r="VNU92" s="1"/>
      <c r="VNV92" s="1"/>
      <c r="VNW92" s="1"/>
      <c r="VNX92" s="1"/>
      <c r="VNY92" s="1"/>
      <c r="VNZ92" s="1"/>
      <c r="VOA92" s="1"/>
      <c r="VOB92" s="1"/>
      <c r="VOC92" s="1"/>
      <c r="VOD92" s="1"/>
      <c r="VOE92" s="1"/>
      <c r="VOF92" s="1"/>
      <c r="VOG92" s="1"/>
      <c r="VOH92" s="1"/>
      <c r="VOI92" s="1"/>
      <c r="VOJ92" s="1"/>
      <c r="VOK92" s="1"/>
      <c r="VOL92" s="1"/>
      <c r="VOM92" s="1"/>
      <c r="VON92" s="1"/>
      <c r="VOO92" s="1"/>
      <c r="VOP92" s="1"/>
      <c r="VOQ92" s="1"/>
      <c r="VOR92" s="1"/>
      <c r="VOS92" s="1"/>
      <c r="VOT92" s="1"/>
      <c r="VOU92" s="1"/>
      <c r="VOV92" s="1"/>
      <c r="VOW92" s="1"/>
      <c r="VOX92" s="1"/>
      <c r="VOY92" s="1"/>
      <c r="VOZ92" s="1"/>
      <c r="VPA92" s="1"/>
      <c r="VPB92" s="1"/>
      <c r="VPC92" s="1"/>
      <c r="VPD92" s="1"/>
      <c r="VPE92" s="1"/>
      <c r="VPF92" s="1"/>
      <c r="VPG92" s="1"/>
      <c r="VPH92" s="1"/>
      <c r="VPI92" s="1"/>
      <c r="VPJ92" s="1"/>
      <c r="VPK92" s="1"/>
      <c r="VPL92" s="1"/>
      <c r="VPM92" s="1"/>
      <c r="VPN92" s="1"/>
      <c r="VPO92" s="1"/>
      <c r="VPP92" s="1"/>
      <c r="VPQ92" s="1"/>
      <c r="VPR92" s="1"/>
      <c r="VPS92" s="1"/>
      <c r="VPT92" s="1"/>
      <c r="VPU92" s="1"/>
      <c r="VPV92" s="1"/>
      <c r="VPW92" s="1"/>
      <c r="VPX92" s="1"/>
      <c r="VPY92" s="1"/>
      <c r="VPZ92" s="1"/>
      <c r="VQA92" s="1"/>
      <c r="VQB92" s="1"/>
      <c r="VQC92" s="1"/>
      <c r="VQD92" s="1"/>
      <c r="VQE92" s="1"/>
      <c r="VQF92" s="1"/>
      <c r="VQG92" s="1"/>
      <c r="VQH92" s="1"/>
      <c r="VQI92" s="1"/>
      <c r="VQJ92" s="1"/>
      <c r="VQK92" s="1"/>
      <c r="VQL92" s="1"/>
      <c r="VQM92" s="1"/>
      <c r="VQN92" s="1"/>
      <c r="VQO92" s="1"/>
      <c r="VQP92" s="1"/>
      <c r="VQQ92" s="1"/>
      <c r="VQR92" s="1"/>
      <c r="VQS92" s="1"/>
      <c r="VQT92" s="1"/>
      <c r="VQU92" s="1"/>
      <c r="VQV92" s="1"/>
      <c r="VQW92" s="1"/>
      <c r="VQX92" s="1"/>
      <c r="VQY92" s="1"/>
      <c r="VQZ92" s="1"/>
      <c r="VRA92" s="1"/>
      <c r="VRB92" s="1"/>
      <c r="VRC92" s="1"/>
      <c r="VRD92" s="1"/>
      <c r="VRE92" s="1"/>
      <c r="VRF92" s="1"/>
      <c r="VRG92" s="1"/>
      <c r="VRH92" s="1"/>
      <c r="VRI92" s="1"/>
      <c r="VRJ92" s="1"/>
      <c r="VRK92" s="1"/>
      <c r="VRL92" s="1"/>
      <c r="VRM92" s="1"/>
      <c r="VRN92" s="1"/>
      <c r="VRO92" s="1"/>
      <c r="VRP92" s="1"/>
      <c r="VRQ92" s="1"/>
      <c r="VRR92" s="1"/>
      <c r="VRS92" s="1"/>
      <c r="VRT92" s="1"/>
      <c r="VRU92" s="1"/>
      <c r="VRV92" s="1"/>
      <c r="VRW92" s="1"/>
      <c r="VRX92" s="1"/>
      <c r="VRY92" s="1"/>
      <c r="VRZ92" s="1"/>
      <c r="VSA92" s="1"/>
      <c r="VSB92" s="1"/>
      <c r="VSC92" s="1"/>
      <c r="VSD92" s="1"/>
      <c r="VSE92" s="1"/>
      <c r="VSF92" s="1"/>
      <c r="VSG92" s="1"/>
      <c r="VSH92" s="1"/>
      <c r="VSI92" s="1"/>
      <c r="VSJ92" s="1"/>
      <c r="VSK92" s="1"/>
      <c r="VSL92" s="1"/>
      <c r="VSM92" s="1"/>
      <c r="VSN92" s="1"/>
      <c r="VSO92" s="1"/>
      <c r="VSP92" s="1"/>
      <c r="VSQ92" s="1"/>
      <c r="VSR92" s="1"/>
      <c r="VSS92" s="1"/>
      <c r="VST92" s="1"/>
      <c r="VSU92" s="1"/>
      <c r="VSV92" s="1"/>
      <c r="VSW92" s="1"/>
      <c r="VSX92" s="1"/>
      <c r="VSY92" s="1"/>
      <c r="VSZ92" s="1"/>
      <c r="VTA92" s="1"/>
      <c r="VTB92" s="1"/>
      <c r="VTC92" s="1"/>
      <c r="VTD92" s="1"/>
      <c r="VTE92" s="1"/>
      <c r="VTF92" s="1"/>
      <c r="VTG92" s="1"/>
      <c r="VTH92" s="1"/>
      <c r="VTI92" s="1"/>
      <c r="VTJ92" s="1"/>
      <c r="VTK92" s="1"/>
      <c r="VTL92" s="1"/>
      <c r="VTM92" s="1"/>
      <c r="VTN92" s="1"/>
      <c r="VTO92" s="1"/>
      <c r="VTP92" s="1"/>
      <c r="VTQ92" s="1"/>
      <c r="VTR92" s="1"/>
      <c r="VTS92" s="1"/>
      <c r="VTT92" s="1"/>
      <c r="VTU92" s="1"/>
      <c r="VTV92" s="1"/>
      <c r="VTW92" s="1"/>
      <c r="VTX92" s="1"/>
      <c r="VTY92" s="1"/>
      <c r="VTZ92" s="1"/>
      <c r="VUA92" s="1"/>
      <c r="VUB92" s="1"/>
      <c r="VUC92" s="1"/>
      <c r="VUD92" s="1"/>
      <c r="VUE92" s="1"/>
      <c r="VUF92" s="1"/>
      <c r="VUG92" s="1"/>
      <c r="VUH92" s="1"/>
      <c r="VUI92" s="1"/>
      <c r="VUJ92" s="1"/>
      <c r="VUK92" s="1"/>
      <c r="VUL92" s="1"/>
      <c r="VUM92" s="1"/>
      <c r="VUN92" s="1"/>
      <c r="VUO92" s="1"/>
      <c r="VUP92" s="1"/>
      <c r="VUQ92" s="1"/>
      <c r="VUR92" s="1"/>
      <c r="VUS92" s="1"/>
      <c r="VUT92" s="1"/>
      <c r="VUU92" s="1"/>
      <c r="VUV92" s="1"/>
      <c r="VUW92" s="1"/>
      <c r="VUX92" s="1"/>
      <c r="VUY92" s="1"/>
      <c r="VUZ92" s="1"/>
      <c r="VVA92" s="1"/>
      <c r="VVB92" s="1"/>
      <c r="VVC92" s="1"/>
      <c r="VVD92" s="1"/>
      <c r="VVE92" s="1"/>
      <c r="VVF92" s="1"/>
      <c r="VVG92" s="1"/>
      <c r="VVH92" s="1"/>
      <c r="VVI92" s="1"/>
      <c r="VVJ92" s="1"/>
      <c r="VVK92" s="1"/>
      <c r="VVL92" s="1"/>
      <c r="VVM92" s="1"/>
      <c r="VVN92" s="1"/>
      <c r="VVO92" s="1"/>
      <c r="VVP92" s="1"/>
      <c r="VVQ92" s="1"/>
      <c r="VVR92" s="1"/>
      <c r="VVS92" s="1"/>
      <c r="VVT92" s="1"/>
      <c r="VVU92" s="1"/>
      <c r="VVV92" s="1"/>
      <c r="VVW92" s="1"/>
      <c r="VVX92" s="1"/>
      <c r="VVY92" s="1"/>
      <c r="VVZ92" s="1"/>
      <c r="VWA92" s="1"/>
      <c r="VWB92" s="1"/>
      <c r="VWC92" s="1"/>
      <c r="VWD92" s="1"/>
      <c r="VWE92" s="1"/>
      <c r="VWF92" s="1"/>
      <c r="VWG92" s="1"/>
      <c r="VWH92" s="1"/>
      <c r="VWI92" s="1"/>
      <c r="VWJ92" s="1"/>
      <c r="VWK92" s="1"/>
      <c r="VWL92" s="1"/>
      <c r="VWM92" s="1"/>
      <c r="VWN92" s="1"/>
      <c r="VWO92" s="1"/>
      <c r="VWP92" s="1"/>
      <c r="VWQ92" s="1"/>
      <c r="VWR92" s="1"/>
      <c r="VWS92" s="1"/>
      <c r="VWT92" s="1"/>
      <c r="VWU92" s="1"/>
      <c r="VWV92" s="1"/>
      <c r="VWW92" s="1"/>
      <c r="VWX92" s="1"/>
      <c r="VWY92" s="1"/>
      <c r="VWZ92" s="1"/>
      <c r="VXA92" s="1"/>
      <c r="VXB92" s="1"/>
      <c r="VXC92" s="1"/>
      <c r="VXD92" s="1"/>
      <c r="VXE92" s="1"/>
      <c r="VXF92" s="1"/>
      <c r="VXG92" s="1"/>
      <c r="VXH92" s="1"/>
      <c r="VXI92" s="1"/>
      <c r="VXJ92" s="1"/>
      <c r="VXK92" s="1"/>
      <c r="VXL92" s="1"/>
      <c r="VXM92" s="1"/>
      <c r="VXN92" s="1"/>
      <c r="VXO92" s="1"/>
      <c r="VXP92" s="1"/>
      <c r="VXQ92" s="1"/>
      <c r="VXR92" s="1"/>
      <c r="VXS92" s="1"/>
      <c r="VXT92" s="1"/>
      <c r="VXU92" s="1"/>
      <c r="VXV92" s="1"/>
      <c r="VXW92" s="1"/>
      <c r="VXX92" s="1"/>
      <c r="VXY92" s="1"/>
      <c r="VXZ92" s="1"/>
      <c r="VYA92" s="1"/>
      <c r="VYB92" s="1"/>
      <c r="VYC92" s="1"/>
      <c r="VYD92" s="1"/>
      <c r="VYE92" s="1"/>
      <c r="VYF92" s="1"/>
      <c r="VYG92" s="1"/>
      <c r="VYH92" s="1"/>
      <c r="VYI92" s="1"/>
      <c r="VYJ92" s="1"/>
      <c r="VYK92" s="1"/>
      <c r="VYL92" s="1"/>
      <c r="VYM92" s="1"/>
      <c r="VYN92" s="1"/>
      <c r="VYO92" s="1"/>
      <c r="VYP92" s="1"/>
      <c r="VYQ92" s="1"/>
      <c r="VYR92" s="1"/>
      <c r="VYS92" s="1"/>
      <c r="VYT92" s="1"/>
      <c r="VYU92" s="1"/>
      <c r="VYV92" s="1"/>
      <c r="VYW92" s="1"/>
      <c r="VYX92" s="1"/>
      <c r="VYY92" s="1"/>
      <c r="VYZ92" s="1"/>
      <c r="VZA92" s="1"/>
      <c r="VZB92" s="1"/>
      <c r="VZC92" s="1"/>
      <c r="VZD92" s="1"/>
      <c r="VZE92" s="1"/>
      <c r="VZF92" s="1"/>
      <c r="VZG92" s="1"/>
      <c r="VZH92" s="1"/>
      <c r="VZI92" s="1"/>
      <c r="VZJ92" s="1"/>
      <c r="VZK92" s="1"/>
      <c r="VZL92" s="1"/>
      <c r="VZM92" s="1"/>
      <c r="VZN92" s="1"/>
      <c r="VZO92" s="1"/>
      <c r="VZP92" s="1"/>
      <c r="VZQ92" s="1"/>
      <c r="VZR92" s="1"/>
      <c r="VZS92" s="1"/>
      <c r="VZT92" s="1"/>
      <c r="VZU92" s="1"/>
      <c r="VZV92" s="1"/>
      <c r="VZW92" s="1"/>
      <c r="VZX92" s="1"/>
      <c r="VZY92" s="1"/>
      <c r="VZZ92" s="1"/>
      <c r="WAA92" s="1"/>
      <c r="WAB92" s="1"/>
      <c r="WAC92" s="1"/>
      <c r="WAD92" s="1"/>
      <c r="WAE92" s="1"/>
      <c r="WAF92" s="1"/>
      <c r="WAG92" s="1"/>
      <c r="WAH92" s="1"/>
      <c r="WAI92" s="1"/>
      <c r="WAJ92" s="1"/>
      <c r="WAK92" s="1"/>
      <c r="WAL92" s="1"/>
      <c r="WAM92" s="1"/>
      <c r="WAN92" s="1"/>
      <c r="WAO92" s="1"/>
      <c r="WAP92" s="1"/>
      <c r="WAQ92" s="1"/>
      <c r="WAR92" s="1"/>
      <c r="WAS92" s="1"/>
      <c r="WAT92" s="1"/>
      <c r="WAU92" s="1"/>
      <c r="WAV92" s="1"/>
      <c r="WAW92" s="1"/>
      <c r="WAX92" s="1"/>
      <c r="WAY92" s="1"/>
      <c r="WAZ92" s="1"/>
      <c r="WBA92" s="1"/>
      <c r="WBB92" s="1"/>
      <c r="WBC92" s="1"/>
      <c r="WBD92" s="1"/>
      <c r="WBE92" s="1"/>
      <c r="WBF92" s="1"/>
      <c r="WBG92" s="1"/>
      <c r="WBH92" s="1"/>
      <c r="WBI92" s="1"/>
      <c r="WBJ92" s="1"/>
      <c r="WBK92" s="1"/>
      <c r="WBL92" s="1"/>
      <c r="WBM92" s="1"/>
      <c r="WBN92" s="1"/>
      <c r="WBO92" s="1"/>
      <c r="WBP92" s="1"/>
      <c r="WBQ92" s="1"/>
      <c r="WBR92" s="1"/>
      <c r="WBS92" s="1"/>
      <c r="WBT92" s="1"/>
      <c r="WBU92" s="1"/>
      <c r="WBV92" s="1"/>
      <c r="WBW92" s="1"/>
      <c r="WBX92" s="1"/>
      <c r="WBY92" s="1"/>
      <c r="WBZ92" s="1"/>
      <c r="WCA92" s="1"/>
      <c r="WCB92" s="1"/>
      <c r="WCC92" s="1"/>
      <c r="WCD92" s="1"/>
      <c r="WCE92" s="1"/>
      <c r="WCF92" s="1"/>
      <c r="WCG92" s="1"/>
      <c r="WCH92" s="1"/>
      <c r="WCI92" s="1"/>
      <c r="WCJ92" s="1"/>
      <c r="WCK92" s="1"/>
      <c r="WCL92" s="1"/>
      <c r="WCM92" s="1"/>
      <c r="WCN92" s="1"/>
      <c r="WCO92" s="1"/>
      <c r="WCP92" s="1"/>
      <c r="WCQ92" s="1"/>
      <c r="WCR92" s="1"/>
      <c r="WCS92" s="1"/>
      <c r="WCT92" s="1"/>
      <c r="WCU92" s="1"/>
      <c r="WCV92" s="1"/>
      <c r="WCW92" s="1"/>
      <c r="WCX92" s="1"/>
      <c r="WCY92" s="1"/>
      <c r="WCZ92" s="1"/>
      <c r="WDA92" s="1"/>
      <c r="WDB92" s="1"/>
      <c r="WDC92" s="1"/>
      <c r="WDD92" s="1"/>
      <c r="WDE92" s="1"/>
      <c r="WDF92" s="1"/>
      <c r="WDG92" s="1"/>
      <c r="WDH92" s="1"/>
      <c r="WDI92" s="1"/>
      <c r="WDJ92" s="1"/>
      <c r="WDK92" s="1"/>
      <c r="WDL92" s="1"/>
      <c r="WDM92" s="1"/>
      <c r="WDN92" s="1"/>
      <c r="WDO92" s="1"/>
      <c r="WDP92" s="1"/>
      <c r="WDQ92" s="1"/>
      <c r="WDR92" s="1"/>
      <c r="WDS92" s="1"/>
      <c r="WDT92" s="1"/>
      <c r="WDU92" s="1"/>
      <c r="WDV92" s="1"/>
      <c r="WDW92" s="1"/>
      <c r="WDX92" s="1"/>
      <c r="WDY92" s="1"/>
      <c r="WDZ92" s="1"/>
      <c r="WEA92" s="1"/>
      <c r="WEB92" s="1"/>
      <c r="WEC92" s="1"/>
      <c r="WED92" s="1"/>
      <c r="WEE92" s="1"/>
      <c r="WEF92" s="1"/>
      <c r="WEG92" s="1"/>
      <c r="WEH92" s="1"/>
      <c r="WEI92" s="1"/>
      <c r="WEJ92" s="1"/>
      <c r="WEK92" s="1"/>
      <c r="WEL92" s="1"/>
      <c r="WEM92" s="1"/>
      <c r="WEN92" s="1"/>
      <c r="WEO92" s="1"/>
      <c r="WEP92" s="1"/>
      <c r="WEQ92" s="1"/>
      <c r="WER92" s="1"/>
      <c r="WES92" s="1"/>
      <c r="WET92" s="1"/>
      <c r="WEU92" s="1"/>
      <c r="WEV92" s="1"/>
      <c r="WEW92" s="1"/>
      <c r="WEX92" s="1"/>
      <c r="WEY92" s="1"/>
      <c r="WEZ92" s="1"/>
      <c r="WFA92" s="1"/>
      <c r="WFB92" s="1"/>
      <c r="WFC92" s="1"/>
      <c r="WFD92" s="1"/>
      <c r="WFE92" s="1"/>
      <c r="WFF92" s="1"/>
      <c r="WFG92" s="1"/>
      <c r="WFH92" s="1"/>
      <c r="WFI92" s="1"/>
      <c r="WFJ92" s="1"/>
      <c r="WFK92" s="1"/>
      <c r="WFL92" s="1"/>
      <c r="WFM92" s="1"/>
      <c r="WFN92" s="1"/>
      <c r="WFO92" s="1"/>
      <c r="WFP92" s="1"/>
      <c r="WFQ92" s="1"/>
      <c r="WFR92" s="1"/>
      <c r="WFS92" s="1"/>
      <c r="WFT92" s="1"/>
      <c r="WFU92" s="1"/>
      <c r="WFV92" s="1"/>
      <c r="WFW92" s="1"/>
      <c r="WFX92" s="1"/>
      <c r="WFY92" s="1"/>
      <c r="WFZ92" s="1"/>
      <c r="WGA92" s="1"/>
      <c r="WGB92" s="1"/>
      <c r="WGC92" s="1"/>
      <c r="WGD92" s="1"/>
      <c r="WGE92" s="1"/>
      <c r="WGF92" s="1"/>
      <c r="WGG92" s="1"/>
      <c r="WGH92" s="1"/>
      <c r="WGI92" s="1"/>
      <c r="WGJ92" s="1"/>
      <c r="WGK92" s="1"/>
      <c r="WGL92" s="1"/>
      <c r="WGM92" s="1"/>
      <c r="WGN92" s="1"/>
      <c r="WGO92" s="1"/>
      <c r="WGP92" s="1"/>
      <c r="WGQ92" s="1"/>
      <c r="WGR92" s="1"/>
      <c r="WGS92" s="1"/>
      <c r="WGT92" s="1"/>
      <c r="WGU92" s="1"/>
      <c r="WGV92" s="1"/>
      <c r="WGW92" s="1"/>
      <c r="WGX92" s="1"/>
      <c r="WGY92" s="1"/>
      <c r="WGZ92" s="1"/>
      <c r="WHA92" s="1"/>
      <c r="WHB92" s="1"/>
      <c r="WHC92" s="1"/>
      <c r="WHD92" s="1"/>
      <c r="WHE92" s="1"/>
      <c r="WHF92" s="1"/>
      <c r="WHG92" s="1"/>
      <c r="WHH92" s="1"/>
      <c r="WHI92" s="1"/>
      <c r="WHJ92" s="1"/>
      <c r="WHK92" s="1"/>
      <c r="WHL92" s="1"/>
      <c r="WHM92" s="1"/>
      <c r="WHN92" s="1"/>
      <c r="WHO92" s="1"/>
      <c r="WHP92" s="1"/>
      <c r="WHQ92" s="1"/>
      <c r="WHR92" s="1"/>
      <c r="WHS92" s="1"/>
      <c r="WHT92" s="1"/>
      <c r="WHU92" s="1"/>
      <c r="WHV92" s="1"/>
      <c r="WHW92" s="1"/>
      <c r="WHX92" s="1"/>
      <c r="WHY92" s="1"/>
      <c r="WHZ92" s="1"/>
      <c r="WIA92" s="1"/>
      <c r="WIB92" s="1"/>
      <c r="WIC92" s="1"/>
      <c r="WID92" s="1"/>
      <c r="WIE92" s="1"/>
      <c r="WIF92" s="1"/>
      <c r="WIG92" s="1"/>
      <c r="WIH92" s="1"/>
      <c r="WII92" s="1"/>
      <c r="WIJ92" s="1"/>
      <c r="WIK92" s="1"/>
      <c r="WIL92" s="1"/>
      <c r="WIM92" s="1"/>
      <c r="WIN92" s="1"/>
      <c r="WIO92" s="1"/>
      <c r="WIP92" s="1"/>
      <c r="WIQ92" s="1"/>
      <c r="WIR92" s="1"/>
      <c r="WIS92" s="1"/>
      <c r="WIT92" s="1"/>
      <c r="WIU92" s="1"/>
      <c r="WIV92" s="1"/>
      <c r="WIW92" s="1"/>
      <c r="WIX92" s="1"/>
      <c r="WIY92" s="1"/>
      <c r="WIZ92" s="1"/>
      <c r="WJA92" s="1"/>
      <c r="WJB92" s="1"/>
      <c r="WJC92" s="1"/>
      <c r="WJD92" s="1"/>
      <c r="WJE92" s="1"/>
      <c r="WJF92" s="1"/>
      <c r="WJG92" s="1"/>
      <c r="WJH92" s="1"/>
      <c r="WJI92" s="1"/>
      <c r="WJJ92" s="1"/>
      <c r="WJK92" s="1"/>
      <c r="WJL92" s="1"/>
      <c r="WJM92" s="1"/>
      <c r="WJN92" s="1"/>
      <c r="WJO92" s="1"/>
      <c r="WJP92" s="1"/>
      <c r="WJQ92" s="1"/>
      <c r="WJR92" s="1"/>
      <c r="WJS92" s="1"/>
      <c r="WJT92" s="1"/>
      <c r="WJU92" s="1"/>
      <c r="WJV92" s="1"/>
      <c r="WJW92" s="1"/>
      <c r="WJX92" s="1"/>
      <c r="WJY92" s="1"/>
      <c r="WJZ92" s="1"/>
      <c r="WKA92" s="1"/>
      <c r="WKB92" s="1"/>
      <c r="WKC92" s="1"/>
      <c r="WKD92" s="1"/>
      <c r="WKE92" s="1"/>
      <c r="WKF92" s="1"/>
      <c r="WKG92" s="1"/>
      <c r="WKH92" s="1"/>
      <c r="WKI92" s="1"/>
      <c r="WKJ92" s="1"/>
      <c r="WKK92" s="1"/>
      <c r="WKL92" s="1"/>
      <c r="WKM92" s="1"/>
      <c r="WKN92" s="1"/>
      <c r="WKO92" s="1"/>
      <c r="WKP92" s="1"/>
      <c r="WKQ92" s="1"/>
      <c r="WKR92" s="1"/>
      <c r="WKS92" s="1"/>
      <c r="WKT92" s="1"/>
      <c r="WKU92" s="1"/>
      <c r="WKV92" s="1"/>
      <c r="WKW92" s="1"/>
      <c r="WKX92" s="1"/>
      <c r="WKY92" s="1"/>
      <c r="WKZ92" s="1"/>
      <c r="WLA92" s="1"/>
      <c r="WLB92" s="1"/>
      <c r="WLC92" s="1"/>
      <c r="WLD92" s="1"/>
      <c r="WLE92" s="1"/>
      <c r="WLF92" s="1"/>
      <c r="WLG92" s="1"/>
      <c r="WLH92" s="1"/>
      <c r="WLI92" s="1"/>
      <c r="WLJ92" s="1"/>
      <c r="WLK92" s="1"/>
      <c r="WLL92" s="1"/>
      <c r="WLM92" s="1"/>
      <c r="WLN92" s="1"/>
      <c r="WLO92" s="1"/>
      <c r="WLP92" s="1"/>
      <c r="WLQ92" s="1"/>
      <c r="WLR92" s="1"/>
      <c r="WLS92" s="1"/>
      <c r="WLT92" s="1"/>
      <c r="WLU92" s="1"/>
      <c r="WLV92" s="1"/>
      <c r="WLW92" s="1"/>
      <c r="WLX92" s="1"/>
      <c r="WLY92" s="1"/>
      <c r="WLZ92" s="1"/>
      <c r="WMA92" s="1"/>
      <c r="WMB92" s="1"/>
      <c r="WMC92" s="1"/>
      <c r="WMD92" s="1"/>
      <c r="WME92" s="1"/>
      <c r="WMF92" s="1"/>
      <c r="WMG92" s="1"/>
      <c r="WMH92" s="1"/>
      <c r="WMI92" s="1"/>
      <c r="WMJ92" s="1"/>
      <c r="WMK92" s="1"/>
      <c r="WML92" s="1"/>
      <c r="WMM92" s="1"/>
      <c r="WMN92" s="1"/>
      <c r="WMO92" s="1"/>
      <c r="WMP92" s="1"/>
      <c r="WMQ92" s="1"/>
      <c r="WMR92" s="1"/>
      <c r="WMS92" s="1"/>
      <c r="WMT92" s="1"/>
      <c r="WMU92" s="1"/>
      <c r="WMV92" s="1"/>
      <c r="WMW92" s="1"/>
      <c r="WMX92" s="1"/>
      <c r="WMY92" s="1"/>
      <c r="WMZ92" s="1"/>
      <c r="WNA92" s="1"/>
      <c r="WNB92" s="1"/>
      <c r="WNC92" s="1"/>
      <c r="WND92" s="1"/>
      <c r="WNE92" s="1"/>
      <c r="WNF92" s="1"/>
      <c r="WNG92" s="1"/>
      <c r="WNH92" s="1"/>
      <c r="WNI92" s="1"/>
      <c r="WNJ92" s="1"/>
      <c r="WNK92" s="1"/>
      <c r="WNL92" s="1"/>
      <c r="WNM92" s="1"/>
      <c r="WNN92" s="1"/>
      <c r="WNO92" s="1"/>
      <c r="WNP92" s="1"/>
      <c r="WNQ92" s="1"/>
      <c r="WNR92" s="1"/>
      <c r="WNS92" s="1"/>
      <c r="WNT92" s="1"/>
      <c r="WNU92" s="1"/>
      <c r="WNV92" s="1"/>
      <c r="WNW92" s="1"/>
      <c r="WNX92" s="1"/>
      <c r="WNY92" s="1"/>
      <c r="WNZ92" s="1"/>
      <c r="WOA92" s="1"/>
      <c r="WOB92" s="1"/>
      <c r="WOC92" s="1"/>
      <c r="WOD92" s="1"/>
      <c r="WOE92" s="1"/>
      <c r="WOF92" s="1"/>
      <c r="WOG92" s="1"/>
      <c r="WOH92" s="1"/>
      <c r="WOI92" s="1"/>
      <c r="WOJ92" s="1"/>
      <c r="WOK92" s="1"/>
      <c r="WOL92" s="1"/>
      <c r="WOM92" s="1"/>
      <c r="WON92" s="1"/>
      <c r="WOO92" s="1"/>
      <c r="WOP92" s="1"/>
      <c r="WOQ92" s="1"/>
      <c r="WOR92" s="1"/>
      <c r="WOS92" s="1"/>
      <c r="WOT92" s="1"/>
      <c r="WOU92" s="1"/>
      <c r="WOV92" s="1"/>
      <c r="WOW92" s="1"/>
      <c r="WOX92" s="1"/>
      <c r="WOY92" s="1"/>
      <c r="WOZ92" s="1"/>
      <c r="WPA92" s="1"/>
      <c r="WPB92" s="1"/>
      <c r="WPC92" s="1"/>
      <c r="WPD92" s="1"/>
      <c r="WPE92" s="1"/>
      <c r="WPF92" s="1"/>
      <c r="WPG92" s="1"/>
      <c r="WPH92" s="1"/>
      <c r="WPI92" s="1"/>
      <c r="WPJ92" s="1"/>
      <c r="WPK92" s="1"/>
      <c r="WPL92" s="1"/>
      <c r="WPM92" s="1"/>
      <c r="WPN92" s="1"/>
      <c r="WPO92" s="1"/>
      <c r="WPP92" s="1"/>
      <c r="WPQ92" s="1"/>
      <c r="WPR92" s="1"/>
      <c r="WPS92" s="1"/>
      <c r="WPT92" s="1"/>
      <c r="WPU92" s="1"/>
      <c r="WPV92" s="1"/>
      <c r="WPW92" s="1"/>
      <c r="WPX92" s="1"/>
      <c r="WPY92" s="1"/>
      <c r="WPZ92" s="1"/>
      <c r="WQA92" s="1"/>
      <c r="WQB92" s="1"/>
      <c r="WQC92" s="1"/>
      <c r="WQD92" s="1"/>
      <c r="WQE92" s="1"/>
      <c r="WQF92" s="1"/>
      <c r="WQG92" s="1"/>
      <c r="WQH92" s="1"/>
      <c r="WQI92" s="1"/>
      <c r="WQJ92" s="1"/>
      <c r="WQK92" s="1"/>
      <c r="WQL92" s="1"/>
      <c r="WQM92" s="1"/>
      <c r="WQN92" s="1"/>
      <c r="WQO92" s="1"/>
      <c r="WQP92" s="1"/>
      <c r="WQQ92" s="1"/>
      <c r="WQR92" s="1"/>
      <c r="WQS92" s="1"/>
      <c r="WQT92" s="1"/>
      <c r="WQU92" s="1"/>
      <c r="WQV92" s="1"/>
      <c r="WQW92" s="1"/>
      <c r="WQX92" s="1"/>
      <c r="WQY92" s="1"/>
      <c r="WQZ92" s="1"/>
      <c r="WRA92" s="1"/>
      <c r="WRB92" s="1"/>
      <c r="WRC92" s="1"/>
      <c r="WRD92" s="1"/>
      <c r="WRE92" s="1"/>
      <c r="WRF92" s="1"/>
      <c r="WRG92" s="1"/>
      <c r="WRH92" s="1"/>
      <c r="WRI92" s="1"/>
      <c r="WRJ92" s="1"/>
      <c r="WRK92" s="1"/>
      <c r="WRL92" s="1"/>
      <c r="WRM92" s="1"/>
      <c r="WRN92" s="1"/>
      <c r="WRO92" s="1"/>
      <c r="WRP92" s="1"/>
      <c r="WRQ92" s="1"/>
      <c r="WRR92" s="1"/>
      <c r="WRS92" s="1"/>
      <c r="WRT92" s="1"/>
      <c r="WRU92" s="1"/>
      <c r="WRV92" s="1"/>
      <c r="WRW92" s="1"/>
      <c r="WRX92" s="1"/>
      <c r="WRY92" s="1"/>
      <c r="WRZ92" s="1"/>
      <c r="WSA92" s="1"/>
      <c r="WSB92" s="1"/>
      <c r="WSC92" s="1"/>
      <c r="WSD92" s="1"/>
      <c r="WSE92" s="1"/>
      <c r="WSF92" s="1"/>
      <c r="WSG92" s="1"/>
      <c r="WSH92" s="1"/>
      <c r="WSI92" s="1"/>
      <c r="WSJ92" s="1"/>
      <c r="WSK92" s="1"/>
      <c r="WSL92" s="1"/>
      <c r="WSM92" s="1"/>
      <c r="WSN92" s="1"/>
      <c r="WSO92" s="1"/>
      <c r="WSP92" s="1"/>
      <c r="WSQ92" s="1"/>
      <c r="WSR92" s="1"/>
      <c r="WSS92" s="1"/>
      <c r="WST92" s="1"/>
      <c r="WSU92" s="1"/>
      <c r="WSV92" s="1"/>
      <c r="WSW92" s="1"/>
      <c r="WSX92" s="1"/>
      <c r="WSY92" s="1"/>
      <c r="WSZ92" s="1"/>
      <c r="WTA92" s="1"/>
      <c r="WTB92" s="1"/>
      <c r="WTC92" s="1"/>
      <c r="WTD92" s="1"/>
      <c r="WTE92" s="1"/>
      <c r="WTF92" s="1"/>
      <c r="WTG92" s="1"/>
      <c r="WTH92" s="1"/>
      <c r="WTI92" s="1"/>
      <c r="WTJ92" s="1"/>
      <c r="WTK92" s="1"/>
      <c r="WTL92" s="1"/>
      <c r="WTM92" s="1"/>
      <c r="WTN92" s="1"/>
      <c r="WTO92" s="1"/>
      <c r="WTP92" s="1"/>
      <c r="WTQ92" s="1"/>
      <c r="WTR92" s="1"/>
      <c r="WTS92" s="1"/>
      <c r="WTT92" s="1"/>
      <c r="WTU92" s="1"/>
      <c r="WTV92" s="1"/>
      <c r="WTW92" s="1"/>
      <c r="WTX92" s="1"/>
      <c r="WTY92" s="1"/>
      <c r="WTZ92" s="1"/>
      <c r="WUA92" s="1"/>
      <c r="WUB92" s="1"/>
      <c r="WUC92" s="1"/>
      <c r="WUD92" s="1"/>
      <c r="WUE92" s="1"/>
      <c r="WUF92" s="1"/>
      <c r="WUG92" s="1"/>
      <c r="WUH92" s="1"/>
      <c r="WUI92" s="1"/>
      <c r="WUJ92" s="1"/>
      <c r="WUK92" s="1"/>
      <c r="WUL92" s="1"/>
      <c r="WUM92" s="1"/>
      <c r="WUN92" s="1"/>
      <c r="WUO92" s="1"/>
      <c r="WUP92" s="1"/>
      <c r="WUQ92" s="1"/>
      <c r="WUR92" s="1"/>
      <c r="WUS92" s="1"/>
      <c r="WUT92" s="1"/>
      <c r="WUU92" s="1"/>
      <c r="WUV92" s="1"/>
      <c r="WUW92" s="1"/>
      <c r="WUX92" s="1"/>
      <c r="WUY92" s="1"/>
      <c r="WUZ92" s="1"/>
      <c r="WVA92" s="1"/>
      <c r="WVB92" s="1"/>
      <c r="WVC92" s="1"/>
      <c r="WVD92" s="1"/>
      <c r="WVE92" s="1"/>
      <c r="WVF92" s="1"/>
      <c r="WVG92" s="1"/>
      <c r="WVH92" s="1"/>
      <c r="WVI92" s="1"/>
      <c r="WVJ92" s="1"/>
      <c r="WVK92" s="1"/>
      <c r="WVL92" s="1"/>
      <c r="WVM92" s="1"/>
      <c r="WVN92" s="1"/>
      <c r="WVO92" s="1"/>
      <c r="WVP92" s="1"/>
      <c r="WVQ92" s="1"/>
      <c r="WVR92" s="1"/>
      <c r="WVS92" s="1"/>
      <c r="WVT92" s="1"/>
      <c r="WVU92" s="1"/>
      <c r="WVV92" s="1"/>
      <c r="WVW92" s="1"/>
      <c r="WVX92" s="1"/>
      <c r="WVY92" s="1"/>
      <c r="WVZ92" s="1"/>
      <c r="WWA92" s="1"/>
      <c r="WWB92" s="1"/>
      <c r="WWC92" s="1"/>
      <c r="WWD92" s="1"/>
      <c r="WWE92" s="1"/>
      <c r="WWF92" s="1"/>
      <c r="WWG92" s="1"/>
      <c r="WWH92" s="1"/>
      <c r="WWI92" s="1"/>
      <c r="WWJ92" s="1"/>
      <c r="WWK92" s="1"/>
      <c r="WWL92" s="1"/>
      <c r="WWM92" s="1"/>
      <c r="WWN92" s="1"/>
      <c r="WWO92" s="1"/>
      <c r="WWP92" s="1"/>
      <c r="WWQ92" s="1"/>
      <c r="WWR92" s="1"/>
      <c r="WWS92" s="1"/>
      <c r="WWT92" s="1"/>
      <c r="WWU92" s="1"/>
      <c r="WWV92" s="1"/>
      <c r="WWW92" s="1"/>
      <c r="WWX92" s="1"/>
      <c r="WWY92" s="1"/>
      <c r="WWZ92" s="1"/>
      <c r="WXA92" s="1"/>
      <c r="WXB92" s="1"/>
      <c r="WXC92" s="1"/>
      <c r="WXD92" s="1"/>
      <c r="WXE92" s="1"/>
      <c r="WXF92" s="1"/>
      <c r="WXG92" s="1"/>
      <c r="WXH92" s="1"/>
      <c r="WXI92" s="1"/>
      <c r="WXJ92" s="1"/>
      <c r="WXK92" s="1"/>
      <c r="WXL92" s="1"/>
      <c r="WXM92" s="1"/>
      <c r="WXN92" s="1"/>
      <c r="WXO92" s="1"/>
      <c r="WXP92" s="1"/>
      <c r="WXQ92" s="1"/>
      <c r="WXR92" s="1"/>
      <c r="WXS92" s="1"/>
      <c r="WXT92" s="1"/>
      <c r="WXU92" s="1"/>
      <c r="WXV92" s="1"/>
      <c r="WXW92" s="1"/>
      <c r="WXX92" s="1"/>
      <c r="WXY92" s="1"/>
      <c r="WXZ92" s="1"/>
      <c r="WYA92" s="1"/>
      <c r="WYB92" s="1"/>
      <c r="WYC92" s="1"/>
      <c r="WYD92" s="1"/>
      <c r="WYE92" s="1"/>
      <c r="WYF92" s="1"/>
      <c r="WYG92" s="1"/>
      <c r="WYH92" s="1"/>
      <c r="WYI92" s="1"/>
      <c r="WYJ92" s="1"/>
      <c r="WYK92" s="1"/>
      <c r="WYL92" s="1"/>
      <c r="WYM92" s="1"/>
      <c r="WYN92" s="1"/>
      <c r="WYO92" s="1"/>
      <c r="WYP92" s="1"/>
      <c r="WYQ92" s="1"/>
      <c r="WYR92" s="1"/>
      <c r="WYS92" s="1"/>
      <c r="WYT92" s="1"/>
      <c r="WYU92" s="1"/>
      <c r="WYV92" s="1"/>
      <c r="WYW92" s="1"/>
      <c r="WYX92" s="1"/>
      <c r="WYY92" s="1"/>
      <c r="WYZ92" s="1"/>
      <c r="WZA92" s="1"/>
      <c r="WZB92" s="1"/>
      <c r="WZC92" s="1"/>
      <c r="WZD92" s="1"/>
      <c r="WZE92" s="1"/>
      <c r="WZF92" s="1"/>
      <c r="WZG92" s="1"/>
      <c r="WZH92" s="1"/>
      <c r="WZI92" s="1"/>
      <c r="WZJ92" s="1"/>
      <c r="WZK92" s="1"/>
      <c r="WZL92" s="1"/>
      <c r="WZM92" s="1"/>
      <c r="WZN92" s="1"/>
      <c r="WZO92" s="1"/>
      <c r="WZP92" s="1"/>
      <c r="WZQ92" s="1"/>
      <c r="WZR92" s="1"/>
      <c r="WZS92" s="1"/>
      <c r="WZT92" s="1"/>
      <c r="WZU92" s="1"/>
      <c r="WZV92" s="1"/>
      <c r="WZW92" s="1"/>
      <c r="WZX92" s="1"/>
      <c r="WZY92" s="1"/>
      <c r="WZZ92" s="1"/>
      <c r="XAA92" s="1"/>
      <c r="XAB92" s="1"/>
      <c r="XAC92" s="1"/>
      <c r="XAD92" s="1"/>
      <c r="XAE92" s="1"/>
      <c r="XAF92" s="1"/>
      <c r="XAG92" s="1"/>
      <c r="XAH92" s="1"/>
      <c r="XAI92" s="1"/>
      <c r="XAJ92" s="1"/>
      <c r="XAK92" s="1"/>
      <c r="XAL92" s="1"/>
      <c r="XAM92" s="1"/>
      <c r="XAN92" s="1"/>
      <c r="XAO92" s="1"/>
      <c r="XAP92" s="1"/>
      <c r="XAQ92" s="1"/>
      <c r="XAR92" s="1"/>
      <c r="XAS92" s="1"/>
      <c r="XAT92" s="1"/>
      <c r="XAU92" s="1"/>
      <c r="XAV92" s="1"/>
      <c r="XAW92" s="1"/>
      <c r="XAX92" s="1"/>
      <c r="XAY92" s="1"/>
      <c r="XAZ92" s="1"/>
      <c r="XBA92" s="1"/>
      <c r="XBB92" s="1"/>
      <c r="XBC92" s="1"/>
      <c r="XBD92" s="1"/>
      <c r="XBE92" s="1"/>
      <c r="XBF92" s="1"/>
      <c r="XBG92" s="1"/>
      <c r="XBH92" s="1"/>
      <c r="XBI92" s="1"/>
      <c r="XBJ92" s="1"/>
      <c r="XBK92" s="1"/>
      <c r="XBL92" s="1"/>
      <c r="XBM92" s="1"/>
      <c r="XBN92" s="1"/>
      <c r="XBO92" s="1"/>
      <c r="XBP92" s="1"/>
      <c r="XBQ92" s="1"/>
      <c r="XBR92" s="1"/>
      <c r="XBS92" s="1"/>
      <c r="XBT92" s="1"/>
      <c r="XBU92" s="1"/>
      <c r="XBV92" s="1"/>
      <c r="XBW92" s="1"/>
      <c r="XBX92" s="1"/>
      <c r="XBY92" s="1"/>
      <c r="XBZ92" s="1"/>
      <c r="XCA92" s="1"/>
      <c r="XCB92" s="1"/>
      <c r="XCC92" s="1"/>
      <c r="XCD92" s="1"/>
      <c r="XCE92" s="1"/>
      <c r="XCF92" s="1"/>
      <c r="XCG92" s="1"/>
      <c r="XCH92" s="1"/>
      <c r="XCI92" s="1"/>
      <c r="XCJ92" s="1"/>
      <c r="XCK92" s="1"/>
      <c r="XCL92" s="1"/>
      <c r="XCM92" s="1"/>
      <c r="XCN92" s="1"/>
      <c r="XCO92" s="1"/>
      <c r="XCP92" s="1"/>
      <c r="XCQ92" s="1"/>
      <c r="XCR92" s="1"/>
      <c r="XCS92" s="1"/>
      <c r="XCT92" s="1"/>
      <c r="XCU92" s="1"/>
      <c r="XCV92" s="1"/>
      <c r="XCW92" s="1"/>
      <c r="XCX92" s="1"/>
      <c r="XCY92" s="1"/>
      <c r="XCZ92" s="1"/>
      <c r="XDA92" s="1"/>
      <c r="XDB92" s="1"/>
      <c r="XDC92" s="1"/>
      <c r="XDD92" s="1"/>
      <c r="XDE92" s="1"/>
      <c r="XDF92" s="1"/>
      <c r="XDG92" s="1"/>
      <c r="XDH92" s="1"/>
      <c r="XDI92" s="1"/>
      <c r="XDJ92" s="1"/>
      <c r="XDK92" s="1"/>
      <c r="XDL92" s="1"/>
      <c r="XDM92" s="1"/>
      <c r="XDN92" s="1"/>
      <c r="XDO92" s="1"/>
      <c r="XDP92" s="1"/>
      <c r="XDQ92" s="1"/>
      <c r="XDR92" s="1"/>
      <c r="XDS92" s="1"/>
      <c r="XDT92" s="1"/>
      <c r="XDU92" s="1"/>
      <c r="XDV92" s="1"/>
      <c r="XDW92" s="1"/>
      <c r="XDX92" s="1"/>
      <c r="XDY92" s="1"/>
      <c r="XDZ92" s="1"/>
      <c r="XEA92" s="1"/>
      <c r="XEB92" s="1"/>
      <c r="XEC92" s="1"/>
      <c r="XED92" s="1"/>
      <c r="XEE92" s="1"/>
      <c r="XEF92" s="1"/>
      <c r="XEG92" s="1"/>
      <c r="XEH92" s="1"/>
      <c r="XEI92" s="1"/>
      <c r="XEJ92" s="1"/>
      <c r="XEK92" s="1"/>
      <c r="XEL92" s="1"/>
      <c r="XEM92" s="1"/>
      <c r="XEN92" s="1"/>
      <c r="XEO92" s="1"/>
      <c r="XEP92" s="1"/>
      <c r="XEQ92" s="1"/>
      <c r="XER92" s="1"/>
      <c r="XES92" s="1"/>
      <c r="XET92" s="1"/>
      <c r="XEU92" s="1"/>
      <c r="XEV92" s="1"/>
      <c r="XEW92" s="1"/>
      <c r="XEX92" s="1"/>
      <c r="XEY92" s="1"/>
      <c r="XEZ92" s="1"/>
      <c r="XFA92" s="1"/>
    </row>
    <row r="93" spans="1:16381" s="42" customFormat="1" ht="12" customHeight="1">
      <c r="A93" s="38">
        <f>+Practicantes!A31+1</f>
        <v>29</v>
      </c>
      <c r="B93" s="39" t="s">
        <v>354</v>
      </c>
      <c r="C93" s="40" t="s">
        <v>355</v>
      </c>
      <c r="D93" s="24" t="s">
        <v>34</v>
      </c>
      <c r="E93" s="28">
        <v>45887</v>
      </c>
      <c r="F93" s="59" t="str">
        <f>VLOOKUP(B93,[10]Sheet1!$H$4:$H$59,1,)</f>
        <v>72440330</v>
      </c>
      <c r="G93" s="1"/>
      <c r="H93" s="1"/>
      <c r="I93" s="1"/>
      <c r="J93" s="42" t="b">
        <f>EXACT(E93,F93)</f>
        <v>0</v>
      </c>
      <c r="K93" s="28">
        <f>+M93</f>
        <v>46070</v>
      </c>
      <c r="L93" s="43">
        <v>45887</v>
      </c>
      <c r="M93" s="43">
        <v>46070</v>
      </c>
      <c r="N93" s="38" t="s">
        <v>30</v>
      </c>
      <c r="O93" s="38"/>
      <c r="P93" s="38"/>
      <c r="Q93" s="38"/>
      <c r="R93" s="38"/>
      <c r="S93" s="38"/>
      <c r="T93" s="38"/>
      <c r="U93" s="38"/>
      <c r="V93" s="38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L93" s="42" t="s">
        <v>76</v>
      </c>
    </row>
    <row r="94" spans="1:16381">
      <c r="A94" s="4">
        <v>34</v>
      </c>
      <c r="B94" s="85" t="s">
        <v>356</v>
      </c>
      <c r="C94" s="83" t="s">
        <v>357</v>
      </c>
      <c r="D94" s="86" t="s">
        <v>28</v>
      </c>
      <c r="E94" s="87">
        <v>45705</v>
      </c>
      <c r="F94" s="59" t="s">
        <v>356</v>
      </c>
      <c r="G94" s="1" t="b">
        <v>0</v>
      </c>
      <c r="H94" s="90">
        <v>46069</v>
      </c>
      <c r="I94" s="5">
        <v>45705</v>
      </c>
      <c r="J94" s="91">
        <v>45885</v>
      </c>
      <c r="K94" s="84" t="s">
        <v>30</v>
      </c>
      <c r="L94" s="91">
        <v>45886</v>
      </c>
      <c r="M94" s="5">
        <v>45977</v>
      </c>
      <c r="N94" s="84" t="s">
        <v>30</v>
      </c>
      <c r="O94" s="91">
        <v>45978</v>
      </c>
      <c r="P94" s="5">
        <v>46069</v>
      </c>
      <c r="Q94" s="84"/>
      <c r="R94" s="84"/>
      <c r="S94" s="84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9"/>
      <c r="AI94" s="1" t="s">
        <v>76</v>
      </c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  <c r="DZ94" s="89"/>
      <c r="EA94" s="89"/>
      <c r="EB94" s="89"/>
      <c r="EC94" s="89"/>
      <c r="ED94" s="89"/>
      <c r="EE94" s="89"/>
      <c r="EF94" s="89"/>
      <c r="EG94" s="89"/>
      <c r="EH94" s="89"/>
      <c r="EI94" s="89"/>
      <c r="EJ94" s="89"/>
      <c r="EK94" s="89"/>
      <c r="EL94" s="89"/>
      <c r="EM94" s="89"/>
      <c r="EN94" s="89"/>
      <c r="EO94" s="89"/>
      <c r="EP94" s="89"/>
      <c r="EQ94" s="89"/>
      <c r="ER94" s="89"/>
      <c r="ES94" s="89"/>
      <c r="ET94" s="89"/>
      <c r="EU94" s="89"/>
      <c r="EV94" s="89"/>
      <c r="EW94" s="89"/>
      <c r="EX94" s="89"/>
      <c r="EY94" s="89"/>
      <c r="EZ94" s="89"/>
      <c r="FA94" s="89"/>
      <c r="FB94" s="89"/>
      <c r="FC94" s="89"/>
      <c r="FD94" s="89"/>
      <c r="FE94" s="89"/>
      <c r="FF94" s="89"/>
      <c r="FG94" s="89"/>
      <c r="FH94" s="89"/>
      <c r="FI94" s="89"/>
      <c r="FJ94" s="89"/>
      <c r="FK94" s="89"/>
      <c r="FL94" s="89"/>
      <c r="FM94" s="89"/>
      <c r="FN94" s="89"/>
      <c r="FO94" s="89"/>
      <c r="FP94" s="89"/>
      <c r="FQ94" s="89"/>
      <c r="FR94" s="89"/>
      <c r="FS94" s="89"/>
      <c r="FT94" s="89"/>
      <c r="FU94" s="89"/>
      <c r="FV94" s="89"/>
      <c r="FW94" s="89"/>
      <c r="FX94" s="89"/>
      <c r="FY94" s="89"/>
      <c r="FZ94" s="89"/>
      <c r="GA94" s="89"/>
      <c r="GB94" s="89"/>
      <c r="GC94" s="89"/>
      <c r="GD94" s="89"/>
      <c r="GE94" s="89"/>
      <c r="GF94" s="89"/>
      <c r="GG94" s="89"/>
      <c r="GH94" s="89"/>
      <c r="GI94" s="89"/>
      <c r="GJ94" s="89"/>
      <c r="GK94" s="89"/>
      <c r="GL94" s="89"/>
      <c r="GM94" s="89"/>
      <c r="GN94" s="89"/>
      <c r="GO94" s="89"/>
      <c r="GP94" s="89"/>
      <c r="GQ94" s="89"/>
      <c r="GR94" s="89"/>
      <c r="GS94" s="89"/>
      <c r="GT94" s="89"/>
      <c r="GU94" s="89"/>
      <c r="GV94" s="89"/>
      <c r="GW94" s="89"/>
      <c r="GX94" s="89"/>
      <c r="GY94" s="89"/>
      <c r="GZ94" s="89"/>
      <c r="HA94" s="89"/>
      <c r="HB94" s="89"/>
      <c r="HC94" s="89"/>
      <c r="HD94" s="89"/>
      <c r="HE94" s="89"/>
      <c r="HF94" s="89"/>
      <c r="HG94" s="89"/>
      <c r="HH94" s="89"/>
      <c r="HI94" s="89"/>
      <c r="HJ94" s="89"/>
      <c r="HK94" s="89"/>
      <c r="HL94" s="89"/>
      <c r="HM94" s="89"/>
      <c r="HN94" s="89"/>
      <c r="HO94" s="89"/>
      <c r="HP94" s="89"/>
      <c r="HQ94" s="89"/>
      <c r="HR94" s="89"/>
      <c r="HS94" s="89"/>
      <c r="HT94" s="89"/>
      <c r="HU94" s="89"/>
      <c r="HV94" s="89"/>
      <c r="HW94" s="89"/>
      <c r="HX94" s="89"/>
      <c r="HY94" s="89"/>
      <c r="HZ94" s="89"/>
      <c r="IA94" s="89"/>
      <c r="IB94" s="89"/>
      <c r="IC94" s="89"/>
      <c r="ID94" s="89"/>
      <c r="IE94" s="89"/>
      <c r="IF94" s="89"/>
      <c r="IG94" s="89"/>
      <c r="IH94" s="89"/>
      <c r="II94" s="89"/>
      <c r="IJ94" s="89"/>
      <c r="IK94" s="89"/>
      <c r="IL94" s="89"/>
      <c r="IM94" s="89"/>
      <c r="IN94" s="89"/>
      <c r="IO94" s="89"/>
      <c r="IP94" s="89"/>
      <c r="IQ94" s="89"/>
      <c r="IR94" s="89"/>
      <c r="IS94" s="89"/>
      <c r="IT94" s="89"/>
      <c r="IU94" s="89"/>
      <c r="IV94" s="89"/>
      <c r="IW94" s="89"/>
      <c r="IX94" s="89"/>
      <c r="IY94" s="89"/>
      <c r="IZ94" s="89"/>
      <c r="JA94" s="89"/>
      <c r="JB94" s="89"/>
      <c r="JC94" s="89"/>
      <c r="JD94" s="89"/>
      <c r="JE94" s="89"/>
      <c r="JF94" s="89"/>
      <c r="JG94" s="89"/>
      <c r="JH94" s="89"/>
      <c r="JI94" s="89"/>
      <c r="JJ94" s="89"/>
      <c r="JK94" s="89"/>
      <c r="JL94" s="89"/>
      <c r="JM94" s="89"/>
      <c r="JN94" s="89"/>
      <c r="JO94" s="89"/>
      <c r="JP94" s="89"/>
      <c r="JQ94" s="89"/>
      <c r="JR94" s="89"/>
      <c r="JS94" s="89"/>
      <c r="JT94" s="89"/>
      <c r="JU94" s="89"/>
      <c r="JV94" s="89"/>
      <c r="JW94" s="89"/>
      <c r="JX94" s="89"/>
      <c r="JY94" s="89"/>
      <c r="JZ94" s="89"/>
      <c r="KA94" s="89"/>
      <c r="KB94" s="89"/>
      <c r="KC94" s="89"/>
      <c r="KD94" s="89"/>
      <c r="KE94" s="89"/>
      <c r="KF94" s="89"/>
      <c r="KG94" s="89"/>
      <c r="KH94" s="89"/>
      <c r="KI94" s="89"/>
      <c r="KJ94" s="89"/>
      <c r="KK94" s="89"/>
      <c r="KL94" s="89"/>
      <c r="KM94" s="89"/>
      <c r="KN94" s="89"/>
      <c r="KO94" s="89"/>
      <c r="KP94" s="89"/>
      <c r="KQ94" s="89"/>
      <c r="KR94" s="89"/>
      <c r="KS94" s="89"/>
      <c r="KT94" s="89"/>
      <c r="KU94" s="89"/>
      <c r="KV94" s="89"/>
      <c r="KW94" s="89"/>
      <c r="KX94" s="89"/>
      <c r="KY94" s="89"/>
      <c r="KZ94" s="89"/>
      <c r="LA94" s="89"/>
      <c r="LB94" s="89"/>
      <c r="LC94" s="89"/>
      <c r="LD94" s="89"/>
      <c r="LE94" s="89"/>
      <c r="LF94" s="89"/>
      <c r="LG94" s="89"/>
      <c r="LH94" s="89"/>
      <c r="LI94" s="89"/>
      <c r="LJ94" s="89"/>
      <c r="LK94" s="89"/>
      <c r="LL94" s="89"/>
      <c r="LM94" s="89"/>
      <c r="LN94" s="89"/>
      <c r="LO94" s="89"/>
      <c r="LP94" s="89"/>
      <c r="LQ94" s="89"/>
      <c r="LR94" s="89"/>
      <c r="LS94" s="89"/>
      <c r="LT94" s="89"/>
      <c r="LU94" s="89"/>
      <c r="LV94" s="89"/>
      <c r="LW94" s="89"/>
      <c r="LX94" s="89"/>
      <c r="LY94" s="89"/>
      <c r="LZ94" s="89"/>
      <c r="MA94" s="89"/>
      <c r="MB94" s="89"/>
      <c r="MC94" s="89"/>
      <c r="MD94" s="89"/>
      <c r="ME94" s="89"/>
      <c r="MF94" s="89"/>
      <c r="MG94" s="89"/>
      <c r="MH94" s="89"/>
      <c r="MI94" s="89"/>
      <c r="MJ94" s="89"/>
      <c r="MK94" s="89"/>
      <c r="ML94" s="89"/>
      <c r="MM94" s="89"/>
      <c r="MN94" s="89"/>
      <c r="MO94" s="89"/>
      <c r="MP94" s="89"/>
      <c r="MQ94" s="89"/>
      <c r="MR94" s="89"/>
      <c r="MS94" s="89"/>
      <c r="MT94" s="89"/>
      <c r="MU94" s="89"/>
      <c r="MV94" s="89"/>
      <c r="MW94" s="89"/>
      <c r="MX94" s="89"/>
      <c r="MY94" s="89"/>
      <c r="MZ94" s="89"/>
      <c r="NA94" s="89"/>
      <c r="NB94" s="89"/>
      <c r="NC94" s="89"/>
      <c r="ND94" s="89"/>
      <c r="NE94" s="89"/>
      <c r="NF94" s="89"/>
      <c r="NG94" s="89"/>
      <c r="NH94" s="89"/>
      <c r="NI94" s="89"/>
      <c r="NJ94" s="89"/>
      <c r="NK94" s="89"/>
      <c r="NL94" s="89"/>
      <c r="NM94" s="89"/>
      <c r="NN94" s="89"/>
      <c r="NO94" s="89"/>
      <c r="NP94" s="89"/>
      <c r="NQ94" s="89"/>
      <c r="NR94" s="89"/>
      <c r="NS94" s="89"/>
      <c r="NT94" s="89"/>
      <c r="NU94" s="89"/>
      <c r="NV94" s="89"/>
      <c r="NW94" s="89"/>
      <c r="NX94" s="89"/>
      <c r="NY94" s="89"/>
      <c r="NZ94" s="89"/>
      <c r="OA94" s="89"/>
      <c r="OB94" s="89"/>
      <c r="OC94" s="89"/>
      <c r="OD94" s="89"/>
      <c r="OE94" s="89"/>
      <c r="OF94" s="89"/>
      <c r="OG94" s="89"/>
      <c r="OH94" s="89"/>
      <c r="OI94" s="89"/>
      <c r="OJ94" s="89"/>
      <c r="OK94" s="89"/>
      <c r="OL94" s="89"/>
      <c r="OM94" s="89"/>
      <c r="ON94" s="89"/>
      <c r="OO94" s="89"/>
      <c r="OP94" s="89"/>
      <c r="OQ94" s="89"/>
      <c r="OR94" s="89"/>
      <c r="OS94" s="89"/>
      <c r="OT94" s="89"/>
      <c r="OU94" s="89"/>
      <c r="OV94" s="89"/>
      <c r="OW94" s="89"/>
      <c r="OX94" s="89"/>
      <c r="OY94" s="89"/>
      <c r="OZ94" s="89"/>
      <c r="PA94" s="89"/>
      <c r="PB94" s="89"/>
      <c r="PC94" s="89"/>
      <c r="PD94" s="89"/>
      <c r="PE94" s="89"/>
      <c r="PF94" s="89"/>
      <c r="PG94" s="89"/>
      <c r="PH94" s="89"/>
      <c r="PI94" s="89"/>
      <c r="PJ94" s="89"/>
      <c r="PK94" s="89"/>
      <c r="PL94" s="89"/>
      <c r="PM94" s="89"/>
      <c r="PN94" s="89"/>
      <c r="PO94" s="89"/>
      <c r="PP94" s="89"/>
      <c r="PQ94" s="89"/>
      <c r="PR94" s="89"/>
      <c r="PS94" s="89"/>
      <c r="PT94" s="89"/>
      <c r="PU94" s="89"/>
      <c r="PV94" s="89"/>
      <c r="PW94" s="89"/>
      <c r="PX94" s="89"/>
      <c r="PY94" s="89"/>
      <c r="PZ94" s="89"/>
      <c r="QA94" s="89"/>
      <c r="QB94" s="89"/>
      <c r="QC94" s="89"/>
      <c r="QD94" s="89"/>
      <c r="QE94" s="89"/>
      <c r="QF94" s="89"/>
      <c r="QG94" s="89"/>
      <c r="QH94" s="89"/>
      <c r="QI94" s="89"/>
      <c r="QJ94" s="89"/>
      <c r="QK94" s="89"/>
      <c r="QL94" s="89"/>
      <c r="QM94" s="89"/>
      <c r="QN94" s="89"/>
      <c r="QO94" s="89"/>
      <c r="QP94" s="89"/>
      <c r="QQ94" s="89"/>
      <c r="QR94" s="89"/>
      <c r="QS94" s="89"/>
      <c r="QT94" s="89"/>
      <c r="QU94" s="89"/>
      <c r="QV94" s="89"/>
      <c r="QW94" s="89"/>
      <c r="QX94" s="89"/>
      <c r="QY94" s="89"/>
      <c r="QZ94" s="89"/>
      <c r="RA94" s="89"/>
      <c r="RB94" s="89"/>
      <c r="RC94" s="89"/>
      <c r="RD94" s="89"/>
      <c r="RE94" s="89"/>
      <c r="RF94" s="89"/>
      <c r="RG94" s="89"/>
      <c r="RH94" s="89"/>
      <c r="RI94" s="89"/>
      <c r="RJ94" s="89"/>
      <c r="RK94" s="89"/>
      <c r="RL94" s="89"/>
      <c r="RM94" s="89"/>
      <c r="RN94" s="89"/>
      <c r="RO94" s="89"/>
      <c r="RP94" s="89"/>
      <c r="RQ94" s="89"/>
      <c r="RR94" s="89"/>
      <c r="RS94" s="89"/>
      <c r="RT94" s="89"/>
      <c r="RU94" s="89"/>
      <c r="RV94" s="89"/>
      <c r="RW94" s="89"/>
      <c r="RX94" s="89"/>
      <c r="RY94" s="89"/>
      <c r="RZ94" s="89"/>
      <c r="SA94" s="89"/>
      <c r="SB94" s="89"/>
      <c r="SC94" s="89"/>
      <c r="SD94" s="89"/>
      <c r="SE94" s="89"/>
      <c r="SF94" s="89"/>
      <c r="SG94" s="89"/>
      <c r="SH94" s="89"/>
      <c r="SI94" s="89"/>
      <c r="SJ94" s="89"/>
      <c r="SK94" s="89"/>
      <c r="SL94" s="89"/>
      <c r="SM94" s="89"/>
      <c r="SN94" s="89"/>
      <c r="SO94" s="89"/>
      <c r="SP94" s="89"/>
      <c r="SQ94" s="89"/>
      <c r="SR94" s="89"/>
      <c r="SS94" s="89"/>
      <c r="ST94" s="89"/>
      <c r="SU94" s="89"/>
      <c r="SV94" s="89"/>
      <c r="SW94" s="89"/>
      <c r="SX94" s="89"/>
      <c r="SY94" s="89"/>
      <c r="SZ94" s="89"/>
      <c r="TA94" s="89"/>
      <c r="TB94" s="89"/>
      <c r="TC94" s="89"/>
      <c r="TD94" s="89"/>
      <c r="TE94" s="89"/>
      <c r="TF94" s="89"/>
      <c r="TG94" s="89"/>
      <c r="TH94" s="89"/>
      <c r="TI94" s="89"/>
      <c r="TJ94" s="89"/>
      <c r="TK94" s="89"/>
      <c r="TL94" s="89"/>
      <c r="TM94" s="89"/>
      <c r="TN94" s="89"/>
      <c r="TO94" s="89"/>
      <c r="TP94" s="89"/>
      <c r="TQ94" s="89"/>
      <c r="TR94" s="89"/>
      <c r="TS94" s="89"/>
      <c r="TT94" s="89"/>
      <c r="TU94" s="89"/>
      <c r="TV94" s="89"/>
      <c r="TW94" s="89"/>
      <c r="TX94" s="89"/>
      <c r="TY94" s="89"/>
      <c r="TZ94" s="89"/>
      <c r="UA94" s="89"/>
      <c r="UB94" s="89"/>
      <c r="UC94" s="89"/>
      <c r="UD94" s="89"/>
      <c r="UE94" s="89"/>
      <c r="UF94" s="89"/>
      <c r="UG94" s="89"/>
      <c r="UH94" s="89"/>
      <c r="UI94" s="89"/>
      <c r="UJ94" s="89"/>
      <c r="UK94" s="89"/>
      <c r="UL94" s="89"/>
      <c r="UM94" s="89"/>
      <c r="UN94" s="89"/>
      <c r="UO94" s="89"/>
      <c r="UP94" s="89"/>
      <c r="UQ94" s="89"/>
      <c r="UR94" s="89"/>
      <c r="US94" s="89"/>
      <c r="UT94" s="89"/>
      <c r="UU94" s="89"/>
      <c r="UV94" s="89"/>
      <c r="UW94" s="89"/>
      <c r="UX94" s="89"/>
      <c r="UY94" s="89"/>
      <c r="UZ94" s="89"/>
      <c r="VA94" s="89"/>
      <c r="VB94" s="89"/>
      <c r="VC94" s="89"/>
      <c r="VD94" s="89"/>
      <c r="VE94" s="89"/>
      <c r="VF94" s="89"/>
      <c r="VG94" s="89"/>
      <c r="VH94" s="89"/>
      <c r="VI94" s="89"/>
      <c r="VJ94" s="89"/>
      <c r="VK94" s="89"/>
      <c r="VL94" s="89"/>
      <c r="VM94" s="89"/>
      <c r="VN94" s="89"/>
      <c r="VO94" s="89"/>
      <c r="VP94" s="89"/>
      <c r="VQ94" s="89"/>
      <c r="VR94" s="89"/>
      <c r="VS94" s="89"/>
      <c r="VT94" s="89"/>
      <c r="VU94" s="89"/>
      <c r="VV94" s="89"/>
      <c r="VW94" s="89"/>
      <c r="VX94" s="89"/>
      <c r="VY94" s="89"/>
      <c r="VZ94" s="89"/>
      <c r="WA94" s="89"/>
      <c r="WB94" s="89"/>
      <c r="WC94" s="89"/>
      <c r="WD94" s="89"/>
      <c r="WE94" s="89"/>
      <c r="WF94" s="89"/>
      <c r="WG94" s="89"/>
      <c r="WH94" s="89"/>
      <c r="WI94" s="89"/>
      <c r="WJ94" s="89"/>
      <c r="WK94" s="89"/>
      <c r="WL94" s="89"/>
      <c r="WM94" s="89"/>
      <c r="WN94" s="89"/>
      <c r="WO94" s="89"/>
      <c r="WP94" s="89"/>
      <c r="WQ94" s="89"/>
      <c r="WR94" s="89"/>
      <c r="WS94" s="89"/>
      <c r="WT94" s="89"/>
      <c r="WU94" s="89"/>
      <c r="WV94" s="89"/>
      <c r="WW94" s="89"/>
      <c r="WX94" s="89"/>
      <c r="WY94" s="89"/>
      <c r="WZ94" s="89"/>
      <c r="XA94" s="89"/>
      <c r="XB94" s="89"/>
      <c r="XC94" s="89"/>
      <c r="XD94" s="89"/>
      <c r="XE94" s="89"/>
      <c r="XF94" s="89"/>
      <c r="XG94" s="89"/>
      <c r="XH94" s="89"/>
      <c r="XI94" s="89"/>
      <c r="XJ94" s="89"/>
      <c r="XK94" s="89"/>
      <c r="XL94" s="89"/>
      <c r="XM94" s="89"/>
      <c r="XN94" s="89"/>
      <c r="XO94" s="89"/>
      <c r="XP94" s="89"/>
      <c r="XQ94" s="89"/>
      <c r="XR94" s="89"/>
      <c r="XS94" s="89"/>
      <c r="XT94" s="89"/>
      <c r="XU94" s="89"/>
      <c r="XV94" s="89"/>
      <c r="XW94" s="89"/>
      <c r="XX94" s="89"/>
      <c r="XY94" s="89"/>
      <c r="XZ94" s="89"/>
      <c r="YA94" s="89"/>
      <c r="YB94" s="89"/>
      <c r="YC94" s="89"/>
      <c r="YD94" s="89"/>
      <c r="YE94" s="89"/>
      <c r="YF94" s="89"/>
      <c r="YG94" s="89"/>
      <c r="YH94" s="89"/>
      <c r="YI94" s="89"/>
      <c r="YJ94" s="89"/>
      <c r="YK94" s="89"/>
      <c r="YL94" s="89"/>
      <c r="YM94" s="89"/>
      <c r="YN94" s="89"/>
      <c r="YO94" s="89"/>
      <c r="YP94" s="89"/>
      <c r="YQ94" s="89"/>
      <c r="YR94" s="89"/>
      <c r="YS94" s="89"/>
      <c r="YT94" s="89"/>
      <c r="YU94" s="89"/>
      <c r="YV94" s="89"/>
      <c r="YW94" s="89"/>
      <c r="YX94" s="89"/>
      <c r="YY94" s="89"/>
      <c r="YZ94" s="89"/>
      <c r="ZA94" s="89"/>
      <c r="ZB94" s="89"/>
      <c r="ZC94" s="89"/>
      <c r="ZD94" s="89"/>
      <c r="ZE94" s="89"/>
      <c r="ZF94" s="89"/>
      <c r="ZG94" s="89"/>
      <c r="ZH94" s="89"/>
      <c r="ZI94" s="89"/>
      <c r="ZJ94" s="89"/>
      <c r="ZK94" s="89"/>
      <c r="ZL94" s="89"/>
      <c r="ZM94" s="89"/>
      <c r="ZN94" s="89"/>
      <c r="ZO94" s="89"/>
      <c r="ZP94" s="89"/>
      <c r="ZQ94" s="89"/>
      <c r="ZR94" s="89"/>
      <c r="ZS94" s="89"/>
      <c r="ZT94" s="89"/>
      <c r="ZU94" s="89"/>
      <c r="ZV94" s="89"/>
      <c r="ZW94" s="89"/>
      <c r="ZX94" s="89"/>
      <c r="ZY94" s="89"/>
      <c r="ZZ94" s="89"/>
      <c r="AAA94" s="89"/>
      <c r="AAB94" s="89"/>
      <c r="AAC94" s="89"/>
      <c r="AAD94" s="89"/>
      <c r="AAE94" s="89"/>
      <c r="AAF94" s="89"/>
      <c r="AAG94" s="89"/>
      <c r="AAH94" s="89"/>
      <c r="AAI94" s="89"/>
      <c r="AAJ94" s="89"/>
      <c r="AAK94" s="89"/>
      <c r="AAL94" s="89"/>
      <c r="AAM94" s="89"/>
      <c r="AAN94" s="89"/>
      <c r="AAO94" s="89"/>
      <c r="AAP94" s="89"/>
      <c r="AAQ94" s="89"/>
      <c r="AAR94" s="89"/>
      <c r="AAS94" s="89"/>
      <c r="AAT94" s="89"/>
      <c r="AAU94" s="89"/>
      <c r="AAV94" s="89"/>
      <c r="AAW94" s="89"/>
      <c r="AAX94" s="89"/>
      <c r="AAY94" s="89"/>
      <c r="AAZ94" s="89"/>
      <c r="ABA94" s="89"/>
      <c r="ABB94" s="89"/>
      <c r="ABC94" s="89"/>
      <c r="ABD94" s="89"/>
      <c r="ABE94" s="89"/>
      <c r="ABF94" s="89"/>
      <c r="ABG94" s="89"/>
      <c r="ABH94" s="89"/>
      <c r="ABI94" s="89"/>
      <c r="ABJ94" s="89"/>
      <c r="ABK94" s="89"/>
      <c r="ABL94" s="89"/>
      <c r="ABM94" s="89"/>
      <c r="ABN94" s="89"/>
      <c r="ABO94" s="89"/>
      <c r="ABP94" s="89"/>
      <c r="ABQ94" s="89"/>
      <c r="ABR94" s="89"/>
      <c r="ABS94" s="89"/>
      <c r="ABT94" s="89"/>
      <c r="ABU94" s="89"/>
      <c r="ABV94" s="89"/>
      <c r="ABW94" s="89"/>
      <c r="ABX94" s="89"/>
      <c r="ABY94" s="89"/>
      <c r="ABZ94" s="89"/>
      <c r="ACA94" s="89"/>
      <c r="ACB94" s="89"/>
      <c r="ACC94" s="89"/>
      <c r="ACD94" s="89"/>
      <c r="ACE94" s="89"/>
      <c r="ACF94" s="89"/>
      <c r="ACG94" s="89"/>
      <c r="ACH94" s="89"/>
      <c r="ACI94" s="89"/>
      <c r="ACJ94" s="89"/>
      <c r="ACK94" s="89"/>
      <c r="ACL94" s="89"/>
      <c r="ACM94" s="89"/>
      <c r="ACN94" s="89"/>
      <c r="ACO94" s="89"/>
      <c r="ACP94" s="89"/>
      <c r="ACQ94" s="89"/>
      <c r="ACR94" s="89"/>
      <c r="ACS94" s="89"/>
      <c r="ACT94" s="89"/>
      <c r="ACU94" s="89"/>
      <c r="ACV94" s="89"/>
      <c r="ACW94" s="89"/>
      <c r="ACX94" s="89"/>
      <c r="ACY94" s="89"/>
      <c r="ACZ94" s="89"/>
      <c r="ADA94" s="89"/>
      <c r="ADB94" s="89"/>
      <c r="ADC94" s="89"/>
      <c r="ADD94" s="89"/>
      <c r="ADE94" s="89"/>
      <c r="ADF94" s="89"/>
      <c r="ADG94" s="89"/>
      <c r="ADH94" s="89"/>
      <c r="ADI94" s="89"/>
      <c r="ADJ94" s="89"/>
      <c r="ADK94" s="89"/>
      <c r="ADL94" s="89"/>
      <c r="ADM94" s="89"/>
      <c r="ADN94" s="89"/>
      <c r="ADO94" s="89"/>
      <c r="ADP94" s="89"/>
      <c r="ADQ94" s="89"/>
      <c r="ADR94" s="89"/>
      <c r="ADS94" s="89"/>
      <c r="ADT94" s="89"/>
      <c r="ADU94" s="89"/>
      <c r="ADV94" s="89"/>
      <c r="ADW94" s="89"/>
      <c r="ADX94" s="89"/>
      <c r="ADY94" s="89"/>
      <c r="ADZ94" s="89"/>
      <c r="AEA94" s="89"/>
      <c r="AEB94" s="89"/>
      <c r="AEC94" s="89"/>
      <c r="AED94" s="89"/>
      <c r="AEE94" s="89"/>
      <c r="AEF94" s="89"/>
      <c r="AEG94" s="89"/>
      <c r="AEH94" s="89"/>
      <c r="AEI94" s="89"/>
      <c r="AEJ94" s="89"/>
      <c r="AEK94" s="89"/>
      <c r="AEL94" s="89"/>
      <c r="AEM94" s="89"/>
      <c r="AEN94" s="89"/>
      <c r="AEO94" s="89"/>
      <c r="AEP94" s="89"/>
      <c r="AEQ94" s="89"/>
      <c r="AER94" s="89"/>
      <c r="AES94" s="89"/>
      <c r="AET94" s="89"/>
      <c r="AEU94" s="89"/>
      <c r="AEV94" s="89"/>
      <c r="AEW94" s="89"/>
      <c r="AEX94" s="89"/>
      <c r="AEY94" s="89"/>
      <c r="AEZ94" s="89"/>
      <c r="AFA94" s="89"/>
      <c r="AFB94" s="89"/>
      <c r="AFC94" s="89"/>
      <c r="AFD94" s="89"/>
      <c r="AFE94" s="89"/>
      <c r="AFF94" s="89"/>
      <c r="AFG94" s="89"/>
      <c r="AFH94" s="89"/>
      <c r="AFI94" s="89"/>
      <c r="AFJ94" s="89"/>
      <c r="AFK94" s="89"/>
      <c r="AFL94" s="89"/>
      <c r="AFM94" s="89"/>
      <c r="AFN94" s="89"/>
      <c r="AFO94" s="89"/>
      <c r="AFP94" s="89"/>
      <c r="AFQ94" s="89"/>
      <c r="AFR94" s="89"/>
      <c r="AFS94" s="89"/>
      <c r="AFT94" s="89"/>
      <c r="AFU94" s="89"/>
      <c r="AFV94" s="89"/>
      <c r="AFW94" s="89"/>
      <c r="AFX94" s="89"/>
      <c r="AFY94" s="89"/>
      <c r="AFZ94" s="89"/>
      <c r="AGA94" s="89"/>
      <c r="AGB94" s="89"/>
      <c r="AGC94" s="89"/>
      <c r="AGD94" s="89"/>
      <c r="AGE94" s="89"/>
      <c r="AGF94" s="89"/>
      <c r="AGG94" s="89"/>
      <c r="AGH94" s="89"/>
      <c r="AGI94" s="89"/>
      <c r="AGJ94" s="89"/>
      <c r="AGK94" s="89"/>
      <c r="AGL94" s="89"/>
      <c r="AGM94" s="89"/>
      <c r="AGN94" s="89"/>
      <c r="AGO94" s="89"/>
      <c r="AGP94" s="89"/>
      <c r="AGQ94" s="89"/>
      <c r="AGR94" s="89"/>
      <c r="AGS94" s="89"/>
      <c r="AGT94" s="89"/>
      <c r="AGU94" s="89"/>
      <c r="AGV94" s="89"/>
      <c r="AGW94" s="89"/>
      <c r="AGX94" s="89"/>
      <c r="AGY94" s="89"/>
      <c r="AGZ94" s="89"/>
      <c r="AHA94" s="89"/>
      <c r="AHB94" s="89"/>
      <c r="AHC94" s="89"/>
      <c r="AHD94" s="89"/>
      <c r="AHE94" s="89"/>
      <c r="AHF94" s="89"/>
      <c r="AHG94" s="89"/>
      <c r="AHH94" s="89"/>
      <c r="AHI94" s="89"/>
      <c r="AHJ94" s="89"/>
      <c r="AHK94" s="89"/>
      <c r="AHL94" s="89"/>
      <c r="AHM94" s="89"/>
      <c r="AHN94" s="89"/>
      <c r="AHO94" s="89"/>
      <c r="AHP94" s="89"/>
      <c r="AHQ94" s="89"/>
      <c r="AHR94" s="89"/>
      <c r="AHS94" s="89"/>
      <c r="AHT94" s="89"/>
      <c r="AHU94" s="89"/>
      <c r="AHV94" s="89"/>
      <c r="AHW94" s="89"/>
      <c r="AHX94" s="89"/>
      <c r="AHY94" s="89"/>
      <c r="AHZ94" s="89"/>
      <c r="AIA94" s="89"/>
      <c r="AIB94" s="89"/>
      <c r="AIC94" s="89"/>
      <c r="AID94" s="89"/>
      <c r="AIE94" s="89"/>
      <c r="AIF94" s="89"/>
      <c r="AIG94" s="89"/>
      <c r="AIH94" s="89"/>
      <c r="AII94" s="89"/>
      <c r="AIJ94" s="89"/>
      <c r="AIK94" s="89"/>
      <c r="AIL94" s="89"/>
      <c r="AIM94" s="89"/>
      <c r="AIN94" s="89"/>
      <c r="AIO94" s="89"/>
      <c r="AIP94" s="89"/>
      <c r="AIQ94" s="89"/>
      <c r="AIR94" s="89"/>
      <c r="AIS94" s="89"/>
      <c r="AIT94" s="89"/>
      <c r="AIU94" s="89"/>
      <c r="AIV94" s="89"/>
      <c r="AIW94" s="89"/>
      <c r="AIX94" s="89"/>
      <c r="AIY94" s="89"/>
      <c r="AIZ94" s="89"/>
      <c r="AJA94" s="89"/>
      <c r="AJB94" s="89"/>
      <c r="AJC94" s="89"/>
      <c r="AJD94" s="89"/>
      <c r="AJE94" s="89"/>
      <c r="AJF94" s="89"/>
      <c r="AJG94" s="89"/>
      <c r="AJH94" s="89"/>
      <c r="AJI94" s="89"/>
      <c r="AJJ94" s="89"/>
      <c r="AJK94" s="89"/>
      <c r="AJL94" s="89"/>
      <c r="AJM94" s="89"/>
      <c r="AJN94" s="89"/>
      <c r="AJO94" s="89"/>
      <c r="AJP94" s="89"/>
      <c r="AJQ94" s="89"/>
      <c r="AJR94" s="89"/>
      <c r="AJS94" s="89"/>
      <c r="AJT94" s="89"/>
      <c r="AJU94" s="89"/>
      <c r="AJV94" s="89"/>
      <c r="AJW94" s="89"/>
      <c r="AJX94" s="89"/>
      <c r="AJY94" s="89"/>
      <c r="AJZ94" s="89"/>
      <c r="AKA94" s="89"/>
      <c r="AKB94" s="89"/>
      <c r="AKC94" s="89"/>
      <c r="AKD94" s="89"/>
      <c r="AKE94" s="89"/>
      <c r="AKF94" s="89"/>
      <c r="AKG94" s="89"/>
      <c r="AKH94" s="89"/>
      <c r="AKI94" s="89"/>
      <c r="AKJ94" s="89"/>
      <c r="AKK94" s="89"/>
      <c r="AKL94" s="89"/>
      <c r="AKM94" s="89"/>
      <c r="AKN94" s="89"/>
      <c r="AKO94" s="89"/>
      <c r="AKP94" s="89"/>
      <c r="AKQ94" s="89"/>
      <c r="AKR94" s="89"/>
      <c r="AKS94" s="89"/>
      <c r="AKT94" s="89"/>
      <c r="AKU94" s="89"/>
      <c r="AKV94" s="89"/>
      <c r="AKW94" s="89"/>
      <c r="AKX94" s="89"/>
      <c r="AKY94" s="89"/>
      <c r="AKZ94" s="89"/>
      <c r="ALA94" s="89"/>
      <c r="ALB94" s="89"/>
      <c r="ALC94" s="89"/>
      <c r="ALD94" s="89"/>
      <c r="ALE94" s="89"/>
      <c r="ALF94" s="89"/>
      <c r="ALG94" s="89"/>
      <c r="ALH94" s="89"/>
      <c r="ALI94" s="89"/>
      <c r="ALJ94" s="89"/>
      <c r="ALK94" s="89"/>
      <c r="ALL94" s="89"/>
      <c r="ALM94" s="89"/>
      <c r="ALN94" s="89"/>
      <c r="ALO94" s="89"/>
      <c r="ALP94" s="89"/>
      <c r="ALQ94" s="89"/>
      <c r="ALR94" s="89"/>
      <c r="ALS94" s="89"/>
      <c r="ALT94" s="89"/>
      <c r="ALU94" s="89"/>
      <c r="ALV94" s="89"/>
      <c r="ALW94" s="89"/>
      <c r="ALX94" s="89"/>
      <c r="ALY94" s="89"/>
      <c r="ALZ94" s="89"/>
      <c r="AMA94" s="89"/>
      <c r="AMB94" s="89"/>
      <c r="AMC94" s="89"/>
      <c r="AMD94" s="89"/>
      <c r="AME94" s="89"/>
      <c r="AMF94" s="89"/>
      <c r="AMG94" s="89"/>
      <c r="AMH94" s="89"/>
      <c r="AMI94" s="89"/>
      <c r="AMJ94" s="89"/>
      <c r="AMK94" s="89"/>
      <c r="AML94" s="89"/>
      <c r="AMM94" s="89"/>
      <c r="AMN94" s="89"/>
      <c r="AMO94" s="89"/>
      <c r="AMP94" s="89"/>
      <c r="AMQ94" s="89"/>
      <c r="AMR94" s="89"/>
      <c r="AMS94" s="89"/>
      <c r="AMT94" s="89"/>
      <c r="AMU94" s="89"/>
      <c r="AMV94" s="89"/>
      <c r="AMW94" s="89"/>
      <c r="AMX94" s="89"/>
      <c r="AMY94" s="89"/>
      <c r="AMZ94" s="89"/>
      <c r="ANA94" s="89"/>
      <c r="ANB94" s="89"/>
      <c r="ANC94" s="89"/>
      <c r="AND94" s="89"/>
      <c r="ANE94" s="89"/>
      <c r="ANF94" s="89"/>
      <c r="ANG94" s="89"/>
      <c r="ANH94" s="89"/>
      <c r="ANI94" s="89"/>
      <c r="ANJ94" s="89"/>
      <c r="ANK94" s="89"/>
      <c r="ANL94" s="89"/>
      <c r="ANM94" s="89"/>
      <c r="ANN94" s="89"/>
      <c r="ANO94" s="89"/>
      <c r="ANP94" s="89"/>
      <c r="ANQ94" s="89"/>
      <c r="ANR94" s="89"/>
      <c r="ANS94" s="89"/>
      <c r="ANT94" s="89"/>
      <c r="ANU94" s="89"/>
      <c r="ANV94" s="89"/>
      <c r="ANW94" s="89"/>
      <c r="ANX94" s="89"/>
      <c r="ANY94" s="89"/>
      <c r="ANZ94" s="89"/>
      <c r="AOA94" s="89"/>
      <c r="AOB94" s="89"/>
      <c r="AOC94" s="89"/>
      <c r="AOD94" s="89"/>
      <c r="AOE94" s="89"/>
      <c r="AOF94" s="89"/>
      <c r="AOG94" s="89"/>
      <c r="AOH94" s="89"/>
      <c r="AOI94" s="89"/>
      <c r="AOJ94" s="89"/>
      <c r="AOK94" s="89"/>
      <c r="AOL94" s="89"/>
      <c r="AOM94" s="89"/>
      <c r="AON94" s="89"/>
      <c r="AOO94" s="89"/>
      <c r="AOP94" s="89"/>
      <c r="AOQ94" s="89"/>
      <c r="AOR94" s="89"/>
      <c r="AOS94" s="89"/>
      <c r="AOT94" s="89"/>
      <c r="AOU94" s="89"/>
      <c r="AOV94" s="89"/>
      <c r="AOW94" s="89"/>
      <c r="AOX94" s="89"/>
      <c r="AOY94" s="89"/>
      <c r="AOZ94" s="89"/>
      <c r="APA94" s="89"/>
      <c r="APB94" s="89"/>
      <c r="APC94" s="89"/>
      <c r="APD94" s="89"/>
      <c r="APE94" s="89"/>
      <c r="APF94" s="89"/>
      <c r="APG94" s="89"/>
      <c r="APH94" s="89"/>
      <c r="API94" s="89"/>
      <c r="APJ94" s="89"/>
      <c r="APK94" s="89"/>
      <c r="APL94" s="89"/>
      <c r="APM94" s="89"/>
      <c r="APN94" s="89"/>
      <c r="APO94" s="89"/>
      <c r="APP94" s="89"/>
      <c r="APQ94" s="89"/>
      <c r="APR94" s="89"/>
      <c r="APS94" s="89"/>
      <c r="APT94" s="89"/>
      <c r="APU94" s="89"/>
      <c r="APV94" s="89"/>
      <c r="APW94" s="89"/>
      <c r="APX94" s="89"/>
      <c r="APY94" s="89"/>
      <c r="APZ94" s="89"/>
      <c r="AQA94" s="89"/>
      <c r="AQB94" s="89"/>
      <c r="AQC94" s="89"/>
      <c r="AQD94" s="89"/>
      <c r="AQE94" s="89"/>
      <c r="AQF94" s="89"/>
      <c r="AQG94" s="89"/>
      <c r="AQH94" s="89"/>
      <c r="AQI94" s="89"/>
      <c r="AQJ94" s="89"/>
      <c r="AQK94" s="89"/>
      <c r="AQL94" s="89"/>
      <c r="AQM94" s="89"/>
      <c r="AQN94" s="89"/>
      <c r="AQO94" s="89"/>
      <c r="AQP94" s="89"/>
      <c r="AQQ94" s="89"/>
      <c r="AQR94" s="89"/>
      <c r="AQS94" s="89"/>
      <c r="AQT94" s="89"/>
      <c r="AQU94" s="89"/>
      <c r="AQV94" s="89"/>
      <c r="AQW94" s="89"/>
      <c r="AQX94" s="89"/>
      <c r="AQY94" s="89"/>
      <c r="AQZ94" s="89"/>
      <c r="ARA94" s="89"/>
      <c r="ARB94" s="89"/>
      <c r="ARC94" s="89"/>
      <c r="ARD94" s="89"/>
      <c r="ARE94" s="89"/>
      <c r="ARF94" s="89"/>
      <c r="ARG94" s="89"/>
      <c r="ARH94" s="89"/>
      <c r="ARI94" s="89"/>
      <c r="ARJ94" s="89"/>
      <c r="ARK94" s="89"/>
      <c r="ARL94" s="89"/>
      <c r="ARM94" s="89"/>
      <c r="ARN94" s="89"/>
      <c r="ARO94" s="89"/>
      <c r="ARP94" s="89"/>
      <c r="ARQ94" s="89"/>
      <c r="ARR94" s="89"/>
      <c r="ARS94" s="89"/>
      <c r="ART94" s="89"/>
      <c r="ARU94" s="89"/>
      <c r="ARV94" s="89"/>
      <c r="ARW94" s="89"/>
      <c r="ARX94" s="89"/>
      <c r="ARY94" s="89"/>
      <c r="ARZ94" s="89"/>
      <c r="ASA94" s="89"/>
      <c r="ASB94" s="89"/>
      <c r="ASC94" s="89"/>
      <c r="ASD94" s="89"/>
      <c r="ASE94" s="89"/>
      <c r="ASF94" s="89"/>
      <c r="ASG94" s="89"/>
      <c r="ASH94" s="89"/>
      <c r="ASI94" s="89"/>
      <c r="ASJ94" s="89"/>
      <c r="ASK94" s="89"/>
      <c r="ASL94" s="89"/>
      <c r="ASM94" s="89"/>
      <c r="ASN94" s="89"/>
      <c r="ASO94" s="89"/>
      <c r="ASP94" s="89"/>
      <c r="ASQ94" s="89"/>
      <c r="ASR94" s="89"/>
      <c r="ASS94" s="89"/>
      <c r="AST94" s="89"/>
      <c r="ASU94" s="89"/>
      <c r="ASV94" s="89"/>
      <c r="ASW94" s="89"/>
      <c r="ASX94" s="89"/>
      <c r="ASY94" s="89"/>
      <c r="ASZ94" s="89"/>
      <c r="ATA94" s="89"/>
      <c r="ATB94" s="89"/>
      <c r="ATC94" s="89"/>
      <c r="ATD94" s="89"/>
      <c r="ATE94" s="89"/>
      <c r="ATF94" s="89"/>
      <c r="ATG94" s="89"/>
      <c r="ATH94" s="89"/>
      <c r="ATI94" s="89"/>
      <c r="ATJ94" s="89"/>
      <c r="ATK94" s="89"/>
      <c r="ATL94" s="89"/>
      <c r="ATM94" s="89"/>
      <c r="ATN94" s="89"/>
      <c r="ATO94" s="89"/>
      <c r="ATP94" s="89"/>
      <c r="ATQ94" s="89"/>
      <c r="ATR94" s="89"/>
      <c r="ATS94" s="89"/>
      <c r="ATT94" s="89"/>
      <c r="ATU94" s="89"/>
      <c r="ATV94" s="89"/>
      <c r="ATW94" s="89"/>
      <c r="ATX94" s="89"/>
      <c r="ATY94" s="89"/>
      <c r="ATZ94" s="89"/>
      <c r="AUA94" s="89"/>
      <c r="AUB94" s="89"/>
      <c r="AUC94" s="89"/>
      <c r="AUD94" s="89"/>
      <c r="AUE94" s="89"/>
      <c r="AUF94" s="89"/>
      <c r="AUG94" s="89"/>
      <c r="AUH94" s="89"/>
      <c r="AUI94" s="89"/>
      <c r="AUJ94" s="89"/>
      <c r="AUK94" s="89"/>
      <c r="AUL94" s="89"/>
      <c r="AUM94" s="89"/>
      <c r="AUN94" s="89"/>
      <c r="AUO94" s="89"/>
      <c r="AUP94" s="89"/>
      <c r="AUQ94" s="89"/>
      <c r="AUR94" s="89"/>
      <c r="AUS94" s="89"/>
      <c r="AUT94" s="89"/>
      <c r="AUU94" s="89"/>
      <c r="AUV94" s="89"/>
      <c r="AUW94" s="89"/>
      <c r="AUX94" s="89"/>
      <c r="AUY94" s="89"/>
      <c r="AUZ94" s="89"/>
      <c r="AVA94" s="89"/>
      <c r="AVB94" s="89"/>
      <c r="AVC94" s="89"/>
      <c r="AVD94" s="89"/>
      <c r="AVE94" s="89"/>
      <c r="AVF94" s="89"/>
      <c r="AVG94" s="89"/>
      <c r="AVH94" s="89"/>
      <c r="AVI94" s="89"/>
      <c r="AVJ94" s="89"/>
      <c r="AVK94" s="89"/>
      <c r="AVL94" s="89"/>
      <c r="AVM94" s="89"/>
      <c r="AVN94" s="89"/>
      <c r="AVO94" s="89"/>
      <c r="AVP94" s="89"/>
      <c r="AVQ94" s="89"/>
      <c r="AVR94" s="89"/>
      <c r="AVS94" s="89"/>
      <c r="AVT94" s="89"/>
      <c r="AVU94" s="89"/>
      <c r="AVV94" s="89"/>
      <c r="AVW94" s="89"/>
      <c r="AVX94" s="89"/>
      <c r="AVY94" s="89"/>
      <c r="AVZ94" s="89"/>
      <c r="AWA94" s="89"/>
      <c r="AWB94" s="89"/>
      <c r="AWC94" s="89"/>
      <c r="AWD94" s="89"/>
      <c r="AWE94" s="89"/>
      <c r="AWF94" s="89"/>
      <c r="AWG94" s="89"/>
      <c r="AWH94" s="89"/>
      <c r="AWI94" s="89"/>
      <c r="AWJ94" s="89"/>
      <c r="AWK94" s="89"/>
      <c r="AWL94" s="89"/>
      <c r="AWM94" s="89"/>
      <c r="AWN94" s="89"/>
      <c r="AWO94" s="89"/>
      <c r="AWP94" s="89"/>
      <c r="AWQ94" s="89"/>
      <c r="AWR94" s="89"/>
      <c r="AWS94" s="89"/>
      <c r="AWT94" s="89"/>
      <c r="AWU94" s="89"/>
      <c r="AWV94" s="89"/>
      <c r="AWW94" s="89"/>
      <c r="AWX94" s="89"/>
      <c r="AWY94" s="89"/>
      <c r="AWZ94" s="89"/>
      <c r="AXA94" s="89"/>
      <c r="AXB94" s="89"/>
      <c r="AXC94" s="89"/>
      <c r="AXD94" s="89"/>
      <c r="AXE94" s="89"/>
      <c r="AXF94" s="89"/>
      <c r="AXG94" s="89"/>
      <c r="AXH94" s="89"/>
      <c r="AXI94" s="89"/>
      <c r="AXJ94" s="89"/>
      <c r="AXK94" s="89"/>
      <c r="AXL94" s="89"/>
      <c r="AXM94" s="89"/>
      <c r="AXN94" s="89"/>
      <c r="AXO94" s="89"/>
      <c r="AXP94" s="89"/>
      <c r="AXQ94" s="89"/>
      <c r="AXR94" s="89"/>
      <c r="AXS94" s="89"/>
      <c r="AXT94" s="89"/>
      <c r="AXU94" s="89"/>
      <c r="AXV94" s="89"/>
      <c r="AXW94" s="89"/>
      <c r="AXX94" s="89"/>
      <c r="AXY94" s="89"/>
      <c r="AXZ94" s="89"/>
      <c r="AYA94" s="89"/>
      <c r="AYB94" s="89"/>
      <c r="AYC94" s="89"/>
      <c r="AYD94" s="89"/>
      <c r="AYE94" s="89"/>
      <c r="AYF94" s="89"/>
      <c r="AYG94" s="89"/>
      <c r="AYH94" s="89"/>
      <c r="AYI94" s="89"/>
      <c r="AYJ94" s="89"/>
      <c r="AYK94" s="89"/>
      <c r="AYL94" s="89"/>
      <c r="AYM94" s="89"/>
      <c r="AYN94" s="89"/>
      <c r="AYO94" s="89"/>
      <c r="AYP94" s="89"/>
      <c r="AYQ94" s="89"/>
      <c r="AYR94" s="89"/>
      <c r="AYS94" s="89"/>
      <c r="AYT94" s="89"/>
      <c r="AYU94" s="89"/>
      <c r="AYV94" s="89"/>
      <c r="AYW94" s="89"/>
      <c r="AYX94" s="89"/>
      <c r="AYY94" s="89"/>
      <c r="AYZ94" s="89"/>
      <c r="AZA94" s="89"/>
      <c r="AZB94" s="89"/>
      <c r="AZC94" s="89"/>
      <c r="AZD94" s="89"/>
      <c r="AZE94" s="89"/>
      <c r="AZF94" s="89"/>
      <c r="AZG94" s="89"/>
      <c r="AZH94" s="89"/>
      <c r="AZI94" s="89"/>
      <c r="AZJ94" s="89"/>
      <c r="AZK94" s="89"/>
      <c r="AZL94" s="89"/>
      <c r="AZM94" s="89"/>
      <c r="AZN94" s="89"/>
      <c r="AZO94" s="89"/>
      <c r="AZP94" s="89"/>
      <c r="AZQ94" s="89"/>
      <c r="AZR94" s="89"/>
      <c r="AZS94" s="89"/>
      <c r="AZT94" s="89"/>
      <c r="AZU94" s="89"/>
      <c r="AZV94" s="89"/>
      <c r="AZW94" s="89"/>
      <c r="AZX94" s="89"/>
      <c r="AZY94" s="89"/>
      <c r="AZZ94" s="89"/>
      <c r="BAA94" s="89"/>
      <c r="BAB94" s="89"/>
      <c r="BAC94" s="89"/>
      <c r="BAD94" s="89"/>
      <c r="BAE94" s="89"/>
      <c r="BAF94" s="89"/>
      <c r="BAG94" s="89"/>
      <c r="BAH94" s="89"/>
      <c r="BAI94" s="89"/>
      <c r="BAJ94" s="89"/>
      <c r="BAK94" s="89"/>
      <c r="BAL94" s="89"/>
      <c r="BAM94" s="89"/>
      <c r="BAN94" s="89"/>
      <c r="BAO94" s="89"/>
      <c r="BAP94" s="89"/>
      <c r="BAQ94" s="89"/>
      <c r="BAR94" s="89"/>
      <c r="BAS94" s="89"/>
      <c r="BAT94" s="89"/>
      <c r="BAU94" s="89"/>
      <c r="BAV94" s="89"/>
      <c r="BAW94" s="89"/>
      <c r="BAX94" s="89"/>
      <c r="BAY94" s="89"/>
      <c r="BAZ94" s="89"/>
      <c r="BBA94" s="89"/>
      <c r="BBB94" s="89"/>
      <c r="BBC94" s="89"/>
      <c r="BBD94" s="89"/>
      <c r="BBE94" s="89"/>
      <c r="BBF94" s="89"/>
      <c r="BBG94" s="89"/>
      <c r="BBH94" s="89"/>
      <c r="BBI94" s="89"/>
      <c r="BBJ94" s="89"/>
      <c r="BBK94" s="89"/>
      <c r="BBL94" s="89"/>
      <c r="BBM94" s="89"/>
      <c r="BBN94" s="89"/>
      <c r="BBO94" s="89"/>
      <c r="BBP94" s="89"/>
      <c r="BBQ94" s="89"/>
      <c r="BBR94" s="89"/>
      <c r="BBS94" s="89"/>
      <c r="BBT94" s="89"/>
      <c r="BBU94" s="89"/>
      <c r="BBV94" s="89"/>
      <c r="BBW94" s="89"/>
      <c r="BBX94" s="89"/>
      <c r="BBY94" s="89"/>
      <c r="BBZ94" s="89"/>
      <c r="BCA94" s="89"/>
      <c r="BCB94" s="89"/>
      <c r="BCC94" s="89"/>
      <c r="BCD94" s="89"/>
      <c r="BCE94" s="89"/>
      <c r="BCF94" s="89"/>
      <c r="BCG94" s="89"/>
      <c r="BCH94" s="89"/>
      <c r="BCI94" s="89"/>
      <c r="BCJ94" s="89"/>
      <c r="BCK94" s="89"/>
      <c r="BCL94" s="89"/>
      <c r="BCM94" s="89"/>
      <c r="BCN94" s="89"/>
      <c r="BCO94" s="89"/>
      <c r="BCP94" s="89"/>
      <c r="BCQ94" s="89"/>
      <c r="BCR94" s="89"/>
      <c r="BCS94" s="89"/>
      <c r="BCT94" s="89"/>
      <c r="BCU94" s="89"/>
      <c r="BCV94" s="89"/>
      <c r="BCW94" s="89"/>
      <c r="BCX94" s="89"/>
      <c r="BCY94" s="89"/>
      <c r="BCZ94" s="89"/>
      <c r="BDA94" s="89"/>
      <c r="BDB94" s="89"/>
      <c r="BDC94" s="89"/>
      <c r="BDD94" s="89"/>
      <c r="BDE94" s="89"/>
      <c r="BDF94" s="89"/>
      <c r="BDG94" s="89"/>
      <c r="BDH94" s="89"/>
      <c r="BDI94" s="89"/>
      <c r="BDJ94" s="89"/>
      <c r="BDK94" s="89"/>
      <c r="BDL94" s="89"/>
      <c r="BDM94" s="89"/>
      <c r="BDN94" s="89"/>
      <c r="BDO94" s="89"/>
      <c r="BDP94" s="89"/>
      <c r="BDQ94" s="89"/>
      <c r="BDR94" s="89"/>
      <c r="BDS94" s="89"/>
      <c r="BDT94" s="89"/>
      <c r="BDU94" s="89"/>
      <c r="BDV94" s="89"/>
      <c r="BDW94" s="89"/>
      <c r="BDX94" s="89"/>
      <c r="BDY94" s="89"/>
      <c r="BDZ94" s="89"/>
      <c r="BEA94" s="89"/>
      <c r="BEB94" s="89"/>
      <c r="BEC94" s="89"/>
      <c r="BED94" s="89"/>
      <c r="BEE94" s="89"/>
      <c r="BEF94" s="89"/>
      <c r="BEG94" s="89"/>
      <c r="BEH94" s="89"/>
      <c r="BEI94" s="89"/>
      <c r="BEJ94" s="89"/>
      <c r="BEK94" s="89"/>
      <c r="BEL94" s="89"/>
      <c r="BEM94" s="89"/>
      <c r="BEN94" s="89"/>
      <c r="BEO94" s="89"/>
      <c r="BEP94" s="89"/>
      <c r="BEQ94" s="89"/>
      <c r="BER94" s="89"/>
      <c r="BES94" s="89"/>
      <c r="BET94" s="89"/>
      <c r="BEU94" s="89"/>
      <c r="BEV94" s="89"/>
      <c r="BEW94" s="89"/>
      <c r="BEX94" s="89"/>
      <c r="BEY94" s="89"/>
      <c r="BEZ94" s="89"/>
      <c r="BFA94" s="89"/>
      <c r="BFB94" s="89"/>
      <c r="BFC94" s="89"/>
      <c r="BFD94" s="89"/>
      <c r="BFE94" s="89"/>
      <c r="BFF94" s="89"/>
      <c r="BFG94" s="89"/>
      <c r="BFH94" s="89"/>
      <c r="BFI94" s="89"/>
      <c r="BFJ94" s="89"/>
      <c r="BFK94" s="89"/>
      <c r="BFL94" s="89"/>
      <c r="BFM94" s="89"/>
      <c r="BFN94" s="89"/>
      <c r="BFO94" s="89"/>
      <c r="BFP94" s="89"/>
      <c r="BFQ94" s="89"/>
      <c r="BFR94" s="89"/>
      <c r="BFS94" s="89"/>
      <c r="BFT94" s="89"/>
      <c r="BFU94" s="89"/>
      <c r="BFV94" s="89"/>
      <c r="BFW94" s="89"/>
      <c r="BFX94" s="89"/>
      <c r="BFY94" s="89"/>
      <c r="BFZ94" s="89"/>
      <c r="BGA94" s="89"/>
      <c r="BGB94" s="89"/>
      <c r="BGC94" s="89"/>
      <c r="BGD94" s="89"/>
      <c r="BGE94" s="89"/>
      <c r="BGF94" s="89"/>
      <c r="BGG94" s="89"/>
      <c r="BGH94" s="89"/>
      <c r="BGI94" s="89"/>
      <c r="BGJ94" s="89"/>
      <c r="BGK94" s="89"/>
      <c r="BGL94" s="89"/>
      <c r="BGM94" s="89"/>
      <c r="BGN94" s="89"/>
      <c r="BGO94" s="89"/>
      <c r="BGP94" s="89"/>
      <c r="BGQ94" s="89"/>
      <c r="BGR94" s="89"/>
      <c r="BGS94" s="89"/>
      <c r="BGT94" s="89"/>
      <c r="BGU94" s="89"/>
      <c r="BGV94" s="89"/>
      <c r="BGW94" s="89"/>
      <c r="BGX94" s="89"/>
      <c r="BGY94" s="89"/>
      <c r="BGZ94" s="89"/>
      <c r="BHA94" s="89"/>
      <c r="BHB94" s="89"/>
      <c r="BHC94" s="89"/>
      <c r="BHD94" s="89"/>
      <c r="BHE94" s="89"/>
      <c r="BHF94" s="89"/>
      <c r="BHG94" s="89"/>
      <c r="BHH94" s="89"/>
      <c r="BHI94" s="89"/>
      <c r="BHJ94" s="89"/>
      <c r="BHK94" s="89"/>
      <c r="BHL94" s="89"/>
      <c r="BHM94" s="89"/>
      <c r="BHN94" s="89"/>
      <c r="BHO94" s="89"/>
      <c r="BHP94" s="89"/>
      <c r="BHQ94" s="89"/>
      <c r="BHR94" s="89"/>
      <c r="BHS94" s="89"/>
      <c r="BHT94" s="89"/>
      <c r="BHU94" s="89"/>
      <c r="BHV94" s="89"/>
      <c r="BHW94" s="89"/>
      <c r="BHX94" s="89"/>
      <c r="BHY94" s="89"/>
      <c r="BHZ94" s="89"/>
      <c r="BIA94" s="89"/>
      <c r="BIB94" s="89"/>
      <c r="BIC94" s="89"/>
      <c r="BID94" s="89"/>
      <c r="BIE94" s="89"/>
      <c r="BIF94" s="89"/>
      <c r="BIG94" s="89"/>
      <c r="BIH94" s="89"/>
      <c r="BII94" s="89"/>
      <c r="BIJ94" s="89"/>
      <c r="BIK94" s="89"/>
      <c r="BIL94" s="89"/>
      <c r="BIM94" s="89"/>
      <c r="BIN94" s="89"/>
      <c r="BIO94" s="89"/>
      <c r="BIP94" s="89"/>
      <c r="BIQ94" s="89"/>
      <c r="BIR94" s="89"/>
      <c r="BIS94" s="89"/>
      <c r="BIT94" s="89"/>
      <c r="BIU94" s="89"/>
      <c r="BIV94" s="89"/>
      <c r="BIW94" s="89"/>
      <c r="BIX94" s="89"/>
      <c r="BIY94" s="89"/>
      <c r="BIZ94" s="89"/>
      <c r="BJA94" s="89"/>
      <c r="BJB94" s="89"/>
      <c r="BJC94" s="89"/>
      <c r="BJD94" s="89"/>
      <c r="BJE94" s="89"/>
      <c r="BJF94" s="89"/>
      <c r="BJG94" s="89"/>
      <c r="BJH94" s="89"/>
      <c r="BJI94" s="89"/>
      <c r="BJJ94" s="89"/>
      <c r="BJK94" s="89"/>
      <c r="BJL94" s="89"/>
      <c r="BJM94" s="89"/>
      <c r="BJN94" s="89"/>
      <c r="BJO94" s="89"/>
      <c r="BJP94" s="89"/>
      <c r="BJQ94" s="89"/>
      <c r="BJR94" s="89"/>
      <c r="BJS94" s="89"/>
      <c r="BJT94" s="89"/>
      <c r="BJU94" s="89"/>
      <c r="BJV94" s="89"/>
      <c r="BJW94" s="89"/>
      <c r="BJX94" s="89"/>
      <c r="BJY94" s="89"/>
      <c r="BJZ94" s="89"/>
      <c r="BKA94" s="89"/>
      <c r="BKB94" s="89"/>
      <c r="BKC94" s="89"/>
      <c r="BKD94" s="89"/>
      <c r="BKE94" s="89"/>
      <c r="BKF94" s="89"/>
      <c r="BKG94" s="89"/>
      <c r="BKH94" s="89"/>
      <c r="BKI94" s="89"/>
      <c r="BKJ94" s="89"/>
      <c r="BKK94" s="89"/>
      <c r="BKL94" s="89"/>
      <c r="BKM94" s="89"/>
      <c r="BKN94" s="89"/>
      <c r="BKO94" s="89"/>
      <c r="BKP94" s="89"/>
      <c r="BKQ94" s="89"/>
      <c r="BKR94" s="89"/>
      <c r="BKS94" s="89"/>
      <c r="BKT94" s="89"/>
      <c r="BKU94" s="89"/>
      <c r="BKV94" s="89"/>
      <c r="BKW94" s="89"/>
      <c r="BKX94" s="89"/>
      <c r="BKY94" s="89"/>
      <c r="BKZ94" s="89"/>
      <c r="BLA94" s="89"/>
      <c r="BLB94" s="89"/>
      <c r="BLC94" s="89"/>
      <c r="BLD94" s="89"/>
      <c r="BLE94" s="89"/>
      <c r="BLF94" s="89"/>
      <c r="BLG94" s="89"/>
      <c r="BLH94" s="89"/>
      <c r="BLI94" s="89"/>
      <c r="BLJ94" s="89"/>
      <c r="BLK94" s="89"/>
      <c r="BLL94" s="89"/>
      <c r="BLM94" s="89"/>
      <c r="BLN94" s="89"/>
      <c r="BLO94" s="89"/>
      <c r="BLP94" s="89"/>
      <c r="BLQ94" s="89"/>
      <c r="BLR94" s="89"/>
      <c r="BLS94" s="89"/>
      <c r="BLT94" s="89"/>
      <c r="BLU94" s="89"/>
      <c r="BLV94" s="89"/>
      <c r="BLW94" s="89"/>
      <c r="BLX94" s="89"/>
      <c r="BLY94" s="89"/>
      <c r="BLZ94" s="89"/>
      <c r="BMA94" s="89"/>
      <c r="BMB94" s="89"/>
      <c r="BMC94" s="89"/>
      <c r="BMD94" s="89"/>
      <c r="BME94" s="89"/>
      <c r="BMF94" s="89"/>
      <c r="BMG94" s="89"/>
      <c r="BMH94" s="89"/>
      <c r="BMI94" s="89"/>
      <c r="BMJ94" s="89"/>
      <c r="BMK94" s="89"/>
      <c r="BML94" s="89"/>
      <c r="BMM94" s="89"/>
      <c r="BMN94" s="89"/>
      <c r="BMO94" s="89"/>
      <c r="BMP94" s="89"/>
      <c r="BMQ94" s="89"/>
      <c r="BMR94" s="89"/>
      <c r="BMS94" s="89"/>
      <c r="BMT94" s="89"/>
      <c r="BMU94" s="89"/>
      <c r="BMV94" s="89"/>
      <c r="BMW94" s="89"/>
      <c r="BMX94" s="89"/>
      <c r="BMY94" s="89"/>
      <c r="BMZ94" s="89"/>
      <c r="BNA94" s="89"/>
      <c r="BNB94" s="89"/>
      <c r="BNC94" s="89"/>
      <c r="BND94" s="89"/>
      <c r="BNE94" s="89"/>
      <c r="BNF94" s="89"/>
      <c r="BNG94" s="89"/>
      <c r="BNH94" s="89"/>
      <c r="BNI94" s="89"/>
      <c r="BNJ94" s="89"/>
      <c r="BNK94" s="89"/>
      <c r="BNL94" s="89"/>
      <c r="BNM94" s="89"/>
      <c r="BNN94" s="89"/>
      <c r="BNO94" s="89"/>
      <c r="BNP94" s="89"/>
      <c r="BNQ94" s="89"/>
      <c r="BNR94" s="89"/>
      <c r="BNS94" s="89"/>
      <c r="BNT94" s="89"/>
      <c r="BNU94" s="89"/>
      <c r="BNV94" s="89"/>
      <c r="BNW94" s="89"/>
      <c r="BNX94" s="89"/>
      <c r="BNY94" s="89"/>
      <c r="BNZ94" s="89"/>
      <c r="BOA94" s="89"/>
      <c r="BOB94" s="89"/>
      <c r="BOC94" s="89"/>
      <c r="BOD94" s="89"/>
      <c r="BOE94" s="89"/>
      <c r="BOF94" s="89"/>
      <c r="BOG94" s="89"/>
      <c r="BOH94" s="89"/>
      <c r="BOI94" s="89"/>
      <c r="BOJ94" s="89"/>
      <c r="BOK94" s="89"/>
      <c r="BOL94" s="89"/>
      <c r="BOM94" s="89"/>
      <c r="BON94" s="89"/>
      <c r="BOO94" s="89"/>
      <c r="BOP94" s="89"/>
      <c r="BOQ94" s="89"/>
      <c r="BOR94" s="89"/>
      <c r="BOS94" s="89"/>
      <c r="BOT94" s="89"/>
      <c r="BOU94" s="89"/>
      <c r="BOV94" s="89"/>
      <c r="BOW94" s="89"/>
      <c r="BOX94" s="89"/>
      <c r="BOY94" s="89"/>
      <c r="BOZ94" s="89"/>
      <c r="BPA94" s="89"/>
      <c r="BPB94" s="89"/>
      <c r="BPC94" s="89"/>
      <c r="BPD94" s="89"/>
      <c r="BPE94" s="89"/>
      <c r="BPF94" s="89"/>
      <c r="BPG94" s="89"/>
      <c r="BPH94" s="89"/>
      <c r="BPI94" s="89"/>
      <c r="BPJ94" s="89"/>
      <c r="BPK94" s="89"/>
      <c r="BPL94" s="89"/>
      <c r="BPM94" s="89"/>
      <c r="BPN94" s="89"/>
      <c r="BPO94" s="89"/>
      <c r="BPP94" s="89"/>
      <c r="BPQ94" s="89"/>
      <c r="BPR94" s="89"/>
      <c r="BPS94" s="89"/>
      <c r="BPT94" s="89"/>
      <c r="BPU94" s="89"/>
      <c r="BPV94" s="89"/>
      <c r="BPW94" s="89"/>
      <c r="BPX94" s="89"/>
      <c r="BPY94" s="89"/>
      <c r="BPZ94" s="89"/>
      <c r="BQA94" s="89"/>
      <c r="BQB94" s="89"/>
      <c r="BQC94" s="89"/>
      <c r="BQD94" s="89"/>
      <c r="BQE94" s="89"/>
      <c r="BQF94" s="89"/>
      <c r="BQG94" s="89"/>
      <c r="BQH94" s="89"/>
      <c r="BQI94" s="89"/>
      <c r="BQJ94" s="89"/>
      <c r="BQK94" s="89"/>
      <c r="BQL94" s="89"/>
      <c r="BQM94" s="89"/>
      <c r="BQN94" s="89"/>
      <c r="BQO94" s="89"/>
      <c r="BQP94" s="89"/>
      <c r="BQQ94" s="89"/>
      <c r="BQR94" s="89"/>
      <c r="BQS94" s="89"/>
      <c r="BQT94" s="89"/>
      <c r="BQU94" s="89"/>
      <c r="BQV94" s="89"/>
      <c r="BQW94" s="89"/>
      <c r="BQX94" s="89"/>
      <c r="BQY94" s="89"/>
      <c r="BQZ94" s="89"/>
      <c r="BRA94" s="89"/>
      <c r="BRB94" s="89"/>
      <c r="BRC94" s="89"/>
      <c r="BRD94" s="89"/>
      <c r="BRE94" s="89"/>
      <c r="BRF94" s="89"/>
      <c r="BRG94" s="89"/>
      <c r="BRH94" s="89"/>
      <c r="BRI94" s="89"/>
      <c r="BRJ94" s="89"/>
      <c r="BRK94" s="89"/>
      <c r="BRL94" s="89"/>
      <c r="BRM94" s="89"/>
      <c r="BRN94" s="89"/>
      <c r="BRO94" s="89"/>
      <c r="BRP94" s="89"/>
      <c r="BRQ94" s="89"/>
      <c r="BRR94" s="89"/>
      <c r="BRS94" s="89"/>
      <c r="BRT94" s="89"/>
      <c r="BRU94" s="89"/>
      <c r="BRV94" s="89"/>
      <c r="BRW94" s="89"/>
      <c r="BRX94" s="89"/>
      <c r="BRY94" s="89"/>
      <c r="BRZ94" s="89"/>
      <c r="BSA94" s="89"/>
      <c r="BSB94" s="89"/>
      <c r="BSC94" s="89"/>
      <c r="BSD94" s="89"/>
      <c r="BSE94" s="89"/>
      <c r="BSF94" s="89"/>
      <c r="BSG94" s="89"/>
      <c r="BSH94" s="89"/>
      <c r="BSI94" s="89"/>
      <c r="BSJ94" s="89"/>
      <c r="BSK94" s="89"/>
      <c r="BSL94" s="89"/>
      <c r="BSM94" s="89"/>
      <c r="BSN94" s="89"/>
      <c r="BSO94" s="89"/>
      <c r="BSP94" s="89"/>
      <c r="BSQ94" s="89"/>
      <c r="BSR94" s="89"/>
      <c r="BSS94" s="89"/>
      <c r="BST94" s="89"/>
      <c r="BSU94" s="89"/>
      <c r="BSV94" s="89"/>
      <c r="BSW94" s="89"/>
      <c r="BSX94" s="89"/>
      <c r="BSY94" s="89"/>
      <c r="BSZ94" s="89"/>
      <c r="BTA94" s="89"/>
      <c r="BTB94" s="89"/>
      <c r="BTC94" s="89"/>
      <c r="BTD94" s="89"/>
      <c r="BTE94" s="89"/>
      <c r="BTF94" s="89"/>
      <c r="BTG94" s="89"/>
      <c r="BTH94" s="89"/>
      <c r="BTI94" s="89"/>
      <c r="BTJ94" s="89"/>
      <c r="BTK94" s="89"/>
      <c r="BTL94" s="89"/>
      <c r="BTM94" s="89"/>
      <c r="BTN94" s="89"/>
      <c r="BTO94" s="89"/>
      <c r="BTP94" s="89"/>
      <c r="BTQ94" s="89"/>
      <c r="BTR94" s="89"/>
      <c r="BTS94" s="89"/>
      <c r="BTT94" s="89"/>
      <c r="BTU94" s="89"/>
      <c r="BTV94" s="89"/>
      <c r="BTW94" s="89"/>
      <c r="BTX94" s="89"/>
      <c r="BTY94" s="89"/>
      <c r="BTZ94" s="89"/>
      <c r="BUA94" s="89"/>
      <c r="BUB94" s="89"/>
      <c r="BUC94" s="89"/>
      <c r="BUD94" s="89"/>
      <c r="BUE94" s="89"/>
      <c r="BUF94" s="89"/>
      <c r="BUG94" s="89"/>
      <c r="BUH94" s="89"/>
      <c r="BUI94" s="89"/>
      <c r="BUJ94" s="89"/>
      <c r="BUK94" s="89"/>
      <c r="BUL94" s="89"/>
      <c r="BUM94" s="89"/>
      <c r="BUN94" s="89"/>
      <c r="BUO94" s="89"/>
      <c r="BUP94" s="89"/>
      <c r="BUQ94" s="89"/>
      <c r="BUR94" s="89"/>
      <c r="BUS94" s="89"/>
      <c r="BUT94" s="89"/>
      <c r="BUU94" s="89"/>
      <c r="BUV94" s="89"/>
      <c r="BUW94" s="89"/>
      <c r="BUX94" s="89"/>
      <c r="BUY94" s="89"/>
      <c r="BUZ94" s="89"/>
      <c r="BVA94" s="89"/>
      <c r="BVB94" s="89"/>
      <c r="BVC94" s="89"/>
      <c r="BVD94" s="89"/>
      <c r="BVE94" s="89"/>
      <c r="BVF94" s="89"/>
      <c r="BVG94" s="89"/>
      <c r="BVH94" s="89"/>
      <c r="BVI94" s="89"/>
      <c r="BVJ94" s="89"/>
      <c r="BVK94" s="89"/>
      <c r="BVL94" s="89"/>
      <c r="BVM94" s="89"/>
      <c r="BVN94" s="89"/>
      <c r="BVO94" s="89"/>
      <c r="BVP94" s="89"/>
      <c r="BVQ94" s="89"/>
      <c r="BVR94" s="89"/>
      <c r="BVS94" s="89"/>
      <c r="BVT94" s="89"/>
      <c r="BVU94" s="89"/>
      <c r="BVV94" s="89"/>
      <c r="BVW94" s="89"/>
      <c r="BVX94" s="89"/>
      <c r="BVY94" s="89"/>
      <c r="BVZ94" s="89"/>
      <c r="BWA94" s="89"/>
      <c r="BWB94" s="89"/>
      <c r="BWC94" s="89"/>
      <c r="BWD94" s="89"/>
      <c r="BWE94" s="89"/>
      <c r="BWF94" s="89"/>
      <c r="BWG94" s="89"/>
      <c r="BWH94" s="89"/>
      <c r="BWI94" s="89"/>
      <c r="BWJ94" s="89"/>
      <c r="BWK94" s="89"/>
      <c r="BWL94" s="89"/>
      <c r="BWM94" s="89"/>
      <c r="BWN94" s="89"/>
      <c r="BWO94" s="89"/>
      <c r="BWP94" s="89"/>
      <c r="BWQ94" s="89"/>
      <c r="BWR94" s="89"/>
      <c r="BWS94" s="89"/>
      <c r="BWT94" s="89"/>
      <c r="BWU94" s="89"/>
      <c r="BWV94" s="89"/>
      <c r="BWW94" s="89"/>
      <c r="BWX94" s="89"/>
      <c r="BWY94" s="89"/>
      <c r="BWZ94" s="89"/>
      <c r="BXA94" s="89"/>
      <c r="BXB94" s="89"/>
      <c r="BXC94" s="89"/>
      <c r="BXD94" s="89"/>
      <c r="BXE94" s="89"/>
      <c r="BXF94" s="89"/>
      <c r="BXG94" s="89"/>
      <c r="BXH94" s="89"/>
      <c r="BXI94" s="89"/>
      <c r="BXJ94" s="89"/>
      <c r="BXK94" s="89"/>
      <c r="BXL94" s="89"/>
      <c r="BXM94" s="89"/>
      <c r="BXN94" s="89"/>
      <c r="BXO94" s="89"/>
      <c r="BXP94" s="89"/>
      <c r="BXQ94" s="89"/>
      <c r="BXR94" s="89"/>
      <c r="BXS94" s="89"/>
      <c r="BXT94" s="89"/>
      <c r="BXU94" s="89"/>
      <c r="BXV94" s="89"/>
      <c r="BXW94" s="89"/>
      <c r="BXX94" s="89"/>
      <c r="BXY94" s="89"/>
      <c r="BXZ94" s="89"/>
      <c r="BYA94" s="89"/>
      <c r="BYB94" s="89"/>
      <c r="BYC94" s="89"/>
      <c r="BYD94" s="89"/>
      <c r="BYE94" s="89"/>
      <c r="BYF94" s="89"/>
      <c r="BYG94" s="89"/>
      <c r="BYH94" s="89"/>
      <c r="BYI94" s="89"/>
      <c r="BYJ94" s="89"/>
      <c r="BYK94" s="89"/>
      <c r="BYL94" s="89"/>
      <c r="BYM94" s="89"/>
      <c r="BYN94" s="89"/>
      <c r="BYO94" s="89"/>
      <c r="BYP94" s="89"/>
      <c r="BYQ94" s="89"/>
      <c r="BYR94" s="89"/>
      <c r="BYS94" s="89"/>
      <c r="BYT94" s="89"/>
      <c r="BYU94" s="89"/>
      <c r="BYV94" s="89"/>
      <c r="BYW94" s="89"/>
      <c r="BYX94" s="89"/>
      <c r="BYY94" s="89"/>
      <c r="BYZ94" s="89"/>
      <c r="BZA94" s="89"/>
      <c r="BZB94" s="89"/>
      <c r="BZC94" s="89"/>
      <c r="BZD94" s="89"/>
      <c r="BZE94" s="89"/>
      <c r="BZF94" s="89"/>
      <c r="BZG94" s="89"/>
      <c r="BZH94" s="89"/>
      <c r="BZI94" s="89"/>
      <c r="BZJ94" s="89"/>
      <c r="BZK94" s="89"/>
      <c r="BZL94" s="89"/>
      <c r="BZM94" s="89"/>
      <c r="BZN94" s="89"/>
      <c r="BZO94" s="89"/>
      <c r="BZP94" s="89"/>
      <c r="BZQ94" s="89"/>
      <c r="BZR94" s="89"/>
      <c r="BZS94" s="89"/>
      <c r="BZT94" s="89"/>
      <c r="BZU94" s="89"/>
      <c r="BZV94" s="89"/>
      <c r="BZW94" s="89"/>
      <c r="BZX94" s="89"/>
      <c r="BZY94" s="89"/>
      <c r="BZZ94" s="89"/>
      <c r="CAA94" s="89"/>
      <c r="CAB94" s="89"/>
      <c r="CAC94" s="89"/>
      <c r="CAD94" s="89"/>
      <c r="CAE94" s="89"/>
      <c r="CAF94" s="89"/>
      <c r="CAG94" s="89"/>
      <c r="CAH94" s="89"/>
      <c r="CAI94" s="89"/>
      <c r="CAJ94" s="89"/>
      <c r="CAK94" s="89"/>
      <c r="CAL94" s="89"/>
      <c r="CAM94" s="89"/>
      <c r="CAN94" s="89"/>
      <c r="CAO94" s="89"/>
      <c r="CAP94" s="89"/>
      <c r="CAQ94" s="89"/>
      <c r="CAR94" s="89"/>
      <c r="CAS94" s="89"/>
      <c r="CAT94" s="89"/>
      <c r="CAU94" s="89"/>
      <c r="CAV94" s="89"/>
      <c r="CAW94" s="89"/>
      <c r="CAX94" s="89"/>
      <c r="CAY94" s="89"/>
      <c r="CAZ94" s="89"/>
      <c r="CBA94" s="89"/>
      <c r="CBB94" s="89"/>
      <c r="CBC94" s="89"/>
      <c r="CBD94" s="89"/>
      <c r="CBE94" s="89"/>
      <c r="CBF94" s="89"/>
      <c r="CBG94" s="89"/>
      <c r="CBH94" s="89"/>
      <c r="CBI94" s="89"/>
      <c r="CBJ94" s="89"/>
      <c r="CBK94" s="89"/>
      <c r="CBL94" s="89"/>
      <c r="CBM94" s="89"/>
      <c r="CBN94" s="89"/>
      <c r="CBO94" s="89"/>
      <c r="CBP94" s="89"/>
      <c r="CBQ94" s="89"/>
      <c r="CBR94" s="89"/>
      <c r="CBS94" s="89"/>
      <c r="CBT94" s="89"/>
      <c r="CBU94" s="89"/>
      <c r="CBV94" s="89"/>
      <c r="CBW94" s="89"/>
      <c r="CBX94" s="89"/>
      <c r="CBY94" s="89"/>
      <c r="CBZ94" s="89"/>
      <c r="CCA94" s="89"/>
      <c r="CCB94" s="89"/>
      <c r="CCC94" s="89"/>
      <c r="CCD94" s="89"/>
      <c r="CCE94" s="89"/>
      <c r="CCF94" s="89"/>
      <c r="CCG94" s="89"/>
      <c r="CCH94" s="89"/>
      <c r="CCI94" s="89"/>
      <c r="CCJ94" s="89"/>
      <c r="CCK94" s="89"/>
      <c r="CCL94" s="89"/>
      <c r="CCM94" s="89"/>
      <c r="CCN94" s="89"/>
      <c r="CCO94" s="89"/>
      <c r="CCP94" s="89"/>
      <c r="CCQ94" s="89"/>
      <c r="CCR94" s="89"/>
      <c r="CCS94" s="89"/>
      <c r="CCT94" s="89"/>
      <c r="CCU94" s="89"/>
      <c r="CCV94" s="89"/>
      <c r="CCW94" s="89"/>
      <c r="CCX94" s="89"/>
      <c r="CCY94" s="89"/>
      <c r="CCZ94" s="89"/>
      <c r="CDA94" s="89"/>
      <c r="CDB94" s="89"/>
      <c r="CDC94" s="89"/>
      <c r="CDD94" s="89"/>
      <c r="CDE94" s="89"/>
      <c r="CDF94" s="89"/>
      <c r="CDG94" s="89"/>
      <c r="CDH94" s="89"/>
      <c r="CDI94" s="89"/>
      <c r="CDJ94" s="89"/>
      <c r="CDK94" s="89"/>
      <c r="CDL94" s="89"/>
      <c r="CDM94" s="89"/>
      <c r="CDN94" s="89"/>
      <c r="CDO94" s="89"/>
      <c r="CDP94" s="89"/>
      <c r="CDQ94" s="89"/>
      <c r="CDR94" s="89"/>
      <c r="CDS94" s="89"/>
      <c r="CDT94" s="89"/>
      <c r="CDU94" s="89"/>
      <c r="CDV94" s="89"/>
      <c r="CDW94" s="89"/>
      <c r="CDX94" s="89"/>
      <c r="CDY94" s="89"/>
      <c r="CDZ94" s="89"/>
      <c r="CEA94" s="89"/>
      <c r="CEB94" s="89"/>
      <c r="CEC94" s="89"/>
      <c r="CED94" s="89"/>
      <c r="CEE94" s="89"/>
      <c r="CEF94" s="89"/>
      <c r="CEG94" s="89"/>
      <c r="CEH94" s="89"/>
      <c r="CEI94" s="89"/>
      <c r="CEJ94" s="89"/>
      <c r="CEK94" s="89"/>
      <c r="CEL94" s="89"/>
      <c r="CEM94" s="89"/>
      <c r="CEN94" s="89"/>
      <c r="CEO94" s="89"/>
      <c r="CEP94" s="89"/>
      <c r="CEQ94" s="89"/>
      <c r="CER94" s="89"/>
      <c r="CES94" s="89"/>
      <c r="CET94" s="89"/>
      <c r="CEU94" s="89"/>
      <c r="CEV94" s="89"/>
      <c r="CEW94" s="89"/>
      <c r="CEX94" s="89"/>
      <c r="CEY94" s="89"/>
      <c r="CEZ94" s="89"/>
      <c r="CFA94" s="89"/>
      <c r="CFB94" s="89"/>
      <c r="CFC94" s="89"/>
      <c r="CFD94" s="89"/>
      <c r="CFE94" s="89"/>
      <c r="CFF94" s="89"/>
      <c r="CFG94" s="89"/>
      <c r="CFH94" s="89"/>
      <c r="CFI94" s="89"/>
      <c r="CFJ94" s="89"/>
      <c r="CFK94" s="89"/>
      <c r="CFL94" s="89"/>
      <c r="CFM94" s="89"/>
      <c r="CFN94" s="89"/>
      <c r="CFO94" s="89"/>
      <c r="CFP94" s="89"/>
      <c r="CFQ94" s="89"/>
      <c r="CFR94" s="89"/>
      <c r="CFS94" s="89"/>
      <c r="CFT94" s="89"/>
      <c r="CFU94" s="89"/>
      <c r="CFV94" s="89"/>
      <c r="CFW94" s="89"/>
      <c r="CFX94" s="89"/>
      <c r="CFY94" s="89"/>
      <c r="CFZ94" s="89"/>
      <c r="CGA94" s="89"/>
      <c r="CGB94" s="89"/>
      <c r="CGC94" s="89"/>
      <c r="CGD94" s="89"/>
      <c r="CGE94" s="89"/>
      <c r="CGF94" s="89"/>
      <c r="CGG94" s="89"/>
      <c r="CGH94" s="89"/>
      <c r="CGI94" s="89"/>
      <c r="CGJ94" s="89"/>
      <c r="CGK94" s="89"/>
      <c r="CGL94" s="89"/>
      <c r="CGM94" s="89"/>
      <c r="CGN94" s="89"/>
      <c r="CGO94" s="89"/>
      <c r="CGP94" s="89"/>
      <c r="CGQ94" s="89"/>
      <c r="CGR94" s="89"/>
      <c r="CGS94" s="89"/>
      <c r="CGT94" s="89"/>
      <c r="CGU94" s="89"/>
      <c r="CGV94" s="89"/>
      <c r="CGW94" s="89"/>
      <c r="CGX94" s="89"/>
      <c r="CGY94" s="89"/>
      <c r="CGZ94" s="89"/>
      <c r="CHA94" s="89"/>
      <c r="CHB94" s="89"/>
      <c r="CHC94" s="89"/>
      <c r="CHD94" s="89"/>
      <c r="CHE94" s="89"/>
      <c r="CHF94" s="89"/>
      <c r="CHG94" s="89"/>
      <c r="CHH94" s="89"/>
      <c r="CHI94" s="89"/>
      <c r="CHJ94" s="89"/>
      <c r="CHK94" s="89"/>
      <c r="CHL94" s="89"/>
      <c r="CHM94" s="89"/>
      <c r="CHN94" s="89"/>
      <c r="CHO94" s="89"/>
      <c r="CHP94" s="89"/>
      <c r="CHQ94" s="89"/>
      <c r="CHR94" s="89"/>
      <c r="CHS94" s="89"/>
      <c r="CHT94" s="89"/>
      <c r="CHU94" s="89"/>
      <c r="CHV94" s="89"/>
      <c r="CHW94" s="89"/>
      <c r="CHX94" s="89"/>
      <c r="CHY94" s="89"/>
      <c r="CHZ94" s="89"/>
      <c r="CIA94" s="89"/>
      <c r="CIB94" s="89"/>
      <c r="CIC94" s="89"/>
      <c r="CID94" s="89"/>
      <c r="CIE94" s="89"/>
      <c r="CIF94" s="89"/>
      <c r="CIG94" s="89"/>
      <c r="CIH94" s="89"/>
      <c r="CII94" s="89"/>
      <c r="CIJ94" s="89"/>
      <c r="CIK94" s="89"/>
      <c r="CIL94" s="89"/>
      <c r="CIM94" s="89"/>
      <c r="CIN94" s="89"/>
      <c r="CIO94" s="89"/>
      <c r="CIP94" s="89"/>
      <c r="CIQ94" s="89"/>
      <c r="CIR94" s="89"/>
      <c r="CIS94" s="89"/>
      <c r="CIT94" s="89"/>
      <c r="CIU94" s="89"/>
      <c r="CIV94" s="89"/>
      <c r="CIW94" s="89"/>
      <c r="CIX94" s="89"/>
      <c r="CIY94" s="89"/>
      <c r="CIZ94" s="89"/>
      <c r="CJA94" s="89"/>
      <c r="CJB94" s="89"/>
      <c r="CJC94" s="89"/>
      <c r="CJD94" s="89"/>
      <c r="CJE94" s="89"/>
      <c r="CJF94" s="89"/>
      <c r="CJG94" s="89"/>
      <c r="CJH94" s="89"/>
      <c r="CJI94" s="89"/>
      <c r="CJJ94" s="89"/>
      <c r="CJK94" s="89"/>
      <c r="CJL94" s="89"/>
      <c r="CJM94" s="89"/>
      <c r="CJN94" s="89"/>
      <c r="CJO94" s="89"/>
      <c r="CJP94" s="89"/>
      <c r="CJQ94" s="89"/>
      <c r="CJR94" s="89"/>
      <c r="CJS94" s="89"/>
      <c r="CJT94" s="89"/>
      <c r="CJU94" s="89"/>
      <c r="CJV94" s="89"/>
      <c r="CJW94" s="89"/>
      <c r="CJX94" s="89"/>
      <c r="CJY94" s="89"/>
      <c r="CJZ94" s="89"/>
      <c r="CKA94" s="89"/>
      <c r="CKB94" s="89"/>
      <c r="CKC94" s="89"/>
      <c r="CKD94" s="89"/>
      <c r="CKE94" s="89"/>
      <c r="CKF94" s="89"/>
      <c r="CKG94" s="89"/>
      <c r="CKH94" s="89"/>
      <c r="CKI94" s="89"/>
      <c r="CKJ94" s="89"/>
      <c r="CKK94" s="89"/>
      <c r="CKL94" s="89"/>
      <c r="CKM94" s="89"/>
      <c r="CKN94" s="89"/>
      <c r="CKO94" s="89"/>
      <c r="CKP94" s="89"/>
      <c r="CKQ94" s="89"/>
      <c r="CKR94" s="89"/>
      <c r="CKS94" s="89"/>
      <c r="CKT94" s="89"/>
      <c r="CKU94" s="89"/>
      <c r="CKV94" s="89"/>
      <c r="CKW94" s="89"/>
      <c r="CKX94" s="89"/>
      <c r="CKY94" s="89"/>
      <c r="CKZ94" s="89"/>
      <c r="CLA94" s="89"/>
      <c r="CLB94" s="89"/>
      <c r="CLC94" s="89"/>
      <c r="CLD94" s="89"/>
      <c r="CLE94" s="89"/>
      <c r="CLF94" s="89"/>
      <c r="CLG94" s="89"/>
      <c r="CLH94" s="89"/>
      <c r="CLI94" s="89"/>
      <c r="CLJ94" s="89"/>
      <c r="CLK94" s="89"/>
      <c r="CLL94" s="89"/>
      <c r="CLM94" s="89"/>
      <c r="CLN94" s="89"/>
      <c r="CLO94" s="89"/>
      <c r="CLP94" s="89"/>
      <c r="CLQ94" s="89"/>
      <c r="CLR94" s="89"/>
      <c r="CLS94" s="89"/>
      <c r="CLT94" s="89"/>
      <c r="CLU94" s="89"/>
      <c r="CLV94" s="89"/>
      <c r="CLW94" s="89"/>
      <c r="CLX94" s="89"/>
      <c r="CLY94" s="89"/>
      <c r="CLZ94" s="89"/>
      <c r="CMA94" s="89"/>
      <c r="CMB94" s="89"/>
      <c r="CMC94" s="89"/>
      <c r="CMD94" s="89"/>
      <c r="CME94" s="89"/>
      <c r="CMF94" s="89"/>
      <c r="CMG94" s="89"/>
      <c r="CMH94" s="89"/>
      <c r="CMI94" s="89"/>
      <c r="CMJ94" s="89"/>
      <c r="CMK94" s="89"/>
      <c r="CML94" s="89"/>
      <c r="CMM94" s="89"/>
      <c r="CMN94" s="89"/>
      <c r="CMO94" s="89"/>
      <c r="CMP94" s="89"/>
      <c r="CMQ94" s="89"/>
      <c r="CMR94" s="89"/>
      <c r="CMS94" s="89"/>
      <c r="CMT94" s="89"/>
      <c r="CMU94" s="89"/>
      <c r="CMV94" s="89"/>
      <c r="CMW94" s="89"/>
      <c r="CMX94" s="89"/>
      <c r="CMY94" s="89"/>
      <c r="CMZ94" s="89"/>
      <c r="CNA94" s="89"/>
      <c r="CNB94" s="89"/>
      <c r="CNC94" s="89"/>
      <c r="CND94" s="89"/>
      <c r="CNE94" s="89"/>
      <c r="CNF94" s="89"/>
      <c r="CNG94" s="89"/>
      <c r="CNH94" s="89"/>
      <c r="CNI94" s="89"/>
      <c r="CNJ94" s="89"/>
      <c r="CNK94" s="89"/>
      <c r="CNL94" s="89"/>
      <c r="CNM94" s="89"/>
      <c r="CNN94" s="89"/>
      <c r="CNO94" s="89"/>
      <c r="CNP94" s="89"/>
      <c r="CNQ94" s="89"/>
      <c r="CNR94" s="89"/>
      <c r="CNS94" s="89"/>
      <c r="CNT94" s="89"/>
      <c r="CNU94" s="89"/>
      <c r="CNV94" s="89"/>
      <c r="CNW94" s="89"/>
      <c r="CNX94" s="89"/>
      <c r="CNY94" s="89"/>
      <c r="CNZ94" s="89"/>
      <c r="COA94" s="89"/>
      <c r="COB94" s="89"/>
      <c r="COC94" s="89"/>
      <c r="COD94" s="89"/>
      <c r="COE94" s="89"/>
      <c r="COF94" s="89"/>
      <c r="COG94" s="89"/>
      <c r="COH94" s="89"/>
      <c r="COI94" s="89"/>
      <c r="COJ94" s="89"/>
      <c r="COK94" s="89"/>
      <c r="COL94" s="89"/>
      <c r="COM94" s="89"/>
      <c r="CON94" s="89"/>
      <c r="COO94" s="89"/>
      <c r="COP94" s="89"/>
      <c r="COQ94" s="89"/>
      <c r="COR94" s="89"/>
      <c r="COS94" s="89"/>
      <c r="COT94" s="89"/>
      <c r="COU94" s="89"/>
      <c r="COV94" s="89"/>
      <c r="COW94" s="89"/>
      <c r="COX94" s="89"/>
      <c r="COY94" s="89"/>
      <c r="COZ94" s="89"/>
      <c r="CPA94" s="89"/>
      <c r="CPB94" s="89"/>
      <c r="CPC94" s="89"/>
      <c r="CPD94" s="89"/>
      <c r="CPE94" s="89"/>
      <c r="CPF94" s="89"/>
      <c r="CPG94" s="89"/>
      <c r="CPH94" s="89"/>
      <c r="CPI94" s="89"/>
      <c r="CPJ94" s="89"/>
      <c r="CPK94" s="89"/>
      <c r="CPL94" s="89"/>
      <c r="CPM94" s="89"/>
      <c r="CPN94" s="89"/>
      <c r="CPO94" s="89"/>
      <c r="CPP94" s="89"/>
      <c r="CPQ94" s="89"/>
      <c r="CPR94" s="89"/>
      <c r="CPS94" s="89"/>
      <c r="CPT94" s="89"/>
      <c r="CPU94" s="89"/>
      <c r="CPV94" s="89"/>
      <c r="CPW94" s="89"/>
      <c r="CPX94" s="89"/>
      <c r="CPY94" s="89"/>
      <c r="CPZ94" s="89"/>
      <c r="CQA94" s="89"/>
      <c r="CQB94" s="89"/>
      <c r="CQC94" s="89"/>
      <c r="CQD94" s="89"/>
      <c r="CQE94" s="89"/>
      <c r="CQF94" s="89"/>
      <c r="CQG94" s="89"/>
      <c r="CQH94" s="89"/>
      <c r="CQI94" s="89"/>
      <c r="CQJ94" s="89"/>
      <c r="CQK94" s="89"/>
      <c r="CQL94" s="89"/>
      <c r="CQM94" s="89"/>
      <c r="CQN94" s="89"/>
      <c r="CQO94" s="89"/>
      <c r="CQP94" s="89"/>
      <c r="CQQ94" s="89"/>
      <c r="CQR94" s="89"/>
      <c r="CQS94" s="89"/>
      <c r="CQT94" s="89"/>
      <c r="CQU94" s="89"/>
      <c r="CQV94" s="89"/>
      <c r="CQW94" s="89"/>
      <c r="CQX94" s="89"/>
      <c r="CQY94" s="89"/>
      <c r="CQZ94" s="89"/>
      <c r="CRA94" s="89"/>
      <c r="CRB94" s="89"/>
      <c r="CRC94" s="89"/>
      <c r="CRD94" s="89"/>
      <c r="CRE94" s="89"/>
      <c r="CRF94" s="89"/>
      <c r="CRG94" s="89"/>
      <c r="CRH94" s="89"/>
      <c r="CRI94" s="89"/>
      <c r="CRJ94" s="89"/>
      <c r="CRK94" s="89"/>
      <c r="CRL94" s="89"/>
      <c r="CRM94" s="89"/>
      <c r="CRN94" s="89"/>
      <c r="CRO94" s="89"/>
      <c r="CRP94" s="89"/>
      <c r="CRQ94" s="89"/>
      <c r="CRR94" s="89"/>
      <c r="CRS94" s="89"/>
      <c r="CRT94" s="89"/>
      <c r="CRU94" s="89"/>
      <c r="CRV94" s="89"/>
      <c r="CRW94" s="89"/>
      <c r="CRX94" s="89"/>
      <c r="CRY94" s="89"/>
      <c r="CRZ94" s="89"/>
      <c r="CSA94" s="89"/>
      <c r="CSB94" s="89"/>
      <c r="CSC94" s="89"/>
      <c r="CSD94" s="89"/>
      <c r="CSE94" s="89"/>
      <c r="CSF94" s="89"/>
      <c r="CSG94" s="89"/>
      <c r="CSH94" s="89"/>
      <c r="CSI94" s="89"/>
      <c r="CSJ94" s="89"/>
      <c r="CSK94" s="89"/>
      <c r="CSL94" s="89"/>
      <c r="CSM94" s="89"/>
      <c r="CSN94" s="89"/>
      <c r="CSO94" s="89"/>
      <c r="CSP94" s="89"/>
      <c r="CSQ94" s="89"/>
      <c r="CSR94" s="89"/>
      <c r="CSS94" s="89"/>
      <c r="CST94" s="89"/>
      <c r="CSU94" s="89"/>
      <c r="CSV94" s="89"/>
      <c r="CSW94" s="89"/>
      <c r="CSX94" s="89"/>
      <c r="CSY94" s="89"/>
      <c r="CSZ94" s="89"/>
      <c r="CTA94" s="89"/>
      <c r="CTB94" s="89"/>
      <c r="CTC94" s="89"/>
      <c r="CTD94" s="89"/>
      <c r="CTE94" s="89"/>
      <c r="CTF94" s="89"/>
      <c r="CTG94" s="89"/>
      <c r="CTH94" s="89"/>
      <c r="CTI94" s="89"/>
      <c r="CTJ94" s="89"/>
      <c r="CTK94" s="89"/>
      <c r="CTL94" s="89"/>
      <c r="CTM94" s="89"/>
      <c r="CTN94" s="89"/>
      <c r="CTO94" s="89"/>
      <c r="CTP94" s="89"/>
      <c r="CTQ94" s="89"/>
      <c r="CTR94" s="89"/>
      <c r="CTS94" s="89"/>
      <c r="CTT94" s="89"/>
      <c r="CTU94" s="89"/>
      <c r="CTV94" s="89"/>
      <c r="CTW94" s="89"/>
      <c r="CTX94" s="89"/>
      <c r="CTY94" s="89"/>
      <c r="CTZ94" s="89"/>
      <c r="CUA94" s="89"/>
      <c r="CUB94" s="89"/>
      <c r="CUC94" s="89"/>
      <c r="CUD94" s="89"/>
      <c r="CUE94" s="89"/>
      <c r="CUF94" s="89"/>
      <c r="CUG94" s="89"/>
      <c r="CUH94" s="89"/>
      <c r="CUI94" s="89"/>
      <c r="CUJ94" s="89"/>
      <c r="CUK94" s="89"/>
      <c r="CUL94" s="89"/>
      <c r="CUM94" s="89"/>
      <c r="CUN94" s="89"/>
      <c r="CUO94" s="89"/>
      <c r="CUP94" s="89"/>
      <c r="CUQ94" s="89"/>
      <c r="CUR94" s="89"/>
      <c r="CUS94" s="89"/>
      <c r="CUT94" s="89"/>
      <c r="CUU94" s="89"/>
      <c r="CUV94" s="89"/>
      <c r="CUW94" s="89"/>
      <c r="CUX94" s="89"/>
      <c r="CUY94" s="89"/>
      <c r="CUZ94" s="89"/>
      <c r="CVA94" s="89"/>
      <c r="CVB94" s="89"/>
      <c r="CVC94" s="89"/>
      <c r="CVD94" s="89"/>
      <c r="CVE94" s="89"/>
      <c r="CVF94" s="89"/>
      <c r="CVG94" s="89"/>
      <c r="CVH94" s="89"/>
      <c r="CVI94" s="89"/>
      <c r="CVJ94" s="89"/>
      <c r="CVK94" s="89"/>
      <c r="CVL94" s="89"/>
      <c r="CVM94" s="89"/>
      <c r="CVN94" s="89"/>
      <c r="CVO94" s="89"/>
      <c r="CVP94" s="89"/>
      <c r="CVQ94" s="89"/>
      <c r="CVR94" s="89"/>
      <c r="CVS94" s="89"/>
      <c r="CVT94" s="89"/>
      <c r="CVU94" s="89"/>
      <c r="CVV94" s="89"/>
      <c r="CVW94" s="89"/>
      <c r="CVX94" s="89"/>
      <c r="CVY94" s="89"/>
      <c r="CVZ94" s="89"/>
      <c r="CWA94" s="89"/>
      <c r="CWB94" s="89"/>
      <c r="CWC94" s="89"/>
      <c r="CWD94" s="89"/>
      <c r="CWE94" s="89"/>
      <c r="CWF94" s="89"/>
      <c r="CWG94" s="89"/>
      <c r="CWH94" s="89"/>
      <c r="CWI94" s="89"/>
      <c r="CWJ94" s="89"/>
      <c r="CWK94" s="89"/>
      <c r="CWL94" s="89"/>
      <c r="CWM94" s="89"/>
      <c r="CWN94" s="89"/>
      <c r="CWO94" s="89"/>
      <c r="CWP94" s="89"/>
      <c r="CWQ94" s="89"/>
      <c r="CWR94" s="89"/>
      <c r="CWS94" s="89"/>
      <c r="CWT94" s="89"/>
      <c r="CWU94" s="89"/>
      <c r="CWV94" s="89"/>
      <c r="CWW94" s="89"/>
      <c r="CWX94" s="89"/>
      <c r="CWY94" s="89"/>
      <c r="CWZ94" s="89"/>
      <c r="CXA94" s="89"/>
      <c r="CXB94" s="89"/>
      <c r="CXC94" s="89"/>
      <c r="CXD94" s="89"/>
      <c r="CXE94" s="89"/>
      <c r="CXF94" s="89"/>
      <c r="CXG94" s="89"/>
      <c r="CXH94" s="89"/>
      <c r="CXI94" s="89"/>
      <c r="CXJ94" s="89"/>
      <c r="CXK94" s="89"/>
      <c r="CXL94" s="89"/>
      <c r="CXM94" s="89"/>
      <c r="CXN94" s="89"/>
      <c r="CXO94" s="89"/>
      <c r="CXP94" s="89"/>
      <c r="CXQ94" s="89"/>
      <c r="CXR94" s="89"/>
      <c r="CXS94" s="89"/>
      <c r="CXT94" s="89"/>
      <c r="CXU94" s="89"/>
      <c r="CXV94" s="89"/>
      <c r="CXW94" s="89"/>
      <c r="CXX94" s="89"/>
      <c r="CXY94" s="89"/>
      <c r="CXZ94" s="89"/>
      <c r="CYA94" s="89"/>
      <c r="CYB94" s="89"/>
      <c r="CYC94" s="89"/>
      <c r="CYD94" s="89"/>
      <c r="CYE94" s="89"/>
      <c r="CYF94" s="89"/>
      <c r="CYG94" s="89"/>
      <c r="CYH94" s="89"/>
      <c r="CYI94" s="89"/>
      <c r="CYJ94" s="89"/>
      <c r="CYK94" s="89"/>
      <c r="CYL94" s="89"/>
      <c r="CYM94" s="89"/>
      <c r="CYN94" s="89"/>
      <c r="CYO94" s="89"/>
      <c r="CYP94" s="89"/>
      <c r="CYQ94" s="89"/>
      <c r="CYR94" s="89"/>
      <c r="CYS94" s="89"/>
      <c r="CYT94" s="89"/>
      <c r="CYU94" s="89"/>
      <c r="CYV94" s="89"/>
      <c r="CYW94" s="89"/>
      <c r="CYX94" s="89"/>
      <c r="CYY94" s="89"/>
      <c r="CYZ94" s="89"/>
      <c r="CZA94" s="89"/>
      <c r="CZB94" s="89"/>
      <c r="CZC94" s="89"/>
      <c r="CZD94" s="89"/>
      <c r="CZE94" s="89"/>
      <c r="CZF94" s="89"/>
      <c r="CZG94" s="89"/>
      <c r="CZH94" s="89"/>
      <c r="CZI94" s="89"/>
      <c r="CZJ94" s="89"/>
      <c r="CZK94" s="89"/>
      <c r="CZL94" s="89"/>
      <c r="CZM94" s="89"/>
      <c r="CZN94" s="89"/>
      <c r="CZO94" s="89"/>
      <c r="CZP94" s="89"/>
      <c r="CZQ94" s="89"/>
      <c r="CZR94" s="89"/>
      <c r="CZS94" s="89"/>
      <c r="CZT94" s="89"/>
      <c r="CZU94" s="89"/>
      <c r="CZV94" s="89"/>
      <c r="CZW94" s="89"/>
      <c r="CZX94" s="89"/>
      <c r="CZY94" s="89"/>
      <c r="CZZ94" s="89"/>
      <c r="DAA94" s="89"/>
      <c r="DAB94" s="89"/>
      <c r="DAC94" s="89"/>
      <c r="DAD94" s="89"/>
      <c r="DAE94" s="89"/>
      <c r="DAF94" s="89"/>
      <c r="DAG94" s="89"/>
      <c r="DAH94" s="89"/>
      <c r="DAI94" s="89"/>
      <c r="DAJ94" s="89"/>
      <c r="DAK94" s="89"/>
      <c r="DAL94" s="89"/>
      <c r="DAM94" s="89"/>
      <c r="DAN94" s="89"/>
      <c r="DAO94" s="89"/>
      <c r="DAP94" s="89"/>
      <c r="DAQ94" s="89"/>
      <c r="DAR94" s="89"/>
      <c r="DAS94" s="89"/>
      <c r="DAT94" s="89"/>
      <c r="DAU94" s="89"/>
      <c r="DAV94" s="89"/>
      <c r="DAW94" s="89"/>
      <c r="DAX94" s="89"/>
      <c r="DAY94" s="89"/>
      <c r="DAZ94" s="89"/>
      <c r="DBA94" s="89"/>
      <c r="DBB94" s="89"/>
      <c r="DBC94" s="89"/>
      <c r="DBD94" s="89"/>
      <c r="DBE94" s="89"/>
      <c r="DBF94" s="89"/>
      <c r="DBG94" s="89"/>
      <c r="DBH94" s="89"/>
      <c r="DBI94" s="89"/>
      <c r="DBJ94" s="89"/>
      <c r="DBK94" s="89"/>
      <c r="DBL94" s="89"/>
      <c r="DBM94" s="89"/>
      <c r="DBN94" s="89"/>
      <c r="DBO94" s="89"/>
      <c r="DBP94" s="89"/>
      <c r="DBQ94" s="89"/>
      <c r="DBR94" s="89"/>
      <c r="DBS94" s="89"/>
      <c r="DBT94" s="89"/>
      <c r="DBU94" s="89"/>
      <c r="DBV94" s="89"/>
      <c r="DBW94" s="89"/>
      <c r="DBX94" s="89"/>
      <c r="DBY94" s="89"/>
      <c r="DBZ94" s="89"/>
      <c r="DCA94" s="89"/>
      <c r="DCB94" s="89"/>
      <c r="DCC94" s="89"/>
      <c r="DCD94" s="89"/>
      <c r="DCE94" s="89"/>
      <c r="DCF94" s="89"/>
      <c r="DCG94" s="89"/>
      <c r="DCH94" s="89"/>
      <c r="DCI94" s="89"/>
      <c r="DCJ94" s="89"/>
      <c r="DCK94" s="89"/>
      <c r="DCL94" s="89"/>
      <c r="DCM94" s="89"/>
      <c r="DCN94" s="89"/>
      <c r="DCO94" s="89"/>
      <c r="DCP94" s="89"/>
      <c r="DCQ94" s="89"/>
      <c r="DCR94" s="89"/>
      <c r="DCS94" s="89"/>
      <c r="DCT94" s="89"/>
      <c r="DCU94" s="89"/>
      <c r="DCV94" s="89"/>
      <c r="DCW94" s="89"/>
      <c r="DCX94" s="89"/>
      <c r="DCY94" s="89"/>
      <c r="DCZ94" s="89"/>
      <c r="DDA94" s="89"/>
      <c r="DDB94" s="89"/>
      <c r="DDC94" s="89"/>
      <c r="DDD94" s="89"/>
      <c r="DDE94" s="89"/>
      <c r="DDF94" s="89"/>
      <c r="DDG94" s="89"/>
      <c r="DDH94" s="89"/>
      <c r="DDI94" s="89"/>
      <c r="DDJ94" s="89"/>
      <c r="DDK94" s="89"/>
      <c r="DDL94" s="89"/>
      <c r="DDM94" s="89"/>
      <c r="DDN94" s="89"/>
      <c r="DDO94" s="89"/>
      <c r="DDP94" s="89"/>
      <c r="DDQ94" s="89"/>
      <c r="DDR94" s="89"/>
      <c r="DDS94" s="89"/>
      <c r="DDT94" s="89"/>
      <c r="DDU94" s="89"/>
      <c r="DDV94" s="89"/>
      <c r="DDW94" s="89"/>
      <c r="DDX94" s="89"/>
      <c r="DDY94" s="89"/>
      <c r="DDZ94" s="89"/>
      <c r="DEA94" s="89"/>
      <c r="DEB94" s="89"/>
      <c r="DEC94" s="89"/>
      <c r="DED94" s="89"/>
      <c r="DEE94" s="89"/>
      <c r="DEF94" s="89"/>
      <c r="DEG94" s="89"/>
      <c r="DEH94" s="89"/>
      <c r="DEI94" s="89"/>
      <c r="DEJ94" s="89"/>
      <c r="DEK94" s="89"/>
      <c r="DEL94" s="89"/>
      <c r="DEM94" s="89"/>
      <c r="DEN94" s="89"/>
      <c r="DEO94" s="89"/>
      <c r="DEP94" s="89"/>
      <c r="DEQ94" s="89"/>
      <c r="DER94" s="89"/>
      <c r="DES94" s="89"/>
      <c r="DET94" s="89"/>
      <c r="DEU94" s="89"/>
      <c r="DEV94" s="89"/>
      <c r="DEW94" s="89"/>
      <c r="DEX94" s="89"/>
      <c r="DEY94" s="89"/>
      <c r="DEZ94" s="89"/>
      <c r="DFA94" s="89"/>
      <c r="DFB94" s="89"/>
      <c r="DFC94" s="89"/>
      <c r="DFD94" s="89"/>
      <c r="DFE94" s="89"/>
      <c r="DFF94" s="89"/>
      <c r="DFG94" s="89"/>
      <c r="DFH94" s="89"/>
      <c r="DFI94" s="89"/>
      <c r="DFJ94" s="89"/>
      <c r="DFK94" s="89"/>
      <c r="DFL94" s="89"/>
      <c r="DFM94" s="89"/>
      <c r="DFN94" s="89"/>
      <c r="DFO94" s="89"/>
      <c r="DFP94" s="89"/>
      <c r="DFQ94" s="89"/>
      <c r="DFR94" s="89"/>
      <c r="DFS94" s="89"/>
      <c r="DFT94" s="89"/>
      <c r="DFU94" s="89"/>
      <c r="DFV94" s="89"/>
      <c r="DFW94" s="89"/>
      <c r="DFX94" s="89"/>
      <c r="DFY94" s="89"/>
      <c r="DFZ94" s="89"/>
      <c r="DGA94" s="89"/>
      <c r="DGB94" s="89"/>
      <c r="DGC94" s="89"/>
      <c r="DGD94" s="89"/>
      <c r="DGE94" s="89"/>
      <c r="DGF94" s="89"/>
      <c r="DGG94" s="89"/>
      <c r="DGH94" s="89"/>
      <c r="DGI94" s="89"/>
      <c r="DGJ94" s="89"/>
      <c r="DGK94" s="89"/>
      <c r="DGL94" s="89"/>
      <c r="DGM94" s="89"/>
      <c r="DGN94" s="89"/>
      <c r="DGO94" s="89"/>
      <c r="DGP94" s="89"/>
      <c r="DGQ94" s="89"/>
      <c r="DGR94" s="89"/>
      <c r="DGS94" s="89"/>
      <c r="DGT94" s="89"/>
      <c r="DGU94" s="89"/>
      <c r="DGV94" s="89"/>
      <c r="DGW94" s="89"/>
      <c r="DGX94" s="89"/>
      <c r="DGY94" s="89"/>
      <c r="DGZ94" s="89"/>
      <c r="DHA94" s="89"/>
      <c r="DHB94" s="89"/>
      <c r="DHC94" s="89"/>
      <c r="DHD94" s="89"/>
      <c r="DHE94" s="89"/>
      <c r="DHF94" s="89"/>
      <c r="DHG94" s="89"/>
      <c r="DHH94" s="89"/>
      <c r="DHI94" s="89"/>
      <c r="DHJ94" s="89"/>
      <c r="DHK94" s="89"/>
      <c r="DHL94" s="89"/>
      <c r="DHM94" s="89"/>
      <c r="DHN94" s="89"/>
      <c r="DHO94" s="89"/>
      <c r="DHP94" s="89"/>
      <c r="DHQ94" s="89"/>
      <c r="DHR94" s="89"/>
      <c r="DHS94" s="89"/>
      <c r="DHT94" s="89"/>
      <c r="DHU94" s="89"/>
      <c r="DHV94" s="89"/>
      <c r="DHW94" s="89"/>
      <c r="DHX94" s="89"/>
      <c r="DHY94" s="89"/>
      <c r="DHZ94" s="89"/>
      <c r="DIA94" s="89"/>
      <c r="DIB94" s="89"/>
      <c r="DIC94" s="89"/>
      <c r="DID94" s="89"/>
      <c r="DIE94" s="89"/>
      <c r="DIF94" s="89"/>
      <c r="DIG94" s="89"/>
      <c r="DIH94" s="89"/>
      <c r="DII94" s="89"/>
      <c r="DIJ94" s="89"/>
      <c r="DIK94" s="89"/>
      <c r="DIL94" s="89"/>
      <c r="DIM94" s="89"/>
      <c r="DIN94" s="89"/>
      <c r="DIO94" s="89"/>
      <c r="DIP94" s="89"/>
      <c r="DIQ94" s="89"/>
      <c r="DIR94" s="89"/>
      <c r="DIS94" s="89"/>
      <c r="DIT94" s="89"/>
      <c r="DIU94" s="89"/>
      <c r="DIV94" s="89"/>
      <c r="DIW94" s="89"/>
      <c r="DIX94" s="89"/>
      <c r="DIY94" s="89"/>
      <c r="DIZ94" s="89"/>
      <c r="DJA94" s="89"/>
      <c r="DJB94" s="89"/>
      <c r="DJC94" s="89"/>
      <c r="DJD94" s="89"/>
      <c r="DJE94" s="89"/>
      <c r="DJF94" s="89"/>
      <c r="DJG94" s="89"/>
      <c r="DJH94" s="89"/>
      <c r="DJI94" s="89"/>
      <c r="DJJ94" s="89"/>
      <c r="DJK94" s="89"/>
      <c r="DJL94" s="89"/>
      <c r="DJM94" s="89"/>
      <c r="DJN94" s="89"/>
      <c r="DJO94" s="89"/>
      <c r="DJP94" s="89"/>
      <c r="DJQ94" s="89"/>
      <c r="DJR94" s="89"/>
      <c r="DJS94" s="89"/>
      <c r="DJT94" s="89"/>
      <c r="DJU94" s="89"/>
      <c r="DJV94" s="89"/>
      <c r="DJW94" s="89"/>
      <c r="DJX94" s="89"/>
      <c r="DJY94" s="89"/>
      <c r="DJZ94" s="89"/>
      <c r="DKA94" s="89"/>
      <c r="DKB94" s="89"/>
      <c r="DKC94" s="89"/>
      <c r="DKD94" s="89"/>
      <c r="DKE94" s="89"/>
      <c r="DKF94" s="89"/>
      <c r="DKG94" s="89"/>
      <c r="DKH94" s="89"/>
      <c r="DKI94" s="89"/>
      <c r="DKJ94" s="89"/>
      <c r="DKK94" s="89"/>
      <c r="DKL94" s="89"/>
      <c r="DKM94" s="89"/>
      <c r="DKN94" s="89"/>
      <c r="DKO94" s="89"/>
      <c r="DKP94" s="89"/>
      <c r="DKQ94" s="89"/>
      <c r="DKR94" s="89"/>
      <c r="DKS94" s="89"/>
      <c r="DKT94" s="89"/>
      <c r="DKU94" s="89"/>
      <c r="DKV94" s="89"/>
      <c r="DKW94" s="89"/>
      <c r="DKX94" s="89"/>
      <c r="DKY94" s="89"/>
      <c r="DKZ94" s="89"/>
      <c r="DLA94" s="89"/>
      <c r="DLB94" s="89"/>
      <c r="DLC94" s="89"/>
      <c r="DLD94" s="89"/>
      <c r="DLE94" s="89"/>
      <c r="DLF94" s="89"/>
      <c r="DLG94" s="89"/>
      <c r="DLH94" s="89"/>
      <c r="DLI94" s="89"/>
      <c r="DLJ94" s="89"/>
      <c r="DLK94" s="89"/>
      <c r="DLL94" s="89"/>
      <c r="DLM94" s="89"/>
      <c r="DLN94" s="89"/>
      <c r="DLO94" s="89"/>
      <c r="DLP94" s="89"/>
      <c r="DLQ94" s="89"/>
      <c r="DLR94" s="89"/>
      <c r="DLS94" s="89"/>
      <c r="DLT94" s="89"/>
      <c r="DLU94" s="89"/>
      <c r="DLV94" s="89"/>
      <c r="DLW94" s="89"/>
      <c r="DLX94" s="89"/>
      <c r="DLY94" s="89"/>
      <c r="DLZ94" s="89"/>
      <c r="DMA94" s="89"/>
      <c r="DMB94" s="89"/>
      <c r="DMC94" s="89"/>
      <c r="DMD94" s="89"/>
      <c r="DME94" s="89"/>
      <c r="DMF94" s="89"/>
      <c r="DMG94" s="89"/>
      <c r="DMH94" s="89"/>
      <c r="DMI94" s="89"/>
      <c r="DMJ94" s="89"/>
      <c r="DMK94" s="89"/>
      <c r="DML94" s="89"/>
      <c r="DMM94" s="89"/>
      <c r="DMN94" s="89"/>
      <c r="DMO94" s="89"/>
      <c r="DMP94" s="89"/>
      <c r="DMQ94" s="89"/>
      <c r="DMR94" s="89"/>
      <c r="DMS94" s="89"/>
      <c r="DMT94" s="89"/>
      <c r="DMU94" s="89"/>
      <c r="DMV94" s="89"/>
      <c r="DMW94" s="89"/>
      <c r="DMX94" s="89"/>
      <c r="DMY94" s="89"/>
      <c r="DMZ94" s="89"/>
      <c r="DNA94" s="89"/>
      <c r="DNB94" s="89"/>
      <c r="DNC94" s="89"/>
      <c r="DND94" s="89"/>
      <c r="DNE94" s="89"/>
      <c r="DNF94" s="89"/>
      <c r="DNG94" s="89"/>
      <c r="DNH94" s="89"/>
      <c r="DNI94" s="89"/>
      <c r="DNJ94" s="89"/>
      <c r="DNK94" s="89"/>
      <c r="DNL94" s="89"/>
      <c r="DNM94" s="89"/>
      <c r="DNN94" s="89"/>
      <c r="DNO94" s="89"/>
      <c r="DNP94" s="89"/>
      <c r="DNQ94" s="89"/>
      <c r="DNR94" s="89"/>
      <c r="DNS94" s="89"/>
      <c r="DNT94" s="89"/>
      <c r="DNU94" s="89"/>
      <c r="DNV94" s="89"/>
      <c r="DNW94" s="89"/>
      <c r="DNX94" s="89"/>
      <c r="DNY94" s="89"/>
      <c r="DNZ94" s="89"/>
      <c r="DOA94" s="89"/>
      <c r="DOB94" s="89"/>
      <c r="DOC94" s="89"/>
      <c r="DOD94" s="89"/>
      <c r="DOE94" s="89"/>
      <c r="DOF94" s="89"/>
      <c r="DOG94" s="89"/>
      <c r="DOH94" s="89"/>
      <c r="DOI94" s="89"/>
      <c r="DOJ94" s="89"/>
      <c r="DOK94" s="89"/>
      <c r="DOL94" s="89"/>
      <c r="DOM94" s="89"/>
      <c r="DON94" s="89"/>
      <c r="DOO94" s="89"/>
      <c r="DOP94" s="89"/>
      <c r="DOQ94" s="89"/>
      <c r="DOR94" s="89"/>
      <c r="DOS94" s="89"/>
      <c r="DOT94" s="89"/>
      <c r="DOU94" s="89"/>
      <c r="DOV94" s="89"/>
      <c r="DOW94" s="89"/>
      <c r="DOX94" s="89"/>
      <c r="DOY94" s="89"/>
      <c r="DOZ94" s="89"/>
      <c r="DPA94" s="89"/>
      <c r="DPB94" s="89"/>
      <c r="DPC94" s="89"/>
      <c r="DPD94" s="89"/>
      <c r="DPE94" s="89"/>
      <c r="DPF94" s="89"/>
      <c r="DPG94" s="89"/>
      <c r="DPH94" s="89"/>
      <c r="DPI94" s="89"/>
      <c r="DPJ94" s="89"/>
      <c r="DPK94" s="89"/>
      <c r="DPL94" s="89"/>
      <c r="DPM94" s="89"/>
      <c r="DPN94" s="89"/>
      <c r="DPO94" s="89"/>
      <c r="DPP94" s="89"/>
      <c r="DPQ94" s="89"/>
      <c r="DPR94" s="89"/>
      <c r="DPS94" s="89"/>
      <c r="DPT94" s="89"/>
      <c r="DPU94" s="89"/>
      <c r="DPV94" s="89"/>
      <c r="DPW94" s="89"/>
      <c r="DPX94" s="89"/>
      <c r="DPY94" s="89"/>
      <c r="DPZ94" s="89"/>
      <c r="DQA94" s="89"/>
      <c r="DQB94" s="89"/>
      <c r="DQC94" s="89"/>
      <c r="DQD94" s="89"/>
      <c r="DQE94" s="89"/>
      <c r="DQF94" s="89"/>
      <c r="DQG94" s="89"/>
      <c r="DQH94" s="89"/>
      <c r="DQI94" s="89"/>
      <c r="DQJ94" s="89"/>
      <c r="DQK94" s="89"/>
      <c r="DQL94" s="89"/>
      <c r="DQM94" s="89"/>
      <c r="DQN94" s="89"/>
      <c r="DQO94" s="89"/>
      <c r="DQP94" s="89"/>
      <c r="DQQ94" s="89"/>
      <c r="DQR94" s="89"/>
      <c r="DQS94" s="89"/>
      <c r="DQT94" s="89"/>
      <c r="DQU94" s="89"/>
      <c r="DQV94" s="89"/>
      <c r="DQW94" s="89"/>
      <c r="DQX94" s="89"/>
      <c r="DQY94" s="89"/>
      <c r="DQZ94" s="89"/>
      <c r="DRA94" s="89"/>
      <c r="DRB94" s="89"/>
      <c r="DRC94" s="89"/>
      <c r="DRD94" s="89"/>
      <c r="DRE94" s="89"/>
      <c r="DRF94" s="89"/>
      <c r="DRG94" s="89"/>
      <c r="DRH94" s="89"/>
      <c r="DRI94" s="89"/>
      <c r="DRJ94" s="89"/>
      <c r="DRK94" s="89"/>
      <c r="DRL94" s="89"/>
      <c r="DRM94" s="89"/>
      <c r="DRN94" s="89"/>
      <c r="DRO94" s="89"/>
      <c r="DRP94" s="89"/>
      <c r="DRQ94" s="89"/>
      <c r="DRR94" s="89"/>
      <c r="DRS94" s="89"/>
      <c r="DRT94" s="89"/>
      <c r="DRU94" s="89"/>
      <c r="DRV94" s="89"/>
      <c r="DRW94" s="89"/>
      <c r="DRX94" s="89"/>
      <c r="DRY94" s="89"/>
      <c r="DRZ94" s="89"/>
      <c r="DSA94" s="89"/>
      <c r="DSB94" s="89"/>
      <c r="DSC94" s="89"/>
      <c r="DSD94" s="89"/>
      <c r="DSE94" s="89"/>
      <c r="DSF94" s="89"/>
      <c r="DSG94" s="89"/>
      <c r="DSH94" s="89"/>
      <c r="DSI94" s="89"/>
      <c r="DSJ94" s="89"/>
      <c r="DSK94" s="89"/>
      <c r="DSL94" s="89"/>
      <c r="DSM94" s="89"/>
      <c r="DSN94" s="89"/>
      <c r="DSO94" s="89"/>
      <c r="DSP94" s="89"/>
      <c r="DSQ94" s="89"/>
      <c r="DSR94" s="89"/>
      <c r="DSS94" s="89"/>
      <c r="DST94" s="89"/>
      <c r="DSU94" s="89"/>
      <c r="DSV94" s="89"/>
      <c r="DSW94" s="89"/>
      <c r="DSX94" s="89"/>
      <c r="DSY94" s="89"/>
      <c r="DSZ94" s="89"/>
      <c r="DTA94" s="89"/>
      <c r="DTB94" s="89"/>
      <c r="DTC94" s="89"/>
      <c r="DTD94" s="89"/>
      <c r="DTE94" s="89"/>
      <c r="DTF94" s="89"/>
      <c r="DTG94" s="89"/>
      <c r="DTH94" s="89"/>
      <c r="DTI94" s="89"/>
      <c r="DTJ94" s="89"/>
      <c r="DTK94" s="89"/>
      <c r="DTL94" s="89"/>
      <c r="DTM94" s="89"/>
      <c r="DTN94" s="89"/>
      <c r="DTO94" s="89"/>
      <c r="DTP94" s="89"/>
      <c r="DTQ94" s="89"/>
      <c r="DTR94" s="89"/>
      <c r="DTS94" s="89"/>
      <c r="DTT94" s="89"/>
      <c r="DTU94" s="89"/>
      <c r="DTV94" s="89"/>
      <c r="DTW94" s="89"/>
      <c r="DTX94" s="89"/>
      <c r="DTY94" s="89"/>
      <c r="DTZ94" s="89"/>
      <c r="DUA94" s="89"/>
      <c r="DUB94" s="89"/>
      <c r="DUC94" s="89"/>
      <c r="DUD94" s="89"/>
      <c r="DUE94" s="89"/>
      <c r="DUF94" s="89"/>
      <c r="DUG94" s="89"/>
      <c r="DUH94" s="89"/>
      <c r="DUI94" s="89"/>
      <c r="DUJ94" s="89"/>
      <c r="DUK94" s="89"/>
      <c r="DUL94" s="89"/>
      <c r="DUM94" s="89"/>
      <c r="DUN94" s="89"/>
      <c r="DUO94" s="89"/>
      <c r="DUP94" s="89"/>
      <c r="DUQ94" s="89"/>
      <c r="DUR94" s="89"/>
      <c r="DUS94" s="89"/>
      <c r="DUT94" s="89"/>
      <c r="DUU94" s="89"/>
      <c r="DUV94" s="89"/>
      <c r="DUW94" s="89"/>
      <c r="DUX94" s="89"/>
      <c r="DUY94" s="89"/>
      <c r="DUZ94" s="89"/>
      <c r="DVA94" s="89"/>
      <c r="DVB94" s="89"/>
      <c r="DVC94" s="89"/>
      <c r="DVD94" s="89"/>
      <c r="DVE94" s="89"/>
      <c r="DVF94" s="89"/>
      <c r="DVG94" s="89"/>
      <c r="DVH94" s="89"/>
      <c r="DVI94" s="89"/>
      <c r="DVJ94" s="89"/>
      <c r="DVK94" s="89"/>
      <c r="DVL94" s="89"/>
      <c r="DVM94" s="89"/>
      <c r="DVN94" s="89"/>
      <c r="DVO94" s="89"/>
      <c r="DVP94" s="89"/>
      <c r="DVQ94" s="89"/>
      <c r="DVR94" s="89"/>
      <c r="DVS94" s="89"/>
      <c r="DVT94" s="89"/>
      <c r="DVU94" s="89"/>
      <c r="DVV94" s="89"/>
      <c r="DVW94" s="89"/>
      <c r="DVX94" s="89"/>
      <c r="DVY94" s="89"/>
      <c r="DVZ94" s="89"/>
      <c r="DWA94" s="89"/>
      <c r="DWB94" s="89"/>
      <c r="DWC94" s="89"/>
      <c r="DWD94" s="89"/>
      <c r="DWE94" s="89"/>
      <c r="DWF94" s="89"/>
      <c r="DWG94" s="89"/>
      <c r="DWH94" s="89"/>
      <c r="DWI94" s="89"/>
      <c r="DWJ94" s="89"/>
      <c r="DWK94" s="89"/>
      <c r="DWL94" s="89"/>
      <c r="DWM94" s="89"/>
      <c r="DWN94" s="89"/>
      <c r="DWO94" s="89"/>
      <c r="DWP94" s="89"/>
      <c r="DWQ94" s="89"/>
      <c r="DWR94" s="89"/>
      <c r="DWS94" s="89"/>
      <c r="DWT94" s="89"/>
      <c r="DWU94" s="89"/>
      <c r="DWV94" s="89"/>
      <c r="DWW94" s="89"/>
      <c r="DWX94" s="89"/>
      <c r="DWY94" s="89"/>
      <c r="DWZ94" s="89"/>
      <c r="DXA94" s="89"/>
      <c r="DXB94" s="89"/>
      <c r="DXC94" s="89"/>
      <c r="DXD94" s="89"/>
      <c r="DXE94" s="89"/>
      <c r="DXF94" s="89"/>
      <c r="DXG94" s="89"/>
      <c r="DXH94" s="89"/>
      <c r="DXI94" s="89"/>
      <c r="DXJ94" s="89"/>
      <c r="DXK94" s="89"/>
      <c r="DXL94" s="89"/>
      <c r="DXM94" s="89"/>
      <c r="DXN94" s="89"/>
      <c r="DXO94" s="89"/>
      <c r="DXP94" s="89"/>
      <c r="DXQ94" s="89"/>
      <c r="DXR94" s="89"/>
      <c r="DXS94" s="89"/>
      <c r="DXT94" s="89"/>
      <c r="DXU94" s="89"/>
      <c r="DXV94" s="89"/>
      <c r="DXW94" s="89"/>
      <c r="DXX94" s="89"/>
      <c r="DXY94" s="89"/>
      <c r="DXZ94" s="89"/>
      <c r="DYA94" s="89"/>
      <c r="DYB94" s="89"/>
      <c r="DYC94" s="89"/>
      <c r="DYD94" s="89"/>
      <c r="DYE94" s="89"/>
      <c r="DYF94" s="89"/>
      <c r="DYG94" s="89"/>
      <c r="DYH94" s="89"/>
      <c r="DYI94" s="89"/>
      <c r="DYJ94" s="89"/>
      <c r="DYK94" s="89"/>
      <c r="DYL94" s="89"/>
      <c r="DYM94" s="89"/>
      <c r="DYN94" s="89"/>
      <c r="DYO94" s="89"/>
      <c r="DYP94" s="89"/>
      <c r="DYQ94" s="89"/>
      <c r="DYR94" s="89"/>
      <c r="DYS94" s="89"/>
      <c r="DYT94" s="89"/>
      <c r="DYU94" s="89"/>
      <c r="DYV94" s="89"/>
      <c r="DYW94" s="89"/>
      <c r="DYX94" s="89"/>
      <c r="DYY94" s="89"/>
      <c r="DYZ94" s="89"/>
      <c r="DZA94" s="89"/>
      <c r="DZB94" s="89"/>
      <c r="DZC94" s="89"/>
      <c r="DZD94" s="89"/>
      <c r="DZE94" s="89"/>
      <c r="DZF94" s="89"/>
      <c r="DZG94" s="89"/>
      <c r="DZH94" s="89"/>
      <c r="DZI94" s="89"/>
      <c r="DZJ94" s="89"/>
      <c r="DZK94" s="89"/>
      <c r="DZL94" s="89"/>
      <c r="DZM94" s="89"/>
      <c r="DZN94" s="89"/>
      <c r="DZO94" s="89"/>
      <c r="DZP94" s="89"/>
      <c r="DZQ94" s="89"/>
      <c r="DZR94" s="89"/>
      <c r="DZS94" s="89"/>
      <c r="DZT94" s="89"/>
      <c r="DZU94" s="89"/>
      <c r="DZV94" s="89"/>
      <c r="DZW94" s="89"/>
      <c r="DZX94" s="89"/>
      <c r="DZY94" s="89"/>
      <c r="DZZ94" s="89"/>
      <c r="EAA94" s="89"/>
      <c r="EAB94" s="89"/>
      <c r="EAC94" s="89"/>
      <c r="EAD94" s="89"/>
      <c r="EAE94" s="89"/>
      <c r="EAF94" s="89"/>
      <c r="EAG94" s="89"/>
      <c r="EAH94" s="89"/>
      <c r="EAI94" s="89"/>
      <c r="EAJ94" s="89"/>
      <c r="EAK94" s="89"/>
      <c r="EAL94" s="89"/>
      <c r="EAM94" s="89"/>
      <c r="EAN94" s="89"/>
      <c r="EAO94" s="89"/>
      <c r="EAP94" s="89"/>
      <c r="EAQ94" s="89"/>
      <c r="EAR94" s="89"/>
      <c r="EAS94" s="89"/>
      <c r="EAT94" s="89"/>
      <c r="EAU94" s="89"/>
      <c r="EAV94" s="89"/>
      <c r="EAW94" s="89"/>
      <c r="EAX94" s="89"/>
      <c r="EAY94" s="89"/>
      <c r="EAZ94" s="89"/>
      <c r="EBA94" s="89"/>
      <c r="EBB94" s="89"/>
      <c r="EBC94" s="89"/>
      <c r="EBD94" s="89"/>
      <c r="EBE94" s="89"/>
      <c r="EBF94" s="89"/>
      <c r="EBG94" s="89"/>
      <c r="EBH94" s="89"/>
      <c r="EBI94" s="89"/>
      <c r="EBJ94" s="89"/>
      <c r="EBK94" s="89"/>
      <c r="EBL94" s="89"/>
      <c r="EBM94" s="89"/>
      <c r="EBN94" s="89"/>
      <c r="EBO94" s="89"/>
      <c r="EBP94" s="89"/>
      <c r="EBQ94" s="89"/>
      <c r="EBR94" s="89"/>
      <c r="EBS94" s="89"/>
      <c r="EBT94" s="89"/>
      <c r="EBU94" s="89"/>
      <c r="EBV94" s="89"/>
      <c r="EBW94" s="89"/>
      <c r="EBX94" s="89"/>
      <c r="EBY94" s="89"/>
      <c r="EBZ94" s="89"/>
      <c r="ECA94" s="89"/>
      <c r="ECB94" s="89"/>
      <c r="ECC94" s="89"/>
      <c r="ECD94" s="89"/>
      <c r="ECE94" s="89"/>
      <c r="ECF94" s="89"/>
      <c r="ECG94" s="89"/>
      <c r="ECH94" s="89"/>
      <c r="ECI94" s="89"/>
      <c r="ECJ94" s="89"/>
      <c r="ECK94" s="89"/>
      <c r="ECL94" s="89"/>
      <c r="ECM94" s="89"/>
      <c r="ECN94" s="89"/>
      <c r="ECO94" s="89"/>
      <c r="ECP94" s="89"/>
      <c r="ECQ94" s="89"/>
      <c r="ECR94" s="89"/>
      <c r="ECS94" s="89"/>
      <c r="ECT94" s="89"/>
      <c r="ECU94" s="89"/>
      <c r="ECV94" s="89"/>
      <c r="ECW94" s="89"/>
      <c r="ECX94" s="89"/>
      <c r="ECY94" s="89"/>
      <c r="ECZ94" s="89"/>
      <c r="EDA94" s="89"/>
      <c r="EDB94" s="89"/>
      <c r="EDC94" s="89"/>
      <c r="EDD94" s="89"/>
      <c r="EDE94" s="89"/>
      <c r="EDF94" s="89"/>
      <c r="EDG94" s="89"/>
      <c r="EDH94" s="89"/>
      <c r="EDI94" s="89"/>
      <c r="EDJ94" s="89"/>
      <c r="EDK94" s="89"/>
      <c r="EDL94" s="89"/>
      <c r="EDM94" s="89"/>
      <c r="EDN94" s="89"/>
      <c r="EDO94" s="89"/>
      <c r="EDP94" s="89"/>
      <c r="EDQ94" s="89"/>
      <c r="EDR94" s="89"/>
      <c r="EDS94" s="89"/>
      <c r="EDT94" s="89"/>
      <c r="EDU94" s="89"/>
      <c r="EDV94" s="89"/>
      <c r="EDW94" s="89"/>
      <c r="EDX94" s="89"/>
      <c r="EDY94" s="89"/>
      <c r="EDZ94" s="89"/>
      <c r="EEA94" s="89"/>
      <c r="EEB94" s="89"/>
      <c r="EEC94" s="89"/>
      <c r="EED94" s="89"/>
      <c r="EEE94" s="89"/>
      <c r="EEF94" s="89"/>
      <c r="EEG94" s="89"/>
      <c r="EEH94" s="89"/>
      <c r="EEI94" s="89"/>
      <c r="EEJ94" s="89"/>
      <c r="EEK94" s="89"/>
      <c r="EEL94" s="89"/>
      <c r="EEM94" s="89"/>
      <c r="EEN94" s="89"/>
      <c r="EEO94" s="89"/>
      <c r="EEP94" s="89"/>
      <c r="EEQ94" s="89"/>
      <c r="EER94" s="89"/>
      <c r="EES94" s="89"/>
      <c r="EET94" s="89"/>
      <c r="EEU94" s="89"/>
      <c r="EEV94" s="89"/>
      <c r="EEW94" s="89"/>
      <c r="EEX94" s="89"/>
      <c r="EEY94" s="89"/>
      <c r="EEZ94" s="89"/>
      <c r="EFA94" s="89"/>
      <c r="EFB94" s="89"/>
      <c r="EFC94" s="89"/>
      <c r="EFD94" s="89"/>
      <c r="EFE94" s="89"/>
      <c r="EFF94" s="89"/>
      <c r="EFG94" s="89"/>
      <c r="EFH94" s="89"/>
      <c r="EFI94" s="89"/>
      <c r="EFJ94" s="89"/>
      <c r="EFK94" s="89"/>
      <c r="EFL94" s="89"/>
      <c r="EFM94" s="89"/>
      <c r="EFN94" s="89"/>
      <c r="EFO94" s="89"/>
      <c r="EFP94" s="89"/>
      <c r="EFQ94" s="89"/>
      <c r="EFR94" s="89"/>
      <c r="EFS94" s="89"/>
      <c r="EFT94" s="89"/>
      <c r="EFU94" s="89"/>
      <c r="EFV94" s="89"/>
      <c r="EFW94" s="89"/>
      <c r="EFX94" s="89"/>
      <c r="EFY94" s="89"/>
      <c r="EFZ94" s="89"/>
      <c r="EGA94" s="89"/>
      <c r="EGB94" s="89"/>
      <c r="EGC94" s="89"/>
      <c r="EGD94" s="89"/>
      <c r="EGE94" s="89"/>
      <c r="EGF94" s="89"/>
      <c r="EGG94" s="89"/>
      <c r="EGH94" s="89"/>
      <c r="EGI94" s="89"/>
      <c r="EGJ94" s="89"/>
      <c r="EGK94" s="89"/>
      <c r="EGL94" s="89"/>
      <c r="EGM94" s="89"/>
      <c r="EGN94" s="89"/>
      <c r="EGO94" s="89"/>
      <c r="EGP94" s="89"/>
      <c r="EGQ94" s="89"/>
      <c r="EGR94" s="89"/>
      <c r="EGS94" s="89"/>
      <c r="EGT94" s="89"/>
      <c r="EGU94" s="89"/>
      <c r="EGV94" s="89"/>
      <c r="EGW94" s="89"/>
      <c r="EGX94" s="89"/>
      <c r="EGY94" s="89"/>
      <c r="EGZ94" s="89"/>
      <c r="EHA94" s="89"/>
      <c r="EHB94" s="89"/>
      <c r="EHC94" s="89"/>
      <c r="EHD94" s="89"/>
      <c r="EHE94" s="89"/>
      <c r="EHF94" s="89"/>
      <c r="EHG94" s="89"/>
      <c r="EHH94" s="89"/>
      <c r="EHI94" s="89"/>
      <c r="EHJ94" s="89"/>
      <c r="EHK94" s="89"/>
      <c r="EHL94" s="89"/>
      <c r="EHM94" s="89"/>
      <c r="EHN94" s="89"/>
      <c r="EHO94" s="89"/>
      <c r="EHP94" s="89"/>
      <c r="EHQ94" s="89"/>
      <c r="EHR94" s="89"/>
      <c r="EHS94" s="89"/>
      <c r="EHT94" s="89"/>
      <c r="EHU94" s="89"/>
      <c r="EHV94" s="89"/>
      <c r="EHW94" s="89"/>
      <c r="EHX94" s="89"/>
      <c r="EHY94" s="89"/>
      <c r="EHZ94" s="89"/>
      <c r="EIA94" s="89"/>
      <c r="EIB94" s="89"/>
      <c r="EIC94" s="89"/>
      <c r="EID94" s="89"/>
      <c r="EIE94" s="89"/>
      <c r="EIF94" s="89"/>
      <c r="EIG94" s="89"/>
      <c r="EIH94" s="89"/>
      <c r="EII94" s="89"/>
      <c r="EIJ94" s="89"/>
      <c r="EIK94" s="89"/>
      <c r="EIL94" s="89"/>
      <c r="EIM94" s="89"/>
      <c r="EIN94" s="89"/>
      <c r="EIO94" s="89"/>
      <c r="EIP94" s="89"/>
      <c r="EIQ94" s="89"/>
      <c r="EIR94" s="89"/>
      <c r="EIS94" s="89"/>
      <c r="EIT94" s="89"/>
      <c r="EIU94" s="89"/>
      <c r="EIV94" s="89"/>
      <c r="EIW94" s="89"/>
      <c r="EIX94" s="89"/>
      <c r="EIY94" s="89"/>
      <c r="EIZ94" s="89"/>
      <c r="EJA94" s="89"/>
      <c r="EJB94" s="89"/>
      <c r="EJC94" s="89"/>
      <c r="EJD94" s="89"/>
      <c r="EJE94" s="89"/>
      <c r="EJF94" s="89"/>
      <c r="EJG94" s="89"/>
      <c r="EJH94" s="89"/>
      <c r="EJI94" s="89"/>
      <c r="EJJ94" s="89"/>
      <c r="EJK94" s="89"/>
      <c r="EJL94" s="89"/>
      <c r="EJM94" s="89"/>
      <c r="EJN94" s="89"/>
      <c r="EJO94" s="89"/>
      <c r="EJP94" s="89"/>
      <c r="EJQ94" s="89"/>
      <c r="EJR94" s="89"/>
      <c r="EJS94" s="89"/>
      <c r="EJT94" s="89"/>
      <c r="EJU94" s="89"/>
      <c r="EJV94" s="89"/>
      <c r="EJW94" s="89"/>
      <c r="EJX94" s="89"/>
      <c r="EJY94" s="89"/>
      <c r="EJZ94" s="89"/>
      <c r="EKA94" s="89"/>
      <c r="EKB94" s="89"/>
      <c r="EKC94" s="89"/>
      <c r="EKD94" s="89"/>
      <c r="EKE94" s="89"/>
      <c r="EKF94" s="89"/>
      <c r="EKG94" s="89"/>
      <c r="EKH94" s="89"/>
      <c r="EKI94" s="89"/>
      <c r="EKJ94" s="89"/>
      <c r="EKK94" s="89"/>
      <c r="EKL94" s="89"/>
      <c r="EKM94" s="89"/>
      <c r="EKN94" s="89"/>
      <c r="EKO94" s="89"/>
      <c r="EKP94" s="89"/>
      <c r="EKQ94" s="89"/>
      <c r="EKR94" s="89"/>
      <c r="EKS94" s="89"/>
      <c r="EKT94" s="89"/>
      <c r="EKU94" s="89"/>
      <c r="EKV94" s="89"/>
      <c r="EKW94" s="89"/>
      <c r="EKX94" s="89"/>
      <c r="EKY94" s="89"/>
      <c r="EKZ94" s="89"/>
      <c r="ELA94" s="89"/>
      <c r="ELB94" s="89"/>
      <c r="ELC94" s="89"/>
      <c r="ELD94" s="89"/>
      <c r="ELE94" s="89"/>
      <c r="ELF94" s="89"/>
      <c r="ELG94" s="89"/>
      <c r="ELH94" s="89"/>
      <c r="ELI94" s="89"/>
      <c r="ELJ94" s="89"/>
      <c r="ELK94" s="89"/>
      <c r="ELL94" s="89"/>
      <c r="ELM94" s="89"/>
      <c r="ELN94" s="89"/>
      <c r="ELO94" s="89"/>
      <c r="ELP94" s="89"/>
      <c r="ELQ94" s="89"/>
      <c r="ELR94" s="89"/>
      <c r="ELS94" s="89"/>
      <c r="ELT94" s="89"/>
      <c r="ELU94" s="89"/>
      <c r="ELV94" s="89"/>
      <c r="ELW94" s="89"/>
      <c r="ELX94" s="89"/>
      <c r="ELY94" s="89"/>
      <c r="ELZ94" s="89"/>
      <c r="EMA94" s="89"/>
      <c r="EMB94" s="89"/>
      <c r="EMC94" s="89"/>
      <c r="EMD94" s="89"/>
      <c r="EME94" s="89"/>
      <c r="EMF94" s="89"/>
      <c r="EMG94" s="89"/>
      <c r="EMH94" s="89"/>
      <c r="EMI94" s="89"/>
      <c r="EMJ94" s="89"/>
      <c r="EMK94" s="89"/>
      <c r="EML94" s="89"/>
      <c r="EMM94" s="89"/>
      <c r="EMN94" s="89"/>
      <c r="EMO94" s="89"/>
      <c r="EMP94" s="89"/>
      <c r="EMQ94" s="89"/>
      <c r="EMR94" s="89"/>
      <c r="EMS94" s="89"/>
      <c r="EMT94" s="89"/>
      <c r="EMU94" s="89"/>
      <c r="EMV94" s="89"/>
      <c r="EMW94" s="89"/>
      <c r="EMX94" s="89"/>
      <c r="EMY94" s="89"/>
      <c r="EMZ94" s="89"/>
      <c r="ENA94" s="89"/>
      <c r="ENB94" s="89"/>
      <c r="ENC94" s="89"/>
      <c r="END94" s="89"/>
      <c r="ENE94" s="89"/>
      <c r="ENF94" s="89"/>
      <c r="ENG94" s="89"/>
      <c r="ENH94" s="89"/>
      <c r="ENI94" s="89"/>
      <c r="ENJ94" s="89"/>
      <c r="ENK94" s="89"/>
      <c r="ENL94" s="89"/>
      <c r="ENM94" s="89"/>
      <c r="ENN94" s="89"/>
      <c r="ENO94" s="89"/>
      <c r="ENP94" s="89"/>
      <c r="ENQ94" s="89"/>
      <c r="ENR94" s="89"/>
      <c r="ENS94" s="89"/>
      <c r="ENT94" s="89"/>
      <c r="ENU94" s="89"/>
      <c r="ENV94" s="89"/>
      <c r="ENW94" s="89"/>
      <c r="ENX94" s="89"/>
      <c r="ENY94" s="89"/>
      <c r="ENZ94" s="89"/>
      <c r="EOA94" s="89"/>
      <c r="EOB94" s="89"/>
      <c r="EOC94" s="89"/>
      <c r="EOD94" s="89"/>
      <c r="EOE94" s="89"/>
      <c r="EOF94" s="89"/>
      <c r="EOG94" s="89"/>
      <c r="EOH94" s="89"/>
      <c r="EOI94" s="89"/>
      <c r="EOJ94" s="89"/>
      <c r="EOK94" s="89"/>
      <c r="EOL94" s="89"/>
      <c r="EOM94" s="89"/>
      <c r="EON94" s="89"/>
      <c r="EOO94" s="89"/>
      <c r="EOP94" s="89"/>
      <c r="EOQ94" s="89"/>
      <c r="EOR94" s="89"/>
      <c r="EOS94" s="89"/>
      <c r="EOT94" s="89"/>
      <c r="EOU94" s="89"/>
      <c r="EOV94" s="89"/>
      <c r="EOW94" s="89"/>
      <c r="EOX94" s="89"/>
      <c r="EOY94" s="89"/>
      <c r="EOZ94" s="89"/>
      <c r="EPA94" s="89"/>
      <c r="EPB94" s="89"/>
      <c r="EPC94" s="89"/>
      <c r="EPD94" s="89"/>
      <c r="EPE94" s="89"/>
      <c r="EPF94" s="89"/>
      <c r="EPG94" s="89"/>
      <c r="EPH94" s="89"/>
      <c r="EPI94" s="89"/>
      <c r="EPJ94" s="89"/>
      <c r="EPK94" s="89"/>
      <c r="EPL94" s="89"/>
      <c r="EPM94" s="89"/>
      <c r="EPN94" s="89"/>
      <c r="EPO94" s="89"/>
      <c r="EPP94" s="89"/>
      <c r="EPQ94" s="89"/>
      <c r="EPR94" s="89"/>
      <c r="EPS94" s="89"/>
      <c r="EPT94" s="89"/>
      <c r="EPU94" s="89"/>
      <c r="EPV94" s="89"/>
      <c r="EPW94" s="89"/>
      <c r="EPX94" s="89"/>
      <c r="EPY94" s="89"/>
      <c r="EPZ94" s="89"/>
      <c r="EQA94" s="89"/>
      <c r="EQB94" s="89"/>
      <c r="EQC94" s="89"/>
      <c r="EQD94" s="89"/>
      <c r="EQE94" s="89"/>
      <c r="EQF94" s="89"/>
      <c r="EQG94" s="89"/>
      <c r="EQH94" s="89"/>
      <c r="EQI94" s="89"/>
      <c r="EQJ94" s="89"/>
      <c r="EQK94" s="89"/>
      <c r="EQL94" s="89"/>
      <c r="EQM94" s="89"/>
      <c r="EQN94" s="89"/>
      <c r="EQO94" s="89"/>
      <c r="EQP94" s="89"/>
      <c r="EQQ94" s="89"/>
      <c r="EQR94" s="89"/>
      <c r="EQS94" s="89"/>
      <c r="EQT94" s="89"/>
      <c r="EQU94" s="89"/>
      <c r="EQV94" s="89"/>
      <c r="EQW94" s="89"/>
      <c r="EQX94" s="89"/>
      <c r="EQY94" s="89"/>
      <c r="EQZ94" s="89"/>
      <c r="ERA94" s="89"/>
      <c r="ERB94" s="89"/>
      <c r="ERC94" s="89"/>
      <c r="ERD94" s="89"/>
      <c r="ERE94" s="89"/>
      <c r="ERF94" s="89"/>
      <c r="ERG94" s="89"/>
      <c r="ERH94" s="89"/>
      <c r="ERI94" s="89"/>
      <c r="ERJ94" s="89"/>
      <c r="ERK94" s="89"/>
      <c r="ERL94" s="89"/>
      <c r="ERM94" s="89"/>
      <c r="ERN94" s="89"/>
      <c r="ERO94" s="89"/>
      <c r="ERP94" s="89"/>
      <c r="ERQ94" s="89"/>
      <c r="ERR94" s="89"/>
      <c r="ERS94" s="89"/>
      <c r="ERT94" s="89"/>
      <c r="ERU94" s="89"/>
      <c r="ERV94" s="89"/>
      <c r="ERW94" s="89"/>
      <c r="ERX94" s="89"/>
      <c r="ERY94" s="89"/>
      <c r="ERZ94" s="89"/>
      <c r="ESA94" s="89"/>
      <c r="ESB94" s="89"/>
      <c r="ESC94" s="89"/>
      <c r="ESD94" s="89"/>
      <c r="ESE94" s="89"/>
      <c r="ESF94" s="89"/>
      <c r="ESG94" s="89"/>
      <c r="ESH94" s="89"/>
      <c r="ESI94" s="89"/>
      <c r="ESJ94" s="89"/>
      <c r="ESK94" s="89"/>
      <c r="ESL94" s="89"/>
      <c r="ESM94" s="89"/>
      <c r="ESN94" s="89"/>
      <c r="ESO94" s="89"/>
      <c r="ESP94" s="89"/>
      <c r="ESQ94" s="89"/>
      <c r="ESR94" s="89"/>
      <c r="ESS94" s="89"/>
      <c r="EST94" s="89"/>
      <c r="ESU94" s="89"/>
      <c r="ESV94" s="89"/>
      <c r="ESW94" s="89"/>
      <c r="ESX94" s="89"/>
      <c r="ESY94" s="89"/>
      <c r="ESZ94" s="89"/>
      <c r="ETA94" s="89"/>
      <c r="ETB94" s="89"/>
      <c r="ETC94" s="89"/>
      <c r="ETD94" s="89"/>
      <c r="ETE94" s="89"/>
      <c r="ETF94" s="89"/>
      <c r="ETG94" s="89"/>
      <c r="ETH94" s="89"/>
      <c r="ETI94" s="89"/>
      <c r="ETJ94" s="89"/>
      <c r="ETK94" s="89"/>
      <c r="ETL94" s="89"/>
      <c r="ETM94" s="89"/>
      <c r="ETN94" s="89"/>
      <c r="ETO94" s="89"/>
      <c r="ETP94" s="89"/>
      <c r="ETQ94" s="89"/>
      <c r="ETR94" s="89"/>
      <c r="ETS94" s="89"/>
      <c r="ETT94" s="89"/>
      <c r="ETU94" s="89"/>
      <c r="ETV94" s="89"/>
      <c r="ETW94" s="89"/>
      <c r="ETX94" s="89"/>
      <c r="ETY94" s="89"/>
      <c r="ETZ94" s="89"/>
      <c r="EUA94" s="89"/>
      <c r="EUB94" s="89"/>
      <c r="EUC94" s="89"/>
      <c r="EUD94" s="89"/>
      <c r="EUE94" s="89"/>
      <c r="EUF94" s="89"/>
      <c r="EUG94" s="89"/>
      <c r="EUH94" s="89"/>
      <c r="EUI94" s="89"/>
      <c r="EUJ94" s="89"/>
      <c r="EUK94" s="89"/>
      <c r="EUL94" s="89"/>
      <c r="EUM94" s="89"/>
      <c r="EUN94" s="89"/>
      <c r="EUO94" s="89"/>
      <c r="EUP94" s="89"/>
      <c r="EUQ94" s="89"/>
      <c r="EUR94" s="89"/>
      <c r="EUS94" s="89"/>
      <c r="EUT94" s="89"/>
      <c r="EUU94" s="89"/>
      <c r="EUV94" s="89"/>
      <c r="EUW94" s="89"/>
      <c r="EUX94" s="89"/>
      <c r="EUY94" s="89"/>
      <c r="EUZ94" s="89"/>
      <c r="EVA94" s="89"/>
      <c r="EVB94" s="89"/>
      <c r="EVC94" s="89"/>
      <c r="EVD94" s="89"/>
      <c r="EVE94" s="89"/>
      <c r="EVF94" s="89"/>
      <c r="EVG94" s="89"/>
      <c r="EVH94" s="89"/>
      <c r="EVI94" s="89"/>
      <c r="EVJ94" s="89"/>
      <c r="EVK94" s="89"/>
      <c r="EVL94" s="89"/>
      <c r="EVM94" s="89"/>
      <c r="EVN94" s="89"/>
      <c r="EVO94" s="89"/>
      <c r="EVP94" s="89"/>
      <c r="EVQ94" s="89"/>
      <c r="EVR94" s="89"/>
      <c r="EVS94" s="89"/>
      <c r="EVT94" s="89"/>
      <c r="EVU94" s="89"/>
      <c r="EVV94" s="89"/>
      <c r="EVW94" s="89"/>
      <c r="EVX94" s="89"/>
      <c r="EVY94" s="89"/>
      <c r="EVZ94" s="89"/>
      <c r="EWA94" s="89"/>
      <c r="EWB94" s="89"/>
      <c r="EWC94" s="89"/>
      <c r="EWD94" s="89"/>
      <c r="EWE94" s="89"/>
      <c r="EWF94" s="89"/>
      <c r="EWG94" s="89"/>
      <c r="EWH94" s="89"/>
      <c r="EWI94" s="89"/>
      <c r="EWJ94" s="89"/>
      <c r="EWK94" s="89"/>
      <c r="EWL94" s="89"/>
      <c r="EWM94" s="89"/>
      <c r="EWN94" s="89"/>
      <c r="EWO94" s="89"/>
      <c r="EWP94" s="89"/>
      <c r="EWQ94" s="89"/>
      <c r="EWR94" s="89"/>
      <c r="EWS94" s="89"/>
      <c r="EWT94" s="89"/>
      <c r="EWU94" s="89"/>
      <c r="EWV94" s="89"/>
      <c r="EWW94" s="89"/>
      <c r="EWX94" s="89"/>
      <c r="EWY94" s="89"/>
      <c r="EWZ94" s="89"/>
      <c r="EXA94" s="89"/>
      <c r="EXB94" s="89"/>
      <c r="EXC94" s="89"/>
      <c r="EXD94" s="89"/>
      <c r="EXE94" s="89"/>
      <c r="EXF94" s="89"/>
      <c r="EXG94" s="89"/>
      <c r="EXH94" s="89"/>
      <c r="EXI94" s="89"/>
      <c r="EXJ94" s="89"/>
      <c r="EXK94" s="89"/>
      <c r="EXL94" s="89"/>
      <c r="EXM94" s="89"/>
      <c r="EXN94" s="89"/>
      <c r="EXO94" s="89"/>
      <c r="EXP94" s="89"/>
      <c r="EXQ94" s="89"/>
      <c r="EXR94" s="89"/>
      <c r="EXS94" s="89"/>
      <c r="EXT94" s="89"/>
      <c r="EXU94" s="89"/>
      <c r="EXV94" s="89"/>
      <c r="EXW94" s="89"/>
      <c r="EXX94" s="89"/>
      <c r="EXY94" s="89"/>
      <c r="EXZ94" s="89"/>
      <c r="EYA94" s="89"/>
      <c r="EYB94" s="89"/>
      <c r="EYC94" s="89"/>
      <c r="EYD94" s="89"/>
      <c r="EYE94" s="89"/>
      <c r="EYF94" s="89"/>
      <c r="EYG94" s="89"/>
      <c r="EYH94" s="89"/>
      <c r="EYI94" s="89"/>
      <c r="EYJ94" s="89"/>
      <c r="EYK94" s="89"/>
      <c r="EYL94" s="89"/>
      <c r="EYM94" s="89"/>
      <c r="EYN94" s="89"/>
      <c r="EYO94" s="89"/>
      <c r="EYP94" s="89"/>
      <c r="EYQ94" s="89"/>
      <c r="EYR94" s="89"/>
      <c r="EYS94" s="89"/>
      <c r="EYT94" s="89"/>
      <c r="EYU94" s="89"/>
      <c r="EYV94" s="89"/>
      <c r="EYW94" s="89"/>
      <c r="EYX94" s="89"/>
      <c r="EYY94" s="89"/>
      <c r="EYZ94" s="89"/>
      <c r="EZA94" s="89"/>
      <c r="EZB94" s="89"/>
      <c r="EZC94" s="89"/>
      <c r="EZD94" s="89"/>
      <c r="EZE94" s="89"/>
      <c r="EZF94" s="89"/>
      <c r="EZG94" s="89"/>
      <c r="EZH94" s="89"/>
      <c r="EZI94" s="89"/>
      <c r="EZJ94" s="89"/>
      <c r="EZK94" s="89"/>
      <c r="EZL94" s="89"/>
      <c r="EZM94" s="89"/>
      <c r="EZN94" s="89"/>
      <c r="EZO94" s="89"/>
      <c r="EZP94" s="89"/>
      <c r="EZQ94" s="89"/>
      <c r="EZR94" s="89"/>
      <c r="EZS94" s="89"/>
      <c r="EZT94" s="89"/>
      <c r="EZU94" s="89"/>
      <c r="EZV94" s="89"/>
      <c r="EZW94" s="89"/>
      <c r="EZX94" s="89"/>
      <c r="EZY94" s="89"/>
      <c r="EZZ94" s="89"/>
      <c r="FAA94" s="89"/>
      <c r="FAB94" s="89"/>
      <c r="FAC94" s="89"/>
      <c r="FAD94" s="89"/>
      <c r="FAE94" s="89"/>
      <c r="FAF94" s="89"/>
      <c r="FAG94" s="89"/>
      <c r="FAH94" s="89"/>
      <c r="FAI94" s="89"/>
      <c r="FAJ94" s="89"/>
      <c r="FAK94" s="89"/>
      <c r="FAL94" s="89"/>
      <c r="FAM94" s="89"/>
      <c r="FAN94" s="89"/>
      <c r="FAO94" s="89"/>
      <c r="FAP94" s="89"/>
      <c r="FAQ94" s="89"/>
      <c r="FAR94" s="89"/>
      <c r="FAS94" s="89"/>
      <c r="FAT94" s="89"/>
      <c r="FAU94" s="89"/>
      <c r="FAV94" s="89"/>
      <c r="FAW94" s="89"/>
      <c r="FAX94" s="89"/>
      <c r="FAY94" s="89"/>
      <c r="FAZ94" s="89"/>
      <c r="FBA94" s="89"/>
      <c r="FBB94" s="89"/>
      <c r="FBC94" s="89"/>
      <c r="FBD94" s="89"/>
      <c r="FBE94" s="89"/>
      <c r="FBF94" s="89"/>
      <c r="FBG94" s="89"/>
      <c r="FBH94" s="89"/>
      <c r="FBI94" s="89"/>
      <c r="FBJ94" s="89"/>
      <c r="FBK94" s="89"/>
      <c r="FBL94" s="89"/>
      <c r="FBM94" s="89"/>
      <c r="FBN94" s="89"/>
      <c r="FBO94" s="89"/>
      <c r="FBP94" s="89"/>
      <c r="FBQ94" s="89"/>
      <c r="FBR94" s="89"/>
      <c r="FBS94" s="89"/>
      <c r="FBT94" s="89"/>
      <c r="FBU94" s="89"/>
      <c r="FBV94" s="89"/>
      <c r="FBW94" s="89"/>
      <c r="FBX94" s="89"/>
      <c r="FBY94" s="89"/>
      <c r="FBZ94" s="89"/>
      <c r="FCA94" s="89"/>
      <c r="FCB94" s="89"/>
      <c r="FCC94" s="89"/>
      <c r="FCD94" s="89"/>
      <c r="FCE94" s="89"/>
      <c r="FCF94" s="89"/>
      <c r="FCG94" s="89"/>
      <c r="FCH94" s="89"/>
      <c r="FCI94" s="89"/>
      <c r="FCJ94" s="89"/>
      <c r="FCK94" s="89"/>
      <c r="FCL94" s="89"/>
      <c r="FCM94" s="89"/>
      <c r="FCN94" s="89"/>
      <c r="FCO94" s="89"/>
      <c r="FCP94" s="89"/>
      <c r="FCQ94" s="89"/>
      <c r="FCR94" s="89"/>
      <c r="FCS94" s="89"/>
      <c r="FCT94" s="89"/>
      <c r="FCU94" s="89"/>
      <c r="FCV94" s="89"/>
      <c r="FCW94" s="89"/>
      <c r="FCX94" s="89"/>
      <c r="FCY94" s="89"/>
      <c r="FCZ94" s="89"/>
      <c r="FDA94" s="89"/>
      <c r="FDB94" s="89"/>
      <c r="FDC94" s="89"/>
      <c r="FDD94" s="89"/>
      <c r="FDE94" s="89"/>
      <c r="FDF94" s="89"/>
      <c r="FDG94" s="89"/>
      <c r="FDH94" s="89"/>
      <c r="FDI94" s="89"/>
      <c r="FDJ94" s="89"/>
      <c r="FDK94" s="89"/>
      <c r="FDL94" s="89"/>
      <c r="FDM94" s="89"/>
      <c r="FDN94" s="89"/>
      <c r="FDO94" s="89"/>
      <c r="FDP94" s="89"/>
      <c r="FDQ94" s="89"/>
      <c r="FDR94" s="89"/>
      <c r="FDS94" s="89"/>
      <c r="FDT94" s="89"/>
      <c r="FDU94" s="89"/>
      <c r="FDV94" s="89"/>
      <c r="FDW94" s="89"/>
      <c r="FDX94" s="89"/>
      <c r="FDY94" s="89"/>
      <c r="FDZ94" s="89"/>
      <c r="FEA94" s="89"/>
      <c r="FEB94" s="89"/>
      <c r="FEC94" s="89"/>
      <c r="FED94" s="89"/>
      <c r="FEE94" s="89"/>
      <c r="FEF94" s="89"/>
      <c r="FEG94" s="89"/>
      <c r="FEH94" s="89"/>
      <c r="FEI94" s="89"/>
      <c r="FEJ94" s="89"/>
      <c r="FEK94" s="89"/>
      <c r="FEL94" s="89"/>
      <c r="FEM94" s="89"/>
      <c r="FEN94" s="89"/>
      <c r="FEO94" s="89"/>
      <c r="FEP94" s="89"/>
      <c r="FEQ94" s="89"/>
      <c r="FER94" s="89"/>
      <c r="FES94" s="89"/>
      <c r="FET94" s="89"/>
      <c r="FEU94" s="89"/>
      <c r="FEV94" s="89"/>
      <c r="FEW94" s="89"/>
      <c r="FEX94" s="89"/>
      <c r="FEY94" s="89"/>
      <c r="FEZ94" s="89"/>
      <c r="FFA94" s="89"/>
      <c r="FFB94" s="89"/>
      <c r="FFC94" s="89"/>
      <c r="FFD94" s="89"/>
      <c r="FFE94" s="89"/>
      <c r="FFF94" s="89"/>
      <c r="FFG94" s="89"/>
      <c r="FFH94" s="89"/>
      <c r="FFI94" s="89"/>
      <c r="FFJ94" s="89"/>
      <c r="FFK94" s="89"/>
      <c r="FFL94" s="89"/>
      <c r="FFM94" s="89"/>
      <c r="FFN94" s="89"/>
      <c r="FFO94" s="89"/>
      <c r="FFP94" s="89"/>
      <c r="FFQ94" s="89"/>
      <c r="FFR94" s="89"/>
      <c r="FFS94" s="89"/>
      <c r="FFT94" s="89"/>
      <c r="FFU94" s="89"/>
      <c r="FFV94" s="89"/>
      <c r="FFW94" s="89"/>
      <c r="FFX94" s="89"/>
      <c r="FFY94" s="89"/>
      <c r="FFZ94" s="89"/>
      <c r="FGA94" s="89"/>
      <c r="FGB94" s="89"/>
      <c r="FGC94" s="89"/>
      <c r="FGD94" s="89"/>
      <c r="FGE94" s="89"/>
      <c r="FGF94" s="89"/>
      <c r="FGG94" s="89"/>
      <c r="FGH94" s="89"/>
      <c r="FGI94" s="89"/>
      <c r="FGJ94" s="89"/>
      <c r="FGK94" s="89"/>
      <c r="FGL94" s="89"/>
      <c r="FGM94" s="89"/>
      <c r="FGN94" s="89"/>
      <c r="FGO94" s="89"/>
      <c r="FGP94" s="89"/>
      <c r="FGQ94" s="89"/>
      <c r="FGR94" s="89"/>
      <c r="FGS94" s="89"/>
      <c r="FGT94" s="89"/>
      <c r="FGU94" s="89"/>
      <c r="FGV94" s="89"/>
      <c r="FGW94" s="89"/>
      <c r="FGX94" s="89"/>
      <c r="FGY94" s="89"/>
      <c r="FGZ94" s="89"/>
      <c r="FHA94" s="89"/>
      <c r="FHB94" s="89"/>
      <c r="FHC94" s="89"/>
      <c r="FHD94" s="89"/>
      <c r="FHE94" s="89"/>
      <c r="FHF94" s="89"/>
      <c r="FHG94" s="89"/>
      <c r="FHH94" s="89"/>
      <c r="FHI94" s="89"/>
      <c r="FHJ94" s="89"/>
      <c r="FHK94" s="89"/>
      <c r="FHL94" s="89"/>
      <c r="FHM94" s="89"/>
      <c r="FHN94" s="89"/>
      <c r="FHO94" s="89"/>
      <c r="FHP94" s="89"/>
      <c r="FHQ94" s="89"/>
      <c r="FHR94" s="89"/>
      <c r="FHS94" s="89"/>
      <c r="FHT94" s="89"/>
      <c r="FHU94" s="89"/>
      <c r="FHV94" s="89"/>
      <c r="FHW94" s="89"/>
      <c r="FHX94" s="89"/>
      <c r="FHY94" s="89"/>
      <c r="FHZ94" s="89"/>
      <c r="FIA94" s="89"/>
      <c r="FIB94" s="89"/>
      <c r="FIC94" s="89"/>
      <c r="FID94" s="89"/>
      <c r="FIE94" s="89"/>
      <c r="FIF94" s="89"/>
      <c r="FIG94" s="89"/>
      <c r="FIH94" s="89"/>
      <c r="FII94" s="89"/>
      <c r="FIJ94" s="89"/>
      <c r="FIK94" s="89"/>
      <c r="FIL94" s="89"/>
      <c r="FIM94" s="89"/>
      <c r="FIN94" s="89"/>
      <c r="FIO94" s="89"/>
      <c r="FIP94" s="89"/>
      <c r="FIQ94" s="89"/>
      <c r="FIR94" s="89"/>
      <c r="FIS94" s="89"/>
      <c r="FIT94" s="89"/>
      <c r="FIU94" s="89"/>
      <c r="FIV94" s="89"/>
      <c r="FIW94" s="89"/>
      <c r="FIX94" s="89"/>
      <c r="FIY94" s="89"/>
      <c r="FIZ94" s="89"/>
      <c r="FJA94" s="89"/>
      <c r="FJB94" s="89"/>
      <c r="FJC94" s="89"/>
      <c r="FJD94" s="89"/>
      <c r="FJE94" s="89"/>
      <c r="FJF94" s="89"/>
      <c r="FJG94" s="89"/>
      <c r="FJH94" s="89"/>
      <c r="FJI94" s="89"/>
      <c r="FJJ94" s="89"/>
      <c r="FJK94" s="89"/>
      <c r="FJL94" s="89"/>
      <c r="FJM94" s="89"/>
      <c r="FJN94" s="89"/>
      <c r="FJO94" s="89"/>
      <c r="FJP94" s="89"/>
      <c r="FJQ94" s="89"/>
      <c r="FJR94" s="89"/>
      <c r="FJS94" s="89"/>
      <c r="FJT94" s="89"/>
      <c r="FJU94" s="89"/>
      <c r="FJV94" s="89"/>
      <c r="FJW94" s="89"/>
      <c r="FJX94" s="89"/>
      <c r="FJY94" s="89"/>
      <c r="FJZ94" s="89"/>
      <c r="FKA94" s="89"/>
      <c r="FKB94" s="89"/>
      <c r="FKC94" s="89"/>
      <c r="FKD94" s="89"/>
      <c r="FKE94" s="89"/>
      <c r="FKF94" s="89"/>
      <c r="FKG94" s="89"/>
      <c r="FKH94" s="89"/>
      <c r="FKI94" s="89"/>
      <c r="FKJ94" s="89"/>
      <c r="FKK94" s="89"/>
      <c r="FKL94" s="89"/>
      <c r="FKM94" s="89"/>
      <c r="FKN94" s="89"/>
      <c r="FKO94" s="89"/>
      <c r="FKP94" s="89"/>
      <c r="FKQ94" s="89"/>
      <c r="FKR94" s="89"/>
      <c r="FKS94" s="89"/>
      <c r="FKT94" s="89"/>
      <c r="FKU94" s="89"/>
      <c r="FKV94" s="89"/>
      <c r="FKW94" s="89"/>
      <c r="FKX94" s="89"/>
      <c r="FKY94" s="89"/>
      <c r="FKZ94" s="89"/>
      <c r="FLA94" s="89"/>
      <c r="FLB94" s="89"/>
      <c r="FLC94" s="89"/>
      <c r="FLD94" s="89"/>
      <c r="FLE94" s="89"/>
      <c r="FLF94" s="89"/>
      <c r="FLG94" s="89"/>
      <c r="FLH94" s="89"/>
      <c r="FLI94" s="89"/>
      <c r="FLJ94" s="89"/>
      <c r="FLK94" s="89"/>
      <c r="FLL94" s="89"/>
      <c r="FLM94" s="89"/>
      <c r="FLN94" s="89"/>
      <c r="FLO94" s="89"/>
      <c r="FLP94" s="89"/>
      <c r="FLQ94" s="89"/>
      <c r="FLR94" s="89"/>
      <c r="FLS94" s="89"/>
      <c r="FLT94" s="89"/>
      <c r="FLU94" s="89"/>
      <c r="FLV94" s="89"/>
      <c r="FLW94" s="89"/>
      <c r="FLX94" s="89"/>
      <c r="FLY94" s="89"/>
      <c r="FLZ94" s="89"/>
      <c r="FMA94" s="89"/>
      <c r="FMB94" s="89"/>
      <c r="FMC94" s="89"/>
      <c r="FMD94" s="89"/>
      <c r="FME94" s="89"/>
      <c r="FMF94" s="89"/>
      <c r="FMG94" s="89"/>
      <c r="FMH94" s="89"/>
      <c r="FMI94" s="89"/>
      <c r="FMJ94" s="89"/>
      <c r="FMK94" s="89"/>
      <c r="FML94" s="89"/>
      <c r="FMM94" s="89"/>
      <c r="FMN94" s="89"/>
      <c r="FMO94" s="89"/>
      <c r="FMP94" s="89"/>
      <c r="FMQ94" s="89"/>
      <c r="FMR94" s="89"/>
      <c r="FMS94" s="89"/>
      <c r="FMT94" s="89"/>
      <c r="FMU94" s="89"/>
      <c r="FMV94" s="89"/>
      <c r="FMW94" s="89"/>
      <c r="FMX94" s="89"/>
      <c r="FMY94" s="89"/>
      <c r="FMZ94" s="89"/>
      <c r="FNA94" s="89"/>
      <c r="FNB94" s="89"/>
      <c r="FNC94" s="89"/>
      <c r="FND94" s="89"/>
      <c r="FNE94" s="89"/>
      <c r="FNF94" s="89"/>
      <c r="FNG94" s="89"/>
      <c r="FNH94" s="89"/>
      <c r="FNI94" s="89"/>
      <c r="FNJ94" s="89"/>
      <c r="FNK94" s="89"/>
      <c r="FNL94" s="89"/>
      <c r="FNM94" s="89"/>
      <c r="FNN94" s="89"/>
      <c r="FNO94" s="89"/>
      <c r="FNP94" s="89"/>
      <c r="FNQ94" s="89"/>
      <c r="FNR94" s="89"/>
      <c r="FNS94" s="89"/>
      <c r="FNT94" s="89"/>
      <c r="FNU94" s="89"/>
      <c r="FNV94" s="89"/>
      <c r="FNW94" s="89"/>
      <c r="FNX94" s="89"/>
      <c r="FNY94" s="89"/>
      <c r="FNZ94" s="89"/>
      <c r="FOA94" s="89"/>
      <c r="FOB94" s="89"/>
      <c r="FOC94" s="89"/>
      <c r="FOD94" s="89"/>
      <c r="FOE94" s="89"/>
      <c r="FOF94" s="89"/>
      <c r="FOG94" s="89"/>
      <c r="FOH94" s="89"/>
      <c r="FOI94" s="89"/>
      <c r="FOJ94" s="89"/>
      <c r="FOK94" s="89"/>
      <c r="FOL94" s="89"/>
      <c r="FOM94" s="89"/>
      <c r="FON94" s="89"/>
      <c r="FOO94" s="89"/>
      <c r="FOP94" s="89"/>
      <c r="FOQ94" s="89"/>
      <c r="FOR94" s="89"/>
      <c r="FOS94" s="89"/>
      <c r="FOT94" s="89"/>
      <c r="FOU94" s="89"/>
      <c r="FOV94" s="89"/>
      <c r="FOW94" s="89"/>
      <c r="FOX94" s="89"/>
      <c r="FOY94" s="89"/>
      <c r="FOZ94" s="89"/>
      <c r="FPA94" s="89"/>
      <c r="FPB94" s="89"/>
      <c r="FPC94" s="89"/>
      <c r="FPD94" s="89"/>
      <c r="FPE94" s="89"/>
      <c r="FPF94" s="89"/>
      <c r="FPG94" s="89"/>
      <c r="FPH94" s="89"/>
      <c r="FPI94" s="89"/>
      <c r="FPJ94" s="89"/>
      <c r="FPK94" s="89"/>
      <c r="FPL94" s="89"/>
      <c r="FPM94" s="89"/>
      <c r="FPN94" s="89"/>
      <c r="FPO94" s="89"/>
      <c r="FPP94" s="89"/>
      <c r="FPQ94" s="89"/>
      <c r="FPR94" s="89"/>
      <c r="FPS94" s="89"/>
      <c r="FPT94" s="89"/>
      <c r="FPU94" s="89"/>
      <c r="FPV94" s="89"/>
      <c r="FPW94" s="89"/>
      <c r="FPX94" s="89"/>
      <c r="FPY94" s="89"/>
      <c r="FPZ94" s="89"/>
      <c r="FQA94" s="89"/>
      <c r="FQB94" s="89"/>
      <c r="FQC94" s="89"/>
      <c r="FQD94" s="89"/>
      <c r="FQE94" s="89"/>
      <c r="FQF94" s="89"/>
      <c r="FQG94" s="89"/>
      <c r="FQH94" s="89"/>
      <c r="FQI94" s="89"/>
      <c r="FQJ94" s="89"/>
      <c r="FQK94" s="89"/>
      <c r="FQL94" s="89"/>
      <c r="FQM94" s="89"/>
      <c r="FQN94" s="89"/>
      <c r="FQO94" s="89"/>
      <c r="FQP94" s="89"/>
      <c r="FQQ94" s="89"/>
      <c r="FQR94" s="89"/>
      <c r="FQS94" s="89"/>
      <c r="FQT94" s="89"/>
      <c r="FQU94" s="89"/>
      <c r="FQV94" s="89"/>
      <c r="FQW94" s="89"/>
      <c r="FQX94" s="89"/>
      <c r="FQY94" s="89"/>
      <c r="FQZ94" s="89"/>
      <c r="FRA94" s="89"/>
      <c r="FRB94" s="89"/>
      <c r="FRC94" s="89"/>
      <c r="FRD94" s="89"/>
      <c r="FRE94" s="89"/>
      <c r="FRF94" s="89"/>
      <c r="FRG94" s="89"/>
      <c r="FRH94" s="89"/>
      <c r="FRI94" s="89"/>
      <c r="FRJ94" s="89"/>
      <c r="FRK94" s="89"/>
      <c r="FRL94" s="89"/>
      <c r="FRM94" s="89"/>
      <c r="FRN94" s="89"/>
      <c r="FRO94" s="89"/>
      <c r="FRP94" s="89"/>
      <c r="FRQ94" s="89"/>
      <c r="FRR94" s="89"/>
      <c r="FRS94" s="89"/>
      <c r="FRT94" s="89"/>
      <c r="FRU94" s="89"/>
      <c r="FRV94" s="89"/>
      <c r="FRW94" s="89"/>
      <c r="FRX94" s="89"/>
      <c r="FRY94" s="89"/>
      <c r="FRZ94" s="89"/>
      <c r="FSA94" s="89"/>
      <c r="FSB94" s="89"/>
      <c r="FSC94" s="89"/>
      <c r="FSD94" s="89"/>
      <c r="FSE94" s="89"/>
      <c r="FSF94" s="89"/>
      <c r="FSG94" s="89"/>
      <c r="FSH94" s="89"/>
      <c r="FSI94" s="89"/>
      <c r="FSJ94" s="89"/>
      <c r="FSK94" s="89"/>
      <c r="FSL94" s="89"/>
      <c r="FSM94" s="89"/>
      <c r="FSN94" s="89"/>
      <c r="FSO94" s="89"/>
      <c r="FSP94" s="89"/>
      <c r="FSQ94" s="89"/>
      <c r="FSR94" s="89"/>
      <c r="FSS94" s="89"/>
      <c r="FST94" s="89"/>
      <c r="FSU94" s="89"/>
      <c r="FSV94" s="89"/>
      <c r="FSW94" s="89"/>
      <c r="FSX94" s="89"/>
      <c r="FSY94" s="89"/>
      <c r="FSZ94" s="89"/>
      <c r="FTA94" s="89"/>
      <c r="FTB94" s="89"/>
      <c r="FTC94" s="89"/>
      <c r="FTD94" s="89"/>
      <c r="FTE94" s="89"/>
      <c r="FTF94" s="89"/>
      <c r="FTG94" s="89"/>
      <c r="FTH94" s="89"/>
      <c r="FTI94" s="89"/>
      <c r="FTJ94" s="89"/>
      <c r="FTK94" s="89"/>
      <c r="FTL94" s="89"/>
      <c r="FTM94" s="89"/>
      <c r="FTN94" s="89"/>
      <c r="FTO94" s="89"/>
      <c r="FTP94" s="89"/>
      <c r="FTQ94" s="89"/>
      <c r="FTR94" s="89"/>
      <c r="FTS94" s="89"/>
      <c r="FTT94" s="89"/>
      <c r="FTU94" s="89"/>
      <c r="FTV94" s="89"/>
      <c r="FTW94" s="89"/>
      <c r="FTX94" s="89"/>
      <c r="FTY94" s="89"/>
      <c r="FTZ94" s="89"/>
      <c r="FUA94" s="89"/>
      <c r="FUB94" s="89"/>
      <c r="FUC94" s="89"/>
      <c r="FUD94" s="89"/>
      <c r="FUE94" s="89"/>
      <c r="FUF94" s="89"/>
      <c r="FUG94" s="89"/>
      <c r="FUH94" s="89"/>
      <c r="FUI94" s="89"/>
      <c r="FUJ94" s="89"/>
      <c r="FUK94" s="89"/>
      <c r="FUL94" s="89"/>
      <c r="FUM94" s="89"/>
      <c r="FUN94" s="89"/>
      <c r="FUO94" s="89"/>
      <c r="FUP94" s="89"/>
      <c r="FUQ94" s="89"/>
      <c r="FUR94" s="89"/>
      <c r="FUS94" s="89"/>
      <c r="FUT94" s="89"/>
      <c r="FUU94" s="89"/>
      <c r="FUV94" s="89"/>
      <c r="FUW94" s="89"/>
      <c r="FUX94" s="89"/>
      <c r="FUY94" s="89"/>
      <c r="FUZ94" s="89"/>
      <c r="FVA94" s="89"/>
      <c r="FVB94" s="89"/>
      <c r="FVC94" s="89"/>
      <c r="FVD94" s="89"/>
      <c r="FVE94" s="89"/>
      <c r="FVF94" s="89"/>
      <c r="FVG94" s="89"/>
      <c r="FVH94" s="89"/>
      <c r="FVI94" s="89"/>
      <c r="FVJ94" s="89"/>
      <c r="FVK94" s="89"/>
      <c r="FVL94" s="89"/>
      <c r="FVM94" s="89"/>
      <c r="FVN94" s="89"/>
      <c r="FVO94" s="89"/>
      <c r="FVP94" s="89"/>
      <c r="FVQ94" s="89"/>
      <c r="FVR94" s="89"/>
      <c r="FVS94" s="89"/>
      <c r="FVT94" s="89"/>
      <c r="FVU94" s="89"/>
      <c r="FVV94" s="89"/>
      <c r="FVW94" s="89"/>
      <c r="FVX94" s="89"/>
      <c r="FVY94" s="89"/>
      <c r="FVZ94" s="89"/>
      <c r="FWA94" s="89"/>
      <c r="FWB94" s="89"/>
      <c r="FWC94" s="89"/>
      <c r="FWD94" s="89"/>
      <c r="FWE94" s="89"/>
      <c r="FWF94" s="89"/>
      <c r="FWG94" s="89"/>
      <c r="FWH94" s="89"/>
      <c r="FWI94" s="89"/>
      <c r="FWJ94" s="89"/>
      <c r="FWK94" s="89"/>
      <c r="FWL94" s="89"/>
      <c r="FWM94" s="89"/>
      <c r="FWN94" s="89"/>
      <c r="FWO94" s="89"/>
      <c r="FWP94" s="89"/>
      <c r="FWQ94" s="89"/>
      <c r="FWR94" s="89"/>
      <c r="FWS94" s="89"/>
      <c r="FWT94" s="89"/>
      <c r="FWU94" s="89"/>
      <c r="FWV94" s="89"/>
      <c r="FWW94" s="89"/>
      <c r="FWX94" s="89"/>
      <c r="FWY94" s="89"/>
      <c r="FWZ94" s="89"/>
      <c r="FXA94" s="89"/>
      <c r="FXB94" s="89"/>
      <c r="FXC94" s="89"/>
      <c r="FXD94" s="89"/>
      <c r="FXE94" s="89"/>
      <c r="FXF94" s="89"/>
      <c r="FXG94" s="89"/>
      <c r="FXH94" s="89"/>
      <c r="FXI94" s="89"/>
      <c r="FXJ94" s="89"/>
      <c r="FXK94" s="89"/>
      <c r="FXL94" s="89"/>
      <c r="FXM94" s="89"/>
      <c r="FXN94" s="89"/>
      <c r="FXO94" s="89"/>
      <c r="FXP94" s="89"/>
      <c r="FXQ94" s="89"/>
      <c r="FXR94" s="89"/>
      <c r="FXS94" s="89"/>
      <c r="FXT94" s="89"/>
      <c r="FXU94" s="89"/>
      <c r="FXV94" s="89"/>
      <c r="FXW94" s="89"/>
      <c r="FXX94" s="89"/>
      <c r="FXY94" s="89"/>
      <c r="FXZ94" s="89"/>
      <c r="FYA94" s="89"/>
      <c r="FYB94" s="89"/>
      <c r="FYC94" s="89"/>
      <c r="FYD94" s="89"/>
      <c r="FYE94" s="89"/>
      <c r="FYF94" s="89"/>
      <c r="FYG94" s="89"/>
      <c r="FYH94" s="89"/>
      <c r="FYI94" s="89"/>
      <c r="FYJ94" s="89"/>
      <c r="FYK94" s="89"/>
      <c r="FYL94" s="89"/>
      <c r="FYM94" s="89"/>
      <c r="FYN94" s="89"/>
      <c r="FYO94" s="89"/>
      <c r="FYP94" s="89"/>
      <c r="FYQ94" s="89"/>
      <c r="FYR94" s="89"/>
      <c r="FYS94" s="89"/>
      <c r="FYT94" s="89"/>
      <c r="FYU94" s="89"/>
      <c r="FYV94" s="89"/>
      <c r="FYW94" s="89"/>
      <c r="FYX94" s="89"/>
      <c r="FYY94" s="89"/>
      <c r="FYZ94" s="89"/>
      <c r="FZA94" s="89"/>
      <c r="FZB94" s="89"/>
      <c r="FZC94" s="89"/>
      <c r="FZD94" s="89"/>
      <c r="FZE94" s="89"/>
      <c r="FZF94" s="89"/>
      <c r="FZG94" s="89"/>
      <c r="FZH94" s="89"/>
      <c r="FZI94" s="89"/>
      <c r="FZJ94" s="89"/>
      <c r="FZK94" s="89"/>
      <c r="FZL94" s="89"/>
      <c r="FZM94" s="89"/>
      <c r="FZN94" s="89"/>
      <c r="FZO94" s="89"/>
      <c r="FZP94" s="89"/>
      <c r="FZQ94" s="89"/>
      <c r="FZR94" s="89"/>
      <c r="FZS94" s="89"/>
      <c r="FZT94" s="89"/>
      <c r="FZU94" s="89"/>
      <c r="FZV94" s="89"/>
      <c r="FZW94" s="89"/>
      <c r="FZX94" s="89"/>
      <c r="FZY94" s="89"/>
      <c r="FZZ94" s="89"/>
      <c r="GAA94" s="89"/>
      <c r="GAB94" s="89"/>
      <c r="GAC94" s="89"/>
      <c r="GAD94" s="89"/>
      <c r="GAE94" s="89"/>
      <c r="GAF94" s="89"/>
      <c r="GAG94" s="89"/>
      <c r="GAH94" s="89"/>
      <c r="GAI94" s="89"/>
      <c r="GAJ94" s="89"/>
      <c r="GAK94" s="89"/>
      <c r="GAL94" s="89"/>
      <c r="GAM94" s="89"/>
      <c r="GAN94" s="89"/>
      <c r="GAO94" s="89"/>
      <c r="GAP94" s="89"/>
      <c r="GAQ94" s="89"/>
      <c r="GAR94" s="89"/>
      <c r="GAS94" s="89"/>
      <c r="GAT94" s="89"/>
      <c r="GAU94" s="89"/>
      <c r="GAV94" s="89"/>
      <c r="GAW94" s="89"/>
      <c r="GAX94" s="89"/>
      <c r="GAY94" s="89"/>
      <c r="GAZ94" s="89"/>
      <c r="GBA94" s="89"/>
      <c r="GBB94" s="89"/>
      <c r="GBC94" s="89"/>
      <c r="GBD94" s="89"/>
      <c r="GBE94" s="89"/>
      <c r="GBF94" s="89"/>
      <c r="GBG94" s="89"/>
      <c r="GBH94" s="89"/>
      <c r="GBI94" s="89"/>
      <c r="GBJ94" s="89"/>
      <c r="GBK94" s="89"/>
      <c r="GBL94" s="89"/>
      <c r="GBM94" s="89"/>
      <c r="GBN94" s="89"/>
      <c r="GBO94" s="89"/>
      <c r="GBP94" s="89"/>
      <c r="GBQ94" s="89"/>
      <c r="GBR94" s="89"/>
      <c r="GBS94" s="89"/>
      <c r="GBT94" s="89"/>
      <c r="GBU94" s="89"/>
      <c r="GBV94" s="89"/>
      <c r="GBW94" s="89"/>
      <c r="GBX94" s="89"/>
      <c r="GBY94" s="89"/>
      <c r="GBZ94" s="89"/>
      <c r="GCA94" s="89"/>
      <c r="GCB94" s="89"/>
      <c r="GCC94" s="89"/>
      <c r="GCD94" s="89"/>
      <c r="GCE94" s="89"/>
      <c r="GCF94" s="89"/>
      <c r="GCG94" s="89"/>
      <c r="GCH94" s="89"/>
      <c r="GCI94" s="89"/>
      <c r="GCJ94" s="89"/>
      <c r="GCK94" s="89"/>
      <c r="GCL94" s="89"/>
      <c r="GCM94" s="89"/>
      <c r="GCN94" s="89"/>
      <c r="GCO94" s="89"/>
      <c r="GCP94" s="89"/>
      <c r="GCQ94" s="89"/>
      <c r="GCR94" s="89"/>
      <c r="GCS94" s="89"/>
      <c r="GCT94" s="89"/>
      <c r="GCU94" s="89"/>
      <c r="GCV94" s="89"/>
      <c r="GCW94" s="89"/>
      <c r="GCX94" s="89"/>
      <c r="GCY94" s="89"/>
      <c r="GCZ94" s="89"/>
      <c r="GDA94" s="89"/>
      <c r="GDB94" s="89"/>
      <c r="GDC94" s="89"/>
      <c r="GDD94" s="89"/>
      <c r="GDE94" s="89"/>
      <c r="GDF94" s="89"/>
      <c r="GDG94" s="89"/>
      <c r="GDH94" s="89"/>
      <c r="GDI94" s="89"/>
      <c r="GDJ94" s="89"/>
      <c r="GDK94" s="89"/>
      <c r="GDL94" s="89"/>
      <c r="GDM94" s="89"/>
      <c r="GDN94" s="89"/>
      <c r="GDO94" s="89"/>
      <c r="GDP94" s="89"/>
      <c r="GDQ94" s="89"/>
      <c r="GDR94" s="89"/>
      <c r="GDS94" s="89"/>
      <c r="GDT94" s="89"/>
      <c r="GDU94" s="89"/>
      <c r="GDV94" s="89"/>
      <c r="GDW94" s="89"/>
      <c r="GDX94" s="89"/>
      <c r="GDY94" s="89"/>
      <c r="GDZ94" s="89"/>
      <c r="GEA94" s="89"/>
      <c r="GEB94" s="89"/>
      <c r="GEC94" s="89"/>
      <c r="GED94" s="89"/>
      <c r="GEE94" s="89"/>
      <c r="GEF94" s="89"/>
      <c r="GEG94" s="89"/>
      <c r="GEH94" s="89"/>
      <c r="GEI94" s="89"/>
      <c r="GEJ94" s="89"/>
      <c r="GEK94" s="89"/>
      <c r="GEL94" s="89"/>
      <c r="GEM94" s="89"/>
      <c r="GEN94" s="89"/>
      <c r="GEO94" s="89"/>
      <c r="GEP94" s="89"/>
      <c r="GEQ94" s="89"/>
      <c r="GER94" s="89"/>
      <c r="GES94" s="89"/>
      <c r="GET94" s="89"/>
      <c r="GEU94" s="89"/>
      <c r="GEV94" s="89"/>
      <c r="GEW94" s="89"/>
      <c r="GEX94" s="89"/>
      <c r="GEY94" s="89"/>
      <c r="GEZ94" s="89"/>
      <c r="GFA94" s="89"/>
      <c r="GFB94" s="89"/>
      <c r="GFC94" s="89"/>
      <c r="GFD94" s="89"/>
      <c r="GFE94" s="89"/>
      <c r="GFF94" s="89"/>
      <c r="GFG94" s="89"/>
      <c r="GFH94" s="89"/>
      <c r="GFI94" s="89"/>
      <c r="GFJ94" s="89"/>
      <c r="GFK94" s="89"/>
      <c r="GFL94" s="89"/>
      <c r="GFM94" s="89"/>
      <c r="GFN94" s="89"/>
      <c r="GFO94" s="89"/>
      <c r="GFP94" s="89"/>
      <c r="GFQ94" s="89"/>
      <c r="GFR94" s="89"/>
      <c r="GFS94" s="89"/>
      <c r="GFT94" s="89"/>
      <c r="GFU94" s="89"/>
      <c r="GFV94" s="89"/>
      <c r="GFW94" s="89"/>
      <c r="GFX94" s="89"/>
      <c r="GFY94" s="89"/>
      <c r="GFZ94" s="89"/>
      <c r="GGA94" s="89"/>
      <c r="GGB94" s="89"/>
      <c r="GGC94" s="89"/>
      <c r="GGD94" s="89"/>
      <c r="GGE94" s="89"/>
      <c r="GGF94" s="89"/>
      <c r="GGG94" s="89"/>
      <c r="GGH94" s="89"/>
      <c r="GGI94" s="89"/>
      <c r="GGJ94" s="89"/>
      <c r="GGK94" s="89"/>
      <c r="GGL94" s="89"/>
      <c r="GGM94" s="89"/>
      <c r="GGN94" s="89"/>
      <c r="GGO94" s="89"/>
      <c r="GGP94" s="89"/>
      <c r="GGQ94" s="89"/>
      <c r="GGR94" s="89"/>
      <c r="GGS94" s="89"/>
      <c r="GGT94" s="89"/>
      <c r="GGU94" s="89"/>
      <c r="GGV94" s="89"/>
      <c r="GGW94" s="89"/>
      <c r="GGX94" s="89"/>
      <c r="GGY94" s="89"/>
      <c r="GGZ94" s="89"/>
      <c r="GHA94" s="89"/>
      <c r="GHB94" s="89"/>
      <c r="GHC94" s="89"/>
      <c r="GHD94" s="89"/>
      <c r="GHE94" s="89"/>
      <c r="GHF94" s="89"/>
      <c r="GHG94" s="89"/>
      <c r="GHH94" s="89"/>
      <c r="GHI94" s="89"/>
      <c r="GHJ94" s="89"/>
      <c r="GHK94" s="89"/>
      <c r="GHL94" s="89"/>
      <c r="GHM94" s="89"/>
      <c r="GHN94" s="89"/>
      <c r="GHO94" s="89"/>
      <c r="GHP94" s="89"/>
      <c r="GHQ94" s="89"/>
      <c r="GHR94" s="89"/>
      <c r="GHS94" s="89"/>
      <c r="GHT94" s="89"/>
      <c r="GHU94" s="89"/>
      <c r="GHV94" s="89"/>
      <c r="GHW94" s="89"/>
      <c r="GHX94" s="89"/>
      <c r="GHY94" s="89"/>
      <c r="GHZ94" s="89"/>
      <c r="GIA94" s="89"/>
      <c r="GIB94" s="89"/>
      <c r="GIC94" s="89"/>
      <c r="GID94" s="89"/>
      <c r="GIE94" s="89"/>
      <c r="GIF94" s="89"/>
      <c r="GIG94" s="89"/>
      <c r="GIH94" s="89"/>
      <c r="GII94" s="89"/>
      <c r="GIJ94" s="89"/>
      <c r="GIK94" s="89"/>
      <c r="GIL94" s="89"/>
      <c r="GIM94" s="89"/>
      <c r="GIN94" s="89"/>
      <c r="GIO94" s="89"/>
      <c r="GIP94" s="89"/>
      <c r="GIQ94" s="89"/>
      <c r="GIR94" s="89"/>
      <c r="GIS94" s="89"/>
      <c r="GIT94" s="89"/>
      <c r="GIU94" s="89"/>
      <c r="GIV94" s="89"/>
      <c r="GIW94" s="89"/>
      <c r="GIX94" s="89"/>
      <c r="GIY94" s="89"/>
      <c r="GIZ94" s="89"/>
      <c r="GJA94" s="89"/>
      <c r="GJB94" s="89"/>
      <c r="GJC94" s="89"/>
      <c r="GJD94" s="89"/>
      <c r="GJE94" s="89"/>
      <c r="GJF94" s="89"/>
      <c r="GJG94" s="89"/>
      <c r="GJH94" s="89"/>
      <c r="GJI94" s="89"/>
      <c r="GJJ94" s="89"/>
      <c r="GJK94" s="89"/>
      <c r="GJL94" s="89"/>
      <c r="GJM94" s="89"/>
      <c r="GJN94" s="89"/>
      <c r="GJO94" s="89"/>
      <c r="GJP94" s="89"/>
      <c r="GJQ94" s="89"/>
      <c r="GJR94" s="89"/>
      <c r="GJS94" s="89"/>
      <c r="GJT94" s="89"/>
      <c r="GJU94" s="89"/>
      <c r="GJV94" s="89"/>
      <c r="GJW94" s="89"/>
      <c r="GJX94" s="89"/>
      <c r="GJY94" s="89"/>
      <c r="GJZ94" s="89"/>
      <c r="GKA94" s="89"/>
      <c r="GKB94" s="89"/>
      <c r="GKC94" s="89"/>
      <c r="GKD94" s="89"/>
      <c r="GKE94" s="89"/>
      <c r="GKF94" s="89"/>
      <c r="GKG94" s="89"/>
      <c r="GKH94" s="89"/>
      <c r="GKI94" s="89"/>
      <c r="GKJ94" s="89"/>
      <c r="GKK94" s="89"/>
      <c r="GKL94" s="89"/>
      <c r="GKM94" s="89"/>
      <c r="GKN94" s="89"/>
      <c r="GKO94" s="89"/>
      <c r="GKP94" s="89"/>
      <c r="GKQ94" s="89"/>
      <c r="GKR94" s="89"/>
      <c r="GKS94" s="89"/>
      <c r="GKT94" s="89"/>
      <c r="GKU94" s="89"/>
      <c r="GKV94" s="89"/>
      <c r="GKW94" s="89"/>
      <c r="GKX94" s="89"/>
      <c r="GKY94" s="89"/>
      <c r="GKZ94" s="89"/>
      <c r="GLA94" s="89"/>
      <c r="GLB94" s="89"/>
      <c r="GLC94" s="89"/>
      <c r="GLD94" s="89"/>
      <c r="GLE94" s="89"/>
      <c r="GLF94" s="89"/>
      <c r="GLG94" s="89"/>
      <c r="GLH94" s="89"/>
      <c r="GLI94" s="89"/>
      <c r="GLJ94" s="89"/>
      <c r="GLK94" s="89"/>
      <c r="GLL94" s="89"/>
      <c r="GLM94" s="89"/>
      <c r="GLN94" s="89"/>
      <c r="GLO94" s="89"/>
      <c r="GLP94" s="89"/>
      <c r="GLQ94" s="89"/>
      <c r="GLR94" s="89"/>
      <c r="GLS94" s="89"/>
      <c r="GLT94" s="89"/>
      <c r="GLU94" s="89"/>
      <c r="GLV94" s="89"/>
      <c r="GLW94" s="89"/>
      <c r="GLX94" s="89"/>
      <c r="GLY94" s="89"/>
      <c r="GLZ94" s="89"/>
      <c r="GMA94" s="89"/>
      <c r="GMB94" s="89"/>
      <c r="GMC94" s="89"/>
      <c r="GMD94" s="89"/>
      <c r="GME94" s="89"/>
      <c r="GMF94" s="89"/>
      <c r="GMG94" s="89"/>
      <c r="GMH94" s="89"/>
      <c r="GMI94" s="89"/>
      <c r="GMJ94" s="89"/>
      <c r="GMK94" s="89"/>
      <c r="GML94" s="89"/>
      <c r="GMM94" s="89"/>
      <c r="GMN94" s="89"/>
      <c r="GMO94" s="89"/>
      <c r="GMP94" s="89"/>
      <c r="GMQ94" s="89"/>
      <c r="GMR94" s="89"/>
      <c r="GMS94" s="89"/>
      <c r="GMT94" s="89"/>
      <c r="GMU94" s="89"/>
      <c r="GMV94" s="89"/>
      <c r="GMW94" s="89"/>
      <c r="GMX94" s="89"/>
      <c r="GMY94" s="89"/>
      <c r="GMZ94" s="89"/>
      <c r="GNA94" s="89"/>
      <c r="GNB94" s="89"/>
      <c r="GNC94" s="89"/>
      <c r="GND94" s="89"/>
      <c r="GNE94" s="89"/>
      <c r="GNF94" s="89"/>
      <c r="GNG94" s="89"/>
      <c r="GNH94" s="89"/>
      <c r="GNI94" s="89"/>
      <c r="GNJ94" s="89"/>
      <c r="GNK94" s="89"/>
      <c r="GNL94" s="89"/>
      <c r="GNM94" s="89"/>
      <c r="GNN94" s="89"/>
      <c r="GNO94" s="89"/>
      <c r="GNP94" s="89"/>
      <c r="GNQ94" s="89"/>
      <c r="GNR94" s="89"/>
      <c r="GNS94" s="89"/>
      <c r="GNT94" s="89"/>
      <c r="GNU94" s="89"/>
      <c r="GNV94" s="89"/>
      <c r="GNW94" s="89"/>
      <c r="GNX94" s="89"/>
      <c r="GNY94" s="89"/>
      <c r="GNZ94" s="89"/>
      <c r="GOA94" s="89"/>
      <c r="GOB94" s="89"/>
      <c r="GOC94" s="89"/>
      <c r="GOD94" s="89"/>
      <c r="GOE94" s="89"/>
      <c r="GOF94" s="89"/>
      <c r="GOG94" s="89"/>
      <c r="GOH94" s="89"/>
      <c r="GOI94" s="89"/>
      <c r="GOJ94" s="89"/>
      <c r="GOK94" s="89"/>
      <c r="GOL94" s="89"/>
      <c r="GOM94" s="89"/>
      <c r="GON94" s="89"/>
      <c r="GOO94" s="89"/>
      <c r="GOP94" s="89"/>
      <c r="GOQ94" s="89"/>
      <c r="GOR94" s="89"/>
      <c r="GOS94" s="89"/>
      <c r="GOT94" s="89"/>
      <c r="GOU94" s="89"/>
      <c r="GOV94" s="89"/>
      <c r="GOW94" s="89"/>
      <c r="GOX94" s="89"/>
      <c r="GOY94" s="89"/>
      <c r="GOZ94" s="89"/>
      <c r="GPA94" s="89"/>
      <c r="GPB94" s="89"/>
      <c r="GPC94" s="89"/>
      <c r="GPD94" s="89"/>
      <c r="GPE94" s="89"/>
      <c r="GPF94" s="89"/>
      <c r="GPG94" s="89"/>
      <c r="GPH94" s="89"/>
      <c r="GPI94" s="89"/>
      <c r="GPJ94" s="89"/>
      <c r="GPK94" s="89"/>
      <c r="GPL94" s="89"/>
      <c r="GPM94" s="89"/>
      <c r="GPN94" s="89"/>
      <c r="GPO94" s="89"/>
      <c r="GPP94" s="89"/>
      <c r="GPQ94" s="89"/>
      <c r="GPR94" s="89"/>
      <c r="GPS94" s="89"/>
      <c r="GPT94" s="89"/>
      <c r="GPU94" s="89"/>
      <c r="GPV94" s="89"/>
      <c r="GPW94" s="89"/>
      <c r="GPX94" s="89"/>
      <c r="GPY94" s="89"/>
      <c r="GPZ94" s="89"/>
      <c r="GQA94" s="89"/>
      <c r="GQB94" s="89"/>
      <c r="GQC94" s="89"/>
      <c r="GQD94" s="89"/>
      <c r="GQE94" s="89"/>
      <c r="GQF94" s="89"/>
      <c r="GQG94" s="89"/>
      <c r="GQH94" s="89"/>
      <c r="GQI94" s="89"/>
      <c r="GQJ94" s="89"/>
      <c r="GQK94" s="89"/>
      <c r="GQL94" s="89"/>
      <c r="GQM94" s="89"/>
      <c r="GQN94" s="89"/>
      <c r="GQO94" s="89"/>
      <c r="GQP94" s="89"/>
      <c r="GQQ94" s="89"/>
      <c r="GQR94" s="89"/>
      <c r="GQS94" s="89"/>
      <c r="GQT94" s="89"/>
      <c r="GQU94" s="89"/>
      <c r="GQV94" s="89"/>
      <c r="GQW94" s="89"/>
      <c r="GQX94" s="89"/>
      <c r="GQY94" s="89"/>
      <c r="GQZ94" s="89"/>
      <c r="GRA94" s="89"/>
      <c r="GRB94" s="89"/>
      <c r="GRC94" s="89"/>
      <c r="GRD94" s="89"/>
      <c r="GRE94" s="89"/>
      <c r="GRF94" s="89"/>
      <c r="GRG94" s="89"/>
      <c r="GRH94" s="89"/>
      <c r="GRI94" s="89"/>
      <c r="GRJ94" s="89"/>
      <c r="GRK94" s="89"/>
      <c r="GRL94" s="89"/>
      <c r="GRM94" s="89"/>
      <c r="GRN94" s="89"/>
      <c r="GRO94" s="89"/>
      <c r="GRP94" s="89"/>
      <c r="GRQ94" s="89"/>
      <c r="GRR94" s="89"/>
      <c r="GRS94" s="89"/>
      <c r="GRT94" s="89"/>
      <c r="GRU94" s="89"/>
      <c r="GRV94" s="89"/>
      <c r="GRW94" s="89"/>
      <c r="GRX94" s="89"/>
      <c r="GRY94" s="89"/>
      <c r="GRZ94" s="89"/>
      <c r="GSA94" s="89"/>
      <c r="GSB94" s="89"/>
      <c r="GSC94" s="89"/>
      <c r="GSD94" s="89"/>
      <c r="GSE94" s="89"/>
      <c r="GSF94" s="89"/>
      <c r="GSG94" s="89"/>
      <c r="GSH94" s="89"/>
      <c r="GSI94" s="89"/>
      <c r="GSJ94" s="89"/>
      <c r="GSK94" s="89"/>
      <c r="GSL94" s="89"/>
      <c r="GSM94" s="89"/>
      <c r="GSN94" s="89"/>
      <c r="GSO94" s="89"/>
      <c r="GSP94" s="89"/>
      <c r="GSQ94" s="89"/>
      <c r="GSR94" s="89"/>
      <c r="GSS94" s="89"/>
      <c r="GST94" s="89"/>
      <c r="GSU94" s="89"/>
      <c r="GSV94" s="89"/>
      <c r="GSW94" s="89"/>
      <c r="GSX94" s="89"/>
      <c r="GSY94" s="89"/>
      <c r="GSZ94" s="89"/>
      <c r="GTA94" s="89"/>
      <c r="GTB94" s="89"/>
      <c r="GTC94" s="89"/>
      <c r="GTD94" s="89"/>
      <c r="GTE94" s="89"/>
      <c r="GTF94" s="89"/>
      <c r="GTG94" s="89"/>
      <c r="GTH94" s="89"/>
      <c r="GTI94" s="89"/>
      <c r="GTJ94" s="89"/>
      <c r="GTK94" s="89"/>
      <c r="GTL94" s="89"/>
      <c r="GTM94" s="89"/>
      <c r="GTN94" s="89"/>
      <c r="GTO94" s="89"/>
      <c r="GTP94" s="89"/>
      <c r="GTQ94" s="89"/>
      <c r="GTR94" s="89"/>
      <c r="GTS94" s="89"/>
      <c r="GTT94" s="89"/>
      <c r="GTU94" s="89"/>
      <c r="GTV94" s="89"/>
      <c r="GTW94" s="89"/>
      <c r="GTX94" s="89"/>
      <c r="GTY94" s="89"/>
      <c r="GTZ94" s="89"/>
      <c r="GUA94" s="89"/>
      <c r="GUB94" s="89"/>
      <c r="GUC94" s="89"/>
      <c r="GUD94" s="89"/>
      <c r="GUE94" s="89"/>
      <c r="GUF94" s="89"/>
      <c r="GUG94" s="89"/>
      <c r="GUH94" s="89"/>
      <c r="GUI94" s="89"/>
      <c r="GUJ94" s="89"/>
      <c r="GUK94" s="89"/>
      <c r="GUL94" s="89"/>
      <c r="GUM94" s="89"/>
      <c r="GUN94" s="89"/>
      <c r="GUO94" s="89"/>
      <c r="GUP94" s="89"/>
      <c r="GUQ94" s="89"/>
      <c r="GUR94" s="89"/>
      <c r="GUS94" s="89"/>
      <c r="GUT94" s="89"/>
      <c r="GUU94" s="89"/>
      <c r="GUV94" s="89"/>
      <c r="GUW94" s="89"/>
      <c r="GUX94" s="89"/>
      <c r="GUY94" s="89"/>
      <c r="GUZ94" s="89"/>
      <c r="GVA94" s="89"/>
      <c r="GVB94" s="89"/>
      <c r="GVC94" s="89"/>
      <c r="GVD94" s="89"/>
      <c r="GVE94" s="89"/>
      <c r="GVF94" s="89"/>
      <c r="GVG94" s="89"/>
      <c r="GVH94" s="89"/>
      <c r="GVI94" s="89"/>
      <c r="GVJ94" s="89"/>
      <c r="GVK94" s="89"/>
      <c r="GVL94" s="89"/>
      <c r="GVM94" s="89"/>
      <c r="GVN94" s="89"/>
      <c r="GVO94" s="89"/>
      <c r="GVP94" s="89"/>
      <c r="GVQ94" s="89"/>
      <c r="GVR94" s="89"/>
      <c r="GVS94" s="89"/>
      <c r="GVT94" s="89"/>
      <c r="GVU94" s="89"/>
      <c r="GVV94" s="89"/>
      <c r="GVW94" s="89"/>
      <c r="GVX94" s="89"/>
      <c r="GVY94" s="89"/>
      <c r="GVZ94" s="89"/>
      <c r="GWA94" s="89"/>
      <c r="GWB94" s="89"/>
      <c r="GWC94" s="89"/>
      <c r="GWD94" s="89"/>
      <c r="GWE94" s="89"/>
      <c r="GWF94" s="89"/>
      <c r="GWG94" s="89"/>
      <c r="GWH94" s="89"/>
      <c r="GWI94" s="89"/>
      <c r="GWJ94" s="89"/>
      <c r="GWK94" s="89"/>
      <c r="GWL94" s="89"/>
      <c r="GWM94" s="89"/>
      <c r="GWN94" s="89"/>
      <c r="GWO94" s="89"/>
      <c r="GWP94" s="89"/>
      <c r="GWQ94" s="89"/>
      <c r="GWR94" s="89"/>
      <c r="GWS94" s="89"/>
      <c r="GWT94" s="89"/>
      <c r="GWU94" s="89"/>
      <c r="GWV94" s="89"/>
      <c r="GWW94" s="89"/>
      <c r="GWX94" s="89"/>
      <c r="GWY94" s="89"/>
      <c r="GWZ94" s="89"/>
      <c r="GXA94" s="89"/>
      <c r="GXB94" s="89"/>
      <c r="GXC94" s="89"/>
      <c r="GXD94" s="89"/>
      <c r="GXE94" s="89"/>
      <c r="GXF94" s="89"/>
      <c r="GXG94" s="89"/>
      <c r="GXH94" s="89"/>
      <c r="GXI94" s="89"/>
      <c r="GXJ94" s="89"/>
      <c r="GXK94" s="89"/>
      <c r="GXL94" s="89"/>
      <c r="GXM94" s="89"/>
      <c r="GXN94" s="89"/>
      <c r="GXO94" s="89"/>
      <c r="GXP94" s="89"/>
      <c r="GXQ94" s="89"/>
      <c r="GXR94" s="89"/>
      <c r="GXS94" s="89"/>
      <c r="GXT94" s="89"/>
      <c r="GXU94" s="89"/>
      <c r="GXV94" s="89"/>
      <c r="GXW94" s="89"/>
      <c r="GXX94" s="89"/>
      <c r="GXY94" s="89"/>
      <c r="GXZ94" s="89"/>
      <c r="GYA94" s="89"/>
      <c r="GYB94" s="89"/>
      <c r="GYC94" s="89"/>
      <c r="GYD94" s="89"/>
      <c r="GYE94" s="89"/>
      <c r="GYF94" s="89"/>
      <c r="GYG94" s="89"/>
      <c r="GYH94" s="89"/>
      <c r="GYI94" s="89"/>
      <c r="GYJ94" s="89"/>
      <c r="GYK94" s="89"/>
      <c r="GYL94" s="89"/>
      <c r="GYM94" s="89"/>
      <c r="GYN94" s="89"/>
      <c r="GYO94" s="89"/>
      <c r="GYP94" s="89"/>
      <c r="GYQ94" s="89"/>
      <c r="GYR94" s="89"/>
      <c r="GYS94" s="89"/>
      <c r="GYT94" s="89"/>
      <c r="GYU94" s="89"/>
      <c r="GYV94" s="89"/>
      <c r="GYW94" s="89"/>
      <c r="GYX94" s="89"/>
      <c r="GYY94" s="89"/>
      <c r="GYZ94" s="89"/>
      <c r="GZA94" s="89"/>
      <c r="GZB94" s="89"/>
      <c r="GZC94" s="89"/>
      <c r="GZD94" s="89"/>
      <c r="GZE94" s="89"/>
      <c r="GZF94" s="89"/>
      <c r="GZG94" s="89"/>
      <c r="GZH94" s="89"/>
      <c r="GZI94" s="89"/>
      <c r="GZJ94" s="89"/>
      <c r="GZK94" s="89"/>
      <c r="GZL94" s="89"/>
      <c r="GZM94" s="89"/>
      <c r="GZN94" s="89"/>
      <c r="GZO94" s="89"/>
      <c r="GZP94" s="89"/>
      <c r="GZQ94" s="89"/>
      <c r="GZR94" s="89"/>
      <c r="GZS94" s="89"/>
      <c r="GZT94" s="89"/>
      <c r="GZU94" s="89"/>
      <c r="GZV94" s="89"/>
      <c r="GZW94" s="89"/>
      <c r="GZX94" s="89"/>
      <c r="GZY94" s="89"/>
      <c r="GZZ94" s="89"/>
      <c r="HAA94" s="89"/>
      <c r="HAB94" s="89"/>
      <c r="HAC94" s="89"/>
      <c r="HAD94" s="89"/>
      <c r="HAE94" s="89"/>
      <c r="HAF94" s="89"/>
      <c r="HAG94" s="89"/>
      <c r="HAH94" s="89"/>
      <c r="HAI94" s="89"/>
      <c r="HAJ94" s="89"/>
      <c r="HAK94" s="89"/>
      <c r="HAL94" s="89"/>
      <c r="HAM94" s="89"/>
      <c r="HAN94" s="89"/>
      <c r="HAO94" s="89"/>
      <c r="HAP94" s="89"/>
      <c r="HAQ94" s="89"/>
      <c r="HAR94" s="89"/>
      <c r="HAS94" s="89"/>
      <c r="HAT94" s="89"/>
      <c r="HAU94" s="89"/>
      <c r="HAV94" s="89"/>
      <c r="HAW94" s="89"/>
      <c r="HAX94" s="89"/>
      <c r="HAY94" s="89"/>
      <c r="HAZ94" s="89"/>
      <c r="HBA94" s="89"/>
      <c r="HBB94" s="89"/>
      <c r="HBC94" s="89"/>
      <c r="HBD94" s="89"/>
      <c r="HBE94" s="89"/>
      <c r="HBF94" s="89"/>
      <c r="HBG94" s="89"/>
      <c r="HBH94" s="89"/>
      <c r="HBI94" s="89"/>
      <c r="HBJ94" s="89"/>
      <c r="HBK94" s="89"/>
      <c r="HBL94" s="89"/>
      <c r="HBM94" s="89"/>
      <c r="HBN94" s="89"/>
      <c r="HBO94" s="89"/>
      <c r="HBP94" s="89"/>
      <c r="HBQ94" s="89"/>
      <c r="HBR94" s="89"/>
      <c r="HBS94" s="89"/>
      <c r="HBT94" s="89"/>
      <c r="HBU94" s="89"/>
      <c r="HBV94" s="89"/>
      <c r="HBW94" s="89"/>
      <c r="HBX94" s="89"/>
      <c r="HBY94" s="89"/>
      <c r="HBZ94" s="89"/>
      <c r="HCA94" s="89"/>
      <c r="HCB94" s="89"/>
      <c r="HCC94" s="89"/>
      <c r="HCD94" s="89"/>
      <c r="HCE94" s="89"/>
      <c r="HCF94" s="89"/>
      <c r="HCG94" s="89"/>
      <c r="HCH94" s="89"/>
      <c r="HCI94" s="89"/>
      <c r="HCJ94" s="89"/>
      <c r="HCK94" s="89"/>
      <c r="HCL94" s="89"/>
      <c r="HCM94" s="89"/>
      <c r="HCN94" s="89"/>
      <c r="HCO94" s="89"/>
      <c r="HCP94" s="89"/>
      <c r="HCQ94" s="89"/>
      <c r="HCR94" s="89"/>
      <c r="HCS94" s="89"/>
      <c r="HCT94" s="89"/>
      <c r="HCU94" s="89"/>
      <c r="HCV94" s="89"/>
      <c r="HCW94" s="89"/>
      <c r="HCX94" s="89"/>
      <c r="HCY94" s="89"/>
      <c r="HCZ94" s="89"/>
      <c r="HDA94" s="89"/>
      <c r="HDB94" s="89"/>
      <c r="HDC94" s="89"/>
      <c r="HDD94" s="89"/>
      <c r="HDE94" s="89"/>
      <c r="HDF94" s="89"/>
      <c r="HDG94" s="89"/>
      <c r="HDH94" s="89"/>
      <c r="HDI94" s="89"/>
      <c r="HDJ94" s="89"/>
      <c r="HDK94" s="89"/>
      <c r="HDL94" s="89"/>
      <c r="HDM94" s="89"/>
      <c r="HDN94" s="89"/>
      <c r="HDO94" s="89"/>
      <c r="HDP94" s="89"/>
      <c r="HDQ94" s="89"/>
      <c r="HDR94" s="89"/>
      <c r="HDS94" s="89"/>
      <c r="HDT94" s="89"/>
      <c r="HDU94" s="89"/>
      <c r="HDV94" s="89"/>
      <c r="HDW94" s="89"/>
      <c r="HDX94" s="89"/>
      <c r="HDY94" s="89"/>
      <c r="HDZ94" s="89"/>
      <c r="HEA94" s="89"/>
      <c r="HEB94" s="89"/>
      <c r="HEC94" s="89"/>
      <c r="HED94" s="89"/>
      <c r="HEE94" s="89"/>
      <c r="HEF94" s="89"/>
      <c r="HEG94" s="89"/>
      <c r="HEH94" s="89"/>
      <c r="HEI94" s="89"/>
      <c r="HEJ94" s="89"/>
      <c r="HEK94" s="89"/>
      <c r="HEL94" s="89"/>
      <c r="HEM94" s="89"/>
      <c r="HEN94" s="89"/>
      <c r="HEO94" s="89"/>
      <c r="HEP94" s="89"/>
      <c r="HEQ94" s="89"/>
      <c r="HER94" s="89"/>
      <c r="HES94" s="89"/>
      <c r="HET94" s="89"/>
      <c r="HEU94" s="89"/>
      <c r="HEV94" s="89"/>
      <c r="HEW94" s="89"/>
      <c r="HEX94" s="89"/>
      <c r="HEY94" s="89"/>
      <c r="HEZ94" s="89"/>
      <c r="HFA94" s="89"/>
      <c r="HFB94" s="89"/>
      <c r="HFC94" s="89"/>
      <c r="HFD94" s="89"/>
      <c r="HFE94" s="89"/>
      <c r="HFF94" s="89"/>
      <c r="HFG94" s="89"/>
      <c r="HFH94" s="89"/>
      <c r="HFI94" s="89"/>
      <c r="HFJ94" s="89"/>
      <c r="HFK94" s="89"/>
      <c r="HFL94" s="89"/>
      <c r="HFM94" s="89"/>
      <c r="HFN94" s="89"/>
      <c r="HFO94" s="89"/>
      <c r="HFP94" s="89"/>
      <c r="HFQ94" s="89"/>
      <c r="HFR94" s="89"/>
      <c r="HFS94" s="89"/>
      <c r="HFT94" s="89"/>
      <c r="HFU94" s="89"/>
      <c r="HFV94" s="89"/>
      <c r="HFW94" s="89"/>
      <c r="HFX94" s="89"/>
      <c r="HFY94" s="89"/>
      <c r="HFZ94" s="89"/>
      <c r="HGA94" s="89"/>
      <c r="HGB94" s="89"/>
      <c r="HGC94" s="89"/>
      <c r="HGD94" s="89"/>
      <c r="HGE94" s="89"/>
      <c r="HGF94" s="89"/>
      <c r="HGG94" s="89"/>
      <c r="HGH94" s="89"/>
      <c r="HGI94" s="89"/>
      <c r="HGJ94" s="89"/>
      <c r="HGK94" s="89"/>
      <c r="HGL94" s="89"/>
      <c r="HGM94" s="89"/>
      <c r="HGN94" s="89"/>
      <c r="HGO94" s="89"/>
      <c r="HGP94" s="89"/>
      <c r="HGQ94" s="89"/>
      <c r="HGR94" s="89"/>
      <c r="HGS94" s="89"/>
      <c r="HGT94" s="89"/>
      <c r="HGU94" s="89"/>
      <c r="HGV94" s="89"/>
      <c r="HGW94" s="89"/>
      <c r="HGX94" s="89"/>
      <c r="HGY94" s="89"/>
      <c r="HGZ94" s="89"/>
      <c r="HHA94" s="89"/>
      <c r="HHB94" s="89"/>
      <c r="HHC94" s="89"/>
      <c r="HHD94" s="89"/>
      <c r="HHE94" s="89"/>
      <c r="HHF94" s="89"/>
      <c r="HHG94" s="89"/>
      <c r="HHH94" s="89"/>
      <c r="HHI94" s="89"/>
      <c r="HHJ94" s="89"/>
      <c r="HHK94" s="89"/>
      <c r="HHL94" s="89"/>
      <c r="HHM94" s="89"/>
      <c r="HHN94" s="89"/>
      <c r="HHO94" s="89"/>
      <c r="HHP94" s="89"/>
      <c r="HHQ94" s="89"/>
      <c r="HHR94" s="89"/>
      <c r="HHS94" s="89"/>
      <c r="HHT94" s="89"/>
      <c r="HHU94" s="89"/>
      <c r="HHV94" s="89"/>
      <c r="HHW94" s="89"/>
      <c r="HHX94" s="89"/>
      <c r="HHY94" s="89"/>
      <c r="HHZ94" s="89"/>
      <c r="HIA94" s="89"/>
      <c r="HIB94" s="89"/>
      <c r="HIC94" s="89"/>
      <c r="HID94" s="89"/>
      <c r="HIE94" s="89"/>
      <c r="HIF94" s="89"/>
      <c r="HIG94" s="89"/>
      <c r="HIH94" s="89"/>
      <c r="HII94" s="89"/>
      <c r="HIJ94" s="89"/>
      <c r="HIK94" s="89"/>
      <c r="HIL94" s="89"/>
      <c r="HIM94" s="89"/>
      <c r="HIN94" s="89"/>
      <c r="HIO94" s="89"/>
      <c r="HIP94" s="89"/>
      <c r="HIQ94" s="89"/>
      <c r="HIR94" s="89"/>
      <c r="HIS94" s="89"/>
      <c r="HIT94" s="89"/>
      <c r="HIU94" s="89"/>
      <c r="HIV94" s="89"/>
      <c r="HIW94" s="89"/>
      <c r="HIX94" s="89"/>
      <c r="HIY94" s="89"/>
      <c r="HIZ94" s="89"/>
      <c r="HJA94" s="89"/>
      <c r="HJB94" s="89"/>
      <c r="HJC94" s="89"/>
      <c r="HJD94" s="89"/>
      <c r="HJE94" s="89"/>
      <c r="HJF94" s="89"/>
      <c r="HJG94" s="89"/>
      <c r="HJH94" s="89"/>
      <c r="HJI94" s="89"/>
      <c r="HJJ94" s="89"/>
      <c r="HJK94" s="89"/>
      <c r="HJL94" s="89"/>
      <c r="HJM94" s="89"/>
      <c r="HJN94" s="89"/>
      <c r="HJO94" s="89"/>
      <c r="HJP94" s="89"/>
      <c r="HJQ94" s="89"/>
      <c r="HJR94" s="89"/>
      <c r="HJS94" s="89"/>
      <c r="HJT94" s="89"/>
      <c r="HJU94" s="89"/>
      <c r="HJV94" s="89"/>
      <c r="HJW94" s="89"/>
      <c r="HJX94" s="89"/>
      <c r="HJY94" s="89"/>
      <c r="HJZ94" s="89"/>
      <c r="HKA94" s="89"/>
      <c r="HKB94" s="89"/>
      <c r="HKC94" s="89"/>
      <c r="HKD94" s="89"/>
      <c r="HKE94" s="89"/>
      <c r="HKF94" s="89"/>
      <c r="HKG94" s="89"/>
      <c r="HKH94" s="89"/>
      <c r="HKI94" s="89"/>
      <c r="HKJ94" s="89"/>
      <c r="HKK94" s="89"/>
      <c r="HKL94" s="89"/>
      <c r="HKM94" s="89"/>
      <c r="HKN94" s="89"/>
      <c r="HKO94" s="89"/>
      <c r="HKP94" s="89"/>
      <c r="HKQ94" s="89"/>
      <c r="HKR94" s="89"/>
      <c r="HKS94" s="89"/>
      <c r="HKT94" s="89"/>
      <c r="HKU94" s="89"/>
      <c r="HKV94" s="89"/>
      <c r="HKW94" s="89"/>
      <c r="HKX94" s="89"/>
      <c r="HKY94" s="89"/>
      <c r="HKZ94" s="89"/>
      <c r="HLA94" s="89"/>
      <c r="HLB94" s="89"/>
      <c r="HLC94" s="89"/>
      <c r="HLD94" s="89"/>
      <c r="HLE94" s="89"/>
      <c r="HLF94" s="89"/>
      <c r="HLG94" s="89"/>
      <c r="HLH94" s="89"/>
      <c r="HLI94" s="89"/>
      <c r="HLJ94" s="89"/>
      <c r="HLK94" s="89"/>
      <c r="HLL94" s="89"/>
      <c r="HLM94" s="89"/>
      <c r="HLN94" s="89"/>
      <c r="HLO94" s="89"/>
      <c r="HLP94" s="89"/>
      <c r="HLQ94" s="89"/>
      <c r="HLR94" s="89"/>
      <c r="HLS94" s="89"/>
      <c r="HLT94" s="89"/>
      <c r="HLU94" s="89"/>
      <c r="HLV94" s="89"/>
      <c r="HLW94" s="89"/>
      <c r="HLX94" s="89"/>
      <c r="HLY94" s="89"/>
      <c r="HLZ94" s="89"/>
      <c r="HMA94" s="89"/>
      <c r="HMB94" s="89"/>
      <c r="HMC94" s="89"/>
      <c r="HMD94" s="89"/>
      <c r="HME94" s="89"/>
      <c r="HMF94" s="89"/>
      <c r="HMG94" s="89"/>
      <c r="HMH94" s="89"/>
      <c r="HMI94" s="89"/>
      <c r="HMJ94" s="89"/>
      <c r="HMK94" s="89"/>
      <c r="HML94" s="89"/>
      <c r="HMM94" s="89"/>
      <c r="HMN94" s="89"/>
      <c r="HMO94" s="89"/>
      <c r="HMP94" s="89"/>
      <c r="HMQ94" s="89"/>
      <c r="HMR94" s="89"/>
      <c r="HMS94" s="89"/>
      <c r="HMT94" s="89"/>
      <c r="HMU94" s="89"/>
      <c r="HMV94" s="89"/>
      <c r="HMW94" s="89"/>
      <c r="HMX94" s="89"/>
      <c r="HMY94" s="89"/>
      <c r="HMZ94" s="89"/>
      <c r="HNA94" s="89"/>
      <c r="HNB94" s="89"/>
      <c r="HNC94" s="89"/>
      <c r="HND94" s="89"/>
      <c r="HNE94" s="89"/>
      <c r="HNF94" s="89"/>
      <c r="HNG94" s="89"/>
      <c r="HNH94" s="89"/>
      <c r="HNI94" s="89"/>
      <c r="HNJ94" s="89"/>
      <c r="HNK94" s="89"/>
      <c r="HNL94" s="89"/>
      <c r="HNM94" s="89"/>
      <c r="HNN94" s="89"/>
      <c r="HNO94" s="89"/>
      <c r="HNP94" s="89"/>
      <c r="HNQ94" s="89"/>
      <c r="HNR94" s="89"/>
      <c r="HNS94" s="89"/>
      <c r="HNT94" s="89"/>
      <c r="HNU94" s="89"/>
      <c r="HNV94" s="89"/>
      <c r="HNW94" s="89"/>
      <c r="HNX94" s="89"/>
      <c r="HNY94" s="89"/>
      <c r="HNZ94" s="89"/>
      <c r="HOA94" s="89"/>
      <c r="HOB94" s="89"/>
      <c r="HOC94" s="89"/>
      <c r="HOD94" s="89"/>
      <c r="HOE94" s="89"/>
      <c r="HOF94" s="89"/>
      <c r="HOG94" s="89"/>
      <c r="HOH94" s="89"/>
      <c r="HOI94" s="89"/>
      <c r="HOJ94" s="89"/>
      <c r="HOK94" s="89"/>
      <c r="HOL94" s="89"/>
      <c r="HOM94" s="89"/>
      <c r="HON94" s="89"/>
      <c r="HOO94" s="89"/>
      <c r="HOP94" s="89"/>
      <c r="HOQ94" s="89"/>
      <c r="HOR94" s="89"/>
      <c r="HOS94" s="89"/>
      <c r="HOT94" s="89"/>
      <c r="HOU94" s="89"/>
      <c r="HOV94" s="89"/>
      <c r="HOW94" s="89"/>
      <c r="HOX94" s="89"/>
      <c r="HOY94" s="89"/>
      <c r="HOZ94" s="89"/>
      <c r="HPA94" s="89"/>
      <c r="HPB94" s="89"/>
      <c r="HPC94" s="89"/>
      <c r="HPD94" s="89"/>
      <c r="HPE94" s="89"/>
      <c r="HPF94" s="89"/>
      <c r="HPG94" s="89"/>
      <c r="HPH94" s="89"/>
      <c r="HPI94" s="89"/>
      <c r="HPJ94" s="89"/>
      <c r="HPK94" s="89"/>
      <c r="HPL94" s="89"/>
      <c r="HPM94" s="89"/>
      <c r="HPN94" s="89"/>
      <c r="HPO94" s="89"/>
      <c r="HPP94" s="89"/>
      <c r="HPQ94" s="89"/>
      <c r="HPR94" s="89"/>
      <c r="HPS94" s="89"/>
      <c r="HPT94" s="89"/>
      <c r="HPU94" s="89"/>
      <c r="HPV94" s="89"/>
      <c r="HPW94" s="89"/>
      <c r="HPX94" s="89"/>
      <c r="HPY94" s="89"/>
      <c r="HPZ94" s="89"/>
      <c r="HQA94" s="89"/>
      <c r="HQB94" s="89"/>
      <c r="HQC94" s="89"/>
      <c r="HQD94" s="89"/>
      <c r="HQE94" s="89"/>
      <c r="HQF94" s="89"/>
      <c r="HQG94" s="89"/>
      <c r="HQH94" s="89"/>
      <c r="HQI94" s="89"/>
      <c r="HQJ94" s="89"/>
      <c r="HQK94" s="89"/>
      <c r="HQL94" s="89"/>
      <c r="HQM94" s="89"/>
      <c r="HQN94" s="89"/>
      <c r="HQO94" s="89"/>
      <c r="HQP94" s="89"/>
      <c r="HQQ94" s="89"/>
      <c r="HQR94" s="89"/>
      <c r="HQS94" s="89"/>
      <c r="HQT94" s="89"/>
      <c r="HQU94" s="89"/>
      <c r="HQV94" s="89"/>
      <c r="HQW94" s="89"/>
      <c r="HQX94" s="89"/>
      <c r="HQY94" s="89"/>
      <c r="HQZ94" s="89"/>
      <c r="HRA94" s="89"/>
      <c r="HRB94" s="89"/>
      <c r="HRC94" s="89"/>
      <c r="HRD94" s="89"/>
      <c r="HRE94" s="89"/>
      <c r="HRF94" s="89"/>
      <c r="HRG94" s="89"/>
      <c r="HRH94" s="89"/>
      <c r="HRI94" s="89"/>
      <c r="HRJ94" s="89"/>
      <c r="HRK94" s="89"/>
      <c r="HRL94" s="89"/>
      <c r="HRM94" s="89"/>
      <c r="HRN94" s="89"/>
      <c r="HRO94" s="89"/>
      <c r="HRP94" s="89"/>
      <c r="HRQ94" s="89"/>
      <c r="HRR94" s="89"/>
      <c r="HRS94" s="89"/>
      <c r="HRT94" s="89"/>
      <c r="HRU94" s="89"/>
      <c r="HRV94" s="89"/>
      <c r="HRW94" s="89"/>
      <c r="HRX94" s="89"/>
      <c r="HRY94" s="89"/>
      <c r="HRZ94" s="89"/>
      <c r="HSA94" s="89"/>
      <c r="HSB94" s="89"/>
      <c r="HSC94" s="89"/>
      <c r="HSD94" s="89"/>
      <c r="HSE94" s="89"/>
      <c r="HSF94" s="89"/>
      <c r="HSG94" s="89"/>
      <c r="HSH94" s="89"/>
      <c r="HSI94" s="89"/>
      <c r="HSJ94" s="89"/>
      <c r="HSK94" s="89"/>
      <c r="HSL94" s="89"/>
      <c r="HSM94" s="89"/>
      <c r="HSN94" s="89"/>
      <c r="HSO94" s="89"/>
      <c r="HSP94" s="89"/>
      <c r="HSQ94" s="89"/>
      <c r="HSR94" s="89"/>
      <c r="HSS94" s="89"/>
      <c r="HST94" s="89"/>
      <c r="HSU94" s="89"/>
      <c r="HSV94" s="89"/>
      <c r="HSW94" s="89"/>
      <c r="HSX94" s="89"/>
      <c r="HSY94" s="89"/>
      <c r="HSZ94" s="89"/>
      <c r="HTA94" s="89"/>
      <c r="HTB94" s="89"/>
      <c r="HTC94" s="89"/>
      <c r="HTD94" s="89"/>
      <c r="HTE94" s="89"/>
      <c r="HTF94" s="89"/>
      <c r="HTG94" s="89"/>
      <c r="HTH94" s="89"/>
      <c r="HTI94" s="89"/>
      <c r="HTJ94" s="89"/>
      <c r="HTK94" s="89"/>
      <c r="HTL94" s="89"/>
      <c r="HTM94" s="89"/>
      <c r="HTN94" s="89"/>
      <c r="HTO94" s="89"/>
      <c r="HTP94" s="89"/>
      <c r="HTQ94" s="89"/>
      <c r="HTR94" s="89"/>
      <c r="HTS94" s="89"/>
      <c r="HTT94" s="89"/>
      <c r="HTU94" s="89"/>
      <c r="HTV94" s="89"/>
      <c r="HTW94" s="89"/>
      <c r="HTX94" s="89"/>
      <c r="HTY94" s="89"/>
      <c r="HTZ94" s="89"/>
      <c r="HUA94" s="89"/>
      <c r="HUB94" s="89"/>
      <c r="HUC94" s="89"/>
      <c r="HUD94" s="89"/>
      <c r="HUE94" s="89"/>
      <c r="HUF94" s="89"/>
      <c r="HUG94" s="89"/>
      <c r="HUH94" s="89"/>
      <c r="HUI94" s="89"/>
      <c r="HUJ94" s="89"/>
      <c r="HUK94" s="89"/>
      <c r="HUL94" s="89"/>
      <c r="HUM94" s="89"/>
      <c r="HUN94" s="89"/>
      <c r="HUO94" s="89"/>
      <c r="HUP94" s="89"/>
      <c r="HUQ94" s="89"/>
      <c r="HUR94" s="89"/>
      <c r="HUS94" s="89"/>
      <c r="HUT94" s="89"/>
      <c r="HUU94" s="89"/>
      <c r="HUV94" s="89"/>
      <c r="HUW94" s="89"/>
      <c r="HUX94" s="89"/>
      <c r="HUY94" s="89"/>
      <c r="HUZ94" s="89"/>
      <c r="HVA94" s="89"/>
      <c r="HVB94" s="89"/>
      <c r="HVC94" s="89"/>
      <c r="HVD94" s="89"/>
      <c r="HVE94" s="89"/>
      <c r="HVF94" s="89"/>
      <c r="HVG94" s="89"/>
      <c r="HVH94" s="89"/>
      <c r="HVI94" s="89"/>
      <c r="HVJ94" s="89"/>
      <c r="HVK94" s="89"/>
      <c r="HVL94" s="89"/>
      <c r="HVM94" s="89"/>
      <c r="HVN94" s="89"/>
      <c r="HVO94" s="89"/>
      <c r="HVP94" s="89"/>
      <c r="HVQ94" s="89"/>
      <c r="HVR94" s="89"/>
      <c r="HVS94" s="89"/>
      <c r="HVT94" s="89"/>
      <c r="HVU94" s="89"/>
      <c r="HVV94" s="89"/>
      <c r="HVW94" s="89"/>
      <c r="HVX94" s="89"/>
      <c r="HVY94" s="89"/>
      <c r="HVZ94" s="89"/>
      <c r="HWA94" s="89"/>
      <c r="HWB94" s="89"/>
      <c r="HWC94" s="89"/>
      <c r="HWD94" s="89"/>
      <c r="HWE94" s="89"/>
      <c r="HWF94" s="89"/>
      <c r="HWG94" s="89"/>
      <c r="HWH94" s="89"/>
      <c r="HWI94" s="89"/>
      <c r="HWJ94" s="89"/>
      <c r="HWK94" s="89"/>
      <c r="HWL94" s="89"/>
      <c r="HWM94" s="89"/>
      <c r="HWN94" s="89"/>
      <c r="HWO94" s="89"/>
      <c r="HWP94" s="89"/>
      <c r="HWQ94" s="89"/>
      <c r="HWR94" s="89"/>
      <c r="HWS94" s="89"/>
      <c r="HWT94" s="89"/>
      <c r="HWU94" s="89"/>
      <c r="HWV94" s="89"/>
      <c r="HWW94" s="89"/>
      <c r="HWX94" s="89"/>
      <c r="HWY94" s="89"/>
      <c r="HWZ94" s="89"/>
      <c r="HXA94" s="89"/>
      <c r="HXB94" s="89"/>
      <c r="HXC94" s="89"/>
      <c r="HXD94" s="89"/>
      <c r="HXE94" s="89"/>
      <c r="HXF94" s="89"/>
      <c r="HXG94" s="89"/>
      <c r="HXH94" s="89"/>
      <c r="HXI94" s="89"/>
      <c r="HXJ94" s="89"/>
      <c r="HXK94" s="89"/>
      <c r="HXL94" s="89"/>
      <c r="HXM94" s="89"/>
      <c r="HXN94" s="89"/>
      <c r="HXO94" s="89"/>
      <c r="HXP94" s="89"/>
      <c r="HXQ94" s="89"/>
      <c r="HXR94" s="89"/>
      <c r="HXS94" s="89"/>
      <c r="HXT94" s="89"/>
      <c r="HXU94" s="89"/>
      <c r="HXV94" s="89"/>
      <c r="HXW94" s="89"/>
      <c r="HXX94" s="89"/>
      <c r="HXY94" s="89"/>
      <c r="HXZ94" s="89"/>
      <c r="HYA94" s="89"/>
      <c r="HYB94" s="89"/>
      <c r="HYC94" s="89"/>
      <c r="HYD94" s="89"/>
      <c r="HYE94" s="89"/>
      <c r="HYF94" s="89"/>
      <c r="HYG94" s="89"/>
      <c r="HYH94" s="89"/>
      <c r="HYI94" s="89"/>
      <c r="HYJ94" s="89"/>
      <c r="HYK94" s="89"/>
      <c r="HYL94" s="89"/>
      <c r="HYM94" s="89"/>
      <c r="HYN94" s="89"/>
      <c r="HYO94" s="89"/>
      <c r="HYP94" s="89"/>
      <c r="HYQ94" s="89"/>
      <c r="HYR94" s="89"/>
      <c r="HYS94" s="89"/>
      <c r="HYT94" s="89"/>
      <c r="HYU94" s="89"/>
      <c r="HYV94" s="89"/>
      <c r="HYW94" s="89"/>
      <c r="HYX94" s="89"/>
      <c r="HYY94" s="89"/>
      <c r="HYZ94" s="89"/>
      <c r="HZA94" s="89"/>
      <c r="HZB94" s="89"/>
      <c r="HZC94" s="89"/>
      <c r="HZD94" s="89"/>
      <c r="HZE94" s="89"/>
      <c r="HZF94" s="89"/>
      <c r="HZG94" s="89"/>
      <c r="HZH94" s="89"/>
      <c r="HZI94" s="89"/>
      <c r="HZJ94" s="89"/>
      <c r="HZK94" s="89"/>
      <c r="HZL94" s="89"/>
      <c r="HZM94" s="89"/>
      <c r="HZN94" s="89"/>
      <c r="HZO94" s="89"/>
      <c r="HZP94" s="89"/>
      <c r="HZQ94" s="89"/>
      <c r="HZR94" s="89"/>
      <c r="HZS94" s="89"/>
      <c r="HZT94" s="89"/>
      <c r="HZU94" s="89"/>
      <c r="HZV94" s="89"/>
      <c r="HZW94" s="89"/>
      <c r="HZX94" s="89"/>
      <c r="HZY94" s="89"/>
      <c r="HZZ94" s="89"/>
      <c r="IAA94" s="89"/>
      <c r="IAB94" s="89"/>
      <c r="IAC94" s="89"/>
      <c r="IAD94" s="89"/>
      <c r="IAE94" s="89"/>
      <c r="IAF94" s="89"/>
      <c r="IAG94" s="89"/>
      <c r="IAH94" s="89"/>
      <c r="IAI94" s="89"/>
      <c r="IAJ94" s="89"/>
      <c r="IAK94" s="89"/>
      <c r="IAL94" s="89"/>
      <c r="IAM94" s="89"/>
      <c r="IAN94" s="89"/>
      <c r="IAO94" s="89"/>
      <c r="IAP94" s="89"/>
      <c r="IAQ94" s="89"/>
      <c r="IAR94" s="89"/>
      <c r="IAS94" s="89"/>
      <c r="IAT94" s="89"/>
      <c r="IAU94" s="89"/>
      <c r="IAV94" s="89"/>
      <c r="IAW94" s="89"/>
      <c r="IAX94" s="89"/>
      <c r="IAY94" s="89"/>
      <c r="IAZ94" s="89"/>
      <c r="IBA94" s="89"/>
      <c r="IBB94" s="89"/>
      <c r="IBC94" s="89"/>
      <c r="IBD94" s="89"/>
      <c r="IBE94" s="89"/>
      <c r="IBF94" s="89"/>
      <c r="IBG94" s="89"/>
      <c r="IBH94" s="89"/>
      <c r="IBI94" s="89"/>
      <c r="IBJ94" s="89"/>
      <c r="IBK94" s="89"/>
      <c r="IBL94" s="89"/>
      <c r="IBM94" s="89"/>
      <c r="IBN94" s="89"/>
      <c r="IBO94" s="89"/>
      <c r="IBP94" s="89"/>
      <c r="IBQ94" s="89"/>
      <c r="IBR94" s="89"/>
      <c r="IBS94" s="89"/>
      <c r="IBT94" s="89"/>
      <c r="IBU94" s="89"/>
      <c r="IBV94" s="89"/>
      <c r="IBW94" s="89"/>
      <c r="IBX94" s="89"/>
      <c r="IBY94" s="89"/>
      <c r="IBZ94" s="89"/>
      <c r="ICA94" s="89"/>
      <c r="ICB94" s="89"/>
      <c r="ICC94" s="89"/>
      <c r="ICD94" s="89"/>
      <c r="ICE94" s="89"/>
      <c r="ICF94" s="89"/>
      <c r="ICG94" s="89"/>
      <c r="ICH94" s="89"/>
      <c r="ICI94" s="89"/>
      <c r="ICJ94" s="89"/>
      <c r="ICK94" s="89"/>
      <c r="ICL94" s="89"/>
      <c r="ICM94" s="89"/>
      <c r="ICN94" s="89"/>
      <c r="ICO94" s="89"/>
      <c r="ICP94" s="89"/>
      <c r="ICQ94" s="89"/>
      <c r="ICR94" s="89"/>
      <c r="ICS94" s="89"/>
      <c r="ICT94" s="89"/>
      <c r="ICU94" s="89"/>
      <c r="ICV94" s="89"/>
      <c r="ICW94" s="89"/>
      <c r="ICX94" s="89"/>
      <c r="ICY94" s="89"/>
      <c r="ICZ94" s="89"/>
      <c r="IDA94" s="89"/>
      <c r="IDB94" s="89"/>
      <c r="IDC94" s="89"/>
      <c r="IDD94" s="89"/>
      <c r="IDE94" s="89"/>
      <c r="IDF94" s="89"/>
      <c r="IDG94" s="89"/>
      <c r="IDH94" s="89"/>
      <c r="IDI94" s="89"/>
      <c r="IDJ94" s="89"/>
      <c r="IDK94" s="89"/>
      <c r="IDL94" s="89"/>
      <c r="IDM94" s="89"/>
      <c r="IDN94" s="89"/>
      <c r="IDO94" s="89"/>
      <c r="IDP94" s="89"/>
      <c r="IDQ94" s="89"/>
      <c r="IDR94" s="89"/>
      <c r="IDS94" s="89"/>
      <c r="IDT94" s="89"/>
      <c r="IDU94" s="89"/>
      <c r="IDV94" s="89"/>
      <c r="IDW94" s="89"/>
      <c r="IDX94" s="89"/>
      <c r="IDY94" s="89"/>
      <c r="IDZ94" s="89"/>
      <c r="IEA94" s="89"/>
      <c r="IEB94" s="89"/>
      <c r="IEC94" s="89"/>
      <c r="IED94" s="89"/>
      <c r="IEE94" s="89"/>
      <c r="IEF94" s="89"/>
      <c r="IEG94" s="89"/>
      <c r="IEH94" s="89"/>
      <c r="IEI94" s="89"/>
      <c r="IEJ94" s="89"/>
      <c r="IEK94" s="89"/>
      <c r="IEL94" s="89"/>
      <c r="IEM94" s="89"/>
      <c r="IEN94" s="89"/>
      <c r="IEO94" s="89"/>
      <c r="IEP94" s="89"/>
      <c r="IEQ94" s="89"/>
      <c r="IER94" s="89"/>
      <c r="IES94" s="89"/>
      <c r="IET94" s="89"/>
      <c r="IEU94" s="89"/>
      <c r="IEV94" s="89"/>
      <c r="IEW94" s="89"/>
      <c r="IEX94" s="89"/>
      <c r="IEY94" s="89"/>
      <c r="IEZ94" s="89"/>
      <c r="IFA94" s="89"/>
      <c r="IFB94" s="89"/>
      <c r="IFC94" s="89"/>
      <c r="IFD94" s="89"/>
      <c r="IFE94" s="89"/>
      <c r="IFF94" s="89"/>
      <c r="IFG94" s="89"/>
      <c r="IFH94" s="89"/>
      <c r="IFI94" s="89"/>
      <c r="IFJ94" s="89"/>
      <c r="IFK94" s="89"/>
      <c r="IFL94" s="89"/>
      <c r="IFM94" s="89"/>
      <c r="IFN94" s="89"/>
      <c r="IFO94" s="89"/>
      <c r="IFP94" s="89"/>
      <c r="IFQ94" s="89"/>
      <c r="IFR94" s="89"/>
      <c r="IFS94" s="89"/>
      <c r="IFT94" s="89"/>
      <c r="IFU94" s="89"/>
      <c r="IFV94" s="89"/>
      <c r="IFW94" s="89"/>
      <c r="IFX94" s="89"/>
      <c r="IFY94" s="89"/>
      <c r="IFZ94" s="89"/>
      <c r="IGA94" s="89"/>
      <c r="IGB94" s="89"/>
      <c r="IGC94" s="89"/>
      <c r="IGD94" s="89"/>
      <c r="IGE94" s="89"/>
      <c r="IGF94" s="89"/>
      <c r="IGG94" s="89"/>
      <c r="IGH94" s="89"/>
      <c r="IGI94" s="89"/>
      <c r="IGJ94" s="89"/>
      <c r="IGK94" s="89"/>
      <c r="IGL94" s="89"/>
      <c r="IGM94" s="89"/>
      <c r="IGN94" s="89"/>
      <c r="IGO94" s="89"/>
      <c r="IGP94" s="89"/>
      <c r="IGQ94" s="89"/>
      <c r="IGR94" s="89"/>
      <c r="IGS94" s="89"/>
      <c r="IGT94" s="89"/>
      <c r="IGU94" s="89"/>
      <c r="IGV94" s="89"/>
      <c r="IGW94" s="89"/>
      <c r="IGX94" s="89"/>
      <c r="IGY94" s="89"/>
      <c r="IGZ94" s="89"/>
      <c r="IHA94" s="89"/>
      <c r="IHB94" s="89"/>
      <c r="IHC94" s="89"/>
      <c r="IHD94" s="89"/>
      <c r="IHE94" s="89"/>
      <c r="IHF94" s="89"/>
      <c r="IHG94" s="89"/>
      <c r="IHH94" s="89"/>
      <c r="IHI94" s="89"/>
      <c r="IHJ94" s="89"/>
      <c r="IHK94" s="89"/>
      <c r="IHL94" s="89"/>
      <c r="IHM94" s="89"/>
      <c r="IHN94" s="89"/>
      <c r="IHO94" s="89"/>
      <c r="IHP94" s="89"/>
      <c r="IHQ94" s="89"/>
      <c r="IHR94" s="89"/>
      <c r="IHS94" s="89"/>
      <c r="IHT94" s="89"/>
      <c r="IHU94" s="89"/>
      <c r="IHV94" s="89"/>
      <c r="IHW94" s="89"/>
      <c r="IHX94" s="89"/>
      <c r="IHY94" s="89"/>
      <c r="IHZ94" s="89"/>
      <c r="IIA94" s="89"/>
      <c r="IIB94" s="89"/>
      <c r="IIC94" s="89"/>
      <c r="IID94" s="89"/>
      <c r="IIE94" s="89"/>
      <c r="IIF94" s="89"/>
      <c r="IIG94" s="89"/>
      <c r="IIH94" s="89"/>
      <c r="III94" s="89"/>
      <c r="IIJ94" s="89"/>
      <c r="IIK94" s="89"/>
      <c r="IIL94" s="89"/>
      <c r="IIM94" s="89"/>
      <c r="IIN94" s="89"/>
      <c r="IIO94" s="89"/>
      <c r="IIP94" s="89"/>
      <c r="IIQ94" s="89"/>
      <c r="IIR94" s="89"/>
      <c r="IIS94" s="89"/>
      <c r="IIT94" s="89"/>
      <c r="IIU94" s="89"/>
      <c r="IIV94" s="89"/>
      <c r="IIW94" s="89"/>
      <c r="IIX94" s="89"/>
      <c r="IIY94" s="89"/>
      <c r="IIZ94" s="89"/>
      <c r="IJA94" s="89"/>
      <c r="IJB94" s="89"/>
      <c r="IJC94" s="89"/>
      <c r="IJD94" s="89"/>
      <c r="IJE94" s="89"/>
      <c r="IJF94" s="89"/>
      <c r="IJG94" s="89"/>
      <c r="IJH94" s="89"/>
      <c r="IJI94" s="89"/>
      <c r="IJJ94" s="89"/>
      <c r="IJK94" s="89"/>
      <c r="IJL94" s="89"/>
      <c r="IJM94" s="89"/>
      <c r="IJN94" s="89"/>
      <c r="IJO94" s="89"/>
      <c r="IJP94" s="89"/>
      <c r="IJQ94" s="89"/>
      <c r="IJR94" s="89"/>
      <c r="IJS94" s="89"/>
      <c r="IJT94" s="89"/>
      <c r="IJU94" s="89"/>
      <c r="IJV94" s="89"/>
      <c r="IJW94" s="89"/>
      <c r="IJX94" s="89"/>
      <c r="IJY94" s="89"/>
      <c r="IJZ94" s="89"/>
      <c r="IKA94" s="89"/>
      <c r="IKB94" s="89"/>
      <c r="IKC94" s="89"/>
      <c r="IKD94" s="89"/>
      <c r="IKE94" s="89"/>
      <c r="IKF94" s="89"/>
      <c r="IKG94" s="89"/>
      <c r="IKH94" s="89"/>
      <c r="IKI94" s="89"/>
      <c r="IKJ94" s="89"/>
      <c r="IKK94" s="89"/>
      <c r="IKL94" s="89"/>
      <c r="IKM94" s="89"/>
      <c r="IKN94" s="89"/>
      <c r="IKO94" s="89"/>
      <c r="IKP94" s="89"/>
      <c r="IKQ94" s="89"/>
      <c r="IKR94" s="89"/>
      <c r="IKS94" s="89"/>
      <c r="IKT94" s="89"/>
      <c r="IKU94" s="89"/>
      <c r="IKV94" s="89"/>
      <c r="IKW94" s="89"/>
      <c r="IKX94" s="89"/>
      <c r="IKY94" s="89"/>
      <c r="IKZ94" s="89"/>
      <c r="ILA94" s="89"/>
      <c r="ILB94" s="89"/>
      <c r="ILC94" s="89"/>
      <c r="ILD94" s="89"/>
      <c r="ILE94" s="89"/>
      <c r="ILF94" s="89"/>
      <c r="ILG94" s="89"/>
      <c r="ILH94" s="89"/>
      <c r="ILI94" s="89"/>
      <c r="ILJ94" s="89"/>
      <c r="ILK94" s="89"/>
      <c r="ILL94" s="89"/>
      <c r="ILM94" s="89"/>
      <c r="ILN94" s="89"/>
      <c r="ILO94" s="89"/>
      <c r="ILP94" s="89"/>
      <c r="ILQ94" s="89"/>
      <c r="ILR94" s="89"/>
      <c r="ILS94" s="89"/>
      <c r="ILT94" s="89"/>
      <c r="ILU94" s="89"/>
      <c r="ILV94" s="89"/>
      <c r="ILW94" s="89"/>
      <c r="ILX94" s="89"/>
      <c r="ILY94" s="89"/>
      <c r="ILZ94" s="89"/>
      <c r="IMA94" s="89"/>
      <c r="IMB94" s="89"/>
      <c r="IMC94" s="89"/>
      <c r="IMD94" s="89"/>
      <c r="IME94" s="89"/>
      <c r="IMF94" s="89"/>
      <c r="IMG94" s="89"/>
      <c r="IMH94" s="89"/>
      <c r="IMI94" s="89"/>
      <c r="IMJ94" s="89"/>
      <c r="IMK94" s="89"/>
      <c r="IML94" s="89"/>
      <c r="IMM94" s="89"/>
      <c r="IMN94" s="89"/>
      <c r="IMO94" s="89"/>
      <c r="IMP94" s="89"/>
      <c r="IMQ94" s="89"/>
      <c r="IMR94" s="89"/>
      <c r="IMS94" s="89"/>
      <c r="IMT94" s="89"/>
      <c r="IMU94" s="89"/>
      <c r="IMV94" s="89"/>
      <c r="IMW94" s="89"/>
      <c r="IMX94" s="89"/>
      <c r="IMY94" s="89"/>
      <c r="IMZ94" s="89"/>
      <c r="INA94" s="89"/>
      <c r="INB94" s="89"/>
      <c r="INC94" s="89"/>
      <c r="IND94" s="89"/>
      <c r="INE94" s="89"/>
      <c r="INF94" s="89"/>
      <c r="ING94" s="89"/>
      <c r="INH94" s="89"/>
      <c r="INI94" s="89"/>
      <c r="INJ94" s="89"/>
      <c r="INK94" s="89"/>
      <c r="INL94" s="89"/>
      <c r="INM94" s="89"/>
      <c r="INN94" s="89"/>
      <c r="INO94" s="89"/>
      <c r="INP94" s="89"/>
      <c r="INQ94" s="89"/>
      <c r="INR94" s="89"/>
      <c r="INS94" s="89"/>
      <c r="INT94" s="89"/>
      <c r="INU94" s="89"/>
      <c r="INV94" s="89"/>
      <c r="INW94" s="89"/>
      <c r="INX94" s="89"/>
      <c r="INY94" s="89"/>
      <c r="INZ94" s="89"/>
      <c r="IOA94" s="89"/>
      <c r="IOB94" s="89"/>
      <c r="IOC94" s="89"/>
      <c r="IOD94" s="89"/>
      <c r="IOE94" s="89"/>
      <c r="IOF94" s="89"/>
      <c r="IOG94" s="89"/>
      <c r="IOH94" s="89"/>
      <c r="IOI94" s="89"/>
      <c r="IOJ94" s="89"/>
      <c r="IOK94" s="89"/>
      <c r="IOL94" s="89"/>
      <c r="IOM94" s="89"/>
      <c r="ION94" s="89"/>
      <c r="IOO94" s="89"/>
      <c r="IOP94" s="89"/>
      <c r="IOQ94" s="89"/>
      <c r="IOR94" s="89"/>
      <c r="IOS94" s="89"/>
      <c r="IOT94" s="89"/>
      <c r="IOU94" s="89"/>
      <c r="IOV94" s="89"/>
      <c r="IOW94" s="89"/>
      <c r="IOX94" s="89"/>
      <c r="IOY94" s="89"/>
      <c r="IOZ94" s="89"/>
      <c r="IPA94" s="89"/>
      <c r="IPB94" s="89"/>
      <c r="IPC94" s="89"/>
      <c r="IPD94" s="89"/>
      <c r="IPE94" s="89"/>
      <c r="IPF94" s="89"/>
      <c r="IPG94" s="89"/>
      <c r="IPH94" s="89"/>
      <c r="IPI94" s="89"/>
      <c r="IPJ94" s="89"/>
      <c r="IPK94" s="89"/>
      <c r="IPL94" s="89"/>
      <c r="IPM94" s="89"/>
      <c r="IPN94" s="89"/>
      <c r="IPO94" s="89"/>
      <c r="IPP94" s="89"/>
      <c r="IPQ94" s="89"/>
      <c r="IPR94" s="89"/>
      <c r="IPS94" s="89"/>
      <c r="IPT94" s="89"/>
      <c r="IPU94" s="89"/>
      <c r="IPV94" s="89"/>
      <c r="IPW94" s="89"/>
      <c r="IPX94" s="89"/>
      <c r="IPY94" s="89"/>
      <c r="IPZ94" s="89"/>
      <c r="IQA94" s="89"/>
      <c r="IQB94" s="89"/>
      <c r="IQC94" s="89"/>
      <c r="IQD94" s="89"/>
      <c r="IQE94" s="89"/>
      <c r="IQF94" s="89"/>
      <c r="IQG94" s="89"/>
      <c r="IQH94" s="89"/>
      <c r="IQI94" s="89"/>
      <c r="IQJ94" s="89"/>
      <c r="IQK94" s="89"/>
      <c r="IQL94" s="89"/>
      <c r="IQM94" s="89"/>
      <c r="IQN94" s="89"/>
      <c r="IQO94" s="89"/>
      <c r="IQP94" s="89"/>
      <c r="IQQ94" s="89"/>
      <c r="IQR94" s="89"/>
      <c r="IQS94" s="89"/>
      <c r="IQT94" s="89"/>
      <c r="IQU94" s="89"/>
      <c r="IQV94" s="89"/>
      <c r="IQW94" s="89"/>
      <c r="IQX94" s="89"/>
      <c r="IQY94" s="89"/>
      <c r="IQZ94" s="89"/>
      <c r="IRA94" s="89"/>
      <c r="IRB94" s="89"/>
      <c r="IRC94" s="89"/>
      <c r="IRD94" s="89"/>
      <c r="IRE94" s="89"/>
      <c r="IRF94" s="89"/>
      <c r="IRG94" s="89"/>
      <c r="IRH94" s="89"/>
      <c r="IRI94" s="89"/>
      <c r="IRJ94" s="89"/>
      <c r="IRK94" s="89"/>
      <c r="IRL94" s="89"/>
      <c r="IRM94" s="89"/>
      <c r="IRN94" s="89"/>
      <c r="IRO94" s="89"/>
      <c r="IRP94" s="89"/>
      <c r="IRQ94" s="89"/>
      <c r="IRR94" s="89"/>
      <c r="IRS94" s="89"/>
      <c r="IRT94" s="89"/>
      <c r="IRU94" s="89"/>
      <c r="IRV94" s="89"/>
      <c r="IRW94" s="89"/>
      <c r="IRX94" s="89"/>
      <c r="IRY94" s="89"/>
      <c r="IRZ94" s="89"/>
      <c r="ISA94" s="89"/>
      <c r="ISB94" s="89"/>
      <c r="ISC94" s="89"/>
      <c r="ISD94" s="89"/>
      <c r="ISE94" s="89"/>
      <c r="ISF94" s="89"/>
      <c r="ISG94" s="89"/>
      <c r="ISH94" s="89"/>
      <c r="ISI94" s="89"/>
      <c r="ISJ94" s="89"/>
      <c r="ISK94" s="89"/>
      <c r="ISL94" s="89"/>
      <c r="ISM94" s="89"/>
      <c r="ISN94" s="89"/>
      <c r="ISO94" s="89"/>
      <c r="ISP94" s="89"/>
      <c r="ISQ94" s="89"/>
      <c r="ISR94" s="89"/>
      <c r="ISS94" s="89"/>
      <c r="IST94" s="89"/>
      <c r="ISU94" s="89"/>
      <c r="ISV94" s="89"/>
      <c r="ISW94" s="89"/>
      <c r="ISX94" s="89"/>
      <c r="ISY94" s="89"/>
      <c r="ISZ94" s="89"/>
      <c r="ITA94" s="89"/>
      <c r="ITB94" s="89"/>
      <c r="ITC94" s="89"/>
      <c r="ITD94" s="89"/>
      <c r="ITE94" s="89"/>
      <c r="ITF94" s="89"/>
      <c r="ITG94" s="89"/>
      <c r="ITH94" s="89"/>
      <c r="ITI94" s="89"/>
      <c r="ITJ94" s="89"/>
      <c r="ITK94" s="89"/>
      <c r="ITL94" s="89"/>
      <c r="ITM94" s="89"/>
      <c r="ITN94" s="89"/>
      <c r="ITO94" s="89"/>
      <c r="ITP94" s="89"/>
      <c r="ITQ94" s="89"/>
      <c r="ITR94" s="89"/>
      <c r="ITS94" s="89"/>
      <c r="ITT94" s="89"/>
      <c r="ITU94" s="89"/>
      <c r="ITV94" s="89"/>
      <c r="ITW94" s="89"/>
      <c r="ITX94" s="89"/>
      <c r="ITY94" s="89"/>
      <c r="ITZ94" s="89"/>
      <c r="IUA94" s="89"/>
      <c r="IUB94" s="89"/>
      <c r="IUC94" s="89"/>
      <c r="IUD94" s="89"/>
      <c r="IUE94" s="89"/>
      <c r="IUF94" s="89"/>
      <c r="IUG94" s="89"/>
      <c r="IUH94" s="89"/>
      <c r="IUI94" s="89"/>
      <c r="IUJ94" s="89"/>
      <c r="IUK94" s="89"/>
      <c r="IUL94" s="89"/>
      <c r="IUM94" s="89"/>
      <c r="IUN94" s="89"/>
      <c r="IUO94" s="89"/>
      <c r="IUP94" s="89"/>
      <c r="IUQ94" s="89"/>
      <c r="IUR94" s="89"/>
      <c r="IUS94" s="89"/>
      <c r="IUT94" s="89"/>
      <c r="IUU94" s="89"/>
      <c r="IUV94" s="89"/>
      <c r="IUW94" s="89"/>
      <c r="IUX94" s="89"/>
      <c r="IUY94" s="89"/>
      <c r="IUZ94" s="89"/>
      <c r="IVA94" s="89"/>
      <c r="IVB94" s="89"/>
      <c r="IVC94" s="89"/>
      <c r="IVD94" s="89"/>
      <c r="IVE94" s="89"/>
      <c r="IVF94" s="89"/>
      <c r="IVG94" s="89"/>
      <c r="IVH94" s="89"/>
      <c r="IVI94" s="89"/>
      <c r="IVJ94" s="89"/>
      <c r="IVK94" s="89"/>
      <c r="IVL94" s="89"/>
      <c r="IVM94" s="89"/>
      <c r="IVN94" s="89"/>
      <c r="IVO94" s="89"/>
      <c r="IVP94" s="89"/>
      <c r="IVQ94" s="89"/>
      <c r="IVR94" s="89"/>
      <c r="IVS94" s="89"/>
      <c r="IVT94" s="89"/>
      <c r="IVU94" s="89"/>
      <c r="IVV94" s="89"/>
      <c r="IVW94" s="89"/>
      <c r="IVX94" s="89"/>
      <c r="IVY94" s="89"/>
      <c r="IVZ94" s="89"/>
      <c r="IWA94" s="89"/>
      <c r="IWB94" s="89"/>
      <c r="IWC94" s="89"/>
      <c r="IWD94" s="89"/>
      <c r="IWE94" s="89"/>
      <c r="IWF94" s="89"/>
      <c r="IWG94" s="89"/>
      <c r="IWH94" s="89"/>
      <c r="IWI94" s="89"/>
      <c r="IWJ94" s="89"/>
      <c r="IWK94" s="89"/>
      <c r="IWL94" s="89"/>
      <c r="IWM94" s="89"/>
      <c r="IWN94" s="89"/>
      <c r="IWO94" s="89"/>
      <c r="IWP94" s="89"/>
      <c r="IWQ94" s="89"/>
      <c r="IWR94" s="89"/>
      <c r="IWS94" s="89"/>
      <c r="IWT94" s="89"/>
      <c r="IWU94" s="89"/>
      <c r="IWV94" s="89"/>
      <c r="IWW94" s="89"/>
      <c r="IWX94" s="89"/>
      <c r="IWY94" s="89"/>
      <c r="IWZ94" s="89"/>
      <c r="IXA94" s="89"/>
      <c r="IXB94" s="89"/>
      <c r="IXC94" s="89"/>
      <c r="IXD94" s="89"/>
      <c r="IXE94" s="89"/>
      <c r="IXF94" s="89"/>
      <c r="IXG94" s="89"/>
      <c r="IXH94" s="89"/>
      <c r="IXI94" s="89"/>
      <c r="IXJ94" s="89"/>
      <c r="IXK94" s="89"/>
      <c r="IXL94" s="89"/>
      <c r="IXM94" s="89"/>
      <c r="IXN94" s="89"/>
      <c r="IXO94" s="89"/>
      <c r="IXP94" s="89"/>
      <c r="IXQ94" s="89"/>
      <c r="IXR94" s="89"/>
      <c r="IXS94" s="89"/>
      <c r="IXT94" s="89"/>
      <c r="IXU94" s="89"/>
      <c r="IXV94" s="89"/>
      <c r="IXW94" s="89"/>
      <c r="IXX94" s="89"/>
      <c r="IXY94" s="89"/>
      <c r="IXZ94" s="89"/>
      <c r="IYA94" s="89"/>
      <c r="IYB94" s="89"/>
      <c r="IYC94" s="89"/>
      <c r="IYD94" s="89"/>
      <c r="IYE94" s="89"/>
      <c r="IYF94" s="89"/>
      <c r="IYG94" s="89"/>
      <c r="IYH94" s="89"/>
      <c r="IYI94" s="89"/>
      <c r="IYJ94" s="89"/>
      <c r="IYK94" s="89"/>
      <c r="IYL94" s="89"/>
      <c r="IYM94" s="89"/>
      <c r="IYN94" s="89"/>
      <c r="IYO94" s="89"/>
      <c r="IYP94" s="89"/>
      <c r="IYQ94" s="89"/>
      <c r="IYR94" s="89"/>
      <c r="IYS94" s="89"/>
      <c r="IYT94" s="89"/>
      <c r="IYU94" s="89"/>
      <c r="IYV94" s="89"/>
      <c r="IYW94" s="89"/>
      <c r="IYX94" s="89"/>
      <c r="IYY94" s="89"/>
      <c r="IYZ94" s="89"/>
      <c r="IZA94" s="89"/>
      <c r="IZB94" s="89"/>
      <c r="IZC94" s="89"/>
      <c r="IZD94" s="89"/>
      <c r="IZE94" s="89"/>
      <c r="IZF94" s="89"/>
      <c r="IZG94" s="89"/>
      <c r="IZH94" s="89"/>
      <c r="IZI94" s="89"/>
      <c r="IZJ94" s="89"/>
      <c r="IZK94" s="89"/>
      <c r="IZL94" s="89"/>
      <c r="IZM94" s="89"/>
      <c r="IZN94" s="89"/>
      <c r="IZO94" s="89"/>
      <c r="IZP94" s="89"/>
      <c r="IZQ94" s="89"/>
      <c r="IZR94" s="89"/>
      <c r="IZS94" s="89"/>
      <c r="IZT94" s="89"/>
      <c r="IZU94" s="89"/>
      <c r="IZV94" s="89"/>
      <c r="IZW94" s="89"/>
      <c r="IZX94" s="89"/>
      <c r="IZY94" s="89"/>
      <c r="IZZ94" s="89"/>
      <c r="JAA94" s="89"/>
      <c r="JAB94" s="89"/>
      <c r="JAC94" s="89"/>
      <c r="JAD94" s="89"/>
      <c r="JAE94" s="89"/>
      <c r="JAF94" s="89"/>
      <c r="JAG94" s="89"/>
      <c r="JAH94" s="89"/>
      <c r="JAI94" s="89"/>
      <c r="JAJ94" s="89"/>
      <c r="JAK94" s="89"/>
      <c r="JAL94" s="89"/>
      <c r="JAM94" s="89"/>
      <c r="JAN94" s="89"/>
      <c r="JAO94" s="89"/>
      <c r="JAP94" s="89"/>
      <c r="JAQ94" s="89"/>
      <c r="JAR94" s="89"/>
      <c r="JAS94" s="89"/>
      <c r="JAT94" s="89"/>
      <c r="JAU94" s="89"/>
      <c r="JAV94" s="89"/>
      <c r="JAW94" s="89"/>
      <c r="JAX94" s="89"/>
      <c r="JAY94" s="89"/>
      <c r="JAZ94" s="89"/>
      <c r="JBA94" s="89"/>
      <c r="JBB94" s="89"/>
      <c r="JBC94" s="89"/>
      <c r="JBD94" s="89"/>
      <c r="JBE94" s="89"/>
      <c r="JBF94" s="89"/>
      <c r="JBG94" s="89"/>
      <c r="JBH94" s="89"/>
      <c r="JBI94" s="89"/>
      <c r="JBJ94" s="89"/>
      <c r="JBK94" s="89"/>
      <c r="JBL94" s="89"/>
      <c r="JBM94" s="89"/>
      <c r="JBN94" s="89"/>
      <c r="JBO94" s="89"/>
      <c r="JBP94" s="89"/>
      <c r="JBQ94" s="89"/>
      <c r="JBR94" s="89"/>
      <c r="JBS94" s="89"/>
      <c r="JBT94" s="89"/>
      <c r="JBU94" s="89"/>
      <c r="JBV94" s="89"/>
      <c r="JBW94" s="89"/>
      <c r="JBX94" s="89"/>
      <c r="JBY94" s="89"/>
      <c r="JBZ94" s="89"/>
      <c r="JCA94" s="89"/>
      <c r="JCB94" s="89"/>
      <c r="JCC94" s="89"/>
      <c r="JCD94" s="89"/>
      <c r="JCE94" s="89"/>
      <c r="JCF94" s="89"/>
      <c r="JCG94" s="89"/>
      <c r="JCH94" s="89"/>
      <c r="JCI94" s="89"/>
      <c r="JCJ94" s="89"/>
      <c r="JCK94" s="89"/>
      <c r="JCL94" s="89"/>
      <c r="JCM94" s="89"/>
      <c r="JCN94" s="89"/>
      <c r="JCO94" s="89"/>
      <c r="JCP94" s="89"/>
      <c r="JCQ94" s="89"/>
      <c r="JCR94" s="89"/>
      <c r="JCS94" s="89"/>
      <c r="JCT94" s="89"/>
      <c r="JCU94" s="89"/>
      <c r="JCV94" s="89"/>
      <c r="JCW94" s="89"/>
      <c r="JCX94" s="89"/>
      <c r="JCY94" s="89"/>
      <c r="JCZ94" s="89"/>
      <c r="JDA94" s="89"/>
      <c r="JDB94" s="89"/>
      <c r="JDC94" s="89"/>
      <c r="JDD94" s="89"/>
      <c r="JDE94" s="89"/>
      <c r="JDF94" s="89"/>
      <c r="JDG94" s="89"/>
      <c r="JDH94" s="89"/>
      <c r="JDI94" s="89"/>
      <c r="JDJ94" s="89"/>
      <c r="JDK94" s="89"/>
      <c r="JDL94" s="89"/>
      <c r="JDM94" s="89"/>
      <c r="JDN94" s="89"/>
      <c r="JDO94" s="89"/>
      <c r="JDP94" s="89"/>
      <c r="JDQ94" s="89"/>
      <c r="JDR94" s="89"/>
      <c r="JDS94" s="89"/>
      <c r="JDT94" s="89"/>
      <c r="JDU94" s="89"/>
      <c r="JDV94" s="89"/>
      <c r="JDW94" s="89"/>
      <c r="JDX94" s="89"/>
      <c r="JDY94" s="89"/>
      <c r="JDZ94" s="89"/>
      <c r="JEA94" s="89"/>
      <c r="JEB94" s="89"/>
      <c r="JEC94" s="89"/>
      <c r="JED94" s="89"/>
      <c r="JEE94" s="89"/>
      <c r="JEF94" s="89"/>
      <c r="JEG94" s="89"/>
      <c r="JEH94" s="89"/>
      <c r="JEI94" s="89"/>
      <c r="JEJ94" s="89"/>
      <c r="JEK94" s="89"/>
      <c r="JEL94" s="89"/>
      <c r="JEM94" s="89"/>
      <c r="JEN94" s="89"/>
      <c r="JEO94" s="89"/>
      <c r="JEP94" s="89"/>
      <c r="JEQ94" s="89"/>
      <c r="JER94" s="89"/>
      <c r="JES94" s="89"/>
      <c r="JET94" s="89"/>
      <c r="JEU94" s="89"/>
      <c r="JEV94" s="89"/>
      <c r="JEW94" s="89"/>
      <c r="JEX94" s="89"/>
      <c r="JEY94" s="89"/>
      <c r="JEZ94" s="89"/>
      <c r="JFA94" s="89"/>
      <c r="JFB94" s="89"/>
      <c r="JFC94" s="89"/>
      <c r="JFD94" s="89"/>
      <c r="JFE94" s="89"/>
      <c r="JFF94" s="89"/>
      <c r="JFG94" s="89"/>
      <c r="JFH94" s="89"/>
      <c r="JFI94" s="89"/>
      <c r="JFJ94" s="89"/>
      <c r="JFK94" s="89"/>
      <c r="JFL94" s="89"/>
      <c r="JFM94" s="89"/>
      <c r="JFN94" s="89"/>
      <c r="JFO94" s="89"/>
      <c r="JFP94" s="89"/>
      <c r="JFQ94" s="89"/>
      <c r="JFR94" s="89"/>
      <c r="JFS94" s="89"/>
      <c r="JFT94" s="89"/>
      <c r="JFU94" s="89"/>
      <c r="JFV94" s="89"/>
      <c r="JFW94" s="89"/>
      <c r="JFX94" s="89"/>
      <c r="JFY94" s="89"/>
      <c r="JFZ94" s="89"/>
      <c r="JGA94" s="89"/>
      <c r="JGB94" s="89"/>
      <c r="JGC94" s="89"/>
      <c r="JGD94" s="89"/>
      <c r="JGE94" s="89"/>
      <c r="JGF94" s="89"/>
      <c r="JGG94" s="89"/>
      <c r="JGH94" s="89"/>
      <c r="JGI94" s="89"/>
      <c r="JGJ94" s="89"/>
      <c r="JGK94" s="89"/>
      <c r="JGL94" s="89"/>
      <c r="JGM94" s="89"/>
      <c r="JGN94" s="89"/>
      <c r="JGO94" s="89"/>
      <c r="JGP94" s="89"/>
      <c r="JGQ94" s="89"/>
      <c r="JGR94" s="89"/>
      <c r="JGS94" s="89"/>
      <c r="JGT94" s="89"/>
      <c r="JGU94" s="89"/>
      <c r="JGV94" s="89"/>
      <c r="JGW94" s="89"/>
      <c r="JGX94" s="89"/>
      <c r="JGY94" s="89"/>
      <c r="JGZ94" s="89"/>
      <c r="JHA94" s="89"/>
      <c r="JHB94" s="89"/>
      <c r="JHC94" s="89"/>
      <c r="JHD94" s="89"/>
      <c r="JHE94" s="89"/>
      <c r="JHF94" s="89"/>
      <c r="JHG94" s="89"/>
      <c r="JHH94" s="89"/>
      <c r="JHI94" s="89"/>
      <c r="JHJ94" s="89"/>
      <c r="JHK94" s="89"/>
      <c r="JHL94" s="89"/>
      <c r="JHM94" s="89"/>
      <c r="JHN94" s="89"/>
      <c r="JHO94" s="89"/>
      <c r="JHP94" s="89"/>
      <c r="JHQ94" s="89"/>
      <c r="JHR94" s="89"/>
      <c r="JHS94" s="89"/>
      <c r="JHT94" s="89"/>
      <c r="JHU94" s="89"/>
      <c r="JHV94" s="89"/>
      <c r="JHW94" s="89"/>
      <c r="JHX94" s="89"/>
      <c r="JHY94" s="89"/>
      <c r="JHZ94" s="89"/>
      <c r="JIA94" s="89"/>
      <c r="JIB94" s="89"/>
      <c r="JIC94" s="89"/>
      <c r="JID94" s="89"/>
      <c r="JIE94" s="89"/>
      <c r="JIF94" s="89"/>
      <c r="JIG94" s="89"/>
      <c r="JIH94" s="89"/>
      <c r="JII94" s="89"/>
      <c r="JIJ94" s="89"/>
      <c r="JIK94" s="89"/>
      <c r="JIL94" s="89"/>
      <c r="JIM94" s="89"/>
      <c r="JIN94" s="89"/>
      <c r="JIO94" s="89"/>
      <c r="JIP94" s="89"/>
      <c r="JIQ94" s="89"/>
      <c r="JIR94" s="89"/>
      <c r="JIS94" s="89"/>
      <c r="JIT94" s="89"/>
      <c r="JIU94" s="89"/>
      <c r="JIV94" s="89"/>
      <c r="JIW94" s="89"/>
      <c r="JIX94" s="89"/>
      <c r="JIY94" s="89"/>
      <c r="JIZ94" s="89"/>
      <c r="JJA94" s="89"/>
      <c r="JJB94" s="89"/>
      <c r="JJC94" s="89"/>
      <c r="JJD94" s="89"/>
      <c r="JJE94" s="89"/>
      <c r="JJF94" s="89"/>
      <c r="JJG94" s="89"/>
      <c r="JJH94" s="89"/>
      <c r="JJI94" s="89"/>
      <c r="JJJ94" s="89"/>
      <c r="JJK94" s="89"/>
      <c r="JJL94" s="89"/>
      <c r="JJM94" s="89"/>
      <c r="JJN94" s="89"/>
      <c r="JJO94" s="89"/>
      <c r="JJP94" s="89"/>
      <c r="JJQ94" s="89"/>
      <c r="JJR94" s="89"/>
      <c r="JJS94" s="89"/>
      <c r="JJT94" s="89"/>
      <c r="JJU94" s="89"/>
      <c r="JJV94" s="89"/>
      <c r="JJW94" s="89"/>
      <c r="JJX94" s="89"/>
      <c r="JJY94" s="89"/>
      <c r="JJZ94" s="89"/>
      <c r="JKA94" s="89"/>
      <c r="JKB94" s="89"/>
      <c r="JKC94" s="89"/>
      <c r="JKD94" s="89"/>
      <c r="JKE94" s="89"/>
      <c r="JKF94" s="89"/>
      <c r="JKG94" s="89"/>
      <c r="JKH94" s="89"/>
      <c r="JKI94" s="89"/>
      <c r="JKJ94" s="89"/>
      <c r="JKK94" s="89"/>
      <c r="JKL94" s="89"/>
      <c r="JKM94" s="89"/>
      <c r="JKN94" s="89"/>
      <c r="JKO94" s="89"/>
      <c r="JKP94" s="89"/>
      <c r="JKQ94" s="89"/>
      <c r="JKR94" s="89"/>
      <c r="JKS94" s="89"/>
      <c r="JKT94" s="89"/>
      <c r="JKU94" s="89"/>
      <c r="JKV94" s="89"/>
      <c r="JKW94" s="89"/>
      <c r="JKX94" s="89"/>
      <c r="JKY94" s="89"/>
      <c r="JKZ94" s="89"/>
      <c r="JLA94" s="89"/>
      <c r="JLB94" s="89"/>
      <c r="JLC94" s="89"/>
      <c r="JLD94" s="89"/>
      <c r="JLE94" s="89"/>
      <c r="JLF94" s="89"/>
      <c r="JLG94" s="89"/>
      <c r="JLH94" s="89"/>
      <c r="JLI94" s="89"/>
      <c r="JLJ94" s="89"/>
      <c r="JLK94" s="89"/>
      <c r="JLL94" s="89"/>
      <c r="JLM94" s="89"/>
      <c r="JLN94" s="89"/>
      <c r="JLO94" s="89"/>
      <c r="JLP94" s="89"/>
      <c r="JLQ94" s="89"/>
      <c r="JLR94" s="89"/>
      <c r="JLS94" s="89"/>
      <c r="JLT94" s="89"/>
      <c r="JLU94" s="89"/>
      <c r="JLV94" s="89"/>
      <c r="JLW94" s="89"/>
      <c r="JLX94" s="89"/>
      <c r="JLY94" s="89"/>
      <c r="JLZ94" s="89"/>
      <c r="JMA94" s="89"/>
      <c r="JMB94" s="89"/>
      <c r="JMC94" s="89"/>
      <c r="JMD94" s="89"/>
      <c r="JME94" s="89"/>
      <c r="JMF94" s="89"/>
      <c r="JMG94" s="89"/>
      <c r="JMH94" s="89"/>
      <c r="JMI94" s="89"/>
      <c r="JMJ94" s="89"/>
      <c r="JMK94" s="89"/>
      <c r="JML94" s="89"/>
      <c r="JMM94" s="89"/>
      <c r="JMN94" s="89"/>
      <c r="JMO94" s="89"/>
      <c r="JMP94" s="89"/>
      <c r="JMQ94" s="89"/>
      <c r="JMR94" s="89"/>
      <c r="JMS94" s="89"/>
      <c r="JMT94" s="89"/>
      <c r="JMU94" s="89"/>
      <c r="JMV94" s="89"/>
      <c r="JMW94" s="89"/>
      <c r="JMX94" s="89"/>
      <c r="JMY94" s="89"/>
      <c r="JMZ94" s="89"/>
      <c r="JNA94" s="89"/>
      <c r="JNB94" s="89"/>
      <c r="JNC94" s="89"/>
      <c r="JND94" s="89"/>
      <c r="JNE94" s="89"/>
      <c r="JNF94" s="89"/>
      <c r="JNG94" s="89"/>
      <c r="JNH94" s="89"/>
      <c r="JNI94" s="89"/>
      <c r="JNJ94" s="89"/>
      <c r="JNK94" s="89"/>
      <c r="JNL94" s="89"/>
      <c r="JNM94" s="89"/>
      <c r="JNN94" s="89"/>
      <c r="JNO94" s="89"/>
      <c r="JNP94" s="89"/>
      <c r="JNQ94" s="89"/>
      <c r="JNR94" s="89"/>
      <c r="JNS94" s="89"/>
      <c r="JNT94" s="89"/>
      <c r="JNU94" s="89"/>
      <c r="JNV94" s="89"/>
      <c r="JNW94" s="89"/>
      <c r="JNX94" s="89"/>
      <c r="JNY94" s="89"/>
      <c r="JNZ94" s="89"/>
      <c r="JOA94" s="89"/>
      <c r="JOB94" s="89"/>
      <c r="JOC94" s="89"/>
      <c r="JOD94" s="89"/>
      <c r="JOE94" s="89"/>
      <c r="JOF94" s="89"/>
      <c r="JOG94" s="89"/>
      <c r="JOH94" s="89"/>
      <c r="JOI94" s="89"/>
      <c r="JOJ94" s="89"/>
      <c r="JOK94" s="89"/>
      <c r="JOL94" s="89"/>
      <c r="JOM94" s="89"/>
      <c r="JON94" s="89"/>
      <c r="JOO94" s="89"/>
      <c r="JOP94" s="89"/>
      <c r="JOQ94" s="89"/>
      <c r="JOR94" s="89"/>
      <c r="JOS94" s="89"/>
      <c r="JOT94" s="89"/>
      <c r="JOU94" s="89"/>
      <c r="JOV94" s="89"/>
      <c r="JOW94" s="89"/>
      <c r="JOX94" s="89"/>
      <c r="JOY94" s="89"/>
      <c r="JOZ94" s="89"/>
      <c r="JPA94" s="89"/>
      <c r="JPB94" s="89"/>
      <c r="JPC94" s="89"/>
      <c r="JPD94" s="89"/>
      <c r="JPE94" s="89"/>
      <c r="JPF94" s="89"/>
      <c r="JPG94" s="89"/>
      <c r="JPH94" s="89"/>
      <c r="JPI94" s="89"/>
      <c r="JPJ94" s="89"/>
      <c r="JPK94" s="89"/>
      <c r="JPL94" s="89"/>
      <c r="JPM94" s="89"/>
      <c r="JPN94" s="89"/>
      <c r="JPO94" s="89"/>
      <c r="JPP94" s="89"/>
      <c r="JPQ94" s="89"/>
      <c r="JPR94" s="89"/>
      <c r="JPS94" s="89"/>
      <c r="JPT94" s="89"/>
      <c r="JPU94" s="89"/>
      <c r="JPV94" s="89"/>
      <c r="JPW94" s="89"/>
      <c r="JPX94" s="89"/>
      <c r="JPY94" s="89"/>
      <c r="JPZ94" s="89"/>
      <c r="JQA94" s="89"/>
      <c r="JQB94" s="89"/>
      <c r="JQC94" s="89"/>
      <c r="JQD94" s="89"/>
      <c r="JQE94" s="89"/>
      <c r="JQF94" s="89"/>
      <c r="JQG94" s="89"/>
      <c r="JQH94" s="89"/>
      <c r="JQI94" s="89"/>
      <c r="JQJ94" s="89"/>
      <c r="JQK94" s="89"/>
      <c r="JQL94" s="89"/>
      <c r="JQM94" s="89"/>
      <c r="JQN94" s="89"/>
      <c r="JQO94" s="89"/>
      <c r="JQP94" s="89"/>
      <c r="JQQ94" s="89"/>
      <c r="JQR94" s="89"/>
      <c r="JQS94" s="89"/>
      <c r="JQT94" s="89"/>
      <c r="JQU94" s="89"/>
      <c r="JQV94" s="89"/>
      <c r="JQW94" s="89"/>
      <c r="JQX94" s="89"/>
      <c r="JQY94" s="89"/>
      <c r="JQZ94" s="89"/>
      <c r="JRA94" s="89"/>
      <c r="JRB94" s="89"/>
      <c r="JRC94" s="89"/>
      <c r="JRD94" s="89"/>
      <c r="JRE94" s="89"/>
      <c r="JRF94" s="89"/>
      <c r="JRG94" s="89"/>
      <c r="JRH94" s="89"/>
      <c r="JRI94" s="89"/>
      <c r="JRJ94" s="89"/>
      <c r="JRK94" s="89"/>
      <c r="JRL94" s="89"/>
      <c r="JRM94" s="89"/>
      <c r="JRN94" s="89"/>
      <c r="JRO94" s="89"/>
      <c r="JRP94" s="89"/>
      <c r="JRQ94" s="89"/>
      <c r="JRR94" s="89"/>
      <c r="JRS94" s="89"/>
      <c r="JRT94" s="89"/>
      <c r="JRU94" s="89"/>
      <c r="JRV94" s="89"/>
      <c r="JRW94" s="89"/>
      <c r="JRX94" s="89"/>
      <c r="JRY94" s="89"/>
      <c r="JRZ94" s="89"/>
      <c r="JSA94" s="89"/>
      <c r="JSB94" s="89"/>
      <c r="JSC94" s="89"/>
      <c r="JSD94" s="89"/>
      <c r="JSE94" s="89"/>
      <c r="JSF94" s="89"/>
      <c r="JSG94" s="89"/>
      <c r="JSH94" s="89"/>
      <c r="JSI94" s="89"/>
      <c r="JSJ94" s="89"/>
      <c r="JSK94" s="89"/>
      <c r="JSL94" s="89"/>
      <c r="JSM94" s="89"/>
      <c r="JSN94" s="89"/>
      <c r="JSO94" s="89"/>
      <c r="JSP94" s="89"/>
      <c r="JSQ94" s="89"/>
      <c r="JSR94" s="89"/>
      <c r="JSS94" s="89"/>
      <c r="JST94" s="89"/>
      <c r="JSU94" s="89"/>
      <c r="JSV94" s="89"/>
      <c r="JSW94" s="89"/>
      <c r="JSX94" s="89"/>
      <c r="JSY94" s="89"/>
      <c r="JSZ94" s="89"/>
      <c r="JTA94" s="89"/>
      <c r="JTB94" s="89"/>
      <c r="JTC94" s="89"/>
      <c r="JTD94" s="89"/>
      <c r="JTE94" s="89"/>
      <c r="JTF94" s="89"/>
      <c r="JTG94" s="89"/>
      <c r="JTH94" s="89"/>
      <c r="JTI94" s="89"/>
      <c r="JTJ94" s="89"/>
      <c r="JTK94" s="89"/>
      <c r="JTL94" s="89"/>
      <c r="JTM94" s="89"/>
      <c r="JTN94" s="89"/>
      <c r="JTO94" s="89"/>
      <c r="JTP94" s="89"/>
      <c r="JTQ94" s="89"/>
      <c r="JTR94" s="89"/>
      <c r="JTS94" s="89"/>
      <c r="JTT94" s="89"/>
      <c r="JTU94" s="89"/>
      <c r="JTV94" s="89"/>
      <c r="JTW94" s="89"/>
      <c r="JTX94" s="89"/>
      <c r="JTY94" s="89"/>
      <c r="JTZ94" s="89"/>
      <c r="JUA94" s="89"/>
      <c r="JUB94" s="89"/>
      <c r="JUC94" s="89"/>
      <c r="JUD94" s="89"/>
      <c r="JUE94" s="89"/>
      <c r="JUF94" s="89"/>
      <c r="JUG94" s="89"/>
      <c r="JUH94" s="89"/>
      <c r="JUI94" s="89"/>
      <c r="JUJ94" s="89"/>
      <c r="JUK94" s="89"/>
      <c r="JUL94" s="89"/>
      <c r="JUM94" s="89"/>
      <c r="JUN94" s="89"/>
      <c r="JUO94" s="89"/>
      <c r="JUP94" s="89"/>
      <c r="JUQ94" s="89"/>
      <c r="JUR94" s="89"/>
      <c r="JUS94" s="89"/>
      <c r="JUT94" s="89"/>
      <c r="JUU94" s="89"/>
      <c r="JUV94" s="89"/>
      <c r="JUW94" s="89"/>
      <c r="JUX94" s="89"/>
      <c r="JUY94" s="89"/>
      <c r="JUZ94" s="89"/>
      <c r="JVA94" s="89"/>
      <c r="JVB94" s="89"/>
      <c r="JVC94" s="89"/>
      <c r="JVD94" s="89"/>
      <c r="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JVO94" s="89"/>
      <c r="JVP94" s="89"/>
      <c r="JVQ94" s="89"/>
      <c r="JVR94" s="89"/>
      <c r="JVS94" s="89"/>
      <c r="JVT94" s="89"/>
      <c r="JVU94" s="89"/>
      <c r="JVV94" s="89"/>
      <c r="JVW94" s="89"/>
      <c r="JVX94" s="89"/>
      <c r="JVY94" s="89"/>
      <c r="JVZ94" s="89"/>
      <c r="JWA94" s="89"/>
      <c r="JWB94" s="89"/>
      <c r="JWC94" s="89"/>
      <c r="JWD94" s="89"/>
      <c r="JWE94" s="89"/>
      <c r="JWF94" s="89"/>
      <c r="JWG94" s="89"/>
      <c r="JWH94" s="89"/>
      <c r="JWI94" s="89"/>
      <c r="JWJ94" s="89"/>
      <c r="JWK94" s="89"/>
      <c r="JWL94" s="89"/>
      <c r="JWM94" s="89"/>
      <c r="JWN94" s="89"/>
      <c r="JWO94" s="89"/>
      <c r="JWP94" s="89"/>
      <c r="JWQ94" s="89"/>
      <c r="JWR94" s="89"/>
      <c r="JWS94" s="89"/>
      <c r="JWT94" s="89"/>
      <c r="JWU94" s="89"/>
      <c r="JWV94" s="89"/>
      <c r="JWW94" s="89"/>
      <c r="JWX94" s="89"/>
      <c r="JWY94" s="89"/>
      <c r="JWZ94" s="89"/>
      <c r="JXA94" s="89"/>
      <c r="JXB94" s="89"/>
      <c r="JXC94" s="89"/>
      <c r="JXD94" s="89"/>
      <c r="JXE94" s="89"/>
      <c r="JXF94" s="89"/>
      <c r="JXG94" s="89"/>
      <c r="JXH94" s="89"/>
      <c r="JXI94" s="89"/>
      <c r="JXJ94" s="89"/>
      <c r="JXK94" s="89"/>
      <c r="JXL94" s="89"/>
      <c r="JXM94" s="89"/>
      <c r="JXN94" s="89"/>
      <c r="JXO94" s="89"/>
      <c r="JXP94" s="89"/>
      <c r="JXQ94" s="89"/>
      <c r="JXR94" s="89"/>
      <c r="JXS94" s="89"/>
      <c r="JXT94" s="89"/>
      <c r="JXU94" s="89"/>
      <c r="JXV94" s="89"/>
      <c r="JXW94" s="89"/>
      <c r="JXX94" s="89"/>
      <c r="JXY94" s="89"/>
      <c r="JXZ94" s="89"/>
      <c r="JYA94" s="89"/>
      <c r="JYB94" s="89"/>
      <c r="JYC94" s="89"/>
      <c r="JYD94" s="89"/>
      <c r="JYE94" s="89"/>
      <c r="JYF94" s="89"/>
      <c r="JYG94" s="89"/>
      <c r="JYH94" s="89"/>
      <c r="JYI94" s="89"/>
      <c r="JYJ94" s="89"/>
      <c r="JYK94" s="89"/>
      <c r="JYL94" s="89"/>
      <c r="JYM94" s="89"/>
      <c r="JYN94" s="89"/>
      <c r="JYO94" s="89"/>
      <c r="JYP94" s="89"/>
      <c r="JYQ94" s="89"/>
      <c r="JYR94" s="89"/>
      <c r="JYS94" s="89"/>
      <c r="JYT94" s="89"/>
      <c r="JYU94" s="89"/>
      <c r="JYV94" s="89"/>
      <c r="JYW94" s="89"/>
      <c r="JYX94" s="89"/>
      <c r="JYY94" s="89"/>
      <c r="JYZ94" s="89"/>
      <c r="JZA94" s="89"/>
      <c r="JZB94" s="89"/>
      <c r="JZC94" s="89"/>
      <c r="JZD94" s="89"/>
      <c r="JZE94" s="89"/>
      <c r="JZF94" s="89"/>
      <c r="JZG94" s="89"/>
      <c r="JZH94" s="89"/>
      <c r="JZI94" s="89"/>
      <c r="JZJ94" s="89"/>
      <c r="JZK94" s="89"/>
      <c r="JZL94" s="89"/>
      <c r="JZM94" s="89"/>
      <c r="JZN94" s="89"/>
      <c r="JZO94" s="89"/>
      <c r="JZP94" s="89"/>
      <c r="JZQ94" s="89"/>
      <c r="JZR94" s="89"/>
      <c r="JZS94" s="89"/>
      <c r="JZT94" s="89"/>
      <c r="JZU94" s="89"/>
      <c r="JZV94" s="89"/>
      <c r="JZW94" s="89"/>
      <c r="JZX94" s="89"/>
      <c r="JZY94" s="89"/>
      <c r="JZZ94" s="89"/>
      <c r="KAA94" s="89"/>
      <c r="KAB94" s="89"/>
      <c r="KAC94" s="89"/>
      <c r="KAD94" s="89"/>
      <c r="KAE94" s="89"/>
      <c r="KAF94" s="89"/>
      <c r="KAG94" s="89"/>
      <c r="KAH94" s="89"/>
      <c r="KAI94" s="89"/>
      <c r="KAJ94" s="89"/>
      <c r="KAK94" s="89"/>
      <c r="KAL94" s="89"/>
      <c r="KAM94" s="89"/>
      <c r="KAN94" s="89"/>
      <c r="KAO94" s="89"/>
      <c r="KAP94" s="89"/>
      <c r="KAQ94" s="89"/>
      <c r="KAR94" s="89"/>
      <c r="KAS94" s="89"/>
      <c r="KAT94" s="89"/>
      <c r="KAU94" s="89"/>
      <c r="KAV94" s="89"/>
      <c r="KAW94" s="89"/>
      <c r="KAX94" s="89"/>
      <c r="KAY94" s="89"/>
      <c r="KAZ94" s="89"/>
      <c r="KBA94" s="89"/>
      <c r="KBB94" s="89"/>
      <c r="KBC94" s="89"/>
      <c r="KBD94" s="89"/>
      <c r="KBE94" s="89"/>
      <c r="KBF94" s="89"/>
      <c r="KBG94" s="89"/>
      <c r="KBH94" s="89"/>
      <c r="KBI94" s="89"/>
      <c r="KBJ94" s="89"/>
      <c r="KBK94" s="89"/>
      <c r="KBL94" s="89"/>
      <c r="KBM94" s="89"/>
      <c r="KBN94" s="89"/>
      <c r="KBO94" s="89"/>
      <c r="KBP94" s="89"/>
      <c r="KBQ94" s="89"/>
      <c r="KBR94" s="89"/>
      <c r="KBS94" s="89"/>
      <c r="KBT94" s="89"/>
      <c r="KBU94" s="89"/>
      <c r="KBV94" s="89"/>
      <c r="KBW94" s="89"/>
      <c r="KBX94" s="89"/>
      <c r="KBY94" s="89"/>
      <c r="KBZ94" s="89"/>
      <c r="KCA94" s="89"/>
      <c r="KCB94" s="89"/>
      <c r="KCC94" s="89"/>
      <c r="KCD94" s="89"/>
      <c r="KCE94" s="89"/>
      <c r="KCF94" s="89"/>
      <c r="KCG94" s="89"/>
      <c r="KCH94" s="89"/>
      <c r="KCI94" s="89"/>
      <c r="KCJ94" s="89"/>
      <c r="KCK94" s="89"/>
      <c r="KCL94" s="89"/>
      <c r="KCM94" s="89"/>
      <c r="KCN94" s="89"/>
      <c r="KCO94" s="89"/>
      <c r="KCP94" s="89"/>
      <c r="KCQ94" s="89"/>
      <c r="KCR94" s="89"/>
      <c r="KCS94" s="89"/>
      <c r="KCT94" s="89"/>
      <c r="KCU94" s="89"/>
      <c r="KCV94" s="89"/>
      <c r="KCW94" s="89"/>
      <c r="KCX94" s="89"/>
      <c r="KCY94" s="89"/>
      <c r="KCZ94" s="89"/>
      <c r="KDA94" s="89"/>
      <c r="KDB94" s="89"/>
      <c r="KDC94" s="89"/>
      <c r="KDD94" s="89"/>
      <c r="KDE94" s="89"/>
      <c r="KDF94" s="89"/>
      <c r="KDG94" s="89"/>
      <c r="KDH94" s="89"/>
      <c r="KDI94" s="89"/>
      <c r="KDJ94" s="89"/>
      <c r="KDK94" s="89"/>
      <c r="KDL94" s="89"/>
      <c r="KDM94" s="89"/>
      <c r="KDN94" s="89"/>
      <c r="KDO94" s="89"/>
      <c r="KDP94" s="89"/>
      <c r="KDQ94" s="89"/>
      <c r="KDR94" s="89"/>
      <c r="KDS94" s="89"/>
      <c r="KDT94" s="89"/>
      <c r="KDU94" s="89"/>
      <c r="KDV94" s="89"/>
      <c r="KDW94" s="89"/>
      <c r="KDX94" s="89"/>
      <c r="KDY94" s="89"/>
      <c r="KDZ94" s="89"/>
      <c r="KEA94" s="89"/>
      <c r="KEB94" s="89"/>
      <c r="KEC94" s="89"/>
      <c r="KED94" s="89"/>
      <c r="KEE94" s="89"/>
      <c r="KEF94" s="89"/>
      <c r="KEG94" s="89"/>
      <c r="KEH94" s="89"/>
      <c r="KEI94" s="89"/>
      <c r="KEJ94" s="89"/>
      <c r="KEK94" s="89"/>
      <c r="KEL94" s="89"/>
      <c r="KEM94" s="89"/>
      <c r="KEN94" s="89"/>
      <c r="KEO94" s="89"/>
      <c r="KEP94" s="89"/>
      <c r="KEQ94" s="89"/>
      <c r="KER94" s="89"/>
      <c r="KES94" s="89"/>
      <c r="KET94" s="89"/>
      <c r="KEU94" s="89"/>
      <c r="KEV94" s="89"/>
      <c r="KEW94" s="89"/>
      <c r="KEX94" s="89"/>
      <c r="KEY94" s="89"/>
      <c r="KEZ94" s="89"/>
      <c r="KFA94" s="89"/>
      <c r="KFB94" s="89"/>
      <c r="KFC94" s="89"/>
      <c r="KFD94" s="89"/>
      <c r="KFE94" s="89"/>
      <c r="KFF94" s="89"/>
      <c r="KFG94" s="89"/>
      <c r="KFH94" s="89"/>
      <c r="KFI94" s="89"/>
      <c r="KFJ94" s="89"/>
      <c r="KFK94" s="89"/>
      <c r="KFL94" s="89"/>
      <c r="KFM94" s="89"/>
      <c r="KFN94" s="89"/>
      <c r="KFO94" s="89"/>
      <c r="KFP94" s="89"/>
      <c r="KFQ94" s="89"/>
      <c r="KFR94" s="89"/>
      <c r="KFS94" s="89"/>
      <c r="KFT94" s="89"/>
      <c r="KFU94" s="89"/>
      <c r="KFV94" s="89"/>
      <c r="KFW94" s="89"/>
      <c r="KFX94" s="89"/>
      <c r="KFY94" s="89"/>
      <c r="KFZ94" s="89"/>
      <c r="KGA94" s="89"/>
      <c r="KGB94" s="89"/>
      <c r="KGC94" s="89"/>
      <c r="KGD94" s="89"/>
      <c r="KGE94" s="89"/>
      <c r="KGF94" s="89"/>
      <c r="KGG94" s="89"/>
      <c r="KGH94" s="89"/>
      <c r="KGI94" s="89"/>
      <c r="KGJ94" s="89"/>
      <c r="KGK94" s="89"/>
      <c r="KGL94" s="89"/>
      <c r="KGM94" s="89"/>
      <c r="KGN94" s="89"/>
      <c r="KGO94" s="89"/>
      <c r="KGP94" s="89"/>
      <c r="KGQ94" s="89"/>
      <c r="KGR94" s="89"/>
      <c r="KGS94" s="89"/>
      <c r="KGT94" s="89"/>
      <c r="KGU94" s="89"/>
      <c r="KGV94" s="89"/>
      <c r="KGW94" s="89"/>
      <c r="KGX94" s="89"/>
      <c r="KGY94" s="89"/>
      <c r="KGZ94" s="89"/>
      <c r="KHA94" s="89"/>
      <c r="KHB94" s="89"/>
      <c r="KHC94" s="89"/>
      <c r="KHD94" s="89"/>
      <c r="KHE94" s="89"/>
      <c r="KHF94" s="89"/>
      <c r="KHG94" s="89"/>
      <c r="KHH94" s="89"/>
      <c r="KHI94" s="89"/>
      <c r="KHJ94" s="89"/>
      <c r="KHK94" s="89"/>
      <c r="KHL94" s="89"/>
      <c r="KHM94" s="89"/>
      <c r="KHN94" s="89"/>
      <c r="KHO94" s="89"/>
      <c r="KHP94" s="89"/>
      <c r="KHQ94" s="89"/>
      <c r="KHR94" s="89"/>
      <c r="KHS94" s="89"/>
      <c r="KHT94" s="89"/>
      <c r="KHU94" s="89"/>
      <c r="KHV94" s="89"/>
      <c r="KHW94" s="89"/>
      <c r="KHX94" s="89"/>
      <c r="KHY94" s="89"/>
      <c r="KHZ94" s="89"/>
      <c r="KIA94" s="89"/>
      <c r="KIB94" s="89"/>
      <c r="KIC94" s="89"/>
      <c r="KID94" s="89"/>
      <c r="KIE94" s="89"/>
      <c r="KIF94" s="89"/>
      <c r="KIG94" s="89"/>
      <c r="KIH94" s="89"/>
      <c r="KII94" s="89"/>
      <c r="KIJ94" s="89"/>
      <c r="KIK94" s="89"/>
      <c r="KIL94" s="89"/>
      <c r="KIM94" s="89"/>
      <c r="KIN94" s="89"/>
      <c r="KIO94" s="89"/>
      <c r="KIP94" s="89"/>
      <c r="KIQ94" s="89"/>
      <c r="KIR94" s="89"/>
      <c r="KIS94" s="89"/>
      <c r="KIT94" s="89"/>
      <c r="KIU94" s="89"/>
      <c r="KIV94" s="89"/>
      <c r="KIW94" s="89"/>
      <c r="KIX94" s="89"/>
      <c r="KIY94" s="89"/>
      <c r="KIZ94" s="89"/>
      <c r="KJA94" s="89"/>
      <c r="KJB94" s="89"/>
      <c r="KJC94" s="89"/>
      <c r="KJD94" s="89"/>
      <c r="KJE94" s="89"/>
      <c r="KJF94" s="89"/>
      <c r="KJG94" s="89"/>
      <c r="KJH94" s="89"/>
      <c r="KJI94" s="89"/>
      <c r="KJJ94" s="89"/>
      <c r="KJK94" s="89"/>
      <c r="KJL94" s="89"/>
      <c r="KJM94" s="89"/>
      <c r="KJN94" s="89"/>
      <c r="KJO94" s="89"/>
      <c r="KJP94" s="89"/>
      <c r="KJQ94" s="89"/>
      <c r="KJR94" s="89"/>
      <c r="KJS94" s="89"/>
      <c r="KJT94" s="89"/>
      <c r="KJU94" s="89"/>
      <c r="KJV94" s="89"/>
      <c r="KJW94" s="89"/>
      <c r="KJX94" s="89"/>
      <c r="KJY94" s="89"/>
      <c r="KJZ94" s="89"/>
      <c r="KKA94" s="89"/>
      <c r="KKB94" s="89"/>
      <c r="KKC94" s="89"/>
      <c r="KKD94" s="89"/>
      <c r="KKE94" s="89"/>
      <c r="KKF94" s="89"/>
      <c r="KKG94" s="89"/>
      <c r="KKH94" s="89"/>
      <c r="KKI94" s="89"/>
      <c r="KKJ94" s="89"/>
      <c r="KKK94" s="89"/>
      <c r="KKL94" s="89"/>
      <c r="KKM94" s="89"/>
      <c r="KKN94" s="89"/>
      <c r="KKO94" s="89"/>
      <c r="KKP94" s="89"/>
      <c r="KKQ94" s="89"/>
      <c r="KKR94" s="89"/>
      <c r="KKS94" s="89"/>
      <c r="KKT94" s="89"/>
      <c r="KKU94" s="89"/>
      <c r="KKV94" s="89"/>
      <c r="KKW94" s="89"/>
      <c r="KKX94" s="89"/>
      <c r="KKY94" s="89"/>
      <c r="KKZ94" s="89"/>
      <c r="KLA94" s="89"/>
      <c r="KLB94" s="89"/>
      <c r="KLC94" s="89"/>
      <c r="KLD94" s="89"/>
      <c r="KLE94" s="89"/>
      <c r="KLF94" s="89"/>
      <c r="KLG94" s="89"/>
      <c r="KLH94" s="89"/>
      <c r="KLI94" s="89"/>
      <c r="KLJ94" s="89"/>
      <c r="KLK94" s="89"/>
      <c r="KLL94" s="89"/>
      <c r="KLM94" s="89"/>
      <c r="KLN94" s="89"/>
      <c r="KLO94" s="89"/>
      <c r="KLP94" s="89"/>
      <c r="KLQ94" s="89"/>
      <c r="KLR94" s="89"/>
      <c r="KLS94" s="89"/>
      <c r="KLT94" s="89"/>
      <c r="KLU94" s="89"/>
      <c r="KLV94" s="89"/>
      <c r="KLW94" s="89"/>
      <c r="KLX94" s="89"/>
      <c r="KLY94" s="89"/>
      <c r="KLZ94" s="89"/>
      <c r="KMA94" s="89"/>
      <c r="KMB94" s="89"/>
      <c r="KMC94" s="89"/>
      <c r="KMD94" s="89"/>
      <c r="KME94" s="89"/>
      <c r="KMF94" s="89"/>
      <c r="KMG94" s="89"/>
      <c r="KMH94" s="89"/>
      <c r="KMI94" s="89"/>
      <c r="KMJ94" s="89"/>
      <c r="KMK94" s="89"/>
      <c r="KML94" s="89"/>
      <c r="KMM94" s="89"/>
      <c r="KMN94" s="89"/>
      <c r="KMO94" s="89"/>
      <c r="KMP94" s="89"/>
      <c r="KMQ94" s="89"/>
      <c r="KMR94" s="89"/>
      <c r="KMS94" s="89"/>
      <c r="KMT94" s="89"/>
      <c r="KMU94" s="89"/>
      <c r="KMV94" s="89"/>
      <c r="KMW94" s="89"/>
      <c r="KMX94" s="89"/>
      <c r="KMY94" s="89"/>
      <c r="KMZ94" s="89"/>
      <c r="KNA94" s="89"/>
      <c r="KNB94" s="89"/>
      <c r="KNC94" s="89"/>
      <c r="KND94" s="89"/>
      <c r="KNE94" s="89"/>
      <c r="KNF94" s="89"/>
      <c r="KNG94" s="89"/>
      <c r="KNH94" s="89"/>
      <c r="KNI94" s="89"/>
      <c r="KNJ94" s="89"/>
      <c r="KNK94" s="89"/>
      <c r="KNL94" s="89"/>
      <c r="KNM94" s="89"/>
      <c r="KNN94" s="89"/>
      <c r="KNO94" s="89"/>
      <c r="KNP94" s="89"/>
      <c r="KNQ94" s="89"/>
      <c r="KNR94" s="89"/>
      <c r="KNS94" s="89"/>
      <c r="KNT94" s="89"/>
      <c r="KNU94" s="89"/>
      <c r="KNV94" s="89"/>
      <c r="KNW94" s="89"/>
      <c r="KNX94" s="89"/>
      <c r="KNY94" s="89"/>
      <c r="KNZ94" s="89"/>
      <c r="KOA94" s="89"/>
      <c r="KOB94" s="89"/>
      <c r="KOC94" s="89"/>
      <c r="KOD94" s="89"/>
      <c r="KOE94" s="89"/>
      <c r="KOF94" s="89"/>
      <c r="KOG94" s="89"/>
      <c r="KOH94" s="89"/>
      <c r="KOI94" s="89"/>
      <c r="KOJ94" s="89"/>
      <c r="KOK94" s="89"/>
      <c r="KOL94" s="89"/>
      <c r="KOM94" s="89"/>
      <c r="KON94" s="89"/>
      <c r="KOO94" s="89"/>
      <c r="KOP94" s="89"/>
      <c r="KOQ94" s="89"/>
      <c r="KOR94" s="89"/>
      <c r="KOS94" s="89"/>
      <c r="KOT94" s="89"/>
      <c r="KOU94" s="89"/>
      <c r="KOV94" s="89"/>
      <c r="KOW94" s="89"/>
      <c r="KOX94" s="89"/>
      <c r="KOY94" s="89"/>
      <c r="KOZ94" s="89"/>
      <c r="KPA94" s="89"/>
      <c r="KPB94" s="89"/>
      <c r="KPC94" s="89"/>
      <c r="KPD94" s="89"/>
      <c r="KPE94" s="89"/>
      <c r="KPF94" s="89"/>
      <c r="KPG94" s="89"/>
      <c r="KPH94" s="89"/>
      <c r="KPI94" s="89"/>
      <c r="KPJ94" s="89"/>
      <c r="KPK94" s="89"/>
      <c r="KPL94" s="89"/>
      <c r="KPM94" s="89"/>
      <c r="KPN94" s="89"/>
      <c r="KPO94" s="89"/>
      <c r="KPP94" s="89"/>
      <c r="KPQ94" s="89"/>
      <c r="KPR94" s="89"/>
      <c r="KPS94" s="89"/>
      <c r="KPT94" s="89"/>
      <c r="KPU94" s="89"/>
      <c r="KPV94" s="89"/>
      <c r="KPW94" s="89"/>
      <c r="KPX94" s="89"/>
      <c r="KPY94" s="89"/>
      <c r="KPZ94" s="89"/>
      <c r="KQA94" s="89"/>
      <c r="KQB94" s="89"/>
      <c r="KQC94" s="89"/>
      <c r="KQD94" s="89"/>
      <c r="KQE94" s="89"/>
      <c r="KQF94" s="89"/>
      <c r="KQG94" s="89"/>
      <c r="KQH94" s="89"/>
      <c r="KQI94" s="89"/>
      <c r="KQJ94" s="89"/>
      <c r="KQK94" s="89"/>
      <c r="KQL94" s="89"/>
      <c r="KQM94" s="89"/>
      <c r="KQN94" s="89"/>
      <c r="KQO94" s="89"/>
      <c r="KQP94" s="89"/>
      <c r="KQQ94" s="89"/>
      <c r="KQR94" s="89"/>
      <c r="KQS94" s="89"/>
      <c r="KQT94" s="89"/>
      <c r="KQU94" s="89"/>
      <c r="KQV94" s="89"/>
      <c r="KQW94" s="89"/>
      <c r="KQX94" s="89"/>
      <c r="KQY94" s="89"/>
      <c r="KQZ94" s="89"/>
      <c r="KRA94" s="89"/>
      <c r="KRB94" s="89"/>
      <c r="KRC94" s="89"/>
      <c r="KRD94" s="89"/>
      <c r="KRE94" s="89"/>
      <c r="KRF94" s="89"/>
      <c r="KRG94" s="89"/>
      <c r="KRH94" s="89"/>
      <c r="KRI94" s="89"/>
      <c r="KRJ94" s="89"/>
      <c r="KRK94" s="89"/>
      <c r="KRL94" s="89"/>
      <c r="KRM94" s="89"/>
      <c r="KRN94" s="89"/>
      <c r="KRO94" s="89"/>
      <c r="KRP94" s="89"/>
      <c r="KRQ94" s="89"/>
      <c r="KRR94" s="89"/>
      <c r="KRS94" s="89"/>
      <c r="KRT94" s="89"/>
      <c r="KRU94" s="89"/>
      <c r="KRV94" s="89"/>
      <c r="KRW94" s="89"/>
      <c r="KRX94" s="89"/>
      <c r="KRY94" s="89"/>
      <c r="KRZ94" s="89"/>
      <c r="KSA94" s="89"/>
      <c r="KSB94" s="89"/>
      <c r="KSC94" s="89"/>
      <c r="KSD94" s="89"/>
      <c r="KSE94" s="89"/>
      <c r="KSF94" s="89"/>
      <c r="KSG94" s="89"/>
      <c r="KSH94" s="89"/>
      <c r="KSI94" s="89"/>
      <c r="KSJ94" s="89"/>
      <c r="KSK94" s="89"/>
      <c r="KSL94" s="89"/>
      <c r="KSM94" s="89"/>
      <c r="KSN94" s="89"/>
      <c r="KSO94" s="89"/>
      <c r="KSP94" s="89"/>
      <c r="KSQ94" s="89"/>
      <c r="KSR94" s="89"/>
      <c r="KSS94" s="89"/>
      <c r="KST94" s="89"/>
      <c r="KSU94" s="89"/>
      <c r="KSV94" s="89"/>
      <c r="KSW94" s="89"/>
      <c r="KSX94" s="89"/>
      <c r="KSY94" s="89"/>
      <c r="KSZ94" s="89"/>
      <c r="KTA94" s="89"/>
      <c r="KTB94" s="89"/>
      <c r="KTC94" s="89"/>
      <c r="KTD94" s="89"/>
      <c r="KTE94" s="89"/>
      <c r="KTF94" s="89"/>
      <c r="KTG94" s="89"/>
      <c r="KTH94" s="89"/>
      <c r="KTI94" s="89"/>
      <c r="KTJ94" s="89"/>
      <c r="KTK94" s="89"/>
      <c r="KTL94" s="89"/>
      <c r="KTM94" s="89"/>
      <c r="KTN94" s="89"/>
      <c r="KTO94" s="89"/>
      <c r="KTP94" s="89"/>
      <c r="KTQ94" s="89"/>
      <c r="KTR94" s="89"/>
      <c r="KTS94" s="89"/>
      <c r="KTT94" s="89"/>
      <c r="KTU94" s="89"/>
      <c r="KTV94" s="89"/>
      <c r="KTW94" s="89"/>
      <c r="KTX94" s="89"/>
      <c r="KTY94" s="89"/>
      <c r="KTZ94" s="89"/>
      <c r="KUA94" s="89"/>
      <c r="KUB94" s="89"/>
      <c r="KUC94" s="89"/>
      <c r="KUD94" s="89"/>
      <c r="KUE94" s="89"/>
      <c r="KUF94" s="89"/>
      <c r="KUG94" s="89"/>
      <c r="KUH94" s="89"/>
      <c r="KUI94" s="89"/>
      <c r="KUJ94" s="89"/>
      <c r="KUK94" s="89"/>
      <c r="KUL94" s="89"/>
      <c r="KUM94" s="89"/>
      <c r="KUN94" s="89"/>
      <c r="KUO94" s="89"/>
      <c r="KUP94" s="89"/>
      <c r="KUQ94" s="89"/>
      <c r="KUR94" s="89"/>
      <c r="KUS94" s="89"/>
      <c r="KUT94" s="89"/>
      <c r="KUU94" s="89"/>
      <c r="KUV94" s="89"/>
      <c r="KUW94" s="89"/>
      <c r="KUX94" s="89"/>
      <c r="KUY94" s="89"/>
      <c r="KUZ94" s="89"/>
      <c r="KVA94" s="89"/>
      <c r="KVB94" s="89"/>
      <c r="KVC94" s="89"/>
      <c r="KVD94" s="89"/>
      <c r="KVE94" s="89"/>
      <c r="KVF94" s="89"/>
      <c r="KVG94" s="89"/>
      <c r="KVH94" s="89"/>
      <c r="KVI94" s="89"/>
      <c r="KVJ94" s="89"/>
      <c r="KVK94" s="89"/>
      <c r="KVL94" s="89"/>
      <c r="KVM94" s="89"/>
      <c r="KVN94" s="89"/>
      <c r="KVO94" s="89"/>
      <c r="KVP94" s="89"/>
      <c r="KVQ94" s="89"/>
      <c r="KVR94" s="89"/>
      <c r="KVS94" s="89"/>
      <c r="KVT94" s="89"/>
      <c r="KVU94" s="89"/>
      <c r="KVV94" s="89"/>
      <c r="KVW94" s="89"/>
      <c r="KVX94" s="89"/>
      <c r="KVY94" s="89"/>
      <c r="KVZ94" s="89"/>
      <c r="KWA94" s="89"/>
      <c r="KWB94" s="89"/>
      <c r="KWC94" s="89"/>
      <c r="KWD94" s="89"/>
      <c r="KWE94" s="89"/>
      <c r="KWF94" s="89"/>
      <c r="KWG94" s="89"/>
      <c r="KWH94" s="89"/>
      <c r="KWI94" s="89"/>
      <c r="KWJ94" s="89"/>
      <c r="KWK94" s="89"/>
      <c r="KWL94" s="89"/>
      <c r="KWM94" s="89"/>
      <c r="KWN94" s="89"/>
      <c r="KWO94" s="89"/>
      <c r="KWP94" s="89"/>
      <c r="KWQ94" s="89"/>
      <c r="KWR94" s="89"/>
      <c r="KWS94" s="89"/>
      <c r="KWT94" s="89"/>
      <c r="KWU94" s="89"/>
      <c r="KWV94" s="89"/>
      <c r="KWW94" s="89"/>
      <c r="KWX94" s="89"/>
      <c r="KWY94" s="89"/>
      <c r="KWZ94" s="89"/>
      <c r="KXA94" s="89"/>
      <c r="KXB94" s="89"/>
      <c r="KXC94" s="89"/>
      <c r="KXD94" s="89"/>
      <c r="KXE94" s="89"/>
      <c r="KXF94" s="89"/>
      <c r="KXG94" s="89"/>
      <c r="KXH94" s="89"/>
      <c r="KXI94" s="89"/>
      <c r="KXJ94" s="89"/>
      <c r="KXK94" s="89"/>
      <c r="KXL94" s="89"/>
      <c r="KXM94" s="89"/>
      <c r="KXN94" s="89"/>
      <c r="KXO94" s="89"/>
      <c r="KXP94" s="89"/>
      <c r="KXQ94" s="89"/>
      <c r="KXR94" s="89"/>
      <c r="KXS94" s="89"/>
      <c r="KXT94" s="89"/>
      <c r="KXU94" s="89"/>
      <c r="KXV94" s="89"/>
      <c r="KXW94" s="89"/>
      <c r="KXX94" s="89"/>
      <c r="KXY94" s="89"/>
      <c r="KXZ94" s="89"/>
      <c r="KYA94" s="89"/>
      <c r="KYB94" s="89"/>
      <c r="KYC94" s="89"/>
      <c r="KYD94" s="89"/>
      <c r="KYE94" s="89"/>
      <c r="KYF94" s="89"/>
      <c r="KYG94" s="89"/>
      <c r="KYH94" s="89"/>
      <c r="KYI94" s="89"/>
      <c r="KYJ94" s="89"/>
      <c r="KYK94" s="89"/>
      <c r="KYL94" s="89"/>
      <c r="KYM94" s="89"/>
      <c r="KYN94" s="89"/>
      <c r="KYO94" s="89"/>
      <c r="KYP94" s="89"/>
      <c r="KYQ94" s="89"/>
      <c r="KYR94" s="89"/>
      <c r="KYS94" s="89"/>
      <c r="KYT94" s="89"/>
      <c r="KYU94" s="89"/>
      <c r="KYV94" s="89"/>
      <c r="KYW94" s="89"/>
      <c r="KYX94" s="89"/>
      <c r="KYY94" s="89"/>
      <c r="KYZ94" s="89"/>
      <c r="KZA94" s="89"/>
      <c r="KZB94" s="89"/>
      <c r="KZC94" s="89"/>
      <c r="KZD94" s="89"/>
      <c r="KZE94" s="89"/>
      <c r="KZF94" s="89"/>
      <c r="KZG94" s="89"/>
      <c r="KZH94" s="89"/>
      <c r="KZI94" s="89"/>
      <c r="KZJ94" s="89"/>
      <c r="KZK94" s="89"/>
      <c r="KZL94" s="89"/>
      <c r="KZM94" s="89"/>
      <c r="KZN94" s="89"/>
      <c r="KZO94" s="89"/>
      <c r="KZP94" s="89"/>
      <c r="KZQ94" s="89"/>
      <c r="KZR94" s="89"/>
      <c r="KZS94" s="89"/>
      <c r="KZT94" s="89"/>
      <c r="KZU94" s="89"/>
      <c r="KZV94" s="89"/>
      <c r="KZW94" s="89"/>
      <c r="KZX94" s="89"/>
      <c r="KZY94" s="89"/>
      <c r="KZZ94" s="89"/>
      <c r="LAA94" s="89"/>
      <c r="LAB94" s="89"/>
      <c r="LAC94" s="89"/>
      <c r="LAD94" s="89"/>
      <c r="LAE94" s="89"/>
      <c r="LAF94" s="89"/>
      <c r="LAG94" s="89"/>
      <c r="LAH94" s="89"/>
      <c r="LAI94" s="89"/>
      <c r="LAJ94" s="89"/>
      <c r="LAK94" s="89"/>
      <c r="LAL94" s="89"/>
      <c r="LAM94" s="89"/>
      <c r="LAN94" s="89"/>
      <c r="LAO94" s="89"/>
      <c r="LAP94" s="89"/>
      <c r="LAQ94" s="89"/>
      <c r="LAR94" s="89"/>
      <c r="LAS94" s="89"/>
      <c r="LAT94" s="89"/>
      <c r="LAU94" s="89"/>
      <c r="LAV94" s="89"/>
      <c r="LAW94" s="89"/>
      <c r="LAX94" s="89"/>
      <c r="LAY94" s="89"/>
      <c r="LAZ94" s="89"/>
      <c r="LBA94" s="89"/>
      <c r="LBB94" s="89"/>
      <c r="LBC94" s="89"/>
      <c r="LBD94" s="89"/>
      <c r="LBE94" s="89"/>
      <c r="LBF94" s="89"/>
      <c r="LBG94" s="89"/>
      <c r="LBH94" s="89"/>
      <c r="LBI94" s="89"/>
      <c r="LBJ94" s="89"/>
      <c r="LBK94" s="89"/>
      <c r="LBL94" s="89"/>
      <c r="LBM94" s="89"/>
      <c r="LBN94" s="89"/>
      <c r="LBO94" s="89"/>
      <c r="LBP94" s="89"/>
      <c r="LBQ94" s="89"/>
      <c r="LBR94" s="89"/>
      <c r="LBS94" s="89"/>
      <c r="LBT94" s="89"/>
      <c r="LBU94" s="89"/>
      <c r="LBV94" s="89"/>
      <c r="LBW94" s="89"/>
      <c r="LBX94" s="89"/>
      <c r="LBY94" s="89"/>
      <c r="LBZ94" s="89"/>
      <c r="LCA94" s="89"/>
      <c r="LCB94" s="89"/>
      <c r="LCC94" s="89"/>
      <c r="LCD94" s="89"/>
      <c r="LCE94" s="89"/>
      <c r="LCF94" s="89"/>
      <c r="LCG94" s="89"/>
      <c r="LCH94" s="89"/>
      <c r="LCI94" s="89"/>
      <c r="LCJ94" s="89"/>
      <c r="LCK94" s="89"/>
      <c r="LCL94" s="89"/>
      <c r="LCM94" s="89"/>
      <c r="LCN94" s="89"/>
      <c r="LCO94" s="89"/>
      <c r="LCP94" s="89"/>
      <c r="LCQ94" s="89"/>
      <c r="LCR94" s="89"/>
      <c r="LCS94" s="89"/>
      <c r="LCT94" s="89"/>
      <c r="LCU94" s="89"/>
      <c r="LCV94" s="89"/>
      <c r="LCW94" s="89"/>
      <c r="LCX94" s="89"/>
      <c r="LCY94" s="89"/>
      <c r="LCZ94" s="89"/>
      <c r="LDA94" s="89"/>
      <c r="LDB94" s="89"/>
      <c r="LDC94" s="89"/>
      <c r="LDD94" s="89"/>
      <c r="LDE94" s="89"/>
      <c r="LDF94" s="89"/>
      <c r="LDG94" s="89"/>
      <c r="LDH94" s="89"/>
      <c r="LDI94" s="89"/>
      <c r="LDJ94" s="89"/>
      <c r="LDK94" s="89"/>
      <c r="LDL94" s="89"/>
      <c r="LDM94" s="89"/>
      <c r="LDN94" s="89"/>
      <c r="LDO94" s="89"/>
      <c r="LDP94" s="89"/>
      <c r="LDQ94" s="89"/>
      <c r="LDR94" s="89"/>
      <c r="LDS94" s="89"/>
      <c r="LDT94" s="89"/>
      <c r="LDU94" s="89"/>
      <c r="LDV94" s="89"/>
      <c r="LDW94" s="89"/>
      <c r="LDX94" s="89"/>
      <c r="LDY94" s="89"/>
      <c r="LDZ94" s="89"/>
      <c r="LEA94" s="89"/>
      <c r="LEB94" s="89"/>
      <c r="LEC94" s="89"/>
      <c r="LED94" s="89"/>
      <c r="LEE94" s="89"/>
      <c r="LEF94" s="89"/>
      <c r="LEG94" s="89"/>
      <c r="LEH94" s="89"/>
      <c r="LEI94" s="89"/>
      <c r="LEJ94" s="89"/>
      <c r="LEK94" s="89"/>
      <c r="LEL94" s="89"/>
      <c r="LEM94" s="89"/>
      <c r="LEN94" s="89"/>
      <c r="LEO94" s="89"/>
      <c r="LEP94" s="89"/>
      <c r="LEQ94" s="89"/>
      <c r="LER94" s="89"/>
      <c r="LES94" s="89"/>
      <c r="LET94" s="89"/>
      <c r="LEU94" s="89"/>
      <c r="LEV94" s="89"/>
      <c r="LEW94" s="89"/>
      <c r="LEX94" s="89"/>
      <c r="LEY94" s="89"/>
      <c r="LEZ94" s="89"/>
      <c r="LFA94" s="89"/>
      <c r="LFB94" s="89"/>
      <c r="LFC94" s="89"/>
      <c r="LFD94" s="89"/>
      <c r="LFE94" s="89"/>
      <c r="LFF94" s="89"/>
      <c r="LFG94" s="89"/>
      <c r="LFH94" s="89"/>
      <c r="LFI94" s="89"/>
      <c r="LFJ94" s="89"/>
      <c r="LFK94" s="89"/>
      <c r="LFL94" s="89"/>
      <c r="LFM94" s="89"/>
      <c r="LFN94" s="89"/>
      <c r="LFO94" s="89"/>
      <c r="LFP94" s="89"/>
      <c r="LFQ94" s="89"/>
      <c r="LFR94" s="89"/>
      <c r="LFS94" s="89"/>
      <c r="LFT94" s="89"/>
      <c r="LFU94" s="89"/>
      <c r="LFV94" s="89"/>
      <c r="LFW94" s="89"/>
      <c r="LFX94" s="89"/>
      <c r="LFY94" s="89"/>
      <c r="LFZ94" s="89"/>
      <c r="LGA94" s="89"/>
      <c r="LGB94" s="89"/>
      <c r="LGC94" s="89"/>
      <c r="LGD94" s="89"/>
      <c r="LGE94" s="89"/>
      <c r="LGF94" s="89"/>
      <c r="LGG94" s="89"/>
      <c r="LGH94" s="89"/>
      <c r="LGI94" s="89"/>
      <c r="LGJ94" s="89"/>
      <c r="LGK94" s="89"/>
      <c r="LGL94" s="89"/>
      <c r="LGM94" s="89"/>
      <c r="LGN94" s="89"/>
      <c r="LGO94" s="89"/>
      <c r="LGP94" s="89"/>
      <c r="LGQ94" s="89"/>
      <c r="LGR94" s="89"/>
      <c r="LGS94" s="89"/>
      <c r="LGT94" s="89"/>
      <c r="LGU94" s="89"/>
      <c r="LGV94" s="89"/>
      <c r="LGW94" s="89"/>
      <c r="LGX94" s="89"/>
      <c r="LGY94" s="89"/>
      <c r="LGZ94" s="89"/>
      <c r="LHA94" s="89"/>
      <c r="LHB94" s="89"/>
      <c r="LHC94" s="89"/>
      <c r="LHD94" s="89"/>
      <c r="LHE94" s="89"/>
      <c r="LHF94" s="89"/>
      <c r="LHG94" s="89"/>
      <c r="LHH94" s="89"/>
      <c r="LHI94" s="89"/>
      <c r="LHJ94" s="89"/>
      <c r="LHK94" s="89"/>
      <c r="LHL94" s="89"/>
      <c r="LHM94" s="89"/>
      <c r="LHN94" s="89"/>
      <c r="LHO94" s="89"/>
      <c r="LHP94" s="89"/>
      <c r="LHQ94" s="89"/>
      <c r="LHR94" s="89"/>
      <c r="LHS94" s="89"/>
      <c r="LHT94" s="89"/>
      <c r="LHU94" s="89"/>
      <c r="LHV94" s="89"/>
      <c r="LHW94" s="89"/>
      <c r="LHX94" s="89"/>
      <c r="LHY94" s="89"/>
      <c r="LHZ94" s="89"/>
      <c r="LIA94" s="89"/>
      <c r="LIB94" s="89"/>
      <c r="LIC94" s="89"/>
      <c r="LID94" s="89"/>
      <c r="LIE94" s="89"/>
      <c r="LIF94" s="89"/>
      <c r="LIG94" s="89"/>
      <c r="LIH94" s="89"/>
      <c r="LII94" s="89"/>
      <c r="LIJ94" s="89"/>
      <c r="LIK94" s="89"/>
      <c r="LIL94" s="89"/>
      <c r="LIM94" s="89"/>
      <c r="LIN94" s="89"/>
      <c r="LIO94" s="89"/>
      <c r="LIP94" s="89"/>
      <c r="LIQ94" s="89"/>
      <c r="LIR94" s="89"/>
      <c r="LIS94" s="89"/>
      <c r="LIT94" s="89"/>
      <c r="LIU94" s="89"/>
      <c r="LIV94" s="89"/>
      <c r="LIW94" s="89"/>
      <c r="LIX94" s="89"/>
      <c r="LIY94" s="89"/>
      <c r="LIZ94" s="89"/>
      <c r="LJA94" s="89"/>
      <c r="LJB94" s="89"/>
      <c r="LJC94" s="89"/>
      <c r="LJD94" s="89"/>
      <c r="LJE94" s="89"/>
      <c r="LJF94" s="89"/>
      <c r="LJG94" s="89"/>
      <c r="LJH94" s="89"/>
      <c r="LJI94" s="89"/>
      <c r="LJJ94" s="89"/>
      <c r="LJK94" s="89"/>
      <c r="LJL94" s="89"/>
      <c r="LJM94" s="89"/>
      <c r="LJN94" s="89"/>
      <c r="LJO94" s="89"/>
      <c r="LJP94" s="89"/>
      <c r="LJQ94" s="89"/>
      <c r="LJR94" s="89"/>
      <c r="LJS94" s="89"/>
      <c r="LJT94" s="89"/>
      <c r="LJU94" s="89"/>
      <c r="LJV94" s="89"/>
      <c r="LJW94" s="89"/>
      <c r="LJX94" s="89"/>
      <c r="LJY94" s="89"/>
      <c r="LJZ94" s="89"/>
      <c r="LKA94" s="89"/>
      <c r="LKB94" s="89"/>
      <c r="LKC94" s="89"/>
      <c r="LKD94" s="89"/>
      <c r="LKE94" s="89"/>
      <c r="LKF94" s="89"/>
      <c r="LKG94" s="89"/>
      <c r="LKH94" s="89"/>
      <c r="LKI94" s="89"/>
      <c r="LKJ94" s="89"/>
      <c r="LKK94" s="89"/>
      <c r="LKL94" s="89"/>
      <c r="LKM94" s="89"/>
      <c r="LKN94" s="89"/>
      <c r="LKO94" s="89"/>
      <c r="LKP94" s="89"/>
      <c r="LKQ94" s="89"/>
      <c r="LKR94" s="89"/>
      <c r="LKS94" s="89"/>
      <c r="LKT94" s="89"/>
      <c r="LKU94" s="89"/>
      <c r="LKV94" s="89"/>
      <c r="LKW94" s="89"/>
      <c r="LKX94" s="89"/>
      <c r="LKY94" s="89"/>
      <c r="LKZ94" s="89"/>
      <c r="LLA94" s="89"/>
      <c r="LLB94" s="89"/>
      <c r="LLC94" s="89"/>
      <c r="LLD94" s="89"/>
      <c r="LLE94" s="89"/>
      <c r="LLF94" s="89"/>
      <c r="LLG94" s="89"/>
      <c r="LLH94" s="89"/>
      <c r="LLI94" s="89"/>
      <c r="LLJ94" s="89"/>
      <c r="LLK94" s="89"/>
      <c r="LLL94" s="89"/>
      <c r="LLM94" s="89"/>
      <c r="LLN94" s="89"/>
      <c r="LLO94" s="89"/>
      <c r="LLP94" s="89"/>
      <c r="LLQ94" s="89"/>
      <c r="LLR94" s="89"/>
      <c r="LLS94" s="89"/>
      <c r="LLT94" s="89"/>
      <c r="LLU94" s="89"/>
      <c r="LLV94" s="89"/>
      <c r="LLW94" s="89"/>
      <c r="LLX94" s="89"/>
      <c r="LLY94" s="89"/>
      <c r="LLZ94" s="89"/>
      <c r="LMA94" s="89"/>
      <c r="LMB94" s="89"/>
      <c r="LMC94" s="89"/>
      <c r="LMD94" s="89"/>
      <c r="LME94" s="89"/>
      <c r="LMF94" s="89"/>
      <c r="LMG94" s="89"/>
      <c r="LMH94" s="89"/>
      <c r="LMI94" s="89"/>
      <c r="LMJ94" s="89"/>
      <c r="LMK94" s="89"/>
      <c r="LML94" s="89"/>
      <c r="LMM94" s="89"/>
      <c r="LMN94" s="89"/>
      <c r="LMO94" s="89"/>
      <c r="LMP94" s="89"/>
      <c r="LMQ94" s="89"/>
      <c r="LMR94" s="89"/>
      <c r="LMS94" s="89"/>
      <c r="LMT94" s="89"/>
      <c r="LMU94" s="89"/>
      <c r="LMV94" s="89"/>
      <c r="LMW94" s="89"/>
      <c r="LMX94" s="89"/>
      <c r="LMY94" s="89"/>
      <c r="LMZ94" s="89"/>
      <c r="LNA94" s="89"/>
      <c r="LNB94" s="89"/>
      <c r="LNC94" s="89"/>
      <c r="LND94" s="89"/>
      <c r="LNE94" s="89"/>
      <c r="LNF94" s="89"/>
      <c r="LNG94" s="89"/>
      <c r="LNH94" s="89"/>
      <c r="LNI94" s="89"/>
      <c r="LNJ94" s="89"/>
      <c r="LNK94" s="89"/>
      <c r="LNL94" s="89"/>
      <c r="LNM94" s="89"/>
      <c r="LNN94" s="89"/>
      <c r="LNO94" s="89"/>
      <c r="LNP94" s="89"/>
      <c r="LNQ94" s="89"/>
      <c r="LNR94" s="89"/>
      <c r="LNS94" s="89"/>
      <c r="LNT94" s="89"/>
      <c r="LNU94" s="89"/>
      <c r="LNV94" s="89"/>
      <c r="LNW94" s="89"/>
      <c r="LNX94" s="89"/>
      <c r="LNY94" s="89"/>
      <c r="LNZ94" s="89"/>
      <c r="LOA94" s="89"/>
      <c r="LOB94" s="89"/>
      <c r="LOC94" s="89"/>
      <c r="LOD94" s="89"/>
      <c r="LOE94" s="89"/>
      <c r="LOF94" s="89"/>
      <c r="LOG94" s="89"/>
      <c r="LOH94" s="89"/>
      <c r="LOI94" s="89"/>
      <c r="LOJ94" s="89"/>
      <c r="LOK94" s="89"/>
      <c r="LOL94" s="89"/>
      <c r="LOM94" s="89"/>
      <c r="LON94" s="89"/>
      <c r="LOO94" s="89"/>
      <c r="LOP94" s="89"/>
      <c r="LOQ94" s="89"/>
      <c r="LOR94" s="89"/>
      <c r="LOS94" s="89"/>
      <c r="LOT94" s="89"/>
      <c r="LOU94" s="89"/>
      <c r="LOV94" s="89"/>
      <c r="LOW94" s="89"/>
      <c r="LOX94" s="89"/>
      <c r="LOY94" s="89"/>
      <c r="LOZ94" s="89"/>
      <c r="LPA94" s="89"/>
      <c r="LPB94" s="89"/>
      <c r="LPC94" s="89"/>
      <c r="LPD94" s="89"/>
      <c r="LPE94" s="89"/>
      <c r="LPF94" s="89"/>
      <c r="LPG94" s="89"/>
      <c r="LPH94" s="89"/>
      <c r="LPI94" s="89"/>
      <c r="LPJ94" s="89"/>
      <c r="LPK94" s="89"/>
      <c r="LPL94" s="89"/>
      <c r="LPM94" s="89"/>
      <c r="LPN94" s="89"/>
      <c r="LPO94" s="89"/>
      <c r="LPP94" s="89"/>
      <c r="LPQ94" s="89"/>
      <c r="LPR94" s="89"/>
      <c r="LPS94" s="89"/>
      <c r="LPT94" s="89"/>
      <c r="LPU94" s="89"/>
      <c r="LPV94" s="89"/>
      <c r="LPW94" s="89"/>
      <c r="LPX94" s="89"/>
      <c r="LPY94" s="89"/>
      <c r="LPZ94" s="89"/>
      <c r="LQA94" s="89"/>
      <c r="LQB94" s="89"/>
      <c r="LQC94" s="89"/>
      <c r="LQD94" s="89"/>
      <c r="LQE94" s="89"/>
      <c r="LQF94" s="89"/>
      <c r="LQG94" s="89"/>
      <c r="LQH94" s="89"/>
      <c r="LQI94" s="89"/>
      <c r="LQJ94" s="89"/>
      <c r="LQK94" s="89"/>
      <c r="LQL94" s="89"/>
      <c r="LQM94" s="89"/>
      <c r="LQN94" s="89"/>
      <c r="LQO94" s="89"/>
      <c r="LQP94" s="89"/>
      <c r="LQQ94" s="89"/>
      <c r="LQR94" s="89"/>
      <c r="LQS94" s="89"/>
      <c r="LQT94" s="89"/>
      <c r="LQU94" s="89"/>
      <c r="LQV94" s="89"/>
      <c r="LQW94" s="89"/>
      <c r="LQX94" s="89"/>
      <c r="LQY94" s="89"/>
      <c r="LQZ94" s="89"/>
      <c r="LRA94" s="89"/>
      <c r="LRB94" s="89"/>
      <c r="LRC94" s="89"/>
      <c r="LRD94" s="89"/>
      <c r="LRE94" s="89"/>
      <c r="LRF94" s="89"/>
      <c r="LRG94" s="89"/>
      <c r="LRH94" s="89"/>
      <c r="LRI94" s="89"/>
      <c r="LRJ94" s="89"/>
      <c r="LRK94" s="89"/>
      <c r="LRL94" s="89"/>
      <c r="LRM94" s="89"/>
      <c r="LRN94" s="89"/>
      <c r="LRO94" s="89"/>
      <c r="LRP94" s="89"/>
      <c r="LRQ94" s="89"/>
      <c r="LRR94" s="89"/>
      <c r="LRS94" s="89"/>
      <c r="LRT94" s="89"/>
      <c r="LRU94" s="89"/>
      <c r="LRV94" s="89"/>
      <c r="LRW94" s="89"/>
      <c r="LRX94" s="89"/>
      <c r="LRY94" s="89"/>
      <c r="LRZ94" s="89"/>
      <c r="LSA94" s="89"/>
      <c r="LSB94" s="89"/>
      <c r="LSC94" s="89"/>
      <c r="LSD94" s="89"/>
      <c r="LSE94" s="89"/>
      <c r="LSF94" s="89"/>
      <c r="LSG94" s="89"/>
      <c r="LSH94" s="89"/>
      <c r="LSI94" s="89"/>
      <c r="LSJ94" s="89"/>
      <c r="LSK94" s="89"/>
      <c r="LSL94" s="89"/>
      <c r="LSM94" s="89"/>
      <c r="LSN94" s="89"/>
      <c r="LSO94" s="89"/>
      <c r="LSP94" s="89"/>
      <c r="LSQ94" s="89"/>
      <c r="LSR94" s="89"/>
      <c r="LSS94" s="89"/>
      <c r="LST94" s="89"/>
      <c r="LSU94" s="89"/>
      <c r="LSV94" s="89"/>
      <c r="LSW94" s="89"/>
      <c r="LSX94" s="89"/>
      <c r="LSY94" s="89"/>
      <c r="LSZ94" s="89"/>
      <c r="LTA94" s="89"/>
      <c r="LTB94" s="89"/>
      <c r="LTC94" s="89"/>
      <c r="LTD94" s="89"/>
      <c r="LTE94" s="89"/>
      <c r="LTF94" s="89"/>
      <c r="LTG94" s="89"/>
      <c r="LTH94" s="89"/>
      <c r="LTI94" s="89"/>
      <c r="LTJ94" s="89"/>
      <c r="LTK94" s="89"/>
      <c r="LTL94" s="89"/>
      <c r="LTM94" s="89"/>
      <c r="LTN94" s="89"/>
      <c r="LTO94" s="89"/>
      <c r="LTP94" s="89"/>
      <c r="LTQ94" s="89"/>
      <c r="LTR94" s="89"/>
      <c r="LTS94" s="89"/>
      <c r="LTT94" s="89"/>
      <c r="LTU94" s="89"/>
      <c r="LTV94" s="89"/>
      <c r="LTW94" s="89"/>
      <c r="LTX94" s="89"/>
      <c r="LTY94" s="89"/>
      <c r="LTZ94" s="89"/>
      <c r="LUA94" s="89"/>
      <c r="LUB94" s="89"/>
      <c r="LUC94" s="89"/>
      <c r="LUD94" s="89"/>
      <c r="LUE94" s="89"/>
      <c r="LUF94" s="89"/>
      <c r="LUG94" s="89"/>
      <c r="LUH94" s="89"/>
      <c r="LUI94" s="89"/>
      <c r="LUJ94" s="89"/>
      <c r="LUK94" s="89"/>
      <c r="LUL94" s="89"/>
      <c r="LUM94" s="89"/>
      <c r="LUN94" s="89"/>
      <c r="LUO94" s="89"/>
      <c r="LUP94" s="89"/>
      <c r="LUQ94" s="89"/>
      <c r="LUR94" s="89"/>
      <c r="LUS94" s="89"/>
      <c r="LUT94" s="89"/>
      <c r="LUU94" s="89"/>
      <c r="LUV94" s="89"/>
      <c r="LUW94" s="89"/>
      <c r="LUX94" s="89"/>
      <c r="LUY94" s="89"/>
      <c r="LUZ94" s="89"/>
      <c r="LVA94" s="89"/>
      <c r="LVB94" s="89"/>
      <c r="LVC94" s="89"/>
      <c r="LVD94" s="89"/>
      <c r="LVE94" s="89"/>
      <c r="LVF94" s="89"/>
      <c r="LVG94" s="89"/>
      <c r="LVH94" s="89"/>
      <c r="LVI94" s="89"/>
      <c r="LVJ94" s="89"/>
      <c r="LVK94" s="89"/>
      <c r="LVL94" s="89"/>
      <c r="LVM94" s="89"/>
      <c r="LVN94" s="89"/>
      <c r="LVO94" s="89"/>
      <c r="LVP94" s="89"/>
      <c r="LVQ94" s="89"/>
      <c r="LVR94" s="89"/>
      <c r="LVS94" s="89"/>
      <c r="LVT94" s="89"/>
      <c r="LVU94" s="89"/>
      <c r="LVV94" s="89"/>
      <c r="LVW94" s="89"/>
      <c r="LVX94" s="89"/>
      <c r="LVY94" s="89"/>
      <c r="LVZ94" s="89"/>
      <c r="LWA94" s="89"/>
      <c r="LWB94" s="89"/>
      <c r="LWC94" s="89"/>
      <c r="LWD94" s="89"/>
      <c r="LWE94" s="89"/>
      <c r="LWF94" s="89"/>
      <c r="LWG94" s="89"/>
      <c r="LWH94" s="89"/>
      <c r="LWI94" s="89"/>
      <c r="LWJ94" s="89"/>
      <c r="LWK94" s="89"/>
      <c r="LWL94" s="89"/>
      <c r="LWM94" s="89"/>
      <c r="LWN94" s="89"/>
      <c r="LWO94" s="89"/>
      <c r="LWP94" s="89"/>
      <c r="LWQ94" s="89"/>
      <c r="LWR94" s="89"/>
      <c r="LWS94" s="89"/>
      <c r="LWT94" s="89"/>
      <c r="LWU94" s="89"/>
      <c r="LWV94" s="89"/>
      <c r="LWW94" s="89"/>
      <c r="LWX94" s="89"/>
      <c r="LWY94" s="89"/>
      <c r="LWZ94" s="89"/>
      <c r="LXA94" s="89"/>
      <c r="LXB94" s="89"/>
      <c r="LXC94" s="89"/>
      <c r="LXD94" s="89"/>
      <c r="LXE94" s="89"/>
      <c r="LXF94" s="89"/>
      <c r="LXG94" s="89"/>
      <c r="LXH94" s="89"/>
      <c r="LXI94" s="89"/>
      <c r="LXJ94" s="89"/>
      <c r="LXK94" s="89"/>
      <c r="LXL94" s="89"/>
      <c r="LXM94" s="89"/>
      <c r="LXN94" s="89"/>
      <c r="LXO94" s="89"/>
      <c r="LXP94" s="89"/>
      <c r="LXQ94" s="89"/>
      <c r="LXR94" s="89"/>
      <c r="LXS94" s="89"/>
      <c r="LXT94" s="89"/>
      <c r="LXU94" s="89"/>
      <c r="LXV94" s="89"/>
      <c r="LXW94" s="89"/>
      <c r="LXX94" s="89"/>
      <c r="LXY94" s="89"/>
      <c r="LXZ94" s="89"/>
      <c r="LYA94" s="89"/>
      <c r="LYB94" s="89"/>
      <c r="LYC94" s="89"/>
      <c r="LYD94" s="89"/>
      <c r="LYE94" s="89"/>
      <c r="LYF94" s="89"/>
      <c r="LYG94" s="89"/>
      <c r="LYH94" s="89"/>
      <c r="LYI94" s="89"/>
      <c r="LYJ94" s="89"/>
      <c r="LYK94" s="89"/>
      <c r="LYL94" s="89"/>
      <c r="LYM94" s="89"/>
      <c r="LYN94" s="89"/>
      <c r="LYO94" s="89"/>
      <c r="LYP94" s="89"/>
      <c r="LYQ94" s="89"/>
      <c r="LYR94" s="89"/>
      <c r="LYS94" s="89"/>
      <c r="LYT94" s="89"/>
      <c r="LYU94" s="89"/>
      <c r="LYV94" s="89"/>
      <c r="LYW94" s="89"/>
      <c r="LYX94" s="89"/>
      <c r="LYY94" s="89"/>
      <c r="LYZ94" s="89"/>
      <c r="LZA94" s="89"/>
      <c r="LZB94" s="89"/>
      <c r="LZC94" s="89"/>
      <c r="LZD94" s="89"/>
      <c r="LZE94" s="89"/>
      <c r="LZF94" s="89"/>
      <c r="LZG94" s="89"/>
      <c r="LZH94" s="89"/>
      <c r="LZI94" s="89"/>
      <c r="LZJ94" s="89"/>
      <c r="LZK94" s="89"/>
      <c r="LZL94" s="89"/>
      <c r="LZM94" s="89"/>
      <c r="LZN94" s="89"/>
      <c r="LZO94" s="89"/>
      <c r="LZP94" s="89"/>
      <c r="LZQ94" s="89"/>
      <c r="LZR94" s="89"/>
      <c r="LZS94" s="89"/>
      <c r="LZT94" s="89"/>
      <c r="LZU94" s="89"/>
      <c r="LZV94" s="89"/>
      <c r="LZW94" s="89"/>
      <c r="LZX94" s="89"/>
      <c r="LZY94" s="89"/>
      <c r="LZZ94" s="89"/>
      <c r="MAA94" s="89"/>
      <c r="MAB94" s="89"/>
      <c r="MAC94" s="89"/>
      <c r="MAD94" s="89"/>
      <c r="MAE94" s="89"/>
      <c r="MAF94" s="89"/>
      <c r="MAG94" s="89"/>
      <c r="MAH94" s="89"/>
      <c r="MAI94" s="89"/>
      <c r="MAJ94" s="89"/>
      <c r="MAK94" s="89"/>
      <c r="MAL94" s="89"/>
      <c r="MAM94" s="89"/>
      <c r="MAN94" s="89"/>
      <c r="MAO94" s="89"/>
      <c r="MAP94" s="89"/>
      <c r="MAQ94" s="89"/>
      <c r="MAR94" s="89"/>
      <c r="MAS94" s="89"/>
      <c r="MAT94" s="89"/>
      <c r="MAU94" s="89"/>
      <c r="MAV94" s="89"/>
      <c r="MAW94" s="89"/>
      <c r="MAX94" s="89"/>
      <c r="MAY94" s="89"/>
      <c r="MAZ94" s="89"/>
      <c r="MBA94" s="89"/>
      <c r="MBB94" s="89"/>
      <c r="MBC94" s="89"/>
      <c r="MBD94" s="89"/>
      <c r="MBE94" s="89"/>
      <c r="MBF94" s="89"/>
      <c r="MBG94" s="89"/>
      <c r="MBH94" s="89"/>
      <c r="MBI94" s="89"/>
      <c r="MBJ94" s="89"/>
      <c r="MBK94" s="89"/>
      <c r="MBL94" s="89"/>
      <c r="MBM94" s="89"/>
      <c r="MBN94" s="89"/>
      <c r="MBO94" s="89"/>
      <c r="MBP94" s="89"/>
      <c r="MBQ94" s="89"/>
      <c r="MBR94" s="89"/>
      <c r="MBS94" s="89"/>
      <c r="MBT94" s="89"/>
      <c r="MBU94" s="89"/>
      <c r="MBV94" s="89"/>
      <c r="MBW94" s="89"/>
      <c r="MBX94" s="89"/>
      <c r="MBY94" s="89"/>
      <c r="MBZ94" s="89"/>
      <c r="MCA94" s="89"/>
      <c r="MCB94" s="89"/>
      <c r="MCC94" s="89"/>
      <c r="MCD94" s="89"/>
      <c r="MCE94" s="89"/>
      <c r="MCF94" s="89"/>
      <c r="MCG94" s="89"/>
      <c r="MCH94" s="89"/>
      <c r="MCI94" s="89"/>
      <c r="MCJ94" s="89"/>
      <c r="MCK94" s="89"/>
      <c r="MCL94" s="89"/>
      <c r="MCM94" s="89"/>
      <c r="MCN94" s="89"/>
      <c r="MCO94" s="89"/>
      <c r="MCP94" s="89"/>
      <c r="MCQ94" s="89"/>
      <c r="MCR94" s="89"/>
      <c r="MCS94" s="89"/>
      <c r="MCT94" s="89"/>
      <c r="MCU94" s="89"/>
      <c r="MCV94" s="89"/>
      <c r="MCW94" s="89"/>
      <c r="MCX94" s="89"/>
      <c r="MCY94" s="89"/>
      <c r="MCZ94" s="89"/>
      <c r="MDA94" s="89"/>
      <c r="MDB94" s="89"/>
      <c r="MDC94" s="89"/>
      <c r="MDD94" s="89"/>
      <c r="MDE94" s="89"/>
      <c r="MDF94" s="89"/>
      <c r="MDG94" s="89"/>
      <c r="MDH94" s="89"/>
      <c r="MDI94" s="89"/>
      <c r="MDJ94" s="89"/>
      <c r="MDK94" s="89"/>
      <c r="MDL94" s="89"/>
      <c r="MDM94" s="89"/>
      <c r="MDN94" s="89"/>
      <c r="MDO94" s="89"/>
      <c r="MDP94" s="89"/>
      <c r="MDQ94" s="89"/>
      <c r="MDR94" s="89"/>
      <c r="MDS94" s="89"/>
      <c r="MDT94" s="89"/>
      <c r="MDU94" s="89"/>
      <c r="MDV94" s="89"/>
      <c r="MDW94" s="89"/>
      <c r="MDX94" s="89"/>
      <c r="MDY94" s="89"/>
      <c r="MDZ94" s="89"/>
      <c r="MEA94" s="89"/>
      <c r="MEB94" s="89"/>
      <c r="MEC94" s="89"/>
      <c r="MED94" s="89"/>
      <c r="MEE94" s="89"/>
      <c r="MEF94" s="89"/>
      <c r="MEG94" s="89"/>
      <c r="MEH94" s="89"/>
      <c r="MEI94" s="89"/>
      <c r="MEJ94" s="89"/>
      <c r="MEK94" s="89"/>
      <c r="MEL94" s="89"/>
      <c r="MEM94" s="89"/>
      <c r="MEN94" s="89"/>
      <c r="MEO94" s="89"/>
      <c r="MEP94" s="89"/>
      <c r="MEQ94" s="89"/>
      <c r="MER94" s="89"/>
      <c r="MES94" s="89"/>
      <c r="MET94" s="89"/>
      <c r="MEU94" s="89"/>
      <c r="MEV94" s="89"/>
      <c r="MEW94" s="89"/>
      <c r="MEX94" s="89"/>
      <c r="MEY94" s="89"/>
      <c r="MEZ94" s="89"/>
      <c r="MFA94" s="89"/>
      <c r="MFB94" s="89"/>
      <c r="MFC94" s="89"/>
      <c r="MFD94" s="89"/>
      <c r="MFE94" s="89"/>
      <c r="MFF94" s="89"/>
      <c r="MFG94" s="89"/>
      <c r="MFH94" s="89"/>
      <c r="MFI94" s="89"/>
      <c r="MFJ94" s="89"/>
      <c r="MFK94" s="89"/>
      <c r="MFL94" s="89"/>
      <c r="MFM94" s="89"/>
      <c r="MFN94" s="89"/>
      <c r="MFO94" s="89"/>
      <c r="MFP94" s="89"/>
      <c r="MFQ94" s="89"/>
      <c r="MFR94" s="89"/>
      <c r="MFS94" s="89"/>
      <c r="MFT94" s="89"/>
      <c r="MFU94" s="89"/>
      <c r="MFV94" s="89"/>
      <c r="MFW94" s="89"/>
      <c r="MFX94" s="89"/>
      <c r="MFY94" s="89"/>
      <c r="MFZ94" s="89"/>
      <c r="MGA94" s="89"/>
      <c r="MGB94" s="89"/>
      <c r="MGC94" s="89"/>
      <c r="MGD94" s="89"/>
      <c r="MGE94" s="89"/>
      <c r="MGF94" s="89"/>
      <c r="MGG94" s="89"/>
      <c r="MGH94" s="89"/>
      <c r="MGI94" s="89"/>
      <c r="MGJ94" s="89"/>
      <c r="MGK94" s="89"/>
      <c r="MGL94" s="89"/>
      <c r="MGM94" s="89"/>
      <c r="MGN94" s="89"/>
      <c r="MGO94" s="89"/>
      <c r="MGP94" s="89"/>
      <c r="MGQ94" s="89"/>
      <c r="MGR94" s="89"/>
      <c r="MGS94" s="89"/>
      <c r="MGT94" s="89"/>
      <c r="MGU94" s="89"/>
      <c r="MGV94" s="89"/>
      <c r="MGW94" s="89"/>
      <c r="MGX94" s="89"/>
      <c r="MGY94" s="89"/>
      <c r="MGZ94" s="89"/>
      <c r="MHA94" s="89"/>
      <c r="MHB94" s="89"/>
      <c r="MHC94" s="89"/>
      <c r="MHD94" s="89"/>
      <c r="MHE94" s="89"/>
      <c r="MHF94" s="89"/>
      <c r="MHG94" s="89"/>
      <c r="MHH94" s="89"/>
      <c r="MHI94" s="89"/>
      <c r="MHJ94" s="89"/>
      <c r="MHK94" s="89"/>
      <c r="MHL94" s="89"/>
      <c r="MHM94" s="89"/>
      <c r="MHN94" s="89"/>
      <c r="MHO94" s="89"/>
      <c r="MHP94" s="89"/>
      <c r="MHQ94" s="89"/>
      <c r="MHR94" s="89"/>
      <c r="MHS94" s="89"/>
      <c r="MHT94" s="89"/>
      <c r="MHU94" s="89"/>
      <c r="MHV94" s="89"/>
      <c r="MHW94" s="89"/>
      <c r="MHX94" s="89"/>
      <c r="MHY94" s="89"/>
      <c r="MHZ94" s="89"/>
      <c r="MIA94" s="89"/>
      <c r="MIB94" s="89"/>
      <c r="MIC94" s="89"/>
      <c r="MID94" s="89"/>
      <c r="MIE94" s="89"/>
      <c r="MIF94" s="89"/>
      <c r="MIG94" s="89"/>
      <c r="MIH94" s="89"/>
      <c r="MII94" s="89"/>
      <c r="MIJ94" s="89"/>
      <c r="MIK94" s="89"/>
      <c r="MIL94" s="89"/>
      <c r="MIM94" s="89"/>
      <c r="MIN94" s="89"/>
      <c r="MIO94" s="89"/>
      <c r="MIP94" s="89"/>
      <c r="MIQ94" s="89"/>
      <c r="MIR94" s="89"/>
      <c r="MIS94" s="89"/>
      <c r="MIT94" s="89"/>
      <c r="MIU94" s="89"/>
      <c r="MIV94" s="89"/>
      <c r="MIW94" s="89"/>
      <c r="MIX94" s="89"/>
      <c r="MIY94" s="89"/>
      <c r="MIZ94" s="89"/>
      <c r="MJA94" s="89"/>
      <c r="MJB94" s="89"/>
      <c r="MJC94" s="89"/>
      <c r="MJD94" s="89"/>
      <c r="MJE94" s="89"/>
      <c r="MJF94" s="89"/>
      <c r="MJG94" s="89"/>
      <c r="MJH94" s="89"/>
      <c r="MJI94" s="89"/>
      <c r="MJJ94" s="89"/>
      <c r="MJK94" s="89"/>
      <c r="MJL94" s="89"/>
      <c r="MJM94" s="89"/>
      <c r="MJN94" s="89"/>
      <c r="MJO94" s="89"/>
      <c r="MJP94" s="89"/>
      <c r="MJQ94" s="89"/>
      <c r="MJR94" s="89"/>
      <c r="MJS94" s="89"/>
      <c r="MJT94" s="89"/>
      <c r="MJU94" s="89"/>
      <c r="MJV94" s="89"/>
      <c r="MJW94" s="89"/>
      <c r="MJX94" s="89"/>
      <c r="MJY94" s="89"/>
      <c r="MJZ94" s="89"/>
      <c r="MKA94" s="89"/>
      <c r="MKB94" s="89"/>
      <c r="MKC94" s="89"/>
      <c r="MKD94" s="89"/>
      <c r="MKE94" s="89"/>
      <c r="MKF94" s="89"/>
      <c r="MKG94" s="89"/>
      <c r="MKH94" s="89"/>
      <c r="MKI94" s="89"/>
      <c r="MKJ94" s="89"/>
      <c r="MKK94" s="89"/>
      <c r="MKL94" s="89"/>
      <c r="MKM94" s="89"/>
      <c r="MKN94" s="89"/>
      <c r="MKO94" s="89"/>
      <c r="MKP94" s="89"/>
      <c r="MKQ94" s="89"/>
      <c r="MKR94" s="89"/>
      <c r="MKS94" s="89"/>
      <c r="MKT94" s="89"/>
      <c r="MKU94" s="89"/>
      <c r="MKV94" s="89"/>
      <c r="MKW94" s="89"/>
      <c r="MKX94" s="89"/>
      <c r="MKY94" s="89"/>
      <c r="MKZ94" s="89"/>
      <c r="MLA94" s="89"/>
      <c r="MLB94" s="89"/>
      <c r="MLC94" s="89"/>
      <c r="MLD94" s="89"/>
      <c r="MLE94" s="89"/>
      <c r="MLF94" s="89"/>
      <c r="MLG94" s="89"/>
      <c r="MLH94" s="89"/>
      <c r="MLI94" s="89"/>
      <c r="MLJ94" s="89"/>
      <c r="MLK94" s="89"/>
      <c r="MLL94" s="89"/>
      <c r="MLM94" s="89"/>
      <c r="MLN94" s="89"/>
      <c r="MLO94" s="89"/>
      <c r="MLP94" s="89"/>
      <c r="MLQ94" s="89"/>
      <c r="MLR94" s="89"/>
      <c r="MLS94" s="89"/>
      <c r="MLT94" s="89"/>
      <c r="MLU94" s="89"/>
      <c r="MLV94" s="89"/>
      <c r="MLW94" s="89"/>
      <c r="MLX94" s="89"/>
      <c r="MLY94" s="89"/>
      <c r="MLZ94" s="89"/>
      <c r="MMA94" s="89"/>
      <c r="MMB94" s="89"/>
      <c r="MMC94" s="89"/>
      <c r="MMD94" s="89"/>
      <c r="MME94" s="89"/>
      <c r="MMF94" s="89"/>
      <c r="MMG94" s="89"/>
      <c r="MMH94" s="89"/>
      <c r="MMI94" s="89"/>
      <c r="MMJ94" s="89"/>
      <c r="MMK94" s="89"/>
      <c r="MML94" s="89"/>
      <c r="MMM94" s="89"/>
      <c r="MMN94" s="89"/>
      <c r="MMO94" s="89"/>
      <c r="MMP94" s="89"/>
      <c r="MMQ94" s="89"/>
      <c r="MMR94" s="89"/>
      <c r="MMS94" s="89"/>
      <c r="MMT94" s="89"/>
      <c r="MMU94" s="89"/>
      <c r="MMV94" s="89"/>
      <c r="MMW94" s="89"/>
      <c r="MMX94" s="89"/>
      <c r="MMY94" s="89"/>
      <c r="MMZ94" s="89"/>
      <c r="MNA94" s="89"/>
      <c r="MNB94" s="89"/>
      <c r="MNC94" s="89"/>
      <c r="MND94" s="89"/>
      <c r="MNE94" s="89"/>
      <c r="MNF94" s="89"/>
      <c r="MNG94" s="89"/>
      <c r="MNH94" s="89"/>
      <c r="MNI94" s="89"/>
      <c r="MNJ94" s="89"/>
      <c r="MNK94" s="89"/>
      <c r="MNL94" s="89"/>
      <c r="MNM94" s="89"/>
      <c r="MNN94" s="89"/>
      <c r="MNO94" s="89"/>
      <c r="MNP94" s="89"/>
      <c r="MNQ94" s="89"/>
      <c r="MNR94" s="89"/>
      <c r="MNS94" s="89"/>
      <c r="MNT94" s="89"/>
      <c r="MNU94" s="89"/>
      <c r="MNV94" s="89"/>
      <c r="MNW94" s="89"/>
      <c r="MNX94" s="89"/>
      <c r="MNY94" s="89"/>
      <c r="MNZ94" s="89"/>
      <c r="MOA94" s="89"/>
      <c r="MOB94" s="89"/>
      <c r="MOC94" s="89"/>
      <c r="MOD94" s="89"/>
      <c r="MOE94" s="89"/>
      <c r="MOF94" s="89"/>
      <c r="MOG94" s="89"/>
      <c r="MOH94" s="89"/>
      <c r="MOI94" s="89"/>
      <c r="MOJ94" s="89"/>
      <c r="MOK94" s="89"/>
      <c r="MOL94" s="89"/>
      <c r="MOM94" s="89"/>
      <c r="MON94" s="89"/>
      <c r="MOO94" s="89"/>
      <c r="MOP94" s="89"/>
      <c r="MOQ94" s="89"/>
      <c r="MOR94" s="89"/>
      <c r="MOS94" s="89"/>
      <c r="MOT94" s="89"/>
      <c r="MOU94" s="89"/>
      <c r="MOV94" s="89"/>
      <c r="MOW94" s="89"/>
      <c r="MOX94" s="89"/>
      <c r="MOY94" s="89"/>
      <c r="MOZ94" s="89"/>
      <c r="MPA94" s="89"/>
      <c r="MPB94" s="89"/>
      <c r="MPC94" s="89"/>
      <c r="MPD94" s="89"/>
      <c r="MPE94" s="89"/>
      <c r="MPF94" s="89"/>
      <c r="MPG94" s="89"/>
      <c r="MPH94" s="89"/>
      <c r="MPI94" s="89"/>
      <c r="MPJ94" s="89"/>
      <c r="MPK94" s="89"/>
      <c r="MPL94" s="89"/>
      <c r="MPM94" s="89"/>
      <c r="MPN94" s="89"/>
      <c r="MPO94" s="89"/>
      <c r="MPP94" s="89"/>
      <c r="MPQ94" s="89"/>
      <c r="MPR94" s="89"/>
      <c r="MPS94" s="89"/>
      <c r="MPT94" s="89"/>
      <c r="MPU94" s="89"/>
      <c r="MPV94" s="89"/>
      <c r="MPW94" s="89"/>
      <c r="MPX94" s="89"/>
      <c r="MPY94" s="89"/>
      <c r="MPZ94" s="89"/>
      <c r="MQA94" s="89"/>
      <c r="MQB94" s="89"/>
      <c r="MQC94" s="89"/>
      <c r="MQD94" s="89"/>
      <c r="MQE94" s="89"/>
      <c r="MQF94" s="89"/>
      <c r="MQG94" s="89"/>
      <c r="MQH94" s="89"/>
      <c r="MQI94" s="89"/>
      <c r="MQJ94" s="89"/>
      <c r="MQK94" s="89"/>
      <c r="MQL94" s="89"/>
      <c r="MQM94" s="89"/>
      <c r="MQN94" s="89"/>
      <c r="MQO94" s="89"/>
      <c r="MQP94" s="89"/>
      <c r="MQQ94" s="89"/>
      <c r="MQR94" s="89"/>
      <c r="MQS94" s="89"/>
      <c r="MQT94" s="89"/>
      <c r="MQU94" s="89"/>
      <c r="MQV94" s="89"/>
      <c r="MQW94" s="89"/>
      <c r="MQX94" s="89"/>
      <c r="MQY94" s="89"/>
      <c r="MQZ94" s="89"/>
      <c r="MRA94" s="89"/>
      <c r="MRB94" s="89"/>
      <c r="MRC94" s="89"/>
      <c r="MRD94" s="89"/>
      <c r="MRE94" s="89"/>
      <c r="MRF94" s="89"/>
      <c r="MRG94" s="89"/>
      <c r="MRH94" s="89"/>
      <c r="MRI94" s="89"/>
      <c r="MRJ94" s="89"/>
      <c r="MRK94" s="89"/>
      <c r="MRL94" s="89"/>
      <c r="MRM94" s="89"/>
      <c r="MRN94" s="89"/>
      <c r="MRO94" s="89"/>
      <c r="MRP94" s="89"/>
      <c r="MRQ94" s="89"/>
      <c r="MRR94" s="89"/>
      <c r="MRS94" s="89"/>
      <c r="MRT94" s="89"/>
      <c r="MRU94" s="89"/>
      <c r="MRV94" s="89"/>
      <c r="MRW94" s="89"/>
      <c r="MRX94" s="89"/>
      <c r="MRY94" s="89"/>
      <c r="MRZ94" s="89"/>
      <c r="MSA94" s="89"/>
      <c r="MSB94" s="89"/>
      <c r="MSC94" s="89"/>
      <c r="MSD94" s="89"/>
      <c r="MSE94" s="89"/>
      <c r="MSF94" s="89"/>
      <c r="MSG94" s="89"/>
      <c r="MSH94" s="89"/>
      <c r="MSI94" s="89"/>
      <c r="MSJ94" s="89"/>
      <c r="MSK94" s="89"/>
      <c r="MSL94" s="89"/>
      <c r="MSM94" s="89"/>
      <c r="MSN94" s="89"/>
      <c r="MSO94" s="89"/>
      <c r="MSP94" s="89"/>
      <c r="MSQ94" s="89"/>
      <c r="MSR94" s="89"/>
      <c r="MSS94" s="89"/>
      <c r="MST94" s="89"/>
      <c r="MSU94" s="89"/>
      <c r="MSV94" s="89"/>
      <c r="MSW94" s="89"/>
      <c r="MSX94" s="89"/>
      <c r="MSY94" s="89"/>
      <c r="MSZ94" s="89"/>
      <c r="MTA94" s="89"/>
      <c r="MTB94" s="89"/>
      <c r="MTC94" s="89"/>
      <c r="MTD94" s="89"/>
      <c r="MTE94" s="89"/>
      <c r="MTF94" s="89"/>
      <c r="MTG94" s="89"/>
      <c r="MTH94" s="89"/>
      <c r="MTI94" s="89"/>
      <c r="MTJ94" s="89"/>
      <c r="MTK94" s="89"/>
      <c r="MTL94" s="89"/>
      <c r="MTM94" s="89"/>
      <c r="MTN94" s="89"/>
      <c r="MTO94" s="89"/>
      <c r="MTP94" s="89"/>
      <c r="MTQ94" s="89"/>
      <c r="MTR94" s="89"/>
      <c r="MTS94" s="89"/>
      <c r="MTT94" s="89"/>
      <c r="MTU94" s="89"/>
      <c r="MTV94" s="89"/>
      <c r="MTW94" s="89"/>
      <c r="MTX94" s="89"/>
      <c r="MTY94" s="89"/>
      <c r="MTZ94" s="89"/>
      <c r="MUA94" s="89"/>
      <c r="MUB94" s="89"/>
      <c r="MUC94" s="89"/>
      <c r="MUD94" s="89"/>
      <c r="MUE94" s="89"/>
      <c r="MUF94" s="89"/>
      <c r="MUG94" s="89"/>
      <c r="MUH94" s="89"/>
      <c r="MUI94" s="89"/>
      <c r="MUJ94" s="89"/>
      <c r="MUK94" s="89"/>
      <c r="MUL94" s="89"/>
      <c r="MUM94" s="89"/>
      <c r="MUN94" s="89"/>
      <c r="MUO94" s="89"/>
      <c r="MUP94" s="89"/>
      <c r="MUQ94" s="89"/>
      <c r="MUR94" s="89"/>
      <c r="MUS94" s="89"/>
      <c r="MUT94" s="89"/>
      <c r="MUU94" s="89"/>
      <c r="MUV94" s="89"/>
      <c r="MUW94" s="89"/>
      <c r="MUX94" s="89"/>
      <c r="MUY94" s="89"/>
      <c r="MUZ94" s="89"/>
      <c r="MVA94" s="89"/>
      <c r="MVB94" s="89"/>
      <c r="MVC94" s="89"/>
      <c r="MVD94" s="89"/>
      <c r="MVE94" s="89"/>
      <c r="MVF94" s="89"/>
      <c r="MVG94" s="89"/>
      <c r="MVH94" s="89"/>
      <c r="MVI94" s="89"/>
      <c r="MVJ94" s="89"/>
      <c r="MVK94" s="89"/>
      <c r="MVL94" s="89"/>
      <c r="MVM94" s="89"/>
      <c r="MVN94" s="89"/>
      <c r="MVO94" s="89"/>
      <c r="MVP94" s="89"/>
      <c r="MVQ94" s="89"/>
      <c r="MVR94" s="89"/>
      <c r="MVS94" s="89"/>
      <c r="MVT94" s="89"/>
      <c r="MVU94" s="89"/>
      <c r="MVV94" s="89"/>
      <c r="MVW94" s="89"/>
      <c r="MVX94" s="89"/>
      <c r="MVY94" s="89"/>
      <c r="MVZ94" s="89"/>
      <c r="MWA94" s="89"/>
      <c r="MWB94" s="89"/>
      <c r="MWC94" s="89"/>
      <c r="MWD94" s="89"/>
      <c r="MWE94" s="89"/>
      <c r="MWF94" s="89"/>
      <c r="MWG94" s="89"/>
      <c r="MWH94" s="89"/>
      <c r="MWI94" s="89"/>
      <c r="MWJ94" s="89"/>
      <c r="MWK94" s="89"/>
      <c r="MWL94" s="89"/>
      <c r="MWM94" s="89"/>
      <c r="MWN94" s="89"/>
      <c r="MWO94" s="89"/>
      <c r="MWP94" s="89"/>
      <c r="MWQ94" s="89"/>
      <c r="MWR94" s="89"/>
      <c r="MWS94" s="89"/>
      <c r="MWT94" s="89"/>
      <c r="MWU94" s="89"/>
      <c r="MWV94" s="89"/>
      <c r="MWW94" s="89"/>
      <c r="MWX94" s="89"/>
      <c r="MWY94" s="89"/>
      <c r="MWZ94" s="89"/>
      <c r="MXA94" s="89"/>
      <c r="MXB94" s="89"/>
      <c r="MXC94" s="89"/>
      <c r="MXD94" s="89"/>
      <c r="MXE94" s="89"/>
      <c r="MXF94" s="89"/>
      <c r="MXG94" s="89"/>
      <c r="MXH94" s="89"/>
      <c r="MXI94" s="89"/>
      <c r="MXJ94" s="89"/>
      <c r="MXK94" s="89"/>
      <c r="MXL94" s="89"/>
      <c r="MXM94" s="89"/>
      <c r="MXN94" s="89"/>
      <c r="MXO94" s="89"/>
      <c r="MXP94" s="89"/>
      <c r="MXQ94" s="89"/>
      <c r="MXR94" s="89"/>
      <c r="MXS94" s="89"/>
      <c r="MXT94" s="89"/>
      <c r="MXU94" s="89"/>
      <c r="MXV94" s="89"/>
      <c r="MXW94" s="89"/>
      <c r="MXX94" s="89"/>
      <c r="MXY94" s="89"/>
      <c r="MXZ94" s="89"/>
      <c r="MYA94" s="89"/>
      <c r="MYB94" s="89"/>
      <c r="MYC94" s="89"/>
      <c r="MYD94" s="89"/>
      <c r="MYE94" s="89"/>
      <c r="MYF94" s="89"/>
      <c r="MYG94" s="89"/>
      <c r="MYH94" s="89"/>
      <c r="MYI94" s="89"/>
      <c r="MYJ94" s="89"/>
      <c r="MYK94" s="89"/>
      <c r="MYL94" s="89"/>
      <c r="MYM94" s="89"/>
      <c r="MYN94" s="89"/>
      <c r="MYO94" s="89"/>
      <c r="MYP94" s="89"/>
      <c r="MYQ94" s="89"/>
      <c r="MYR94" s="89"/>
      <c r="MYS94" s="89"/>
      <c r="MYT94" s="89"/>
      <c r="MYU94" s="89"/>
      <c r="MYV94" s="89"/>
      <c r="MYW94" s="89"/>
      <c r="MYX94" s="89"/>
      <c r="MYY94" s="89"/>
      <c r="MYZ94" s="89"/>
      <c r="MZA94" s="89"/>
      <c r="MZB94" s="89"/>
      <c r="MZC94" s="89"/>
      <c r="MZD94" s="89"/>
      <c r="MZE94" s="89"/>
      <c r="MZF94" s="89"/>
      <c r="MZG94" s="89"/>
      <c r="MZH94" s="89"/>
      <c r="MZI94" s="89"/>
      <c r="MZJ94" s="89"/>
      <c r="MZK94" s="89"/>
      <c r="MZL94" s="89"/>
      <c r="MZM94" s="89"/>
      <c r="MZN94" s="89"/>
      <c r="MZO94" s="89"/>
      <c r="MZP94" s="89"/>
      <c r="MZQ94" s="89"/>
      <c r="MZR94" s="89"/>
      <c r="MZS94" s="89"/>
      <c r="MZT94" s="89"/>
      <c r="MZU94" s="89"/>
      <c r="MZV94" s="89"/>
      <c r="MZW94" s="89"/>
      <c r="MZX94" s="89"/>
      <c r="MZY94" s="89"/>
      <c r="MZZ94" s="89"/>
      <c r="NAA94" s="89"/>
      <c r="NAB94" s="89"/>
      <c r="NAC94" s="89"/>
      <c r="NAD94" s="89"/>
      <c r="NAE94" s="89"/>
      <c r="NAF94" s="89"/>
      <c r="NAG94" s="89"/>
      <c r="NAH94" s="89"/>
      <c r="NAI94" s="89"/>
      <c r="NAJ94" s="89"/>
      <c r="NAK94" s="89"/>
      <c r="NAL94" s="89"/>
      <c r="NAM94" s="89"/>
      <c r="NAN94" s="89"/>
      <c r="NAO94" s="89"/>
      <c r="NAP94" s="89"/>
      <c r="NAQ94" s="89"/>
      <c r="NAR94" s="89"/>
      <c r="NAS94" s="89"/>
      <c r="NAT94" s="89"/>
      <c r="NAU94" s="89"/>
      <c r="NAV94" s="89"/>
      <c r="NAW94" s="89"/>
      <c r="NAX94" s="89"/>
      <c r="NAY94" s="89"/>
      <c r="NAZ94" s="89"/>
      <c r="NBA94" s="89"/>
      <c r="NBB94" s="89"/>
      <c r="NBC94" s="89"/>
      <c r="NBD94" s="89"/>
      <c r="NBE94" s="89"/>
      <c r="NBF94" s="89"/>
      <c r="NBG94" s="89"/>
      <c r="NBH94" s="89"/>
      <c r="NBI94" s="89"/>
      <c r="NBJ94" s="89"/>
      <c r="NBK94" s="89"/>
      <c r="NBL94" s="89"/>
      <c r="NBM94" s="89"/>
      <c r="NBN94" s="89"/>
      <c r="NBO94" s="89"/>
      <c r="NBP94" s="89"/>
      <c r="NBQ94" s="89"/>
      <c r="NBR94" s="89"/>
      <c r="NBS94" s="89"/>
      <c r="NBT94" s="89"/>
      <c r="NBU94" s="89"/>
      <c r="NBV94" s="89"/>
      <c r="NBW94" s="89"/>
      <c r="NBX94" s="89"/>
      <c r="NBY94" s="89"/>
      <c r="NBZ94" s="89"/>
      <c r="NCA94" s="89"/>
      <c r="NCB94" s="89"/>
      <c r="NCC94" s="89"/>
      <c r="NCD94" s="89"/>
      <c r="NCE94" s="89"/>
      <c r="NCF94" s="89"/>
      <c r="NCG94" s="89"/>
      <c r="NCH94" s="89"/>
      <c r="NCI94" s="89"/>
      <c r="NCJ94" s="89"/>
      <c r="NCK94" s="89"/>
      <c r="NCL94" s="89"/>
      <c r="NCM94" s="89"/>
      <c r="NCN94" s="89"/>
      <c r="NCO94" s="89"/>
      <c r="NCP94" s="89"/>
      <c r="NCQ94" s="89"/>
      <c r="NCR94" s="89"/>
      <c r="NCS94" s="89"/>
      <c r="NCT94" s="89"/>
      <c r="NCU94" s="89"/>
      <c r="NCV94" s="89"/>
      <c r="NCW94" s="89"/>
      <c r="NCX94" s="89"/>
      <c r="NCY94" s="89"/>
      <c r="NCZ94" s="89"/>
      <c r="NDA94" s="89"/>
      <c r="NDB94" s="89"/>
      <c r="NDC94" s="89"/>
      <c r="NDD94" s="89"/>
      <c r="NDE94" s="89"/>
      <c r="NDF94" s="89"/>
      <c r="NDG94" s="89"/>
      <c r="NDH94" s="89"/>
      <c r="NDI94" s="89"/>
      <c r="NDJ94" s="89"/>
      <c r="NDK94" s="89"/>
      <c r="NDL94" s="89"/>
      <c r="NDM94" s="89"/>
      <c r="NDN94" s="89"/>
      <c r="NDO94" s="89"/>
      <c r="NDP94" s="89"/>
      <c r="NDQ94" s="89"/>
      <c r="NDR94" s="89"/>
      <c r="NDS94" s="89"/>
      <c r="NDT94" s="89"/>
      <c r="NDU94" s="89"/>
      <c r="NDV94" s="89"/>
      <c r="NDW94" s="89"/>
      <c r="NDX94" s="89"/>
      <c r="NDY94" s="89"/>
      <c r="NDZ94" s="89"/>
      <c r="NEA94" s="89"/>
      <c r="NEB94" s="89"/>
      <c r="NEC94" s="89"/>
      <c r="NED94" s="89"/>
      <c r="NEE94" s="89"/>
      <c r="NEF94" s="89"/>
      <c r="NEG94" s="89"/>
      <c r="NEH94" s="89"/>
      <c r="NEI94" s="89"/>
      <c r="NEJ94" s="89"/>
      <c r="NEK94" s="89"/>
      <c r="NEL94" s="89"/>
      <c r="NEM94" s="89"/>
      <c r="NEN94" s="89"/>
      <c r="NEO94" s="89"/>
      <c r="NEP94" s="89"/>
      <c r="NEQ94" s="89"/>
      <c r="NER94" s="89"/>
      <c r="NES94" s="89"/>
      <c r="NET94" s="89"/>
      <c r="NEU94" s="89"/>
      <c r="NEV94" s="89"/>
      <c r="NEW94" s="89"/>
      <c r="NEX94" s="89"/>
      <c r="NEY94" s="89"/>
      <c r="NEZ94" s="89"/>
      <c r="NFA94" s="89"/>
      <c r="NFB94" s="89"/>
      <c r="NFC94" s="89"/>
      <c r="NFD94" s="89"/>
      <c r="NFE94" s="89"/>
      <c r="NFF94" s="89"/>
      <c r="NFG94" s="89"/>
      <c r="NFH94" s="89"/>
      <c r="NFI94" s="89"/>
      <c r="NFJ94" s="89"/>
      <c r="NFK94" s="89"/>
      <c r="NFL94" s="89"/>
      <c r="NFM94" s="89"/>
      <c r="NFN94" s="89"/>
      <c r="NFO94" s="89"/>
      <c r="NFP94" s="89"/>
      <c r="NFQ94" s="89"/>
      <c r="NFR94" s="89"/>
      <c r="NFS94" s="89"/>
      <c r="NFT94" s="89"/>
      <c r="NFU94" s="89"/>
      <c r="NFV94" s="89"/>
      <c r="NFW94" s="89"/>
      <c r="NFX94" s="89"/>
      <c r="NFY94" s="89"/>
      <c r="NFZ94" s="89"/>
      <c r="NGA94" s="89"/>
      <c r="NGB94" s="89"/>
      <c r="NGC94" s="89"/>
      <c r="NGD94" s="89"/>
      <c r="NGE94" s="89"/>
      <c r="NGF94" s="89"/>
      <c r="NGG94" s="89"/>
      <c r="NGH94" s="89"/>
      <c r="NGI94" s="89"/>
      <c r="NGJ94" s="89"/>
      <c r="NGK94" s="89"/>
      <c r="NGL94" s="89"/>
      <c r="NGM94" s="89"/>
      <c r="NGN94" s="89"/>
      <c r="NGO94" s="89"/>
      <c r="NGP94" s="89"/>
      <c r="NGQ94" s="89"/>
      <c r="NGR94" s="89"/>
      <c r="NGS94" s="89"/>
      <c r="NGT94" s="89"/>
      <c r="NGU94" s="89"/>
      <c r="NGV94" s="89"/>
      <c r="NGW94" s="89"/>
      <c r="NGX94" s="89"/>
      <c r="NGY94" s="89"/>
      <c r="NGZ94" s="89"/>
      <c r="NHA94" s="89"/>
      <c r="NHB94" s="89"/>
      <c r="NHC94" s="89"/>
      <c r="NHD94" s="89"/>
      <c r="NHE94" s="89"/>
      <c r="NHF94" s="89"/>
      <c r="NHG94" s="89"/>
      <c r="NHH94" s="89"/>
      <c r="NHI94" s="89"/>
      <c r="NHJ94" s="89"/>
      <c r="NHK94" s="89"/>
      <c r="NHL94" s="89"/>
      <c r="NHM94" s="89"/>
      <c r="NHN94" s="89"/>
      <c r="NHO94" s="89"/>
      <c r="NHP94" s="89"/>
      <c r="NHQ94" s="89"/>
      <c r="NHR94" s="89"/>
      <c r="NHS94" s="89"/>
      <c r="NHT94" s="89"/>
      <c r="NHU94" s="89"/>
      <c r="NHV94" s="89"/>
      <c r="NHW94" s="89"/>
      <c r="NHX94" s="89"/>
      <c r="NHY94" s="89"/>
      <c r="NHZ94" s="89"/>
      <c r="NIA94" s="89"/>
      <c r="NIB94" s="89"/>
      <c r="NIC94" s="89"/>
      <c r="NID94" s="89"/>
      <c r="NIE94" s="89"/>
      <c r="NIF94" s="89"/>
      <c r="NIG94" s="89"/>
      <c r="NIH94" s="89"/>
      <c r="NII94" s="89"/>
      <c r="NIJ94" s="89"/>
      <c r="NIK94" s="89"/>
      <c r="NIL94" s="89"/>
      <c r="NIM94" s="89"/>
      <c r="NIN94" s="89"/>
      <c r="NIO94" s="89"/>
      <c r="NIP94" s="89"/>
      <c r="NIQ94" s="89"/>
      <c r="NIR94" s="89"/>
      <c r="NIS94" s="89"/>
      <c r="NIT94" s="89"/>
      <c r="NIU94" s="89"/>
      <c r="NIV94" s="89"/>
      <c r="NIW94" s="89"/>
      <c r="NIX94" s="89"/>
      <c r="NIY94" s="89"/>
      <c r="NIZ94" s="89"/>
      <c r="NJA94" s="89"/>
      <c r="NJB94" s="89"/>
      <c r="NJC94" s="89"/>
      <c r="NJD94" s="89"/>
      <c r="NJE94" s="89"/>
      <c r="NJF94" s="89"/>
      <c r="NJG94" s="89"/>
      <c r="NJH94" s="89"/>
      <c r="NJI94" s="89"/>
      <c r="NJJ94" s="89"/>
      <c r="NJK94" s="89"/>
      <c r="NJL94" s="89"/>
      <c r="NJM94" s="89"/>
      <c r="NJN94" s="89"/>
      <c r="NJO94" s="89"/>
      <c r="NJP94" s="89"/>
      <c r="NJQ94" s="89"/>
      <c r="NJR94" s="89"/>
      <c r="NJS94" s="89"/>
      <c r="NJT94" s="89"/>
      <c r="NJU94" s="89"/>
      <c r="NJV94" s="89"/>
      <c r="NJW94" s="89"/>
      <c r="NJX94" s="89"/>
      <c r="NJY94" s="89"/>
      <c r="NJZ94" s="89"/>
      <c r="NKA94" s="89"/>
      <c r="NKB94" s="89"/>
      <c r="NKC94" s="89"/>
      <c r="NKD94" s="89"/>
      <c r="NKE94" s="89"/>
      <c r="NKF94" s="89"/>
      <c r="NKG94" s="89"/>
      <c r="NKH94" s="89"/>
      <c r="NKI94" s="89"/>
      <c r="NKJ94" s="89"/>
      <c r="NKK94" s="89"/>
      <c r="NKL94" s="89"/>
      <c r="NKM94" s="89"/>
      <c r="NKN94" s="89"/>
      <c r="NKO94" s="89"/>
      <c r="NKP94" s="89"/>
      <c r="NKQ94" s="89"/>
      <c r="NKR94" s="89"/>
      <c r="NKS94" s="89"/>
      <c r="NKT94" s="89"/>
      <c r="NKU94" s="89"/>
      <c r="NKV94" s="89"/>
      <c r="NKW94" s="89"/>
      <c r="NKX94" s="89"/>
      <c r="NKY94" s="89"/>
      <c r="NKZ94" s="89"/>
      <c r="NLA94" s="89"/>
      <c r="NLB94" s="89"/>
      <c r="NLC94" s="89"/>
      <c r="NLD94" s="89"/>
      <c r="NLE94" s="89"/>
      <c r="NLF94" s="89"/>
      <c r="NLG94" s="89"/>
      <c r="NLH94" s="89"/>
      <c r="NLI94" s="89"/>
      <c r="NLJ94" s="89"/>
      <c r="NLK94" s="89"/>
      <c r="NLL94" s="89"/>
      <c r="NLM94" s="89"/>
      <c r="NLN94" s="89"/>
      <c r="NLO94" s="89"/>
      <c r="NLP94" s="89"/>
      <c r="NLQ94" s="89"/>
      <c r="NLR94" s="89"/>
      <c r="NLS94" s="89"/>
      <c r="NLT94" s="89"/>
      <c r="NLU94" s="89"/>
      <c r="NLV94" s="89"/>
      <c r="NLW94" s="89"/>
      <c r="NLX94" s="89"/>
      <c r="NLY94" s="89"/>
      <c r="NLZ94" s="89"/>
      <c r="NMA94" s="89"/>
      <c r="NMB94" s="89"/>
      <c r="NMC94" s="89"/>
      <c r="NMD94" s="89"/>
      <c r="NME94" s="89"/>
      <c r="NMF94" s="89"/>
      <c r="NMG94" s="89"/>
      <c r="NMH94" s="89"/>
      <c r="NMI94" s="89"/>
      <c r="NMJ94" s="89"/>
      <c r="NMK94" s="89"/>
      <c r="NML94" s="89"/>
      <c r="NMM94" s="89"/>
      <c r="NMN94" s="89"/>
      <c r="NMO94" s="89"/>
      <c r="NMP94" s="89"/>
      <c r="NMQ94" s="89"/>
      <c r="NMR94" s="89"/>
      <c r="NMS94" s="89"/>
      <c r="NMT94" s="89"/>
      <c r="NMU94" s="89"/>
      <c r="NMV94" s="89"/>
      <c r="NMW94" s="89"/>
      <c r="NMX94" s="89"/>
      <c r="NMY94" s="89"/>
      <c r="NMZ94" s="89"/>
      <c r="NNA94" s="89"/>
      <c r="NNB94" s="89"/>
      <c r="NNC94" s="89"/>
      <c r="NND94" s="89"/>
      <c r="NNE94" s="89"/>
      <c r="NNF94" s="89"/>
      <c r="NNG94" s="89"/>
      <c r="NNH94" s="89"/>
      <c r="NNI94" s="89"/>
      <c r="NNJ94" s="89"/>
      <c r="NNK94" s="89"/>
      <c r="NNL94" s="89"/>
      <c r="NNM94" s="89"/>
      <c r="NNN94" s="89"/>
      <c r="NNO94" s="89"/>
      <c r="NNP94" s="89"/>
      <c r="NNQ94" s="89"/>
      <c r="NNR94" s="89"/>
      <c r="NNS94" s="89"/>
      <c r="NNT94" s="89"/>
      <c r="NNU94" s="89"/>
      <c r="NNV94" s="89"/>
      <c r="NNW94" s="89"/>
      <c r="NNX94" s="89"/>
      <c r="NNY94" s="89"/>
      <c r="NNZ94" s="89"/>
      <c r="NOA94" s="89"/>
      <c r="NOB94" s="89"/>
      <c r="NOC94" s="89"/>
      <c r="NOD94" s="89"/>
      <c r="NOE94" s="89"/>
      <c r="NOF94" s="89"/>
      <c r="NOG94" s="89"/>
      <c r="NOH94" s="89"/>
      <c r="NOI94" s="89"/>
      <c r="NOJ94" s="89"/>
      <c r="NOK94" s="89"/>
      <c r="NOL94" s="89"/>
      <c r="NOM94" s="89"/>
      <c r="NON94" s="89"/>
      <c r="NOO94" s="89"/>
      <c r="NOP94" s="89"/>
      <c r="NOQ94" s="89"/>
      <c r="NOR94" s="89"/>
      <c r="NOS94" s="89"/>
      <c r="NOT94" s="89"/>
      <c r="NOU94" s="89"/>
      <c r="NOV94" s="89"/>
      <c r="NOW94" s="89"/>
      <c r="NOX94" s="89"/>
      <c r="NOY94" s="89"/>
      <c r="NOZ94" s="89"/>
      <c r="NPA94" s="89"/>
      <c r="NPB94" s="89"/>
      <c r="NPC94" s="89"/>
      <c r="NPD94" s="89"/>
      <c r="NPE94" s="89"/>
      <c r="NPF94" s="89"/>
      <c r="NPG94" s="89"/>
      <c r="NPH94" s="89"/>
      <c r="NPI94" s="89"/>
      <c r="NPJ94" s="89"/>
      <c r="NPK94" s="89"/>
      <c r="NPL94" s="89"/>
      <c r="NPM94" s="89"/>
      <c r="NPN94" s="89"/>
      <c r="NPO94" s="89"/>
      <c r="NPP94" s="89"/>
      <c r="NPQ94" s="89"/>
      <c r="NPR94" s="89"/>
      <c r="NPS94" s="89"/>
      <c r="NPT94" s="89"/>
      <c r="NPU94" s="89"/>
      <c r="NPV94" s="89"/>
      <c r="NPW94" s="89"/>
      <c r="NPX94" s="89"/>
      <c r="NPY94" s="89"/>
      <c r="NPZ94" s="89"/>
      <c r="NQA94" s="89"/>
      <c r="NQB94" s="89"/>
      <c r="NQC94" s="89"/>
      <c r="NQD94" s="89"/>
      <c r="NQE94" s="89"/>
      <c r="NQF94" s="89"/>
      <c r="NQG94" s="89"/>
      <c r="NQH94" s="89"/>
      <c r="NQI94" s="89"/>
      <c r="NQJ94" s="89"/>
      <c r="NQK94" s="89"/>
      <c r="NQL94" s="89"/>
      <c r="NQM94" s="89"/>
      <c r="NQN94" s="89"/>
      <c r="NQO94" s="89"/>
      <c r="NQP94" s="89"/>
      <c r="NQQ94" s="89"/>
      <c r="NQR94" s="89"/>
      <c r="NQS94" s="89"/>
      <c r="NQT94" s="89"/>
      <c r="NQU94" s="89"/>
      <c r="NQV94" s="89"/>
      <c r="NQW94" s="89"/>
      <c r="NQX94" s="89"/>
      <c r="NQY94" s="89"/>
      <c r="NQZ94" s="89"/>
      <c r="NRA94" s="89"/>
      <c r="NRB94" s="89"/>
      <c r="NRC94" s="89"/>
      <c r="NRD94" s="89"/>
      <c r="NRE94" s="89"/>
      <c r="NRF94" s="89"/>
      <c r="NRG94" s="89"/>
      <c r="NRH94" s="89"/>
      <c r="NRI94" s="89"/>
      <c r="NRJ94" s="89"/>
      <c r="NRK94" s="89"/>
      <c r="NRL94" s="89"/>
      <c r="NRM94" s="89"/>
      <c r="NRN94" s="89"/>
      <c r="NRO94" s="89"/>
      <c r="NRP94" s="89"/>
      <c r="NRQ94" s="89"/>
      <c r="NRR94" s="89"/>
      <c r="NRS94" s="89"/>
      <c r="NRT94" s="89"/>
      <c r="NRU94" s="89"/>
      <c r="NRV94" s="89"/>
      <c r="NRW94" s="89"/>
      <c r="NRX94" s="89"/>
      <c r="NRY94" s="89"/>
      <c r="NRZ94" s="89"/>
      <c r="NSA94" s="89"/>
      <c r="NSB94" s="89"/>
      <c r="NSC94" s="89"/>
      <c r="NSD94" s="89"/>
      <c r="NSE94" s="89"/>
      <c r="NSF94" s="89"/>
      <c r="NSG94" s="89"/>
      <c r="NSH94" s="89"/>
      <c r="NSI94" s="89"/>
      <c r="NSJ94" s="89"/>
      <c r="NSK94" s="89"/>
      <c r="NSL94" s="89"/>
      <c r="NSM94" s="89"/>
      <c r="NSN94" s="89"/>
      <c r="NSO94" s="89"/>
      <c r="NSP94" s="89"/>
      <c r="NSQ94" s="89"/>
      <c r="NSR94" s="89"/>
      <c r="NSS94" s="89"/>
      <c r="NST94" s="89"/>
      <c r="NSU94" s="89"/>
      <c r="NSV94" s="89"/>
      <c r="NSW94" s="89"/>
      <c r="NSX94" s="89"/>
      <c r="NSY94" s="89"/>
      <c r="NSZ94" s="89"/>
      <c r="NTA94" s="89"/>
      <c r="NTB94" s="89"/>
      <c r="NTC94" s="89"/>
      <c r="NTD94" s="89"/>
      <c r="NTE94" s="89"/>
      <c r="NTF94" s="89"/>
      <c r="NTG94" s="89"/>
      <c r="NTH94" s="89"/>
      <c r="NTI94" s="89"/>
      <c r="NTJ94" s="89"/>
      <c r="NTK94" s="89"/>
      <c r="NTL94" s="89"/>
      <c r="NTM94" s="89"/>
      <c r="NTN94" s="89"/>
      <c r="NTO94" s="89"/>
      <c r="NTP94" s="89"/>
      <c r="NTQ94" s="89"/>
      <c r="NTR94" s="89"/>
      <c r="NTS94" s="89"/>
      <c r="NTT94" s="89"/>
      <c r="NTU94" s="89"/>
      <c r="NTV94" s="89"/>
      <c r="NTW94" s="89"/>
      <c r="NTX94" s="89"/>
      <c r="NTY94" s="89"/>
      <c r="NTZ94" s="89"/>
      <c r="NUA94" s="89"/>
      <c r="NUB94" s="89"/>
      <c r="NUC94" s="89"/>
      <c r="NUD94" s="89"/>
      <c r="NUE94" s="89"/>
      <c r="NUF94" s="89"/>
      <c r="NUG94" s="89"/>
      <c r="NUH94" s="89"/>
      <c r="NUI94" s="89"/>
      <c r="NUJ94" s="89"/>
      <c r="NUK94" s="89"/>
      <c r="NUL94" s="89"/>
      <c r="NUM94" s="89"/>
      <c r="NUN94" s="89"/>
      <c r="NUO94" s="89"/>
      <c r="NUP94" s="89"/>
      <c r="NUQ94" s="89"/>
      <c r="NUR94" s="89"/>
      <c r="NUS94" s="89"/>
      <c r="NUT94" s="89"/>
      <c r="NUU94" s="89"/>
      <c r="NUV94" s="89"/>
      <c r="NUW94" s="89"/>
      <c r="NUX94" s="89"/>
      <c r="NUY94" s="89"/>
      <c r="NUZ94" s="89"/>
      <c r="NVA94" s="89"/>
      <c r="NVB94" s="89"/>
      <c r="NVC94" s="89"/>
      <c r="NVD94" s="89"/>
      <c r="NVE94" s="89"/>
      <c r="NVF94" s="89"/>
      <c r="NVG94" s="89"/>
      <c r="NVH94" s="89"/>
      <c r="NVI94" s="89"/>
      <c r="NVJ94" s="89"/>
      <c r="NVK94" s="89"/>
      <c r="NVL94" s="89"/>
      <c r="NVM94" s="89"/>
      <c r="NVN94" s="89"/>
      <c r="NVO94" s="89"/>
      <c r="NVP94" s="89"/>
      <c r="NVQ94" s="89"/>
      <c r="NVR94" s="89"/>
      <c r="NVS94" s="89"/>
      <c r="NVT94" s="89"/>
      <c r="NVU94" s="89"/>
      <c r="NVV94" s="89"/>
      <c r="NVW94" s="89"/>
      <c r="NVX94" s="89"/>
      <c r="NVY94" s="89"/>
      <c r="NVZ94" s="89"/>
      <c r="NWA94" s="89"/>
      <c r="NWB94" s="89"/>
      <c r="NWC94" s="89"/>
      <c r="NWD94" s="89"/>
      <c r="NWE94" s="89"/>
      <c r="NWF94" s="89"/>
      <c r="NWG94" s="89"/>
      <c r="NWH94" s="89"/>
      <c r="NWI94" s="89"/>
      <c r="NWJ94" s="89"/>
      <c r="NWK94" s="89"/>
      <c r="NWL94" s="89"/>
      <c r="NWM94" s="89"/>
      <c r="NWN94" s="89"/>
      <c r="NWO94" s="89"/>
      <c r="NWP94" s="89"/>
      <c r="NWQ94" s="89"/>
      <c r="NWR94" s="89"/>
      <c r="NWS94" s="89"/>
      <c r="NWT94" s="89"/>
      <c r="NWU94" s="89"/>
      <c r="NWV94" s="89"/>
      <c r="NWW94" s="89"/>
      <c r="NWX94" s="89"/>
      <c r="NWY94" s="89"/>
      <c r="NWZ94" s="89"/>
      <c r="NXA94" s="89"/>
      <c r="NXB94" s="89"/>
      <c r="NXC94" s="89"/>
      <c r="NXD94" s="89"/>
      <c r="NXE94" s="89"/>
      <c r="NXF94" s="89"/>
      <c r="NXG94" s="89"/>
      <c r="NXH94" s="89"/>
      <c r="NXI94" s="89"/>
      <c r="NXJ94" s="89"/>
      <c r="NXK94" s="89"/>
      <c r="NXL94" s="89"/>
      <c r="NXM94" s="89"/>
      <c r="NXN94" s="89"/>
      <c r="NXO94" s="89"/>
      <c r="NXP94" s="89"/>
      <c r="NXQ94" s="89"/>
      <c r="NXR94" s="89"/>
      <c r="NXS94" s="89"/>
      <c r="NXT94" s="89"/>
      <c r="NXU94" s="89"/>
      <c r="NXV94" s="89"/>
      <c r="NXW94" s="89"/>
      <c r="NXX94" s="89"/>
      <c r="NXY94" s="89"/>
      <c r="NXZ94" s="89"/>
      <c r="NYA94" s="89"/>
      <c r="NYB94" s="89"/>
      <c r="NYC94" s="89"/>
      <c r="NYD94" s="89"/>
      <c r="NYE94" s="89"/>
      <c r="NYF94" s="89"/>
      <c r="NYG94" s="89"/>
      <c r="NYH94" s="89"/>
      <c r="NYI94" s="89"/>
      <c r="NYJ94" s="89"/>
      <c r="NYK94" s="89"/>
      <c r="NYL94" s="89"/>
      <c r="NYM94" s="89"/>
      <c r="NYN94" s="89"/>
      <c r="NYO94" s="89"/>
      <c r="NYP94" s="89"/>
      <c r="NYQ94" s="89"/>
      <c r="NYR94" s="89"/>
      <c r="NYS94" s="89"/>
      <c r="NYT94" s="89"/>
      <c r="NYU94" s="89"/>
      <c r="NYV94" s="89"/>
      <c r="NYW94" s="89"/>
      <c r="NYX94" s="89"/>
      <c r="NYY94" s="89"/>
      <c r="NYZ94" s="89"/>
      <c r="NZA94" s="89"/>
      <c r="NZB94" s="89"/>
      <c r="NZC94" s="89"/>
      <c r="NZD94" s="89"/>
      <c r="NZE94" s="89"/>
      <c r="NZF94" s="89"/>
      <c r="NZG94" s="89"/>
      <c r="NZH94" s="89"/>
      <c r="NZI94" s="89"/>
      <c r="NZJ94" s="89"/>
      <c r="NZK94" s="89"/>
      <c r="NZL94" s="89"/>
      <c r="NZM94" s="89"/>
      <c r="NZN94" s="89"/>
      <c r="NZO94" s="89"/>
      <c r="NZP94" s="89"/>
      <c r="NZQ94" s="89"/>
      <c r="NZR94" s="89"/>
      <c r="NZS94" s="89"/>
      <c r="NZT94" s="89"/>
      <c r="NZU94" s="89"/>
      <c r="NZV94" s="89"/>
      <c r="NZW94" s="89"/>
      <c r="NZX94" s="89"/>
      <c r="NZY94" s="89"/>
      <c r="NZZ94" s="89"/>
      <c r="OAA94" s="89"/>
      <c r="OAB94" s="89"/>
      <c r="OAC94" s="89"/>
      <c r="OAD94" s="89"/>
      <c r="OAE94" s="89"/>
      <c r="OAF94" s="89"/>
      <c r="OAG94" s="89"/>
      <c r="OAH94" s="89"/>
      <c r="OAI94" s="89"/>
      <c r="OAJ94" s="89"/>
      <c r="OAK94" s="89"/>
      <c r="OAL94" s="89"/>
      <c r="OAM94" s="89"/>
      <c r="OAN94" s="89"/>
      <c r="OAO94" s="89"/>
      <c r="OAP94" s="89"/>
      <c r="OAQ94" s="89"/>
      <c r="OAR94" s="89"/>
      <c r="OAS94" s="89"/>
      <c r="OAT94" s="89"/>
      <c r="OAU94" s="89"/>
      <c r="OAV94" s="89"/>
      <c r="OAW94" s="89"/>
      <c r="OAX94" s="89"/>
      <c r="OAY94" s="89"/>
      <c r="OAZ94" s="89"/>
      <c r="OBA94" s="89"/>
      <c r="OBB94" s="89"/>
      <c r="OBC94" s="89"/>
      <c r="OBD94" s="89"/>
      <c r="OBE94" s="89"/>
      <c r="OBF94" s="89"/>
      <c r="OBG94" s="89"/>
      <c r="OBH94" s="89"/>
      <c r="OBI94" s="89"/>
      <c r="OBJ94" s="89"/>
      <c r="OBK94" s="89"/>
      <c r="OBL94" s="89"/>
      <c r="OBM94" s="89"/>
      <c r="OBN94" s="89"/>
      <c r="OBO94" s="89"/>
      <c r="OBP94" s="89"/>
      <c r="OBQ94" s="89"/>
      <c r="OBR94" s="89"/>
      <c r="OBS94" s="89"/>
      <c r="OBT94" s="89"/>
      <c r="OBU94" s="89"/>
      <c r="OBV94" s="89"/>
      <c r="OBW94" s="89"/>
      <c r="OBX94" s="89"/>
      <c r="OBY94" s="89"/>
      <c r="OBZ94" s="89"/>
      <c r="OCA94" s="89"/>
      <c r="OCB94" s="89"/>
      <c r="OCC94" s="89"/>
      <c r="OCD94" s="89"/>
      <c r="OCE94" s="89"/>
      <c r="OCF94" s="89"/>
      <c r="OCG94" s="89"/>
      <c r="OCH94" s="89"/>
      <c r="OCI94" s="89"/>
      <c r="OCJ94" s="89"/>
      <c r="OCK94" s="89"/>
      <c r="OCL94" s="89"/>
      <c r="OCM94" s="89"/>
      <c r="OCN94" s="89"/>
      <c r="OCO94" s="89"/>
      <c r="OCP94" s="89"/>
      <c r="OCQ94" s="89"/>
      <c r="OCR94" s="89"/>
      <c r="OCS94" s="89"/>
      <c r="OCT94" s="89"/>
      <c r="OCU94" s="89"/>
      <c r="OCV94" s="89"/>
      <c r="OCW94" s="89"/>
      <c r="OCX94" s="89"/>
      <c r="OCY94" s="89"/>
      <c r="OCZ94" s="89"/>
      <c r="ODA94" s="89"/>
      <c r="ODB94" s="89"/>
      <c r="ODC94" s="89"/>
      <c r="ODD94" s="89"/>
      <c r="ODE94" s="89"/>
      <c r="ODF94" s="89"/>
      <c r="ODG94" s="89"/>
      <c r="ODH94" s="89"/>
      <c r="ODI94" s="89"/>
      <c r="ODJ94" s="89"/>
      <c r="ODK94" s="89"/>
      <c r="ODL94" s="89"/>
      <c r="ODM94" s="89"/>
      <c r="ODN94" s="89"/>
      <c r="ODO94" s="89"/>
      <c r="ODP94" s="89"/>
      <c r="ODQ94" s="89"/>
      <c r="ODR94" s="89"/>
      <c r="ODS94" s="89"/>
      <c r="ODT94" s="89"/>
      <c r="ODU94" s="89"/>
      <c r="ODV94" s="89"/>
      <c r="ODW94" s="89"/>
      <c r="ODX94" s="89"/>
      <c r="ODY94" s="89"/>
      <c r="ODZ94" s="89"/>
      <c r="OEA94" s="89"/>
      <c r="OEB94" s="89"/>
      <c r="OEC94" s="89"/>
      <c r="OED94" s="89"/>
      <c r="OEE94" s="89"/>
      <c r="OEF94" s="89"/>
      <c r="OEG94" s="89"/>
      <c r="OEH94" s="89"/>
      <c r="OEI94" s="89"/>
      <c r="OEJ94" s="89"/>
      <c r="OEK94" s="89"/>
      <c r="OEL94" s="89"/>
      <c r="OEM94" s="89"/>
      <c r="OEN94" s="89"/>
      <c r="OEO94" s="89"/>
      <c r="OEP94" s="89"/>
      <c r="OEQ94" s="89"/>
      <c r="OER94" s="89"/>
      <c r="OES94" s="89"/>
      <c r="OET94" s="89"/>
      <c r="OEU94" s="89"/>
      <c r="OEV94" s="89"/>
      <c r="OEW94" s="89"/>
      <c r="OEX94" s="89"/>
      <c r="OEY94" s="89"/>
      <c r="OEZ94" s="89"/>
      <c r="OFA94" s="89"/>
      <c r="OFB94" s="89"/>
      <c r="OFC94" s="89"/>
      <c r="OFD94" s="89"/>
      <c r="OFE94" s="89"/>
      <c r="OFF94" s="89"/>
      <c r="OFG94" s="89"/>
      <c r="OFH94" s="89"/>
      <c r="OFI94" s="89"/>
      <c r="OFJ94" s="89"/>
      <c r="OFK94" s="89"/>
      <c r="OFL94" s="89"/>
      <c r="OFM94" s="89"/>
      <c r="OFN94" s="89"/>
      <c r="OFO94" s="89"/>
      <c r="OFP94" s="89"/>
      <c r="OFQ94" s="89"/>
      <c r="OFR94" s="89"/>
      <c r="OFS94" s="89"/>
      <c r="OFT94" s="89"/>
      <c r="OFU94" s="89"/>
      <c r="OFV94" s="89"/>
      <c r="OFW94" s="89"/>
      <c r="OFX94" s="89"/>
      <c r="OFY94" s="89"/>
      <c r="OFZ94" s="89"/>
      <c r="OGA94" s="89"/>
      <c r="OGB94" s="89"/>
      <c r="OGC94" s="89"/>
      <c r="OGD94" s="89"/>
      <c r="OGE94" s="89"/>
      <c r="OGF94" s="89"/>
      <c r="OGG94" s="89"/>
      <c r="OGH94" s="89"/>
      <c r="OGI94" s="89"/>
      <c r="OGJ94" s="89"/>
      <c r="OGK94" s="89"/>
      <c r="OGL94" s="89"/>
      <c r="OGM94" s="89"/>
      <c r="OGN94" s="89"/>
      <c r="OGO94" s="89"/>
      <c r="OGP94" s="89"/>
      <c r="OGQ94" s="89"/>
      <c r="OGR94" s="89"/>
      <c r="OGS94" s="89"/>
      <c r="OGT94" s="89"/>
      <c r="OGU94" s="89"/>
      <c r="OGV94" s="89"/>
      <c r="OGW94" s="89"/>
      <c r="OGX94" s="89"/>
      <c r="OGY94" s="89"/>
      <c r="OGZ94" s="89"/>
      <c r="OHA94" s="89"/>
      <c r="OHB94" s="89"/>
      <c r="OHC94" s="89"/>
      <c r="OHD94" s="89"/>
      <c r="OHE94" s="89"/>
      <c r="OHF94" s="89"/>
      <c r="OHG94" s="89"/>
      <c r="OHH94" s="89"/>
      <c r="OHI94" s="89"/>
      <c r="OHJ94" s="89"/>
      <c r="OHK94" s="89"/>
      <c r="OHL94" s="89"/>
      <c r="OHM94" s="89"/>
      <c r="OHN94" s="89"/>
      <c r="OHO94" s="89"/>
      <c r="OHP94" s="89"/>
      <c r="OHQ94" s="89"/>
      <c r="OHR94" s="89"/>
      <c r="OHS94" s="89"/>
      <c r="OHT94" s="89"/>
      <c r="OHU94" s="89"/>
      <c r="OHV94" s="89"/>
      <c r="OHW94" s="89"/>
      <c r="OHX94" s="89"/>
      <c r="OHY94" s="89"/>
      <c r="OHZ94" s="89"/>
      <c r="OIA94" s="89"/>
      <c r="OIB94" s="89"/>
      <c r="OIC94" s="89"/>
      <c r="OID94" s="89"/>
      <c r="OIE94" s="89"/>
      <c r="OIF94" s="89"/>
      <c r="OIG94" s="89"/>
      <c r="OIH94" s="89"/>
      <c r="OII94" s="89"/>
      <c r="OIJ94" s="89"/>
      <c r="OIK94" s="89"/>
      <c r="OIL94" s="89"/>
      <c r="OIM94" s="89"/>
      <c r="OIN94" s="89"/>
      <c r="OIO94" s="89"/>
      <c r="OIP94" s="89"/>
      <c r="OIQ94" s="89"/>
      <c r="OIR94" s="89"/>
      <c r="OIS94" s="89"/>
      <c r="OIT94" s="89"/>
      <c r="OIU94" s="89"/>
      <c r="OIV94" s="89"/>
      <c r="OIW94" s="89"/>
      <c r="OIX94" s="89"/>
      <c r="OIY94" s="89"/>
      <c r="OIZ94" s="89"/>
      <c r="OJA94" s="89"/>
      <c r="OJB94" s="89"/>
      <c r="OJC94" s="89"/>
      <c r="OJD94" s="89"/>
      <c r="OJE94" s="89"/>
      <c r="OJF94" s="89"/>
      <c r="OJG94" s="89"/>
      <c r="OJH94" s="89"/>
      <c r="OJI94" s="89"/>
      <c r="OJJ94" s="89"/>
      <c r="OJK94" s="89"/>
      <c r="OJL94" s="89"/>
      <c r="OJM94" s="89"/>
      <c r="OJN94" s="89"/>
      <c r="OJO94" s="89"/>
      <c r="OJP94" s="89"/>
      <c r="OJQ94" s="89"/>
      <c r="OJR94" s="89"/>
      <c r="OJS94" s="89"/>
      <c r="OJT94" s="89"/>
      <c r="OJU94" s="89"/>
      <c r="OJV94" s="89"/>
      <c r="OJW94" s="89"/>
      <c r="OJX94" s="89"/>
      <c r="OJY94" s="89"/>
      <c r="OJZ94" s="89"/>
      <c r="OKA94" s="89"/>
      <c r="OKB94" s="89"/>
      <c r="OKC94" s="89"/>
      <c r="OKD94" s="89"/>
      <c r="OKE94" s="89"/>
      <c r="OKF94" s="89"/>
      <c r="OKG94" s="89"/>
      <c r="OKH94" s="89"/>
      <c r="OKI94" s="89"/>
      <c r="OKJ94" s="89"/>
      <c r="OKK94" s="89"/>
      <c r="OKL94" s="89"/>
      <c r="OKM94" s="89"/>
      <c r="OKN94" s="89"/>
      <c r="OKO94" s="89"/>
      <c r="OKP94" s="89"/>
      <c r="OKQ94" s="89"/>
      <c r="OKR94" s="89"/>
      <c r="OKS94" s="89"/>
      <c r="OKT94" s="89"/>
      <c r="OKU94" s="89"/>
      <c r="OKV94" s="89"/>
      <c r="OKW94" s="89"/>
      <c r="OKX94" s="89"/>
      <c r="OKY94" s="89"/>
      <c r="OKZ94" s="89"/>
      <c r="OLA94" s="89"/>
      <c r="OLB94" s="89"/>
      <c r="OLC94" s="89"/>
      <c r="OLD94" s="89"/>
      <c r="OLE94" s="89"/>
      <c r="OLF94" s="89"/>
      <c r="OLG94" s="89"/>
      <c r="OLH94" s="89"/>
      <c r="OLI94" s="89"/>
      <c r="OLJ94" s="89"/>
      <c r="OLK94" s="89"/>
      <c r="OLL94" s="89"/>
      <c r="OLM94" s="89"/>
      <c r="OLN94" s="89"/>
      <c r="OLO94" s="89"/>
      <c r="OLP94" s="89"/>
      <c r="OLQ94" s="89"/>
      <c r="OLR94" s="89"/>
      <c r="OLS94" s="89"/>
      <c r="OLT94" s="89"/>
      <c r="OLU94" s="89"/>
      <c r="OLV94" s="89"/>
      <c r="OLW94" s="89"/>
      <c r="OLX94" s="89"/>
      <c r="OLY94" s="89"/>
      <c r="OLZ94" s="89"/>
      <c r="OMA94" s="89"/>
      <c r="OMB94" s="89"/>
      <c r="OMC94" s="89"/>
      <c r="OMD94" s="89"/>
      <c r="OME94" s="89"/>
      <c r="OMF94" s="89"/>
      <c r="OMG94" s="89"/>
      <c r="OMH94" s="89"/>
      <c r="OMI94" s="89"/>
      <c r="OMJ94" s="89"/>
      <c r="OMK94" s="89"/>
      <c r="OML94" s="89"/>
      <c r="OMM94" s="89"/>
      <c r="OMN94" s="89"/>
      <c r="OMO94" s="89"/>
      <c r="OMP94" s="89"/>
      <c r="OMQ94" s="89"/>
      <c r="OMR94" s="89"/>
      <c r="OMS94" s="89"/>
      <c r="OMT94" s="89"/>
      <c r="OMU94" s="89"/>
      <c r="OMV94" s="89"/>
      <c r="OMW94" s="89"/>
      <c r="OMX94" s="89"/>
      <c r="OMY94" s="89"/>
      <c r="OMZ94" s="89"/>
      <c r="ONA94" s="89"/>
      <c r="ONB94" s="89"/>
      <c r="ONC94" s="89"/>
      <c r="OND94" s="89"/>
      <c r="ONE94" s="89"/>
      <c r="ONF94" s="89"/>
      <c r="ONG94" s="89"/>
      <c r="ONH94" s="89"/>
      <c r="ONI94" s="89"/>
      <c r="ONJ94" s="89"/>
      <c r="ONK94" s="89"/>
      <c r="ONL94" s="89"/>
      <c r="ONM94" s="89"/>
      <c r="ONN94" s="89"/>
      <c r="ONO94" s="89"/>
      <c r="ONP94" s="89"/>
      <c r="ONQ94" s="89"/>
      <c r="ONR94" s="89"/>
      <c r="ONS94" s="89"/>
      <c r="ONT94" s="89"/>
      <c r="ONU94" s="89"/>
      <c r="ONV94" s="89"/>
      <c r="ONW94" s="89"/>
      <c r="ONX94" s="89"/>
      <c r="ONY94" s="89"/>
      <c r="ONZ94" s="89"/>
      <c r="OOA94" s="89"/>
      <c r="OOB94" s="89"/>
      <c r="OOC94" s="89"/>
      <c r="OOD94" s="89"/>
      <c r="OOE94" s="89"/>
      <c r="OOF94" s="89"/>
      <c r="OOG94" s="89"/>
      <c r="OOH94" s="89"/>
      <c r="OOI94" s="89"/>
      <c r="OOJ94" s="89"/>
      <c r="OOK94" s="89"/>
      <c r="OOL94" s="89"/>
      <c r="OOM94" s="89"/>
      <c r="OON94" s="89"/>
      <c r="OOO94" s="89"/>
      <c r="OOP94" s="89"/>
      <c r="OOQ94" s="89"/>
      <c r="OOR94" s="89"/>
      <c r="OOS94" s="89"/>
      <c r="OOT94" s="89"/>
      <c r="OOU94" s="89"/>
      <c r="OOV94" s="89"/>
      <c r="OOW94" s="89"/>
      <c r="OOX94" s="89"/>
      <c r="OOY94" s="89"/>
      <c r="OOZ94" s="89"/>
      <c r="OPA94" s="89"/>
      <c r="OPB94" s="89"/>
      <c r="OPC94" s="89"/>
      <c r="OPD94" s="89"/>
      <c r="OPE94" s="89"/>
      <c r="OPF94" s="89"/>
      <c r="OPG94" s="89"/>
      <c r="OPH94" s="89"/>
      <c r="OPI94" s="89"/>
      <c r="OPJ94" s="89"/>
      <c r="OPK94" s="89"/>
      <c r="OPL94" s="89"/>
      <c r="OPM94" s="89"/>
      <c r="OPN94" s="89"/>
      <c r="OPO94" s="89"/>
      <c r="OPP94" s="89"/>
      <c r="OPQ94" s="89"/>
      <c r="OPR94" s="89"/>
      <c r="OPS94" s="89"/>
      <c r="OPT94" s="89"/>
      <c r="OPU94" s="89"/>
      <c r="OPV94" s="89"/>
      <c r="OPW94" s="89"/>
      <c r="OPX94" s="89"/>
      <c r="OPY94" s="89"/>
      <c r="OPZ94" s="89"/>
      <c r="OQA94" s="89"/>
      <c r="OQB94" s="89"/>
      <c r="OQC94" s="89"/>
      <c r="OQD94" s="89"/>
      <c r="OQE94" s="89"/>
      <c r="OQF94" s="89"/>
      <c r="OQG94" s="89"/>
      <c r="OQH94" s="89"/>
      <c r="OQI94" s="89"/>
      <c r="OQJ94" s="89"/>
      <c r="OQK94" s="89"/>
      <c r="OQL94" s="89"/>
      <c r="OQM94" s="89"/>
      <c r="OQN94" s="89"/>
      <c r="OQO94" s="89"/>
      <c r="OQP94" s="89"/>
      <c r="OQQ94" s="89"/>
      <c r="OQR94" s="89"/>
      <c r="OQS94" s="89"/>
      <c r="OQT94" s="89"/>
      <c r="OQU94" s="89"/>
      <c r="OQV94" s="89"/>
      <c r="OQW94" s="89"/>
      <c r="OQX94" s="89"/>
      <c r="OQY94" s="89"/>
      <c r="OQZ94" s="89"/>
      <c r="ORA94" s="89"/>
      <c r="ORB94" s="89"/>
      <c r="ORC94" s="89"/>
      <c r="ORD94" s="89"/>
      <c r="ORE94" s="89"/>
      <c r="ORF94" s="89"/>
      <c r="ORG94" s="89"/>
      <c r="ORH94" s="89"/>
      <c r="ORI94" s="89"/>
      <c r="ORJ94" s="89"/>
      <c r="ORK94" s="89"/>
      <c r="ORL94" s="89"/>
      <c r="ORM94" s="89"/>
      <c r="ORN94" s="89"/>
      <c r="ORO94" s="89"/>
      <c r="ORP94" s="89"/>
      <c r="ORQ94" s="89"/>
      <c r="ORR94" s="89"/>
      <c r="ORS94" s="89"/>
      <c r="ORT94" s="89"/>
      <c r="ORU94" s="89"/>
      <c r="ORV94" s="89"/>
      <c r="ORW94" s="89"/>
      <c r="ORX94" s="89"/>
      <c r="ORY94" s="89"/>
      <c r="ORZ94" s="89"/>
      <c r="OSA94" s="89"/>
      <c r="OSB94" s="89"/>
      <c r="OSC94" s="89"/>
      <c r="OSD94" s="89"/>
      <c r="OSE94" s="89"/>
      <c r="OSF94" s="89"/>
      <c r="OSG94" s="89"/>
      <c r="OSH94" s="89"/>
      <c r="OSI94" s="89"/>
      <c r="OSJ94" s="89"/>
      <c r="OSK94" s="89"/>
      <c r="OSL94" s="89"/>
      <c r="OSM94" s="89"/>
      <c r="OSN94" s="89"/>
      <c r="OSO94" s="89"/>
      <c r="OSP94" s="89"/>
      <c r="OSQ94" s="89"/>
      <c r="OSR94" s="89"/>
      <c r="OSS94" s="89"/>
      <c r="OST94" s="89"/>
      <c r="OSU94" s="89"/>
      <c r="OSV94" s="89"/>
      <c r="OSW94" s="89"/>
      <c r="OSX94" s="89"/>
      <c r="OSY94" s="89"/>
      <c r="OSZ94" s="89"/>
      <c r="OTA94" s="89"/>
      <c r="OTB94" s="89"/>
      <c r="OTC94" s="89"/>
      <c r="OTD94" s="89"/>
      <c r="OTE94" s="89"/>
      <c r="OTF94" s="89"/>
      <c r="OTG94" s="89"/>
      <c r="OTH94" s="89"/>
      <c r="OTI94" s="89"/>
      <c r="OTJ94" s="89"/>
      <c r="OTK94" s="89"/>
      <c r="OTL94" s="89"/>
      <c r="OTM94" s="89"/>
      <c r="OTN94" s="89"/>
      <c r="OTO94" s="89"/>
      <c r="OTP94" s="89"/>
      <c r="OTQ94" s="89"/>
      <c r="OTR94" s="89"/>
      <c r="OTS94" s="89"/>
      <c r="OTT94" s="89"/>
      <c r="OTU94" s="89"/>
      <c r="OTV94" s="89"/>
      <c r="OTW94" s="89"/>
      <c r="OTX94" s="89"/>
      <c r="OTY94" s="89"/>
      <c r="OTZ94" s="89"/>
      <c r="OUA94" s="89"/>
      <c r="OUB94" s="89"/>
      <c r="OUC94" s="89"/>
      <c r="OUD94" s="89"/>
      <c r="OUE94" s="89"/>
      <c r="OUF94" s="89"/>
      <c r="OUG94" s="89"/>
      <c r="OUH94" s="89"/>
      <c r="OUI94" s="89"/>
      <c r="OUJ94" s="89"/>
      <c r="OUK94" s="89"/>
      <c r="OUL94" s="89"/>
      <c r="OUM94" s="89"/>
      <c r="OUN94" s="89"/>
      <c r="OUO94" s="89"/>
      <c r="OUP94" s="89"/>
      <c r="OUQ94" s="89"/>
      <c r="OUR94" s="89"/>
      <c r="OUS94" s="89"/>
      <c r="OUT94" s="89"/>
      <c r="OUU94" s="89"/>
      <c r="OUV94" s="89"/>
      <c r="OUW94" s="89"/>
      <c r="OUX94" s="89"/>
      <c r="OUY94" s="89"/>
      <c r="OUZ94" s="89"/>
      <c r="OVA94" s="89"/>
      <c r="OVB94" s="89"/>
      <c r="OVC94" s="89"/>
      <c r="OVD94" s="89"/>
      <c r="OVE94" s="89"/>
      <c r="OVF94" s="89"/>
      <c r="OVG94" s="89"/>
      <c r="OVH94" s="89"/>
      <c r="OVI94" s="89"/>
      <c r="OVJ94" s="89"/>
      <c r="OVK94" s="89"/>
      <c r="OVL94" s="89"/>
      <c r="OVM94" s="89"/>
      <c r="OVN94" s="89"/>
      <c r="OVO94" s="89"/>
      <c r="OVP94" s="89"/>
      <c r="OVQ94" s="89"/>
      <c r="OVR94" s="89"/>
      <c r="OVS94" s="89"/>
      <c r="OVT94" s="89"/>
      <c r="OVU94" s="89"/>
      <c r="OVV94" s="89"/>
      <c r="OVW94" s="89"/>
      <c r="OVX94" s="89"/>
      <c r="OVY94" s="89"/>
      <c r="OVZ94" s="89"/>
      <c r="OWA94" s="89"/>
      <c r="OWB94" s="89"/>
      <c r="OWC94" s="89"/>
      <c r="OWD94" s="89"/>
      <c r="OWE94" s="89"/>
      <c r="OWF94" s="89"/>
      <c r="OWG94" s="89"/>
      <c r="OWH94" s="89"/>
      <c r="OWI94" s="89"/>
      <c r="OWJ94" s="89"/>
      <c r="OWK94" s="89"/>
      <c r="OWL94" s="89"/>
      <c r="OWM94" s="89"/>
      <c r="OWN94" s="89"/>
      <c r="OWO94" s="89"/>
      <c r="OWP94" s="89"/>
      <c r="OWQ94" s="89"/>
      <c r="OWR94" s="89"/>
      <c r="OWS94" s="89"/>
      <c r="OWT94" s="89"/>
      <c r="OWU94" s="89"/>
      <c r="OWV94" s="89"/>
      <c r="OWW94" s="89"/>
      <c r="OWX94" s="89"/>
      <c r="OWY94" s="89"/>
      <c r="OWZ94" s="89"/>
      <c r="OXA94" s="89"/>
      <c r="OXB94" s="89"/>
      <c r="OXC94" s="89"/>
      <c r="OXD94" s="89"/>
      <c r="OXE94" s="89"/>
      <c r="OXF94" s="89"/>
      <c r="OXG94" s="89"/>
      <c r="OXH94" s="89"/>
      <c r="OXI94" s="89"/>
      <c r="OXJ94" s="89"/>
      <c r="OXK94" s="89"/>
      <c r="OXL94" s="89"/>
      <c r="OXM94" s="89"/>
      <c r="OXN94" s="89"/>
      <c r="OXO94" s="89"/>
      <c r="OXP94" s="89"/>
      <c r="OXQ94" s="89"/>
      <c r="OXR94" s="89"/>
      <c r="OXS94" s="89"/>
      <c r="OXT94" s="89"/>
      <c r="OXU94" s="89"/>
      <c r="OXV94" s="89"/>
      <c r="OXW94" s="89"/>
      <c r="OXX94" s="89"/>
      <c r="OXY94" s="89"/>
      <c r="OXZ94" s="89"/>
      <c r="OYA94" s="89"/>
      <c r="OYB94" s="89"/>
      <c r="OYC94" s="89"/>
      <c r="OYD94" s="89"/>
      <c r="OYE94" s="89"/>
      <c r="OYF94" s="89"/>
      <c r="OYG94" s="89"/>
      <c r="OYH94" s="89"/>
      <c r="OYI94" s="89"/>
      <c r="OYJ94" s="89"/>
      <c r="OYK94" s="89"/>
      <c r="OYL94" s="89"/>
      <c r="OYM94" s="89"/>
      <c r="OYN94" s="89"/>
      <c r="OYO94" s="89"/>
      <c r="OYP94" s="89"/>
      <c r="OYQ94" s="89"/>
      <c r="OYR94" s="89"/>
      <c r="OYS94" s="89"/>
      <c r="OYT94" s="89"/>
      <c r="OYU94" s="89"/>
      <c r="OYV94" s="89"/>
      <c r="OYW94" s="89"/>
      <c r="OYX94" s="89"/>
      <c r="OYY94" s="89"/>
      <c r="OYZ94" s="89"/>
      <c r="OZA94" s="89"/>
      <c r="OZB94" s="89"/>
      <c r="OZC94" s="89"/>
      <c r="OZD94" s="89"/>
      <c r="OZE94" s="89"/>
      <c r="OZF94" s="89"/>
      <c r="OZG94" s="89"/>
      <c r="OZH94" s="89"/>
      <c r="OZI94" s="89"/>
      <c r="OZJ94" s="89"/>
      <c r="OZK94" s="89"/>
      <c r="OZL94" s="89"/>
      <c r="OZM94" s="89"/>
      <c r="OZN94" s="89"/>
      <c r="OZO94" s="89"/>
      <c r="OZP94" s="89"/>
      <c r="OZQ94" s="89"/>
      <c r="OZR94" s="89"/>
      <c r="OZS94" s="89"/>
      <c r="OZT94" s="89"/>
      <c r="OZU94" s="89"/>
      <c r="OZV94" s="89"/>
      <c r="OZW94" s="89"/>
      <c r="OZX94" s="89"/>
      <c r="OZY94" s="89"/>
      <c r="OZZ94" s="89"/>
      <c r="PAA94" s="89"/>
      <c r="PAB94" s="89"/>
      <c r="PAC94" s="89"/>
      <c r="PAD94" s="89"/>
      <c r="PAE94" s="89"/>
      <c r="PAF94" s="89"/>
      <c r="PAG94" s="89"/>
      <c r="PAH94" s="89"/>
      <c r="PAI94" s="89"/>
      <c r="PAJ94" s="89"/>
      <c r="PAK94" s="89"/>
      <c r="PAL94" s="89"/>
      <c r="PAM94" s="89"/>
      <c r="PAN94" s="89"/>
      <c r="PAO94" s="89"/>
      <c r="PAP94" s="89"/>
      <c r="PAQ94" s="89"/>
      <c r="PAR94" s="89"/>
      <c r="PAS94" s="89"/>
      <c r="PAT94" s="89"/>
      <c r="PAU94" s="89"/>
      <c r="PAV94" s="89"/>
      <c r="PAW94" s="89"/>
      <c r="PAX94" s="89"/>
      <c r="PAY94" s="89"/>
      <c r="PAZ94" s="89"/>
      <c r="PBA94" s="89"/>
      <c r="PBB94" s="89"/>
      <c r="PBC94" s="89"/>
      <c r="PBD94" s="89"/>
      <c r="PBE94" s="89"/>
      <c r="PBF94" s="89"/>
      <c r="PBG94" s="89"/>
      <c r="PBH94" s="89"/>
      <c r="PBI94" s="89"/>
      <c r="PBJ94" s="89"/>
      <c r="PBK94" s="89"/>
      <c r="PBL94" s="89"/>
      <c r="PBM94" s="89"/>
      <c r="PBN94" s="89"/>
      <c r="PBO94" s="89"/>
      <c r="PBP94" s="89"/>
      <c r="PBQ94" s="89"/>
      <c r="PBR94" s="89"/>
      <c r="PBS94" s="89"/>
      <c r="PBT94" s="89"/>
      <c r="PBU94" s="89"/>
      <c r="PBV94" s="89"/>
      <c r="PBW94" s="89"/>
      <c r="PBX94" s="89"/>
      <c r="PBY94" s="89"/>
      <c r="PBZ94" s="89"/>
      <c r="PCA94" s="89"/>
      <c r="PCB94" s="89"/>
      <c r="PCC94" s="89"/>
      <c r="PCD94" s="89"/>
      <c r="PCE94" s="89"/>
      <c r="PCF94" s="89"/>
      <c r="PCG94" s="89"/>
      <c r="PCH94" s="89"/>
      <c r="PCI94" s="89"/>
      <c r="PCJ94" s="89"/>
      <c r="PCK94" s="89"/>
      <c r="PCL94" s="89"/>
      <c r="PCM94" s="89"/>
      <c r="PCN94" s="89"/>
      <c r="PCO94" s="89"/>
      <c r="PCP94" s="89"/>
      <c r="PCQ94" s="89"/>
      <c r="PCR94" s="89"/>
      <c r="PCS94" s="89"/>
      <c r="PCT94" s="89"/>
      <c r="PCU94" s="89"/>
      <c r="PCV94" s="89"/>
      <c r="PCW94" s="89"/>
      <c r="PCX94" s="89"/>
      <c r="PCY94" s="89"/>
      <c r="PCZ94" s="89"/>
      <c r="PDA94" s="89"/>
      <c r="PDB94" s="89"/>
      <c r="PDC94" s="89"/>
      <c r="PDD94" s="89"/>
      <c r="PDE94" s="89"/>
      <c r="PDF94" s="89"/>
      <c r="PDG94" s="89"/>
      <c r="PDH94" s="89"/>
      <c r="PDI94" s="89"/>
      <c r="PDJ94" s="89"/>
      <c r="PDK94" s="89"/>
      <c r="PDL94" s="89"/>
      <c r="PDM94" s="89"/>
      <c r="PDN94" s="89"/>
      <c r="PDO94" s="89"/>
      <c r="PDP94" s="89"/>
      <c r="PDQ94" s="89"/>
      <c r="PDR94" s="89"/>
      <c r="PDS94" s="89"/>
      <c r="PDT94" s="89"/>
      <c r="PDU94" s="89"/>
      <c r="PDV94" s="89"/>
      <c r="PDW94" s="89"/>
      <c r="PDX94" s="89"/>
      <c r="PDY94" s="89"/>
      <c r="PDZ94" s="89"/>
      <c r="PEA94" s="89"/>
      <c r="PEB94" s="89"/>
      <c r="PEC94" s="89"/>
      <c r="PED94" s="89"/>
      <c r="PEE94" s="89"/>
      <c r="PEF94" s="89"/>
      <c r="PEG94" s="89"/>
      <c r="PEH94" s="89"/>
      <c r="PEI94" s="89"/>
      <c r="PEJ94" s="89"/>
      <c r="PEK94" s="89"/>
      <c r="PEL94" s="89"/>
      <c r="PEM94" s="89"/>
      <c r="PEN94" s="89"/>
      <c r="PEO94" s="89"/>
      <c r="PEP94" s="89"/>
      <c r="PEQ94" s="89"/>
      <c r="PER94" s="89"/>
      <c r="PES94" s="89"/>
      <c r="PET94" s="89"/>
      <c r="PEU94" s="89"/>
      <c r="PEV94" s="89"/>
      <c r="PEW94" s="89"/>
      <c r="PEX94" s="89"/>
      <c r="PEY94" s="89"/>
      <c r="PEZ94" s="89"/>
      <c r="PFA94" s="89"/>
      <c r="PFB94" s="89"/>
      <c r="PFC94" s="89"/>
      <c r="PFD94" s="89"/>
      <c r="PFE94" s="89"/>
      <c r="PFF94" s="89"/>
      <c r="PFG94" s="89"/>
      <c r="PFH94" s="89"/>
      <c r="PFI94" s="89"/>
      <c r="PFJ94" s="89"/>
      <c r="PFK94" s="89"/>
      <c r="PFL94" s="89"/>
      <c r="PFM94" s="89"/>
      <c r="PFN94" s="89"/>
      <c r="PFO94" s="89"/>
      <c r="PFP94" s="89"/>
      <c r="PFQ94" s="89"/>
      <c r="PFR94" s="89"/>
      <c r="PFS94" s="89"/>
      <c r="PFT94" s="89"/>
      <c r="PFU94" s="89"/>
      <c r="PFV94" s="89"/>
      <c r="PFW94" s="89"/>
      <c r="PFX94" s="89"/>
      <c r="PFY94" s="89"/>
      <c r="PFZ94" s="89"/>
      <c r="PGA94" s="89"/>
      <c r="PGB94" s="89"/>
      <c r="PGC94" s="89"/>
      <c r="PGD94" s="89"/>
      <c r="PGE94" s="89"/>
      <c r="PGF94" s="89"/>
      <c r="PGG94" s="89"/>
      <c r="PGH94" s="89"/>
      <c r="PGI94" s="89"/>
      <c r="PGJ94" s="89"/>
      <c r="PGK94" s="89"/>
      <c r="PGL94" s="89"/>
      <c r="PGM94" s="89"/>
      <c r="PGN94" s="89"/>
      <c r="PGO94" s="89"/>
      <c r="PGP94" s="89"/>
      <c r="PGQ94" s="89"/>
      <c r="PGR94" s="89"/>
      <c r="PGS94" s="89"/>
      <c r="PGT94" s="89"/>
      <c r="PGU94" s="89"/>
      <c r="PGV94" s="89"/>
      <c r="PGW94" s="89"/>
      <c r="PGX94" s="89"/>
      <c r="PGY94" s="89"/>
      <c r="PGZ94" s="89"/>
      <c r="PHA94" s="89"/>
      <c r="PHB94" s="89"/>
      <c r="PHC94" s="89"/>
      <c r="PHD94" s="89"/>
      <c r="PHE94" s="89"/>
      <c r="PHF94" s="89"/>
      <c r="PHG94" s="89"/>
      <c r="PHH94" s="89"/>
      <c r="PHI94" s="89"/>
      <c r="PHJ94" s="89"/>
      <c r="PHK94" s="89"/>
      <c r="PHL94" s="89"/>
      <c r="PHM94" s="89"/>
      <c r="PHN94" s="89"/>
      <c r="PHO94" s="89"/>
      <c r="PHP94" s="89"/>
      <c r="PHQ94" s="89"/>
      <c r="PHR94" s="89"/>
      <c r="PHS94" s="89"/>
      <c r="PHT94" s="89"/>
      <c r="PHU94" s="89"/>
      <c r="PHV94" s="89"/>
      <c r="PHW94" s="89"/>
      <c r="PHX94" s="89"/>
      <c r="PHY94" s="89"/>
      <c r="PHZ94" s="89"/>
      <c r="PIA94" s="89"/>
      <c r="PIB94" s="89"/>
      <c r="PIC94" s="89"/>
      <c r="PID94" s="89"/>
      <c r="PIE94" s="89"/>
      <c r="PIF94" s="89"/>
      <c r="PIG94" s="89"/>
      <c r="PIH94" s="89"/>
      <c r="PII94" s="89"/>
      <c r="PIJ94" s="89"/>
      <c r="PIK94" s="89"/>
      <c r="PIL94" s="89"/>
      <c r="PIM94" s="89"/>
      <c r="PIN94" s="89"/>
      <c r="PIO94" s="89"/>
      <c r="PIP94" s="89"/>
      <c r="PIQ94" s="89"/>
      <c r="PIR94" s="89"/>
      <c r="PIS94" s="89"/>
      <c r="PIT94" s="89"/>
      <c r="PIU94" s="89"/>
      <c r="PIV94" s="89"/>
      <c r="PIW94" s="89"/>
      <c r="PIX94" s="89"/>
      <c r="PIY94" s="89"/>
      <c r="PIZ94" s="89"/>
      <c r="PJA94" s="89"/>
      <c r="PJB94" s="89"/>
      <c r="PJC94" s="89"/>
      <c r="PJD94" s="89"/>
      <c r="PJE94" s="89"/>
      <c r="PJF94" s="89"/>
      <c r="PJG94" s="89"/>
      <c r="PJH94" s="89"/>
      <c r="PJI94" s="89"/>
      <c r="PJJ94" s="89"/>
      <c r="PJK94" s="89"/>
      <c r="PJL94" s="89"/>
      <c r="PJM94" s="89"/>
      <c r="PJN94" s="89"/>
      <c r="PJO94" s="89"/>
      <c r="PJP94" s="89"/>
      <c r="PJQ94" s="89"/>
      <c r="PJR94" s="89"/>
      <c r="PJS94" s="89"/>
      <c r="PJT94" s="89"/>
      <c r="PJU94" s="89"/>
      <c r="PJV94" s="89"/>
      <c r="PJW94" s="89"/>
      <c r="PJX94" s="89"/>
      <c r="PJY94" s="89"/>
      <c r="PJZ94" s="89"/>
      <c r="PKA94" s="89"/>
      <c r="PKB94" s="89"/>
      <c r="PKC94" s="89"/>
      <c r="PKD94" s="89"/>
      <c r="PKE94" s="89"/>
      <c r="PKF94" s="89"/>
      <c r="PKG94" s="89"/>
      <c r="PKH94" s="89"/>
      <c r="PKI94" s="89"/>
      <c r="PKJ94" s="89"/>
      <c r="PKK94" s="89"/>
      <c r="PKL94" s="89"/>
      <c r="PKM94" s="89"/>
      <c r="PKN94" s="89"/>
      <c r="PKO94" s="89"/>
      <c r="PKP94" s="89"/>
      <c r="PKQ94" s="89"/>
      <c r="PKR94" s="89"/>
      <c r="PKS94" s="89"/>
      <c r="PKT94" s="89"/>
      <c r="PKU94" s="89"/>
      <c r="PKV94" s="89"/>
      <c r="PKW94" s="89"/>
      <c r="PKX94" s="89"/>
      <c r="PKY94" s="89"/>
      <c r="PKZ94" s="89"/>
      <c r="PLA94" s="89"/>
      <c r="PLB94" s="89"/>
      <c r="PLC94" s="89"/>
      <c r="PLD94" s="89"/>
      <c r="PLE94" s="89"/>
      <c r="PLF94" s="89"/>
      <c r="PLG94" s="89"/>
      <c r="PLH94" s="89"/>
      <c r="PLI94" s="89"/>
      <c r="PLJ94" s="89"/>
      <c r="PLK94" s="89"/>
      <c r="PLL94" s="89"/>
      <c r="PLM94" s="89"/>
      <c r="PLN94" s="89"/>
      <c r="PLO94" s="89"/>
      <c r="PLP94" s="89"/>
      <c r="PLQ94" s="89"/>
      <c r="PLR94" s="89"/>
      <c r="PLS94" s="89"/>
      <c r="PLT94" s="89"/>
      <c r="PLU94" s="89"/>
      <c r="PLV94" s="89"/>
      <c r="PLW94" s="89"/>
      <c r="PLX94" s="89"/>
      <c r="PLY94" s="89"/>
      <c r="PLZ94" s="89"/>
      <c r="PMA94" s="89"/>
      <c r="PMB94" s="89"/>
      <c r="PMC94" s="89"/>
      <c r="PMD94" s="89"/>
      <c r="PME94" s="89"/>
      <c r="PMF94" s="89"/>
      <c r="PMG94" s="89"/>
      <c r="PMH94" s="89"/>
      <c r="PMI94" s="89"/>
      <c r="PMJ94" s="89"/>
      <c r="PMK94" s="89"/>
      <c r="PML94" s="89"/>
      <c r="PMM94" s="89"/>
      <c r="PMN94" s="89"/>
      <c r="PMO94" s="89"/>
      <c r="PMP94" s="89"/>
      <c r="PMQ94" s="89"/>
      <c r="PMR94" s="89"/>
      <c r="PMS94" s="89"/>
      <c r="PMT94" s="89"/>
      <c r="PMU94" s="89"/>
      <c r="PMV94" s="89"/>
      <c r="PMW94" s="89"/>
      <c r="PMX94" s="89"/>
      <c r="PMY94" s="89"/>
      <c r="PMZ94" s="89"/>
      <c r="PNA94" s="89"/>
      <c r="PNB94" s="89"/>
      <c r="PNC94" s="89"/>
      <c r="PND94" s="89"/>
      <c r="PNE94" s="89"/>
      <c r="PNF94" s="89"/>
      <c r="PNG94" s="89"/>
      <c r="PNH94" s="89"/>
      <c r="PNI94" s="89"/>
      <c r="PNJ94" s="89"/>
      <c r="PNK94" s="89"/>
      <c r="PNL94" s="89"/>
      <c r="PNM94" s="89"/>
      <c r="PNN94" s="89"/>
      <c r="PNO94" s="89"/>
      <c r="PNP94" s="89"/>
      <c r="PNQ94" s="89"/>
      <c r="PNR94" s="89"/>
      <c r="PNS94" s="89"/>
      <c r="PNT94" s="89"/>
      <c r="PNU94" s="89"/>
      <c r="PNV94" s="89"/>
      <c r="PNW94" s="89"/>
      <c r="PNX94" s="89"/>
      <c r="PNY94" s="89"/>
      <c r="PNZ94" s="89"/>
      <c r="POA94" s="89"/>
      <c r="POB94" s="89"/>
      <c r="POC94" s="89"/>
      <c r="POD94" s="89"/>
      <c r="POE94" s="89"/>
      <c r="POF94" s="89"/>
      <c r="POG94" s="89"/>
      <c r="POH94" s="89"/>
      <c r="POI94" s="89"/>
      <c r="POJ94" s="89"/>
      <c r="POK94" s="89"/>
      <c r="POL94" s="89"/>
      <c r="POM94" s="89"/>
      <c r="PON94" s="89"/>
      <c r="POO94" s="89"/>
      <c r="POP94" s="89"/>
      <c r="POQ94" s="89"/>
      <c r="POR94" s="89"/>
      <c r="POS94" s="89"/>
      <c r="POT94" s="89"/>
      <c r="POU94" s="89"/>
      <c r="POV94" s="89"/>
      <c r="POW94" s="89"/>
      <c r="POX94" s="89"/>
      <c r="POY94" s="89"/>
      <c r="POZ94" s="89"/>
      <c r="PPA94" s="89"/>
      <c r="PPB94" s="89"/>
      <c r="PPC94" s="89"/>
      <c r="PPD94" s="89"/>
      <c r="PPE94" s="89"/>
      <c r="PPF94" s="89"/>
      <c r="PPG94" s="89"/>
      <c r="PPH94" s="89"/>
      <c r="PPI94" s="89"/>
      <c r="PPJ94" s="89"/>
      <c r="PPK94" s="89"/>
      <c r="PPL94" s="89"/>
      <c r="PPM94" s="89"/>
      <c r="PPN94" s="89"/>
      <c r="PPO94" s="89"/>
      <c r="PPP94" s="89"/>
      <c r="PPQ94" s="89"/>
      <c r="PPR94" s="89"/>
      <c r="PPS94" s="89"/>
      <c r="PPT94" s="89"/>
      <c r="PPU94" s="89"/>
      <c r="PPV94" s="89"/>
      <c r="PPW94" s="89"/>
      <c r="PPX94" s="89"/>
      <c r="PPY94" s="89"/>
      <c r="PPZ94" s="89"/>
      <c r="PQA94" s="89"/>
      <c r="PQB94" s="89"/>
      <c r="PQC94" s="89"/>
      <c r="PQD94" s="89"/>
      <c r="PQE94" s="89"/>
      <c r="PQF94" s="89"/>
      <c r="PQG94" s="89"/>
      <c r="PQH94" s="89"/>
      <c r="PQI94" s="89"/>
      <c r="PQJ94" s="89"/>
      <c r="PQK94" s="89"/>
      <c r="PQL94" s="89"/>
      <c r="PQM94" s="89"/>
      <c r="PQN94" s="89"/>
      <c r="PQO94" s="89"/>
      <c r="PQP94" s="89"/>
      <c r="PQQ94" s="89"/>
      <c r="PQR94" s="89"/>
      <c r="PQS94" s="89"/>
      <c r="PQT94" s="89"/>
      <c r="PQU94" s="89"/>
      <c r="PQV94" s="89"/>
      <c r="PQW94" s="89"/>
      <c r="PQX94" s="89"/>
      <c r="PQY94" s="89"/>
      <c r="PQZ94" s="89"/>
      <c r="PRA94" s="89"/>
      <c r="PRB94" s="89"/>
      <c r="PRC94" s="89"/>
      <c r="PRD94" s="89"/>
      <c r="PRE94" s="89"/>
      <c r="PRF94" s="89"/>
      <c r="PRG94" s="89"/>
      <c r="PRH94" s="89"/>
      <c r="PRI94" s="89"/>
      <c r="PRJ94" s="89"/>
      <c r="PRK94" s="89"/>
      <c r="PRL94" s="89"/>
      <c r="PRM94" s="89"/>
      <c r="PRN94" s="89"/>
      <c r="PRO94" s="89"/>
      <c r="PRP94" s="89"/>
      <c r="PRQ94" s="89"/>
      <c r="PRR94" s="89"/>
      <c r="PRS94" s="89"/>
      <c r="PRT94" s="89"/>
      <c r="PRU94" s="89"/>
      <c r="PRV94" s="89"/>
      <c r="PRW94" s="89"/>
      <c r="PRX94" s="89"/>
      <c r="PRY94" s="89"/>
      <c r="PRZ94" s="89"/>
      <c r="PSA94" s="89"/>
      <c r="PSB94" s="89"/>
      <c r="PSC94" s="89"/>
      <c r="PSD94" s="89"/>
      <c r="PSE94" s="89"/>
      <c r="PSF94" s="89"/>
      <c r="PSG94" s="89"/>
      <c r="PSH94" s="89"/>
      <c r="PSI94" s="89"/>
      <c r="PSJ94" s="89"/>
      <c r="PSK94" s="89"/>
      <c r="PSL94" s="89"/>
      <c r="PSM94" s="89"/>
      <c r="PSN94" s="89"/>
      <c r="PSO94" s="89"/>
      <c r="PSP94" s="89"/>
      <c r="PSQ94" s="89"/>
      <c r="PSR94" s="89"/>
      <c r="PSS94" s="89"/>
      <c r="PST94" s="89"/>
      <c r="PSU94" s="89"/>
      <c r="PSV94" s="89"/>
      <c r="PSW94" s="89"/>
      <c r="PSX94" s="89"/>
      <c r="PSY94" s="89"/>
      <c r="PSZ94" s="89"/>
      <c r="PTA94" s="89"/>
      <c r="PTB94" s="89"/>
      <c r="PTC94" s="89"/>
      <c r="PTD94" s="89"/>
      <c r="PTE94" s="89"/>
      <c r="PTF94" s="89"/>
      <c r="PTG94" s="89"/>
      <c r="PTH94" s="89"/>
      <c r="PTI94" s="89"/>
      <c r="PTJ94" s="89"/>
      <c r="PTK94" s="89"/>
      <c r="PTL94" s="89"/>
      <c r="PTM94" s="89"/>
      <c r="PTN94" s="89"/>
      <c r="PTO94" s="89"/>
      <c r="PTP94" s="89"/>
      <c r="PTQ94" s="89"/>
      <c r="PTR94" s="89"/>
      <c r="PTS94" s="89"/>
      <c r="PTT94" s="89"/>
      <c r="PTU94" s="89"/>
      <c r="PTV94" s="89"/>
      <c r="PTW94" s="89"/>
      <c r="PTX94" s="89"/>
      <c r="PTY94" s="89"/>
      <c r="PTZ94" s="89"/>
      <c r="PUA94" s="89"/>
      <c r="PUB94" s="89"/>
      <c r="PUC94" s="89"/>
      <c r="PUD94" s="89"/>
      <c r="PUE94" s="89"/>
      <c r="PUF94" s="89"/>
      <c r="PUG94" s="89"/>
      <c r="PUH94" s="89"/>
      <c r="PUI94" s="89"/>
      <c r="PUJ94" s="89"/>
      <c r="PUK94" s="89"/>
      <c r="PUL94" s="89"/>
      <c r="PUM94" s="89"/>
      <c r="PUN94" s="89"/>
      <c r="PUO94" s="89"/>
      <c r="PUP94" s="89"/>
      <c r="PUQ94" s="89"/>
      <c r="PUR94" s="89"/>
      <c r="PUS94" s="89"/>
      <c r="PUT94" s="89"/>
      <c r="PUU94" s="89"/>
      <c r="PUV94" s="89"/>
      <c r="PUW94" s="89"/>
      <c r="PUX94" s="89"/>
      <c r="PUY94" s="89"/>
      <c r="PUZ94" s="89"/>
      <c r="PVA94" s="89"/>
      <c r="PVB94" s="89"/>
      <c r="PVC94" s="89"/>
      <c r="PVD94" s="89"/>
      <c r="PVE94" s="89"/>
      <c r="PVF94" s="89"/>
      <c r="PVG94" s="89"/>
      <c r="PVH94" s="89"/>
      <c r="PVI94" s="89"/>
      <c r="PVJ94" s="89"/>
      <c r="PVK94" s="89"/>
      <c r="PVL94" s="89"/>
      <c r="PVM94" s="89"/>
      <c r="PVN94" s="89"/>
      <c r="PVO94" s="89"/>
      <c r="PVP94" s="89"/>
      <c r="PVQ94" s="89"/>
      <c r="PVR94" s="89"/>
      <c r="PVS94" s="89"/>
      <c r="PVT94" s="89"/>
      <c r="PVU94" s="89"/>
      <c r="PVV94" s="89"/>
      <c r="PVW94" s="89"/>
      <c r="PVX94" s="89"/>
      <c r="PVY94" s="89"/>
      <c r="PVZ94" s="89"/>
      <c r="PWA94" s="89"/>
      <c r="PWB94" s="89"/>
      <c r="PWC94" s="89"/>
      <c r="PWD94" s="89"/>
      <c r="PWE94" s="89"/>
      <c r="PWF94" s="89"/>
      <c r="PWG94" s="89"/>
      <c r="PWH94" s="89"/>
      <c r="PWI94" s="89"/>
      <c r="PWJ94" s="89"/>
      <c r="PWK94" s="89"/>
      <c r="PWL94" s="89"/>
      <c r="PWM94" s="89"/>
      <c r="PWN94" s="89"/>
      <c r="PWO94" s="89"/>
      <c r="PWP94" s="89"/>
      <c r="PWQ94" s="89"/>
      <c r="PWR94" s="89"/>
      <c r="PWS94" s="89"/>
      <c r="PWT94" s="89"/>
      <c r="PWU94" s="89"/>
      <c r="PWV94" s="89"/>
      <c r="PWW94" s="89"/>
      <c r="PWX94" s="89"/>
      <c r="PWY94" s="89"/>
      <c r="PWZ94" s="89"/>
      <c r="PXA94" s="89"/>
      <c r="PXB94" s="89"/>
      <c r="PXC94" s="89"/>
      <c r="PXD94" s="89"/>
      <c r="PXE94" s="89"/>
      <c r="PXF94" s="89"/>
      <c r="PXG94" s="89"/>
      <c r="PXH94" s="89"/>
      <c r="PXI94" s="89"/>
      <c r="PXJ94" s="89"/>
      <c r="PXK94" s="89"/>
      <c r="PXL94" s="89"/>
      <c r="PXM94" s="89"/>
      <c r="PXN94" s="89"/>
      <c r="PXO94" s="89"/>
      <c r="PXP94" s="89"/>
      <c r="PXQ94" s="89"/>
      <c r="PXR94" s="89"/>
      <c r="PXS94" s="89"/>
      <c r="PXT94" s="89"/>
      <c r="PXU94" s="89"/>
      <c r="PXV94" s="89"/>
      <c r="PXW94" s="89"/>
      <c r="PXX94" s="89"/>
      <c r="PXY94" s="89"/>
      <c r="PXZ94" s="89"/>
      <c r="PYA94" s="89"/>
      <c r="PYB94" s="89"/>
      <c r="PYC94" s="89"/>
      <c r="PYD94" s="89"/>
      <c r="PYE94" s="89"/>
      <c r="PYF94" s="89"/>
      <c r="PYG94" s="89"/>
      <c r="PYH94" s="89"/>
      <c r="PYI94" s="89"/>
      <c r="PYJ94" s="89"/>
      <c r="PYK94" s="89"/>
      <c r="PYL94" s="89"/>
      <c r="PYM94" s="89"/>
      <c r="PYN94" s="89"/>
      <c r="PYO94" s="89"/>
      <c r="PYP94" s="89"/>
      <c r="PYQ94" s="89"/>
      <c r="PYR94" s="89"/>
      <c r="PYS94" s="89"/>
      <c r="PYT94" s="89"/>
      <c r="PYU94" s="89"/>
      <c r="PYV94" s="89"/>
      <c r="PYW94" s="89"/>
      <c r="PYX94" s="89"/>
      <c r="PYY94" s="89"/>
      <c r="PYZ94" s="89"/>
      <c r="PZA94" s="89"/>
      <c r="PZB94" s="89"/>
      <c r="PZC94" s="89"/>
      <c r="PZD94" s="89"/>
      <c r="PZE94" s="89"/>
      <c r="PZF94" s="89"/>
      <c r="PZG94" s="89"/>
      <c r="PZH94" s="89"/>
      <c r="PZI94" s="89"/>
      <c r="PZJ94" s="89"/>
      <c r="PZK94" s="89"/>
      <c r="PZL94" s="89"/>
      <c r="PZM94" s="89"/>
      <c r="PZN94" s="89"/>
      <c r="PZO94" s="89"/>
      <c r="PZP94" s="89"/>
      <c r="PZQ94" s="89"/>
      <c r="PZR94" s="89"/>
      <c r="PZS94" s="89"/>
      <c r="PZT94" s="89"/>
      <c r="PZU94" s="89"/>
      <c r="PZV94" s="89"/>
      <c r="PZW94" s="89"/>
      <c r="PZX94" s="89"/>
      <c r="PZY94" s="89"/>
      <c r="PZZ94" s="89"/>
      <c r="QAA94" s="89"/>
      <c r="QAB94" s="89"/>
      <c r="QAC94" s="89"/>
      <c r="QAD94" s="89"/>
      <c r="QAE94" s="89"/>
      <c r="QAF94" s="89"/>
      <c r="QAG94" s="89"/>
      <c r="QAH94" s="89"/>
      <c r="QAI94" s="89"/>
      <c r="QAJ94" s="89"/>
      <c r="QAK94" s="89"/>
      <c r="QAL94" s="89"/>
      <c r="QAM94" s="89"/>
      <c r="QAN94" s="89"/>
      <c r="QAO94" s="89"/>
      <c r="QAP94" s="89"/>
      <c r="QAQ94" s="89"/>
      <c r="QAR94" s="89"/>
      <c r="QAS94" s="89"/>
      <c r="QAT94" s="89"/>
      <c r="QAU94" s="89"/>
      <c r="QAV94" s="89"/>
      <c r="QAW94" s="89"/>
      <c r="QAX94" s="89"/>
      <c r="QAY94" s="89"/>
      <c r="QAZ94" s="89"/>
      <c r="QBA94" s="89"/>
      <c r="QBB94" s="89"/>
      <c r="QBC94" s="89"/>
      <c r="QBD94" s="89"/>
      <c r="QBE94" s="89"/>
      <c r="QBF94" s="89"/>
      <c r="QBG94" s="89"/>
      <c r="QBH94" s="89"/>
      <c r="QBI94" s="89"/>
      <c r="QBJ94" s="89"/>
      <c r="QBK94" s="89"/>
      <c r="QBL94" s="89"/>
      <c r="QBM94" s="89"/>
      <c r="QBN94" s="89"/>
      <c r="QBO94" s="89"/>
      <c r="QBP94" s="89"/>
      <c r="QBQ94" s="89"/>
      <c r="QBR94" s="89"/>
      <c r="QBS94" s="89"/>
      <c r="QBT94" s="89"/>
      <c r="QBU94" s="89"/>
      <c r="QBV94" s="89"/>
      <c r="QBW94" s="89"/>
      <c r="QBX94" s="89"/>
      <c r="QBY94" s="89"/>
      <c r="QBZ94" s="89"/>
      <c r="QCA94" s="89"/>
      <c r="QCB94" s="89"/>
      <c r="QCC94" s="89"/>
      <c r="QCD94" s="89"/>
      <c r="QCE94" s="89"/>
      <c r="QCF94" s="89"/>
      <c r="QCG94" s="89"/>
      <c r="QCH94" s="89"/>
      <c r="QCI94" s="89"/>
      <c r="QCJ94" s="89"/>
      <c r="QCK94" s="89"/>
      <c r="QCL94" s="89"/>
      <c r="QCM94" s="89"/>
      <c r="QCN94" s="89"/>
      <c r="QCO94" s="89"/>
      <c r="QCP94" s="89"/>
      <c r="QCQ94" s="89"/>
      <c r="QCR94" s="89"/>
      <c r="QCS94" s="89"/>
      <c r="QCT94" s="89"/>
      <c r="QCU94" s="89"/>
      <c r="QCV94" s="89"/>
      <c r="QCW94" s="89"/>
      <c r="QCX94" s="89"/>
      <c r="QCY94" s="89"/>
      <c r="QCZ94" s="89"/>
      <c r="QDA94" s="89"/>
      <c r="QDB94" s="89"/>
      <c r="QDC94" s="89"/>
      <c r="QDD94" s="89"/>
      <c r="QDE94" s="89"/>
      <c r="QDF94" s="89"/>
      <c r="QDG94" s="89"/>
      <c r="QDH94" s="89"/>
      <c r="QDI94" s="89"/>
      <c r="QDJ94" s="89"/>
      <c r="QDK94" s="89"/>
      <c r="QDL94" s="89"/>
      <c r="QDM94" s="89"/>
      <c r="QDN94" s="89"/>
      <c r="QDO94" s="89"/>
      <c r="QDP94" s="89"/>
      <c r="QDQ94" s="89"/>
      <c r="QDR94" s="89"/>
      <c r="QDS94" s="89"/>
      <c r="QDT94" s="89"/>
      <c r="QDU94" s="89"/>
      <c r="QDV94" s="89"/>
      <c r="QDW94" s="89"/>
      <c r="QDX94" s="89"/>
      <c r="QDY94" s="89"/>
      <c r="QDZ94" s="89"/>
      <c r="QEA94" s="89"/>
      <c r="QEB94" s="89"/>
      <c r="QEC94" s="89"/>
      <c r="QED94" s="89"/>
      <c r="QEE94" s="89"/>
      <c r="QEF94" s="89"/>
      <c r="QEG94" s="89"/>
      <c r="QEH94" s="89"/>
      <c r="QEI94" s="89"/>
      <c r="QEJ94" s="89"/>
      <c r="QEK94" s="89"/>
      <c r="QEL94" s="89"/>
      <c r="QEM94" s="89"/>
      <c r="QEN94" s="89"/>
      <c r="QEO94" s="89"/>
      <c r="QEP94" s="89"/>
      <c r="QEQ94" s="89"/>
      <c r="QER94" s="89"/>
      <c r="QES94" s="89"/>
      <c r="QET94" s="89"/>
      <c r="QEU94" s="89"/>
      <c r="QEV94" s="89"/>
      <c r="QEW94" s="89"/>
      <c r="QEX94" s="89"/>
      <c r="QEY94" s="89"/>
      <c r="QEZ94" s="89"/>
      <c r="QFA94" s="89"/>
      <c r="QFB94" s="89"/>
      <c r="QFC94" s="89"/>
      <c r="QFD94" s="89"/>
      <c r="QFE94" s="89"/>
      <c r="QFF94" s="89"/>
      <c r="QFG94" s="89"/>
      <c r="QFH94" s="89"/>
      <c r="QFI94" s="89"/>
      <c r="QFJ94" s="89"/>
      <c r="QFK94" s="89"/>
      <c r="QFL94" s="89"/>
      <c r="QFM94" s="89"/>
      <c r="QFN94" s="89"/>
      <c r="QFO94" s="89"/>
      <c r="QFP94" s="89"/>
      <c r="QFQ94" s="89"/>
      <c r="QFR94" s="89"/>
      <c r="QFS94" s="89"/>
      <c r="QFT94" s="89"/>
      <c r="QFU94" s="89"/>
      <c r="QFV94" s="89"/>
      <c r="QFW94" s="89"/>
      <c r="QFX94" s="89"/>
      <c r="QFY94" s="89"/>
      <c r="QFZ94" s="89"/>
      <c r="QGA94" s="89"/>
      <c r="QGB94" s="89"/>
      <c r="QGC94" s="89"/>
      <c r="QGD94" s="89"/>
      <c r="QGE94" s="89"/>
      <c r="QGF94" s="89"/>
      <c r="QGG94" s="89"/>
      <c r="QGH94" s="89"/>
      <c r="QGI94" s="89"/>
      <c r="QGJ94" s="89"/>
      <c r="QGK94" s="89"/>
      <c r="QGL94" s="89"/>
      <c r="QGM94" s="89"/>
      <c r="QGN94" s="89"/>
      <c r="QGO94" s="89"/>
      <c r="QGP94" s="89"/>
      <c r="QGQ94" s="89"/>
      <c r="QGR94" s="89"/>
      <c r="QGS94" s="89"/>
      <c r="QGT94" s="89"/>
      <c r="QGU94" s="89"/>
      <c r="QGV94" s="89"/>
      <c r="QGW94" s="89"/>
      <c r="QGX94" s="89"/>
      <c r="QGY94" s="89"/>
      <c r="QGZ94" s="89"/>
      <c r="QHA94" s="89"/>
      <c r="QHB94" s="89"/>
      <c r="QHC94" s="89"/>
      <c r="QHD94" s="89"/>
      <c r="QHE94" s="89"/>
      <c r="QHF94" s="89"/>
      <c r="QHG94" s="89"/>
      <c r="QHH94" s="89"/>
      <c r="QHI94" s="89"/>
      <c r="QHJ94" s="89"/>
      <c r="QHK94" s="89"/>
      <c r="QHL94" s="89"/>
      <c r="QHM94" s="89"/>
      <c r="QHN94" s="89"/>
      <c r="QHO94" s="89"/>
      <c r="QHP94" s="89"/>
      <c r="QHQ94" s="89"/>
      <c r="QHR94" s="89"/>
      <c r="QHS94" s="89"/>
      <c r="QHT94" s="89"/>
      <c r="QHU94" s="89"/>
      <c r="QHV94" s="89"/>
      <c r="QHW94" s="89"/>
      <c r="QHX94" s="89"/>
      <c r="QHY94" s="89"/>
      <c r="QHZ94" s="89"/>
      <c r="QIA94" s="89"/>
      <c r="QIB94" s="89"/>
      <c r="QIC94" s="89"/>
      <c r="QID94" s="89"/>
      <c r="QIE94" s="89"/>
      <c r="QIF94" s="89"/>
      <c r="QIG94" s="89"/>
      <c r="QIH94" s="89"/>
      <c r="QII94" s="89"/>
      <c r="QIJ94" s="89"/>
      <c r="QIK94" s="89"/>
      <c r="QIL94" s="89"/>
      <c r="QIM94" s="89"/>
      <c r="QIN94" s="89"/>
      <c r="QIO94" s="89"/>
      <c r="QIP94" s="89"/>
      <c r="QIQ94" s="89"/>
      <c r="QIR94" s="89"/>
      <c r="QIS94" s="89"/>
      <c r="QIT94" s="89"/>
      <c r="QIU94" s="89"/>
      <c r="QIV94" s="89"/>
      <c r="QIW94" s="89"/>
      <c r="QIX94" s="89"/>
      <c r="QIY94" s="89"/>
      <c r="QIZ94" s="89"/>
      <c r="QJA94" s="89"/>
      <c r="QJB94" s="89"/>
      <c r="QJC94" s="89"/>
      <c r="QJD94" s="89"/>
      <c r="QJE94" s="89"/>
      <c r="QJF94" s="89"/>
      <c r="QJG94" s="89"/>
      <c r="QJH94" s="89"/>
      <c r="QJI94" s="89"/>
      <c r="QJJ94" s="89"/>
      <c r="QJK94" s="89"/>
      <c r="QJL94" s="89"/>
      <c r="QJM94" s="89"/>
      <c r="QJN94" s="89"/>
      <c r="QJO94" s="89"/>
      <c r="QJP94" s="89"/>
      <c r="QJQ94" s="89"/>
      <c r="QJR94" s="89"/>
      <c r="QJS94" s="89"/>
      <c r="QJT94" s="89"/>
      <c r="QJU94" s="89"/>
      <c r="QJV94" s="89"/>
      <c r="QJW94" s="89"/>
      <c r="QJX94" s="89"/>
      <c r="QJY94" s="89"/>
      <c r="QJZ94" s="89"/>
      <c r="QKA94" s="89"/>
      <c r="QKB94" s="89"/>
      <c r="QKC94" s="89"/>
      <c r="QKD94" s="89"/>
      <c r="QKE94" s="89"/>
      <c r="QKF94" s="89"/>
      <c r="QKG94" s="89"/>
      <c r="QKH94" s="89"/>
      <c r="QKI94" s="89"/>
      <c r="QKJ94" s="89"/>
      <c r="QKK94" s="89"/>
      <c r="QKL94" s="89"/>
      <c r="QKM94" s="89"/>
      <c r="QKN94" s="89"/>
      <c r="QKO94" s="89"/>
      <c r="QKP94" s="89"/>
      <c r="QKQ94" s="89"/>
      <c r="QKR94" s="89"/>
      <c r="QKS94" s="89"/>
      <c r="QKT94" s="89"/>
      <c r="QKU94" s="89"/>
      <c r="QKV94" s="89"/>
      <c r="QKW94" s="89"/>
      <c r="QKX94" s="89"/>
      <c r="QKY94" s="89"/>
      <c r="QKZ94" s="89"/>
      <c r="QLA94" s="89"/>
      <c r="QLB94" s="89"/>
      <c r="QLC94" s="89"/>
      <c r="QLD94" s="89"/>
      <c r="QLE94" s="89"/>
      <c r="QLF94" s="89"/>
      <c r="QLG94" s="89"/>
      <c r="QLH94" s="89"/>
      <c r="QLI94" s="89"/>
      <c r="QLJ94" s="89"/>
      <c r="QLK94" s="89"/>
      <c r="QLL94" s="89"/>
      <c r="QLM94" s="89"/>
      <c r="QLN94" s="89"/>
      <c r="QLO94" s="89"/>
      <c r="QLP94" s="89"/>
      <c r="QLQ94" s="89"/>
      <c r="QLR94" s="89"/>
      <c r="QLS94" s="89"/>
      <c r="QLT94" s="89"/>
      <c r="QLU94" s="89"/>
      <c r="QLV94" s="89"/>
      <c r="QLW94" s="89"/>
      <c r="QLX94" s="89"/>
      <c r="QLY94" s="89"/>
      <c r="QLZ94" s="89"/>
      <c r="QMA94" s="89"/>
      <c r="QMB94" s="89"/>
      <c r="QMC94" s="89"/>
      <c r="QMD94" s="89"/>
      <c r="QME94" s="89"/>
      <c r="QMF94" s="89"/>
      <c r="QMG94" s="89"/>
      <c r="QMH94" s="89"/>
      <c r="QMI94" s="89"/>
      <c r="QMJ94" s="89"/>
      <c r="QMK94" s="89"/>
      <c r="QML94" s="89"/>
      <c r="QMM94" s="89"/>
      <c r="QMN94" s="89"/>
      <c r="QMO94" s="89"/>
      <c r="QMP94" s="89"/>
      <c r="QMQ94" s="89"/>
      <c r="QMR94" s="89"/>
      <c r="QMS94" s="89"/>
      <c r="QMT94" s="89"/>
      <c r="QMU94" s="89"/>
      <c r="QMV94" s="89"/>
      <c r="QMW94" s="89"/>
      <c r="QMX94" s="89"/>
      <c r="QMY94" s="89"/>
      <c r="QMZ94" s="89"/>
      <c r="QNA94" s="89"/>
      <c r="QNB94" s="89"/>
      <c r="QNC94" s="89"/>
      <c r="QND94" s="89"/>
      <c r="QNE94" s="89"/>
      <c r="QNF94" s="89"/>
      <c r="QNG94" s="89"/>
      <c r="QNH94" s="89"/>
      <c r="QNI94" s="89"/>
      <c r="QNJ94" s="89"/>
      <c r="QNK94" s="89"/>
      <c r="QNL94" s="89"/>
      <c r="QNM94" s="89"/>
      <c r="QNN94" s="89"/>
      <c r="QNO94" s="89"/>
      <c r="QNP94" s="89"/>
      <c r="QNQ94" s="89"/>
      <c r="QNR94" s="89"/>
      <c r="QNS94" s="89"/>
      <c r="QNT94" s="89"/>
      <c r="QNU94" s="89"/>
      <c r="QNV94" s="89"/>
      <c r="QNW94" s="89"/>
      <c r="QNX94" s="89"/>
      <c r="QNY94" s="89"/>
      <c r="QNZ94" s="89"/>
      <c r="QOA94" s="89"/>
      <c r="QOB94" s="89"/>
      <c r="QOC94" s="89"/>
      <c r="QOD94" s="89"/>
      <c r="QOE94" s="89"/>
      <c r="QOF94" s="89"/>
      <c r="QOG94" s="89"/>
      <c r="QOH94" s="89"/>
      <c r="QOI94" s="89"/>
      <c r="QOJ94" s="89"/>
      <c r="QOK94" s="89"/>
      <c r="QOL94" s="89"/>
      <c r="QOM94" s="89"/>
      <c r="QON94" s="89"/>
      <c r="QOO94" s="89"/>
      <c r="QOP94" s="89"/>
      <c r="QOQ94" s="89"/>
      <c r="QOR94" s="89"/>
      <c r="QOS94" s="89"/>
      <c r="QOT94" s="89"/>
      <c r="QOU94" s="89"/>
      <c r="QOV94" s="89"/>
      <c r="QOW94" s="89"/>
      <c r="QOX94" s="89"/>
      <c r="QOY94" s="89"/>
      <c r="QOZ94" s="89"/>
      <c r="QPA94" s="89"/>
      <c r="QPB94" s="89"/>
      <c r="QPC94" s="89"/>
      <c r="QPD94" s="89"/>
      <c r="QPE94" s="89"/>
      <c r="QPF94" s="89"/>
      <c r="QPG94" s="89"/>
      <c r="QPH94" s="89"/>
      <c r="QPI94" s="89"/>
      <c r="QPJ94" s="89"/>
      <c r="QPK94" s="89"/>
      <c r="QPL94" s="89"/>
      <c r="QPM94" s="89"/>
      <c r="QPN94" s="89"/>
      <c r="QPO94" s="89"/>
      <c r="QPP94" s="89"/>
      <c r="QPQ94" s="89"/>
      <c r="QPR94" s="89"/>
      <c r="QPS94" s="89"/>
      <c r="QPT94" s="89"/>
      <c r="QPU94" s="89"/>
      <c r="QPV94" s="89"/>
      <c r="QPW94" s="89"/>
      <c r="QPX94" s="89"/>
      <c r="QPY94" s="89"/>
      <c r="QPZ94" s="89"/>
      <c r="QQA94" s="89"/>
      <c r="QQB94" s="89"/>
      <c r="QQC94" s="89"/>
      <c r="QQD94" s="89"/>
      <c r="QQE94" s="89"/>
      <c r="QQF94" s="89"/>
      <c r="QQG94" s="89"/>
      <c r="QQH94" s="89"/>
      <c r="QQI94" s="89"/>
      <c r="QQJ94" s="89"/>
      <c r="QQK94" s="89"/>
      <c r="QQL94" s="89"/>
      <c r="QQM94" s="89"/>
      <c r="QQN94" s="89"/>
      <c r="QQO94" s="89"/>
      <c r="QQP94" s="89"/>
      <c r="QQQ94" s="89"/>
      <c r="QQR94" s="89"/>
      <c r="QQS94" s="89"/>
      <c r="QQT94" s="89"/>
      <c r="QQU94" s="89"/>
      <c r="QQV94" s="89"/>
      <c r="QQW94" s="89"/>
      <c r="QQX94" s="89"/>
      <c r="QQY94" s="89"/>
      <c r="QQZ94" s="89"/>
      <c r="QRA94" s="89"/>
      <c r="QRB94" s="89"/>
      <c r="QRC94" s="89"/>
      <c r="QRD94" s="89"/>
      <c r="QRE94" s="89"/>
      <c r="QRF94" s="89"/>
      <c r="QRG94" s="89"/>
      <c r="QRH94" s="89"/>
      <c r="QRI94" s="89"/>
      <c r="QRJ94" s="89"/>
      <c r="QRK94" s="89"/>
      <c r="QRL94" s="89"/>
      <c r="QRM94" s="89"/>
      <c r="QRN94" s="89"/>
      <c r="QRO94" s="89"/>
      <c r="QRP94" s="89"/>
      <c r="QRQ94" s="89"/>
      <c r="QRR94" s="89"/>
      <c r="QRS94" s="89"/>
      <c r="QRT94" s="89"/>
      <c r="QRU94" s="89"/>
      <c r="QRV94" s="89"/>
      <c r="QRW94" s="89"/>
      <c r="QRX94" s="89"/>
      <c r="QRY94" s="89"/>
      <c r="QRZ94" s="89"/>
      <c r="QSA94" s="89"/>
      <c r="QSB94" s="89"/>
      <c r="QSC94" s="89"/>
      <c r="QSD94" s="89"/>
      <c r="QSE94" s="89"/>
      <c r="QSF94" s="89"/>
      <c r="QSG94" s="89"/>
      <c r="QSH94" s="89"/>
      <c r="QSI94" s="89"/>
      <c r="QSJ94" s="89"/>
      <c r="QSK94" s="89"/>
      <c r="QSL94" s="89"/>
      <c r="QSM94" s="89"/>
      <c r="QSN94" s="89"/>
      <c r="QSO94" s="89"/>
      <c r="QSP94" s="89"/>
      <c r="QSQ94" s="89"/>
      <c r="QSR94" s="89"/>
      <c r="QSS94" s="89"/>
      <c r="QST94" s="89"/>
      <c r="QSU94" s="89"/>
      <c r="QSV94" s="89"/>
      <c r="QSW94" s="89"/>
      <c r="QSX94" s="89"/>
      <c r="QSY94" s="89"/>
      <c r="QSZ94" s="89"/>
      <c r="QTA94" s="89"/>
      <c r="QTB94" s="89"/>
      <c r="QTC94" s="89"/>
      <c r="QTD94" s="89"/>
      <c r="QTE94" s="89"/>
      <c r="QTF94" s="89"/>
      <c r="QTG94" s="89"/>
      <c r="QTH94" s="89"/>
      <c r="QTI94" s="89"/>
      <c r="QTJ94" s="89"/>
      <c r="QTK94" s="89"/>
      <c r="QTL94" s="89"/>
      <c r="QTM94" s="89"/>
      <c r="QTN94" s="89"/>
      <c r="QTO94" s="89"/>
      <c r="QTP94" s="89"/>
      <c r="QTQ94" s="89"/>
      <c r="QTR94" s="89"/>
      <c r="QTS94" s="89"/>
      <c r="QTT94" s="89"/>
      <c r="QTU94" s="89"/>
      <c r="QTV94" s="89"/>
      <c r="QTW94" s="89"/>
      <c r="QTX94" s="89"/>
      <c r="QTY94" s="89"/>
      <c r="QTZ94" s="89"/>
      <c r="QUA94" s="89"/>
      <c r="QUB94" s="89"/>
      <c r="QUC94" s="89"/>
      <c r="QUD94" s="89"/>
      <c r="QUE94" s="89"/>
      <c r="QUF94" s="89"/>
      <c r="QUG94" s="89"/>
      <c r="QUH94" s="89"/>
      <c r="QUI94" s="89"/>
      <c r="QUJ94" s="89"/>
      <c r="QUK94" s="89"/>
      <c r="QUL94" s="89"/>
      <c r="QUM94" s="89"/>
      <c r="QUN94" s="89"/>
      <c r="QUO94" s="89"/>
      <c r="QUP94" s="89"/>
      <c r="QUQ94" s="89"/>
      <c r="QUR94" s="89"/>
      <c r="QUS94" s="89"/>
      <c r="QUT94" s="89"/>
      <c r="QUU94" s="89"/>
      <c r="QUV94" s="89"/>
      <c r="QUW94" s="89"/>
      <c r="QUX94" s="89"/>
      <c r="QUY94" s="89"/>
      <c r="QUZ94" s="89"/>
      <c r="QVA94" s="89"/>
      <c r="QVB94" s="89"/>
      <c r="QVC94" s="89"/>
      <c r="QVD94" s="89"/>
      <c r="QVE94" s="89"/>
      <c r="QVF94" s="89"/>
      <c r="QVG94" s="89"/>
      <c r="QVH94" s="89"/>
      <c r="QVI94" s="89"/>
      <c r="QVJ94" s="89"/>
      <c r="QVK94" s="89"/>
      <c r="QVL94" s="89"/>
      <c r="QVM94" s="89"/>
      <c r="QVN94" s="89"/>
      <c r="QVO94" s="89"/>
      <c r="QVP94" s="89"/>
      <c r="QVQ94" s="89"/>
      <c r="QVR94" s="89"/>
      <c r="QVS94" s="89"/>
      <c r="QVT94" s="89"/>
      <c r="QVU94" s="89"/>
      <c r="QVV94" s="89"/>
      <c r="QVW94" s="89"/>
      <c r="QVX94" s="89"/>
      <c r="QVY94" s="89"/>
      <c r="QVZ94" s="89"/>
      <c r="QWA94" s="89"/>
      <c r="QWB94" s="89"/>
      <c r="QWC94" s="89"/>
      <c r="QWD94" s="89"/>
      <c r="QWE94" s="89"/>
      <c r="QWF94" s="89"/>
      <c r="QWG94" s="89"/>
      <c r="QWH94" s="89"/>
      <c r="QWI94" s="89"/>
      <c r="QWJ94" s="89"/>
      <c r="QWK94" s="89"/>
      <c r="QWL94" s="89"/>
      <c r="QWM94" s="89"/>
      <c r="QWN94" s="89"/>
      <c r="QWO94" s="89"/>
      <c r="QWP94" s="89"/>
      <c r="QWQ94" s="89"/>
      <c r="QWR94" s="89"/>
      <c r="QWS94" s="89"/>
      <c r="QWT94" s="89"/>
      <c r="QWU94" s="89"/>
      <c r="QWV94" s="89"/>
      <c r="QWW94" s="89"/>
      <c r="QWX94" s="89"/>
      <c r="QWY94" s="89"/>
      <c r="QWZ94" s="89"/>
      <c r="QXA94" s="89"/>
      <c r="QXB94" s="89"/>
      <c r="QXC94" s="89"/>
      <c r="QXD94" s="89"/>
      <c r="QXE94" s="89"/>
      <c r="QXF94" s="89"/>
      <c r="QXG94" s="89"/>
      <c r="QXH94" s="89"/>
      <c r="QXI94" s="89"/>
      <c r="QXJ94" s="89"/>
      <c r="QXK94" s="89"/>
      <c r="QXL94" s="89"/>
      <c r="QXM94" s="89"/>
      <c r="QXN94" s="89"/>
      <c r="QXO94" s="89"/>
      <c r="QXP94" s="89"/>
      <c r="QXQ94" s="89"/>
      <c r="QXR94" s="89"/>
      <c r="QXS94" s="89"/>
      <c r="QXT94" s="89"/>
      <c r="QXU94" s="89"/>
      <c r="QXV94" s="89"/>
      <c r="QXW94" s="89"/>
      <c r="QXX94" s="89"/>
      <c r="QXY94" s="89"/>
      <c r="QXZ94" s="89"/>
      <c r="QYA94" s="89"/>
      <c r="QYB94" s="89"/>
      <c r="QYC94" s="89"/>
      <c r="QYD94" s="89"/>
      <c r="QYE94" s="89"/>
      <c r="QYF94" s="89"/>
      <c r="QYG94" s="89"/>
      <c r="QYH94" s="89"/>
      <c r="QYI94" s="89"/>
      <c r="QYJ94" s="89"/>
      <c r="QYK94" s="89"/>
      <c r="QYL94" s="89"/>
      <c r="QYM94" s="89"/>
      <c r="QYN94" s="89"/>
      <c r="QYO94" s="89"/>
      <c r="QYP94" s="89"/>
      <c r="QYQ94" s="89"/>
      <c r="QYR94" s="89"/>
      <c r="QYS94" s="89"/>
      <c r="QYT94" s="89"/>
      <c r="QYU94" s="89"/>
      <c r="QYV94" s="89"/>
      <c r="QYW94" s="89"/>
      <c r="QYX94" s="89"/>
      <c r="QYY94" s="89"/>
      <c r="QYZ94" s="89"/>
      <c r="QZA94" s="89"/>
      <c r="QZB94" s="89"/>
      <c r="QZC94" s="89"/>
      <c r="QZD94" s="89"/>
      <c r="QZE94" s="89"/>
      <c r="QZF94" s="89"/>
      <c r="QZG94" s="89"/>
      <c r="QZH94" s="89"/>
      <c r="QZI94" s="89"/>
      <c r="QZJ94" s="89"/>
      <c r="QZK94" s="89"/>
      <c r="QZL94" s="89"/>
      <c r="QZM94" s="89"/>
      <c r="QZN94" s="89"/>
      <c r="QZO94" s="89"/>
      <c r="QZP94" s="89"/>
      <c r="QZQ94" s="89"/>
      <c r="QZR94" s="89"/>
      <c r="QZS94" s="89"/>
      <c r="QZT94" s="89"/>
      <c r="QZU94" s="89"/>
      <c r="QZV94" s="89"/>
      <c r="QZW94" s="89"/>
      <c r="QZX94" s="89"/>
      <c r="QZY94" s="89"/>
      <c r="QZZ94" s="89"/>
      <c r="RAA94" s="89"/>
      <c r="RAB94" s="89"/>
      <c r="RAC94" s="89"/>
      <c r="RAD94" s="89"/>
      <c r="RAE94" s="89"/>
      <c r="RAF94" s="89"/>
      <c r="RAG94" s="89"/>
      <c r="RAH94" s="89"/>
      <c r="RAI94" s="89"/>
      <c r="RAJ94" s="89"/>
      <c r="RAK94" s="89"/>
      <c r="RAL94" s="89"/>
      <c r="RAM94" s="89"/>
      <c r="RAN94" s="89"/>
      <c r="RAO94" s="89"/>
      <c r="RAP94" s="89"/>
      <c r="RAQ94" s="89"/>
      <c r="RAR94" s="89"/>
      <c r="RAS94" s="89"/>
      <c r="RAT94" s="89"/>
      <c r="RAU94" s="89"/>
      <c r="RAV94" s="89"/>
      <c r="RAW94" s="89"/>
      <c r="RAX94" s="89"/>
      <c r="RAY94" s="89"/>
      <c r="RAZ94" s="89"/>
      <c r="RBA94" s="89"/>
      <c r="RBB94" s="89"/>
      <c r="RBC94" s="89"/>
      <c r="RBD94" s="89"/>
      <c r="RBE94" s="89"/>
      <c r="RBF94" s="89"/>
      <c r="RBG94" s="89"/>
      <c r="RBH94" s="89"/>
      <c r="RBI94" s="89"/>
      <c r="RBJ94" s="89"/>
      <c r="RBK94" s="89"/>
      <c r="RBL94" s="89"/>
      <c r="RBM94" s="89"/>
      <c r="RBN94" s="89"/>
      <c r="RBO94" s="89"/>
      <c r="RBP94" s="89"/>
      <c r="RBQ94" s="89"/>
      <c r="RBR94" s="89"/>
      <c r="RBS94" s="89"/>
      <c r="RBT94" s="89"/>
      <c r="RBU94" s="89"/>
      <c r="RBV94" s="89"/>
      <c r="RBW94" s="89"/>
      <c r="RBX94" s="89"/>
      <c r="RBY94" s="89"/>
      <c r="RBZ94" s="89"/>
      <c r="RCA94" s="89"/>
      <c r="RCB94" s="89"/>
      <c r="RCC94" s="89"/>
      <c r="RCD94" s="89"/>
      <c r="RCE94" s="89"/>
      <c r="RCF94" s="89"/>
      <c r="RCG94" s="89"/>
      <c r="RCH94" s="89"/>
      <c r="RCI94" s="89"/>
      <c r="RCJ94" s="89"/>
      <c r="RCK94" s="89"/>
      <c r="RCL94" s="89"/>
      <c r="RCM94" s="89"/>
      <c r="RCN94" s="89"/>
      <c r="RCO94" s="89"/>
      <c r="RCP94" s="89"/>
      <c r="RCQ94" s="89"/>
      <c r="RCR94" s="89"/>
      <c r="RCS94" s="89"/>
      <c r="RCT94" s="89"/>
      <c r="RCU94" s="89"/>
      <c r="RCV94" s="89"/>
      <c r="RCW94" s="89"/>
      <c r="RCX94" s="89"/>
      <c r="RCY94" s="89"/>
      <c r="RCZ94" s="89"/>
      <c r="RDA94" s="89"/>
      <c r="RDB94" s="89"/>
      <c r="RDC94" s="89"/>
      <c r="RDD94" s="89"/>
      <c r="RDE94" s="89"/>
      <c r="RDF94" s="89"/>
      <c r="RDG94" s="89"/>
      <c r="RDH94" s="89"/>
      <c r="RDI94" s="89"/>
      <c r="RDJ94" s="89"/>
      <c r="RDK94" s="89"/>
      <c r="RDL94" s="89"/>
      <c r="RDM94" s="89"/>
      <c r="RDN94" s="89"/>
      <c r="RDO94" s="89"/>
      <c r="RDP94" s="89"/>
      <c r="RDQ94" s="89"/>
      <c r="RDR94" s="89"/>
      <c r="RDS94" s="89"/>
      <c r="RDT94" s="89"/>
      <c r="RDU94" s="89"/>
      <c r="RDV94" s="89"/>
      <c r="RDW94" s="89"/>
      <c r="RDX94" s="89"/>
      <c r="RDY94" s="89"/>
      <c r="RDZ94" s="89"/>
      <c r="REA94" s="89"/>
      <c r="REB94" s="89"/>
      <c r="REC94" s="89"/>
      <c r="RED94" s="89"/>
      <c r="REE94" s="89"/>
      <c r="REF94" s="89"/>
      <c r="REG94" s="89"/>
      <c r="REH94" s="89"/>
      <c r="REI94" s="89"/>
      <c r="REJ94" s="89"/>
      <c r="REK94" s="89"/>
      <c r="REL94" s="89"/>
      <c r="REM94" s="89"/>
      <c r="REN94" s="89"/>
      <c r="REO94" s="89"/>
      <c r="REP94" s="89"/>
      <c r="REQ94" s="89"/>
      <c r="RER94" s="89"/>
      <c r="RES94" s="89"/>
      <c r="RET94" s="89"/>
      <c r="REU94" s="89"/>
      <c r="REV94" s="89"/>
      <c r="REW94" s="89"/>
      <c r="REX94" s="89"/>
      <c r="REY94" s="89"/>
      <c r="REZ94" s="89"/>
      <c r="RFA94" s="89"/>
      <c r="RFB94" s="89"/>
      <c r="RFC94" s="89"/>
      <c r="RFD94" s="89"/>
      <c r="RFE94" s="89"/>
      <c r="RFF94" s="89"/>
      <c r="RFG94" s="89"/>
      <c r="RFH94" s="89"/>
      <c r="RFI94" s="89"/>
      <c r="RFJ94" s="89"/>
      <c r="RFK94" s="89"/>
      <c r="RFL94" s="89"/>
      <c r="RFM94" s="89"/>
      <c r="RFN94" s="89"/>
      <c r="RFO94" s="89"/>
      <c r="RFP94" s="89"/>
      <c r="RFQ94" s="89"/>
      <c r="RFR94" s="89"/>
      <c r="RFS94" s="89"/>
      <c r="RFT94" s="89"/>
      <c r="RFU94" s="89"/>
      <c r="RFV94" s="89"/>
      <c r="RFW94" s="89"/>
      <c r="RFX94" s="89"/>
      <c r="RFY94" s="89"/>
      <c r="RFZ94" s="89"/>
      <c r="RGA94" s="89"/>
      <c r="RGB94" s="89"/>
      <c r="RGC94" s="89"/>
      <c r="RGD94" s="89"/>
      <c r="RGE94" s="89"/>
      <c r="RGF94" s="89"/>
      <c r="RGG94" s="89"/>
      <c r="RGH94" s="89"/>
      <c r="RGI94" s="89"/>
      <c r="RGJ94" s="89"/>
      <c r="RGK94" s="89"/>
      <c r="RGL94" s="89"/>
      <c r="RGM94" s="89"/>
      <c r="RGN94" s="89"/>
      <c r="RGO94" s="89"/>
      <c r="RGP94" s="89"/>
      <c r="RGQ94" s="89"/>
      <c r="RGR94" s="89"/>
      <c r="RGS94" s="89"/>
      <c r="RGT94" s="89"/>
      <c r="RGU94" s="89"/>
      <c r="RGV94" s="89"/>
      <c r="RGW94" s="89"/>
      <c r="RGX94" s="89"/>
      <c r="RGY94" s="89"/>
      <c r="RGZ94" s="89"/>
      <c r="RHA94" s="89"/>
      <c r="RHB94" s="89"/>
      <c r="RHC94" s="89"/>
      <c r="RHD94" s="89"/>
      <c r="RHE94" s="89"/>
      <c r="RHF94" s="89"/>
      <c r="RHG94" s="89"/>
      <c r="RHH94" s="89"/>
      <c r="RHI94" s="89"/>
      <c r="RHJ94" s="89"/>
      <c r="RHK94" s="89"/>
      <c r="RHL94" s="89"/>
      <c r="RHM94" s="89"/>
      <c r="RHN94" s="89"/>
      <c r="RHO94" s="89"/>
      <c r="RHP94" s="89"/>
      <c r="RHQ94" s="89"/>
      <c r="RHR94" s="89"/>
      <c r="RHS94" s="89"/>
      <c r="RHT94" s="89"/>
      <c r="RHU94" s="89"/>
      <c r="RHV94" s="89"/>
      <c r="RHW94" s="89"/>
      <c r="RHX94" s="89"/>
      <c r="RHY94" s="89"/>
      <c r="RHZ94" s="89"/>
      <c r="RIA94" s="89"/>
      <c r="RIB94" s="89"/>
      <c r="RIC94" s="89"/>
      <c r="RID94" s="89"/>
      <c r="RIE94" s="89"/>
      <c r="RIF94" s="89"/>
      <c r="RIG94" s="89"/>
      <c r="RIH94" s="89"/>
      <c r="RII94" s="89"/>
      <c r="RIJ94" s="89"/>
      <c r="RIK94" s="89"/>
      <c r="RIL94" s="89"/>
      <c r="RIM94" s="89"/>
      <c r="RIN94" s="89"/>
      <c r="RIO94" s="89"/>
      <c r="RIP94" s="89"/>
      <c r="RIQ94" s="89"/>
      <c r="RIR94" s="89"/>
      <c r="RIS94" s="89"/>
      <c r="RIT94" s="89"/>
      <c r="RIU94" s="89"/>
      <c r="RIV94" s="89"/>
      <c r="RIW94" s="89"/>
      <c r="RIX94" s="89"/>
      <c r="RIY94" s="89"/>
      <c r="RIZ94" s="89"/>
      <c r="RJA94" s="89"/>
      <c r="RJB94" s="89"/>
      <c r="RJC94" s="89"/>
      <c r="RJD94" s="89"/>
      <c r="RJE94" s="89"/>
      <c r="RJF94" s="89"/>
      <c r="RJG94" s="89"/>
      <c r="RJH94" s="89"/>
      <c r="RJI94" s="89"/>
      <c r="RJJ94" s="89"/>
      <c r="RJK94" s="89"/>
      <c r="RJL94" s="89"/>
      <c r="RJM94" s="89"/>
      <c r="RJN94" s="89"/>
      <c r="RJO94" s="89"/>
      <c r="RJP94" s="89"/>
      <c r="RJQ94" s="89"/>
      <c r="RJR94" s="89"/>
      <c r="RJS94" s="89"/>
      <c r="RJT94" s="89"/>
      <c r="RJU94" s="89"/>
      <c r="RJV94" s="89"/>
      <c r="RJW94" s="89"/>
      <c r="RJX94" s="89"/>
      <c r="RJY94" s="89"/>
      <c r="RJZ94" s="89"/>
      <c r="RKA94" s="89"/>
      <c r="RKB94" s="89"/>
      <c r="RKC94" s="89"/>
      <c r="RKD94" s="89"/>
      <c r="RKE94" s="89"/>
      <c r="RKF94" s="89"/>
      <c r="RKG94" s="89"/>
      <c r="RKH94" s="89"/>
      <c r="RKI94" s="89"/>
      <c r="RKJ94" s="89"/>
      <c r="RKK94" s="89"/>
      <c r="RKL94" s="89"/>
      <c r="RKM94" s="89"/>
      <c r="RKN94" s="89"/>
      <c r="RKO94" s="89"/>
      <c r="RKP94" s="89"/>
      <c r="RKQ94" s="89"/>
      <c r="RKR94" s="89"/>
      <c r="RKS94" s="89"/>
      <c r="RKT94" s="89"/>
      <c r="RKU94" s="89"/>
      <c r="RKV94" s="89"/>
      <c r="RKW94" s="89"/>
      <c r="RKX94" s="89"/>
      <c r="RKY94" s="89"/>
      <c r="RKZ94" s="89"/>
      <c r="RLA94" s="89"/>
      <c r="RLB94" s="89"/>
      <c r="RLC94" s="89"/>
      <c r="RLD94" s="89"/>
      <c r="RLE94" s="89"/>
      <c r="RLF94" s="89"/>
      <c r="RLG94" s="89"/>
      <c r="RLH94" s="89"/>
      <c r="RLI94" s="89"/>
      <c r="RLJ94" s="89"/>
      <c r="RLK94" s="89"/>
      <c r="RLL94" s="89"/>
      <c r="RLM94" s="89"/>
      <c r="RLN94" s="89"/>
      <c r="RLO94" s="89"/>
      <c r="RLP94" s="89"/>
      <c r="RLQ94" s="89"/>
      <c r="RLR94" s="89"/>
      <c r="RLS94" s="89"/>
      <c r="RLT94" s="89"/>
      <c r="RLU94" s="89"/>
      <c r="RLV94" s="89"/>
      <c r="RLW94" s="89"/>
      <c r="RLX94" s="89"/>
      <c r="RLY94" s="89"/>
      <c r="RLZ94" s="89"/>
      <c r="RMA94" s="89"/>
      <c r="RMB94" s="89"/>
      <c r="RMC94" s="89"/>
      <c r="RMD94" s="89"/>
      <c r="RME94" s="89"/>
      <c r="RMF94" s="89"/>
      <c r="RMG94" s="89"/>
      <c r="RMH94" s="89"/>
      <c r="RMI94" s="89"/>
      <c r="RMJ94" s="89"/>
      <c r="RMK94" s="89"/>
      <c r="RML94" s="89"/>
      <c r="RMM94" s="89"/>
      <c r="RMN94" s="89"/>
      <c r="RMO94" s="89"/>
      <c r="RMP94" s="89"/>
      <c r="RMQ94" s="89"/>
      <c r="RMR94" s="89"/>
      <c r="RMS94" s="89"/>
      <c r="RMT94" s="89"/>
      <c r="RMU94" s="89"/>
      <c r="RMV94" s="89"/>
      <c r="RMW94" s="89"/>
      <c r="RMX94" s="89"/>
      <c r="RMY94" s="89"/>
      <c r="RMZ94" s="89"/>
      <c r="RNA94" s="89"/>
      <c r="RNB94" s="89"/>
      <c r="RNC94" s="89"/>
      <c r="RND94" s="89"/>
      <c r="RNE94" s="89"/>
      <c r="RNF94" s="89"/>
      <c r="RNG94" s="89"/>
      <c r="RNH94" s="89"/>
      <c r="RNI94" s="89"/>
      <c r="RNJ94" s="89"/>
      <c r="RNK94" s="89"/>
      <c r="RNL94" s="89"/>
      <c r="RNM94" s="89"/>
      <c r="RNN94" s="89"/>
      <c r="RNO94" s="89"/>
      <c r="RNP94" s="89"/>
      <c r="RNQ94" s="89"/>
      <c r="RNR94" s="89"/>
      <c r="RNS94" s="89"/>
      <c r="RNT94" s="89"/>
      <c r="RNU94" s="89"/>
      <c r="RNV94" s="89"/>
      <c r="RNW94" s="89"/>
      <c r="RNX94" s="89"/>
      <c r="RNY94" s="89"/>
      <c r="RNZ94" s="89"/>
      <c r="ROA94" s="89"/>
      <c r="ROB94" s="89"/>
      <c r="ROC94" s="89"/>
      <c r="ROD94" s="89"/>
      <c r="ROE94" s="89"/>
      <c r="ROF94" s="89"/>
      <c r="ROG94" s="89"/>
      <c r="ROH94" s="89"/>
      <c r="ROI94" s="89"/>
      <c r="ROJ94" s="89"/>
      <c r="ROK94" s="89"/>
      <c r="ROL94" s="89"/>
      <c r="ROM94" s="89"/>
      <c r="RON94" s="89"/>
      <c r="ROO94" s="89"/>
      <c r="ROP94" s="89"/>
      <c r="ROQ94" s="89"/>
      <c r="ROR94" s="89"/>
      <c r="ROS94" s="89"/>
      <c r="ROT94" s="89"/>
      <c r="ROU94" s="89"/>
      <c r="ROV94" s="89"/>
      <c r="ROW94" s="89"/>
      <c r="ROX94" s="89"/>
      <c r="ROY94" s="89"/>
      <c r="ROZ94" s="89"/>
      <c r="RPA94" s="89"/>
      <c r="RPB94" s="89"/>
      <c r="RPC94" s="89"/>
      <c r="RPD94" s="89"/>
      <c r="RPE94" s="89"/>
      <c r="RPF94" s="89"/>
      <c r="RPG94" s="89"/>
      <c r="RPH94" s="89"/>
      <c r="RPI94" s="89"/>
      <c r="RPJ94" s="89"/>
      <c r="RPK94" s="89"/>
      <c r="RPL94" s="89"/>
      <c r="RPM94" s="89"/>
      <c r="RPN94" s="89"/>
      <c r="RPO94" s="89"/>
      <c r="RPP94" s="89"/>
      <c r="RPQ94" s="89"/>
      <c r="RPR94" s="89"/>
      <c r="RPS94" s="89"/>
      <c r="RPT94" s="89"/>
      <c r="RPU94" s="89"/>
      <c r="RPV94" s="89"/>
      <c r="RPW94" s="89"/>
      <c r="RPX94" s="89"/>
      <c r="RPY94" s="89"/>
      <c r="RPZ94" s="89"/>
      <c r="RQA94" s="89"/>
      <c r="RQB94" s="89"/>
      <c r="RQC94" s="89"/>
      <c r="RQD94" s="89"/>
      <c r="RQE94" s="89"/>
      <c r="RQF94" s="89"/>
      <c r="RQG94" s="89"/>
      <c r="RQH94" s="89"/>
      <c r="RQI94" s="89"/>
      <c r="RQJ94" s="89"/>
      <c r="RQK94" s="89"/>
      <c r="RQL94" s="89"/>
      <c r="RQM94" s="89"/>
      <c r="RQN94" s="89"/>
      <c r="RQO94" s="89"/>
      <c r="RQP94" s="89"/>
      <c r="RQQ94" s="89"/>
      <c r="RQR94" s="89"/>
      <c r="RQS94" s="89"/>
      <c r="RQT94" s="89"/>
      <c r="RQU94" s="89"/>
      <c r="RQV94" s="89"/>
      <c r="RQW94" s="89"/>
      <c r="RQX94" s="89"/>
      <c r="RQY94" s="89"/>
      <c r="RQZ94" s="89"/>
      <c r="RRA94" s="89"/>
      <c r="RRB94" s="89"/>
      <c r="RRC94" s="89"/>
      <c r="RRD94" s="89"/>
      <c r="RRE94" s="89"/>
      <c r="RRF94" s="89"/>
      <c r="RRG94" s="89"/>
      <c r="RRH94" s="89"/>
      <c r="RRI94" s="89"/>
      <c r="RRJ94" s="89"/>
      <c r="RRK94" s="89"/>
      <c r="RRL94" s="89"/>
      <c r="RRM94" s="89"/>
      <c r="RRN94" s="89"/>
      <c r="RRO94" s="89"/>
      <c r="RRP94" s="89"/>
      <c r="RRQ94" s="89"/>
      <c r="RRR94" s="89"/>
      <c r="RRS94" s="89"/>
      <c r="RRT94" s="89"/>
      <c r="RRU94" s="89"/>
      <c r="RRV94" s="89"/>
      <c r="RRW94" s="89"/>
      <c r="RRX94" s="89"/>
      <c r="RRY94" s="89"/>
      <c r="RRZ94" s="89"/>
      <c r="RSA94" s="89"/>
      <c r="RSB94" s="89"/>
      <c r="RSC94" s="89"/>
      <c r="RSD94" s="89"/>
      <c r="RSE94" s="89"/>
      <c r="RSF94" s="89"/>
      <c r="RSG94" s="89"/>
      <c r="RSH94" s="89"/>
      <c r="RSI94" s="89"/>
      <c r="RSJ94" s="89"/>
      <c r="RSK94" s="89"/>
      <c r="RSL94" s="89"/>
      <c r="RSM94" s="89"/>
      <c r="RSN94" s="89"/>
      <c r="RSO94" s="89"/>
      <c r="RSP94" s="89"/>
      <c r="RSQ94" s="89"/>
      <c r="RSR94" s="89"/>
      <c r="RSS94" s="89"/>
      <c r="RST94" s="89"/>
      <c r="RSU94" s="89"/>
      <c r="RSV94" s="89"/>
      <c r="RSW94" s="89"/>
      <c r="RSX94" s="89"/>
      <c r="RSY94" s="89"/>
      <c r="RSZ94" s="89"/>
      <c r="RTA94" s="89"/>
      <c r="RTB94" s="89"/>
      <c r="RTC94" s="89"/>
      <c r="RTD94" s="89"/>
      <c r="RTE94" s="89"/>
      <c r="RTF94" s="89"/>
      <c r="RTG94" s="89"/>
      <c r="RTH94" s="89"/>
      <c r="RTI94" s="89"/>
      <c r="RTJ94" s="89"/>
      <c r="RTK94" s="89"/>
      <c r="RTL94" s="89"/>
      <c r="RTM94" s="89"/>
      <c r="RTN94" s="89"/>
      <c r="RTO94" s="89"/>
      <c r="RTP94" s="89"/>
      <c r="RTQ94" s="89"/>
      <c r="RTR94" s="89"/>
      <c r="RTS94" s="89"/>
      <c r="RTT94" s="89"/>
      <c r="RTU94" s="89"/>
      <c r="RTV94" s="89"/>
      <c r="RTW94" s="89"/>
      <c r="RTX94" s="89"/>
      <c r="RTY94" s="89"/>
      <c r="RTZ94" s="89"/>
      <c r="RUA94" s="89"/>
      <c r="RUB94" s="89"/>
      <c r="RUC94" s="89"/>
      <c r="RUD94" s="89"/>
      <c r="RUE94" s="89"/>
      <c r="RUF94" s="89"/>
      <c r="RUG94" s="89"/>
      <c r="RUH94" s="89"/>
      <c r="RUI94" s="89"/>
      <c r="RUJ94" s="89"/>
      <c r="RUK94" s="89"/>
      <c r="RUL94" s="89"/>
      <c r="RUM94" s="89"/>
      <c r="RUN94" s="89"/>
      <c r="RUO94" s="89"/>
      <c r="RUP94" s="89"/>
      <c r="RUQ94" s="89"/>
      <c r="RUR94" s="89"/>
      <c r="RUS94" s="89"/>
      <c r="RUT94" s="89"/>
      <c r="RUU94" s="89"/>
      <c r="RUV94" s="89"/>
      <c r="RUW94" s="89"/>
      <c r="RUX94" s="89"/>
      <c r="RUY94" s="89"/>
      <c r="RUZ94" s="89"/>
      <c r="RVA94" s="89"/>
      <c r="RVB94" s="89"/>
      <c r="RVC94" s="89"/>
      <c r="RVD94" s="89"/>
      <c r="RVE94" s="89"/>
      <c r="RVF94" s="89"/>
      <c r="RVG94" s="89"/>
      <c r="RVH94" s="89"/>
      <c r="RVI94" s="89"/>
      <c r="RVJ94" s="89"/>
      <c r="RVK94" s="89"/>
      <c r="RVL94" s="89"/>
      <c r="RVM94" s="89"/>
      <c r="RVN94" s="89"/>
      <c r="RVO94" s="89"/>
      <c r="RVP94" s="89"/>
      <c r="RVQ94" s="89"/>
      <c r="RVR94" s="89"/>
      <c r="RVS94" s="89"/>
      <c r="RVT94" s="89"/>
      <c r="RVU94" s="89"/>
      <c r="RVV94" s="89"/>
      <c r="RVW94" s="89"/>
      <c r="RVX94" s="89"/>
      <c r="RVY94" s="89"/>
      <c r="RVZ94" s="89"/>
      <c r="RWA94" s="89"/>
      <c r="RWB94" s="89"/>
      <c r="RWC94" s="89"/>
      <c r="RWD94" s="89"/>
      <c r="RWE94" s="89"/>
      <c r="RWF94" s="89"/>
      <c r="RWG94" s="89"/>
      <c r="RWH94" s="89"/>
      <c r="RWI94" s="89"/>
      <c r="RWJ94" s="89"/>
      <c r="RWK94" s="89"/>
      <c r="RWL94" s="89"/>
      <c r="RWM94" s="89"/>
      <c r="RWN94" s="89"/>
      <c r="RWO94" s="89"/>
      <c r="RWP94" s="89"/>
      <c r="RWQ94" s="89"/>
      <c r="RWR94" s="89"/>
      <c r="RWS94" s="89"/>
      <c r="RWT94" s="89"/>
      <c r="RWU94" s="89"/>
      <c r="RWV94" s="89"/>
      <c r="RWW94" s="89"/>
      <c r="RWX94" s="89"/>
      <c r="RWY94" s="89"/>
      <c r="RWZ94" s="89"/>
      <c r="RXA94" s="89"/>
      <c r="RXB94" s="89"/>
      <c r="RXC94" s="89"/>
      <c r="RXD94" s="89"/>
      <c r="RXE94" s="89"/>
      <c r="RXF94" s="89"/>
      <c r="RXG94" s="89"/>
      <c r="RXH94" s="89"/>
      <c r="RXI94" s="89"/>
      <c r="RXJ94" s="89"/>
      <c r="RXK94" s="89"/>
      <c r="RXL94" s="89"/>
      <c r="RXM94" s="89"/>
      <c r="RXN94" s="89"/>
      <c r="RXO94" s="89"/>
      <c r="RXP94" s="89"/>
      <c r="RXQ94" s="89"/>
      <c r="RXR94" s="89"/>
      <c r="RXS94" s="89"/>
      <c r="RXT94" s="89"/>
      <c r="RXU94" s="89"/>
      <c r="RXV94" s="89"/>
      <c r="RXW94" s="89"/>
      <c r="RXX94" s="89"/>
      <c r="RXY94" s="89"/>
      <c r="RXZ94" s="89"/>
      <c r="RYA94" s="89"/>
      <c r="RYB94" s="89"/>
      <c r="RYC94" s="89"/>
      <c r="RYD94" s="89"/>
      <c r="RYE94" s="89"/>
      <c r="RYF94" s="89"/>
      <c r="RYG94" s="89"/>
      <c r="RYH94" s="89"/>
      <c r="RYI94" s="89"/>
      <c r="RYJ94" s="89"/>
      <c r="RYK94" s="89"/>
      <c r="RYL94" s="89"/>
      <c r="RYM94" s="89"/>
      <c r="RYN94" s="89"/>
      <c r="RYO94" s="89"/>
      <c r="RYP94" s="89"/>
      <c r="RYQ94" s="89"/>
      <c r="RYR94" s="89"/>
      <c r="RYS94" s="89"/>
      <c r="RYT94" s="89"/>
      <c r="RYU94" s="89"/>
      <c r="RYV94" s="89"/>
      <c r="RYW94" s="89"/>
      <c r="RYX94" s="89"/>
      <c r="RYY94" s="89"/>
      <c r="RYZ94" s="89"/>
      <c r="RZA94" s="89"/>
      <c r="RZB94" s="89"/>
      <c r="RZC94" s="89"/>
      <c r="RZD94" s="89"/>
      <c r="RZE94" s="89"/>
      <c r="RZF94" s="89"/>
      <c r="RZG94" s="89"/>
      <c r="RZH94" s="89"/>
      <c r="RZI94" s="89"/>
      <c r="RZJ94" s="89"/>
      <c r="RZK94" s="89"/>
      <c r="RZL94" s="89"/>
      <c r="RZM94" s="89"/>
      <c r="RZN94" s="89"/>
      <c r="RZO94" s="89"/>
      <c r="RZP94" s="89"/>
      <c r="RZQ94" s="89"/>
      <c r="RZR94" s="89"/>
      <c r="RZS94" s="89"/>
      <c r="RZT94" s="89"/>
      <c r="RZU94" s="89"/>
      <c r="RZV94" s="89"/>
      <c r="RZW94" s="89"/>
      <c r="RZX94" s="89"/>
      <c r="RZY94" s="89"/>
      <c r="RZZ94" s="89"/>
      <c r="SAA94" s="89"/>
      <c r="SAB94" s="89"/>
      <c r="SAC94" s="89"/>
      <c r="SAD94" s="89"/>
      <c r="SAE94" s="89"/>
      <c r="SAF94" s="89"/>
      <c r="SAG94" s="89"/>
      <c r="SAH94" s="89"/>
      <c r="SAI94" s="89"/>
      <c r="SAJ94" s="89"/>
      <c r="SAK94" s="89"/>
      <c r="SAL94" s="89"/>
      <c r="SAM94" s="89"/>
      <c r="SAN94" s="89"/>
      <c r="SAO94" s="89"/>
      <c r="SAP94" s="89"/>
      <c r="SAQ94" s="89"/>
      <c r="SAR94" s="89"/>
      <c r="SAS94" s="89"/>
      <c r="SAT94" s="89"/>
      <c r="SAU94" s="89"/>
      <c r="SAV94" s="89"/>
      <c r="SAW94" s="89"/>
      <c r="SAX94" s="89"/>
      <c r="SAY94" s="89"/>
      <c r="SAZ94" s="89"/>
      <c r="SBA94" s="89"/>
      <c r="SBB94" s="89"/>
      <c r="SBC94" s="89"/>
      <c r="SBD94" s="89"/>
      <c r="SBE94" s="89"/>
      <c r="SBF94" s="89"/>
      <c r="SBG94" s="89"/>
      <c r="SBH94" s="89"/>
      <c r="SBI94" s="89"/>
      <c r="SBJ94" s="89"/>
      <c r="SBK94" s="89"/>
      <c r="SBL94" s="89"/>
      <c r="SBM94" s="89"/>
      <c r="SBN94" s="89"/>
      <c r="SBO94" s="89"/>
      <c r="SBP94" s="89"/>
      <c r="SBQ94" s="89"/>
      <c r="SBR94" s="89"/>
      <c r="SBS94" s="89"/>
      <c r="SBT94" s="89"/>
      <c r="SBU94" s="89"/>
      <c r="SBV94" s="89"/>
      <c r="SBW94" s="89"/>
      <c r="SBX94" s="89"/>
      <c r="SBY94" s="89"/>
      <c r="SBZ94" s="89"/>
      <c r="SCA94" s="89"/>
      <c r="SCB94" s="89"/>
      <c r="SCC94" s="89"/>
      <c r="SCD94" s="89"/>
      <c r="SCE94" s="89"/>
      <c r="SCF94" s="89"/>
      <c r="SCG94" s="89"/>
      <c r="SCH94" s="89"/>
      <c r="SCI94" s="89"/>
      <c r="SCJ94" s="89"/>
      <c r="SCK94" s="89"/>
      <c r="SCL94" s="89"/>
      <c r="SCM94" s="89"/>
      <c r="SCN94" s="89"/>
      <c r="SCO94" s="89"/>
      <c r="SCP94" s="89"/>
      <c r="SCQ94" s="89"/>
      <c r="SCR94" s="89"/>
      <c r="SCS94" s="89"/>
      <c r="SCT94" s="89"/>
      <c r="SCU94" s="89"/>
      <c r="SCV94" s="89"/>
      <c r="SCW94" s="89"/>
      <c r="SCX94" s="89"/>
      <c r="SCY94" s="89"/>
      <c r="SCZ94" s="89"/>
      <c r="SDA94" s="89"/>
      <c r="SDB94" s="89"/>
      <c r="SDC94" s="89"/>
      <c r="SDD94" s="89"/>
      <c r="SDE94" s="89"/>
      <c r="SDF94" s="89"/>
      <c r="SDG94" s="89"/>
      <c r="SDH94" s="89"/>
      <c r="SDI94" s="89"/>
      <c r="SDJ94" s="89"/>
      <c r="SDK94" s="89"/>
      <c r="SDL94" s="89"/>
      <c r="SDM94" s="89"/>
      <c r="SDN94" s="89"/>
      <c r="SDO94" s="89"/>
      <c r="SDP94" s="89"/>
      <c r="SDQ94" s="89"/>
      <c r="SDR94" s="89"/>
      <c r="SDS94" s="89"/>
      <c r="SDT94" s="89"/>
      <c r="SDU94" s="89"/>
      <c r="SDV94" s="89"/>
      <c r="SDW94" s="89"/>
      <c r="SDX94" s="89"/>
      <c r="SDY94" s="89"/>
      <c r="SDZ94" s="89"/>
      <c r="SEA94" s="89"/>
      <c r="SEB94" s="89"/>
      <c r="SEC94" s="89"/>
      <c r="SED94" s="89"/>
      <c r="SEE94" s="89"/>
      <c r="SEF94" s="89"/>
      <c r="SEG94" s="89"/>
      <c r="SEH94" s="89"/>
      <c r="SEI94" s="89"/>
      <c r="SEJ94" s="89"/>
      <c r="SEK94" s="89"/>
      <c r="SEL94" s="89"/>
      <c r="SEM94" s="89"/>
      <c r="SEN94" s="89"/>
      <c r="SEO94" s="89"/>
      <c r="SEP94" s="89"/>
      <c r="SEQ94" s="89"/>
      <c r="SER94" s="89"/>
      <c r="SES94" s="89"/>
      <c r="SET94" s="89"/>
      <c r="SEU94" s="89"/>
      <c r="SEV94" s="89"/>
      <c r="SEW94" s="89"/>
      <c r="SEX94" s="89"/>
      <c r="SEY94" s="89"/>
      <c r="SEZ94" s="89"/>
      <c r="SFA94" s="89"/>
      <c r="SFB94" s="89"/>
      <c r="SFC94" s="89"/>
      <c r="SFD94" s="89"/>
      <c r="SFE94" s="89"/>
      <c r="SFF94" s="89"/>
      <c r="SFG94" s="89"/>
      <c r="SFH94" s="89"/>
      <c r="SFI94" s="89"/>
      <c r="SFJ94" s="89"/>
      <c r="SFK94" s="89"/>
      <c r="SFL94" s="89"/>
      <c r="SFM94" s="89"/>
      <c r="SFN94" s="89"/>
      <c r="SFO94" s="89"/>
      <c r="SFP94" s="89"/>
      <c r="SFQ94" s="89"/>
      <c r="SFR94" s="89"/>
      <c r="SFS94" s="89"/>
      <c r="SFT94" s="89"/>
      <c r="SFU94" s="89"/>
      <c r="SFV94" s="89"/>
      <c r="SFW94" s="89"/>
      <c r="SFX94" s="89"/>
      <c r="SFY94" s="89"/>
      <c r="SFZ94" s="89"/>
      <c r="SGA94" s="89"/>
      <c r="SGB94" s="89"/>
      <c r="SGC94" s="89"/>
      <c r="SGD94" s="89"/>
      <c r="SGE94" s="89"/>
      <c r="SGF94" s="89"/>
      <c r="SGG94" s="89"/>
      <c r="SGH94" s="89"/>
      <c r="SGI94" s="89"/>
      <c r="SGJ94" s="89"/>
      <c r="SGK94" s="89"/>
      <c r="SGL94" s="89"/>
      <c r="SGM94" s="89"/>
      <c r="SGN94" s="89"/>
      <c r="SGO94" s="89"/>
      <c r="SGP94" s="89"/>
      <c r="SGQ94" s="89"/>
      <c r="SGR94" s="89"/>
      <c r="SGS94" s="89"/>
      <c r="SGT94" s="89"/>
      <c r="SGU94" s="89"/>
      <c r="SGV94" s="89"/>
      <c r="SGW94" s="89"/>
      <c r="SGX94" s="89"/>
      <c r="SGY94" s="89"/>
      <c r="SGZ94" s="89"/>
      <c r="SHA94" s="89"/>
      <c r="SHB94" s="89"/>
      <c r="SHC94" s="89"/>
      <c r="SHD94" s="89"/>
      <c r="SHE94" s="89"/>
      <c r="SHF94" s="89"/>
      <c r="SHG94" s="89"/>
      <c r="SHH94" s="89"/>
      <c r="SHI94" s="89"/>
      <c r="SHJ94" s="89"/>
      <c r="SHK94" s="89"/>
      <c r="SHL94" s="89"/>
      <c r="SHM94" s="89"/>
      <c r="SHN94" s="89"/>
      <c r="SHO94" s="89"/>
      <c r="SHP94" s="89"/>
      <c r="SHQ94" s="89"/>
      <c r="SHR94" s="89"/>
      <c r="SHS94" s="89"/>
      <c r="SHT94" s="89"/>
      <c r="SHU94" s="89"/>
      <c r="SHV94" s="89"/>
      <c r="SHW94" s="89"/>
      <c r="SHX94" s="89"/>
      <c r="SHY94" s="89"/>
      <c r="SHZ94" s="89"/>
      <c r="SIA94" s="89"/>
      <c r="SIB94" s="89"/>
      <c r="SIC94" s="89"/>
      <c r="SID94" s="89"/>
      <c r="SIE94" s="89"/>
      <c r="SIF94" s="89"/>
      <c r="SIG94" s="89"/>
      <c r="SIH94" s="89"/>
      <c r="SII94" s="89"/>
      <c r="SIJ94" s="89"/>
      <c r="SIK94" s="89"/>
      <c r="SIL94" s="89"/>
      <c r="SIM94" s="89"/>
      <c r="SIN94" s="89"/>
      <c r="SIO94" s="89"/>
      <c r="SIP94" s="89"/>
      <c r="SIQ94" s="89"/>
      <c r="SIR94" s="89"/>
      <c r="SIS94" s="89"/>
      <c r="SIT94" s="89"/>
      <c r="SIU94" s="89"/>
      <c r="SIV94" s="89"/>
      <c r="SIW94" s="89"/>
      <c r="SIX94" s="89"/>
      <c r="SIY94" s="89"/>
      <c r="SIZ94" s="89"/>
      <c r="SJA94" s="89"/>
      <c r="SJB94" s="89"/>
      <c r="SJC94" s="89"/>
      <c r="SJD94" s="89"/>
      <c r="SJE94" s="89"/>
      <c r="SJF94" s="89"/>
      <c r="SJG94" s="89"/>
      <c r="SJH94" s="89"/>
      <c r="SJI94" s="89"/>
      <c r="SJJ94" s="89"/>
      <c r="SJK94" s="89"/>
      <c r="SJL94" s="89"/>
      <c r="SJM94" s="89"/>
      <c r="SJN94" s="89"/>
      <c r="SJO94" s="89"/>
      <c r="SJP94" s="89"/>
      <c r="SJQ94" s="89"/>
      <c r="SJR94" s="89"/>
      <c r="SJS94" s="89"/>
      <c r="SJT94" s="89"/>
      <c r="SJU94" s="89"/>
      <c r="SJV94" s="89"/>
      <c r="SJW94" s="89"/>
      <c r="SJX94" s="89"/>
      <c r="SJY94" s="89"/>
      <c r="SJZ94" s="89"/>
      <c r="SKA94" s="89"/>
      <c r="SKB94" s="89"/>
      <c r="SKC94" s="89"/>
      <c r="SKD94" s="89"/>
      <c r="SKE94" s="89"/>
      <c r="SKF94" s="89"/>
      <c r="SKG94" s="89"/>
      <c r="SKH94" s="89"/>
      <c r="SKI94" s="89"/>
      <c r="SKJ94" s="89"/>
      <c r="SKK94" s="89"/>
      <c r="SKL94" s="89"/>
      <c r="SKM94" s="89"/>
      <c r="SKN94" s="89"/>
      <c r="SKO94" s="89"/>
      <c r="SKP94" s="89"/>
      <c r="SKQ94" s="89"/>
      <c r="SKR94" s="89"/>
      <c r="SKS94" s="89"/>
      <c r="SKT94" s="89"/>
      <c r="SKU94" s="89"/>
      <c r="SKV94" s="89"/>
      <c r="SKW94" s="89"/>
      <c r="SKX94" s="89"/>
      <c r="SKY94" s="89"/>
      <c r="SKZ94" s="89"/>
      <c r="SLA94" s="89"/>
      <c r="SLB94" s="89"/>
      <c r="SLC94" s="89"/>
      <c r="SLD94" s="89"/>
      <c r="SLE94" s="89"/>
      <c r="SLF94" s="89"/>
      <c r="SLG94" s="89"/>
      <c r="SLH94" s="89"/>
      <c r="SLI94" s="89"/>
      <c r="SLJ94" s="89"/>
      <c r="SLK94" s="89"/>
      <c r="SLL94" s="89"/>
      <c r="SLM94" s="89"/>
      <c r="SLN94" s="89"/>
      <c r="SLO94" s="89"/>
      <c r="SLP94" s="89"/>
      <c r="SLQ94" s="89"/>
      <c r="SLR94" s="89"/>
      <c r="SLS94" s="89"/>
      <c r="SLT94" s="89"/>
      <c r="SLU94" s="89"/>
      <c r="SLV94" s="89"/>
      <c r="SLW94" s="89"/>
      <c r="SLX94" s="89"/>
      <c r="SLY94" s="89"/>
      <c r="SLZ94" s="89"/>
      <c r="SMA94" s="89"/>
      <c r="SMB94" s="89"/>
      <c r="SMC94" s="89"/>
      <c r="SMD94" s="89"/>
      <c r="SME94" s="89"/>
      <c r="SMF94" s="89"/>
      <c r="SMG94" s="89"/>
      <c r="SMH94" s="89"/>
      <c r="SMI94" s="89"/>
      <c r="SMJ94" s="89"/>
      <c r="SMK94" s="89"/>
      <c r="SML94" s="89"/>
      <c r="SMM94" s="89"/>
      <c r="SMN94" s="89"/>
      <c r="SMO94" s="89"/>
      <c r="SMP94" s="89"/>
      <c r="SMQ94" s="89"/>
      <c r="SMR94" s="89"/>
      <c r="SMS94" s="89"/>
      <c r="SMT94" s="89"/>
      <c r="SMU94" s="89"/>
      <c r="SMV94" s="89"/>
      <c r="SMW94" s="89"/>
      <c r="SMX94" s="89"/>
      <c r="SMY94" s="89"/>
      <c r="SMZ94" s="89"/>
      <c r="SNA94" s="89"/>
      <c r="SNB94" s="89"/>
      <c r="SNC94" s="89"/>
      <c r="SND94" s="89"/>
      <c r="SNE94" s="89"/>
      <c r="SNF94" s="89"/>
      <c r="SNG94" s="89"/>
      <c r="SNH94" s="89"/>
      <c r="SNI94" s="89"/>
      <c r="SNJ94" s="89"/>
      <c r="SNK94" s="89"/>
      <c r="SNL94" s="89"/>
      <c r="SNM94" s="89"/>
      <c r="SNN94" s="89"/>
      <c r="SNO94" s="89"/>
      <c r="SNP94" s="89"/>
      <c r="SNQ94" s="89"/>
      <c r="SNR94" s="89"/>
      <c r="SNS94" s="89"/>
      <c r="SNT94" s="89"/>
      <c r="SNU94" s="89"/>
      <c r="SNV94" s="89"/>
      <c r="SNW94" s="89"/>
      <c r="SNX94" s="89"/>
      <c r="SNY94" s="89"/>
      <c r="SNZ94" s="89"/>
      <c r="SOA94" s="89"/>
      <c r="SOB94" s="89"/>
      <c r="SOC94" s="89"/>
      <c r="SOD94" s="89"/>
      <c r="SOE94" s="89"/>
      <c r="SOF94" s="89"/>
      <c r="SOG94" s="89"/>
      <c r="SOH94" s="89"/>
      <c r="SOI94" s="89"/>
      <c r="SOJ94" s="89"/>
      <c r="SOK94" s="89"/>
      <c r="SOL94" s="89"/>
      <c r="SOM94" s="89"/>
      <c r="SON94" s="89"/>
      <c r="SOO94" s="89"/>
      <c r="SOP94" s="89"/>
      <c r="SOQ94" s="89"/>
      <c r="SOR94" s="89"/>
      <c r="SOS94" s="89"/>
      <c r="SOT94" s="89"/>
      <c r="SOU94" s="89"/>
      <c r="SOV94" s="89"/>
      <c r="SOW94" s="89"/>
      <c r="SOX94" s="89"/>
      <c r="SOY94" s="89"/>
      <c r="SOZ94" s="89"/>
      <c r="SPA94" s="89"/>
      <c r="SPB94" s="89"/>
      <c r="SPC94" s="89"/>
      <c r="SPD94" s="89"/>
      <c r="SPE94" s="89"/>
      <c r="SPF94" s="89"/>
      <c r="SPG94" s="89"/>
      <c r="SPH94" s="89"/>
      <c r="SPI94" s="89"/>
      <c r="SPJ94" s="89"/>
      <c r="SPK94" s="89"/>
      <c r="SPL94" s="89"/>
      <c r="SPM94" s="89"/>
      <c r="SPN94" s="89"/>
      <c r="SPO94" s="89"/>
      <c r="SPP94" s="89"/>
      <c r="SPQ94" s="89"/>
      <c r="SPR94" s="89"/>
      <c r="SPS94" s="89"/>
      <c r="SPT94" s="89"/>
      <c r="SPU94" s="89"/>
      <c r="SPV94" s="89"/>
      <c r="SPW94" s="89"/>
      <c r="SPX94" s="89"/>
      <c r="SPY94" s="89"/>
      <c r="SPZ94" s="89"/>
      <c r="SQA94" s="89"/>
      <c r="SQB94" s="89"/>
      <c r="SQC94" s="89"/>
      <c r="SQD94" s="89"/>
      <c r="SQE94" s="89"/>
      <c r="SQF94" s="89"/>
      <c r="SQG94" s="89"/>
      <c r="SQH94" s="89"/>
      <c r="SQI94" s="89"/>
      <c r="SQJ94" s="89"/>
      <c r="SQK94" s="89"/>
      <c r="SQL94" s="89"/>
      <c r="SQM94" s="89"/>
      <c r="SQN94" s="89"/>
      <c r="SQO94" s="89"/>
      <c r="SQP94" s="89"/>
      <c r="SQQ94" s="89"/>
      <c r="SQR94" s="89"/>
      <c r="SQS94" s="89"/>
      <c r="SQT94" s="89"/>
      <c r="SQU94" s="89"/>
      <c r="SQV94" s="89"/>
      <c r="SQW94" s="89"/>
      <c r="SQX94" s="89"/>
      <c r="SQY94" s="89"/>
      <c r="SQZ94" s="89"/>
      <c r="SRA94" s="89"/>
      <c r="SRB94" s="89"/>
      <c r="SRC94" s="89"/>
      <c r="SRD94" s="89"/>
      <c r="SRE94" s="89"/>
      <c r="SRF94" s="89"/>
      <c r="SRG94" s="89"/>
      <c r="SRH94" s="89"/>
      <c r="SRI94" s="89"/>
      <c r="SRJ94" s="89"/>
      <c r="SRK94" s="89"/>
      <c r="SRL94" s="89"/>
      <c r="SRM94" s="89"/>
      <c r="SRN94" s="89"/>
      <c r="SRO94" s="89"/>
      <c r="SRP94" s="89"/>
      <c r="SRQ94" s="89"/>
      <c r="SRR94" s="89"/>
      <c r="SRS94" s="89"/>
      <c r="SRT94" s="89"/>
      <c r="SRU94" s="89"/>
      <c r="SRV94" s="89"/>
      <c r="SRW94" s="89"/>
      <c r="SRX94" s="89"/>
      <c r="SRY94" s="89"/>
      <c r="SRZ94" s="89"/>
      <c r="SSA94" s="89"/>
      <c r="SSB94" s="89"/>
      <c r="SSC94" s="89"/>
      <c r="SSD94" s="89"/>
      <c r="SSE94" s="89"/>
      <c r="SSF94" s="89"/>
      <c r="SSG94" s="89"/>
      <c r="SSH94" s="89"/>
      <c r="SSI94" s="89"/>
      <c r="SSJ94" s="89"/>
      <c r="SSK94" s="89"/>
      <c r="SSL94" s="89"/>
      <c r="SSM94" s="89"/>
      <c r="SSN94" s="89"/>
      <c r="SSO94" s="89"/>
      <c r="SSP94" s="89"/>
      <c r="SSQ94" s="89"/>
      <c r="SSR94" s="89"/>
      <c r="SSS94" s="89"/>
      <c r="SST94" s="89"/>
      <c r="SSU94" s="89"/>
      <c r="SSV94" s="89"/>
      <c r="SSW94" s="89"/>
      <c r="SSX94" s="89"/>
      <c r="SSY94" s="89"/>
      <c r="SSZ94" s="89"/>
      <c r="STA94" s="89"/>
      <c r="STB94" s="89"/>
      <c r="STC94" s="89"/>
      <c r="STD94" s="89"/>
      <c r="STE94" s="89"/>
      <c r="STF94" s="89"/>
      <c r="STG94" s="89"/>
      <c r="STH94" s="89"/>
      <c r="STI94" s="89"/>
      <c r="STJ94" s="89"/>
      <c r="STK94" s="89"/>
      <c r="STL94" s="89"/>
      <c r="STM94" s="89"/>
      <c r="STN94" s="89"/>
      <c r="STO94" s="89"/>
      <c r="STP94" s="89"/>
      <c r="STQ94" s="89"/>
      <c r="STR94" s="89"/>
      <c r="STS94" s="89"/>
      <c r="STT94" s="89"/>
      <c r="STU94" s="89"/>
      <c r="STV94" s="89"/>
      <c r="STW94" s="89"/>
      <c r="STX94" s="89"/>
      <c r="STY94" s="89"/>
      <c r="STZ94" s="89"/>
      <c r="SUA94" s="89"/>
      <c r="SUB94" s="89"/>
      <c r="SUC94" s="89"/>
      <c r="SUD94" s="89"/>
      <c r="SUE94" s="89"/>
      <c r="SUF94" s="89"/>
      <c r="SUG94" s="89"/>
      <c r="SUH94" s="89"/>
      <c r="SUI94" s="89"/>
      <c r="SUJ94" s="89"/>
      <c r="SUK94" s="89"/>
      <c r="SUL94" s="89"/>
      <c r="SUM94" s="89"/>
      <c r="SUN94" s="89"/>
      <c r="SUO94" s="89"/>
      <c r="SUP94" s="89"/>
      <c r="SUQ94" s="89"/>
      <c r="SUR94" s="89"/>
      <c r="SUS94" s="89"/>
      <c r="SUT94" s="89"/>
      <c r="SUU94" s="89"/>
      <c r="SUV94" s="89"/>
      <c r="SUW94" s="89"/>
      <c r="SUX94" s="89"/>
      <c r="SUY94" s="89"/>
      <c r="SUZ94" s="89"/>
      <c r="SVA94" s="89"/>
      <c r="SVB94" s="89"/>
      <c r="SVC94" s="89"/>
      <c r="SVD94" s="89"/>
      <c r="SVE94" s="89"/>
      <c r="SVF94" s="89"/>
      <c r="SVG94" s="89"/>
      <c r="SVH94" s="89"/>
      <c r="SVI94" s="89"/>
      <c r="SVJ94" s="89"/>
      <c r="SVK94" s="89"/>
      <c r="SVL94" s="89"/>
      <c r="SVM94" s="89"/>
      <c r="SVN94" s="89"/>
      <c r="SVO94" s="89"/>
      <c r="SVP94" s="89"/>
      <c r="SVQ94" s="89"/>
      <c r="SVR94" s="89"/>
      <c r="SVS94" s="89"/>
      <c r="SVT94" s="89"/>
      <c r="SVU94" s="89"/>
      <c r="SVV94" s="89"/>
      <c r="SVW94" s="89"/>
      <c r="SVX94" s="89"/>
      <c r="SVY94" s="89"/>
      <c r="SVZ94" s="89"/>
      <c r="SWA94" s="89"/>
      <c r="SWB94" s="89"/>
      <c r="SWC94" s="89"/>
      <c r="SWD94" s="89"/>
      <c r="SWE94" s="89"/>
      <c r="SWF94" s="89"/>
      <c r="SWG94" s="89"/>
      <c r="SWH94" s="89"/>
      <c r="SWI94" s="89"/>
      <c r="SWJ94" s="89"/>
      <c r="SWK94" s="89"/>
      <c r="SWL94" s="89"/>
      <c r="SWM94" s="89"/>
      <c r="SWN94" s="89"/>
      <c r="SWO94" s="89"/>
      <c r="SWP94" s="89"/>
      <c r="SWQ94" s="89"/>
      <c r="SWR94" s="89"/>
      <c r="SWS94" s="89"/>
      <c r="SWT94" s="89"/>
      <c r="SWU94" s="89"/>
      <c r="SWV94" s="89"/>
      <c r="SWW94" s="89"/>
      <c r="SWX94" s="89"/>
      <c r="SWY94" s="89"/>
      <c r="SWZ94" s="89"/>
      <c r="SXA94" s="89"/>
      <c r="SXB94" s="89"/>
      <c r="SXC94" s="89"/>
      <c r="SXD94" s="89"/>
      <c r="SXE94" s="89"/>
      <c r="SXF94" s="89"/>
      <c r="SXG94" s="89"/>
      <c r="SXH94" s="89"/>
      <c r="SXI94" s="89"/>
      <c r="SXJ94" s="89"/>
      <c r="SXK94" s="89"/>
      <c r="SXL94" s="89"/>
      <c r="SXM94" s="89"/>
      <c r="SXN94" s="89"/>
      <c r="SXO94" s="89"/>
      <c r="SXP94" s="89"/>
      <c r="SXQ94" s="89"/>
      <c r="SXR94" s="89"/>
      <c r="SXS94" s="89"/>
      <c r="SXT94" s="89"/>
      <c r="SXU94" s="89"/>
      <c r="SXV94" s="89"/>
      <c r="SXW94" s="89"/>
      <c r="SXX94" s="89"/>
      <c r="SXY94" s="89"/>
      <c r="SXZ94" s="89"/>
      <c r="SYA94" s="89"/>
      <c r="SYB94" s="89"/>
      <c r="SYC94" s="89"/>
      <c r="SYD94" s="89"/>
      <c r="SYE94" s="89"/>
      <c r="SYF94" s="89"/>
      <c r="SYG94" s="89"/>
      <c r="SYH94" s="89"/>
      <c r="SYI94" s="89"/>
      <c r="SYJ94" s="89"/>
      <c r="SYK94" s="89"/>
      <c r="SYL94" s="89"/>
      <c r="SYM94" s="89"/>
      <c r="SYN94" s="89"/>
      <c r="SYO94" s="89"/>
      <c r="SYP94" s="89"/>
      <c r="SYQ94" s="89"/>
      <c r="SYR94" s="89"/>
      <c r="SYS94" s="89"/>
      <c r="SYT94" s="89"/>
      <c r="SYU94" s="89"/>
      <c r="SYV94" s="89"/>
      <c r="SYW94" s="89"/>
      <c r="SYX94" s="89"/>
      <c r="SYY94" s="89"/>
      <c r="SYZ94" s="89"/>
      <c r="SZA94" s="89"/>
      <c r="SZB94" s="89"/>
      <c r="SZC94" s="89"/>
      <c r="SZD94" s="89"/>
      <c r="SZE94" s="89"/>
      <c r="SZF94" s="89"/>
      <c r="SZG94" s="89"/>
      <c r="SZH94" s="89"/>
      <c r="SZI94" s="89"/>
      <c r="SZJ94" s="89"/>
      <c r="SZK94" s="89"/>
      <c r="SZL94" s="89"/>
      <c r="SZM94" s="89"/>
      <c r="SZN94" s="89"/>
      <c r="SZO94" s="89"/>
      <c r="SZP94" s="89"/>
      <c r="SZQ94" s="89"/>
      <c r="SZR94" s="89"/>
      <c r="SZS94" s="89"/>
      <c r="SZT94" s="89"/>
      <c r="SZU94" s="89"/>
      <c r="SZV94" s="89"/>
      <c r="SZW94" s="89"/>
      <c r="SZX94" s="89"/>
      <c r="SZY94" s="89"/>
      <c r="SZZ94" s="89"/>
      <c r="TAA94" s="89"/>
      <c r="TAB94" s="89"/>
      <c r="TAC94" s="89"/>
      <c r="TAD94" s="89"/>
      <c r="TAE94" s="89"/>
      <c r="TAF94" s="89"/>
      <c r="TAG94" s="89"/>
      <c r="TAH94" s="89"/>
      <c r="TAI94" s="89"/>
      <c r="TAJ94" s="89"/>
      <c r="TAK94" s="89"/>
      <c r="TAL94" s="89"/>
      <c r="TAM94" s="89"/>
      <c r="TAN94" s="89"/>
      <c r="TAO94" s="89"/>
      <c r="TAP94" s="89"/>
      <c r="TAQ94" s="89"/>
      <c r="TAR94" s="89"/>
      <c r="TAS94" s="89"/>
      <c r="TAT94" s="89"/>
      <c r="TAU94" s="89"/>
      <c r="TAV94" s="89"/>
      <c r="TAW94" s="89"/>
      <c r="TAX94" s="89"/>
      <c r="TAY94" s="89"/>
      <c r="TAZ94" s="89"/>
      <c r="TBA94" s="89"/>
      <c r="TBB94" s="89"/>
      <c r="TBC94" s="89"/>
      <c r="TBD94" s="89"/>
      <c r="TBE94" s="89"/>
      <c r="TBF94" s="89"/>
      <c r="TBG94" s="89"/>
      <c r="TBH94" s="89"/>
      <c r="TBI94" s="89"/>
      <c r="TBJ94" s="89"/>
      <c r="TBK94" s="89"/>
      <c r="TBL94" s="89"/>
      <c r="TBM94" s="89"/>
      <c r="TBN94" s="89"/>
      <c r="TBO94" s="89"/>
      <c r="TBP94" s="89"/>
      <c r="TBQ94" s="89"/>
      <c r="TBR94" s="89"/>
      <c r="TBS94" s="89"/>
      <c r="TBT94" s="89"/>
      <c r="TBU94" s="89"/>
      <c r="TBV94" s="89"/>
      <c r="TBW94" s="89"/>
      <c r="TBX94" s="89"/>
      <c r="TBY94" s="89"/>
      <c r="TBZ94" s="89"/>
      <c r="TCA94" s="89"/>
      <c r="TCB94" s="89"/>
      <c r="TCC94" s="89"/>
      <c r="TCD94" s="89"/>
      <c r="TCE94" s="89"/>
      <c r="TCF94" s="89"/>
      <c r="TCG94" s="89"/>
      <c r="TCH94" s="89"/>
      <c r="TCI94" s="89"/>
      <c r="TCJ94" s="89"/>
      <c r="TCK94" s="89"/>
      <c r="TCL94" s="89"/>
      <c r="TCM94" s="89"/>
      <c r="TCN94" s="89"/>
      <c r="TCO94" s="89"/>
      <c r="TCP94" s="89"/>
      <c r="TCQ94" s="89"/>
      <c r="TCR94" s="89"/>
      <c r="TCS94" s="89"/>
      <c r="TCT94" s="89"/>
      <c r="TCU94" s="89"/>
      <c r="TCV94" s="89"/>
      <c r="TCW94" s="89"/>
      <c r="TCX94" s="89"/>
      <c r="TCY94" s="89"/>
      <c r="TCZ94" s="89"/>
      <c r="TDA94" s="89"/>
      <c r="TDB94" s="89"/>
      <c r="TDC94" s="89"/>
      <c r="TDD94" s="89"/>
      <c r="TDE94" s="89"/>
      <c r="TDF94" s="89"/>
      <c r="TDG94" s="89"/>
      <c r="TDH94" s="89"/>
      <c r="TDI94" s="89"/>
      <c r="TDJ94" s="89"/>
      <c r="TDK94" s="89"/>
      <c r="TDL94" s="89"/>
      <c r="TDM94" s="89"/>
      <c r="TDN94" s="89"/>
      <c r="TDO94" s="89"/>
      <c r="TDP94" s="89"/>
      <c r="TDQ94" s="89"/>
      <c r="TDR94" s="89"/>
      <c r="TDS94" s="89"/>
      <c r="TDT94" s="89"/>
      <c r="TDU94" s="89"/>
      <c r="TDV94" s="89"/>
      <c r="TDW94" s="89"/>
      <c r="TDX94" s="89"/>
      <c r="TDY94" s="89"/>
      <c r="TDZ94" s="89"/>
      <c r="TEA94" s="89"/>
      <c r="TEB94" s="89"/>
      <c r="TEC94" s="89"/>
      <c r="TED94" s="89"/>
      <c r="TEE94" s="89"/>
      <c r="TEF94" s="89"/>
      <c r="TEG94" s="89"/>
      <c r="TEH94" s="89"/>
      <c r="TEI94" s="89"/>
      <c r="TEJ94" s="89"/>
      <c r="TEK94" s="89"/>
      <c r="TEL94" s="89"/>
      <c r="TEM94" s="89"/>
      <c r="TEN94" s="89"/>
      <c r="TEO94" s="89"/>
      <c r="TEP94" s="89"/>
      <c r="TEQ94" s="89"/>
      <c r="TER94" s="89"/>
      <c r="TES94" s="89"/>
      <c r="TET94" s="89"/>
      <c r="TEU94" s="89"/>
      <c r="TEV94" s="89"/>
      <c r="TEW94" s="89"/>
      <c r="TEX94" s="89"/>
      <c r="TEY94" s="89"/>
      <c r="TEZ94" s="89"/>
      <c r="TFA94" s="89"/>
      <c r="TFB94" s="89"/>
      <c r="TFC94" s="89"/>
      <c r="TFD94" s="89"/>
      <c r="TFE94" s="89"/>
      <c r="TFF94" s="89"/>
      <c r="TFG94" s="89"/>
      <c r="TFH94" s="89"/>
      <c r="TFI94" s="89"/>
      <c r="TFJ94" s="89"/>
      <c r="TFK94" s="89"/>
      <c r="TFL94" s="89"/>
      <c r="TFM94" s="89"/>
      <c r="TFN94" s="89"/>
      <c r="TFO94" s="89"/>
      <c r="TFP94" s="89"/>
      <c r="TFQ94" s="89"/>
      <c r="TFR94" s="89"/>
      <c r="TFS94" s="89"/>
      <c r="TFT94" s="89"/>
      <c r="TFU94" s="89"/>
      <c r="TFV94" s="89"/>
      <c r="TFW94" s="89"/>
      <c r="TFX94" s="89"/>
      <c r="TFY94" s="89"/>
      <c r="TFZ94" s="89"/>
      <c r="TGA94" s="89"/>
      <c r="TGB94" s="89"/>
      <c r="TGC94" s="89"/>
      <c r="TGD94" s="89"/>
      <c r="TGE94" s="89"/>
      <c r="TGF94" s="89"/>
      <c r="TGG94" s="89"/>
      <c r="TGH94" s="89"/>
      <c r="TGI94" s="89"/>
      <c r="TGJ94" s="89"/>
      <c r="TGK94" s="89"/>
      <c r="TGL94" s="89"/>
      <c r="TGM94" s="89"/>
      <c r="TGN94" s="89"/>
      <c r="TGO94" s="89"/>
      <c r="TGP94" s="89"/>
      <c r="TGQ94" s="89"/>
      <c r="TGR94" s="89"/>
      <c r="TGS94" s="89"/>
      <c r="TGT94" s="89"/>
      <c r="TGU94" s="89"/>
      <c r="TGV94" s="89"/>
      <c r="TGW94" s="89"/>
      <c r="TGX94" s="89"/>
      <c r="TGY94" s="89"/>
      <c r="TGZ94" s="89"/>
      <c r="THA94" s="89"/>
      <c r="THB94" s="89"/>
      <c r="THC94" s="89"/>
      <c r="THD94" s="89"/>
      <c r="THE94" s="89"/>
      <c r="THF94" s="89"/>
      <c r="THG94" s="89"/>
      <c r="THH94" s="89"/>
      <c r="THI94" s="89"/>
      <c r="THJ94" s="89"/>
      <c r="THK94" s="89"/>
      <c r="THL94" s="89"/>
      <c r="THM94" s="89"/>
      <c r="THN94" s="89"/>
      <c r="THO94" s="89"/>
      <c r="THP94" s="89"/>
      <c r="THQ94" s="89"/>
      <c r="THR94" s="89"/>
      <c r="THS94" s="89"/>
      <c r="THT94" s="89"/>
      <c r="THU94" s="89"/>
      <c r="THV94" s="89"/>
      <c r="THW94" s="89"/>
      <c r="THX94" s="89"/>
      <c r="THY94" s="89"/>
      <c r="THZ94" s="89"/>
      <c r="TIA94" s="89"/>
      <c r="TIB94" s="89"/>
      <c r="TIC94" s="89"/>
      <c r="TID94" s="89"/>
      <c r="TIE94" s="89"/>
      <c r="TIF94" s="89"/>
      <c r="TIG94" s="89"/>
      <c r="TIH94" s="89"/>
      <c r="TII94" s="89"/>
      <c r="TIJ94" s="89"/>
      <c r="TIK94" s="89"/>
      <c r="TIL94" s="89"/>
      <c r="TIM94" s="89"/>
      <c r="TIN94" s="89"/>
      <c r="TIO94" s="89"/>
      <c r="TIP94" s="89"/>
      <c r="TIQ94" s="89"/>
      <c r="TIR94" s="89"/>
      <c r="TIS94" s="89"/>
      <c r="TIT94" s="89"/>
      <c r="TIU94" s="89"/>
      <c r="TIV94" s="89"/>
      <c r="TIW94" s="89"/>
      <c r="TIX94" s="89"/>
      <c r="TIY94" s="89"/>
      <c r="TIZ94" s="89"/>
      <c r="TJA94" s="89"/>
      <c r="TJB94" s="89"/>
      <c r="TJC94" s="89"/>
      <c r="TJD94" s="89"/>
      <c r="TJE94" s="89"/>
      <c r="TJF94" s="89"/>
      <c r="TJG94" s="89"/>
      <c r="TJH94" s="89"/>
      <c r="TJI94" s="89"/>
      <c r="TJJ94" s="89"/>
      <c r="TJK94" s="89"/>
      <c r="TJL94" s="89"/>
      <c r="TJM94" s="89"/>
      <c r="TJN94" s="89"/>
      <c r="TJO94" s="89"/>
      <c r="TJP94" s="89"/>
      <c r="TJQ94" s="89"/>
      <c r="TJR94" s="89"/>
      <c r="TJS94" s="89"/>
      <c r="TJT94" s="89"/>
      <c r="TJU94" s="89"/>
      <c r="TJV94" s="89"/>
      <c r="TJW94" s="89"/>
      <c r="TJX94" s="89"/>
      <c r="TJY94" s="89"/>
      <c r="TJZ94" s="89"/>
      <c r="TKA94" s="89"/>
      <c r="TKB94" s="89"/>
      <c r="TKC94" s="89"/>
      <c r="TKD94" s="89"/>
      <c r="TKE94" s="89"/>
      <c r="TKF94" s="89"/>
      <c r="TKG94" s="89"/>
      <c r="TKH94" s="89"/>
      <c r="TKI94" s="89"/>
      <c r="TKJ94" s="89"/>
      <c r="TKK94" s="89"/>
      <c r="TKL94" s="89"/>
      <c r="TKM94" s="89"/>
      <c r="TKN94" s="89"/>
      <c r="TKO94" s="89"/>
      <c r="TKP94" s="89"/>
      <c r="TKQ94" s="89"/>
      <c r="TKR94" s="89"/>
      <c r="TKS94" s="89"/>
      <c r="TKT94" s="89"/>
      <c r="TKU94" s="89"/>
      <c r="TKV94" s="89"/>
      <c r="TKW94" s="89"/>
      <c r="TKX94" s="89"/>
      <c r="TKY94" s="89"/>
      <c r="TKZ94" s="89"/>
      <c r="TLA94" s="89"/>
      <c r="TLB94" s="89"/>
      <c r="TLC94" s="89"/>
      <c r="TLD94" s="89"/>
      <c r="TLE94" s="89"/>
      <c r="TLF94" s="89"/>
      <c r="TLG94" s="89"/>
      <c r="TLH94" s="89"/>
      <c r="TLI94" s="89"/>
      <c r="TLJ94" s="89"/>
      <c r="TLK94" s="89"/>
      <c r="TLL94" s="89"/>
      <c r="TLM94" s="89"/>
      <c r="TLN94" s="89"/>
      <c r="TLO94" s="89"/>
      <c r="TLP94" s="89"/>
      <c r="TLQ94" s="89"/>
      <c r="TLR94" s="89"/>
      <c r="TLS94" s="89"/>
      <c r="TLT94" s="89"/>
      <c r="TLU94" s="89"/>
      <c r="TLV94" s="89"/>
      <c r="TLW94" s="89"/>
      <c r="TLX94" s="89"/>
      <c r="TLY94" s="89"/>
      <c r="TLZ94" s="89"/>
      <c r="TMA94" s="89"/>
      <c r="TMB94" s="89"/>
      <c r="TMC94" s="89"/>
      <c r="TMD94" s="89"/>
      <c r="TME94" s="89"/>
      <c r="TMF94" s="89"/>
      <c r="TMG94" s="89"/>
      <c r="TMH94" s="89"/>
      <c r="TMI94" s="89"/>
      <c r="TMJ94" s="89"/>
      <c r="TMK94" s="89"/>
      <c r="TML94" s="89"/>
      <c r="TMM94" s="89"/>
      <c r="TMN94" s="89"/>
      <c r="TMO94" s="89"/>
      <c r="TMP94" s="89"/>
      <c r="TMQ94" s="89"/>
      <c r="TMR94" s="89"/>
      <c r="TMS94" s="89"/>
      <c r="TMT94" s="89"/>
      <c r="TMU94" s="89"/>
      <c r="TMV94" s="89"/>
      <c r="TMW94" s="89"/>
      <c r="TMX94" s="89"/>
      <c r="TMY94" s="89"/>
      <c r="TMZ94" s="89"/>
      <c r="TNA94" s="89"/>
      <c r="TNB94" s="89"/>
      <c r="TNC94" s="89"/>
      <c r="TND94" s="89"/>
      <c r="TNE94" s="89"/>
      <c r="TNF94" s="89"/>
      <c r="TNG94" s="89"/>
      <c r="TNH94" s="89"/>
      <c r="TNI94" s="89"/>
      <c r="TNJ94" s="89"/>
      <c r="TNK94" s="89"/>
      <c r="TNL94" s="89"/>
      <c r="TNM94" s="89"/>
      <c r="TNN94" s="89"/>
      <c r="TNO94" s="89"/>
      <c r="TNP94" s="89"/>
      <c r="TNQ94" s="89"/>
      <c r="TNR94" s="89"/>
      <c r="TNS94" s="89"/>
      <c r="TNT94" s="89"/>
      <c r="TNU94" s="89"/>
      <c r="TNV94" s="89"/>
      <c r="TNW94" s="89"/>
      <c r="TNX94" s="89"/>
      <c r="TNY94" s="89"/>
      <c r="TNZ94" s="89"/>
      <c r="TOA94" s="89"/>
      <c r="TOB94" s="89"/>
      <c r="TOC94" s="89"/>
      <c r="TOD94" s="89"/>
      <c r="TOE94" s="89"/>
      <c r="TOF94" s="89"/>
      <c r="TOG94" s="89"/>
      <c r="TOH94" s="89"/>
      <c r="TOI94" s="89"/>
      <c r="TOJ94" s="89"/>
      <c r="TOK94" s="89"/>
      <c r="TOL94" s="89"/>
      <c r="TOM94" s="89"/>
      <c r="TON94" s="89"/>
      <c r="TOO94" s="89"/>
      <c r="TOP94" s="89"/>
      <c r="TOQ94" s="89"/>
      <c r="TOR94" s="89"/>
      <c r="TOS94" s="89"/>
      <c r="TOT94" s="89"/>
      <c r="TOU94" s="89"/>
      <c r="TOV94" s="89"/>
      <c r="TOW94" s="89"/>
      <c r="TOX94" s="89"/>
      <c r="TOY94" s="89"/>
      <c r="TOZ94" s="89"/>
      <c r="TPA94" s="89"/>
      <c r="TPB94" s="89"/>
      <c r="TPC94" s="89"/>
      <c r="TPD94" s="89"/>
      <c r="TPE94" s="89"/>
      <c r="TPF94" s="89"/>
      <c r="TPG94" s="89"/>
      <c r="TPH94" s="89"/>
      <c r="TPI94" s="89"/>
      <c r="TPJ94" s="89"/>
      <c r="TPK94" s="89"/>
      <c r="TPL94" s="89"/>
      <c r="TPM94" s="89"/>
      <c r="TPN94" s="89"/>
      <c r="TPO94" s="89"/>
      <c r="TPP94" s="89"/>
      <c r="TPQ94" s="89"/>
      <c r="TPR94" s="89"/>
      <c r="TPS94" s="89"/>
      <c r="TPT94" s="89"/>
      <c r="TPU94" s="89"/>
      <c r="TPV94" s="89"/>
      <c r="TPW94" s="89"/>
      <c r="TPX94" s="89"/>
      <c r="TPY94" s="89"/>
      <c r="TPZ94" s="89"/>
      <c r="TQA94" s="89"/>
      <c r="TQB94" s="89"/>
      <c r="TQC94" s="89"/>
      <c r="TQD94" s="89"/>
      <c r="TQE94" s="89"/>
      <c r="TQF94" s="89"/>
      <c r="TQG94" s="89"/>
      <c r="TQH94" s="89"/>
      <c r="TQI94" s="89"/>
      <c r="TQJ94" s="89"/>
      <c r="TQK94" s="89"/>
      <c r="TQL94" s="89"/>
      <c r="TQM94" s="89"/>
      <c r="TQN94" s="89"/>
      <c r="TQO94" s="89"/>
      <c r="TQP94" s="89"/>
      <c r="TQQ94" s="89"/>
      <c r="TQR94" s="89"/>
      <c r="TQS94" s="89"/>
      <c r="TQT94" s="89"/>
      <c r="TQU94" s="89"/>
      <c r="TQV94" s="89"/>
      <c r="TQW94" s="89"/>
      <c r="TQX94" s="89"/>
      <c r="TQY94" s="89"/>
      <c r="TQZ94" s="89"/>
      <c r="TRA94" s="89"/>
      <c r="TRB94" s="89"/>
      <c r="TRC94" s="89"/>
      <c r="TRD94" s="89"/>
      <c r="TRE94" s="89"/>
      <c r="TRF94" s="89"/>
      <c r="TRG94" s="89"/>
      <c r="TRH94" s="89"/>
      <c r="TRI94" s="89"/>
      <c r="TRJ94" s="89"/>
      <c r="TRK94" s="89"/>
      <c r="TRL94" s="89"/>
      <c r="TRM94" s="89"/>
      <c r="TRN94" s="89"/>
      <c r="TRO94" s="89"/>
      <c r="TRP94" s="89"/>
      <c r="TRQ94" s="89"/>
      <c r="TRR94" s="89"/>
      <c r="TRS94" s="89"/>
      <c r="TRT94" s="89"/>
      <c r="TRU94" s="89"/>
      <c r="TRV94" s="89"/>
      <c r="TRW94" s="89"/>
      <c r="TRX94" s="89"/>
      <c r="TRY94" s="89"/>
      <c r="TRZ94" s="89"/>
      <c r="TSA94" s="89"/>
      <c r="TSB94" s="89"/>
      <c r="TSC94" s="89"/>
      <c r="TSD94" s="89"/>
      <c r="TSE94" s="89"/>
      <c r="TSF94" s="89"/>
      <c r="TSG94" s="89"/>
      <c r="TSH94" s="89"/>
      <c r="TSI94" s="89"/>
      <c r="TSJ94" s="89"/>
      <c r="TSK94" s="89"/>
      <c r="TSL94" s="89"/>
      <c r="TSM94" s="89"/>
      <c r="TSN94" s="89"/>
      <c r="TSO94" s="89"/>
      <c r="TSP94" s="89"/>
      <c r="TSQ94" s="89"/>
      <c r="TSR94" s="89"/>
      <c r="TSS94" s="89"/>
      <c r="TST94" s="89"/>
      <c r="TSU94" s="89"/>
      <c r="TSV94" s="89"/>
      <c r="TSW94" s="89"/>
      <c r="TSX94" s="89"/>
      <c r="TSY94" s="89"/>
      <c r="TSZ94" s="89"/>
      <c r="TTA94" s="89"/>
      <c r="TTB94" s="89"/>
      <c r="TTC94" s="89"/>
      <c r="TTD94" s="89"/>
      <c r="TTE94" s="89"/>
      <c r="TTF94" s="89"/>
      <c r="TTG94" s="89"/>
      <c r="TTH94" s="89"/>
      <c r="TTI94" s="89"/>
      <c r="TTJ94" s="89"/>
      <c r="TTK94" s="89"/>
      <c r="TTL94" s="89"/>
      <c r="TTM94" s="89"/>
      <c r="TTN94" s="89"/>
      <c r="TTO94" s="89"/>
      <c r="TTP94" s="89"/>
      <c r="TTQ94" s="89"/>
      <c r="TTR94" s="89"/>
      <c r="TTS94" s="89"/>
      <c r="TTT94" s="89"/>
      <c r="TTU94" s="89"/>
      <c r="TTV94" s="89"/>
      <c r="TTW94" s="89"/>
      <c r="TTX94" s="89"/>
      <c r="TTY94" s="89"/>
      <c r="TTZ94" s="89"/>
      <c r="TUA94" s="89"/>
      <c r="TUB94" s="89"/>
      <c r="TUC94" s="89"/>
      <c r="TUD94" s="89"/>
      <c r="TUE94" s="89"/>
      <c r="TUF94" s="89"/>
      <c r="TUG94" s="89"/>
      <c r="TUH94" s="89"/>
      <c r="TUI94" s="89"/>
      <c r="TUJ94" s="89"/>
      <c r="TUK94" s="89"/>
      <c r="TUL94" s="89"/>
      <c r="TUM94" s="89"/>
      <c r="TUN94" s="89"/>
      <c r="TUO94" s="89"/>
      <c r="TUP94" s="89"/>
      <c r="TUQ94" s="89"/>
      <c r="TUR94" s="89"/>
      <c r="TUS94" s="89"/>
      <c r="TUT94" s="89"/>
      <c r="TUU94" s="89"/>
      <c r="TUV94" s="89"/>
      <c r="TUW94" s="89"/>
      <c r="TUX94" s="89"/>
      <c r="TUY94" s="89"/>
      <c r="TUZ94" s="89"/>
      <c r="TVA94" s="89"/>
      <c r="TVB94" s="89"/>
      <c r="TVC94" s="89"/>
      <c r="TVD94" s="89"/>
      <c r="TVE94" s="89"/>
      <c r="TVF94" s="89"/>
      <c r="TVG94" s="89"/>
      <c r="TVH94" s="89"/>
      <c r="TVI94" s="89"/>
      <c r="TVJ94" s="89"/>
      <c r="TVK94" s="89"/>
      <c r="TVL94" s="89"/>
      <c r="TVM94" s="89"/>
      <c r="TVN94" s="89"/>
      <c r="TVO94" s="89"/>
      <c r="TVP94" s="89"/>
      <c r="TVQ94" s="89"/>
      <c r="TVR94" s="89"/>
      <c r="TVS94" s="89"/>
      <c r="TVT94" s="89"/>
      <c r="TVU94" s="89"/>
      <c r="TVV94" s="89"/>
      <c r="TVW94" s="89"/>
      <c r="TVX94" s="89"/>
      <c r="TVY94" s="89"/>
      <c r="TVZ94" s="89"/>
      <c r="TWA94" s="89"/>
      <c r="TWB94" s="89"/>
      <c r="TWC94" s="89"/>
      <c r="TWD94" s="89"/>
      <c r="TWE94" s="89"/>
      <c r="TWF94" s="89"/>
      <c r="TWG94" s="89"/>
      <c r="TWH94" s="89"/>
      <c r="TWI94" s="89"/>
      <c r="TWJ94" s="89"/>
      <c r="TWK94" s="89"/>
      <c r="TWL94" s="89"/>
      <c r="TWM94" s="89"/>
      <c r="TWN94" s="89"/>
      <c r="TWO94" s="89"/>
      <c r="TWP94" s="89"/>
      <c r="TWQ94" s="89"/>
      <c r="TWR94" s="89"/>
      <c r="TWS94" s="89"/>
      <c r="TWT94" s="89"/>
      <c r="TWU94" s="89"/>
      <c r="TWV94" s="89"/>
      <c r="TWW94" s="89"/>
      <c r="TWX94" s="89"/>
      <c r="TWY94" s="89"/>
      <c r="TWZ94" s="89"/>
      <c r="TXA94" s="89"/>
      <c r="TXB94" s="89"/>
      <c r="TXC94" s="89"/>
      <c r="TXD94" s="89"/>
      <c r="TXE94" s="89"/>
      <c r="TXF94" s="89"/>
      <c r="TXG94" s="89"/>
      <c r="TXH94" s="89"/>
      <c r="TXI94" s="89"/>
      <c r="TXJ94" s="89"/>
      <c r="TXK94" s="89"/>
      <c r="TXL94" s="89"/>
      <c r="TXM94" s="89"/>
      <c r="TXN94" s="89"/>
      <c r="TXO94" s="89"/>
      <c r="TXP94" s="89"/>
      <c r="TXQ94" s="89"/>
      <c r="TXR94" s="89"/>
      <c r="TXS94" s="89"/>
      <c r="TXT94" s="89"/>
      <c r="TXU94" s="89"/>
      <c r="TXV94" s="89"/>
      <c r="TXW94" s="89"/>
      <c r="TXX94" s="89"/>
      <c r="TXY94" s="89"/>
      <c r="TXZ94" s="89"/>
      <c r="TYA94" s="89"/>
      <c r="TYB94" s="89"/>
      <c r="TYC94" s="89"/>
      <c r="TYD94" s="89"/>
      <c r="TYE94" s="89"/>
      <c r="TYF94" s="89"/>
      <c r="TYG94" s="89"/>
      <c r="TYH94" s="89"/>
      <c r="TYI94" s="89"/>
      <c r="TYJ94" s="89"/>
      <c r="TYK94" s="89"/>
      <c r="TYL94" s="89"/>
      <c r="TYM94" s="89"/>
      <c r="TYN94" s="89"/>
      <c r="TYO94" s="89"/>
      <c r="TYP94" s="89"/>
      <c r="TYQ94" s="89"/>
      <c r="TYR94" s="89"/>
      <c r="TYS94" s="89"/>
      <c r="TYT94" s="89"/>
      <c r="TYU94" s="89"/>
      <c r="TYV94" s="89"/>
      <c r="TYW94" s="89"/>
      <c r="TYX94" s="89"/>
      <c r="TYY94" s="89"/>
      <c r="TYZ94" s="89"/>
      <c r="TZA94" s="89"/>
      <c r="TZB94" s="89"/>
      <c r="TZC94" s="89"/>
      <c r="TZD94" s="89"/>
      <c r="TZE94" s="89"/>
      <c r="TZF94" s="89"/>
      <c r="TZG94" s="89"/>
      <c r="TZH94" s="89"/>
      <c r="TZI94" s="89"/>
      <c r="TZJ94" s="89"/>
      <c r="TZK94" s="89"/>
      <c r="TZL94" s="89"/>
      <c r="TZM94" s="89"/>
      <c r="TZN94" s="89"/>
      <c r="TZO94" s="89"/>
      <c r="TZP94" s="89"/>
      <c r="TZQ94" s="89"/>
      <c r="TZR94" s="89"/>
      <c r="TZS94" s="89"/>
      <c r="TZT94" s="89"/>
      <c r="TZU94" s="89"/>
      <c r="TZV94" s="89"/>
      <c r="TZW94" s="89"/>
      <c r="TZX94" s="89"/>
      <c r="TZY94" s="89"/>
      <c r="TZZ94" s="89"/>
      <c r="UAA94" s="89"/>
      <c r="UAB94" s="89"/>
      <c r="UAC94" s="89"/>
      <c r="UAD94" s="89"/>
      <c r="UAE94" s="89"/>
      <c r="UAF94" s="89"/>
      <c r="UAG94" s="89"/>
      <c r="UAH94" s="89"/>
      <c r="UAI94" s="89"/>
      <c r="UAJ94" s="89"/>
      <c r="UAK94" s="89"/>
      <c r="UAL94" s="89"/>
      <c r="UAM94" s="89"/>
      <c r="UAN94" s="89"/>
      <c r="UAO94" s="89"/>
      <c r="UAP94" s="89"/>
      <c r="UAQ94" s="89"/>
      <c r="UAR94" s="89"/>
      <c r="UAS94" s="89"/>
      <c r="UAT94" s="89"/>
      <c r="UAU94" s="89"/>
      <c r="UAV94" s="89"/>
      <c r="UAW94" s="89"/>
      <c r="UAX94" s="89"/>
      <c r="UAY94" s="89"/>
      <c r="UAZ94" s="89"/>
      <c r="UBA94" s="89"/>
      <c r="UBB94" s="89"/>
      <c r="UBC94" s="89"/>
      <c r="UBD94" s="89"/>
      <c r="UBE94" s="89"/>
      <c r="UBF94" s="89"/>
      <c r="UBG94" s="89"/>
      <c r="UBH94" s="89"/>
      <c r="UBI94" s="89"/>
      <c r="UBJ94" s="89"/>
      <c r="UBK94" s="89"/>
      <c r="UBL94" s="89"/>
      <c r="UBM94" s="89"/>
      <c r="UBN94" s="89"/>
      <c r="UBO94" s="89"/>
      <c r="UBP94" s="89"/>
      <c r="UBQ94" s="89"/>
      <c r="UBR94" s="89"/>
      <c r="UBS94" s="89"/>
      <c r="UBT94" s="89"/>
      <c r="UBU94" s="89"/>
      <c r="UBV94" s="89"/>
      <c r="UBW94" s="89"/>
      <c r="UBX94" s="89"/>
      <c r="UBY94" s="89"/>
      <c r="UBZ94" s="89"/>
      <c r="UCA94" s="89"/>
      <c r="UCB94" s="89"/>
      <c r="UCC94" s="89"/>
      <c r="UCD94" s="89"/>
      <c r="UCE94" s="89"/>
      <c r="UCF94" s="89"/>
      <c r="UCG94" s="89"/>
      <c r="UCH94" s="89"/>
      <c r="UCI94" s="89"/>
      <c r="UCJ94" s="89"/>
      <c r="UCK94" s="89"/>
      <c r="UCL94" s="89"/>
      <c r="UCM94" s="89"/>
      <c r="UCN94" s="89"/>
      <c r="UCO94" s="89"/>
      <c r="UCP94" s="89"/>
      <c r="UCQ94" s="89"/>
      <c r="UCR94" s="89"/>
      <c r="UCS94" s="89"/>
      <c r="UCT94" s="89"/>
      <c r="UCU94" s="89"/>
      <c r="UCV94" s="89"/>
      <c r="UCW94" s="89"/>
      <c r="UCX94" s="89"/>
      <c r="UCY94" s="89"/>
      <c r="UCZ94" s="89"/>
      <c r="UDA94" s="89"/>
      <c r="UDB94" s="89"/>
      <c r="UDC94" s="89"/>
      <c r="UDD94" s="89"/>
      <c r="UDE94" s="89"/>
      <c r="UDF94" s="89"/>
      <c r="UDG94" s="89"/>
      <c r="UDH94" s="89"/>
      <c r="UDI94" s="89"/>
      <c r="UDJ94" s="89"/>
      <c r="UDK94" s="89"/>
      <c r="UDL94" s="89"/>
      <c r="UDM94" s="89"/>
      <c r="UDN94" s="89"/>
      <c r="UDO94" s="89"/>
      <c r="UDP94" s="89"/>
      <c r="UDQ94" s="89"/>
      <c r="UDR94" s="89"/>
      <c r="UDS94" s="89"/>
      <c r="UDT94" s="89"/>
      <c r="UDU94" s="89"/>
      <c r="UDV94" s="89"/>
      <c r="UDW94" s="89"/>
      <c r="UDX94" s="89"/>
      <c r="UDY94" s="89"/>
      <c r="UDZ94" s="89"/>
      <c r="UEA94" s="89"/>
      <c r="UEB94" s="89"/>
      <c r="UEC94" s="89"/>
      <c r="UED94" s="89"/>
      <c r="UEE94" s="89"/>
      <c r="UEF94" s="89"/>
      <c r="UEG94" s="89"/>
      <c r="UEH94" s="89"/>
      <c r="UEI94" s="89"/>
      <c r="UEJ94" s="89"/>
      <c r="UEK94" s="89"/>
      <c r="UEL94" s="89"/>
      <c r="UEM94" s="89"/>
      <c r="UEN94" s="89"/>
      <c r="UEO94" s="89"/>
      <c r="UEP94" s="89"/>
      <c r="UEQ94" s="89"/>
      <c r="UER94" s="89"/>
      <c r="UES94" s="89"/>
      <c r="UET94" s="89"/>
      <c r="UEU94" s="89"/>
      <c r="UEV94" s="89"/>
      <c r="UEW94" s="89"/>
      <c r="UEX94" s="89"/>
      <c r="UEY94" s="89"/>
      <c r="UEZ94" s="89"/>
      <c r="UFA94" s="89"/>
      <c r="UFB94" s="89"/>
      <c r="UFC94" s="89"/>
      <c r="UFD94" s="89"/>
      <c r="UFE94" s="89"/>
      <c r="UFF94" s="89"/>
      <c r="UFG94" s="89"/>
      <c r="UFH94" s="89"/>
      <c r="UFI94" s="89"/>
      <c r="UFJ94" s="89"/>
      <c r="UFK94" s="89"/>
      <c r="UFL94" s="89"/>
      <c r="UFM94" s="89"/>
      <c r="UFN94" s="89"/>
      <c r="UFO94" s="89"/>
      <c r="UFP94" s="89"/>
      <c r="UFQ94" s="89"/>
      <c r="UFR94" s="89"/>
      <c r="UFS94" s="89"/>
      <c r="UFT94" s="89"/>
      <c r="UFU94" s="89"/>
      <c r="UFV94" s="89"/>
      <c r="UFW94" s="89"/>
      <c r="UFX94" s="89"/>
      <c r="UFY94" s="89"/>
      <c r="UFZ94" s="89"/>
      <c r="UGA94" s="89"/>
      <c r="UGB94" s="89"/>
      <c r="UGC94" s="89"/>
      <c r="UGD94" s="89"/>
      <c r="UGE94" s="89"/>
      <c r="UGF94" s="89"/>
      <c r="UGG94" s="89"/>
      <c r="UGH94" s="89"/>
      <c r="UGI94" s="89"/>
      <c r="UGJ94" s="89"/>
      <c r="UGK94" s="89"/>
      <c r="UGL94" s="89"/>
      <c r="UGM94" s="89"/>
      <c r="UGN94" s="89"/>
      <c r="UGO94" s="89"/>
      <c r="UGP94" s="89"/>
      <c r="UGQ94" s="89"/>
      <c r="UGR94" s="89"/>
      <c r="UGS94" s="89"/>
      <c r="UGT94" s="89"/>
      <c r="UGU94" s="89"/>
      <c r="UGV94" s="89"/>
      <c r="UGW94" s="89"/>
      <c r="UGX94" s="89"/>
      <c r="UGY94" s="89"/>
      <c r="UGZ94" s="89"/>
      <c r="UHA94" s="89"/>
      <c r="UHB94" s="89"/>
      <c r="UHC94" s="89"/>
      <c r="UHD94" s="89"/>
      <c r="UHE94" s="89"/>
      <c r="UHF94" s="89"/>
      <c r="UHG94" s="89"/>
      <c r="UHH94" s="89"/>
      <c r="UHI94" s="89"/>
      <c r="UHJ94" s="89"/>
      <c r="UHK94" s="89"/>
      <c r="UHL94" s="89"/>
      <c r="UHM94" s="89"/>
      <c r="UHN94" s="89"/>
      <c r="UHO94" s="89"/>
      <c r="UHP94" s="89"/>
      <c r="UHQ94" s="89"/>
      <c r="UHR94" s="89"/>
      <c r="UHS94" s="89"/>
      <c r="UHT94" s="89"/>
      <c r="UHU94" s="89"/>
      <c r="UHV94" s="89"/>
      <c r="UHW94" s="89"/>
      <c r="UHX94" s="89"/>
      <c r="UHY94" s="89"/>
      <c r="UHZ94" s="89"/>
      <c r="UIA94" s="89"/>
      <c r="UIB94" s="89"/>
      <c r="UIC94" s="89"/>
      <c r="UID94" s="89"/>
      <c r="UIE94" s="89"/>
      <c r="UIF94" s="89"/>
      <c r="UIG94" s="89"/>
      <c r="UIH94" s="89"/>
      <c r="UII94" s="89"/>
      <c r="UIJ94" s="89"/>
      <c r="UIK94" s="89"/>
      <c r="UIL94" s="89"/>
      <c r="UIM94" s="89"/>
      <c r="UIN94" s="89"/>
      <c r="UIO94" s="89"/>
      <c r="UIP94" s="89"/>
      <c r="UIQ94" s="89"/>
      <c r="UIR94" s="89"/>
      <c r="UIS94" s="89"/>
      <c r="UIT94" s="89"/>
      <c r="UIU94" s="89"/>
      <c r="UIV94" s="89"/>
      <c r="UIW94" s="89"/>
      <c r="UIX94" s="89"/>
      <c r="UIY94" s="89"/>
      <c r="UIZ94" s="89"/>
      <c r="UJA94" s="89"/>
      <c r="UJB94" s="89"/>
      <c r="UJC94" s="89"/>
      <c r="UJD94" s="89"/>
      <c r="UJE94" s="89"/>
      <c r="UJF94" s="89"/>
      <c r="UJG94" s="89"/>
      <c r="UJH94" s="89"/>
      <c r="UJI94" s="89"/>
      <c r="UJJ94" s="89"/>
      <c r="UJK94" s="89"/>
      <c r="UJL94" s="89"/>
      <c r="UJM94" s="89"/>
      <c r="UJN94" s="89"/>
      <c r="UJO94" s="89"/>
      <c r="UJP94" s="89"/>
      <c r="UJQ94" s="89"/>
      <c r="UJR94" s="89"/>
      <c r="UJS94" s="89"/>
      <c r="UJT94" s="89"/>
      <c r="UJU94" s="89"/>
      <c r="UJV94" s="89"/>
      <c r="UJW94" s="89"/>
      <c r="UJX94" s="89"/>
      <c r="UJY94" s="89"/>
      <c r="UJZ94" s="89"/>
      <c r="UKA94" s="89"/>
      <c r="UKB94" s="89"/>
      <c r="UKC94" s="89"/>
      <c r="UKD94" s="89"/>
      <c r="UKE94" s="89"/>
      <c r="UKF94" s="89"/>
      <c r="UKG94" s="89"/>
      <c r="UKH94" s="89"/>
      <c r="UKI94" s="89"/>
      <c r="UKJ94" s="89"/>
      <c r="UKK94" s="89"/>
      <c r="UKL94" s="89"/>
      <c r="UKM94" s="89"/>
      <c r="UKN94" s="89"/>
      <c r="UKO94" s="89"/>
      <c r="UKP94" s="89"/>
      <c r="UKQ94" s="89"/>
      <c r="UKR94" s="89"/>
      <c r="UKS94" s="89"/>
      <c r="UKT94" s="89"/>
      <c r="UKU94" s="89"/>
      <c r="UKV94" s="89"/>
      <c r="UKW94" s="89"/>
      <c r="UKX94" s="89"/>
      <c r="UKY94" s="89"/>
      <c r="UKZ94" s="89"/>
      <c r="ULA94" s="89"/>
      <c r="ULB94" s="89"/>
      <c r="ULC94" s="89"/>
      <c r="ULD94" s="89"/>
      <c r="ULE94" s="89"/>
      <c r="ULF94" s="89"/>
      <c r="ULG94" s="89"/>
      <c r="ULH94" s="89"/>
      <c r="ULI94" s="89"/>
      <c r="ULJ94" s="89"/>
      <c r="ULK94" s="89"/>
      <c r="ULL94" s="89"/>
      <c r="ULM94" s="89"/>
      <c r="ULN94" s="89"/>
      <c r="ULO94" s="89"/>
      <c r="ULP94" s="89"/>
      <c r="ULQ94" s="89"/>
      <c r="ULR94" s="89"/>
      <c r="ULS94" s="89"/>
      <c r="ULT94" s="89"/>
      <c r="ULU94" s="89"/>
      <c r="ULV94" s="89"/>
      <c r="ULW94" s="89"/>
      <c r="ULX94" s="89"/>
      <c r="ULY94" s="89"/>
      <c r="ULZ94" s="89"/>
      <c r="UMA94" s="89"/>
      <c r="UMB94" s="89"/>
      <c r="UMC94" s="89"/>
      <c r="UMD94" s="89"/>
      <c r="UME94" s="89"/>
      <c r="UMF94" s="89"/>
      <c r="UMG94" s="89"/>
      <c r="UMH94" s="89"/>
      <c r="UMI94" s="89"/>
      <c r="UMJ94" s="89"/>
      <c r="UMK94" s="89"/>
      <c r="UML94" s="89"/>
      <c r="UMM94" s="89"/>
      <c r="UMN94" s="89"/>
      <c r="UMO94" s="89"/>
      <c r="UMP94" s="89"/>
      <c r="UMQ94" s="89"/>
      <c r="UMR94" s="89"/>
      <c r="UMS94" s="89"/>
      <c r="UMT94" s="89"/>
      <c r="UMU94" s="89"/>
      <c r="UMV94" s="89"/>
      <c r="UMW94" s="89"/>
      <c r="UMX94" s="89"/>
      <c r="UMY94" s="89"/>
      <c r="UMZ94" s="89"/>
      <c r="UNA94" s="89"/>
      <c r="UNB94" s="89"/>
      <c r="UNC94" s="89"/>
      <c r="UND94" s="89"/>
      <c r="UNE94" s="89"/>
      <c r="UNF94" s="89"/>
      <c r="UNG94" s="89"/>
      <c r="UNH94" s="89"/>
      <c r="UNI94" s="89"/>
      <c r="UNJ94" s="89"/>
      <c r="UNK94" s="89"/>
      <c r="UNL94" s="89"/>
      <c r="UNM94" s="89"/>
      <c r="UNN94" s="89"/>
      <c r="UNO94" s="89"/>
      <c r="UNP94" s="89"/>
      <c r="UNQ94" s="89"/>
      <c r="UNR94" s="89"/>
      <c r="UNS94" s="89"/>
      <c r="UNT94" s="89"/>
      <c r="UNU94" s="89"/>
      <c r="UNV94" s="89"/>
      <c r="UNW94" s="89"/>
      <c r="UNX94" s="89"/>
      <c r="UNY94" s="89"/>
      <c r="UNZ94" s="89"/>
      <c r="UOA94" s="89"/>
      <c r="UOB94" s="89"/>
      <c r="UOC94" s="89"/>
      <c r="UOD94" s="89"/>
      <c r="UOE94" s="89"/>
      <c r="UOF94" s="89"/>
      <c r="UOG94" s="89"/>
      <c r="UOH94" s="89"/>
      <c r="UOI94" s="89"/>
      <c r="UOJ94" s="89"/>
      <c r="UOK94" s="89"/>
      <c r="UOL94" s="89"/>
      <c r="UOM94" s="89"/>
      <c r="UON94" s="89"/>
      <c r="UOO94" s="89"/>
      <c r="UOP94" s="89"/>
      <c r="UOQ94" s="89"/>
      <c r="UOR94" s="89"/>
      <c r="UOS94" s="89"/>
      <c r="UOT94" s="89"/>
      <c r="UOU94" s="89"/>
      <c r="UOV94" s="89"/>
      <c r="UOW94" s="89"/>
      <c r="UOX94" s="89"/>
      <c r="UOY94" s="89"/>
      <c r="UOZ94" s="89"/>
      <c r="UPA94" s="89"/>
      <c r="UPB94" s="89"/>
      <c r="UPC94" s="89"/>
      <c r="UPD94" s="89"/>
      <c r="UPE94" s="89"/>
      <c r="UPF94" s="89"/>
      <c r="UPG94" s="89"/>
      <c r="UPH94" s="89"/>
      <c r="UPI94" s="89"/>
      <c r="UPJ94" s="89"/>
      <c r="UPK94" s="89"/>
      <c r="UPL94" s="89"/>
      <c r="UPM94" s="89"/>
      <c r="UPN94" s="89"/>
      <c r="UPO94" s="89"/>
      <c r="UPP94" s="89"/>
      <c r="UPQ94" s="89"/>
      <c r="UPR94" s="89"/>
      <c r="UPS94" s="89"/>
      <c r="UPT94" s="89"/>
      <c r="UPU94" s="89"/>
      <c r="UPV94" s="89"/>
      <c r="UPW94" s="89"/>
      <c r="UPX94" s="89"/>
      <c r="UPY94" s="89"/>
      <c r="UPZ94" s="89"/>
      <c r="UQA94" s="89"/>
      <c r="UQB94" s="89"/>
      <c r="UQC94" s="89"/>
      <c r="UQD94" s="89"/>
      <c r="UQE94" s="89"/>
      <c r="UQF94" s="89"/>
      <c r="UQG94" s="89"/>
      <c r="UQH94" s="89"/>
      <c r="UQI94" s="89"/>
      <c r="UQJ94" s="89"/>
      <c r="UQK94" s="89"/>
      <c r="UQL94" s="89"/>
      <c r="UQM94" s="89"/>
      <c r="UQN94" s="89"/>
      <c r="UQO94" s="89"/>
      <c r="UQP94" s="89"/>
      <c r="UQQ94" s="89"/>
      <c r="UQR94" s="89"/>
      <c r="UQS94" s="89"/>
      <c r="UQT94" s="89"/>
      <c r="UQU94" s="89"/>
      <c r="UQV94" s="89"/>
      <c r="UQW94" s="89"/>
      <c r="UQX94" s="89"/>
      <c r="UQY94" s="89"/>
      <c r="UQZ94" s="89"/>
      <c r="URA94" s="89"/>
      <c r="URB94" s="89"/>
      <c r="URC94" s="89"/>
      <c r="URD94" s="89"/>
      <c r="URE94" s="89"/>
      <c r="URF94" s="89"/>
      <c r="URG94" s="89"/>
      <c r="URH94" s="89"/>
      <c r="URI94" s="89"/>
      <c r="URJ94" s="89"/>
      <c r="URK94" s="89"/>
      <c r="URL94" s="89"/>
      <c r="URM94" s="89"/>
      <c r="URN94" s="89"/>
      <c r="URO94" s="89"/>
      <c r="URP94" s="89"/>
      <c r="URQ94" s="89"/>
      <c r="URR94" s="89"/>
      <c r="URS94" s="89"/>
      <c r="URT94" s="89"/>
      <c r="URU94" s="89"/>
      <c r="URV94" s="89"/>
      <c r="URW94" s="89"/>
      <c r="URX94" s="89"/>
      <c r="URY94" s="89"/>
      <c r="URZ94" s="89"/>
      <c r="USA94" s="89"/>
      <c r="USB94" s="89"/>
      <c r="USC94" s="89"/>
      <c r="USD94" s="89"/>
      <c r="USE94" s="89"/>
      <c r="USF94" s="89"/>
      <c r="USG94" s="89"/>
      <c r="USH94" s="89"/>
      <c r="USI94" s="89"/>
      <c r="USJ94" s="89"/>
      <c r="USK94" s="89"/>
      <c r="USL94" s="89"/>
      <c r="USM94" s="89"/>
      <c r="USN94" s="89"/>
      <c r="USO94" s="89"/>
      <c r="USP94" s="89"/>
      <c r="USQ94" s="89"/>
      <c r="USR94" s="89"/>
      <c r="USS94" s="89"/>
      <c r="UST94" s="89"/>
      <c r="USU94" s="89"/>
      <c r="USV94" s="89"/>
      <c r="USW94" s="89"/>
      <c r="USX94" s="89"/>
      <c r="USY94" s="89"/>
      <c r="USZ94" s="89"/>
      <c r="UTA94" s="89"/>
      <c r="UTB94" s="89"/>
      <c r="UTC94" s="89"/>
      <c r="UTD94" s="89"/>
      <c r="UTE94" s="89"/>
      <c r="UTF94" s="89"/>
      <c r="UTG94" s="89"/>
      <c r="UTH94" s="89"/>
      <c r="UTI94" s="89"/>
      <c r="UTJ94" s="89"/>
      <c r="UTK94" s="89"/>
      <c r="UTL94" s="89"/>
      <c r="UTM94" s="89"/>
      <c r="UTN94" s="89"/>
      <c r="UTO94" s="89"/>
      <c r="UTP94" s="89"/>
      <c r="UTQ94" s="89"/>
      <c r="UTR94" s="89"/>
      <c r="UTS94" s="89"/>
      <c r="UTT94" s="89"/>
      <c r="UTU94" s="89"/>
      <c r="UTV94" s="89"/>
      <c r="UTW94" s="89"/>
      <c r="UTX94" s="89"/>
      <c r="UTY94" s="89"/>
      <c r="UTZ94" s="89"/>
      <c r="UUA94" s="89"/>
      <c r="UUB94" s="89"/>
      <c r="UUC94" s="89"/>
      <c r="UUD94" s="89"/>
      <c r="UUE94" s="89"/>
      <c r="UUF94" s="89"/>
      <c r="UUG94" s="89"/>
      <c r="UUH94" s="89"/>
      <c r="UUI94" s="89"/>
      <c r="UUJ94" s="89"/>
      <c r="UUK94" s="89"/>
      <c r="UUL94" s="89"/>
      <c r="UUM94" s="89"/>
      <c r="UUN94" s="89"/>
      <c r="UUO94" s="89"/>
      <c r="UUP94" s="89"/>
      <c r="UUQ94" s="89"/>
      <c r="UUR94" s="89"/>
      <c r="UUS94" s="89"/>
      <c r="UUT94" s="89"/>
      <c r="UUU94" s="89"/>
      <c r="UUV94" s="89"/>
      <c r="UUW94" s="89"/>
      <c r="UUX94" s="89"/>
      <c r="UUY94" s="89"/>
      <c r="UUZ94" s="89"/>
      <c r="UVA94" s="89"/>
      <c r="UVB94" s="89"/>
      <c r="UVC94" s="89"/>
      <c r="UVD94" s="89"/>
      <c r="UVE94" s="89"/>
      <c r="UVF94" s="89"/>
      <c r="UVG94" s="89"/>
      <c r="UVH94" s="89"/>
      <c r="UVI94" s="89"/>
      <c r="UVJ94" s="89"/>
      <c r="UVK94" s="89"/>
      <c r="UVL94" s="89"/>
      <c r="UVM94" s="89"/>
      <c r="UVN94" s="89"/>
      <c r="UVO94" s="89"/>
      <c r="UVP94" s="89"/>
      <c r="UVQ94" s="89"/>
      <c r="UVR94" s="89"/>
      <c r="UVS94" s="89"/>
      <c r="UVT94" s="89"/>
      <c r="UVU94" s="89"/>
      <c r="UVV94" s="89"/>
      <c r="UVW94" s="89"/>
      <c r="UVX94" s="89"/>
      <c r="UVY94" s="89"/>
      <c r="UVZ94" s="89"/>
      <c r="UWA94" s="89"/>
      <c r="UWB94" s="89"/>
      <c r="UWC94" s="89"/>
      <c r="UWD94" s="89"/>
      <c r="UWE94" s="89"/>
      <c r="UWF94" s="89"/>
      <c r="UWG94" s="89"/>
      <c r="UWH94" s="89"/>
      <c r="UWI94" s="89"/>
      <c r="UWJ94" s="89"/>
      <c r="UWK94" s="89"/>
      <c r="UWL94" s="89"/>
      <c r="UWM94" s="89"/>
      <c r="UWN94" s="89"/>
      <c r="UWO94" s="89"/>
      <c r="UWP94" s="89"/>
      <c r="UWQ94" s="89"/>
      <c r="UWR94" s="89"/>
      <c r="UWS94" s="89"/>
      <c r="UWT94" s="89"/>
      <c r="UWU94" s="89"/>
      <c r="UWV94" s="89"/>
      <c r="UWW94" s="89"/>
      <c r="UWX94" s="89"/>
      <c r="UWY94" s="89"/>
      <c r="UWZ94" s="89"/>
      <c r="UXA94" s="89"/>
      <c r="UXB94" s="89"/>
      <c r="UXC94" s="89"/>
      <c r="UXD94" s="89"/>
      <c r="UXE94" s="89"/>
      <c r="UXF94" s="89"/>
      <c r="UXG94" s="89"/>
      <c r="UXH94" s="89"/>
      <c r="UXI94" s="89"/>
      <c r="UXJ94" s="89"/>
      <c r="UXK94" s="89"/>
      <c r="UXL94" s="89"/>
      <c r="UXM94" s="89"/>
      <c r="UXN94" s="89"/>
      <c r="UXO94" s="89"/>
      <c r="UXP94" s="89"/>
      <c r="UXQ94" s="89"/>
      <c r="UXR94" s="89"/>
      <c r="UXS94" s="89"/>
      <c r="UXT94" s="89"/>
      <c r="UXU94" s="89"/>
      <c r="UXV94" s="89"/>
      <c r="UXW94" s="89"/>
      <c r="UXX94" s="89"/>
      <c r="UXY94" s="89"/>
      <c r="UXZ94" s="89"/>
      <c r="UYA94" s="89"/>
      <c r="UYB94" s="89"/>
      <c r="UYC94" s="89"/>
      <c r="UYD94" s="89"/>
      <c r="UYE94" s="89"/>
      <c r="UYF94" s="89"/>
      <c r="UYG94" s="89"/>
      <c r="UYH94" s="89"/>
      <c r="UYI94" s="89"/>
      <c r="UYJ94" s="89"/>
      <c r="UYK94" s="89"/>
      <c r="UYL94" s="89"/>
      <c r="UYM94" s="89"/>
      <c r="UYN94" s="89"/>
      <c r="UYO94" s="89"/>
      <c r="UYP94" s="89"/>
      <c r="UYQ94" s="89"/>
      <c r="UYR94" s="89"/>
      <c r="UYS94" s="89"/>
      <c r="UYT94" s="89"/>
      <c r="UYU94" s="89"/>
      <c r="UYV94" s="89"/>
      <c r="UYW94" s="89"/>
      <c r="UYX94" s="89"/>
      <c r="UYY94" s="89"/>
      <c r="UYZ94" s="89"/>
      <c r="UZA94" s="89"/>
      <c r="UZB94" s="89"/>
      <c r="UZC94" s="89"/>
      <c r="UZD94" s="89"/>
      <c r="UZE94" s="89"/>
      <c r="UZF94" s="89"/>
      <c r="UZG94" s="89"/>
      <c r="UZH94" s="89"/>
      <c r="UZI94" s="89"/>
      <c r="UZJ94" s="89"/>
      <c r="UZK94" s="89"/>
      <c r="UZL94" s="89"/>
      <c r="UZM94" s="89"/>
      <c r="UZN94" s="89"/>
      <c r="UZO94" s="89"/>
      <c r="UZP94" s="89"/>
      <c r="UZQ94" s="89"/>
      <c r="UZR94" s="89"/>
      <c r="UZS94" s="89"/>
      <c r="UZT94" s="89"/>
      <c r="UZU94" s="89"/>
      <c r="UZV94" s="89"/>
      <c r="UZW94" s="89"/>
      <c r="UZX94" s="89"/>
      <c r="UZY94" s="89"/>
      <c r="UZZ94" s="89"/>
      <c r="VAA94" s="89"/>
      <c r="VAB94" s="89"/>
      <c r="VAC94" s="89"/>
      <c r="VAD94" s="89"/>
      <c r="VAE94" s="89"/>
      <c r="VAF94" s="89"/>
      <c r="VAG94" s="89"/>
      <c r="VAH94" s="89"/>
      <c r="VAI94" s="89"/>
      <c r="VAJ94" s="89"/>
      <c r="VAK94" s="89"/>
      <c r="VAL94" s="89"/>
      <c r="VAM94" s="89"/>
      <c r="VAN94" s="89"/>
      <c r="VAO94" s="89"/>
      <c r="VAP94" s="89"/>
      <c r="VAQ94" s="89"/>
      <c r="VAR94" s="89"/>
      <c r="VAS94" s="89"/>
      <c r="VAT94" s="89"/>
      <c r="VAU94" s="89"/>
      <c r="VAV94" s="89"/>
      <c r="VAW94" s="89"/>
      <c r="VAX94" s="89"/>
      <c r="VAY94" s="89"/>
      <c r="VAZ94" s="89"/>
      <c r="VBA94" s="89"/>
      <c r="VBB94" s="89"/>
      <c r="VBC94" s="89"/>
      <c r="VBD94" s="89"/>
      <c r="VBE94" s="89"/>
      <c r="VBF94" s="89"/>
      <c r="VBG94" s="89"/>
      <c r="VBH94" s="89"/>
      <c r="VBI94" s="89"/>
      <c r="VBJ94" s="89"/>
      <c r="VBK94" s="89"/>
      <c r="VBL94" s="89"/>
      <c r="VBM94" s="89"/>
      <c r="VBN94" s="89"/>
      <c r="VBO94" s="89"/>
      <c r="VBP94" s="89"/>
      <c r="VBQ94" s="89"/>
      <c r="VBR94" s="89"/>
      <c r="VBS94" s="89"/>
      <c r="VBT94" s="89"/>
      <c r="VBU94" s="89"/>
      <c r="VBV94" s="89"/>
      <c r="VBW94" s="89"/>
      <c r="VBX94" s="89"/>
      <c r="VBY94" s="89"/>
      <c r="VBZ94" s="89"/>
      <c r="VCA94" s="89"/>
      <c r="VCB94" s="89"/>
      <c r="VCC94" s="89"/>
      <c r="VCD94" s="89"/>
      <c r="VCE94" s="89"/>
      <c r="VCF94" s="89"/>
      <c r="VCG94" s="89"/>
      <c r="VCH94" s="89"/>
      <c r="VCI94" s="89"/>
      <c r="VCJ94" s="89"/>
      <c r="VCK94" s="89"/>
      <c r="VCL94" s="89"/>
      <c r="VCM94" s="89"/>
      <c r="VCN94" s="89"/>
      <c r="VCO94" s="89"/>
      <c r="VCP94" s="89"/>
      <c r="VCQ94" s="89"/>
      <c r="VCR94" s="89"/>
      <c r="VCS94" s="89"/>
      <c r="VCT94" s="89"/>
      <c r="VCU94" s="89"/>
      <c r="VCV94" s="89"/>
      <c r="VCW94" s="89"/>
      <c r="VCX94" s="89"/>
      <c r="VCY94" s="89"/>
      <c r="VCZ94" s="89"/>
      <c r="VDA94" s="89"/>
      <c r="VDB94" s="89"/>
      <c r="VDC94" s="89"/>
      <c r="VDD94" s="89"/>
      <c r="VDE94" s="89"/>
      <c r="VDF94" s="89"/>
      <c r="VDG94" s="89"/>
      <c r="VDH94" s="89"/>
      <c r="VDI94" s="89"/>
      <c r="VDJ94" s="89"/>
      <c r="VDK94" s="89"/>
      <c r="VDL94" s="89"/>
      <c r="VDM94" s="89"/>
      <c r="VDN94" s="89"/>
      <c r="VDO94" s="89"/>
      <c r="VDP94" s="89"/>
      <c r="VDQ94" s="89"/>
      <c r="VDR94" s="89"/>
      <c r="VDS94" s="89"/>
      <c r="VDT94" s="89"/>
      <c r="VDU94" s="89"/>
      <c r="VDV94" s="89"/>
      <c r="VDW94" s="89"/>
      <c r="VDX94" s="89"/>
      <c r="VDY94" s="89"/>
      <c r="VDZ94" s="89"/>
      <c r="VEA94" s="89"/>
      <c r="VEB94" s="89"/>
      <c r="VEC94" s="89"/>
      <c r="VED94" s="89"/>
      <c r="VEE94" s="89"/>
      <c r="VEF94" s="89"/>
      <c r="VEG94" s="89"/>
      <c r="VEH94" s="89"/>
      <c r="VEI94" s="89"/>
      <c r="VEJ94" s="89"/>
      <c r="VEK94" s="89"/>
      <c r="VEL94" s="89"/>
      <c r="VEM94" s="89"/>
      <c r="VEN94" s="89"/>
      <c r="VEO94" s="89"/>
      <c r="VEP94" s="89"/>
      <c r="VEQ94" s="89"/>
      <c r="VER94" s="89"/>
      <c r="VES94" s="89"/>
      <c r="VET94" s="89"/>
      <c r="VEU94" s="89"/>
      <c r="VEV94" s="89"/>
      <c r="VEW94" s="89"/>
      <c r="VEX94" s="89"/>
      <c r="VEY94" s="89"/>
      <c r="VEZ94" s="89"/>
      <c r="VFA94" s="89"/>
      <c r="VFB94" s="89"/>
      <c r="VFC94" s="89"/>
      <c r="VFD94" s="89"/>
      <c r="VFE94" s="89"/>
      <c r="VFF94" s="89"/>
      <c r="VFG94" s="89"/>
      <c r="VFH94" s="89"/>
      <c r="VFI94" s="89"/>
      <c r="VFJ94" s="89"/>
      <c r="VFK94" s="89"/>
      <c r="VFL94" s="89"/>
      <c r="VFM94" s="89"/>
      <c r="VFN94" s="89"/>
      <c r="VFO94" s="89"/>
      <c r="VFP94" s="89"/>
      <c r="VFQ94" s="89"/>
      <c r="VFR94" s="89"/>
      <c r="VFS94" s="89"/>
      <c r="VFT94" s="89"/>
      <c r="VFU94" s="89"/>
      <c r="VFV94" s="89"/>
      <c r="VFW94" s="89"/>
      <c r="VFX94" s="89"/>
      <c r="VFY94" s="89"/>
      <c r="VFZ94" s="89"/>
      <c r="VGA94" s="89"/>
      <c r="VGB94" s="89"/>
      <c r="VGC94" s="89"/>
      <c r="VGD94" s="89"/>
      <c r="VGE94" s="89"/>
      <c r="VGF94" s="89"/>
      <c r="VGG94" s="89"/>
      <c r="VGH94" s="89"/>
      <c r="VGI94" s="89"/>
      <c r="VGJ94" s="89"/>
      <c r="VGK94" s="89"/>
      <c r="VGL94" s="89"/>
      <c r="VGM94" s="89"/>
      <c r="VGN94" s="89"/>
      <c r="VGO94" s="89"/>
      <c r="VGP94" s="89"/>
      <c r="VGQ94" s="89"/>
      <c r="VGR94" s="89"/>
      <c r="VGS94" s="89"/>
      <c r="VGT94" s="89"/>
      <c r="VGU94" s="89"/>
      <c r="VGV94" s="89"/>
      <c r="VGW94" s="89"/>
      <c r="VGX94" s="89"/>
      <c r="VGY94" s="89"/>
      <c r="VGZ94" s="89"/>
      <c r="VHA94" s="89"/>
      <c r="VHB94" s="89"/>
      <c r="VHC94" s="89"/>
      <c r="VHD94" s="89"/>
      <c r="VHE94" s="89"/>
      <c r="VHF94" s="89"/>
      <c r="VHG94" s="89"/>
      <c r="VHH94" s="89"/>
      <c r="VHI94" s="89"/>
      <c r="VHJ94" s="89"/>
      <c r="VHK94" s="89"/>
      <c r="VHL94" s="89"/>
      <c r="VHM94" s="89"/>
      <c r="VHN94" s="89"/>
      <c r="VHO94" s="89"/>
      <c r="VHP94" s="89"/>
      <c r="VHQ94" s="89"/>
      <c r="VHR94" s="89"/>
      <c r="VHS94" s="89"/>
      <c r="VHT94" s="89"/>
      <c r="VHU94" s="89"/>
      <c r="VHV94" s="89"/>
      <c r="VHW94" s="89"/>
      <c r="VHX94" s="89"/>
      <c r="VHY94" s="89"/>
      <c r="VHZ94" s="89"/>
      <c r="VIA94" s="89"/>
      <c r="VIB94" s="89"/>
      <c r="VIC94" s="89"/>
      <c r="VID94" s="89"/>
      <c r="VIE94" s="89"/>
      <c r="VIF94" s="89"/>
      <c r="VIG94" s="89"/>
      <c r="VIH94" s="89"/>
      <c r="VII94" s="89"/>
      <c r="VIJ94" s="89"/>
      <c r="VIK94" s="89"/>
      <c r="VIL94" s="89"/>
      <c r="VIM94" s="89"/>
      <c r="VIN94" s="89"/>
      <c r="VIO94" s="89"/>
      <c r="VIP94" s="89"/>
      <c r="VIQ94" s="89"/>
      <c r="VIR94" s="89"/>
      <c r="VIS94" s="89"/>
      <c r="VIT94" s="89"/>
      <c r="VIU94" s="89"/>
      <c r="VIV94" s="89"/>
      <c r="VIW94" s="89"/>
      <c r="VIX94" s="89"/>
      <c r="VIY94" s="89"/>
      <c r="VIZ94" s="89"/>
      <c r="VJA94" s="89"/>
      <c r="VJB94" s="89"/>
      <c r="VJC94" s="89"/>
      <c r="VJD94" s="89"/>
      <c r="VJE94" s="89"/>
      <c r="VJF94" s="89"/>
      <c r="VJG94" s="89"/>
      <c r="VJH94" s="89"/>
      <c r="VJI94" s="89"/>
      <c r="VJJ94" s="89"/>
      <c r="VJK94" s="89"/>
      <c r="VJL94" s="89"/>
      <c r="VJM94" s="89"/>
      <c r="VJN94" s="89"/>
      <c r="VJO94" s="89"/>
      <c r="VJP94" s="89"/>
      <c r="VJQ94" s="89"/>
      <c r="VJR94" s="89"/>
      <c r="VJS94" s="89"/>
      <c r="VJT94" s="89"/>
      <c r="VJU94" s="89"/>
      <c r="VJV94" s="89"/>
      <c r="VJW94" s="89"/>
      <c r="VJX94" s="89"/>
      <c r="VJY94" s="89"/>
      <c r="VJZ94" s="89"/>
      <c r="VKA94" s="89"/>
      <c r="VKB94" s="89"/>
      <c r="VKC94" s="89"/>
      <c r="VKD94" s="89"/>
      <c r="VKE94" s="89"/>
      <c r="VKF94" s="89"/>
      <c r="VKG94" s="89"/>
      <c r="VKH94" s="89"/>
      <c r="VKI94" s="89"/>
      <c r="VKJ94" s="89"/>
      <c r="VKK94" s="89"/>
      <c r="VKL94" s="89"/>
      <c r="VKM94" s="89"/>
      <c r="VKN94" s="89"/>
      <c r="VKO94" s="89"/>
      <c r="VKP94" s="89"/>
      <c r="VKQ94" s="89"/>
      <c r="VKR94" s="89"/>
      <c r="VKS94" s="89"/>
      <c r="VKT94" s="89"/>
      <c r="VKU94" s="89"/>
      <c r="VKV94" s="89"/>
      <c r="VKW94" s="89"/>
      <c r="VKX94" s="89"/>
      <c r="VKY94" s="89"/>
      <c r="VKZ94" s="89"/>
      <c r="VLA94" s="89"/>
      <c r="VLB94" s="89"/>
      <c r="VLC94" s="89"/>
      <c r="VLD94" s="89"/>
      <c r="VLE94" s="89"/>
      <c r="VLF94" s="89"/>
      <c r="VLG94" s="89"/>
      <c r="VLH94" s="89"/>
      <c r="VLI94" s="89"/>
      <c r="VLJ94" s="89"/>
      <c r="VLK94" s="89"/>
      <c r="VLL94" s="89"/>
      <c r="VLM94" s="89"/>
      <c r="VLN94" s="89"/>
      <c r="VLO94" s="89"/>
      <c r="VLP94" s="89"/>
      <c r="VLQ94" s="89"/>
      <c r="VLR94" s="89"/>
      <c r="VLS94" s="89"/>
      <c r="VLT94" s="89"/>
      <c r="VLU94" s="89"/>
      <c r="VLV94" s="89"/>
      <c r="VLW94" s="89"/>
      <c r="VLX94" s="89"/>
      <c r="VLY94" s="89"/>
      <c r="VLZ94" s="89"/>
      <c r="VMA94" s="89"/>
      <c r="VMB94" s="89"/>
      <c r="VMC94" s="89"/>
      <c r="VMD94" s="89"/>
      <c r="VME94" s="89"/>
      <c r="VMF94" s="89"/>
      <c r="VMG94" s="89"/>
      <c r="VMH94" s="89"/>
      <c r="VMI94" s="89"/>
      <c r="VMJ94" s="89"/>
      <c r="VMK94" s="89"/>
      <c r="VML94" s="89"/>
      <c r="VMM94" s="89"/>
      <c r="VMN94" s="89"/>
      <c r="VMO94" s="89"/>
      <c r="VMP94" s="89"/>
      <c r="VMQ94" s="89"/>
      <c r="VMR94" s="89"/>
      <c r="VMS94" s="89"/>
      <c r="VMT94" s="89"/>
      <c r="VMU94" s="89"/>
      <c r="VMV94" s="89"/>
      <c r="VMW94" s="89"/>
      <c r="VMX94" s="89"/>
      <c r="VMY94" s="89"/>
      <c r="VMZ94" s="89"/>
      <c r="VNA94" s="89"/>
      <c r="VNB94" s="89"/>
      <c r="VNC94" s="89"/>
      <c r="VND94" s="89"/>
      <c r="VNE94" s="89"/>
      <c r="VNF94" s="89"/>
      <c r="VNG94" s="89"/>
      <c r="VNH94" s="89"/>
      <c r="VNI94" s="89"/>
      <c r="VNJ94" s="89"/>
      <c r="VNK94" s="89"/>
      <c r="VNL94" s="89"/>
      <c r="VNM94" s="89"/>
      <c r="VNN94" s="89"/>
      <c r="VNO94" s="89"/>
      <c r="VNP94" s="89"/>
      <c r="VNQ94" s="89"/>
      <c r="VNR94" s="89"/>
      <c r="VNS94" s="89"/>
      <c r="VNT94" s="89"/>
      <c r="VNU94" s="89"/>
      <c r="VNV94" s="89"/>
      <c r="VNW94" s="89"/>
      <c r="VNX94" s="89"/>
      <c r="VNY94" s="89"/>
      <c r="VNZ94" s="89"/>
      <c r="VOA94" s="89"/>
      <c r="VOB94" s="89"/>
      <c r="VOC94" s="89"/>
      <c r="VOD94" s="89"/>
      <c r="VOE94" s="89"/>
      <c r="VOF94" s="89"/>
      <c r="VOG94" s="89"/>
      <c r="VOH94" s="89"/>
      <c r="VOI94" s="89"/>
      <c r="VOJ94" s="89"/>
      <c r="VOK94" s="89"/>
      <c r="VOL94" s="89"/>
      <c r="VOM94" s="89"/>
      <c r="VON94" s="89"/>
      <c r="VOO94" s="89"/>
      <c r="VOP94" s="89"/>
      <c r="VOQ94" s="89"/>
      <c r="VOR94" s="89"/>
      <c r="VOS94" s="89"/>
      <c r="VOT94" s="89"/>
      <c r="VOU94" s="89"/>
      <c r="VOV94" s="89"/>
      <c r="VOW94" s="89"/>
      <c r="VOX94" s="89"/>
      <c r="VOY94" s="89"/>
      <c r="VOZ94" s="89"/>
      <c r="VPA94" s="89"/>
      <c r="VPB94" s="89"/>
      <c r="VPC94" s="89"/>
      <c r="VPD94" s="89"/>
      <c r="VPE94" s="89"/>
      <c r="VPF94" s="89"/>
      <c r="VPG94" s="89"/>
      <c r="VPH94" s="89"/>
      <c r="VPI94" s="89"/>
      <c r="VPJ94" s="89"/>
      <c r="VPK94" s="89"/>
      <c r="VPL94" s="89"/>
      <c r="VPM94" s="89"/>
      <c r="VPN94" s="89"/>
      <c r="VPO94" s="89"/>
      <c r="VPP94" s="89"/>
      <c r="VPQ94" s="89"/>
      <c r="VPR94" s="89"/>
      <c r="VPS94" s="89"/>
      <c r="VPT94" s="89"/>
      <c r="VPU94" s="89"/>
      <c r="VPV94" s="89"/>
      <c r="VPW94" s="89"/>
      <c r="VPX94" s="89"/>
      <c r="VPY94" s="89"/>
      <c r="VPZ94" s="89"/>
      <c r="VQA94" s="89"/>
      <c r="VQB94" s="89"/>
      <c r="VQC94" s="89"/>
      <c r="VQD94" s="89"/>
      <c r="VQE94" s="89"/>
      <c r="VQF94" s="89"/>
      <c r="VQG94" s="89"/>
      <c r="VQH94" s="89"/>
      <c r="VQI94" s="89"/>
      <c r="VQJ94" s="89"/>
      <c r="VQK94" s="89"/>
      <c r="VQL94" s="89"/>
      <c r="VQM94" s="89"/>
      <c r="VQN94" s="89"/>
      <c r="VQO94" s="89"/>
      <c r="VQP94" s="89"/>
      <c r="VQQ94" s="89"/>
      <c r="VQR94" s="89"/>
      <c r="VQS94" s="89"/>
      <c r="VQT94" s="89"/>
      <c r="VQU94" s="89"/>
      <c r="VQV94" s="89"/>
      <c r="VQW94" s="89"/>
      <c r="VQX94" s="89"/>
      <c r="VQY94" s="89"/>
      <c r="VQZ94" s="89"/>
      <c r="VRA94" s="89"/>
      <c r="VRB94" s="89"/>
      <c r="VRC94" s="89"/>
      <c r="VRD94" s="89"/>
      <c r="VRE94" s="89"/>
      <c r="VRF94" s="89"/>
      <c r="VRG94" s="89"/>
      <c r="VRH94" s="89"/>
      <c r="VRI94" s="89"/>
      <c r="VRJ94" s="89"/>
      <c r="VRK94" s="89"/>
      <c r="VRL94" s="89"/>
      <c r="VRM94" s="89"/>
      <c r="VRN94" s="89"/>
      <c r="VRO94" s="89"/>
      <c r="VRP94" s="89"/>
      <c r="VRQ94" s="89"/>
      <c r="VRR94" s="89"/>
      <c r="VRS94" s="89"/>
      <c r="VRT94" s="89"/>
      <c r="VRU94" s="89"/>
      <c r="VRV94" s="89"/>
      <c r="VRW94" s="89"/>
      <c r="VRX94" s="89"/>
      <c r="VRY94" s="89"/>
      <c r="VRZ94" s="89"/>
      <c r="VSA94" s="89"/>
      <c r="VSB94" s="89"/>
      <c r="VSC94" s="89"/>
      <c r="VSD94" s="89"/>
      <c r="VSE94" s="89"/>
      <c r="VSF94" s="89"/>
      <c r="VSG94" s="89"/>
      <c r="VSH94" s="89"/>
      <c r="VSI94" s="89"/>
      <c r="VSJ94" s="89"/>
      <c r="VSK94" s="89"/>
      <c r="VSL94" s="89"/>
      <c r="VSM94" s="89"/>
      <c r="VSN94" s="89"/>
      <c r="VSO94" s="89"/>
      <c r="VSP94" s="89"/>
      <c r="VSQ94" s="89"/>
      <c r="VSR94" s="89"/>
      <c r="VSS94" s="89"/>
      <c r="VST94" s="89"/>
      <c r="VSU94" s="89"/>
      <c r="VSV94" s="89"/>
      <c r="VSW94" s="89"/>
      <c r="VSX94" s="89"/>
      <c r="VSY94" s="89"/>
      <c r="VSZ94" s="89"/>
      <c r="VTA94" s="89"/>
      <c r="VTB94" s="89"/>
      <c r="VTC94" s="89"/>
      <c r="VTD94" s="89"/>
      <c r="VTE94" s="89"/>
      <c r="VTF94" s="89"/>
      <c r="VTG94" s="89"/>
      <c r="VTH94" s="89"/>
      <c r="VTI94" s="89"/>
      <c r="VTJ94" s="89"/>
      <c r="VTK94" s="89"/>
      <c r="VTL94" s="89"/>
      <c r="VTM94" s="89"/>
      <c r="VTN94" s="89"/>
      <c r="VTO94" s="89"/>
      <c r="VTP94" s="89"/>
      <c r="VTQ94" s="89"/>
      <c r="VTR94" s="89"/>
      <c r="VTS94" s="89"/>
      <c r="VTT94" s="89"/>
      <c r="VTU94" s="89"/>
      <c r="VTV94" s="89"/>
      <c r="VTW94" s="89"/>
      <c r="VTX94" s="89"/>
      <c r="VTY94" s="89"/>
      <c r="VTZ94" s="89"/>
      <c r="VUA94" s="89"/>
      <c r="VUB94" s="89"/>
      <c r="VUC94" s="89"/>
      <c r="VUD94" s="89"/>
      <c r="VUE94" s="89"/>
      <c r="VUF94" s="89"/>
      <c r="VUG94" s="89"/>
      <c r="VUH94" s="89"/>
      <c r="VUI94" s="89"/>
      <c r="VUJ94" s="89"/>
      <c r="VUK94" s="89"/>
      <c r="VUL94" s="89"/>
      <c r="VUM94" s="89"/>
      <c r="VUN94" s="89"/>
      <c r="VUO94" s="89"/>
      <c r="VUP94" s="89"/>
      <c r="VUQ94" s="89"/>
      <c r="VUR94" s="89"/>
      <c r="VUS94" s="89"/>
      <c r="VUT94" s="89"/>
      <c r="VUU94" s="89"/>
      <c r="VUV94" s="89"/>
      <c r="VUW94" s="89"/>
      <c r="VUX94" s="89"/>
      <c r="VUY94" s="89"/>
      <c r="VUZ94" s="89"/>
      <c r="VVA94" s="89"/>
      <c r="VVB94" s="89"/>
      <c r="VVC94" s="89"/>
      <c r="VVD94" s="89"/>
      <c r="VVE94" s="89"/>
      <c r="VVF94" s="89"/>
      <c r="VVG94" s="89"/>
      <c r="VVH94" s="89"/>
      <c r="VVI94" s="89"/>
      <c r="VVJ94" s="89"/>
      <c r="VVK94" s="89"/>
      <c r="VVL94" s="89"/>
      <c r="VVM94" s="89"/>
      <c r="VVN94" s="89"/>
      <c r="VVO94" s="89"/>
      <c r="VVP94" s="89"/>
      <c r="VVQ94" s="89"/>
      <c r="VVR94" s="89"/>
      <c r="VVS94" s="89"/>
      <c r="VVT94" s="89"/>
      <c r="VVU94" s="89"/>
      <c r="VVV94" s="89"/>
      <c r="VVW94" s="89"/>
      <c r="VVX94" s="89"/>
      <c r="VVY94" s="89"/>
      <c r="VVZ94" s="89"/>
      <c r="VWA94" s="89"/>
      <c r="VWB94" s="89"/>
      <c r="VWC94" s="89"/>
      <c r="VWD94" s="89"/>
      <c r="VWE94" s="89"/>
      <c r="VWF94" s="89"/>
      <c r="VWG94" s="89"/>
      <c r="VWH94" s="89"/>
      <c r="VWI94" s="89"/>
      <c r="VWJ94" s="89"/>
      <c r="VWK94" s="89"/>
      <c r="VWL94" s="89"/>
      <c r="VWM94" s="89"/>
      <c r="VWN94" s="89"/>
      <c r="VWO94" s="89"/>
      <c r="VWP94" s="89"/>
      <c r="VWQ94" s="89"/>
      <c r="VWR94" s="89"/>
      <c r="VWS94" s="89"/>
      <c r="VWT94" s="89"/>
      <c r="VWU94" s="89"/>
      <c r="VWV94" s="89"/>
      <c r="VWW94" s="89"/>
      <c r="VWX94" s="89"/>
      <c r="VWY94" s="89"/>
      <c r="VWZ94" s="89"/>
      <c r="VXA94" s="89"/>
      <c r="VXB94" s="89"/>
      <c r="VXC94" s="89"/>
      <c r="VXD94" s="89"/>
      <c r="VXE94" s="89"/>
      <c r="VXF94" s="89"/>
      <c r="VXG94" s="89"/>
      <c r="VXH94" s="89"/>
      <c r="VXI94" s="89"/>
      <c r="VXJ94" s="89"/>
      <c r="VXK94" s="89"/>
      <c r="VXL94" s="89"/>
      <c r="VXM94" s="89"/>
      <c r="VXN94" s="89"/>
      <c r="VXO94" s="89"/>
      <c r="VXP94" s="89"/>
      <c r="VXQ94" s="89"/>
      <c r="VXR94" s="89"/>
      <c r="VXS94" s="89"/>
      <c r="VXT94" s="89"/>
      <c r="VXU94" s="89"/>
      <c r="VXV94" s="89"/>
      <c r="VXW94" s="89"/>
      <c r="VXX94" s="89"/>
      <c r="VXY94" s="89"/>
      <c r="VXZ94" s="89"/>
      <c r="VYA94" s="89"/>
      <c r="VYB94" s="89"/>
      <c r="VYC94" s="89"/>
      <c r="VYD94" s="89"/>
      <c r="VYE94" s="89"/>
      <c r="VYF94" s="89"/>
      <c r="VYG94" s="89"/>
      <c r="VYH94" s="89"/>
      <c r="VYI94" s="89"/>
      <c r="VYJ94" s="89"/>
      <c r="VYK94" s="89"/>
      <c r="VYL94" s="89"/>
      <c r="VYM94" s="89"/>
      <c r="VYN94" s="89"/>
      <c r="VYO94" s="89"/>
      <c r="VYP94" s="89"/>
      <c r="VYQ94" s="89"/>
      <c r="VYR94" s="89"/>
      <c r="VYS94" s="89"/>
      <c r="VYT94" s="89"/>
      <c r="VYU94" s="89"/>
      <c r="VYV94" s="89"/>
      <c r="VYW94" s="89"/>
      <c r="VYX94" s="89"/>
      <c r="VYY94" s="89"/>
      <c r="VYZ94" s="89"/>
      <c r="VZA94" s="89"/>
      <c r="VZB94" s="89"/>
      <c r="VZC94" s="89"/>
      <c r="VZD94" s="89"/>
      <c r="VZE94" s="89"/>
      <c r="VZF94" s="89"/>
      <c r="VZG94" s="89"/>
      <c r="VZH94" s="89"/>
      <c r="VZI94" s="89"/>
      <c r="VZJ94" s="89"/>
      <c r="VZK94" s="89"/>
      <c r="VZL94" s="89"/>
      <c r="VZM94" s="89"/>
      <c r="VZN94" s="89"/>
      <c r="VZO94" s="89"/>
      <c r="VZP94" s="89"/>
      <c r="VZQ94" s="89"/>
      <c r="VZR94" s="89"/>
      <c r="VZS94" s="89"/>
      <c r="VZT94" s="89"/>
      <c r="VZU94" s="89"/>
      <c r="VZV94" s="89"/>
      <c r="VZW94" s="89"/>
      <c r="VZX94" s="89"/>
      <c r="VZY94" s="89"/>
      <c r="VZZ94" s="89"/>
      <c r="WAA94" s="89"/>
      <c r="WAB94" s="89"/>
      <c r="WAC94" s="89"/>
      <c r="WAD94" s="89"/>
      <c r="WAE94" s="89"/>
      <c r="WAF94" s="89"/>
      <c r="WAG94" s="89"/>
      <c r="WAH94" s="89"/>
      <c r="WAI94" s="89"/>
      <c r="WAJ94" s="89"/>
      <c r="WAK94" s="89"/>
      <c r="WAL94" s="89"/>
      <c r="WAM94" s="89"/>
      <c r="WAN94" s="89"/>
      <c r="WAO94" s="89"/>
      <c r="WAP94" s="89"/>
      <c r="WAQ94" s="89"/>
      <c r="WAR94" s="89"/>
      <c r="WAS94" s="89"/>
      <c r="WAT94" s="89"/>
      <c r="WAU94" s="89"/>
      <c r="WAV94" s="89"/>
      <c r="WAW94" s="89"/>
      <c r="WAX94" s="89"/>
      <c r="WAY94" s="89"/>
      <c r="WAZ94" s="89"/>
      <c r="WBA94" s="89"/>
      <c r="WBB94" s="89"/>
      <c r="WBC94" s="89"/>
      <c r="WBD94" s="89"/>
      <c r="WBE94" s="89"/>
      <c r="WBF94" s="89"/>
      <c r="WBG94" s="89"/>
      <c r="WBH94" s="89"/>
      <c r="WBI94" s="89"/>
      <c r="WBJ94" s="89"/>
      <c r="WBK94" s="89"/>
      <c r="WBL94" s="89"/>
      <c r="WBM94" s="89"/>
      <c r="WBN94" s="89"/>
      <c r="WBO94" s="89"/>
      <c r="WBP94" s="89"/>
      <c r="WBQ94" s="89"/>
      <c r="WBR94" s="89"/>
      <c r="WBS94" s="89"/>
      <c r="WBT94" s="89"/>
      <c r="WBU94" s="89"/>
      <c r="WBV94" s="89"/>
      <c r="WBW94" s="89"/>
      <c r="WBX94" s="89"/>
      <c r="WBY94" s="89"/>
      <c r="WBZ94" s="89"/>
      <c r="WCA94" s="89"/>
      <c r="WCB94" s="89"/>
      <c r="WCC94" s="89"/>
      <c r="WCD94" s="89"/>
      <c r="WCE94" s="89"/>
      <c r="WCF94" s="89"/>
      <c r="WCG94" s="89"/>
      <c r="WCH94" s="89"/>
      <c r="WCI94" s="89"/>
      <c r="WCJ94" s="89"/>
      <c r="WCK94" s="89"/>
      <c r="WCL94" s="89"/>
      <c r="WCM94" s="89"/>
      <c r="WCN94" s="89"/>
      <c r="WCO94" s="89"/>
      <c r="WCP94" s="89"/>
      <c r="WCQ94" s="89"/>
      <c r="WCR94" s="89"/>
      <c r="WCS94" s="89"/>
      <c r="WCT94" s="89"/>
      <c r="WCU94" s="89"/>
      <c r="WCV94" s="89"/>
      <c r="WCW94" s="89"/>
      <c r="WCX94" s="89"/>
      <c r="WCY94" s="89"/>
      <c r="WCZ94" s="89"/>
      <c r="WDA94" s="89"/>
      <c r="WDB94" s="89"/>
      <c r="WDC94" s="89"/>
      <c r="WDD94" s="89"/>
      <c r="WDE94" s="89"/>
      <c r="WDF94" s="89"/>
      <c r="WDG94" s="89"/>
      <c r="WDH94" s="89"/>
      <c r="WDI94" s="89"/>
      <c r="WDJ94" s="89"/>
      <c r="WDK94" s="89"/>
      <c r="WDL94" s="89"/>
      <c r="WDM94" s="89"/>
      <c r="WDN94" s="89"/>
      <c r="WDO94" s="89"/>
      <c r="WDP94" s="89"/>
      <c r="WDQ94" s="89"/>
      <c r="WDR94" s="89"/>
      <c r="WDS94" s="89"/>
      <c r="WDT94" s="89"/>
      <c r="WDU94" s="89"/>
      <c r="WDV94" s="89"/>
      <c r="WDW94" s="89"/>
      <c r="WDX94" s="89"/>
      <c r="WDY94" s="89"/>
      <c r="WDZ94" s="89"/>
      <c r="WEA94" s="89"/>
      <c r="WEB94" s="89"/>
      <c r="WEC94" s="89"/>
      <c r="WED94" s="89"/>
      <c r="WEE94" s="89"/>
      <c r="WEF94" s="89"/>
      <c r="WEG94" s="89"/>
      <c r="WEH94" s="89"/>
      <c r="WEI94" s="89"/>
      <c r="WEJ94" s="89"/>
      <c r="WEK94" s="89"/>
      <c r="WEL94" s="89"/>
      <c r="WEM94" s="89"/>
      <c r="WEN94" s="89"/>
      <c r="WEO94" s="89"/>
      <c r="WEP94" s="89"/>
      <c r="WEQ94" s="89"/>
      <c r="WER94" s="89"/>
      <c r="WES94" s="89"/>
      <c r="WET94" s="89"/>
      <c r="WEU94" s="89"/>
      <c r="WEV94" s="89"/>
      <c r="WEW94" s="89"/>
      <c r="WEX94" s="89"/>
      <c r="WEY94" s="89"/>
      <c r="WEZ94" s="89"/>
      <c r="WFA94" s="89"/>
      <c r="WFB94" s="89"/>
      <c r="WFC94" s="89"/>
      <c r="WFD94" s="89"/>
      <c r="WFE94" s="89"/>
      <c r="WFF94" s="89"/>
      <c r="WFG94" s="89"/>
      <c r="WFH94" s="89"/>
      <c r="WFI94" s="89"/>
      <c r="WFJ94" s="89"/>
      <c r="WFK94" s="89"/>
      <c r="WFL94" s="89"/>
      <c r="WFM94" s="89"/>
      <c r="WFN94" s="89"/>
      <c r="WFO94" s="89"/>
      <c r="WFP94" s="89"/>
      <c r="WFQ94" s="89"/>
      <c r="WFR94" s="89"/>
      <c r="WFS94" s="89"/>
      <c r="WFT94" s="89"/>
      <c r="WFU94" s="89"/>
      <c r="WFV94" s="89"/>
      <c r="WFW94" s="89"/>
      <c r="WFX94" s="89"/>
      <c r="WFY94" s="89"/>
      <c r="WFZ94" s="89"/>
      <c r="WGA94" s="89"/>
      <c r="WGB94" s="89"/>
      <c r="WGC94" s="89"/>
      <c r="WGD94" s="89"/>
      <c r="WGE94" s="89"/>
      <c r="WGF94" s="89"/>
      <c r="WGG94" s="89"/>
      <c r="WGH94" s="89"/>
      <c r="WGI94" s="89"/>
      <c r="WGJ94" s="89"/>
      <c r="WGK94" s="89"/>
      <c r="WGL94" s="89"/>
      <c r="WGM94" s="89"/>
      <c r="WGN94" s="89"/>
      <c r="WGO94" s="89"/>
      <c r="WGP94" s="89"/>
      <c r="WGQ94" s="89"/>
      <c r="WGR94" s="89"/>
      <c r="WGS94" s="89"/>
      <c r="WGT94" s="89"/>
      <c r="WGU94" s="89"/>
      <c r="WGV94" s="89"/>
      <c r="WGW94" s="89"/>
      <c r="WGX94" s="89"/>
      <c r="WGY94" s="89"/>
      <c r="WGZ94" s="89"/>
      <c r="WHA94" s="89"/>
      <c r="WHB94" s="89"/>
      <c r="WHC94" s="89"/>
      <c r="WHD94" s="89"/>
      <c r="WHE94" s="89"/>
      <c r="WHF94" s="89"/>
      <c r="WHG94" s="89"/>
      <c r="WHH94" s="89"/>
      <c r="WHI94" s="89"/>
      <c r="WHJ94" s="89"/>
      <c r="WHK94" s="89"/>
      <c r="WHL94" s="89"/>
      <c r="WHM94" s="89"/>
      <c r="WHN94" s="89"/>
      <c r="WHO94" s="89"/>
      <c r="WHP94" s="89"/>
      <c r="WHQ94" s="89"/>
      <c r="WHR94" s="89"/>
      <c r="WHS94" s="89"/>
      <c r="WHT94" s="89"/>
      <c r="WHU94" s="89"/>
      <c r="WHV94" s="89"/>
      <c r="WHW94" s="89"/>
      <c r="WHX94" s="89"/>
      <c r="WHY94" s="89"/>
      <c r="WHZ94" s="89"/>
      <c r="WIA94" s="89"/>
      <c r="WIB94" s="89"/>
      <c r="WIC94" s="89"/>
      <c r="WID94" s="89"/>
      <c r="WIE94" s="89"/>
      <c r="WIF94" s="89"/>
      <c r="WIG94" s="89"/>
      <c r="WIH94" s="89"/>
      <c r="WII94" s="89"/>
      <c r="WIJ94" s="89"/>
      <c r="WIK94" s="89"/>
      <c r="WIL94" s="89"/>
      <c r="WIM94" s="89"/>
      <c r="WIN94" s="89"/>
      <c r="WIO94" s="89"/>
      <c r="WIP94" s="89"/>
      <c r="WIQ94" s="89"/>
      <c r="WIR94" s="89"/>
      <c r="WIS94" s="89"/>
      <c r="WIT94" s="89"/>
      <c r="WIU94" s="89"/>
      <c r="WIV94" s="89"/>
      <c r="WIW94" s="89"/>
      <c r="WIX94" s="89"/>
      <c r="WIY94" s="89"/>
      <c r="WIZ94" s="89"/>
      <c r="WJA94" s="89"/>
      <c r="WJB94" s="89"/>
      <c r="WJC94" s="89"/>
      <c r="WJD94" s="89"/>
      <c r="WJE94" s="89"/>
      <c r="WJF94" s="89"/>
      <c r="WJG94" s="89"/>
      <c r="WJH94" s="89"/>
      <c r="WJI94" s="89"/>
      <c r="WJJ94" s="89"/>
      <c r="WJK94" s="89"/>
      <c r="WJL94" s="89"/>
      <c r="WJM94" s="89"/>
      <c r="WJN94" s="89"/>
      <c r="WJO94" s="89"/>
      <c r="WJP94" s="89"/>
      <c r="WJQ94" s="89"/>
      <c r="WJR94" s="89"/>
      <c r="WJS94" s="89"/>
      <c r="WJT94" s="89"/>
      <c r="WJU94" s="89"/>
      <c r="WJV94" s="89"/>
      <c r="WJW94" s="89"/>
      <c r="WJX94" s="89"/>
      <c r="WJY94" s="89"/>
      <c r="WJZ94" s="89"/>
      <c r="WKA94" s="89"/>
      <c r="WKB94" s="89"/>
      <c r="WKC94" s="89"/>
      <c r="WKD94" s="89"/>
      <c r="WKE94" s="89"/>
      <c r="WKF94" s="89"/>
      <c r="WKG94" s="89"/>
      <c r="WKH94" s="89"/>
      <c r="WKI94" s="89"/>
      <c r="WKJ94" s="89"/>
      <c r="WKK94" s="89"/>
      <c r="WKL94" s="89"/>
      <c r="WKM94" s="89"/>
      <c r="WKN94" s="89"/>
      <c r="WKO94" s="89"/>
      <c r="WKP94" s="89"/>
      <c r="WKQ94" s="89"/>
      <c r="WKR94" s="89"/>
      <c r="WKS94" s="89"/>
      <c r="WKT94" s="89"/>
      <c r="WKU94" s="89"/>
      <c r="WKV94" s="89"/>
      <c r="WKW94" s="89"/>
      <c r="WKX94" s="89"/>
      <c r="WKY94" s="89"/>
      <c r="WKZ94" s="89"/>
      <c r="WLA94" s="89"/>
      <c r="WLB94" s="89"/>
      <c r="WLC94" s="89"/>
      <c r="WLD94" s="89"/>
      <c r="WLE94" s="89"/>
      <c r="WLF94" s="89"/>
      <c r="WLG94" s="89"/>
      <c r="WLH94" s="89"/>
      <c r="WLI94" s="89"/>
      <c r="WLJ94" s="89"/>
      <c r="WLK94" s="89"/>
      <c r="WLL94" s="89"/>
      <c r="WLM94" s="89"/>
      <c r="WLN94" s="89"/>
      <c r="WLO94" s="89"/>
      <c r="WLP94" s="89"/>
      <c r="WLQ94" s="89"/>
      <c r="WLR94" s="89"/>
      <c r="WLS94" s="89"/>
      <c r="WLT94" s="89"/>
      <c r="WLU94" s="89"/>
      <c r="WLV94" s="89"/>
      <c r="WLW94" s="89"/>
      <c r="WLX94" s="89"/>
      <c r="WLY94" s="89"/>
      <c r="WLZ94" s="89"/>
      <c r="WMA94" s="89"/>
      <c r="WMB94" s="89"/>
      <c r="WMC94" s="89"/>
      <c r="WMD94" s="89"/>
      <c r="WME94" s="89"/>
      <c r="WMF94" s="89"/>
      <c r="WMG94" s="89"/>
      <c r="WMH94" s="89"/>
      <c r="WMI94" s="89"/>
      <c r="WMJ94" s="89"/>
      <c r="WMK94" s="89"/>
      <c r="WML94" s="89"/>
      <c r="WMM94" s="89"/>
      <c r="WMN94" s="89"/>
      <c r="WMO94" s="89"/>
      <c r="WMP94" s="89"/>
      <c r="WMQ94" s="89"/>
      <c r="WMR94" s="89"/>
      <c r="WMS94" s="89"/>
      <c r="WMT94" s="89"/>
      <c r="WMU94" s="89"/>
      <c r="WMV94" s="89"/>
      <c r="WMW94" s="89"/>
      <c r="WMX94" s="89"/>
      <c r="WMY94" s="89"/>
      <c r="WMZ94" s="89"/>
      <c r="WNA94" s="89"/>
      <c r="WNB94" s="89"/>
      <c r="WNC94" s="89"/>
      <c r="WND94" s="89"/>
      <c r="WNE94" s="89"/>
      <c r="WNF94" s="89"/>
      <c r="WNG94" s="89"/>
      <c r="WNH94" s="89"/>
      <c r="WNI94" s="89"/>
      <c r="WNJ94" s="89"/>
      <c r="WNK94" s="89"/>
      <c r="WNL94" s="89"/>
      <c r="WNM94" s="89"/>
      <c r="WNN94" s="89"/>
      <c r="WNO94" s="89"/>
      <c r="WNP94" s="89"/>
      <c r="WNQ94" s="89"/>
      <c r="WNR94" s="89"/>
      <c r="WNS94" s="89"/>
      <c r="WNT94" s="89"/>
      <c r="WNU94" s="89"/>
      <c r="WNV94" s="89"/>
      <c r="WNW94" s="89"/>
      <c r="WNX94" s="89"/>
      <c r="WNY94" s="89"/>
      <c r="WNZ94" s="89"/>
      <c r="WOA94" s="89"/>
      <c r="WOB94" s="89"/>
      <c r="WOC94" s="89"/>
      <c r="WOD94" s="89"/>
      <c r="WOE94" s="89"/>
      <c r="WOF94" s="89"/>
      <c r="WOG94" s="89"/>
      <c r="WOH94" s="89"/>
      <c r="WOI94" s="89"/>
      <c r="WOJ94" s="89"/>
      <c r="WOK94" s="89"/>
      <c r="WOL94" s="89"/>
      <c r="WOM94" s="89"/>
      <c r="WON94" s="89"/>
      <c r="WOO94" s="89"/>
      <c r="WOP94" s="89"/>
      <c r="WOQ94" s="89"/>
      <c r="WOR94" s="89"/>
      <c r="WOS94" s="89"/>
      <c r="WOT94" s="89"/>
      <c r="WOU94" s="89"/>
      <c r="WOV94" s="89"/>
      <c r="WOW94" s="89"/>
      <c r="WOX94" s="89"/>
      <c r="WOY94" s="89"/>
      <c r="WOZ94" s="89"/>
      <c r="WPA94" s="89"/>
      <c r="WPB94" s="89"/>
      <c r="WPC94" s="89"/>
      <c r="WPD94" s="89"/>
      <c r="WPE94" s="89"/>
      <c r="WPF94" s="89"/>
      <c r="WPG94" s="89"/>
      <c r="WPH94" s="89"/>
      <c r="WPI94" s="89"/>
      <c r="WPJ94" s="89"/>
      <c r="WPK94" s="89"/>
      <c r="WPL94" s="89"/>
      <c r="WPM94" s="89"/>
      <c r="WPN94" s="89"/>
      <c r="WPO94" s="89"/>
      <c r="WPP94" s="89"/>
      <c r="WPQ94" s="89"/>
      <c r="WPR94" s="89"/>
      <c r="WPS94" s="89"/>
      <c r="WPT94" s="89"/>
      <c r="WPU94" s="89"/>
      <c r="WPV94" s="89"/>
      <c r="WPW94" s="89"/>
      <c r="WPX94" s="89"/>
      <c r="WPY94" s="89"/>
      <c r="WPZ94" s="89"/>
      <c r="WQA94" s="89"/>
      <c r="WQB94" s="89"/>
      <c r="WQC94" s="89"/>
      <c r="WQD94" s="89"/>
      <c r="WQE94" s="89"/>
      <c r="WQF94" s="89"/>
      <c r="WQG94" s="89"/>
      <c r="WQH94" s="89"/>
      <c r="WQI94" s="89"/>
      <c r="WQJ94" s="89"/>
      <c r="WQK94" s="89"/>
      <c r="WQL94" s="89"/>
      <c r="WQM94" s="89"/>
      <c r="WQN94" s="89"/>
      <c r="WQO94" s="89"/>
      <c r="WQP94" s="89"/>
      <c r="WQQ94" s="89"/>
      <c r="WQR94" s="89"/>
      <c r="WQS94" s="89"/>
      <c r="WQT94" s="89"/>
      <c r="WQU94" s="89"/>
      <c r="WQV94" s="89"/>
      <c r="WQW94" s="89"/>
      <c r="WQX94" s="89"/>
      <c r="WQY94" s="89"/>
      <c r="WQZ94" s="89"/>
      <c r="WRA94" s="89"/>
      <c r="WRB94" s="89"/>
      <c r="WRC94" s="89"/>
      <c r="WRD94" s="89"/>
      <c r="WRE94" s="89"/>
      <c r="WRF94" s="89"/>
      <c r="WRG94" s="89"/>
      <c r="WRH94" s="89"/>
      <c r="WRI94" s="89"/>
      <c r="WRJ94" s="89"/>
      <c r="WRK94" s="89"/>
      <c r="WRL94" s="89"/>
      <c r="WRM94" s="89"/>
      <c r="WRN94" s="89"/>
      <c r="WRO94" s="89"/>
      <c r="WRP94" s="89"/>
      <c r="WRQ94" s="89"/>
      <c r="WRR94" s="89"/>
      <c r="WRS94" s="89"/>
      <c r="WRT94" s="89"/>
      <c r="WRU94" s="89"/>
      <c r="WRV94" s="89"/>
      <c r="WRW94" s="89"/>
      <c r="WRX94" s="89"/>
      <c r="WRY94" s="89"/>
      <c r="WRZ94" s="89"/>
      <c r="WSA94" s="89"/>
      <c r="WSB94" s="89"/>
      <c r="WSC94" s="89"/>
      <c r="WSD94" s="89"/>
      <c r="WSE94" s="89"/>
      <c r="WSF94" s="89"/>
      <c r="WSG94" s="89"/>
      <c r="WSH94" s="89"/>
      <c r="WSI94" s="89"/>
      <c r="WSJ94" s="89"/>
      <c r="WSK94" s="89"/>
      <c r="WSL94" s="89"/>
      <c r="WSM94" s="89"/>
      <c r="WSN94" s="89"/>
      <c r="WSO94" s="89"/>
      <c r="WSP94" s="89"/>
      <c r="WSQ94" s="89"/>
      <c r="WSR94" s="89"/>
      <c r="WSS94" s="89"/>
      <c r="WST94" s="89"/>
      <c r="WSU94" s="89"/>
      <c r="WSV94" s="89"/>
      <c r="WSW94" s="89"/>
      <c r="WSX94" s="89"/>
      <c r="WSY94" s="89"/>
      <c r="WSZ94" s="89"/>
      <c r="WTA94" s="89"/>
      <c r="WTB94" s="89"/>
      <c r="WTC94" s="89"/>
      <c r="WTD94" s="89"/>
      <c r="WTE94" s="89"/>
      <c r="WTF94" s="89"/>
      <c r="WTG94" s="89"/>
      <c r="WTH94" s="89"/>
      <c r="WTI94" s="89"/>
      <c r="WTJ94" s="89"/>
      <c r="WTK94" s="89"/>
      <c r="WTL94" s="89"/>
      <c r="WTM94" s="89"/>
      <c r="WTN94" s="89"/>
      <c r="WTO94" s="89"/>
      <c r="WTP94" s="89"/>
      <c r="WTQ94" s="89"/>
      <c r="WTR94" s="89"/>
      <c r="WTS94" s="89"/>
      <c r="WTT94" s="89"/>
      <c r="WTU94" s="89"/>
      <c r="WTV94" s="89"/>
      <c r="WTW94" s="89"/>
      <c r="WTX94" s="89"/>
      <c r="WTY94" s="89"/>
      <c r="WTZ94" s="89"/>
      <c r="WUA94" s="89"/>
      <c r="WUB94" s="89"/>
      <c r="WUC94" s="89"/>
      <c r="WUD94" s="89"/>
      <c r="WUE94" s="89"/>
      <c r="WUF94" s="89"/>
      <c r="WUG94" s="89"/>
      <c r="WUH94" s="89"/>
      <c r="WUI94" s="89"/>
      <c r="WUJ94" s="89"/>
      <c r="WUK94" s="89"/>
      <c r="WUL94" s="89"/>
      <c r="WUM94" s="89"/>
      <c r="WUN94" s="89"/>
      <c r="WUO94" s="89"/>
      <c r="WUP94" s="89"/>
      <c r="WUQ94" s="89"/>
      <c r="WUR94" s="89"/>
      <c r="WUS94" s="89"/>
      <c r="WUT94" s="89"/>
      <c r="WUU94" s="89"/>
      <c r="WUV94" s="89"/>
      <c r="WUW94" s="89"/>
      <c r="WUX94" s="89"/>
      <c r="WUY94" s="89"/>
      <c r="WUZ94" s="89"/>
      <c r="WVA94" s="89"/>
      <c r="WVB94" s="89"/>
      <c r="WVC94" s="89"/>
      <c r="WVD94" s="89"/>
      <c r="WVE94" s="89"/>
      <c r="WVF94" s="89"/>
      <c r="WVG94" s="89"/>
      <c r="WVH94" s="89"/>
      <c r="WVI94" s="89"/>
      <c r="WVJ94" s="89"/>
      <c r="WVK94" s="89"/>
      <c r="WVL94" s="89"/>
      <c r="WVM94" s="89"/>
      <c r="WVN94" s="89"/>
      <c r="WVO94" s="89"/>
      <c r="WVP94" s="89"/>
      <c r="WVQ94" s="89"/>
      <c r="WVR94" s="89"/>
      <c r="WVS94" s="89"/>
      <c r="WVT94" s="89"/>
      <c r="WVU94" s="89"/>
      <c r="WVV94" s="89"/>
      <c r="WVW94" s="89"/>
      <c r="WVX94" s="89"/>
      <c r="WVY94" s="89"/>
      <c r="WVZ94" s="89"/>
      <c r="WWA94" s="89"/>
      <c r="WWB94" s="89"/>
      <c r="WWC94" s="89"/>
      <c r="WWD94" s="89"/>
      <c r="WWE94" s="89"/>
      <c r="WWF94" s="89"/>
      <c r="WWG94" s="89"/>
      <c r="WWH94" s="89"/>
      <c r="WWI94" s="89"/>
      <c r="WWJ94" s="89"/>
      <c r="WWK94" s="89"/>
      <c r="WWL94" s="89"/>
      <c r="WWM94" s="89"/>
      <c r="WWN94" s="89"/>
      <c r="WWO94" s="89"/>
      <c r="WWP94" s="89"/>
      <c r="WWQ94" s="89"/>
      <c r="WWR94" s="89"/>
      <c r="WWS94" s="89"/>
      <c r="WWT94" s="89"/>
      <c r="WWU94" s="89"/>
      <c r="WWV94" s="89"/>
      <c r="WWW94" s="89"/>
      <c r="WWX94" s="89"/>
      <c r="WWY94" s="89"/>
      <c r="WWZ94" s="89"/>
      <c r="WXA94" s="89"/>
      <c r="WXB94" s="89"/>
      <c r="WXC94" s="89"/>
      <c r="WXD94" s="89"/>
      <c r="WXE94" s="89"/>
      <c r="WXF94" s="89"/>
      <c r="WXG94" s="89"/>
      <c r="WXH94" s="89"/>
      <c r="WXI94" s="89"/>
      <c r="WXJ94" s="89"/>
      <c r="WXK94" s="89"/>
      <c r="WXL94" s="89"/>
      <c r="WXM94" s="89"/>
      <c r="WXN94" s="89"/>
      <c r="WXO94" s="89"/>
      <c r="WXP94" s="89"/>
      <c r="WXQ94" s="89"/>
      <c r="WXR94" s="89"/>
      <c r="WXS94" s="89"/>
      <c r="WXT94" s="89"/>
      <c r="WXU94" s="89"/>
      <c r="WXV94" s="89"/>
      <c r="WXW94" s="89"/>
      <c r="WXX94" s="89"/>
      <c r="WXY94" s="89"/>
      <c r="WXZ94" s="89"/>
      <c r="WYA94" s="89"/>
      <c r="WYB94" s="89"/>
      <c r="WYC94" s="89"/>
      <c r="WYD94" s="89"/>
      <c r="WYE94" s="89"/>
      <c r="WYF94" s="89"/>
      <c r="WYG94" s="89"/>
      <c r="WYH94" s="89"/>
      <c r="WYI94" s="89"/>
      <c r="WYJ94" s="89"/>
      <c r="WYK94" s="89"/>
      <c r="WYL94" s="89"/>
      <c r="WYM94" s="89"/>
      <c r="WYN94" s="89"/>
      <c r="WYO94" s="89"/>
      <c r="WYP94" s="89"/>
      <c r="WYQ94" s="89"/>
      <c r="WYR94" s="89"/>
      <c r="WYS94" s="89"/>
      <c r="WYT94" s="89"/>
      <c r="WYU94" s="89"/>
      <c r="WYV94" s="89"/>
      <c r="WYW94" s="89"/>
      <c r="WYX94" s="89"/>
      <c r="WYY94" s="89"/>
      <c r="WYZ94" s="89"/>
      <c r="WZA94" s="89"/>
      <c r="WZB94" s="89"/>
      <c r="WZC94" s="89"/>
      <c r="WZD94" s="89"/>
      <c r="WZE94" s="89"/>
      <c r="WZF94" s="89"/>
      <c r="WZG94" s="89"/>
      <c r="WZH94" s="89"/>
      <c r="WZI94" s="89"/>
      <c r="WZJ94" s="89"/>
      <c r="WZK94" s="89"/>
      <c r="WZL94" s="89"/>
      <c r="WZM94" s="89"/>
      <c r="WZN94" s="89"/>
      <c r="WZO94" s="89"/>
      <c r="WZP94" s="89"/>
      <c r="WZQ94" s="89"/>
      <c r="WZR94" s="89"/>
      <c r="WZS94" s="89"/>
      <c r="WZT94" s="89"/>
      <c r="WZU94" s="89"/>
      <c r="WZV94" s="89"/>
      <c r="WZW94" s="89"/>
      <c r="WZX94" s="89"/>
      <c r="WZY94" s="89"/>
      <c r="WZZ94" s="89"/>
      <c r="XAA94" s="89"/>
      <c r="XAB94" s="89"/>
      <c r="XAC94" s="89"/>
      <c r="XAD94" s="89"/>
      <c r="XAE94" s="89"/>
      <c r="XAF94" s="89"/>
      <c r="XAG94" s="89"/>
      <c r="XAH94" s="89"/>
      <c r="XAI94" s="89"/>
      <c r="XAJ94" s="89"/>
      <c r="XAK94" s="89"/>
      <c r="XAL94" s="89"/>
      <c r="XAM94" s="89"/>
      <c r="XAN94" s="89"/>
      <c r="XAO94" s="89"/>
      <c r="XAP94" s="89"/>
      <c r="XAQ94" s="89"/>
      <c r="XAR94" s="89"/>
      <c r="XAS94" s="89"/>
      <c r="XAT94" s="89"/>
      <c r="XAU94" s="89"/>
      <c r="XAV94" s="89"/>
      <c r="XAW94" s="89"/>
      <c r="XAX94" s="89"/>
      <c r="XAY94" s="89"/>
      <c r="XAZ94" s="89"/>
      <c r="XBA94" s="89"/>
      <c r="XBB94" s="89"/>
      <c r="XBC94" s="89"/>
      <c r="XBD94" s="89"/>
      <c r="XBE94" s="89"/>
      <c r="XBF94" s="89"/>
      <c r="XBG94" s="89"/>
      <c r="XBH94" s="89"/>
      <c r="XBI94" s="89"/>
      <c r="XBJ94" s="89"/>
      <c r="XBK94" s="89"/>
      <c r="XBL94" s="89"/>
      <c r="XBM94" s="89"/>
      <c r="XBN94" s="89"/>
      <c r="XBO94" s="89"/>
      <c r="XBP94" s="89"/>
      <c r="XBQ94" s="89"/>
      <c r="XBR94" s="89"/>
      <c r="XBS94" s="89"/>
      <c r="XBT94" s="89"/>
      <c r="XBU94" s="89"/>
      <c r="XBV94" s="89"/>
      <c r="XBW94" s="89"/>
      <c r="XBX94" s="89"/>
      <c r="XBY94" s="89"/>
      <c r="XBZ94" s="89"/>
      <c r="XCA94" s="89"/>
      <c r="XCB94" s="89"/>
      <c r="XCC94" s="89"/>
      <c r="XCD94" s="89"/>
      <c r="XCE94" s="89"/>
      <c r="XCF94" s="89"/>
      <c r="XCG94" s="89"/>
      <c r="XCH94" s="89"/>
      <c r="XCI94" s="89"/>
      <c r="XCJ94" s="89"/>
      <c r="XCK94" s="89"/>
      <c r="XCL94" s="89"/>
      <c r="XCM94" s="89"/>
      <c r="XCN94" s="89"/>
      <c r="XCO94" s="89"/>
      <c r="XCP94" s="89"/>
      <c r="XCQ94" s="89"/>
      <c r="XCR94" s="89"/>
      <c r="XCS94" s="89"/>
      <c r="XCT94" s="89"/>
      <c r="XCU94" s="89"/>
      <c r="XCV94" s="89"/>
      <c r="XCW94" s="89"/>
      <c r="XCX94" s="89"/>
      <c r="XCY94" s="89"/>
      <c r="XCZ94" s="89"/>
      <c r="XDA94" s="89"/>
      <c r="XDB94" s="89"/>
      <c r="XDC94" s="89"/>
      <c r="XDD94" s="89"/>
      <c r="XDE94" s="89"/>
      <c r="XDF94" s="89"/>
      <c r="XDG94" s="89"/>
      <c r="XDH94" s="89"/>
      <c r="XDI94" s="89"/>
      <c r="XDJ94" s="89"/>
      <c r="XDK94" s="89"/>
      <c r="XDL94" s="89"/>
      <c r="XDM94" s="89"/>
      <c r="XDN94" s="89"/>
      <c r="XDO94" s="89"/>
      <c r="XDP94" s="89"/>
      <c r="XDQ94" s="89"/>
      <c r="XDR94" s="89"/>
      <c r="XDS94" s="89"/>
      <c r="XDT94" s="89"/>
      <c r="XDU94" s="89"/>
      <c r="XDV94" s="89"/>
      <c r="XDW94" s="89"/>
      <c r="XDX94" s="89"/>
      <c r="XDY94" s="89"/>
      <c r="XDZ94" s="89"/>
      <c r="XEA94" s="89"/>
      <c r="XEB94" s="89"/>
      <c r="XEC94" s="89"/>
      <c r="XED94" s="89"/>
      <c r="XEE94" s="89"/>
      <c r="XEF94" s="89"/>
      <c r="XEG94" s="89"/>
      <c r="XEH94" s="89"/>
      <c r="XEI94" s="89"/>
      <c r="XEJ94" s="89"/>
      <c r="XEK94" s="89"/>
      <c r="XEL94" s="89"/>
      <c r="XEM94" s="89"/>
      <c r="XEN94" s="89"/>
      <c r="XEO94" s="89"/>
      <c r="XEP94" s="89"/>
      <c r="XEQ94" s="89"/>
      <c r="XER94" s="89"/>
      <c r="XES94" s="89"/>
      <c r="XET94" s="89"/>
      <c r="XEU94" s="89"/>
      <c r="XEV94" s="89"/>
      <c r="XEW94" s="89"/>
      <c r="XEX94" s="89"/>
      <c r="XEY94" s="89"/>
      <c r="XEZ94" s="89"/>
      <c r="XFA94" s="89"/>
    </row>
    <row r="95" spans="1:16381" s="42" customFormat="1" ht="12" customHeight="1">
      <c r="A95" s="38">
        <f>+Practicantes!A19+1</f>
        <v>15</v>
      </c>
      <c r="B95" s="39" t="s">
        <v>163</v>
      </c>
      <c r="C95" s="40" t="s">
        <v>164</v>
      </c>
      <c r="D95" s="24" t="s">
        <v>34</v>
      </c>
      <c r="E95" s="92">
        <v>45894</v>
      </c>
      <c r="F95" s="59" t="str">
        <f>VLOOKUP(B95,[10]Sheet1!$H$4:$H$59,1,)</f>
        <v>74872723</v>
      </c>
      <c r="G95" s="1">
        <f ca="1">DATEDIF(E95,Practicantes!$G$2,"Y")</f>
        <v>0</v>
      </c>
      <c r="H95" s="1">
        <f ca="1">DATEDIF(E95,Practicantes!$G$2,"YM")</f>
        <v>6</v>
      </c>
      <c r="I95" s="1">
        <f ca="1">DATEDIF(E95,Practicantes!$G$2,"MD")</f>
        <v>8</v>
      </c>
      <c r="J95" s="42" t="b">
        <f>EXACT(E95,F95)</f>
        <v>0</v>
      </c>
      <c r="K95" s="28">
        <f>+M95</f>
        <v>46258</v>
      </c>
      <c r="L95" s="43">
        <v>45894</v>
      </c>
      <c r="M95" s="43">
        <v>46258</v>
      </c>
      <c r="N95" s="38" t="s">
        <v>30</v>
      </c>
      <c r="O95" s="38"/>
      <c r="P95" s="38"/>
      <c r="Q95" s="38"/>
      <c r="R95" s="38"/>
      <c r="S95" s="38"/>
      <c r="T95" s="38"/>
      <c r="U95" s="38"/>
      <c r="V95" s="38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L95" s="42" t="s">
        <v>31</v>
      </c>
    </row>
    <row r="96" spans="1:16381" s="42" customFormat="1" ht="12" customHeight="1">
      <c r="A96" s="38">
        <f>+Practicantes!A20+1</f>
        <v>17</v>
      </c>
      <c r="B96" s="39" t="s">
        <v>342</v>
      </c>
      <c r="C96" s="40" t="s">
        <v>343</v>
      </c>
      <c r="D96" s="24" t="s">
        <v>34</v>
      </c>
      <c r="E96" s="123">
        <v>45886</v>
      </c>
      <c r="F96" s="59" t="e">
        <f>VLOOKUP(B96,'[1]13.01.26'!$C$6:$C$60,1,)</f>
        <v>#N/A</v>
      </c>
      <c r="G96" s="42">
        <f ca="1">DATEDIF(E96,Practicantes!$G$2,"Y")</f>
        <v>0</v>
      </c>
      <c r="H96" s="42">
        <f ca="1">DATEDIF(E96,Practicantes!$G$2,"YM")</f>
        <v>6</v>
      </c>
      <c r="I96" s="42">
        <f ca="1">DATEDIF(E96,Practicantes!$G$2,"MD")</f>
        <v>16</v>
      </c>
      <c r="J96" s="42" t="e">
        <f>EXACT(E96,F96)</f>
        <v>#N/A</v>
      </c>
      <c r="K96" s="28">
        <f>+M96</f>
        <v>46250</v>
      </c>
      <c r="L96" s="43">
        <v>45886</v>
      </c>
      <c r="M96" s="43">
        <v>46250</v>
      </c>
      <c r="N96" s="38"/>
      <c r="O96" s="124"/>
      <c r="P96" s="124"/>
      <c r="Q96" s="38"/>
      <c r="R96" s="38"/>
      <c r="S96" s="38"/>
      <c r="T96" s="38"/>
      <c r="U96" s="38"/>
      <c r="V96" s="38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L96" s="42" t="s">
        <v>31</v>
      </c>
    </row>
    <row r="97" spans="1:16381">
      <c r="A97" s="4">
        <v>10</v>
      </c>
      <c r="B97" s="30" t="s">
        <v>48</v>
      </c>
      <c r="C97" s="3" t="s">
        <v>49</v>
      </c>
      <c r="D97" s="6" t="s">
        <v>28</v>
      </c>
      <c r="E97" s="8">
        <v>45509</v>
      </c>
      <c r="F97" s="59" t="s">
        <v>48</v>
      </c>
      <c r="G97" s="1" t="b">
        <v>0</v>
      </c>
      <c r="H97" s="8">
        <v>46057</v>
      </c>
      <c r="I97" s="5">
        <v>45693</v>
      </c>
      <c r="J97" s="5">
        <v>45873</v>
      </c>
      <c r="K97" s="4" t="s">
        <v>30</v>
      </c>
      <c r="L97" s="5">
        <v>45874</v>
      </c>
      <c r="M97" s="5">
        <v>46057</v>
      </c>
      <c r="N97" s="4" t="s">
        <v>30</v>
      </c>
      <c r="O97" s="4"/>
      <c r="P97" s="4"/>
      <c r="Q97" s="4"/>
      <c r="R97" s="4"/>
      <c r="S97" s="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1" t="e">
        <v>#N/A</v>
      </c>
      <c r="AI97" s="1" t="s">
        <v>31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  <c r="AML97" s="1"/>
      <c r="AMM97" s="1"/>
      <c r="AMN97" s="1"/>
      <c r="AMO97" s="1"/>
      <c r="AMP97" s="1"/>
      <c r="AMQ97" s="1"/>
      <c r="AMR97" s="1"/>
      <c r="AMS97" s="1"/>
      <c r="AMT97" s="1"/>
      <c r="AMU97" s="1"/>
      <c r="AMV97" s="1"/>
      <c r="AMW97" s="1"/>
      <c r="AMX97" s="1"/>
      <c r="AMY97" s="1"/>
      <c r="AMZ97" s="1"/>
      <c r="ANA97" s="1"/>
      <c r="ANB97" s="1"/>
      <c r="ANC97" s="1"/>
      <c r="AND97" s="1"/>
      <c r="ANE97" s="1"/>
      <c r="ANF97" s="1"/>
      <c r="ANG97" s="1"/>
      <c r="ANH97" s="1"/>
      <c r="ANI97" s="1"/>
      <c r="ANJ97" s="1"/>
      <c r="ANK97" s="1"/>
      <c r="ANL97" s="1"/>
      <c r="ANM97" s="1"/>
      <c r="ANN97" s="1"/>
      <c r="ANO97" s="1"/>
      <c r="ANP97" s="1"/>
      <c r="ANQ97" s="1"/>
      <c r="ANR97" s="1"/>
      <c r="ANS97" s="1"/>
      <c r="ANT97" s="1"/>
      <c r="ANU97" s="1"/>
      <c r="ANV97" s="1"/>
      <c r="ANW97" s="1"/>
      <c r="ANX97" s="1"/>
      <c r="ANY97" s="1"/>
      <c r="ANZ97" s="1"/>
      <c r="AOA97" s="1"/>
      <c r="AOB97" s="1"/>
      <c r="AOC97" s="1"/>
      <c r="AOD97" s="1"/>
      <c r="AOE97" s="1"/>
      <c r="AOF97" s="1"/>
      <c r="AOG97" s="1"/>
      <c r="AOH97" s="1"/>
      <c r="AOI97" s="1"/>
      <c r="AOJ97" s="1"/>
      <c r="AOK97" s="1"/>
      <c r="AOL97" s="1"/>
      <c r="AOM97" s="1"/>
      <c r="AON97" s="1"/>
      <c r="AOO97" s="1"/>
      <c r="AOP97" s="1"/>
      <c r="AOQ97" s="1"/>
      <c r="AOR97" s="1"/>
      <c r="AOS97" s="1"/>
      <c r="AOT97" s="1"/>
      <c r="AOU97" s="1"/>
      <c r="AOV97" s="1"/>
      <c r="AOW97" s="1"/>
      <c r="AOX97" s="1"/>
      <c r="AOY97" s="1"/>
      <c r="AOZ97" s="1"/>
      <c r="APA97" s="1"/>
      <c r="APB97" s="1"/>
      <c r="APC97" s="1"/>
      <c r="APD97" s="1"/>
      <c r="APE97" s="1"/>
      <c r="APF97" s="1"/>
      <c r="APG97" s="1"/>
      <c r="APH97" s="1"/>
      <c r="API97" s="1"/>
      <c r="APJ97" s="1"/>
      <c r="APK97" s="1"/>
      <c r="APL97" s="1"/>
      <c r="APM97" s="1"/>
      <c r="APN97" s="1"/>
      <c r="APO97" s="1"/>
      <c r="APP97" s="1"/>
      <c r="APQ97" s="1"/>
      <c r="APR97" s="1"/>
      <c r="APS97" s="1"/>
      <c r="APT97" s="1"/>
      <c r="APU97" s="1"/>
      <c r="APV97" s="1"/>
      <c r="APW97" s="1"/>
      <c r="APX97" s="1"/>
      <c r="APY97" s="1"/>
      <c r="APZ97" s="1"/>
      <c r="AQA97" s="1"/>
      <c r="AQB97" s="1"/>
      <c r="AQC97" s="1"/>
      <c r="AQD97" s="1"/>
      <c r="AQE97" s="1"/>
      <c r="AQF97" s="1"/>
      <c r="AQG97" s="1"/>
      <c r="AQH97" s="1"/>
      <c r="AQI97" s="1"/>
      <c r="AQJ97" s="1"/>
      <c r="AQK97" s="1"/>
      <c r="AQL97" s="1"/>
      <c r="AQM97" s="1"/>
      <c r="AQN97" s="1"/>
      <c r="AQO97" s="1"/>
      <c r="AQP97" s="1"/>
      <c r="AQQ97" s="1"/>
      <c r="AQR97" s="1"/>
      <c r="AQS97" s="1"/>
      <c r="AQT97" s="1"/>
      <c r="AQU97" s="1"/>
      <c r="AQV97" s="1"/>
      <c r="AQW97" s="1"/>
      <c r="AQX97" s="1"/>
      <c r="AQY97" s="1"/>
      <c r="AQZ97" s="1"/>
      <c r="ARA97" s="1"/>
      <c r="ARB97" s="1"/>
      <c r="ARC97" s="1"/>
      <c r="ARD97" s="1"/>
      <c r="ARE97" s="1"/>
      <c r="ARF97" s="1"/>
      <c r="ARG97" s="1"/>
      <c r="ARH97" s="1"/>
      <c r="ARI97" s="1"/>
      <c r="ARJ97" s="1"/>
      <c r="ARK97" s="1"/>
      <c r="ARL97" s="1"/>
      <c r="ARM97" s="1"/>
      <c r="ARN97" s="1"/>
      <c r="ARO97" s="1"/>
      <c r="ARP97" s="1"/>
      <c r="ARQ97" s="1"/>
      <c r="ARR97" s="1"/>
      <c r="ARS97" s="1"/>
      <c r="ART97" s="1"/>
      <c r="ARU97" s="1"/>
      <c r="ARV97" s="1"/>
      <c r="ARW97" s="1"/>
      <c r="ARX97" s="1"/>
      <c r="ARY97" s="1"/>
      <c r="ARZ97" s="1"/>
      <c r="ASA97" s="1"/>
      <c r="ASB97" s="1"/>
      <c r="ASC97" s="1"/>
      <c r="ASD97" s="1"/>
      <c r="ASE97" s="1"/>
      <c r="ASF97" s="1"/>
      <c r="ASG97" s="1"/>
      <c r="ASH97" s="1"/>
      <c r="ASI97" s="1"/>
      <c r="ASJ97" s="1"/>
      <c r="ASK97" s="1"/>
      <c r="ASL97" s="1"/>
      <c r="ASM97" s="1"/>
      <c r="ASN97" s="1"/>
      <c r="ASO97" s="1"/>
      <c r="ASP97" s="1"/>
      <c r="ASQ97" s="1"/>
      <c r="ASR97" s="1"/>
      <c r="ASS97" s="1"/>
      <c r="AST97" s="1"/>
      <c r="ASU97" s="1"/>
      <c r="ASV97" s="1"/>
      <c r="ASW97" s="1"/>
      <c r="ASX97" s="1"/>
      <c r="ASY97" s="1"/>
      <c r="ASZ97" s="1"/>
      <c r="ATA97" s="1"/>
      <c r="ATB97" s="1"/>
      <c r="ATC97" s="1"/>
      <c r="ATD97" s="1"/>
      <c r="ATE97" s="1"/>
      <c r="ATF97" s="1"/>
      <c r="ATG97" s="1"/>
      <c r="ATH97" s="1"/>
      <c r="ATI97" s="1"/>
      <c r="ATJ97" s="1"/>
      <c r="ATK97" s="1"/>
      <c r="ATL97" s="1"/>
      <c r="ATM97" s="1"/>
      <c r="ATN97" s="1"/>
      <c r="ATO97" s="1"/>
      <c r="ATP97" s="1"/>
      <c r="ATQ97" s="1"/>
      <c r="ATR97" s="1"/>
      <c r="ATS97" s="1"/>
      <c r="ATT97" s="1"/>
      <c r="ATU97" s="1"/>
      <c r="ATV97" s="1"/>
      <c r="ATW97" s="1"/>
      <c r="ATX97" s="1"/>
      <c r="ATY97" s="1"/>
      <c r="ATZ97" s="1"/>
      <c r="AUA97" s="1"/>
      <c r="AUB97" s="1"/>
      <c r="AUC97" s="1"/>
      <c r="AUD97" s="1"/>
      <c r="AUE97" s="1"/>
      <c r="AUF97" s="1"/>
      <c r="AUG97" s="1"/>
      <c r="AUH97" s="1"/>
      <c r="AUI97" s="1"/>
      <c r="AUJ97" s="1"/>
      <c r="AUK97" s="1"/>
      <c r="AUL97" s="1"/>
      <c r="AUM97" s="1"/>
      <c r="AUN97" s="1"/>
      <c r="AUO97" s="1"/>
      <c r="AUP97" s="1"/>
      <c r="AUQ97" s="1"/>
      <c r="AUR97" s="1"/>
      <c r="AUS97" s="1"/>
      <c r="AUT97" s="1"/>
      <c r="AUU97" s="1"/>
      <c r="AUV97" s="1"/>
      <c r="AUW97" s="1"/>
      <c r="AUX97" s="1"/>
      <c r="AUY97" s="1"/>
      <c r="AUZ97" s="1"/>
      <c r="AVA97" s="1"/>
      <c r="AVB97" s="1"/>
      <c r="AVC97" s="1"/>
      <c r="AVD97" s="1"/>
      <c r="AVE97" s="1"/>
      <c r="AVF97" s="1"/>
      <c r="AVG97" s="1"/>
      <c r="AVH97" s="1"/>
      <c r="AVI97" s="1"/>
      <c r="AVJ97" s="1"/>
      <c r="AVK97" s="1"/>
      <c r="AVL97" s="1"/>
      <c r="AVM97" s="1"/>
      <c r="AVN97" s="1"/>
      <c r="AVO97" s="1"/>
      <c r="AVP97" s="1"/>
      <c r="AVQ97" s="1"/>
      <c r="AVR97" s="1"/>
      <c r="AVS97" s="1"/>
      <c r="AVT97" s="1"/>
      <c r="AVU97" s="1"/>
      <c r="AVV97" s="1"/>
      <c r="AVW97" s="1"/>
      <c r="AVX97" s="1"/>
      <c r="AVY97" s="1"/>
      <c r="AVZ97" s="1"/>
      <c r="AWA97" s="1"/>
      <c r="AWB97" s="1"/>
      <c r="AWC97" s="1"/>
      <c r="AWD97" s="1"/>
      <c r="AWE97" s="1"/>
      <c r="AWF97" s="1"/>
      <c r="AWG97" s="1"/>
      <c r="AWH97" s="1"/>
      <c r="AWI97" s="1"/>
      <c r="AWJ97" s="1"/>
      <c r="AWK97" s="1"/>
      <c r="AWL97" s="1"/>
      <c r="AWM97" s="1"/>
      <c r="AWN97" s="1"/>
      <c r="AWO97" s="1"/>
      <c r="AWP97" s="1"/>
      <c r="AWQ97" s="1"/>
      <c r="AWR97" s="1"/>
      <c r="AWS97" s="1"/>
      <c r="AWT97" s="1"/>
      <c r="AWU97" s="1"/>
      <c r="AWV97" s="1"/>
      <c r="AWW97" s="1"/>
      <c r="AWX97" s="1"/>
      <c r="AWY97" s="1"/>
      <c r="AWZ97" s="1"/>
      <c r="AXA97" s="1"/>
      <c r="AXB97" s="1"/>
      <c r="AXC97" s="1"/>
      <c r="AXD97" s="1"/>
      <c r="AXE97" s="1"/>
      <c r="AXF97" s="1"/>
      <c r="AXG97" s="1"/>
      <c r="AXH97" s="1"/>
      <c r="AXI97" s="1"/>
      <c r="AXJ97" s="1"/>
      <c r="AXK97" s="1"/>
      <c r="AXL97" s="1"/>
      <c r="AXM97" s="1"/>
      <c r="AXN97" s="1"/>
      <c r="AXO97" s="1"/>
      <c r="AXP97" s="1"/>
      <c r="AXQ97" s="1"/>
      <c r="AXR97" s="1"/>
      <c r="AXS97" s="1"/>
      <c r="AXT97" s="1"/>
      <c r="AXU97" s="1"/>
      <c r="AXV97" s="1"/>
      <c r="AXW97" s="1"/>
      <c r="AXX97" s="1"/>
      <c r="AXY97" s="1"/>
      <c r="AXZ97" s="1"/>
      <c r="AYA97" s="1"/>
      <c r="AYB97" s="1"/>
      <c r="AYC97" s="1"/>
      <c r="AYD97" s="1"/>
      <c r="AYE97" s="1"/>
      <c r="AYF97" s="1"/>
      <c r="AYG97" s="1"/>
      <c r="AYH97" s="1"/>
      <c r="AYI97" s="1"/>
      <c r="AYJ97" s="1"/>
      <c r="AYK97" s="1"/>
      <c r="AYL97" s="1"/>
      <c r="AYM97" s="1"/>
      <c r="AYN97" s="1"/>
      <c r="AYO97" s="1"/>
      <c r="AYP97" s="1"/>
      <c r="AYQ97" s="1"/>
      <c r="AYR97" s="1"/>
      <c r="AYS97" s="1"/>
      <c r="AYT97" s="1"/>
      <c r="AYU97" s="1"/>
      <c r="AYV97" s="1"/>
      <c r="AYW97" s="1"/>
      <c r="AYX97" s="1"/>
      <c r="AYY97" s="1"/>
      <c r="AYZ97" s="1"/>
      <c r="AZA97" s="1"/>
      <c r="AZB97" s="1"/>
      <c r="AZC97" s="1"/>
      <c r="AZD97" s="1"/>
      <c r="AZE97" s="1"/>
      <c r="AZF97" s="1"/>
      <c r="AZG97" s="1"/>
      <c r="AZH97" s="1"/>
      <c r="AZI97" s="1"/>
      <c r="AZJ97" s="1"/>
      <c r="AZK97" s="1"/>
      <c r="AZL97" s="1"/>
      <c r="AZM97" s="1"/>
      <c r="AZN97" s="1"/>
      <c r="AZO97" s="1"/>
      <c r="AZP97" s="1"/>
      <c r="AZQ97" s="1"/>
      <c r="AZR97" s="1"/>
      <c r="AZS97" s="1"/>
      <c r="AZT97" s="1"/>
      <c r="AZU97" s="1"/>
      <c r="AZV97" s="1"/>
      <c r="AZW97" s="1"/>
      <c r="AZX97" s="1"/>
      <c r="AZY97" s="1"/>
      <c r="AZZ97" s="1"/>
      <c r="BAA97" s="1"/>
      <c r="BAB97" s="1"/>
      <c r="BAC97" s="1"/>
      <c r="BAD97" s="1"/>
      <c r="BAE97" s="1"/>
      <c r="BAF97" s="1"/>
      <c r="BAG97" s="1"/>
      <c r="BAH97" s="1"/>
      <c r="BAI97" s="1"/>
      <c r="BAJ97" s="1"/>
      <c r="BAK97" s="1"/>
      <c r="BAL97" s="1"/>
      <c r="BAM97" s="1"/>
      <c r="BAN97" s="1"/>
      <c r="BAO97" s="1"/>
      <c r="BAP97" s="1"/>
      <c r="BAQ97" s="1"/>
      <c r="BAR97" s="1"/>
      <c r="BAS97" s="1"/>
      <c r="BAT97" s="1"/>
      <c r="BAU97" s="1"/>
      <c r="BAV97" s="1"/>
      <c r="BAW97" s="1"/>
      <c r="BAX97" s="1"/>
      <c r="BAY97" s="1"/>
      <c r="BAZ97" s="1"/>
      <c r="BBA97" s="1"/>
      <c r="BBB97" s="1"/>
      <c r="BBC97" s="1"/>
      <c r="BBD97" s="1"/>
      <c r="BBE97" s="1"/>
      <c r="BBF97" s="1"/>
      <c r="BBG97" s="1"/>
      <c r="BBH97" s="1"/>
      <c r="BBI97" s="1"/>
      <c r="BBJ97" s="1"/>
      <c r="BBK97" s="1"/>
      <c r="BBL97" s="1"/>
      <c r="BBM97" s="1"/>
      <c r="BBN97" s="1"/>
      <c r="BBO97" s="1"/>
      <c r="BBP97" s="1"/>
      <c r="BBQ97" s="1"/>
      <c r="BBR97" s="1"/>
      <c r="BBS97" s="1"/>
      <c r="BBT97" s="1"/>
      <c r="BBU97" s="1"/>
      <c r="BBV97" s="1"/>
      <c r="BBW97" s="1"/>
      <c r="BBX97" s="1"/>
      <c r="BBY97" s="1"/>
      <c r="BBZ97" s="1"/>
      <c r="BCA97" s="1"/>
      <c r="BCB97" s="1"/>
      <c r="BCC97" s="1"/>
      <c r="BCD97" s="1"/>
      <c r="BCE97" s="1"/>
      <c r="BCF97" s="1"/>
      <c r="BCG97" s="1"/>
      <c r="BCH97" s="1"/>
      <c r="BCI97" s="1"/>
      <c r="BCJ97" s="1"/>
      <c r="BCK97" s="1"/>
      <c r="BCL97" s="1"/>
      <c r="BCM97" s="1"/>
      <c r="BCN97" s="1"/>
      <c r="BCO97" s="1"/>
      <c r="BCP97" s="1"/>
      <c r="BCQ97" s="1"/>
      <c r="BCR97" s="1"/>
      <c r="BCS97" s="1"/>
      <c r="BCT97" s="1"/>
      <c r="BCU97" s="1"/>
      <c r="BCV97" s="1"/>
      <c r="BCW97" s="1"/>
      <c r="BCX97" s="1"/>
      <c r="BCY97" s="1"/>
      <c r="BCZ97" s="1"/>
      <c r="BDA97" s="1"/>
      <c r="BDB97" s="1"/>
      <c r="BDC97" s="1"/>
      <c r="BDD97" s="1"/>
      <c r="BDE97" s="1"/>
      <c r="BDF97" s="1"/>
      <c r="BDG97" s="1"/>
      <c r="BDH97" s="1"/>
      <c r="BDI97" s="1"/>
      <c r="BDJ97" s="1"/>
      <c r="BDK97" s="1"/>
      <c r="BDL97" s="1"/>
      <c r="BDM97" s="1"/>
      <c r="BDN97" s="1"/>
      <c r="BDO97" s="1"/>
      <c r="BDP97" s="1"/>
      <c r="BDQ97" s="1"/>
      <c r="BDR97" s="1"/>
      <c r="BDS97" s="1"/>
      <c r="BDT97" s="1"/>
      <c r="BDU97" s="1"/>
      <c r="BDV97" s="1"/>
      <c r="BDW97" s="1"/>
      <c r="BDX97" s="1"/>
      <c r="BDY97" s="1"/>
      <c r="BDZ97" s="1"/>
      <c r="BEA97" s="1"/>
      <c r="BEB97" s="1"/>
      <c r="BEC97" s="1"/>
      <c r="BED97" s="1"/>
      <c r="BEE97" s="1"/>
      <c r="BEF97" s="1"/>
      <c r="BEG97" s="1"/>
      <c r="BEH97" s="1"/>
      <c r="BEI97" s="1"/>
      <c r="BEJ97" s="1"/>
      <c r="BEK97" s="1"/>
      <c r="BEL97" s="1"/>
      <c r="BEM97" s="1"/>
      <c r="BEN97" s="1"/>
      <c r="BEO97" s="1"/>
      <c r="BEP97" s="1"/>
      <c r="BEQ97" s="1"/>
      <c r="BER97" s="1"/>
      <c r="BES97" s="1"/>
      <c r="BET97" s="1"/>
      <c r="BEU97" s="1"/>
      <c r="BEV97" s="1"/>
      <c r="BEW97" s="1"/>
      <c r="BEX97" s="1"/>
      <c r="BEY97" s="1"/>
      <c r="BEZ97" s="1"/>
      <c r="BFA97" s="1"/>
      <c r="BFB97" s="1"/>
      <c r="BFC97" s="1"/>
      <c r="BFD97" s="1"/>
      <c r="BFE97" s="1"/>
      <c r="BFF97" s="1"/>
      <c r="BFG97" s="1"/>
      <c r="BFH97" s="1"/>
      <c r="BFI97" s="1"/>
      <c r="BFJ97" s="1"/>
      <c r="BFK97" s="1"/>
      <c r="BFL97" s="1"/>
      <c r="BFM97" s="1"/>
      <c r="BFN97" s="1"/>
      <c r="BFO97" s="1"/>
      <c r="BFP97" s="1"/>
      <c r="BFQ97" s="1"/>
      <c r="BFR97" s="1"/>
      <c r="BFS97" s="1"/>
      <c r="BFT97" s="1"/>
      <c r="BFU97" s="1"/>
      <c r="BFV97" s="1"/>
      <c r="BFW97" s="1"/>
      <c r="BFX97" s="1"/>
      <c r="BFY97" s="1"/>
      <c r="BFZ97" s="1"/>
      <c r="BGA97" s="1"/>
      <c r="BGB97" s="1"/>
      <c r="BGC97" s="1"/>
      <c r="BGD97" s="1"/>
      <c r="BGE97" s="1"/>
      <c r="BGF97" s="1"/>
      <c r="BGG97" s="1"/>
      <c r="BGH97" s="1"/>
      <c r="BGI97" s="1"/>
      <c r="BGJ97" s="1"/>
      <c r="BGK97" s="1"/>
      <c r="BGL97" s="1"/>
      <c r="BGM97" s="1"/>
      <c r="BGN97" s="1"/>
      <c r="BGO97" s="1"/>
      <c r="BGP97" s="1"/>
      <c r="BGQ97" s="1"/>
      <c r="BGR97" s="1"/>
      <c r="BGS97" s="1"/>
      <c r="BGT97" s="1"/>
      <c r="BGU97" s="1"/>
      <c r="BGV97" s="1"/>
      <c r="BGW97" s="1"/>
      <c r="BGX97" s="1"/>
      <c r="BGY97" s="1"/>
      <c r="BGZ97" s="1"/>
      <c r="BHA97" s="1"/>
      <c r="BHB97" s="1"/>
      <c r="BHC97" s="1"/>
      <c r="BHD97" s="1"/>
      <c r="BHE97" s="1"/>
      <c r="BHF97" s="1"/>
      <c r="BHG97" s="1"/>
      <c r="BHH97" s="1"/>
      <c r="BHI97" s="1"/>
      <c r="BHJ97" s="1"/>
      <c r="BHK97" s="1"/>
      <c r="BHL97" s="1"/>
      <c r="BHM97" s="1"/>
      <c r="BHN97" s="1"/>
      <c r="BHO97" s="1"/>
      <c r="BHP97" s="1"/>
      <c r="BHQ97" s="1"/>
      <c r="BHR97" s="1"/>
      <c r="BHS97" s="1"/>
      <c r="BHT97" s="1"/>
      <c r="BHU97" s="1"/>
      <c r="BHV97" s="1"/>
      <c r="BHW97" s="1"/>
      <c r="BHX97" s="1"/>
      <c r="BHY97" s="1"/>
      <c r="BHZ97" s="1"/>
      <c r="BIA97" s="1"/>
      <c r="BIB97" s="1"/>
      <c r="BIC97" s="1"/>
      <c r="BID97" s="1"/>
      <c r="BIE97" s="1"/>
      <c r="BIF97" s="1"/>
      <c r="BIG97" s="1"/>
      <c r="BIH97" s="1"/>
      <c r="BII97" s="1"/>
      <c r="BIJ97" s="1"/>
      <c r="BIK97" s="1"/>
      <c r="BIL97" s="1"/>
      <c r="BIM97" s="1"/>
      <c r="BIN97" s="1"/>
      <c r="BIO97" s="1"/>
      <c r="BIP97" s="1"/>
      <c r="BIQ97" s="1"/>
      <c r="BIR97" s="1"/>
      <c r="BIS97" s="1"/>
      <c r="BIT97" s="1"/>
      <c r="BIU97" s="1"/>
      <c r="BIV97" s="1"/>
      <c r="BIW97" s="1"/>
      <c r="BIX97" s="1"/>
      <c r="BIY97" s="1"/>
      <c r="BIZ97" s="1"/>
      <c r="BJA97" s="1"/>
      <c r="BJB97" s="1"/>
      <c r="BJC97" s="1"/>
      <c r="BJD97" s="1"/>
      <c r="BJE97" s="1"/>
      <c r="BJF97" s="1"/>
      <c r="BJG97" s="1"/>
      <c r="BJH97" s="1"/>
      <c r="BJI97" s="1"/>
      <c r="BJJ97" s="1"/>
      <c r="BJK97" s="1"/>
      <c r="BJL97" s="1"/>
      <c r="BJM97" s="1"/>
      <c r="BJN97" s="1"/>
      <c r="BJO97" s="1"/>
      <c r="BJP97" s="1"/>
      <c r="BJQ97" s="1"/>
      <c r="BJR97" s="1"/>
      <c r="BJS97" s="1"/>
      <c r="BJT97" s="1"/>
      <c r="BJU97" s="1"/>
      <c r="BJV97" s="1"/>
      <c r="BJW97" s="1"/>
      <c r="BJX97" s="1"/>
      <c r="BJY97" s="1"/>
      <c r="BJZ97" s="1"/>
      <c r="BKA97" s="1"/>
      <c r="BKB97" s="1"/>
      <c r="BKC97" s="1"/>
      <c r="BKD97" s="1"/>
      <c r="BKE97" s="1"/>
      <c r="BKF97" s="1"/>
      <c r="BKG97" s="1"/>
      <c r="BKH97" s="1"/>
      <c r="BKI97" s="1"/>
      <c r="BKJ97" s="1"/>
      <c r="BKK97" s="1"/>
      <c r="BKL97" s="1"/>
      <c r="BKM97" s="1"/>
      <c r="BKN97" s="1"/>
      <c r="BKO97" s="1"/>
      <c r="BKP97" s="1"/>
      <c r="BKQ97" s="1"/>
      <c r="BKR97" s="1"/>
      <c r="BKS97" s="1"/>
      <c r="BKT97" s="1"/>
      <c r="BKU97" s="1"/>
      <c r="BKV97" s="1"/>
      <c r="BKW97" s="1"/>
      <c r="BKX97" s="1"/>
      <c r="BKY97" s="1"/>
      <c r="BKZ97" s="1"/>
      <c r="BLA97" s="1"/>
      <c r="BLB97" s="1"/>
      <c r="BLC97" s="1"/>
      <c r="BLD97" s="1"/>
      <c r="BLE97" s="1"/>
      <c r="BLF97" s="1"/>
      <c r="BLG97" s="1"/>
      <c r="BLH97" s="1"/>
      <c r="BLI97" s="1"/>
      <c r="BLJ97" s="1"/>
      <c r="BLK97" s="1"/>
      <c r="BLL97" s="1"/>
      <c r="BLM97" s="1"/>
      <c r="BLN97" s="1"/>
      <c r="BLO97" s="1"/>
      <c r="BLP97" s="1"/>
      <c r="BLQ97" s="1"/>
      <c r="BLR97" s="1"/>
      <c r="BLS97" s="1"/>
      <c r="BLT97" s="1"/>
      <c r="BLU97" s="1"/>
      <c r="BLV97" s="1"/>
      <c r="BLW97" s="1"/>
      <c r="BLX97" s="1"/>
      <c r="BLY97" s="1"/>
      <c r="BLZ97" s="1"/>
      <c r="BMA97" s="1"/>
      <c r="BMB97" s="1"/>
      <c r="BMC97" s="1"/>
      <c r="BMD97" s="1"/>
      <c r="BME97" s="1"/>
      <c r="BMF97" s="1"/>
      <c r="BMG97" s="1"/>
      <c r="BMH97" s="1"/>
      <c r="BMI97" s="1"/>
      <c r="BMJ97" s="1"/>
      <c r="BMK97" s="1"/>
      <c r="BML97" s="1"/>
      <c r="BMM97" s="1"/>
      <c r="BMN97" s="1"/>
      <c r="BMO97" s="1"/>
      <c r="BMP97" s="1"/>
      <c r="BMQ97" s="1"/>
      <c r="BMR97" s="1"/>
      <c r="BMS97" s="1"/>
      <c r="BMT97" s="1"/>
      <c r="BMU97" s="1"/>
      <c r="BMV97" s="1"/>
      <c r="BMW97" s="1"/>
      <c r="BMX97" s="1"/>
      <c r="BMY97" s="1"/>
      <c r="BMZ97" s="1"/>
      <c r="BNA97" s="1"/>
      <c r="BNB97" s="1"/>
      <c r="BNC97" s="1"/>
      <c r="BND97" s="1"/>
      <c r="BNE97" s="1"/>
      <c r="BNF97" s="1"/>
      <c r="BNG97" s="1"/>
      <c r="BNH97" s="1"/>
      <c r="BNI97" s="1"/>
      <c r="BNJ97" s="1"/>
      <c r="BNK97" s="1"/>
      <c r="BNL97" s="1"/>
      <c r="BNM97" s="1"/>
      <c r="BNN97" s="1"/>
      <c r="BNO97" s="1"/>
      <c r="BNP97" s="1"/>
      <c r="BNQ97" s="1"/>
      <c r="BNR97" s="1"/>
      <c r="BNS97" s="1"/>
      <c r="BNT97" s="1"/>
      <c r="BNU97" s="1"/>
      <c r="BNV97" s="1"/>
      <c r="BNW97" s="1"/>
      <c r="BNX97" s="1"/>
      <c r="BNY97" s="1"/>
      <c r="BNZ97" s="1"/>
      <c r="BOA97" s="1"/>
      <c r="BOB97" s="1"/>
      <c r="BOC97" s="1"/>
      <c r="BOD97" s="1"/>
      <c r="BOE97" s="1"/>
      <c r="BOF97" s="1"/>
      <c r="BOG97" s="1"/>
      <c r="BOH97" s="1"/>
      <c r="BOI97" s="1"/>
      <c r="BOJ97" s="1"/>
      <c r="BOK97" s="1"/>
      <c r="BOL97" s="1"/>
      <c r="BOM97" s="1"/>
      <c r="BON97" s="1"/>
      <c r="BOO97" s="1"/>
      <c r="BOP97" s="1"/>
      <c r="BOQ97" s="1"/>
      <c r="BOR97" s="1"/>
      <c r="BOS97" s="1"/>
      <c r="BOT97" s="1"/>
      <c r="BOU97" s="1"/>
      <c r="BOV97" s="1"/>
      <c r="BOW97" s="1"/>
      <c r="BOX97" s="1"/>
      <c r="BOY97" s="1"/>
      <c r="BOZ97" s="1"/>
      <c r="BPA97" s="1"/>
      <c r="BPB97" s="1"/>
      <c r="BPC97" s="1"/>
      <c r="BPD97" s="1"/>
      <c r="BPE97" s="1"/>
      <c r="BPF97" s="1"/>
      <c r="BPG97" s="1"/>
      <c r="BPH97" s="1"/>
      <c r="BPI97" s="1"/>
      <c r="BPJ97" s="1"/>
      <c r="BPK97" s="1"/>
      <c r="BPL97" s="1"/>
      <c r="BPM97" s="1"/>
      <c r="BPN97" s="1"/>
      <c r="BPO97" s="1"/>
      <c r="BPP97" s="1"/>
      <c r="BPQ97" s="1"/>
      <c r="BPR97" s="1"/>
      <c r="BPS97" s="1"/>
      <c r="BPT97" s="1"/>
      <c r="BPU97" s="1"/>
      <c r="BPV97" s="1"/>
      <c r="BPW97" s="1"/>
      <c r="BPX97" s="1"/>
      <c r="BPY97" s="1"/>
      <c r="BPZ97" s="1"/>
      <c r="BQA97" s="1"/>
      <c r="BQB97" s="1"/>
      <c r="BQC97" s="1"/>
      <c r="BQD97" s="1"/>
      <c r="BQE97" s="1"/>
      <c r="BQF97" s="1"/>
      <c r="BQG97" s="1"/>
      <c r="BQH97" s="1"/>
      <c r="BQI97" s="1"/>
      <c r="BQJ97" s="1"/>
      <c r="BQK97" s="1"/>
      <c r="BQL97" s="1"/>
      <c r="BQM97" s="1"/>
      <c r="BQN97" s="1"/>
      <c r="BQO97" s="1"/>
      <c r="BQP97" s="1"/>
      <c r="BQQ97" s="1"/>
      <c r="BQR97" s="1"/>
      <c r="BQS97" s="1"/>
      <c r="BQT97" s="1"/>
      <c r="BQU97" s="1"/>
      <c r="BQV97" s="1"/>
      <c r="BQW97" s="1"/>
      <c r="BQX97" s="1"/>
      <c r="BQY97" s="1"/>
      <c r="BQZ97" s="1"/>
      <c r="BRA97" s="1"/>
      <c r="BRB97" s="1"/>
      <c r="BRC97" s="1"/>
      <c r="BRD97" s="1"/>
      <c r="BRE97" s="1"/>
      <c r="BRF97" s="1"/>
      <c r="BRG97" s="1"/>
      <c r="BRH97" s="1"/>
      <c r="BRI97" s="1"/>
      <c r="BRJ97" s="1"/>
      <c r="BRK97" s="1"/>
      <c r="BRL97" s="1"/>
      <c r="BRM97" s="1"/>
      <c r="BRN97" s="1"/>
      <c r="BRO97" s="1"/>
      <c r="BRP97" s="1"/>
      <c r="BRQ97" s="1"/>
      <c r="BRR97" s="1"/>
      <c r="BRS97" s="1"/>
      <c r="BRT97" s="1"/>
      <c r="BRU97" s="1"/>
      <c r="BRV97" s="1"/>
      <c r="BRW97" s="1"/>
      <c r="BRX97" s="1"/>
      <c r="BRY97" s="1"/>
      <c r="BRZ97" s="1"/>
      <c r="BSA97" s="1"/>
      <c r="BSB97" s="1"/>
      <c r="BSC97" s="1"/>
      <c r="BSD97" s="1"/>
      <c r="BSE97" s="1"/>
      <c r="BSF97" s="1"/>
      <c r="BSG97" s="1"/>
      <c r="BSH97" s="1"/>
      <c r="BSI97" s="1"/>
      <c r="BSJ97" s="1"/>
      <c r="BSK97" s="1"/>
      <c r="BSL97" s="1"/>
      <c r="BSM97" s="1"/>
      <c r="BSN97" s="1"/>
      <c r="BSO97" s="1"/>
      <c r="BSP97" s="1"/>
      <c r="BSQ97" s="1"/>
      <c r="BSR97" s="1"/>
      <c r="BSS97" s="1"/>
      <c r="BST97" s="1"/>
      <c r="BSU97" s="1"/>
      <c r="BSV97" s="1"/>
      <c r="BSW97" s="1"/>
      <c r="BSX97" s="1"/>
      <c r="BSY97" s="1"/>
      <c r="BSZ97" s="1"/>
      <c r="BTA97" s="1"/>
      <c r="BTB97" s="1"/>
      <c r="BTC97" s="1"/>
      <c r="BTD97" s="1"/>
      <c r="BTE97" s="1"/>
      <c r="BTF97" s="1"/>
      <c r="BTG97" s="1"/>
      <c r="BTH97" s="1"/>
      <c r="BTI97" s="1"/>
      <c r="BTJ97" s="1"/>
      <c r="BTK97" s="1"/>
      <c r="BTL97" s="1"/>
      <c r="BTM97" s="1"/>
      <c r="BTN97" s="1"/>
      <c r="BTO97" s="1"/>
      <c r="BTP97" s="1"/>
      <c r="BTQ97" s="1"/>
      <c r="BTR97" s="1"/>
      <c r="BTS97" s="1"/>
      <c r="BTT97" s="1"/>
      <c r="BTU97" s="1"/>
      <c r="BTV97" s="1"/>
      <c r="BTW97" s="1"/>
      <c r="BTX97" s="1"/>
      <c r="BTY97" s="1"/>
      <c r="BTZ97" s="1"/>
      <c r="BUA97" s="1"/>
      <c r="BUB97" s="1"/>
      <c r="BUC97" s="1"/>
      <c r="BUD97" s="1"/>
      <c r="BUE97" s="1"/>
      <c r="BUF97" s="1"/>
      <c r="BUG97" s="1"/>
      <c r="BUH97" s="1"/>
      <c r="BUI97" s="1"/>
      <c r="BUJ97" s="1"/>
      <c r="BUK97" s="1"/>
      <c r="BUL97" s="1"/>
      <c r="BUM97" s="1"/>
      <c r="BUN97" s="1"/>
      <c r="BUO97" s="1"/>
      <c r="BUP97" s="1"/>
      <c r="BUQ97" s="1"/>
      <c r="BUR97" s="1"/>
      <c r="BUS97" s="1"/>
      <c r="BUT97" s="1"/>
      <c r="BUU97" s="1"/>
      <c r="BUV97" s="1"/>
      <c r="BUW97" s="1"/>
      <c r="BUX97" s="1"/>
      <c r="BUY97" s="1"/>
      <c r="BUZ97" s="1"/>
      <c r="BVA97" s="1"/>
      <c r="BVB97" s="1"/>
      <c r="BVC97" s="1"/>
      <c r="BVD97" s="1"/>
      <c r="BVE97" s="1"/>
      <c r="BVF97" s="1"/>
      <c r="BVG97" s="1"/>
      <c r="BVH97" s="1"/>
      <c r="BVI97" s="1"/>
      <c r="BVJ97" s="1"/>
      <c r="BVK97" s="1"/>
      <c r="BVL97" s="1"/>
      <c r="BVM97" s="1"/>
      <c r="BVN97" s="1"/>
      <c r="BVO97" s="1"/>
      <c r="BVP97" s="1"/>
      <c r="BVQ97" s="1"/>
      <c r="BVR97" s="1"/>
      <c r="BVS97" s="1"/>
      <c r="BVT97" s="1"/>
      <c r="BVU97" s="1"/>
      <c r="BVV97" s="1"/>
      <c r="BVW97" s="1"/>
      <c r="BVX97" s="1"/>
      <c r="BVY97" s="1"/>
      <c r="BVZ97" s="1"/>
      <c r="BWA97" s="1"/>
      <c r="BWB97" s="1"/>
      <c r="BWC97" s="1"/>
      <c r="BWD97" s="1"/>
      <c r="BWE97" s="1"/>
      <c r="BWF97" s="1"/>
      <c r="BWG97" s="1"/>
      <c r="BWH97" s="1"/>
      <c r="BWI97" s="1"/>
      <c r="BWJ97" s="1"/>
      <c r="BWK97" s="1"/>
      <c r="BWL97" s="1"/>
      <c r="BWM97" s="1"/>
      <c r="BWN97" s="1"/>
      <c r="BWO97" s="1"/>
      <c r="BWP97" s="1"/>
      <c r="BWQ97" s="1"/>
      <c r="BWR97" s="1"/>
      <c r="BWS97" s="1"/>
      <c r="BWT97" s="1"/>
      <c r="BWU97" s="1"/>
      <c r="BWV97" s="1"/>
      <c r="BWW97" s="1"/>
      <c r="BWX97" s="1"/>
      <c r="BWY97" s="1"/>
      <c r="BWZ97" s="1"/>
      <c r="BXA97" s="1"/>
      <c r="BXB97" s="1"/>
      <c r="BXC97" s="1"/>
      <c r="BXD97" s="1"/>
      <c r="BXE97" s="1"/>
      <c r="BXF97" s="1"/>
      <c r="BXG97" s="1"/>
      <c r="BXH97" s="1"/>
      <c r="BXI97" s="1"/>
      <c r="BXJ97" s="1"/>
      <c r="BXK97" s="1"/>
      <c r="BXL97" s="1"/>
      <c r="BXM97" s="1"/>
      <c r="BXN97" s="1"/>
      <c r="BXO97" s="1"/>
      <c r="BXP97" s="1"/>
      <c r="BXQ97" s="1"/>
      <c r="BXR97" s="1"/>
      <c r="BXS97" s="1"/>
      <c r="BXT97" s="1"/>
      <c r="BXU97" s="1"/>
      <c r="BXV97" s="1"/>
      <c r="BXW97" s="1"/>
      <c r="BXX97" s="1"/>
      <c r="BXY97" s="1"/>
      <c r="BXZ97" s="1"/>
      <c r="BYA97" s="1"/>
      <c r="BYB97" s="1"/>
      <c r="BYC97" s="1"/>
      <c r="BYD97" s="1"/>
      <c r="BYE97" s="1"/>
      <c r="BYF97" s="1"/>
      <c r="BYG97" s="1"/>
      <c r="BYH97" s="1"/>
      <c r="BYI97" s="1"/>
      <c r="BYJ97" s="1"/>
      <c r="BYK97" s="1"/>
      <c r="BYL97" s="1"/>
      <c r="BYM97" s="1"/>
      <c r="BYN97" s="1"/>
      <c r="BYO97" s="1"/>
      <c r="BYP97" s="1"/>
      <c r="BYQ97" s="1"/>
      <c r="BYR97" s="1"/>
      <c r="BYS97" s="1"/>
      <c r="BYT97" s="1"/>
      <c r="BYU97" s="1"/>
      <c r="BYV97" s="1"/>
      <c r="BYW97" s="1"/>
      <c r="BYX97" s="1"/>
      <c r="BYY97" s="1"/>
      <c r="BYZ97" s="1"/>
      <c r="BZA97" s="1"/>
      <c r="BZB97" s="1"/>
      <c r="BZC97" s="1"/>
      <c r="BZD97" s="1"/>
      <c r="BZE97" s="1"/>
      <c r="BZF97" s="1"/>
      <c r="BZG97" s="1"/>
      <c r="BZH97" s="1"/>
      <c r="BZI97" s="1"/>
      <c r="BZJ97" s="1"/>
      <c r="BZK97" s="1"/>
      <c r="BZL97" s="1"/>
      <c r="BZM97" s="1"/>
      <c r="BZN97" s="1"/>
      <c r="BZO97" s="1"/>
      <c r="BZP97" s="1"/>
      <c r="BZQ97" s="1"/>
      <c r="BZR97" s="1"/>
      <c r="BZS97" s="1"/>
      <c r="BZT97" s="1"/>
      <c r="BZU97" s="1"/>
      <c r="BZV97" s="1"/>
      <c r="BZW97" s="1"/>
      <c r="BZX97" s="1"/>
      <c r="BZY97" s="1"/>
      <c r="BZZ97" s="1"/>
      <c r="CAA97" s="1"/>
      <c r="CAB97" s="1"/>
      <c r="CAC97" s="1"/>
      <c r="CAD97" s="1"/>
      <c r="CAE97" s="1"/>
      <c r="CAF97" s="1"/>
      <c r="CAG97" s="1"/>
      <c r="CAH97" s="1"/>
      <c r="CAI97" s="1"/>
      <c r="CAJ97" s="1"/>
      <c r="CAK97" s="1"/>
      <c r="CAL97" s="1"/>
      <c r="CAM97" s="1"/>
      <c r="CAN97" s="1"/>
      <c r="CAO97" s="1"/>
      <c r="CAP97" s="1"/>
      <c r="CAQ97" s="1"/>
      <c r="CAR97" s="1"/>
      <c r="CAS97" s="1"/>
      <c r="CAT97" s="1"/>
      <c r="CAU97" s="1"/>
      <c r="CAV97" s="1"/>
      <c r="CAW97" s="1"/>
      <c r="CAX97" s="1"/>
      <c r="CAY97" s="1"/>
      <c r="CAZ97" s="1"/>
      <c r="CBA97" s="1"/>
      <c r="CBB97" s="1"/>
      <c r="CBC97" s="1"/>
      <c r="CBD97" s="1"/>
      <c r="CBE97" s="1"/>
      <c r="CBF97" s="1"/>
      <c r="CBG97" s="1"/>
      <c r="CBH97" s="1"/>
      <c r="CBI97" s="1"/>
      <c r="CBJ97" s="1"/>
      <c r="CBK97" s="1"/>
      <c r="CBL97" s="1"/>
      <c r="CBM97" s="1"/>
      <c r="CBN97" s="1"/>
      <c r="CBO97" s="1"/>
      <c r="CBP97" s="1"/>
      <c r="CBQ97" s="1"/>
      <c r="CBR97" s="1"/>
      <c r="CBS97" s="1"/>
      <c r="CBT97" s="1"/>
      <c r="CBU97" s="1"/>
      <c r="CBV97" s="1"/>
      <c r="CBW97" s="1"/>
      <c r="CBX97" s="1"/>
      <c r="CBY97" s="1"/>
      <c r="CBZ97" s="1"/>
      <c r="CCA97" s="1"/>
      <c r="CCB97" s="1"/>
      <c r="CCC97" s="1"/>
      <c r="CCD97" s="1"/>
      <c r="CCE97" s="1"/>
      <c r="CCF97" s="1"/>
      <c r="CCG97" s="1"/>
      <c r="CCH97" s="1"/>
      <c r="CCI97" s="1"/>
      <c r="CCJ97" s="1"/>
      <c r="CCK97" s="1"/>
      <c r="CCL97" s="1"/>
      <c r="CCM97" s="1"/>
      <c r="CCN97" s="1"/>
      <c r="CCO97" s="1"/>
      <c r="CCP97" s="1"/>
      <c r="CCQ97" s="1"/>
      <c r="CCR97" s="1"/>
      <c r="CCS97" s="1"/>
      <c r="CCT97" s="1"/>
      <c r="CCU97" s="1"/>
      <c r="CCV97" s="1"/>
      <c r="CCW97" s="1"/>
      <c r="CCX97" s="1"/>
      <c r="CCY97" s="1"/>
      <c r="CCZ97" s="1"/>
      <c r="CDA97" s="1"/>
      <c r="CDB97" s="1"/>
      <c r="CDC97" s="1"/>
      <c r="CDD97" s="1"/>
      <c r="CDE97" s="1"/>
      <c r="CDF97" s="1"/>
      <c r="CDG97" s="1"/>
      <c r="CDH97" s="1"/>
      <c r="CDI97" s="1"/>
      <c r="CDJ97" s="1"/>
      <c r="CDK97" s="1"/>
      <c r="CDL97" s="1"/>
      <c r="CDM97" s="1"/>
      <c r="CDN97" s="1"/>
      <c r="CDO97" s="1"/>
      <c r="CDP97" s="1"/>
      <c r="CDQ97" s="1"/>
      <c r="CDR97" s="1"/>
      <c r="CDS97" s="1"/>
      <c r="CDT97" s="1"/>
      <c r="CDU97" s="1"/>
      <c r="CDV97" s="1"/>
      <c r="CDW97" s="1"/>
      <c r="CDX97" s="1"/>
      <c r="CDY97" s="1"/>
      <c r="CDZ97" s="1"/>
      <c r="CEA97" s="1"/>
      <c r="CEB97" s="1"/>
      <c r="CEC97" s="1"/>
      <c r="CED97" s="1"/>
      <c r="CEE97" s="1"/>
      <c r="CEF97" s="1"/>
      <c r="CEG97" s="1"/>
      <c r="CEH97" s="1"/>
      <c r="CEI97" s="1"/>
      <c r="CEJ97" s="1"/>
      <c r="CEK97" s="1"/>
      <c r="CEL97" s="1"/>
      <c r="CEM97" s="1"/>
      <c r="CEN97" s="1"/>
      <c r="CEO97" s="1"/>
      <c r="CEP97" s="1"/>
      <c r="CEQ97" s="1"/>
      <c r="CER97" s="1"/>
      <c r="CES97" s="1"/>
      <c r="CET97" s="1"/>
      <c r="CEU97" s="1"/>
      <c r="CEV97" s="1"/>
      <c r="CEW97" s="1"/>
      <c r="CEX97" s="1"/>
      <c r="CEY97" s="1"/>
      <c r="CEZ97" s="1"/>
      <c r="CFA97" s="1"/>
      <c r="CFB97" s="1"/>
      <c r="CFC97" s="1"/>
      <c r="CFD97" s="1"/>
      <c r="CFE97" s="1"/>
      <c r="CFF97" s="1"/>
      <c r="CFG97" s="1"/>
      <c r="CFH97" s="1"/>
      <c r="CFI97" s="1"/>
      <c r="CFJ97" s="1"/>
      <c r="CFK97" s="1"/>
      <c r="CFL97" s="1"/>
      <c r="CFM97" s="1"/>
      <c r="CFN97" s="1"/>
      <c r="CFO97" s="1"/>
      <c r="CFP97" s="1"/>
      <c r="CFQ97" s="1"/>
      <c r="CFR97" s="1"/>
      <c r="CFS97" s="1"/>
      <c r="CFT97" s="1"/>
      <c r="CFU97" s="1"/>
      <c r="CFV97" s="1"/>
      <c r="CFW97" s="1"/>
      <c r="CFX97" s="1"/>
      <c r="CFY97" s="1"/>
      <c r="CFZ97" s="1"/>
      <c r="CGA97" s="1"/>
      <c r="CGB97" s="1"/>
      <c r="CGC97" s="1"/>
      <c r="CGD97" s="1"/>
      <c r="CGE97" s="1"/>
      <c r="CGF97" s="1"/>
      <c r="CGG97" s="1"/>
      <c r="CGH97" s="1"/>
      <c r="CGI97" s="1"/>
      <c r="CGJ97" s="1"/>
      <c r="CGK97" s="1"/>
      <c r="CGL97" s="1"/>
      <c r="CGM97" s="1"/>
      <c r="CGN97" s="1"/>
      <c r="CGO97" s="1"/>
      <c r="CGP97" s="1"/>
      <c r="CGQ97" s="1"/>
      <c r="CGR97" s="1"/>
      <c r="CGS97" s="1"/>
      <c r="CGT97" s="1"/>
      <c r="CGU97" s="1"/>
      <c r="CGV97" s="1"/>
      <c r="CGW97" s="1"/>
      <c r="CGX97" s="1"/>
      <c r="CGY97" s="1"/>
      <c r="CGZ97" s="1"/>
      <c r="CHA97" s="1"/>
      <c r="CHB97" s="1"/>
      <c r="CHC97" s="1"/>
      <c r="CHD97" s="1"/>
      <c r="CHE97" s="1"/>
      <c r="CHF97" s="1"/>
      <c r="CHG97" s="1"/>
      <c r="CHH97" s="1"/>
      <c r="CHI97" s="1"/>
      <c r="CHJ97" s="1"/>
      <c r="CHK97" s="1"/>
      <c r="CHL97" s="1"/>
      <c r="CHM97" s="1"/>
      <c r="CHN97" s="1"/>
      <c r="CHO97" s="1"/>
      <c r="CHP97" s="1"/>
      <c r="CHQ97" s="1"/>
      <c r="CHR97" s="1"/>
      <c r="CHS97" s="1"/>
      <c r="CHT97" s="1"/>
      <c r="CHU97" s="1"/>
      <c r="CHV97" s="1"/>
      <c r="CHW97" s="1"/>
      <c r="CHX97" s="1"/>
      <c r="CHY97" s="1"/>
      <c r="CHZ97" s="1"/>
      <c r="CIA97" s="1"/>
      <c r="CIB97" s="1"/>
      <c r="CIC97" s="1"/>
      <c r="CID97" s="1"/>
      <c r="CIE97" s="1"/>
      <c r="CIF97" s="1"/>
      <c r="CIG97" s="1"/>
      <c r="CIH97" s="1"/>
      <c r="CII97" s="1"/>
      <c r="CIJ97" s="1"/>
      <c r="CIK97" s="1"/>
      <c r="CIL97" s="1"/>
      <c r="CIM97" s="1"/>
      <c r="CIN97" s="1"/>
      <c r="CIO97" s="1"/>
      <c r="CIP97" s="1"/>
      <c r="CIQ97" s="1"/>
      <c r="CIR97" s="1"/>
      <c r="CIS97" s="1"/>
      <c r="CIT97" s="1"/>
      <c r="CIU97" s="1"/>
      <c r="CIV97" s="1"/>
      <c r="CIW97" s="1"/>
      <c r="CIX97" s="1"/>
      <c r="CIY97" s="1"/>
      <c r="CIZ97" s="1"/>
      <c r="CJA97" s="1"/>
      <c r="CJB97" s="1"/>
      <c r="CJC97" s="1"/>
      <c r="CJD97" s="1"/>
      <c r="CJE97" s="1"/>
      <c r="CJF97" s="1"/>
      <c r="CJG97" s="1"/>
      <c r="CJH97" s="1"/>
      <c r="CJI97" s="1"/>
      <c r="CJJ97" s="1"/>
      <c r="CJK97" s="1"/>
      <c r="CJL97" s="1"/>
      <c r="CJM97" s="1"/>
      <c r="CJN97" s="1"/>
      <c r="CJO97" s="1"/>
      <c r="CJP97" s="1"/>
      <c r="CJQ97" s="1"/>
      <c r="CJR97" s="1"/>
      <c r="CJS97" s="1"/>
      <c r="CJT97" s="1"/>
      <c r="CJU97" s="1"/>
      <c r="CJV97" s="1"/>
      <c r="CJW97" s="1"/>
      <c r="CJX97" s="1"/>
      <c r="CJY97" s="1"/>
      <c r="CJZ97" s="1"/>
      <c r="CKA97" s="1"/>
      <c r="CKB97" s="1"/>
      <c r="CKC97" s="1"/>
      <c r="CKD97" s="1"/>
      <c r="CKE97" s="1"/>
      <c r="CKF97" s="1"/>
      <c r="CKG97" s="1"/>
      <c r="CKH97" s="1"/>
      <c r="CKI97" s="1"/>
      <c r="CKJ97" s="1"/>
      <c r="CKK97" s="1"/>
      <c r="CKL97" s="1"/>
      <c r="CKM97" s="1"/>
      <c r="CKN97" s="1"/>
      <c r="CKO97" s="1"/>
      <c r="CKP97" s="1"/>
      <c r="CKQ97" s="1"/>
      <c r="CKR97" s="1"/>
      <c r="CKS97" s="1"/>
      <c r="CKT97" s="1"/>
      <c r="CKU97" s="1"/>
      <c r="CKV97" s="1"/>
      <c r="CKW97" s="1"/>
      <c r="CKX97" s="1"/>
      <c r="CKY97" s="1"/>
      <c r="CKZ97" s="1"/>
      <c r="CLA97" s="1"/>
      <c r="CLB97" s="1"/>
      <c r="CLC97" s="1"/>
      <c r="CLD97" s="1"/>
      <c r="CLE97" s="1"/>
      <c r="CLF97" s="1"/>
      <c r="CLG97" s="1"/>
      <c r="CLH97" s="1"/>
      <c r="CLI97" s="1"/>
      <c r="CLJ97" s="1"/>
      <c r="CLK97" s="1"/>
      <c r="CLL97" s="1"/>
      <c r="CLM97" s="1"/>
      <c r="CLN97" s="1"/>
      <c r="CLO97" s="1"/>
      <c r="CLP97" s="1"/>
      <c r="CLQ97" s="1"/>
      <c r="CLR97" s="1"/>
      <c r="CLS97" s="1"/>
      <c r="CLT97" s="1"/>
      <c r="CLU97" s="1"/>
      <c r="CLV97" s="1"/>
      <c r="CLW97" s="1"/>
      <c r="CLX97" s="1"/>
      <c r="CLY97" s="1"/>
      <c r="CLZ97" s="1"/>
      <c r="CMA97" s="1"/>
      <c r="CMB97" s="1"/>
      <c r="CMC97" s="1"/>
      <c r="CMD97" s="1"/>
      <c r="CME97" s="1"/>
      <c r="CMF97" s="1"/>
      <c r="CMG97" s="1"/>
      <c r="CMH97" s="1"/>
      <c r="CMI97" s="1"/>
      <c r="CMJ97" s="1"/>
      <c r="CMK97" s="1"/>
      <c r="CML97" s="1"/>
      <c r="CMM97" s="1"/>
      <c r="CMN97" s="1"/>
      <c r="CMO97" s="1"/>
      <c r="CMP97" s="1"/>
      <c r="CMQ97" s="1"/>
      <c r="CMR97" s="1"/>
      <c r="CMS97" s="1"/>
      <c r="CMT97" s="1"/>
      <c r="CMU97" s="1"/>
      <c r="CMV97" s="1"/>
      <c r="CMW97" s="1"/>
      <c r="CMX97" s="1"/>
      <c r="CMY97" s="1"/>
      <c r="CMZ97" s="1"/>
      <c r="CNA97" s="1"/>
      <c r="CNB97" s="1"/>
      <c r="CNC97" s="1"/>
      <c r="CND97" s="1"/>
      <c r="CNE97" s="1"/>
      <c r="CNF97" s="1"/>
      <c r="CNG97" s="1"/>
      <c r="CNH97" s="1"/>
      <c r="CNI97" s="1"/>
      <c r="CNJ97" s="1"/>
      <c r="CNK97" s="1"/>
      <c r="CNL97" s="1"/>
      <c r="CNM97" s="1"/>
      <c r="CNN97" s="1"/>
      <c r="CNO97" s="1"/>
      <c r="CNP97" s="1"/>
      <c r="CNQ97" s="1"/>
      <c r="CNR97" s="1"/>
      <c r="CNS97" s="1"/>
      <c r="CNT97" s="1"/>
      <c r="CNU97" s="1"/>
      <c r="CNV97" s="1"/>
      <c r="CNW97" s="1"/>
      <c r="CNX97" s="1"/>
      <c r="CNY97" s="1"/>
      <c r="CNZ97" s="1"/>
      <c r="COA97" s="1"/>
      <c r="COB97" s="1"/>
      <c r="COC97" s="1"/>
      <c r="COD97" s="1"/>
      <c r="COE97" s="1"/>
      <c r="COF97" s="1"/>
      <c r="COG97" s="1"/>
      <c r="COH97" s="1"/>
      <c r="COI97" s="1"/>
      <c r="COJ97" s="1"/>
      <c r="COK97" s="1"/>
      <c r="COL97" s="1"/>
      <c r="COM97" s="1"/>
      <c r="CON97" s="1"/>
      <c r="COO97" s="1"/>
      <c r="COP97" s="1"/>
      <c r="COQ97" s="1"/>
      <c r="COR97" s="1"/>
      <c r="COS97" s="1"/>
      <c r="COT97" s="1"/>
      <c r="COU97" s="1"/>
      <c r="COV97" s="1"/>
      <c r="COW97" s="1"/>
      <c r="COX97" s="1"/>
      <c r="COY97" s="1"/>
      <c r="COZ97" s="1"/>
      <c r="CPA97" s="1"/>
      <c r="CPB97" s="1"/>
      <c r="CPC97" s="1"/>
      <c r="CPD97" s="1"/>
      <c r="CPE97" s="1"/>
      <c r="CPF97" s="1"/>
      <c r="CPG97" s="1"/>
      <c r="CPH97" s="1"/>
      <c r="CPI97" s="1"/>
      <c r="CPJ97" s="1"/>
      <c r="CPK97" s="1"/>
      <c r="CPL97" s="1"/>
      <c r="CPM97" s="1"/>
      <c r="CPN97" s="1"/>
      <c r="CPO97" s="1"/>
      <c r="CPP97" s="1"/>
      <c r="CPQ97" s="1"/>
      <c r="CPR97" s="1"/>
      <c r="CPS97" s="1"/>
      <c r="CPT97" s="1"/>
      <c r="CPU97" s="1"/>
      <c r="CPV97" s="1"/>
      <c r="CPW97" s="1"/>
      <c r="CPX97" s="1"/>
      <c r="CPY97" s="1"/>
      <c r="CPZ97" s="1"/>
      <c r="CQA97" s="1"/>
      <c r="CQB97" s="1"/>
      <c r="CQC97" s="1"/>
      <c r="CQD97" s="1"/>
      <c r="CQE97" s="1"/>
      <c r="CQF97" s="1"/>
      <c r="CQG97" s="1"/>
      <c r="CQH97" s="1"/>
      <c r="CQI97" s="1"/>
      <c r="CQJ97" s="1"/>
      <c r="CQK97" s="1"/>
      <c r="CQL97" s="1"/>
      <c r="CQM97" s="1"/>
      <c r="CQN97" s="1"/>
      <c r="CQO97" s="1"/>
      <c r="CQP97" s="1"/>
      <c r="CQQ97" s="1"/>
      <c r="CQR97" s="1"/>
      <c r="CQS97" s="1"/>
      <c r="CQT97" s="1"/>
      <c r="CQU97" s="1"/>
      <c r="CQV97" s="1"/>
      <c r="CQW97" s="1"/>
      <c r="CQX97" s="1"/>
      <c r="CQY97" s="1"/>
      <c r="CQZ97" s="1"/>
      <c r="CRA97" s="1"/>
      <c r="CRB97" s="1"/>
      <c r="CRC97" s="1"/>
      <c r="CRD97" s="1"/>
      <c r="CRE97" s="1"/>
      <c r="CRF97" s="1"/>
      <c r="CRG97" s="1"/>
      <c r="CRH97" s="1"/>
      <c r="CRI97" s="1"/>
      <c r="CRJ97" s="1"/>
      <c r="CRK97" s="1"/>
      <c r="CRL97" s="1"/>
      <c r="CRM97" s="1"/>
      <c r="CRN97" s="1"/>
      <c r="CRO97" s="1"/>
      <c r="CRP97" s="1"/>
      <c r="CRQ97" s="1"/>
      <c r="CRR97" s="1"/>
      <c r="CRS97" s="1"/>
      <c r="CRT97" s="1"/>
      <c r="CRU97" s="1"/>
      <c r="CRV97" s="1"/>
      <c r="CRW97" s="1"/>
      <c r="CRX97" s="1"/>
      <c r="CRY97" s="1"/>
      <c r="CRZ97" s="1"/>
      <c r="CSA97" s="1"/>
      <c r="CSB97" s="1"/>
      <c r="CSC97" s="1"/>
      <c r="CSD97" s="1"/>
      <c r="CSE97" s="1"/>
      <c r="CSF97" s="1"/>
      <c r="CSG97" s="1"/>
      <c r="CSH97" s="1"/>
      <c r="CSI97" s="1"/>
      <c r="CSJ97" s="1"/>
      <c r="CSK97" s="1"/>
      <c r="CSL97" s="1"/>
      <c r="CSM97" s="1"/>
      <c r="CSN97" s="1"/>
      <c r="CSO97" s="1"/>
      <c r="CSP97" s="1"/>
      <c r="CSQ97" s="1"/>
      <c r="CSR97" s="1"/>
      <c r="CSS97" s="1"/>
      <c r="CST97" s="1"/>
      <c r="CSU97" s="1"/>
      <c r="CSV97" s="1"/>
      <c r="CSW97" s="1"/>
      <c r="CSX97" s="1"/>
      <c r="CSY97" s="1"/>
      <c r="CSZ97" s="1"/>
      <c r="CTA97" s="1"/>
      <c r="CTB97" s="1"/>
      <c r="CTC97" s="1"/>
      <c r="CTD97" s="1"/>
      <c r="CTE97" s="1"/>
      <c r="CTF97" s="1"/>
      <c r="CTG97" s="1"/>
      <c r="CTH97" s="1"/>
      <c r="CTI97" s="1"/>
      <c r="CTJ97" s="1"/>
      <c r="CTK97" s="1"/>
      <c r="CTL97" s="1"/>
      <c r="CTM97" s="1"/>
      <c r="CTN97" s="1"/>
      <c r="CTO97" s="1"/>
      <c r="CTP97" s="1"/>
      <c r="CTQ97" s="1"/>
      <c r="CTR97" s="1"/>
      <c r="CTS97" s="1"/>
      <c r="CTT97" s="1"/>
      <c r="CTU97" s="1"/>
      <c r="CTV97" s="1"/>
      <c r="CTW97" s="1"/>
      <c r="CTX97" s="1"/>
      <c r="CTY97" s="1"/>
      <c r="CTZ97" s="1"/>
      <c r="CUA97" s="1"/>
      <c r="CUB97" s="1"/>
      <c r="CUC97" s="1"/>
      <c r="CUD97" s="1"/>
      <c r="CUE97" s="1"/>
      <c r="CUF97" s="1"/>
      <c r="CUG97" s="1"/>
      <c r="CUH97" s="1"/>
      <c r="CUI97" s="1"/>
      <c r="CUJ97" s="1"/>
      <c r="CUK97" s="1"/>
      <c r="CUL97" s="1"/>
      <c r="CUM97" s="1"/>
      <c r="CUN97" s="1"/>
      <c r="CUO97" s="1"/>
      <c r="CUP97" s="1"/>
      <c r="CUQ97" s="1"/>
      <c r="CUR97" s="1"/>
      <c r="CUS97" s="1"/>
      <c r="CUT97" s="1"/>
      <c r="CUU97" s="1"/>
      <c r="CUV97" s="1"/>
      <c r="CUW97" s="1"/>
      <c r="CUX97" s="1"/>
      <c r="CUY97" s="1"/>
      <c r="CUZ97" s="1"/>
      <c r="CVA97" s="1"/>
      <c r="CVB97" s="1"/>
      <c r="CVC97" s="1"/>
      <c r="CVD97" s="1"/>
      <c r="CVE97" s="1"/>
      <c r="CVF97" s="1"/>
      <c r="CVG97" s="1"/>
      <c r="CVH97" s="1"/>
      <c r="CVI97" s="1"/>
      <c r="CVJ97" s="1"/>
      <c r="CVK97" s="1"/>
      <c r="CVL97" s="1"/>
      <c r="CVM97" s="1"/>
      <c r="CVN97" s="1"/>
      <c r="CVO97" s="1"/>
      <c r="CVP97" s="1"/>
      <c r="CVQ97" s="1"/>
      <c r="CVR97" s="1"/>
      <c r="CVS97" s="1"/>
      <c r="CVT97" s="1"/>
      <c r="CVU97" s="1"/>
      <c r="CVV97" s="1"/>
      <c r="CVW97" s="1"/>
      <c r="CVX97" s="1"/>
      <c r="CVY97" s="1"/>
      <c r="CVZ97" s="1"/>
      <c r="CWA97" s="1"/>
      <c r="CWB97" s="1"/>
      <c r="CWC97" s="1"/>
      <c r="CWD97" s="1"/>
      <c r="CWE97" s="1"/>
      <c r="CWF97" s="1"/>
      <c r="CWG97" s="1"/>
      <c r="CWH97" s="1"/>
      <c r="CWI97" s="1"/>
      <c r="CWJ97" s="1"/>
      <c r="CWK97" s="1"/>
      <c r="CWL97" s="1"/>
      <c r="CWM97" s="1"/>
      <c r="CWN97" s="1"/>
      <c r="CWO97" s="1"/>
      <c r="CWP97" s="1"/>
      <c r="CWQ97" s="1"/>
      <c r="CWR97" s="1"/>
      <c r="CWS97" s="1"/>
      <c r="CWT97" s="1"/>
      <c r="CWU97" s="1"/>
      <c r="CWV97" s="1"/>
      <c r="CWW97" s="1"/>
      <c r="CWX97" s="1"/>
      <c r="CWY97" s="1"/>
      <c r="CWZ97" s="1"/>
      <c r="CXA97" s="1"/>
      <c r="CXB97" s="1"/>
      <c r="CXC97" s="1"/>
      <c r="CXD97" s="1"/>
      <c r="CXE97" s="1"/>
      <c r="CXF97" s="1"/>
      <c r="CXG97" s="1"/>
      <c r="CXH97" s="1"/>
      <c r="CXI97" s="1"/>
      <c r="CXJ97" s="1"/>
      <c r="CXK97" s="1"/>
      <c r="CXL97" s="1"/>
      <c r="CXM97" s="1"/>
      <c r="CXN97" s="1"/>
      <c r="CXO97" s="1"/>
      <c r="CXP97" s="1"/>
      <c r="CXQ97" s="1"/>
      <c r="CXR97" s="1"/>
      <c r="CXS97" s="1"/>
      <c r="CXT97" s="1"/>
      <c r="CXU97" s="1"/>
      <c r="CXV97" s="1"/>
      <c r="CXW97" s="1"/>
      <c r="CXX97" s="1"/>
      <c r="CXY97" s="1"/>
      <c r="CXZ97" s="1"/>
      <c r="CYA97" s="1"/>
      <c r="CYB97" s="1"/>
      <c r="CYC97" s="1"/>
      <c r="CYD97" s="1"/>
      <c r="CYE97" s="1"/>
      <c r="CYF97" s="1"/>
      <c r="CYG97" s="1"/>
      <c r="CYH97" s="1"/>
      <c r="CYI97" s="1"/>
      <c r="CYJ97" s="1"/>
      <c r="CYK97" s="1"/>
      <c r="CYL97" s="1"/>
      <c r="CYM97" s="1"/>
      <c r="CYN97" s="1"/>
      <c r="CYO97" s="1"/>
      <c r="CYP97" s="1"/>
      <c r="CYQ97" s="1"/>
      <c r="CYR97" s="1"/>
      <c r="CYS97" s="1"/>
      <c r="CYT97" s="1"/>
      <c r="CYU97" s="1"/>
      <c r="CYV97" s="1"/>
      <c r="CYW97" s="1"/>
      <c r="CYX97" s="1"/>
      <c r="CYY97" s="1"/>
      <c r="CYZ97" s="1"/>
      <c r="CZA97" s="1"/>
      <c r="CZB97" s="1"/>
      <c r="CZC97" s="1"/>
      <c r="CZD97" s="1"/>
      <c r="CZE97" s="1"/>
      <c r="CZF97" s="1"/>
      <c r="CZG97" s="1"/>
      <c r="CZH97" s="1"/>
      <c r="CZI97" s="1"/>
      <c r="CZJ97" s="1"/>
      <c r="CZK97" s="1"/>
      <c r="CZL97" s="1"/>
      <c r="CZM97" s="1"/>
      <c r="CZN97" s="1"/>
      <c r="CZO97" s="1"/>
      <c r="CZP97" s="1"/>
      <c r="CZQ97" s="1"/>
      <c r="CZR97" s="1"/>
      <c r="CZS97" s="1"/>
      <c r="CZT97" s="1"/>
      <c r="CZU97" s="1"/>
      <c r="CZV97" s="1"/>
      <c r="CZW97" s="1"/>
      <c r="CZX97" s="1"/>
      <c r="CZY97" s="1"/>
      <c r="CZZ97" s="1"/>
      <c r="DAA97" s="1"/>
      <c r="DAB97" s="1"/>
      <c r="DAC97" s="1"/>
      <c r="DAD97" s="1"/>
      <c r="DAE97" s="1"/>
      <c r="DAF97" s="1"/>
      <c r="DAG97" s="1"/>
      <c r="DAH97" s="1"/>
      <c r="DAI97" s="1"/>
      <c r="DAJ97" s="1"/>
      <c r="DAK97" s="1"/>
      <c r="DAL97" s="1"/>
      <c r="DAM97" s="1"/>
      <c r="DAN97" s="1"/>
      <c r="DAO97" s="1"/>
      <c r="DAP97" s="1"/>
      <c r="DAQ97" s="1"/>
      <c r="DAR97" s="1"/>
      <c r="DAS97" s="1"/>
      <c r="DAT97" s="1"/>
      <c r="DAU97" s="1"/>
      <c r="DAV97" s="1"/>
      <c r="DAW97" s="1"/>
      <c r="DAX97" s="1"/>
      <c r="DAY97" s="1"/>
      <c r="DAZ97" s="1"/>
      <c r="DBA97" s="1"/>
      <c r="DBB97" s="1"/>
      <c r="DBC97" s="1"/>
      <c r="DBD97" s="1"/>
      <c r="DBE97" s="1"/>
      <c r="DBF97" s="1"/>
      <c r="DBG97" s="1"/>
      <c r="DBH97" s="1"/>
      <c r="DBI97" s="1"/>
      <c r="DBJ97" s="1"/>
      <c r="DBK97" s="1"/>
      <c r="DBL97" s="1"/>
      <c r="DBM97" s="1"/>
      <c r="DBN97" s="1"/>
      <c r="DBO97" s="1"/>
      <c r="DBP97" s="1"/>
      <c r="DBQ97" s="1"/>
      <c r="DBR97" s="1"/>
      <c r="DBS97" s="1"/>
      <c r="DBT97" s="1"/>
      <c r="DBU97" s="1"/>
      <c r="DBV97" s="1"/>
      <c r="DBW97" s="1"/>
      <c r="DBX97" s="1"/>
      <c r="DBY97" s="1"/>
      <c r="DBZ97" s="1"/>
      <c r="DCA97" s="1"/>
      <c r="DCB97" s="1"/>
      <c r="DCC97" s="1"/>
      <c r="DCD97" s="1"/>
      <c r="DCE97" s="1"/>
      <c r="DCF97" s="1"/>
      <c r="DCG97" s="1"/>
      <c r="DCH97" s="1"/>
      <c r="DCI97" s="1"/>
      <c r="DCJ97" s="1"/>
      <c r="DCK97" s="1"/>
      <c r="DCL97" s="1"/>
      <c r="DCM97" s="1"/>
      <c r="DCN97" s="1"/>
      <c r="DCO97" s="1"/>
      <c r="DCP97" s="1"/>
      <c r="DCQ97" s="1"/>
      <c r="DCR97" s="1"/>
      <c r="DCS97" s="1"/>
      <c r="DCT97" s="1"/>
      <c r="DCU97" s="1"/>
      <c r="DCV97" s="1"/>
      <c r="DCW97" s="1"/>
      <c r="DCX97" s="1"/>
      <c r="DCY97" s="1"/>
      <c r="DCZ97" s="1"/>
      <c r="DDA97" s="1"/>
      <c r="DDB97" s="1"/>
      <c r="DDC97" s="1"/>
      <c r="DDD97" s="1"/>
      <c r="DDE97" s="1"/>
      <c r="DDF97" s="1"/>
      <c r="DDG97" s="1"/>
      <c r="DDH97" s="1"/>
      <c r="DDI97" s="1"/>
      <c r="DDJ97" s="1"/>
      <c r="DDK97" s="1"/>
      <c r="DDL97" s="1"/>
      <c r="DDM97" s="1"/>
      <c r="DDN97" s="1"/>
      <c r="DDO97" s="1"/>
      <c r="DDP97" s="1"/>
      <c r="DDQ97" s="1"/>
      <c r="DDR97" s="1"/>
      <c r="DDS97" s="1"/>
      <c r="DDT97" s="1"/>
      <c r="DDU97" s="1"/>
      <c r="DDV97" s="1"/>
      <c r="DDW97" s="1"/>
      <c r="DDX97" s="1"/>
      <c r="DDY97" s="1"/>
      <c r="DDZ97" s="1"/>
      <c r="DEA97" s="1"/>
      <c r="DEB97" s="1"/>
      <c r="DEC97" s="1"/>
      <c r="DED97" s="1"/>
      <c r="DEE97" s="1"/>
      <c r="DEF97" s="1"/>
      <c r="DEG97" s="1"/>
      <c r="DEH97" s="1"/>
      <c r="DEI97" s="1"/>
      <c r="DEJ97" s="1"/>
      <c r="DEK97" s="1"/>
      <c r="DEL97" s="1"/>
      <c r="DEM97" s="1"/>
      <c r="DEN97" s="1"/>
      <c r="DEO97" s="1"/>
      <c r="DEP97" s="1"/>
      <c r="DEQ97" s="1"/>
      <c r="DER97" s="1"/>
      <c r="DES97" s="1"/>
      <c r="DET97" s="1"/>
      <c r="DEU97" s="1"/>
      <c r="DEV97" s="1"/>
      <c r="DEW97" s="1"/>
      <c r="DEX97" s="1"/>
      <c r="DEY97" s="1"/>
      <c r="DEZ97" s="1"/>
      <c r="DFA97" s="1"/>
      <c r="DFB97" s="1"/>
      <c r="DFC97" s="1"/>
      <c r="DFD97" s="1"/>
      <c r="DFE97" s="1"/>
      <c r="DFF97" s="1"/>
      <c r="DFG97" s="1"/>
      <c r="DFH97" s="1"/>
      <c r="DFI97" s="1"/>
      <c r="DFJ97" s="1"/>
      <c r="DFK97" s="1"/>
      <c r="DFL97" s="1"/>
      <c r="DFM97" s="1"/>
      <c r="DFN97" s="1"/>
      <c r="DFO97" s="1"/>
      <c r="DFP97" s="1"/>
      <c r="DFQ97" s="1"/>
      <c r="DFR97" s="1"/>
      <c r="DFS97" s="1"/>
      <c r="DFT97" s="1"/>
      <c r="DFU97" s="1"/>
      <c r="DFV97" s="1"/>
      <c r="DFW97" s="1"/>
      <c r="DFX97" s="1"/>
      <c r="DFY97" s="1"/>
      <c r="DFZ97" s="1"/>
      <c r="DGA97" s="1"/>
      <c r="DGB97" s="1"/>
      <c r="DGC97" s="1"/>
      <c r="DGD97" s="1"/>
      <c r="DGE97" s="1"/>
      <c r="DGF97" s="1"/>
      <c r="DGG97" s="1"/>
      <c r="DGH97" s="1"/>
      <c r="DGI97" s="1"/>
      <c r="DGJ97" s="1"/>
      <c r="DGK97" s="1"/>
      <c r="DGL97" s="1"/>
      <c r="DGM97" s="1"/>
      <c r="DGN97" s="1"/>
      <c r="DGO97" s="1"/>
      <c r="DGP97" s="1"/>
      <c r="DGQ97" s="1"/>
      <c r="DGR97" s="1"/>
      <c r="DGS97" s="1"/>
      <c r="DGT97" s="1"/>
      <c r="DGU97" s="1"/>
      <c r="DGV97" s="1"/>
      <c r="DGW97" s="1"/>
      <c r="DGX97" s="1"/>
      <c r="DGY97" s="1"/>
      <c r="DGZ97" s="1"/>
      <c r="DHA97" s="1"/>
      <c r="DHB97" s="1"/>
      <c r="DHC97" s="1"/>
      <c r="DHD97" s="1"/>
      <c r="DHE97" s="1"/>
      <c r="DHF97" s="1"/>
      <c r="DHG97" s="1"/>
      <c r="DHH97" s="1"/>
      <c r="DHI97" s="1"/>
      <c r="DHJ97" s="1"/>
      <c r="DHK97" s="1"/>
      <c r="DHL97" s="1"/>
      <c r="DHM97" s="1"/>
      <c r="DHN97" s="1"/>
      <c r="DHO97" s="1"/>
      <c r="DHP97" s="1"/>
      <c r="DHQ97" s="1"/>
      <c r="DHR97" s="1"/>
      <c r="DHS97" s="1"/>
      <c r="DHT97" s="1"/>
      <c r="DHU97" s="1"/>
      <c r="DHV97" s="1"/>
      <c r="DHW97" s="1"/>
      <c r="DHX97" s="1"/>
      <c r="DHY97" s="1"/>
      <c r="DHZ97" s="1"/>
      <c r="DIA97" s="1"/>
      <c r="DIB97" s="1"/>
      <c r="DIC97" s="1"/>
      <c r="DID97" s="1"/>
      <c r="DIE97" s="1"/>
      <c r="DIF97" s="1"/>
      <c r="DIG97" s="1"/>
      <c r="DIH97" s="1"/>
      <c r="DII97" s="1"/>
      <c r="DIJ97" s="1"/>
      <c r="DIK97" s="1"/>
      <c r="DIL97" s="1"/>
      <c r="DIM97" s="1"/>
      <c r="DIN97" s="1"/>
      <c r="DIO97" s="1"/>
      <c r="DIP97" s="1"/>
      <c r="DIQ97" s="1"/>
      <c r="DIR97" s="1"/>
      <c r="DIS97" s="1"/>
      <c r="DIT97" s="1"/>
      <c r="DIU97" s="1"/>
      <c r="DIV97" s="1"/>
      <c r="DIW97" s="1"/>
      <c r="DIX97" s="1"/>
      <c r="DIY97" s="1"/>
      <c r="DIZ97" s="1"/>
      <c r="DJA97" s="1"/>
      <c r="DJB97" s="1"/>
      <c r="DJC97" s="1"/>
      <c r="DJD97" s="1"/>
      <c r="DJE97" s="1"/>
      <c r="DJF97" s="1"/>
      <c r="DJG97" s="1"/>
      <c r="DJH97" s="1"/>
      <c r="DJI97" s="1"/>
      <c r="DJJ97" s="1"/>
      <c r="DJK97" s="1"/>
      <c r="DJL97" s="1"/>
      <c r="DJM97" s="1"/>
      <c r="DJN97" s="1"/>
      <c r="DJO97" s="1"/>
      <c r="DJP97" s="1"/>
      <c r="DJQ97" s="1"/>
      <c r="DJR97" s="1"/>
      <c r="DJS97" s="1"/>
      <c r="DJT97" s="1"/>
      <c r="DJU97" s="1"/>
      <c r="DJV97" s="1"/>
      <c r="DJW97" s="1"/>
      <c r="DJX97" s="1"/>
      <c r="DJY97" s="1"/>
      <c r="DJZ97" s="1"/>
      <c r="DKA97" s="1"/>
      <c r="DKB97" s="1"/>
      <c r="DKC97" s="1"/>
      <c r="DKD97" s="1"/>
      <c r="DKE97" s="1"/>
      <c r="DKF97" s="1"/>
      <c r="DKG97" s="1"/>
      <c r="DKH97" s="1"/>
      <c r="DKI97" s="1"/>
      <c r="DKJ97" s="1"/>
      <c r="DKK97" s="1"/>
      <c r="DKL97" s="1"/>
      <c r="DKM97" s="1"/>
      <c r="DKN97" s="1"/>
      <c r="DKO97" s="1"/>
      <c r="DKP97" s="1"/>
      <c r="DKQ97" s="1"/>
      <c r="DKR97" s="1"/>
      <c r="DKS97" s="1"/>
      <c r="DKT97" s="1"/>
      <c r="DKU97" s="1"/>
      <c r="DKV97" s="1"/>
      <c r="DKW97" s="1"/>
      <c r="DKX97" s="1"/>
      <c r="DKY97" s="1"/>
      <c r="DKZ97" s="1"/>
      <c r="DLA97" s="1"/>
      <c r="DLB97" s="1"/>
      <c r="DLC97" s="1"/>
      <c r="DLD97" s="1"/>
      <c r="DLE97" s="1"/>
      <c r="DLF97" s="1"/>
      <c r="DLG97" s="1"/>
      <c r="DLH97" s="1"/>
      <c r="DLI97" s="1"/>
      <c r="DLJ97" s="1"/>
      <c r="DLK97" s="1"/>
      <c r="DLL97" s="1"/>
      <c r="DLM97" s="1"/>
      <c r="DLN97" s="1"/>
      <c r="DLO97" s="1"/>
      <c r="DLP97" s="1"/>
      <c r="DLQ97" s="1"/>
      <c r="DLR97" s="1"/>
      <c r="DLS97" s="1"/>
      <c r="DLT97" s="1"/>
      <c r="DLU97" s="1"/>
      <c r="DLV97" s="1"/>
      <c r="DLW97" s="1"/>
      <c r="DLX97" s="1"/>
      <c r="DLY97" s="1"/>
      <c r="DLZ97" s="1"/>
      <c r="DMA97" s="1"/>
      <c r="DMB97" s="1"/>
      <c r="DMC97" s="1"/>
      <c r="DMD97" s="1"/>
      <c r="DME97" s="1"/>
      <c r="DMF97" s="1"/>
      <c r="DMG97" s="1"/>
      <c r="DMH97" s="1"/>
      <c r="DMI97" s="1"/>
      <c r="DMJ97" s="1"/>
      <c r="DMK97" s="1"/>
      <c r="DML97" s="1"/>
      <c r="DMM97" s="1"/>
      <c r="DMN97" s="1"/>
      <c r="DMO97" s="1"/>
      <c r="DMP97" s="1"/>
      <c r="DMQ97" s="1"/>
      <c r="DMR97" s="1"/>
      <c r="DMS97" s="1"/>
      <c r="DMT97" s="1"/>
      <c r="DMU97" s="1"/>
      <c r="DMV97" s="1"/>
      <c r="DMW97" s="1"/>
      <c r="DMX97" s="1"/>
      <c r="DMY97" s="1"/>
      <c r="DMZ97" s="1"/>
      <c r="DNA97" s="1"/>
      <c r="DNB97" s="1"/>
      <c r="DNC97" s="1"/>
      <c r="DND97" s="1"/>
      <c r="DNE97" s="1"/>
      <c r="DNF97" s="1"/>
      <c r="DNG97" s="1"/>
      <c r="DNH97" s="1"/>
      <c r="DNI97" s="1"/>
      <c r="DNJ97" s="1"/>
      <c r="DNK97" s="1"/>
      <c r="DNL97" s="1"/>
      <c r="DNM97" s="1"/>
      <c r="DNN97" s="1"/>
      <c r="DNO97" s="1"/>
      <c r="DNP97" s="1"/>
      <c r="DNQ97" s="1"/>
      <c r="DNR97" s="1"/>
      <c r="DNS97" s="1"/>
      <c r="DNT97" s="1"/>
      <c r="DNU97" s="1"/>
      <c r="DNV97" s="1"/>
      <c r="DNW97" s="1"/>
      <c r="DNX97" s="1"/>
      <c r="DNY97" s="1"/>
      <c r="DNZ97" s="1"/>
      <c r="DOA97" s="1"/>
      <c r="DOB97" s="1"/>
      <c r="DOC97" s="1"/>
      <c r="DOD97" s="1"/>
      <c r="DOE97" s="1"/>
      <c r="DOF97" s="1"/>
      <c r="DOG97" s="1"/>
      <c r="DOH97" s="1"/>
      <c r="DOI97" s="1"/>
      <c r="DOJ97" s="1"/>
      <c r="DOK97" s="1"/>
      <c r="DOL97" s="1"/>
      <c r="DOM97" s="1"/>
      <c r="DON97" s="1"/>
      <c r="DOO97" s="1"/>
      <c r="DOP97" s="1"/>
      <c r="DOQ97" s="1"/>
      <c r="DOR97" s="1"/>
      <c r="DOS97" s="1"/>
      <c r="DOT97" s="1"/>
      <c r="DOU97" s="1"/>
      <c r="DOV97" s="1"/>
      <c r="DOW97" s="1"/>
      <c r="DOX97" s="1"/>
      <c r="DOY97" s="1"/>
      <c r="DOZ97" s="1"/>
      <c r="DPA97" s="1"/>
      <c r="DPB97" s="1"/>
      <c r="DPC97" s="1"/>
      <c r="DPD97" s="1"/>
      <c r="DPE97" s="1"/>
      <c r="DPF97" s="1"/>
      <c r="DPG97" s="1"/>
      <c r="DPH97" s="1"/>
      <c r="DPI97" s="1"/>
      <c r="DPJ97" s="1"/>
      <c r="DPK97" s="1"/>
      <c r="DPL97" s="1"/>
      <c r="DPM97" s="1"/>
      <c r="DPN97" s="1"/>
      <c r="DPO97" s="1"/>
      <c r="DPP97" s="1"/>
      <c r="DPQ97" s="1"/>
      <c r="DPR97" s="1"/>
      <c r="DPS97" s="1"/>
      <c r="DPT97" s="1"/>
      <c r="DPU97" s="1"/>
      <c r="DPV97" s="1"/>
      <c r="DPW97" s="1"/>
      <c r="DPX97" s="1"/>
      <c r="DPY97" s="1"/>
      <c r="DPZ97" s="1"/>
      <c r="DQA97" s="1"/>
      <c r="DQB97" s="1"/>
      <c r="DQC97" s="1"/>
      <c r="DQD97" s="1"/>
      <c r="DQE97" s="1"/>
      <c r="DQF97" s="1"/>
      <c r="DQG97" s="1"/>
      <c r="DQH97" s="1"/>
      <c r="DQI97" s="1"/>
      <c r="DQJ97" s="1"/>
      <c r="DQK97" s="1"/>
      <c r="DQL97" s="1"/>
      <c r="DQM97" s="1"/>
      <c r="DQN97" s="1"/>
      <c r="DQO97" s="1"/>
      <c r="DQP97" s="1"/>
      <c r="DQQ97" s="1"/>
      <c r="DQR97" s="1"/>
      <c r="DQS97" s="1"/>
      <c r="DQT97" s="1"/>
      <c r="DQU97" s="1"/>
      <c r="DQV97" s="1"/>
      <c r="DQW97" s="1"/>
      <c r="DQX97" s="1"/>
      <c r="DQY97" s="1"/>
      <c r="DQZ97" s="1"/>
      <c r="DRA97" s="1"/>
      <c r="DRB97" s="1"/>
      <c r="DRC97" s="1"/>
      <c r="DRD97" s="1"/>
      <c r="DRE97" s="1"/>
      <c r="DRF97" s="1"/>
      <c r="DRG97" s="1"/>
      <c r="DRH97" s="1"/>
      <c r="DRI97" s="1"/>
      <c r="DRJ97" s="1"/>
      <c r="DRK97" s="1"/>
      <c r="DRL97" s="1"/>
      <c r="DRM97" s="1"/>
      <c r="DRN97" s="1"/>
      <c r="DRO97" s="1"/>
      <c r="DRP97" s="1"/>
      <c r="DRQ97" s="1"/>
      <c r="DRR97" s="1"/>
      <c r="DRS97" s="1"/>
      <c r="DRT97" s="1"/>
      <c r="DRU97" s="1"/>
      <c r="DRV97" s="1"/>
      <c r="DRW97" s="1"/>
      <c r="DRX97" s="1"/>
      <c r="DRY97" s="1"/>
      <c r="DRZ97" s="1"/>
      <c r="DSA97" s="1"/>
      <c r="DSB97" s="1"/>
      <c r="DSC97" s="1"/>
      <c r="DSD97" s="1"/>
      <c r="DSE97" s="1"/>
      <c r="DSF97" s="1"/>
      <c r="DSG97" s="1"/>
      <c r="DSH97" s="1"/>
      <c r="DSI97" s="1"/>
      <c r="DSJ97" s="1"/>
      <c r="DSK97" s="1"/>
      <c r="DSL97" s="1"/>
      <c r="DSM97" s="1"/>
      <c r="DSN97" s="1"/>
      <c r="DSO97" s="1"/>
      <c r="DSP97" s="1"/>
      <c r="DSQ97" s="1"/>
      <c r="DSR97" s="1"/>
      <c r="DSS97" s="1"/>
      <c r="DST97" s="1"/>
      <c r="DSU97" s="1"/>
      <c r="DSV97" s="1"/>
      <c r="DSW97" s="1"/>
      <c r="DSX97" s="1"/>
      <c r="DSY97" s="1"/>
      <c r="DSZ97" s="1"/>
      <c r="DTA97" s="1"/>
      <c r="DTB97" s="1"/>
      <c r="DTC97" s="1"/>
      <c r="DTD97" s="1"/>
      <c r="DTE97" s="1"/>
      <c r="DTF97" s="1"/>
      <c r="DTG97" s="1"/>
      <c r="DTH97" s="1"/>
      <c r="DTI97" s="1"/>
      <c r="DTJ97" s="1"/>
      <c r="DTK97" s="1"/>
      <c r="DTL97" s="1"/>
      <c r="DTM97" s="1"/>
      <c r="DTN97" s="1"/>
      <c r="DTO97" s="1"/>
      <c r="DTP97" s="1"/>
      <c r="DTQ97" s="1"/>
      <c r="DTR97" s="1"/>
      <c r="DTS97" s="1"/>
      <c r="DTT97" s="1"/>
      <c r="DTU97" s="1"/>
      <c r="DTV97" s="1"/>
      <c r="DTW97" s="1"/>
      <c r="DTX97" s="1"/>
      <c r="DTY97" s="1"/>
      <c r="DTZ97" s="1"/>
      <c r="DUA97" s="1"/>
      <c r="DUB97" s="1"/>
      <c r="DUC97" s="1"/>
      <c r="DUD97" s="1"/>
      <c r="DUE97" s="1"/>
      <c r="DUF97" s="1"/>
      <c r="DUG97" s="1"/>
      <c r="DUH97" s="1"/>
      <c r="DUI97" s="1"/>
      <c r="DUJ97" s="1"/>
      <c r="DUK97" s="1"/>
      <c r="DUL97" s="1"/>
      <c r="DUM97" s="1"/>
      <c r="DUN97" s="1"/>
      <c r="DUO97" s="1"/>
      <c r="DUP97" s="1"/>
      <c r="DUQ97" s="1"/>
      <c r="DUR97" s="1"/>
      <c r="DUS97" s="1"/>
      <c r="DUT97" s="1"/>
      <c r="DUU97" s="1"/>
      <c r="DUV97" s="1"/>
      <c r="DUW97" s="1"/>
      <c r="DUX97" s="1"/>
      <c r="DUY97" s="1"/>
      <c r="DUZ97" s="1"/>
      <c r="DVA97" s="1"/>
      <c r="DVB97" s="1"/>
      <c r="DVC97" s="1"/>
      <c r="DVD97" s="1"/>
      <c r="DVE97" s="1"/>
      <c r="DVF97" s="1"/>
      <c r="DVG97" s="1"/>
      <c r="DVH97" s="1"/>
      <c r="DVI97" s="1"/>
      <c r="DVJ97" s="1"/>
      <c r="DVK97" s="1"/>
      <c r="DVL97" s="1"/>
      <c r="DVM97" s="1"/>
      <c r="DVN97" s="1"/>
      <c r="DVO97" s="1"/>
      <c r="DVP97" s="1"/>
      <c r="DVQ97" s="1"/>
      <c r="DVR97" s="1"/>
      <c r="DVS97" s="1"/>
      <c r="DVT97" s="1"/>
      <c r="DVU97" s="1"/>
      <c r="DVV97" s="1"/>
      <c r="DVW97" s="1"/>
      <c r="DVX97" s="1"/>
      <c r="DVY97" s="1"/>
      <c r="DVZ97" s="1"/>
      <c r="DWA97" s="1"/>
      <c r="DWB97" s="1"/>
      <c r="DWC97" s="1"/>
      <c r="DWD97" s="1"/>
      <c r="DWE97" s="1"/>
      <c r="DWF97" s="1"/>
      <c r="DWG97" s="1"/>
      <c r="DWH97" s="1"/>
      <c r="DWI97" s="1"/>
      <c r="DWJ97" s="1"/>
      <c r="DWK97" s="1"/>
      <c r="DWL97" s="1"/>
      <c r="DWM97" s="1"/>
      <c r="DWN97" s="1"/>
      <c r="DWO97" s="1"/>
      <c r="DWP97" s="1"/>
      <c r="DWQ97" s="1"/>
      <c r="DWR97" s="1"/>
      <c r="DWS97" s="1"/>
      <c r="DWT97" s="1"/>
      <c r="DWU97" s="1"/>
      <c r="DWV97" s="1"/>
      <c r="DWW97" s="1"/>
      <c r="DWX97" s="1"/>
      <c r="DWY97" s="1"/>
      <c r="DWZ97" s="1"/>
      <c r="DXA97" s="1"/>
      <c r="DXB97" s="1"/>
      <c r="DXC97" s="1"/>
      <c r="DXD97" s="1"/>
      <c r="DXE97" s="1"/>
      <c r="DXF97" s="1"/>
      <c r="DXG97" s="1"/>
      <c r="DXH97" s="1"/>
      <c r="DXI97" s="1"/>
      <c r="DXJ97" s="1"/>
      <c r="DXK97" s="1"/>
      <c r="DXL97" s="1"/>
      <c r="DXM97" s="1"/>
      <c r="DXN97" s="1"/>
      <c r="DXO97" s="1"/>
      <c r="DXP97" s="1"/>
      <c r="DXQ97" s="1"/>
      <c r="DXR97" s="1"/>
      <c r="DXS97" s="1"/>
      <c r="DXT97" s="1"/>
      <c r="DXU97" s="1"/>
      <c r="DXV97" s="1"/>
      <c r="DXW97" s="1"/>
      <c r="DXX97" s="1"/>
      <c r="DXY97" s="1"/>
      <c r="DXZ97" s="1"/>
      <c r="DYA97" s="1"/>
      <c r="DYB97" s="1"/>
      <c r="DYC97" s="1"/>
      <c r="DYD97" s="1"/>
      <c r="DYE97" s="1"/>
      <c r="DYF97" s="1"/>
      <c r="DYG97" s="1"/>
      <c r="DYH97" s="1"/>
      <c r="DYI97" s="1"/>
      <c r="DYJ97" s="1"/>
      <c r="DYK97" s="1"/>
      <c r="DYL97" s="1"/>
      <c r="DYM97" s="1"/>
      <c r="DYN97" s="1"/>
      <c r="DYO97" s="1"/>
      <c r="DYP97" s="1"/>
      <c r="DYQ97" s="1"/>
      <c r="DYR97" s="1"/>
      <c r="DYS97" s="1"/>
      <c r="DYT97" s="1"/>
      <c r="DYU97" s="1"/>
      <c r="DYV97" s="1"/>
      <c r="DYW97" s="1"/>
      <c r="DYX97" s="1"/>
      <c r="DYY97" s="1"/>
      <c r="DYZ97" s="1"/>
      <c r="DZA97" s="1"/>
      <c r="DZB97" s="1"/>
      <c r="DZC97" s="1"/>
      <c r="DZD97" s="1"/>
      <c r="DZE97" s="1"/>
      <c r="DZF97" s="1"/>
      <c r="DZG97" s="1"/>
      <c r="DZH97" s="1"/>
      <c r="DZI97" s="1"/>
      <c r="DZJ97" s="1"/>
      <c r="DZK97" s="1"/>
      <c r="DZL97" s="1"/>
      <c r="DZM97" s="1"/>
      <c r="DZN97" s="1"/>
      <c r="DZO97" s="1"/>
      <c r="DZP97" s="1"/>
      <c r="DZQ97" s="1"/>
      <c r="DZR97" s="1"/>
      <c r="DZS97" s="1"/>
      <c r="DZT97" s="1"/>
      <c r="DZU97" s="1"/>
      <c r="DZV97" s="1"/>
      <c r="DZW97" s="1"/>
      <c r="DZX97" s="1"/>
      <c r="DZY97" s="1"/>
      <c r="DZZ97" s="1"/>
      <c r="EAA97" s="1"/>
      <c r="EAB97" s="1"/>
      <c r="EAC97" s="1"/>
      <c r="EAD97" s="1"/>
      <c r="EAE97" s="1"/>
      <c r="EAF97" s="1"/>
      <c r="EAG97" s="1"/>
      <c r="EAH97" s="1"/>
      <c r="EAI97" s="1"/>
      <c r="EAJ97" s="1"/>
      <c r="EAK97" s="1"/>
      <c r="EAL97" s="1"/>
      <c r="EAM97" s="1"/>
      <c r="EAN97" s="1"/>
      <c r="EAO97" s="1"/>
      <c r="EAP97" s="1"/>
      <c r="EAQ97" s="1"/>
      <c r="EAR97" s="1"/>
      <c r="EAS97" s="1"/>
      <c r="EAT97" s="1"/>
      <c r="EAU97" s="1"/>
      <c r="EAV97" s="1"/>
      <c r="EAW97" s="1"/>
      <c r="EAX97" s="1"/>
      <c r="EAY97" s="1"/>
      <c r="EAZ97" s="1"/>
      <c r="EBA97" s="1"/>
      <c r="EBB97" s="1"/>
      <c r="EBC97" s="1"/>
      <c r="EBD97" s="1"/>
      <c r="EBE97" s="1"/>
      <c r="EBF97" s="1"/>
      <c r="EBG97" s="1"/>
      <c r="EBH97" s="1"/>
      <c r="EBI97" s="1"/>
      <c r="EBJ97" s="1"/>
      <c r="EBK97" s="1"/>
      <c r="EBL97" s="1"/>
      <c r="EBM97" s="1"/>
      <c r="EBN97" s="1"/>
      <c r="EBO97" s="1"/>
      <c r="EBP97" s="1"/>
      <c r="EBQ97" s="1"/>
      <c r="EBR97" s="1"/>
      <c r="EBS97" s="1"/>
      <c r="EBT97" s="1"/>
      <c r="EBU97" s="1"/>
      <c r="EBV97" s="1"/>
      <c r="EBW97" s="1"/>
      <c r="EBX97" s="1"/>
      <c r="EBY97" s="1"/>
      <c r="EBZ97" s="1"/>
      <c r="ECA97" s="1"/>
      <c r="ECB97" s="1"/>
      <c r="ECC97" s="1"/>
      <c r="ECD97" s="1"/>
      <c r="ECE97" s="1"/>
      <c r="ECF97" s="1"/>
      <c r="ECG97" s="1"/>
      <c r="ECH97" s="1"/>
      <c r="ECI97" s="1"/>
      <c r="ECJ97" s="1"/>
      <c r="ECK97" s="1"/>
      <c r="ECL97" s="1"/>
      <c r="ECM97" s="1"/>
      <c r="ECN97" s="1"/>
      <c r="ECO97" s="1"/>
      <c r="ECP97" s="1"/>
      <c r="ECQ97" s="1"/>
      <c r="ECR97" s="1"/>
      <c r="ECS97" s="1"/>
      <c r="ECT97" s="1"/>
      <c r="ECU97" s="1"/>
      <c r="ECV97" s="1"/>
      <c r="ECW97" s="1"/>
      <c r="ECX97" s="1"/>
      <c r="ECY97" s="1"/>
      <c r="ECZ97" s="1"/>
      <c r="EDA97" s="1"/>
      <c r="EDB97" s="1"/>
      <c r="EDC97" s="1"/>
      <c r="EDD97" s="1"/>
      <c r="EDE97" s="1"/>
      <c r="EDF97" s="1"/>
      <c r="EDG97" s="1"/>
      <c r="EDH97" s="1"/>
      <c r="EDI97" s="1"/>
      <c r="EDJ97" s="1"/>
      <c r="EDK97" s="1"/>
      <c r="EDL97" s="1"/>
      <c r="EDM97" s="1"/>
      <c r="EDN97" s="1"/>
      <c r="EDO97" s="1"/>
      <c r="EDP97" s="1"/>
      <c r="EDQ97" s="1"/>
      <c r="EDR97" s="1"/>
      <c r="EDS97" s="1"/>
      <c r="EDT97" s="1"/>
      <c r="EDU97" s="1"/>
      <c r="EDV97" s="1"/>
      <c r="EDW97" s="1"/>
      <c r="EDX97" s="1"/>
      <c r="EDY97" s="1"/>
      <c r="EDZ97" s="1"/>
      <c r="EEA97" s="1"/>
      <c r="EEB97" s="1"/>
      <c r="EEC97" s="1"/>
      <c r="EED97" s="1"/>
      <c r="EEE97" s="1"/>
      <c r="EEF97" s="1"/>
      <c r="EEG97" s="1"/>
      <c r="EEH97" s="1"/>
      <c r="EEI97" s="1"/>
      <c r="EEJ97" s="1"/>
      <c r="EEK97" s="1"/>
      <c r="EEL97" s="1"/>
      <c r="EEM97" s="1"/>
      <c r="EEN97" s="1"/>
      <c r="EEO97" s="1"/>
      <c r="EEP97" s="1"/>
      <c r="EEQ97" s="1"/>
      <c r="EER97" s="1"/>
      <c r="EES97" s="1"/>
      <c r="EET97" s="1"/>
      <c r="EEU97" s="1"/>
      <c r="EEV97" s="1"/>
      <c r="EEW97" s="1"/>
      <c r="EEX97" s="1"/>
      <c r="EEY97" s="1"/>
      <c r="EEZ97" s="1"/>
      <c r="EFA97" s="1"/>
      <c r="EFB97" s="1"/>
      <c r="EFC97" s="1"/>
      <c r="EFD97" s="1"/>
      <c r="EFE97" s="1"/>
      <c r="EFF97" s="1"/>
      <c r="EFG97" s="1"/>
      <c r="EFH97" s="1"/>
      <c r="EFI97" s="1"/>
      <c r="EFJ97" s="1"/>
      <c r="EFK97" s="1"/>
      <c r="EFL97" s="1"/>
      <c r="EFM97" s="1"/>
      <c r="EFN97" s="1"/>
      <c r="EFO97" s="1"/>
      <c r="EFP97" s="1"/>
      <c r="EFQ97" s="1"/>
      <c r="EFR97" s="1"/>
      <c r="EFS97" s="1"/>
      <c r="EFT97" s="1"/>
      <c r="EFU97" s="1"/>
      <c r="EFV97" s="1"/>
      <c r="EFW97" s="1"/>
      <c r="EFX97" s="1"/>
      <c r="EFY97" s="1"/>
      <c r="EFZ97" s="1"/>
      <c r="EGA97" s="1"/>
      <c r="EGB97" s="1"/>
      <c r="EGC97" s="1"/>
      <c r="EGD97" s="1"/>
      <c r="EGE97" s="1"/>
      <c r="EGF97" s="1"/>
      <c r="EGG97" s="1"/>
      <c r="EGH97" s="1"/>
      <c r="EGI97" s="1"/>
      <c r="EGJ97" s="1"/>
      <c r="EGK97" s="1"/>
      <c r="EGL97" s="1"/>
      <c r="EGM97" s="1"/>
      <c r="EGN97" s="1"/>
      <c r="EGO97" s="1"/>
      <c r="EGP97" s="1"/>
      <c r="EGQ97" s="1"/>
      <c r="EGR97" s="1"/>
      <c r="EGS97" s="1"/>
      <c r="EGT97" s="1"/>
      <c r="EGU97" s="1"/>
      <c r="EGV97" s="1"/>
      <c r="EGW97" s="1"/>
      <c r="EGX97" s="1"/>
      <c r="EGY97" s="1"/>
      <c r="EGZ97" s="1"/>
      <c r="EHA97" s="1"/>
      <c r="EHB97" s="1"/>
      <c r="EHC97" s="1"/>
      <c r="EHD97" s="1"/>
      <c r="EHE97" s="1"/>
      <c r="EHF97" s="1"/>
      <c r="EHG97" s="1"/>
      <c r="EHH97" s="1"/>
      <c r="EHI97" s="1"/>
      <c r="EHJ97" s="1"/>
      <c r="EHK97" s="1"/>
      <c r="EHL97" s="1"/>
      <c r="EHM97" s="1"/>
      <c r="EHN97" s="1"/>
      <c r="EHO97" s="1"/>
      <c r="EHP97" s="1"/>
      <c r="EHQ97" s="1"/>
      <c r="EHR97" s="1"/>
      <c r="EHS97" s="1"/>
      <c r="EHT97" s="1"/>
      <c r="EHU97" s="1"/>
      <c r="EHV97" s="1"/>
      <c r="EHW97" s="1"/>
      <c r="EHX97" s="1"/>
      <c r="EHY97" s="1"/>
      <c r="EHZ97" s="1"/>
      <c r="EIA97" s="1"/>
      <c r="EIB97" s="1"/>
      <c r="EIC97" s="1"/>
      <c r="EID97" s="1"/>
      <c r="EIE97" s="1"/>
      <c r="EIF97" s="1"/>
      <c r="EIG97" s="1"/>
      <c r="EIH97" s="1"/>
      <c r="EII97" s="1"/>
      <c r="EIJ97" s="1"/>
      <c r="EIK97" s="1"/>
      <c r="EIL97" s="1"/>
      <c r="EIM97" s="1"/>
      <c r="EIN97" s="1"/>
      <c r="EIO97" s="1"/>
      <c r="EIP97" s="1"/>
      <c r="EIQ97" s="1"/>
      <c r="EIR97" s="1"/>
      <c r="EIS97" s="1"/>
      <c r="EIT97" s="1"/>
      <c r="EIU97" s="1"/>
      <c r="EIV97" s="1"/>
      <c r="EIW97" s="1"/>
      <c r="EIX97" s="1"/>
      <c r="EIY97" s="1"/>
      <c r="EIZ97" s="1"/>
      <c r="EJA97" s="1"/>
      <c r="EJB97" s="1"/>
      <c r="EJC97" s="1"/>
      <c r="EJD97" s="1"/>
      <c r="EJE97" s="1"/>
      <c r="EJF97" s="1"/>
      <c r="EJG97" s="1"/>
      <c r="EJH97" s="1"/>
      <c r="EJI97" s="1"/>
      <c r="EJJ97" s="1"/>
      <c r="EJK97" s="1"/>
      <c r="EJL97" s="1"/>
      <c r="EJM97" s="1"/>
      <c r="EJN97" s="1"/>
      <c r="EJO97" s="1"/>
      <c r="EJP97" s="1"/>
      <c r="EJQ97" s="1"/>
      <c r="EJR97" s="1"/>
      <c r="EJS97" s="1"/>
      <c r="EJT97" s="1"/>
      <c r="EJU97" s="1"/>
      <c r="EJV97" s="1"/>
      <c r="EJW97" s="1"/>
      <c r="EJX97" s="1"/>
      <c r="EJY97" s="1"/>
      <c r="EJZ97" s="1"/>
      <c r="EKA97" s="1"/>
      <c r="EKB97" s="1"/>
      <c r="EKC97" s="1"/>
      <c r="EKD97" s="1"/>
      <c r="EKE97" s="1"/>
      <c r="EKF97" s="1"/>
      <c r="EKG97" s="1"/>
      <c r="EKH97" s="1"/>
      <c r="EKI97" s="1"/>
      <c r="EKJ97" s="1"/>
      <c r="EKK97" s="1"/>
      <c r="EKL97" s="1"/>
      <c r="EKM97" s="1"/>
      <c r="EKN97" s="1"/>
      <c r="EKO97" s="1"/>
      <c r="EKP97" s="1"/>
      <c r="EKQ97" s="1"/>
      <c r="EKR97" s="1"/>
      <c r="EKS97" s="1"/>
      <c r="EKT97" s="1"/>
      <c r="EKU97" s="1"/>
      <c r="EKV97" s="1"/>
      <c r="EKW97" s="1"/>
      <c r="EKX97" s="1"/>
      <c r="EKY97" s="1"/>
      <c r="EKZ97" s="1"/>
      <c r="ELA97" s="1"/>
      <c r="ELB97" s="1"/>
      <c r="ELC97" s="1"/>
      <c r="ELD97" s="1"/>
      <c r="ELE97" s="1"/>
      <c r="ELF97" s="1"/>
      <c r="ELG97" s="1"/>
      <c r="ELH97" s="1"/>
      <c r="ELI97" s="1"/>
      <c r="ELJ97" s="1"/>
      <c r="ELK97" s="1"/>
      <c r="ELL97" s="1"/>
      <c r="ELM97" s="1"/>
      <c r="ELN97" s="1"/>
      <c r="ELO97" s="1"/>
      <c r="ELP97" s="1"/>
      <c r="ELQ97" s="1"/>
      <c r="ELR97" s="1"/>
      <c r="ELS97" s="1"/>
      <c r="ELT97" s="1"/>
      <c r="ELU97" s="1"/>
      <c r="ELV97" s="1"/>
      <c r="ELW97" s="1"/>
      <c r="ELX97" s="1"/>
      <c r="ELY97" s="1"/>
      <c r="ELZ97" s="1"/>
      <c r="EMA97" s="1"/>
      <c r="EMB97" s="1"/>
      <c r="EMC97" s="1"/>
      <c r="EMD97" s="1"/>
      <c r="EME97" s="1"/>
      <c r="EMF97" s="1"/>
      <c r="EMG97" s="1"/>
      <c r="EMH97" s="1"/>
      <c r="EMI97" s="1"/>
      <c r="EMJ97" s="1"/>
      <c r="EMK97" s="1"/>
      <c r="EML97" s="1"/>
      <c r="EMM97" s="1"/>
      <c r="EMN97" s="1"/>
      <c r="EMO97" s="1"/>
      <c r="EMP97" s="1"/>
      <c r="EMQ97" s="1"/>
      <c r="EMR97" s="1"/>
      <c r="EMS97" s="1"/>
      <c r="EMT97" s="1"/>
      <c r="EMU97" s="1"/>
      <c r="EMV97" s="1"/>
      <c r="EMW97" s="1"/>
      <c r="EMX97" s="1"/>
      <c r="EMY97" s="1"/>
      <c r="EMZ97" s="1"/>
      <c r="ENA97" s="1"/>
      <c r="ENB97" s="1"/>
      <c r="ENC97" s="1"/>
      <c r="END97" s="1"/>
      <c r="ENE97" s="1"/>
      <c r="ENF97" s="1"/>
      <c r="ENG97" s="1"/>
      <c r="ENH97" s="1"/>
      <c r="ENI97" s="1"/>
      <c r="ENJ97" s="1"/>
      <c r="ENK97" s="1"/>
      <c r="ENL97" s="1"/>
      <c r="ENM97" s="1"/>
      <c r="ENN97" s="1"/>
      <c r="ENO97" s="1"/>
      <c r="ENP97" s="1"/>
      <c r="ENQ97" s="1"/>
      <c r="ENR97" s="1"/>
      <c r="ENS97" s="1"/>
      <c r="ENT97" s="1"/>
      <c r="ENU97" s="1"/>
      <c r="ENV97" s="1"/>
      <c r="ENW97" s="1"/>
      <c r="ENX97" s="1"/>
      <c r="ENY97" s="1"/>
      <c r="ENZ97" s="1"/>
      <c r="EOA97" s="1"/>
      <c r="EOB97" s="1"/>
      <c r="EOC97" s="1"/>
      <c r="EOD97" s="1"/>
      <c r="EOE97" s="1"/>
      <c r="EOF97" s="1"/>
      <c r="EOG97" s="1"/>
      <c r="EOH97" s="1"/>
      <c r="EOI97" s="1"/>
      <c r="EOJ97" s="1"/>
      <c r="EOK97" s="1"/>
      <c r="EOL97" s="1"/>
      <c r="EOM97" s="1"/>
      <c r="EON97" s="1"/>
      <c r="EOO97" s="1"/>
      <c r="EOP97" s="1"/>
      <c r="EOQ97" s="1"/>
      <c r="EOR97" s="1"/>
      <c r="EOS97" s="1"/>
      <c r="EOT97" s="1"/>
      <c r="EOU97" s="1"/>
      <c r="EOV97" s="1"/>
      <c r="EOW97" s="1"/>
      <c r="EOX97" s="1"/>
      <c r="EOY97" s="1"/>
      <c r="EOZ97" s="1"/>
      <c r="EPA97" s="1"/>
      <c r="EPB97" s="1"/>
      <c r="EPC97" s="1"/>
      <c r="EPD97" s="1"/>
      <c r="EPE97" s="1"/>
      <c r="EPF97" s="1"/>
      <c r="EPG97" s="1"/>
      <c r="EPH97" s="1"/>
      <c r="EPI97" s="1"/>
      <c r="EPJ97" s="1"/>
      <c r="EPK97" s="1"/>
      <c r="EPL97" s="1"/>
      <c r="EPM97" s="1"/>
      <c r="EPN97" s="1"/>
      <c r="EPO97" s="1"/>
      <c r="EPP97" s="1"/>
      <c r="EPQ97" s="1"/>
      <c r="EPR97" s="1"/>
      <c r="EPS97" s="1"/>
      <c r="EPT97" s="1"/>
      <c r="EPU97" s="1"/>
      <c r="EPV97" s="1"/>
      <c r="EPW97" s="1"/>
      <c r="EPX97" s="1"/>
      <c r="EPY97" s="1"/>
      <c r="EPZ97" s="1"/>
      <c r="EQA97" s="1"/>
      <c r="EQB97" s="1"/>
      <c r="EQC97" s="1"/>
      <c r="EQD97" s="1"/>
      <c r="EQE97" s="1"/>
      <c r="EQF97" s="1"/>
      <c r="EQG97" s="1"/>
      <c r="EQH97" s="1"/>
      <c r="EQI97" s="1"/>
      <c r="EQJ97" s="1"/>
      <c r="EQK97" s="1"/>
      <c r="EQL97" s="1"/>
      <c r="EQM97" s="1"/>
      <c r="EQN97" s="1"/>
      <c r="EQO97" s="1"/>
      <c r="EQP97" s="1"/>
      <c r="EQQ97" s="1"/>
      <c r="EQR97" s="1"/>
      <c r="EQS97" s="1"/>
      <c r="EQT97" s="1"/>
      <c r="EQU97" s="1"/>
      <c r="EQV97" s="1"/>
      <c r="EQW97" s="1"/>
      <c r="EQX97" s="1"/>
      <c r="EQY97" s="1"/>
      <c r="EQZ97" s="1"/>
      <c r="ERA97" s="1"/>
      <c r="ERB97" s="1"/>
      <c r="ERC97" s="1"/>
      <c r="ERD97" s="1"/>
      <c r="ERE97" s="1"/>
      <c r="ERF97" s="1"/>
      <c r="ERG97" s="1"/>
      <c r="ERH97" s="1"/>
      <c r="ERI97" s="1"/>
      <c r="ERJ97" s="1"/>
      <c r="ERK97" s="1"/>
      <c r="ERL97" s="1"/>
      <c r="ERM97" s="1"/>
      <c r="ERN97" s="1"/>
      <c r="ERO97" s="1"/>
      <c r="ERP97" s="1"/>
      <c r="ERQ97" s="1"/>
      <c r="ERR97" s="1"/>
      <c r="ERS97" s="1"/>
      <c r="ERT97" s="1"/>
      <c r="ERU97" s="1"/>
      <c r="ERV97" s="1"/>
      <c r="ERW97" s="1"/>
      <c r="ERX97" s="1"/>
      <c r="ERY97" s="1"/>
      <c r="ERZ97" s="1"/>
      <c r="ESA97" s="1"/>
      <c r="ESB97" s="1"/>
      <c r="ESC97" s="1"/>
      <c r="ESD97" s="1"/>
      <c r="ESE97" s="1"/>
      <c r="ESF97" s="1"/>
      <c r="ESG97" s="1"/>
      <c r="ESH97" s="1"/>
      <c r="ESI97" s="1"/>
      <c r="ESJ97" s="1"/>
      <c r="ESK97" s="1"/>
      <c r="ESL97" s="1"/>
      <c r="ESM97" s="1"/>
      <c r="ESN97" s="1"/>
      <c r="ESO97" s="1"/>
      <c r="ESP97" s="1"/>
      <c r="ESQ97" s="1"/>
      <c r="ESR97" s="1"/>
      <c r="ESS97" s="1"/>
      <c r="EST97" s="1"/>
      <c r="ESU97" s="1"/>
      <c r="ESV97" s="1"/>
      <c r="ESW97" s="1"/>
      <c r="ESX97" s="1"/>
      <c r="ESY97" s="1"/>
      <c r="ESZ97" s="1"/>
      <c r="ETA97" s="1"/>
      <c r="ETB97" s="1"/>
      <c r="ETC97" s="1"/>
      <c r="ETD97" s="1"/>
      <c r="ETE97" s="1"/>
      <c r="ETF97" s="1"/>
      <c r="ETG97" s="1"/>
      <c r="ETH97" s="1"/>
      <c r="ETI97" s="1"/>
      <c r="ETJ97" s="1"/>
      <c r="ETK97" s="1"/>
      <c r="ETL97" s="1"/>
      <c r="ETM97" s="1"/>
      <c r="ETN97" s="1"/>
      <c r="ETO97" s="1"/>
      <c r="ETP97" s="1"/>
      <c r="ETQ97" s="1"/>
      <c r="ETR97" s="1"/>
      <c r="ETS97" s="1"/>
      <c r="ETT97" s="1"/>
      <c r="ETU97" s="1"/>
      <c r="ETV97" s="1"/>
      <c r="ETW97" s="1"/>
      <c r="ETX97" s="1"/>
      <c r="ETY97" s="1"/>
      <c r="ETZ97" s="1"/>
      <c r="EUA97" s="1"/>
      <c r="EUB97" s="1"/>
      <c r="EUC97" s="1"/>
      <c r="EUD97" s="1"/>
      <c r="EUE97" s="1"/>
      <c r="EUF97" s="1"/>
      <c r="EUG97" s="1"/>
      <c r="EUH97" s="1"/>
      <c r="EUI97" s="1"/>
      <c r="EUJ97" s="1"/>
      <c r="EUK97" s="1"/>
      <c r="EUL97" s="1"/>
      <c r="EUM97" s="1"/>
      <c r="EUN97" s="1"/>
      <c r="EUO97" s="1"/>
      <c r="EUP97" s="1"/>
      <c r="EUQ97" s="1"/>
      <c r="EUR97" s="1"/>
      <c r="EUS97" s="1"/>
      <c r="EUT97" s="1"/>
      <c r="EUU97" s="1"/>
      <c r="EUV97" s="1"/>
      <c r="EUW97" s="1"/>
      <c r="EUX97" s="1"/>
      <c r="EUY97" s="1"/>
      <c r="EUZ97" s="1"/>
      <c r="EVA97" s="1"/>
      <c r="EVB97" s="1"/>
      <c r="EVC97" s="1"/>
      <c r="EVD97" s="1"/>
      <c r="EVE97" s="1"/>
      <c r="EVF97" s="1"/>
      <c r="EVG97" s="1"/>
      <c r="EVH97" s="1"/>
      <c r="EVI97" s="1"/>
      <c r="EVJ97" s="1"/>
      <c r="EVK97" s="1"/>
      <c r="EVL97" s="1"/>
      <c r="EVM97" s="1"/>
      <c r="EVN97" s="1"/>
      <c r="EVO97" s="1"/>
      <c r="EVP97" s="1"/>
      <c r="EVQ97" s="1"/>
      <c r="EVR97" s="1"/>
      <c r="EVS97" s="1"/>
      <c r="EVT97" s="1"/>
      <c r="EVU97" s="1"/>
      <c r="EVV97" s="1"/>
      <c r="EVW97" s="1"/>
      <c r="EVX97" s="1"/>
      <c r="EVY97" s="1"/>
      <c r="EVZ97" s="1"/>
      <c r="EWA97" s="1"/>
      <c r="EWB97" s="1"/>
      <c r="EWC97" s="1"/>
      <c r="EWD97" s="1"/>
      <c r="EWE97" s="1"/>
      <c r="EWF97" s="1"/>
      <c r="EWG97" s="1"/>
      <c r="EWH97" s="1"/>
      <c r="EWI97" s="1"/>
      <c r="EWJ97" s="1"/>
      <c r="EWK97" s="1"/>
      <c r="EWL97" s="1"/>
      <c r="EWM97" s="1"/>
      <c r="EWN97" s="1"/>
      <c r="EWO97" s="1"/>
      <c r="EWP97" s="1"/>
      <c r="EWQ97" s="1"/>
      <c r="EWR97" s="1"/>
      <c r="EWS97" s="1"/>
      <c r="EWT97" s="1"/>
      <c r="EWU97" s="1"/>
      <c r="EWV97" s="1"/>
      <c r="EWW97" s="1"/>
      <c r="EWX97" s="1"/>
      <c r="EWY97" s="1"/>
      <c r="EWZ97" s="1"/>
      <c r="EXA97" s="1"/>
      <c r="EXB97" s="1"/>
      <c r="EXC97" s="1"/>
      <c r="EXD97" s="1"/>
      <c r="EXE97" s="1"/>
      <c r="EXF97" s="1"/>
      <c r="EXG97" s="1"/>
      <c r="EXH97" s="1"/>
      <c r="EXI97" s="1"/>
      <c r="EXJ97" s="1"/>
      <c r="EXK97" s="1"/>
      <c r="EXL97" s="1"/>
      <c r="EXM97" s="1"/>
      <c r="EXN97" s="1"/>
      <c r="EXO97" s="1"/>
      <c r="EXP97" s="1"/>
      <c r="EXQ97" s="1"/>
      <c r="EXR97" s="1"/>
      <c r="EXS97" s="1"/>
      <c r="EXT97" s="1"/>
      <c r="EXU97" s="1"/>
      <c r="EXV97" s="1"/>
      <c r="EXW97" s="1"/>
      <c r="EXX97" s="1"/>
      <c r="EXY97" s="1"/>
      <c r="EXZ97" s="1"/>
      <c r="EYA97" s="1"/>
      <c r="EYB97" s="1"/>
      <c r="EYC97" s="1"/>
      <c r="EYD97" s="1"/>
      <c r="EYE97" s="1"/>
      <c r="EYF97" s="1"/>
      <c r="EYG97" s="1"/>
      <c r="EYH97" s="1"/>
      <c r="EYI97" s="1"/>
      <c r="EYJ97" s="1"/>
      <c r="EYK97" s="1"/>
      <c r="EYL97" s="1"/>
      <c r="EYM97" s="1"/>
      <c r="EYN97" s="1"/>
      <c r="EYO97" s="1"/>
      <c r="EYP97" s="1"/>
      <c r="EYQ97" s="1"/>
      <c r="EYR97" s="1"/>
      <c r="EYS97" s="1"/>
      <c r="EYT97" s="1"/>
      <c r="EYU97" s="1"/>
      <c r="EYV97" s="1"/>
      <c r="EYW97" s="1"/>
      <c r="EYX97" s="1"/>
      <c r="EYY97" s="1"/>
      <c r="EYZ97" s="1"/>
      <c r="EZA97" s="1"/>
      <c r="EZB97" s="1"/>
      <c r="EZC97" s="1"/>
      <c r="EZD97" s="1"/>
      <c r="EZE97" s="1"/>
      <c r="EZF97" s="1"/>
      <c r="EZG97" s="1"/>
      <c r="EZH97" s="1"/>
      <c r="EZI97" s="1"/>
      <c r="EZJ97" s="1"/>
      <c r="EZK97" s="1"/>
      <c r="EZL97" s="1"/>
      <c r="EZM97" s="1"/>
      <c r="EZN97" s="1"/>
      <c r="EZO97" s="1"/>
      <c r="EZP97" s="1"/>
      <c r="EZQ97" s="1"/>
      <c r="EZR97" s="1"/>
      <c r="EZS97" s="1"/>
      <c r="EZT97" s="1"/>
      <c r="EZU97" s="1"/>
      <c r="EZV97" s="1"/>
      <c r="EZW97" s="1"/>
      <c r="EZX97" s="1"/>
      <c r="EZY97" s="1"/>
      <c r="EZZ97" s="1"/>
      <c r="FAA97" s="1"/>
      <c r="FAB97" s="1"/>
      <c r="FAC97" s="1"/>
      <c r="FAD97" s="1"/>
      <c r="FAE97" s="1"/>
      <c r="FAF97" s="1"/>
      <c r="FAG97" s="1"/>
      <c r="FAH97" s="1"/>
      <c r="FAI97" s="1"/>
      <c r="FAJ97" s="1"/>
      <c r="FAK97" s="1"/>
      <c r="FAL97" s="1"/>
      <c r="FAM97" s="1"/>
      <c r="FAN97" s="1"/>
      <c r="FAO97" s="1"/>
      <c r="FAP97" s="1"/>
      <c r="FAQ97" s="1"/>
      <c r="FAR97" s="1"/>
      <c r="FAS97" s="1"/>
      <c r="FAT97" s="1"/>
      <c r="FAU97" s="1"/>
      <c r="FAV97" s="1"/>
      <c r="FAW97" s="1"/>
      <c r="FAX97" s="1"/>
      <c r="FAY97" s="1"/>
      <c r="FAZ97" s="1"/>
      <c r="FBA97" s="1"/>
      <c r="FBB97" s="1"/>
      <c r="FBC97" s="1"/>
      <c r="FBD97" s="1"/>
      <c r="FBE97" s="1"/>
      <c r="FBF97" s="1"/>
      <c r="FBG97" s="1"/>
      <c r="FBH97" s="1"/>
      <c r="FBI97" s="1"/>
      <c r="FBJ97" s="1"/>
      <c r="FBK97" s="1"/>
      <c r="FBL97" s="1"/>
      <c r="FBM97" s="1"/>
      <c r="FBN97" s="1"/>
      <c r="FBO97" s="1"/>
      <c r="FBP97" s="1"/>
      <c r="FBQ97" s="1"/>
      <c r="FBR97" s="1"/>
      <c r="FBS97" s="1"/>
      <c r="FBT97" s="1"/>
      <c r="FBU97" s="1"/>
      <c r="FBV97" s="1"/>
      <c r="FBW97" s="1"/>
      <c r="FBX97" s="1"/>
      <c r="FBY97" s="1"/>
      <c r="FBZ97" s="1"/>
      <c r="FCA97" s="1"/>
      <c r="FCB97" s="1"/>
      <c r="FCC97" s="1"/>
      <c r="FCD97" s="1"/>
      <c r="FCE97" s="1"/>
      <c r="FCF97" s="1"/>
      <c r="FCG97" s="1"/>
      <c r="FCH97" s="1"/>
      <c r="FCI97" s="1"/>
      <c r="FCJ97" s="1"/>
      <c r="FCK97" s="1"/>
      <c r="FCL97" s="1"/>
      <c r="FCM97" s="1"/>
      <c r="FCN97" s="1"/>
      <c r="FCO97" s="1"/>
      <c r="FCP97" s="1"/>
      <c r="FCQ97" s="1"/>
      <c r="FCR97" s="1"/>
      <c r="FCS97" s="1"/>
      <c r="FCT97" s="1"/>
      <c r="FCU97" s="1"/>
      <c r="FCV97" s="1"/>
      <c r="FCW97" s="1"/>
      <c r="FCX97" s="1"/>
      <c r="FCY97" s="1"/>
      <c r="FCZ97" s="1"/>
      <c r="FDA97" s="1"/>
      <c r="FDB97" s="1"/>
      <c r="FDC97" s="1"/>
      <c r="FDD97" s="1"/>
      <c r="FDE97" s="1"/>
      <c r="FDF97" s="1"/>
      <c r="FDG97" s="1"/>
      <c r="FDH97" s="1"/>
      <c r="FDI97" s="1"/>
      <c r="FDJ97" s="1"/>
      <c r="FDK97" s="1"/>
      <c r="FDL97" s="1"/>
      <c r="FDM97" s="1"/>
      <c r="FDN97" s="1"/>
      <c r="FDO97" s="1"/>
      <c r="FDP97" s="1"/>
      <c r="FDQ97" s="1"/>
      <c r="FDR97" s="1"/>
      <c r="FDS97" s="1"/>
      <c r="FDT97" s="1"/>
      <c r="FDU97" s="1"/>
      <c r="FDV97" s="1"/>
      <c r="FDW97" s="1"/>
      <c r="FDX97" s="1"/>
      <c r="FDY97" s="1"/>
      <c r="FDZ97" s="1"/>
      <c r="FEA97" s="1"/>
      <c r="FEB97" s="1"/>
      <c r="FEC97" s="1"/>
      <c r="FED97" s="1"/>
      <c r="FEE97" s="1"/>
      <c r="FEF97" s="1"/>
      <c r="FEG97" s="1"/>
      <c r="FEH97" s="1"/>
      <c r="FEI97" s="1"/>
      <c r="FEJ97" s="1"/>
      <c r="FEK97" s="1"/>
      <c r="FEL97" s="1"/>
      <c r="FEM97" s="1"/>
      <c r="FEN97" s="1"/>
      <c r="FEO97" s="1"/>
      <c r="FEP97" s="1"/>
      <c r="FEQ97" s="1"/>
      <c r="FER97" s="1"/>
      <c r="FES97" s="1"/>
      <c r="FET97" s="1"/>
      <c r="FEU97" s="1"/>
      <c r="FEV97" s="1"/>
      <c r="FEW97" s="1"/>
      <c r="FEX97" s="1"/>
      <c r="FEY97" s="1"/>
      <c r="FEZ97" s="1"/>
      <c r="FFA97" s="1"/>
      <c r="FFB97" s="1"/>
      <c r="FFC97" s="1"/>
      <c r="FFD97" s="1"/>
      <c r="FFE97" s="1"/>
      <c r="FFF97" s="1"/>
      <c r="FFG97" s="1"/>
      <c r="FFH97" s="1"/>
      <c r="FFI97" s="1"/>
      <c r="FFJ97" s="1"/>
      <c r="FFK97" s="1"/>
      <c r="FFL97" s="1"/>
      <c r="FFM97" s="1"/>
      <c r="FFN97" s="1"/>
      <c r="FFO97" s="1"/>
      <c r="FFP97" s="1"/>
      <c r="FFQ97" s="1"/>
      <c r="FFR97" s="1"/>
      <c r="FFS97" s="1"/>
      <c r="FFT97" s="1"/>
      <c r="FFU97" s="1"/>
      <c r="FFV97" s="1"/>
      <c r="FFW97" s="1"/>
      <c r="FFX97" s="1"/>
      <c r="FFY97" s="1"/>
      <c r="FFZ97" s="1"/>
      <c r="FGA97" s="1"/>
      <c r="FGB97" s="1"/>
      <c r="FGC97" s="1"/>
      <c r="FGD97" s="1"/>
      <c r="FGE97" s="1"/>
      <c r="FGF97" s="1"/>
      <c r="FGG97" s="1"/>
      <c r="FGH97" s="1"/>
      <c r="FGI97" s="1"/>
      <c r="FGJ97" s="1"/>
      <c r="FGK97" s="1"/>
      <c r="FGL97" s="1"/>
      <c r="FGM97" s="1"/>
      <c r="FGN97" s="1"/>
      <c r="FGO97" s="1"/>
      <c r="FGP97" s="1"/>
      <c r="FGQ97" s="1"/>
      <c r="FGR97" s="1"/>
      <c r="FGS97" s="1"/>
      <c r="FGT97" s="1"/>
      <c r="FGU97" s="1"/>
      <c r="FGV97" s="1"/>
      <c r="FGW97" s="1"/>
      <c r="FGX97" s="1"/>
      <c r="FGY97" s="1"/>
      <c r="FGZ97" s="1"/>
      <c r="FHA97" s="1"/>
      <c r="FHB97" s="1"/>
      <c r="FHC97" s="1"/>
      <c r="FHD97" s="1"/>
      <c r="FHE97" s="1"/>
      <c r="FHF97" s="1"/>
      <c r="FHG97" s="1"/>
      <c r="FHH97" s="1"/>
      <c r="FHI97" s="1"/>
      <c r="FHJ97" s="1"/>
      <c r="FHK97" s="1"/>
      <c r="FHL97" s="1"/>
      <c r="FHM97" s="1"/>
      <c r="FHN97" s="1"/>
      <c r="FHO97" s="1"/>
      <c r="FHP97" s="1"/>
      <c r="FHQ97" s="1"/>
      <c r="FHR97" s="1"/>
      <c r="FHS97" s="1"/>
      <c r="FHT97" s="1"/>
      <c r="FHU97" s="1"/>
      <c r="FHV97" s="1"/>
      <c r="FHW97" s="1"/>
      <c r="FHX97" s="1"/>
      <c r="FHY97" s="1"/>
      <c r="FHZ97" s="1"/>
      <c r="FIA97" s="1"/>
      <c r="FIB97" s="1"/>
      <c r="FIC97" s="1"/>
      <c r="FID97" s="1"/>
      <c r="FIE97" s="1"/>
      <c r="FIF97" s="1"/>
      <c r="FIG97" s="1"/>
      <c r="FIH97" s="1"/>
      <c r="FII97" s="1"/>
      <c r="FIJ97" s="1"/>
      <c r="FIK97" s="1"/>
      <c r="FIL97" s="1"/>
      <c r="FIM97" s="1"/>
      <c r="FIN97" s="1"/>
      <c r="FIO97" s="1"/>
      <c r="FIP97" s="1"/>
      <c r="FIQ97" s="1"/>
      <c r="FIR97" s="1"/>
      <c r="FIS97" s="1"/>
      <c r="FIT97" s="1"/>
      <c r="FIU97" s="1"/>
      <c r="FIV97" s="1"/>
      <c r="FIW97" s="1"/>
      <c r="FIX97" s="1"/>
      <c r="FIY97" s="1"/>
      <c r="FIZ97" s="1"/>
      <c r="FJA97" s="1"/>
      <c r="FJB97" s="1"/>
      <c r="FJC97" s="1"/>
      <c r="FJD97" s="1"/>
      <c r="FJE97" s="1"/>
      <c r="FJF97" s="1"/>
      <c r="FJG97" s="1"/>
      <c r="FJH97" s="1"/>
      <c r="FJI97" s="1"/>
      <c r="FJJ97" s="1"/>
      <c r="FJK97" s="1"/>
      <c r="FJL97" s="1"/>
      <c r="FJM97" s="1"/>
      <c r="FJN97" s="1"/>
      <c r="FJO97" s="1"/>
      <c r="FJP97" s="1"/>
      <c r="FJQ97" s="1"/>
      <c r="FJR97" s="1"/>
      <c r="FJS97" s="1"/>
      <c r="FJT97" s="1"/>
      <c r="FJU97" s="1"/>
      <c r="FJV97" s="1"/>
      <c r="FJW97" s="1"/>
      <c r="FJX97" s="1"/>
      <c r="FJY97" s="1"/>
      <c r="FJZ97" s="1"/>
      <c r="FKA97" s="1"/>
      <c r="FKB97" s="1"/>
      <c r="FKC97" s="1"/>
      <c r="FKD97" s="1"/>
      <c r="FKE97" s="1"/>
      <c r="FKF97" s="1"/>
      <c r="FKG97" s="1"/>
      <c r="FKH97" s="1"/>
      <c r="FKI97" s="1"/>
      <c r="FKJ97" s="1"/>
      <c r="FKK97" s="1"/>
      <c r="FKL97" s="1"/>
      <c r="FKM97" s="1"/>
      <c r="FKN97" s="1"/>
      <c r="FKO97" s="1"/>
      <c r="FKP97" s="1"/>
      <c r="FKQ97" s="1"/>
      <c r="FKR97" s="1"/>
      <c r="FKS97" s="1"/>
      <c r="FKT97" s="1"/>
      <c r="FKU97" s="1"/>
      <c r="FKV97" s="1"/>
      <c r="FKW97" s="1"/>
      <c r="FKX97" s="1"/>
      <c r="FKY97" s="1"/>
      <c r="FKZ97" s="1"/>
      <c r="FLA97" s="1"/>
      <c r="FLB97" s="1"/>
      <c r="FLC97" s="1"/>
      <c r="FLD97" s="1"/>
      <c r="FLE97" s="1"/>
      <c r="FLF97" s="1"/>
      <c r="FLG97" s="1"/>
      <c r="FLH97" s="1"/>
      <c r="FLI97" s="1"/>
      <c r="FLJ97" s="1"/>
      <c r="FLK97" s="1"/>
      <c r="FLL97" s="1"/>
      <c r="FLM97" s="1"/>
      <c r="FLN97" s="1"/>
      <c r="FLO97" s="1"/>
      <c r="FLP97" s="1"/>
      <c r="FLQ97" s="1"/>
      <c r="FLR97" s="1"/>
      <c r="FLS97" s="1"/>
      <c r="FLT97" s="1"/>
      <c r="FLU97" s="1"/>
      <c r="FLV97" s="1"/>
      <c r="FLW97" s="1"/>
      <c r="FLX97" s="1"/>
      <c r="FLY97" s="1"/>
      <c r="FLZ97" s="1"/>
      <c r="FMA97" s="1"/>
      <c r="FMB97" s="1"/>
      <c r="FMC97" s="1"/>
      <c r="FMD97" s="1"/>
      <c r="FME97" s="1"/>
      <c r="FMF97" s="1"/>
      <c r="FMG97" s="1"/>
      <c r="FMH97" s="1"/>
      <c r="FMI97" s="1"/>
      <c r="FMJ97" s="1"/>
      <c r="FMK97" s="1"/>
      <c r="FML97" s="1"/>
      <c r="FMM97" s="1"/>
      <c r="FMN97" s="1"/>
      <c r="FMO97" s="1"/>
      <c r="FMP97" s="1"/>
      <c r="FMQ97" s="1"/>
      <c r="FMR97" s="1"/>
      <c r="FMS97" s="1"/>
      <c r="FMT97" s="1"/>
      <c r="FMU97" s="1"/>
      <c r="FMV97" s="1"/>
      <c r="FMW97" s="1"/>
      <c r="FMX97" s="1"/>
      <c r="FMY97" s="1"/>
      <c r="FMZ97" s="1"/>
      <c r="FNA97" s="1"/>
      <c r="FNB97" s="1"/>
      <c r="FNC97" s="1"/>
      <c r="FND97" s="1"/>
      <c r="FNE97" s="1"/>
      <c r="FNF97" s="1"/>
      <c r="FNG97" s="1"/>
      <c r="FNH97" s="1"/>
      <c r="FNI97" s="1"/>
      <c r="FNJ97" s="1"/>
      <c r="FNK97" s="1"/>
      <c r="FNL97" s="1"/>
      <c r="FNM97" s="1"/>
      <c r="FNN97" s="1"/>
      <c r="FNO97" s="1"/>
      <c r="FNP97" s="1"/>
      <c r="FNQ97" s="1"/>
      <c r="FNR97" s="1"/>
      <c r="FNS97" s="1"/>
      <c r="FNT97" s="1"/>
      <c r="FNU97" s="1"/>
      <c r="FNV97" s="1"/>
      <c r="FNW97" s="1"/>
      <c r="FNX97" s="1"/>
      <c r="FNY97" s="1"/>
      <c r="FNZ97" s="1"/>
      <c r="FOA97" s="1"/>
      <c r="FOB97" s="1"/>
      <c r="FOC97" s="1"/>
      <c r="FOD97" s="1"/>
      <c r="FOE97" s="1"/>
      <c r="FOF97" s="1"/>
      <c r="FOG97" s="1"/>
      <c r="FOH97" s="1"/>
      <c r="FOI97" s="1"/>
      <c r="FOJ97" s="1"/>
      <c r="FOK97" s="1"/>
      <c r="FOL97" s="1"/>
      <c r="FOM97" s="1"/>
      <c r="FON97" s="1"/>
      <c r="FOO97" s="1"/>
      <c r="FOP97" s="1"/>
      <c r="FOQ97" s="1"/>
      <c r="FOR97" s="1"/>
      <c r="FOS97" s="1"/>
      <c r="FOT97" s="1"/>
      <c r="FOU97" s="1"/>
      <c r="FOV97" s="1"/>
      <c r="FOW97" s="1"/>
      <c r="FOX97" s="1"/>
      <c r="FOY97" s="1"/>
      <c r="FOZ97" s="1"/>
      <c r="FPA97" s="1"/>
      <c r="FPB97" s="1"/>
      <c r="FPC97" s="1"/>
      <c r="FPD97" s="1"/>
      <c r="FPE97" s="1"/>
      <c r="FPF97" s="1"/>
      <c r="FPG97" s="1"/>
      <c r="FPH97" s="1"/>
      <c r="FPI97" s="1"/>
      <c r="FPJ97" s="1"/>
      <c r="FPK97" s="1"/>
      <c r="FPL97" s="1"/>
      <c r="FPM97" s="1"/>
      <c r="FPN97" s="1"/>
      <c r="FPO97" s="1"/>
      <c r="FPP97" s="1"/>
      <c r="FPQ97" s="1"/>
      <c r="FPR97" s="1"/>
      <c r="FPS97" s="1"/>
      <c r="FPT97" s="1"/>
      <c r="FPU97" s="1"/>
      <c r="FPV97" s="1"/>
      <c r="FPW97" s="1"/>
      <c r="FPX97" s="1"/>
      <c r="FPY97" s="1"/>
      <c r="FPZ97" s="1"/>
      <c r="FQA97" s="1"/>
      <c r="FQB97" s="1"/>
      <c r="FQC97" s="1"/>
      <c r="FQD97" s="1"/>
      <c r="FQE97" s="1"/>
      <c r="FQF97" s="1"/>
      <c r="FQG97" s="1"/>
      <c r="FQH97" s="1"/>
      <c r="FQI97" s="1"/>
      <c r="FQJ97" s="1"/>
      <c r="FQK97" s="1"/>
      <c r="FQL97" s="1"/>
      <c r="FQM97" s="1"/>
      <c r="FQN97" s="1"/>
      <c r="FQO97" s="1"/>
      <c r="FQP97" s="1"/>
      <c r="FQQ97" s="1"/>
      <c r="FQR97" s="1"/>
      <c r="FQS97" s="1"/>
      <c r="FQT97" s="1"/>
      <c r="FQU97" s="1"/>
      <c r="FQV97" s="1"/>
      <c r="FQW97" s="1"/>
      <c r="FQX97" s="1"/>
      <c r="FQY97" s="1"/>
      <c r="FQZ97" s="1"/>
      <c r="FRA97" s="1"/>
      <c r="FRB97" s="1"/>
      <c r="FRC97" s="1"/>
      <c r="FRD97" s="1"/>
      <c r="FRE97" s="1"/>
      <c r="FRF97" s="1"/>
      <c r="FRG97" s="1"/>
      <c r="FRH97" s="1"/>
      <c r="FRI97" s="1"/>
      <c r="FRJ97" s="1"/>
      <c r="FRK97" s="1"/>
      <c r="FRL97" s="1"/>
      <c r="FRM97" s="1"/>
      <c r="FRN97" s="1"/>
      <c r="FRO97" s="1"/>
      <c r="FRP97" s="1"/>
      <c r="FRQ97" s="1"/>
      <c r="FRR97" s="1"/>
      <c r="FRS97" s="1"/>
      <c r="FRT97" s="1"/>
      <c r="FRU97" s="1"/>
      <c r="FRV97" s="1"/>
      <c r="FRW97" s="1"/>
      <c r="FRX97" s="1"/>
      <c r="FRY97" s="1"/>
      <c r="FRZ97" s="1"/>
      <c r="FSA97" s="1"/>
      <c r="FSB97" s="1"/>
      <c r="FSC97" s="1"/>
      <c r="FSD97" s="1"/>
      <c r="FSE97" s="1"/>
      <c r="FSF97" s="1"/>
      <c r="FSG97" s="1"/>
      <c r="FSH97" s="1"/>
      <c r="FSI97" s="1"/>
      <c r="FSJ97" s="1"/>
      <c r="FSK97" s="1"/>
      <c r="FSL97" s="1"/>
      <c r="FSM97" s="1"/>
      <c r="FSN97" s="1"/>
      <c r="FSO97" s="1"/>
      <c r="FSP97" s="1"/>
      <c r="FSQ97" s="1"/>
      <c r="FSR97" s="1"/>
      <c r="FSS97" s="1"/>
      <c r="FST97" s="1"/>
      <c r="FSU97" s="1"/>
      <c r="FSV97" s="1"/>
      <c r="FSW97" s="1"/>
      <c r="FSX97" s="1"/>
      <c r="FSY97" s="1"/>
      <c r="FSZ97" s="1"/>
      <c r="FTA97" s="1"/>
      <c r="FTB97" s="1"/>
      <c r="FTC97" s="1"/>
      <c r="FTD97" s="1"/>
      <c r="FTE97" s="1"/>
      <c r="FTF97" s="1"/>
      <c r="FTG97" s="1"/>
      <c r="FTH97" s="1"/>
      <c r="FTI97" s="1"/>
      <c r="FTJ97" s="1"/>
      <c r="FTK97" s="1"/>
      <c r="FTL97" s="1"/>
      <c r="FTM97" s="1"/>
      <c r="FTN97" s="1"/>
      <c r="FTO97" s="1"/>
      <c r="FTP97" s="1"/>
      <c r="FTQ97" s="1"/>
      <c r="FTR97" s="1"/>
      <c r="FTS97" s="1"/>
      <c r="FTT97" s="1"/>
      <c r="FTU97" s="1"/>
      <c r="FTV97" s="1"/>
      <c r="FTW97" s="1"/>
      <c r="FTX97" s="1"/>
      <c r="FTY97" s="1"/>
      <c r="FTZ97" s="1"/>
      <c r="FUA97" s="1"/>
      <c r="FUB97" s="1"/>
      <c r="FUC97" s="1"/>
      <c r="FUD97" s="1"/>
      <c r="FUE97" s="1"/>
      <c r="FUF97" s="1"/>
      <c r="FUG97" s="1"/>
      <c r="FUH97" s="1"/>
      <c r="FUI97" s="1"/>
      <c r="FUJ97" s="1"/>
      <c r="FUK97" s="1"/>
      <c r="FUL97" s="1"/>
      <c r="FUM97" s="1"/>
      <c r="FUN97" s="1"/>
      <c r="FUO97" s="1"/>
      <c r="FUP97" s="1"/>
      <c r="FUQ97" s="1"/>
      <c r="FUR97" s="1"/>
      <c r="FUS97" s="1"/>
      <c r="FUT97" s="1"/>
      <c r="FUU97" s="1"/>
      <c r="FUV97" s="1"/>
      <c r="FUW97" s="1"/>
      <c r="FUX97" s="1"/>
      <c r="FUY97" s="1"/>
      <c r="FUZ97" s="1"/>
      <c r="FVA97" s="1"/>
      <c r="FVB97" s="1"/>
      <c r="FVC97" s="1"/>
      <c r="FVD97" s="1"/>
      <c r="FVE97" s="1"/>
      <c r="FVF97" s="1"/>
      <c r="FVG97" s="1"/>
      <c r="FVH97" s="1"/>
      <c r="FVI97" s="1"/>
      <c r="FVJ97" s="1"/>
      <c r="FVK97" s="1"/>
      <c r="FVL97" s="1"/>
      <c r="FVM97" s="1"/>
      <c r="FVN97" s="1"/>
      <c r="FVO97" s="1"/>
      <c r="FVP97" s="1"/>
      <c r="FVQ97" s="1"/>
      <c r="FVR97" s="1"/>
      <c r="FVS97" s="1"/>
      <c r="FVT97" s="1"/>
      <c r="FVU97" s="1"/>
      <c r="FVV97" s="1"/>
      <c r="FVW97" s="1"/>
      <c r="FVX97" s="1"/>
      <c r="FVY97" s="1"/>
      <c r="FVZ97" s="1"/>
      <c r="FWA97" s="1"/>
      <c r="FWB97" s="1"/>
      <c r="FWC97" s="1"/>
      <c r="FWD97" s="1"/>
      <c r="FWE97" s="1"/>
      <c r="FWF97" s="1"/>
      <c r="FWG97" s="1"/>
      <c r="FWH97" s="1"/>
      <c r="FWI97" s="1"/>
      <c r="FWJ97" s="1"/>
      <c r="FWK97" s="1"/>
      <c r="FWL97" s="1"/>
      <c r="FWM97" s="1"/>
      <c r="FWN97" s="1"/>
      <c r="FWO97" s="1"/>
      <c r="FWP97" s="1"/>
      <c r="FWQ97" s="1"/>
      <c r="FWR97" s="1"/>
      <c r="FWS97" s="1"/>
      <c r="FWT97" s="1"/>
      <c r="FWU97" s="1"/>
      <c r="FWV97" s="1"/>
      <c r="FWW97" s="1"/>
      <c r="FWX97" s="1"/>
      <c r="FWY97" s="1"/>
      <c r="FWZ97" s="1"/>
      <c r="FXA97" s="1"/>
      <c r="FXB97" s="1"/>
      <c r="FXC97" s="1"/>
      <c r="FXD97" s="1"/>
      <c r="FXE97" s="1"/>
      <c r="FXF97" s="1"/>
      <c r="FXG97" s="1"/>
      <c r="FXH97" s="1"/>
      <c r="FXI97" s="1"/>
      <c r="FXJ97" s="1"/>
      <c r="FXK97" s="1"/>
      <c r="FXL97" s="1"/>
      <c r="FXM97" s="1"/>
      <c r="FXN97" s="1"/>
      <c r="FXO97" s="1"/>
      <c r="FXP97" s="1"/>
      <c r="FXQ97" s="1"/>
      <c r="FXR97" s="1"/>
      <c r="FXS97" s="1"/>
      <c r="FXT97" s="1"/>
      <c r="FXU97" s="1"/>
      <c r="FXV97" s="1"/>
      <c r="FXW97" s="1"/>
      <c r="FXX97" s="1"/>
      <c r="FXY97" s="1"/>
      <c r="FXZ97" s="1"/>
      <c r="FYA97" s="1"/>
      <c r="FYB97" s="1"/>
      <c r="FYC97" s="1"/>
      <c r="FYD97" s="1"/>
      <c r="FYE97" s="1"/>
      <c r="FYF97" s="1"/>
      <c r="FYG97" s="1"/>
      <c r="FYH97" s="1"/>
      <c r="FYI97" s="1"/>
      <c r="FYJ97" s="1"/>
      <c r="FYK97" s="1"/>
      <c r="FYL97" s="1"/>
      <c r="FYM97" s="1"/>
      <c r="FYN97" s="1"/>
      <c r="FYO97" s="1"/>
      <c r="FYP97" s="1"/>
      <c r="FYQ97" s="1"/>
      <c r="FYR97" s="1"/>
      <c r="FYS97" s="1"/>
      <c r="FYT97" s="1"/>
      <c r="FYU97" s="1"/>
      <c r="FYV97" s="1"/>
      <c r="FYW97" s="1"/>
      <c r="FYX97" s="1"/>
      <c r="FYY97" s="1"/>
      <c r="FYZ97" s="1"/>
      <c r="FZA97" s="1"/>
      <c r="FZB97" s="1"/>
      <c r="FZC97" s="1"/>
      <c r="FZD97" s="1"/>
      <c r="FZE97" s="1"/>
      <c r="FZF97" s="1"/>
      <c r="FZG97" s="1"/>
      <c r="FZH97" s="1"/>
      <c r="FZI97" s="1"/>
      <c r="FZJ97" s="1"/>
      <c r="FZK97" s="1"/>
      <c r="FZL97" s="1"/>
      <c r="FZM97" s="1"/>
      <c r="FZN97" s="1"/>
      <c r="FZO97" s="1"/>
      <c r="FZP97" s="1"/>
      <c r="FZQ97" s="1"/>
      <c r="FZR97" s="1"/>
      <c r="FZS97" s="1"/>
      <c r="FZT97" s="1"/>
      <c r="FZU97" s="1"/>
      <c r="FZV97" s="1"/>
      <c r="FZW97" s="1"/>
      <c r="FZX97" s="1"/>
      <c r="FZY97" s="1"/>
      <c r="FZZ97" s="1"/>
      <c r="GAA97" s="1"/>
      <c r="GAB97" s="1"/>
      <c r="GAC97" s="1"/>
      <c r="GAD97" s="1"/>
      <c r="GAE97" s="1"/>
      <c r="GAF97" s="1"/>
      <c r="GAG97" s="1"/>
      <c r="GAH97" s="1"/>
      <c r="GAI97" s="1"/>
      <c r="GAJ97" s="1"/>
      <c r="GAK97" s="1"/>
      <c r="GAL97" s="1"/>
      <c r="GAM97" s="1"/>
      <c r="GAN97" s="1"/>
      <c r="GAO97" s="1"/>
      <c r="GAP97" s="1"/>
      <c r="GAQ97" s="1"/>
      <c r="GAR97" s="1"/>
      <c r="GAS97" s="1"/>
      <c r="GAT97" s="1"/>
      <c r="GAU97" s="1"/>
      <c r="GAV97" s="1"/>
      <c r="GAW97" s="1"/>
      <c r="GAX97" s="1"/>
      <c r="GAY97" s="1"/>
      <c r="GAZ97" s="1"/>
      <c r="GBA97" s="1"/>
      <c r="GBB97" s="1"/>
      <c r="GBC97" s="1"/>
      <c r="GBD97" s="1"/>
      <c r="GBE97" s="1"/>
      <c r="GBF97" s="1"/>
      <c r="GBG97" s="1"/>
      <c r="GBH97" s="1"/>
      <c r="GBI97" s="1"/>
      <c r="GBJ97" s="1"/>
      <c r="GBK97" s="1"/>
      <c r="GBL97" s="1"/>
      <c r="GBM97" s="1"/>
      <c r="GBN97" s="1"/>
      <c r="GBO97" s="1"/>
      <c r="GBP97" s="1"/>
      <c r="GBQ97" s="1"/>
      <c r="GBR97" s="1"/>
      <c r="GBS97" s="1"/>
      <c r="GBT97" s="1"/>
      <c r="GBU97" s="1"/>
      <c r="GBV97" s="1"/>
      <c r="GBW97" s="1"/>
      <c r="GBX97" s="1"/>
      <c r="GBY97" s="1"/>
      <c r="GBZ97" s="1"/>
      <c r="GCA97" s="1"/>
      <c r="GCB97" s="1"/>
      <c r="GCC97" s="1"/>
      <c r="GCD97" s="1"/>
      <c r="GCE97" s="1"/>
      <c r="GCF97" s="1"/>
      <c r="GCG97" s="1"/>
      <c r="GCH97" s="1"/>
      <c r="GCI97" s="1"/>
      <c r="GCJ97" s="1"/>
      <c r="GCK97" s="1"/>
      <c r="GCL97" s="1"/>
      <c r="GCM97" s="1"/>
      <c r="GCN97" s="1"/>
      <c r="GCO97" s="1"/>
      <c r="GCP97" s="1"/>
      <c r="GCQ97" s="1"/>
      <c r="GCR97" s="1"/>
      <c r="GCS97" s="1"/>
      <c r="GCT97" s="1"/>
      <c r="GCU97" s="1"/>
      <c r="GCV97" s="1"/>
      <c r="GCW97" s="1"/>
      <c r="GCX97" s="1"/>
      <c r="GCY97" s="1"/>
      <c r="GCZ97" s="1"/>
      <c r="GDA97" s="1"/>
      <c r="GDB97" s="1"/>
      <c r="GDC97" s="1"/>
      <c r="GDD97" s="1"/>
      <c r="GDE97" s="1"/>
      <c r="GDF97" s="1"/>
      <c r="GDG97" s="1"/>
      <c r="GDH97" s="1"/>
      <c r="GDI97" s="1"/>
      <c r="GDJ97" s="1"/>
      <c r="GDK97" s="1"/>
      <c r="GDL97" s="1"/>
      <c r="GDM97" s="1"/>
      <c r="GDN97" s="1"/>
      <c r="GDO97" s="1"/>
      <c r="GDP97" s="1"/>
      <c r="GDQ97" s="1"/>
      <c r="GDR97" s="1"/>
      <c r="GDS97" s="1"/>
      <c r="GDT97" s="1"/>
      <c r="GDU97" s="1"/>
      <c r="GDV97" s="1"/>
      <c r="GDW97" s="1"/>
      <c r="GDX97" s="1"/>
      <c r="GDY97" s="1"/>
      <c r="GDZ97" s="1"/>
      <c r="GEA97" s="1"/>
      <c r="GEB97" s="1"/>
      <c r="GEC97" s="1"/>
      <c r="GED97" s="1"/>
      <c r="GEE97" s="1"/>
      <c r="GEF97" s="1"/>
      <c r="GEG97" s="1"/>
      <c r="GEH97" s="1"/>
      <c r="GEI97" s="1"/>
      <c r="GEJ97" s="1"/>
      <c r="GEK97" s="1"/>
      <c r="GEL97" s="1"/>
      <c r="GEM97" s="1"/>
      <c r="GEN97" s="1"/>
      <c r="GEO97" s="1"/>
      <c r="GEP97" s="1"/>
      <c r="GEQ97" s="1"/>
      <c r="GER97" s="1"/>
      <c r="GES97" s="1"/>
      <c r="GET97" s="1"/>
      <c r="GEU97" s="1"/>
      <c r="GEV97" s="1"/>
      <c r="GEW97" s="1"/>
      <c r="GEX97" s="1"/>
      <c r="GEY97" s="1"/>
      <c r="GEZ97" s="1"/>
      <c r="GFA97" s="1"/>
      <c r="GFB97" s="1"/>
      <c r="GFC97" s="1"/>
      <c r="GFD97" s="1"/>
      <c r="GFE97" s="1"/>
      <c r="GFF97" s="1"/>
      <c r="GFG97" s="1"/>
      <c r="GFH97" s="1"/>
      <c r="GFI97" s="1"/>
      <c r="GFJ97" s="1"/>
      <c r="GFK97" s="1"/>
      <c r="GFL97" s="1"/>
      <c r="GFM97" s="1"/>
      <c r="GFN97" s="1"/>
      <c r="GFO97" s="1"/>
      <c r="GFP97" s="1"/>
      <c r="GFQ97" s="1"/>
      <c r="GFR97" s="1"/>
      <c r="GFS97" s="1"/>
      <c r="GFT97" s="1"/>
      <c r="GFU97" s="1"/>
      <c r="GFV97" s="1"/>
      <c r="GFW97" s="1"/>
      <c r="GFX97" s="1"/>
      <c r="GFY97" s="1"/>
      <c r="GFZ97" s="1"/>
      <c r="GGA97" s="1"/>
      <c r="GGB97" s="1"/>
      <c r="GGC97" s="1"/>
      <c r="GGD97" s="1"/>
      <c r="GGE97" s="1"/>
      <c r="GGF97" s="1"/>
      <c r="GGG97" s="1"/>
      <c r="GGH97" s="1"/>
      <c r="GGI97" s="1"/>
      <c r="GGJ97" s="1"/>
      <c r="GGK97" s="1"/>
      <c r="GGL97" s="1"/>
      <c r="GGM97" s="1"/>
      <c r="GGN97" s="1"/>
      <c r="GGO97" s="1"/>
      <c r="GGP97" s="1"/>
      <c r="GGQ97" s="1"/>
      <c r="GGR97" s="1"/>
      <c r="GGS97" s="1"/>
      <c r="GGT97" s="1"/>
      <c r="GGU97" s="1"/>
      <c r="GGV97" s="1"/>
      <c r="GGW97" s="1"/>
      <c r="GGX97" s="1"/>
      <c r="GGY97" s="1"/>
      <c r="GGZ97" s="1"/>
      <c r="GHA97" s="1"/>
      <c r="GHB97" s="1"/>
      <c r="GHC97" s="1"/>
      <c r="GHD97" s="1"/>
      <c r="GHE97" s="1"/>
      <c r="GHF97" s="1"/>
      <c r="GHG97" s="1"/>
      <c r="GHH97" s="1"/>
      <c r="GHI97" s="1"/>
      <c r="GHJ97" s="1"/>
      <c r="GHK97" s="1"/>
      <c r="GHL97" s="1"/>
      <c r="GHM97" s="1"/>
      <c r="GHN97" s="1"/>
      <c r="GHO97" s="1"/>
      <c r="GHP97" s="1"/>
      <c r="GHQ97" s="1"/>
      <c r="GHR97" s="1"/>
      <c r="GHS97" s="1"/>
      <c r="GHT97" s="1"/>
      <c r="GHU97" s="1"/>
      <c r="GHV97" s="1"/>
      <c r="GHW97" s="1"/>
      <c r="GHX97" s="1"/>
      <c r="GHY97" s="1"/>
      <c r="GHZ97" s="1"/>
      <c r="GIA97" s="1"/>
      <c r="GIB97" s="1"/>
      <c r="GIC97" s="1"/>
      <c r="GID97" s="1"/>
      <c r="GIE97" s="1"/>
      <c r="GIF97" s="1"/>
      <c r="GIG97" s="1"/>
      <c r="GIH97" s="1"/>
      <c r="GII97" s="1"/>
      <c r="GIJ97" s="1"/>
      <c r="GIK97" s="1"/>
      <c r="GIL97" s="1"/>
      <c r="GIM97" s="1"/>
      <c r="GIN97" s="1"/>
      <c r="GIO97" s="1"/>
      <c r="GIP97" s="1"/>
      <c r="GIQ97" s="1"/>
      <c r="GIR97" s="1"/>
      <c r="GIS97" s="1"/>
      <c r="GIT97" s="1"/>
      <c r="GIU97" s="1"/>
      <c r="GIV97" s="1"/>
      <c r="GIW97" s="1"/>
      <c r="GIX97" s="1"/>
      <c r="GIY97" s="1"/>
      <c r="GIZ97" s="1"/>
      <c r="GJA97" s="1"/>
      <c r="GJB97" s="1"/>
      <c r="GJC97" s="1"/>
      <c r="GJD97" s="1"/>
      <c r="GJE97" s="1"/>
      <c r="GJF97" s="1"/>
      <c r="GJG97" s="1"/>
      <c r="GJH97" s="1"/>
      <c r="GJI97" s="1"/>
      <c r="GJJ97" s="1"/>
      <c r="GJK97" s="1"/>
      <c r="GJL97" s="1"/>
      <c r="GJM97" s="1"/>
      <c r="GJN97" s="1"/>
      <c r="GJO97" s="1"/>
      <c r="GJP97" s="1"/>
      <c r="GJQ97" s="1"/>
      <c r="GJR97" s="1"/>
      <c r="GJS97" s="1"/>
      <c r="GJT97" s="1"/>
      <c r="GJU97" s="1"/>
      <c r="GJV97" s="1"/>
      <c r="GJW97" s="1"/>
      <c r="GJX97" s="1"/>
      <c r="GJY97" s="1"/>
      <c r="GJZ97" s="1"/>
      <c r="GKA97" s="1"/>
      <c r="GKB97" s="1"/>
      <c r="GKC97" s="1"/>
      <c r="GKD97" s="1"/>
      <c r="GKE97" s="1"/>
      <c r="GKF97" s="1"/>
      <c r="GKG97" s="1"/>
      <c r="GKH97" s="1"/>
      <c r="GKI97" s="1"/>
      <c r="GKJ97" s="1"/>
      <c r="GKK97" s="1"/>
      <c r="GKL97" s="1"/>
      <c r="GKM97" s="1"/>
      <c r="GKN97" s="1"/>
      <c r="GKO97" s="1"/>
      <c r="GKP97" s="1"/>
      <c r="GKQ97" s="1"/>
      <c r="GKR97" s="1"/>
      <c r="GKS97" s="1"/>
      <c r="GKT97" s="1"/>
      <c r="GKU97" s="1"/>
      <c r="GKV97" s="1"/>
      <c r="GKW97" s="1"/>
      <c r="GKX97" s="1"/>
      <c r="GKY97" s="1"/>
      <c r="GKZ97" s="1"/>
      <c r="GLA97" s="1"/>
      <c r="GLB97" s="1"/>
      <c r="GLC97" s="1"/>
      <c r="GLD97" s="1"/>
      <c r="GLE97" s="1"/>
      <c r="GLF97" s="1"/>
      <c r="GLG97" s="1"/>
      <c r="GLH97" s="1"/>
      <c r="GLI97" s="1"/>
      <c r="GLJ97" s="1"/>
      <c r="GLK97" s="1"/>
      <c r="GLL97" s="1"/>
      <c r="GLM97" s="1"/>
      <c r="GLN97" s="1"/>
      <c r="GLO97" s="1"/>
      <c r="GLP97" s="1"/>
      <c r="GLQ97" s="1"/>
      <c r="GLR97" s="1"/>
      <c r="GLS97" s="1"/>
      <c r="GLT97" s="1"/>
      <c r="GLU97" s="1"/>
      <c r="GLV97" s="1"/>
      <c r="GLW97" s="1"/>
      <c r="GLX97" s="1"/>
      <c r="GLY97" s="1"/>
      <c r="GLZ97" s="1"/>
      <c r="GMA97" s="1"/>
      <c r="GMB97" s="1"/>
      <c r="GMC97" s="1"/>
      <c r="GMD97" s="1"/>
      <c r="GME97" s="1"/>
      <c r="GMF97" s="1"/>
      <c r="GMG97" s="1"/>
      <c r="GMH97" s="1"/>
      <c r="GMI97" s="1"/>
      <c r="GMJ97" s="1"/>
      <c r="GMK97" s="1"/>
      <c r="GML97" s="1"/>
      <c r="GMM97" s="1"/>
      <c r="GMN97" s="1"/>
      <c r="GMO97" s="1"/>
      <c r="GMP97" s="1"/>
      <c r="GMQ97" s="1"/>
      <c r="GMR97" s="1"/>
      <c r="GMS97" s="1"/>
      <c r="GMT97" s="1"/>
      <c r="GMU97" s="1"/>
      <c r="GMV97" s="1"/>
      <c r="GMW97" s="1"/>
      <c r="GMX97" s="1"/>
      <c r="GMY97" s="1"/>
      <c r="GMZ97" s="1"/>
      <c r="GNA97" s="1"/>
      <c r="GNB97" s="1"/>
      <c r="GNC97" s="1"/>
      <c r="GND97" s="1"/>
      <c r="GNE97" s="1"/>
      <c r="GNF97" s="1"/>
      <c r="GNG97" s="1"/>
      <c r="GNH97" s="1"/>
      <c r="GNI97" s="1"/>
      <c r="GNJ97" s="1"/>
      <c r="GNK97" s="1"/>
      <c r="GNL97" s="1"/>
      <c r="GNM97" s="1"/>
      <c r="GNN97" s="1"/>
      <c r="GNO97" s="1"/>
      <c r="GNP97" s="1"/>
      <c r="GNQ97" s="1"/>
      <c r="GNR97" s="1"/>
      <c r="GNS97" s="1"/>
      <c r="GNT97" s="1"/>
      <c r="GNU97" s="1"/>
      <c r="GNV97" s="1"/>
      <c r="GNW97" s="1"/>
      <c r="GNX97" s="1"/>
      <c r="GNY97" s="1"/>
      <c r="GNZ97" s="1"/>
      <c r="GOA97" s="1"/>
      <c r="GOB97" s="1"/>
      <c r="GOC97" s="1"/>
      <c r="GOD97" s="1"/>
      <c r="GOE97" s="1"/>
      <c r="GOF97" s="1"/>
      <c r="GOG97" s="1"/>
      <c r="GOH97" s="1"/>
      <c r="GOI97" s="1"/>
      <c r="GOJ97" s="1"/>
      <c r="GOK97" s="1"/>
      <c r="GOL97" s="1"/>
      <c r="GOM97" s="1"/>
      <c r="GON97" s="1"/>
      <c r="GOO97" s="1"/>
      <c r="GOP97" s="1"/>
      <c r="GOQ97" s="1"/>
      <c r="GOR97" s="1"/>
      <c r="GOS97" s="1"/>
      <c r="GOT97" s="1"/>
      <c r="GOU97" s="1"/>
      <c r="GOV97" s="1"/>
      <c r="GOW97" s="1"/>
      <c r="GOX97" s="1"/>
      <c r="GOY97" s="1"/>
      <c r="GOZ97" s="1"/>
      <c r="GPA97" s="1"/>
      <c r="GPB97" s="1"/>
      <c r="GPC97" s="1"/>
      <c r="GPD97" s="1"/>
      <c r="GPE97" s="1"/>
      <c r="GPF97" s="1"/>
      <c r="GPG97" s="1"/>
      <c r="GPH97" s="1"/>
      <c r="GPI97" s="1"/>
      <c r="GPJ97" s="1"/>
      <c r="GPK97" s="1"/>
      <c r="GPL97" s="1"/>
      <c r="GPM97" s="1"/>
      <c r="GPN97" s="1"/>
      <c r="GPO97" s="1"/>
      <c r="GPP97" s="1"/>
      <c r="GPQ97" s="1"/>
      <c r="GPR97" s="1"/>
      <c r="GPS97" s="1"/>
      <c r="GPT97" s="1"/>
      <c r="GPU97" s="1"/>
      <c r="GPV97" s="1"/>
      <c r="GPW97" s="1"/>
      <c r="GPX97" s="1"/>
      <c r="GPY97" s="1"/>
      <c r="GPZ97" s="1"/>
      <c r="GQA97" s="1"/>
      <c r="GQB97" s="1"/>
      <c r="GQC97" s="1"/>
      <c r="GQD97" s="1"/>
      <c r="GQE97" s="1"/>
      <c r="GQF97" s="1"/>
      <c r="GQG97" s="1"/>
      <c r="GQH97" s="1"/>
      <c r="GQI97" s="1"/>
      <c r="GQJ97" s="1"/>
      <c r="GQK97" s="1"/>
      <c r="GQL97" s="1"/>
      <c r="GQM97" s="1"/>
      <c r="GQN97" s="1"/>
      <c r="GQO97" s="1"/>
      <c r="GQP97" s="1"/>
      <c r="GQQ97" s="1"/>
      <c r="GQR97" s="1"/>
      <c r="GQS97" s="1"/>
      <c r="GQT97" s="1"/>
      <c r="GQU97" s="1"/>
      <c r="GQV97" s="1"/>
      <c r="GQW97" s="1"/>
      <c r="GQX97" s="1"/>
      <c r="GQY97" s="1"/>
      <c r="GQZ97" s="1"/>
      <c r="GRA97" s="1"/>
      <c r="GRB97" s="1"/>
      <c r="GRC97" s="1"/>
      <c r="GRD97" s="1"/>
      <c r="GRE97" s="1"/>
      <c r="GRF97" s="1"/>
      <c r="GRG97" s="1"/>
      <c r="GRH97" s="1"/>
      <c r="GRI97" s="1"/>
      <c r="GRJ97" s="1"/>
      <c r="GRK97" s="1"/>
      <c r="GRL97" s="1"/>
      <c r="GRM97" s="1"/>
      <c r="GRN97" s="1"/>
      <c r="GRO97" s="1"/>
      <c r="GRP97" s="1"/>
      <c r="GRQ97" s="1"/>
      <c r="GRR97" s="1"/>
      <c r="GRS97" s="1"/>
      <c r="GRT97" s="1"/>
      <c r="GRU97" s="1"/>
      <c r="GRV97" s="1"/>
      <c r="GRW97" s="1"/>
      <c r="GRX97" s="1"/>
      <c r="GRY97" s="1"/>
      <c r="GRZ97" s="1"/>
      <c r="GSA97" s="1"/>
      <c r="GSB97" s="1"/>
      <c r="GSC97" s="1"/>
      <c r="GSD97" s="1"/>
      <c r="GSE97" s="1"/>
      <c r="GSF97" s="1"/>
      <c r="GSG97" s="1"/>
      <c r="GSH97" s="1"/>
      <c r="GSI97" s="1"/>
      <c r="GSJ97" s="1"/>
      <c r="GSK97" s="1"/>
      <c r="GSL97" s="1"/>
      <c r="GSM97" s="1"/>
      <c r="GSN97" s="1"/>
      <c r="GSO97" s="1"/>
      <c r="GSP97" s="1"/>
      <c r="GSQ97" s="1"/>
      <c r="GSR97" s="1"/>
      <c r="GSS97" s="1"/>
      <c r="GST97" s="1"/>
      <c r="GSU97" s="1"/>
      <c r="GSV97" s="1"/>
      <c r="GSW97" s="1"/>
      <c r="GSX97" s="1"/>
      <c r="GSY97" s="1"/>
      <c r="GSZ97" s="1"/>
      <c r="GTA97" s="1"/>
      <c r="GTB97" s="1"/>
      <c r="GTC97" s="1"/>
      <c r="GTD97" s="1"/>
      <c r="GTE97" s="1"/>
      <c r="GTF97" s="1"/>
      <c r="GTG97" s="1"/>
      <c r="GTH97" s="1"/>
      <c r="GTI97" s="1"/>
      <c r="GTJ97" s="1"/>
      <c r="GTK97" s="1"/>
      <c r="GTL97" s="1"/>
      <c r="GTM97" s="1"/>
      <c r="GTN97" s="1"/>
      <c r="GTO97" s="1"/>
      <c r="GTP97" s="1"/>
      <c r="GTQ97" s="1"/>
      <c r="GTR97" s="1"/>
      <c r="GTS97" s="1"/>
      <c r="GTT97" s="1"/>
      <c r="GTU97" s="1"/>
      <c r="GTV97" s="1"/>
      <c r="GTW97" s="1"/>
      <c r="GTX97" s="1"/>
      <c r="GTY97" s="1"/>
      <c r="GTZ97" s="1"/>
      <c r="GUA97" s="1"/>
      <c r="GUB97" s="1"/>
      <c r="GUC97" s="1"/>
      <c r="GUD97" s="1"/>
      <c r="GUE97" s="1"/>
      <c r="GUF97" s="1"/>
      <c r="GUG97" s="1"/>
      <c r="GUH97" s="1"/>
      <c r="GUI97" s="1"/>
      <c r="GUJ97" s="1"/>
      <c r="GUK97" s="1"/>
      <c r="GUL97" s="1"/>
      <c r="GUM97" s="1"/>
      <c r="GUN97" s="1"/>
      <c r="GUO97" s="1"/>
      <c r="GUP97" s="1"/>
      <c r="GUQ97" s="1"/>
      <c r="GUR97" s="1"/>
      <c r="GUS97" s="1"/>
      <c r="GUT97" s="1"/>
      <c r="GUU97" s="1"/>
      <c r="GUV97" s="1"/>
      <c r="GUW97" s="1"/>
      <c r="GUX97" s="1"/>
      <c r="GUY97" s="1"/>
      <c r="GUZ97" s="1"/>
      <c r="GVA97" s="1"/>
      <c r="GVB97" s="1"/>
      <c r="GVC97" s="1"/>
      <c r="GVD97" s="1"/>
      <c r="GVE97" s="1"/>
      <c r="GVF97" s="1"/>
      <c r="GVG97" s="1"/>
      <c r="GVH97" s="1"/>
      <c r="GVI97" s="1"/>
      <c r="GVJ97" s="1"/>
      <c r="GVK97" s="1"/>
      <c r="GVL97" s="1"/>
      <c r="GVM97" s="1"/>
      <c r="GVN97" s="1"/>
      <c r="GVO97" s="1"/>
      <c r="GVP97" s="1"/>
      <c r="GVQ97" s="1"/>
      <c r="GVR97" s="1"/>
      <c r="GVS97" s="1"/>
      <c r="GVT97" s="1"/>
      <c r="GVU97" s="1"/>
      <c r="GVV97" s="1"/>
      <c r="GVW97" s="1"/>
      <c r="GVX97" s="1"/>
      <c r="GVY97" s="1"/>
      <c r="GVZ97" s="1"/>
      <c r="GWA97" s="1"/>
      <c r="GWB97" s="1"/>
      <c r="GWC97" s="1"/>
      <c r="GWD97" s="1"/>
      <c r="GWE97" s="1"/>
      <c r="GWF97" s="1"/>
      <c r="GWG97" s="1"/>
      <c r="GWH97" s="1"/>
      <c r="GWI97" s="1"/>
      <c r="GWJ97" s="1"/>
      <c r="GWK97" s="1"/>
      <c r="GWL97" s="1"/>
      <c r="GWM97" s="1"/>
      <c r="GWN97" s="1"/>
      <c r="GWO97" s="1"/>
      <c r="GWP97" s="1"/>
      <c r="GWQ97" s="1"/>
      <c r="GWR97" s="1"/>
      <c r="GWS97" s="1"/>
      <c r="GWT97" s="1"/>
      <c r="GWU97" s="1"/>
      <c r="GWV97" s="1"/>
      <c r="GWW97" s="1"/>
      <c r="GWX97" s="1"/>
      <c r="GWY97" s="1"/>
      <c r="GWZ97" s="1"/>
      <c r="GXA97" s="1"/>
      <c r="GXB97" s="1"/>
      <c r="GXC97" s="1"/>
      <c r="GXD97" s="1"/>
      <c r="GXE97" s="1"/>
      <c r="GXF97" s="1"/>
      <c r="GXG97" s="1"/>
      <c r="GXH97" s="1"/>
      <c r="GXI97" s="1"/>
      <c r="GXJ97" s="1"/>
      <c r="GXK97" s="1"/>
      <c r="GXL97" s="1"/>
      <c r="GXM97" s="1"/>
      <c r="GXN97" s="1"/>
      <c r="GXO97" s="1"/>
      <c r="GXP97" s="1"/>
      <c r="GXQ97" s="1"/>
      <c r="GXR97" s="1"/>
      <c r="GXS97" s="1"/>
      <c r="GXT97" s="1"/>
      <c r="GXU97" s="1"/>
      <c r="GXV97" s="1"/>
      <c r="GXW97" s="1"/>
      <c r="GXX97" s="1"/>
      <c r="GXY97" s="1"/>
      <c r="GXZ97" s="1"/>
      <c r="GYA97" s="1"/>
      <c r="GYB97" s="1"/>
      <c r="GYC97" s="1"/>
      <c r="GYD97" s="1"/>
      <c r="GYE97" s="1"/>
      <c r="GYF97" s="1"/>
      <c r="GYG97" s="1"/>
      <c r="GYH97" s="1"/>
      <c r="GYI97" s="1"/>
      <c r="GYJ97" s="1"/>
      <c r="GYK97" s="1"/>
      <c r="GYL97" s="1"/>
      <c r="GYM97" s="1"/>
      <c r="GYN97" s="1"/>
      <c r="GYO97" s="1"/>
      <c r="GYP97" s="1"/>
      <c r="GYQ97" s="1"/>
      <c r="GYR97" s="1"/>
      <c r="GYS97" s="1"/>
      <c r="GYT97" s="1"/>
      <c r="GYU97" s="1"/>
      <c r="GYV97" s="1"/>
      <c r="GYW97" s="1"/>
      <c r="GYX97" s="1"/>
      <c r="GYY97" s="1"/>
      <c r="GYZ97" s="1"/>
      <c r="GZA97" s="1"/>
      <c r="GZB97" s="1"/>
      <c r="GZC97" s="1"/>
      <c r="GZD97" s="1"/>
      <c r="GZE97" s="1"/>
      <c r="GZF97" s="1"/>
      <c r="GZG97" s="1"/>
      <c r="GZH97" s="1"/>
      <c r="GZI97" s="1"/>
      <c r="GZJ97" s="1"/>
      <c r="GZK97" s="1"/>
      <c r="GZL97" s="1"/>
      <c r="GZM97" s="1"/>
      <c r="GZN97" s="1"/>
      <c r="GZO97" s="1"/>
      <c r="GZP97" s="1"/>
      <c r="GZQ97" s="1"/>
      <c r="GZR97" s="1"/>
      <c r="GZS97" s="1"/>
      <c r="GZT97" s="1"/>
      <c r="GZU97" s="1"/>
      <c r="GZV97" s="1"/>
      <c r="GZW97" s="1"/>
      <c r="GZX97" s="1"/>
      <c r="GZY97" s="1"/>
      <c r="GZZ97" s="1"/>
      <c r="HAA97" s="1"/>
      <c r="HAB97" s="1"/>
      <c r="HAC97" s="1"/>
      <c r="HAD97" s="1"/>
      <c r="HAE97" s="1"/>
      <c r="HAF97" s="1"/>
      <c r="HAG97" s="1"/>
      <c r="HAH97" s="1"/>
      <c r="HAI97" s="1"/>
      <c r="HAJ97" s="1"/>
      <c r="HAK97" s="1"/>
      <c r="HAL97" s="1"/>
      <c r="HAM97" s="1"/>
      <c r="HAN97" s="1"/>
      <c r="HAO97" s="1"/>
      <c r="HAP97" s="1"/>
      <c r="HAQ97" s="1"/>
      <c r="HAR97" s="1"/>
      <c r="HAS97" s="1"/>
      <c r="HAT97" s="1"/>
      <c r="HAU97" s="1"/>
      <c r="HAV97" s="1"/>
      <c r="HAW97" s="1"/>
      <c r="HAX97" s="1"/>
      <c r="HAY97" s="1"/>
      <c r="HAZ97" s="1"/>
      <c r="HBA97" s="1"/>
      <c r="HBB97" s="1"/>
      <c r="HBC97" s="1"/>
      <c r="HBD97" s="1"/>
      <c r="HBE97" s="1"/>
      <c r="HBF97" s="1"/>
      <c r="HBG97" s="1"/>
      <c r="HBH97" s="1"/>
      <c r="HBI97" s="1"/>
      <c r="HBJ97" s="1"/>
      <c r="HBK97" s="1"/>
      <c r="HBL97" s="1"/>
      <c r="HBM97" s="1"/>
      <c r="HBN97" s="1"/>
      <c r="HBO97" s="1"/>
      <c r="HBP97" s="1"/>
      <c r="HBQ97" s="1"/>
      <c r="HBR97" s="1"/>
      <c r="HBS97" s="1"/>
      <c r="HBT97" s="1"/>
      <c r="HBU97" s="1"/>
      <c r="HBV97" s="1"/>
      <c r="HBW97" s="1"/>
      <c r="HBX97" s="1"/>
      <c r="HBY97" s="1"/>
      <c r="HBZ97" s="1"/>
      <c r="HCA97" s="1"/>
      <c r="HCB97" s="1"/>
      <c r="HCC97" s="1"/>
      <c r="HCD97" s="1"/>
      <c r="HCE97" s="1"/>
      <c r="HCF97" s="1"/>
      <c r="HCG97" s="1"/>
      <c r="HCH97" s="1"/>
      <c r="HCI97" s="1"/>
      <c r="HCJ97" s="1"/>
      <c r="HCK97" s="1"/>
      <c r="HCL97" s="1"/>
      <c r="HCM97" s="1"/>
      <c r="HCN97" s="1"/>
      <c r="HCO97" s="1"/>
      <c r="HCP97" s="1"/>
      <c r="HCQ97" s="1"/>
      <c r="HCR97" s="1"/>
      <c r="HCS97" s="1"/>
      <c r="HCT97" s="1"/>
      <c r="HCU97" s="1"/>
      <c r="HCV97" s="1"/>
      <c r="HCW97" s="1"/>
      <c r="HCX97" s="1"/>
      <c r="HCY97" s="1"/>
      <c r="HCZ97" s="1"/>
      <c r="HDA97" s="1"/>
      <c r="HDB97" s="1"/>
      <c r="HDC97" s="1"/>
      <c r="HDD97" s="1"/>
      <c r="HDE97" s="1"/>
      <c r="HDF97" s="1"/>
      <c r="HDG97" s="1"/>
      <c r="HDH97" s="1"/>
      <c r="HDI97" s="1"/>
      <c r="HDJ97" s="1"/>
      <c r="HDK97" s="1"/>
      <c r="HDL97" s="1"/>
      <c r="HDM97" s="1"/>
      <c r="HDN97" s="1"/>
      <c r="HDO97" s="1"/>
      <c r="HDP97" s="1"/>
      <c r="HDQ97" s="1"/>
      <c r="HDR97" s="1"/>
      <c r="HDS97" s="1"/>
      <c r="HDT97" s="1"/>
      <c r="HDU97" s="1"/>
      <c r="HDV97" s="1"/>
      <c r="HDW97" s="1"/>
      <c r="HDX97" s="1"/>
      <c r="HDY97" s="1"/>
      <c r="HDZ97" s="1"/>
      <c r="HEA97" s="1"/>
      <c r="HEB97" s="1"/>
      <c r="HEC97" s="1"/>
      <c r="HED97" s="1"/>
      <c r="HEE97" s="1"/>
      <c r="HEF97" s="1"/>
      <c r="HEG97" s="1"/>
      <c r="HEH97" s="1"/>
      <c r="HEI97" s="1"/>
      <c r="HEJ97" s="1"/>
      <c r="HEK97" s="1"/>
      <c r="HEL97" s="1"/>
      <c r="HEM97" s="1"/>
      <c r="HEN97" s="1"/>
      <c r="HEO97" s="1"/>
      <c r="HEP97" s="1"/>
      <c r="HEQ97" s="1"/>
      <c r="HER97" s="1"/>
      <c r="HES97" s="1"/>
      <c r="HET97" s="1"/>
      <c r="HEU97" s="1"/>
      <c r="HEV97" s="1"/>
      <c r="HEW97" s="1"/>
      <c r="HEX97" s="1"/>
      <c r="HEY97" s="1"/>
      <c r="HEZ97" s="1"/>
      <c r="HFA97" s="1"/>
      <c r="HFB97" s="1"/>
      <c r="HFC97" s="1"/>
      <c r="HFD97" s="1"/>
      <c r="HFE97" s="1"/>
      <c r="HFF97" s="1"/>
      <c r="HFG97" s="1"/>
      <c r="HFH97" s="1"/>
      <c r="HFI97" s="1"/>
      <c r="HFJ97" s="1"/>
      <c r="HFK97" s="1"/>
      <c r="HFL97" s="1"/>
      <c r="HFM97" s="1"/>
      <c r="HFN97" s="1"/>
      <c r="HFO97" s="1"/>
      <c r="HFP97" s="1"/>
      <c r="HFQ97" s="1"/>
      <c r="HFR97" s="1"/>
      <c r="HFS97" s="1"/>
      <c r="HFT97" s="1"/>
      <c r="HFU97" s="1"/>
      <c r="HFV97" s="1"/>
      <c r="HFW97" s="1"/>
      <c r="HFX97" s="1"/>
      <c r="HFY97" s="1"/>
      <c r="HFZ97" s="1"/>
      <c r="HGA97" s="1"/>
      <c r="HGB97" s="1"/>
      <c r="HGC97" s="1"/>
      <c r="HGD97" s="1"/>
      <c r="HGE97" s="1"/>
      <c r="HGF97" s="1"/>
      <c r="HGG97" s="1"/>
      <c r="HGH97" s="1"/>
      <c r="HGI97" s="1"/>
      <c r="HGJ97" s="1"/>
      <c r="HGK97" s="1"/>
      <c r="HGL97" s="1"/>
      <c r="HGM97" s="1"/>
      <c r="HGN97" s="1"/>
      <c r="HGO97" s="1"/>
      <c r="HGP97" s="1"/>
      <c r="HGQ97" s="1"/>
      <c r="HGR97" s="1"/>
      <c r="HGS97" s="1"/>
      <c r="HGT97" s="1"/>
      <c r="HGU97" s="1"/>
      <c r="HGV97" s="1"/>
      <c r="HGW97" s="1"/>
      <c r="HGX97" s="1"/>
      <c r="HGY97" s="1"/>
      <c r="HGZ97" s="1"/>
      <c r="HHA97" s="1"/>
      <c r="HHB97" s="1"/>
      <c r="HHC97" s="1"/>
      <c r="HHD97" s="1"/>
      <c r="HHE97" s="1"/>
      <c r="HHF97" s="1"/>
      <c r="HHG97" s="1"/>
      <c r="HHH97" s="1"/>
      <c r="HHI97" s="1"/>
      <c r="HHJ97" s="1"/>
      <c r="HHK97" s="1"/>
      <c r="HHL97" s="1"/>
      <c r="HHM97" s="1"/>
      <c r="HHN97" s="1"/>
      <c r="HHO97" s="1"/>
      <c r="HHP97" s="1"/>
      <c r="HHQ97" s="1"/>
      <c r="HHR97" s="1"/>
      <c r="HHS97" s="1"/>
      <c r="HHT97" s="1"/>
      <c r="HHU97" s="1"/>
      <c r="HHV97" s="1"/>
      <c r="HHW97" s="1"/>
      <c r="HHX97" s="1"/>
      <c r="HHY97" s="1"/>
      <c r="HHZ97" s="1"/>
      <c r="HIA97" s="1"/>
      <c r="HIB97" s="1"/>
      <c r="HIC97" s="1"/>
      <c r="HID97" s="1"/>
      <c r="HIE97" s="1"/>
      <c r="HIF97" s="1"/>
      <c r="HIG97" s="1"/>
      <c r="HIH97" s="1"/>
      <c r="HII97" s="1"/>
      <c r="HIJ97" s="1"/>
      <c r="HIK97" s="1"/>
      <c r="HIL97" s="1"/>
      <c r="HIM97" s="1"/>
      <c r="HIN97" s="1"/>
      <c r="HIO97" s="1"/>
      <c r="HIP97" s="1"/>
      <c r="HIQ97" s="1"/>
      <c r="HIR97" s="1"/>
      <c r="HIS97" s="1"/>
      <c r="HIT97" s="1"/>
      <c r="HIU97" s="1"/>
      <c r="HIV97" s="1"/>
      <c r="HIW97" s="1"/>
      <c r="HIX97" s="1"/>
      <c r="HIY97" s="1"/>
      <c r="HIZ97" s="1"/>
      <c r="HJA97" s="1"/>
      <c r="HJB97" s="1"/>
      <c r="HJC97" s="1"/>
      <c r="HJD97" s="1"/>
      <c r="HJE97" s="1"/>
      <c r="HJF97" s="1"/>
      <c r="HJG97" s="1"/>
      <c r="HJH97" s="1"/>
      <c r="HJI97" s="1"/>
      <c r="HJJ97" s="1"/>
      <c r="HJK97" s="1"/>
      <c r="HJL97" s="1"/>
      <c r="HJM97" s="1"/>
      <c r="HJN97" s="1"/>
      <c r="HJO97" s="1"/>
      <c r="HJP97" s="1"/>
      <c r="HJQ97" s="1"/>
      <c r="HJR97" s="1"/>
      <c r="HJS97" s="1"/>
      <c r="HJT97" s="1"/>
      <c r="HJU97" s="1"/>
      <c r="HJV97" s="1"/>
      <c r="HJW97" s="1"/>
      <c r="HJX97" s="1"/>
      <c r="HJY97" s="1"/>
      <c r="HJZ97" s="1"/>
      <c r="HKA97" s="1"/>
      <c r="HKB97" s="1"/>
      <c r="HKC97" s="1"/>
      <c r="HKD97" s="1"/>
      <c r="HKE97" s="1"/>
      <c r="HKF97" s="1"/>
      <c r="HKG97" s="1"/>
      <c r="HKH97" s="1"/>
      <c r="HKI97" s="1"/>
      <c r="HKJ97" s="1"/>
      <c r="HKK97" s="1"/>
      <c r="HKL97" s="1"/>
      <c r="HKM97" s="1"/>
      <c r="HKN97" s="1"/>
      <c r="HKO97" s="1"/>
      <c r="HKP97" s="1"/>
      <c r="HKQ97" s="1"/>
      <c r="HKR97" s="1"/>
      <c r="HKS97" s="1"/>
      <c r="HKT97" s="1"/>
      <c r="HKU97" s="1"/>
      <c r="HKV97" s="1"/>
      <c r="HKW97" s="1"/>
      <c r="HKX97" s="1"/>
      <c r="HKY97" s="1"/>
      <c r="HKZ97" s="1"/>
      <c r="HLA97" s="1"/>
      <c r="HLB97" s="1"/>
      <c r="HLC97" s="1"/>
      <c r="HLD97" s="1"/>
      <c r="HLE97" s="1"/>
      <c r="HLF97" s="1"/>
      <c r="HLG97" s="1"/>
      <c r="HLH97" s="1"/>
      <c r="HLI97" s="1"/>
      <c r="HLJ97" s="1"/>
      <c r="HLK97" s="1"/>
      <c r="HLL97" s="1"/>
      <c r="HLM97" s="1"/>
      <c r="HLN97" s="1"/>
      <c r="HLO97" s="1"/>
      <c r="HLP97" s="1"/>
      <c r="HLQ97" s="1"/>
      <c r="HLR97" s="1"/>
      <c r="HLS97" s="1"/>
      <c r="HLT97" s="1"/>
      <c r="HLU97" s="1"/>
      <c r="HLV97" s="1"/>
      <c r="HLW97" s="1"/>
      <c r="HLX97" s="1"/>
      <c r="HLY97" s="1"/>
      <c r="HLZ97" s="1"/>
      <c r="HMA97" s="1"/>
      <c r="HMB97" s="1"/>
      <c r="HMC97" s="1"/>
      <c r="HMD97" s="1"/>
      <c r="HME97" s="1"/>
      <c r="HMF97" s="1"/>
      <c r="HMG97" s="1"/>
      <c r="HMH97" s="1"/>
      <c r="HMI97" s="1"/>
      <c r="HMJ97" s="1"/>
      <c r="HMK97" s="1"/>
      <c r="HML97" s="1"/>
      <c r="HMM97" s="1"/>
      <c r="HMN97" s="1"/>
      <c r="HMO97" s="1"/>
      <c r="HMP97" s="1"/>
      <c r="HMQ97" s="1"/>
      <c r="HMR97" s="1"/>
      <c r="HMS97" s="1"/>
      <c r="HMT97" s="1"/>
      <c r="HMU97" s="1"/>
      <c r="HMV97" s="1"/>
      <c r="HMW97" s="1"/>
      <c r="HMX97" s="1"/>
      <c r="HMY97" s="1"/>
      <c r="HMZ97" s="1"/>
      <c r="HNA97" s="1"/>
      <c r="HNB97" s="1"/>
      <c r="HNC97" s="1"/>
      <c r="HND97" s="1"/>
      <c r="HNE97" s="1"/>
      <c r="HNF97" s="1"/>
      <c r="HNG97" s="1"/>
      <c r="HNH97" s="1"/>
      <c r="HNI97" s="1"/>
      <c r="HNJ97" s="1"/>
      <c r="HNK97" s="1"/>
      <c r="HNL97" s="1"/>
      <c r="HNM97" s="1"/>
      <c r="HNN97" s="1"/>
      <c r="HNO97" s="1"/>
      <c r="HNP97" s="1"/>
      <c r="HNQ97" s="1"/>
      <c r="HNR97" s="1"/>
      <c r="HNS97" s="1"/>
      <c r="HNT97" s="1"/>
      <c r="HNU97" s="1"/>
      <c r="HNV97" s="1"/>
      <c r="HNW97" s="1"/>
      <c r="HNX97" s="1"/>
      <c r="HNY97" s="1"/>
      <c r="HNZ97" s="1"/>
      <c r="HOA97" s="1"/>
      <c r="HOB97" s="1"/>
      <c r="HOC97" s="1"/>
      <c r="HOD97" s="1"/>
      <c r="HOE97" s="1"/>
      <c r="HOF97" s="1"/>
      <c r="HOG97" s="1"/>
      <c r="HOH97" s="1"/>
      <c r="HOI97" s="1"/>
      <c r="HOJ97" s="1"/>
      <c r="HOK97" s="1"/>
      <c r="HOL97" s="1"/>
      <c r="HOM97" s="1"/>
      <c r="HON97" s="1"/>
      <c r="HOO97" s="1"/>
      <c r="HOP97" s="1"/>
      <c r="HOQ97" s="1"/>
      <c r="HOR97" s="1"/>
      <c r="HOS97" s="1"/>
      <c r="HOT97" s="1"/>
      <c r="HOU97" s="1"/>
      <c r="HOV97" s="1"/>
      <c r="HOW97" s="1"/>
      <c r="HOX97" s="1"/>
      <c r="HOY97" s="1"/>
      <c r="HOZ97" s="1"/>
      <c r="HPA97" s="1"/>
      <c r="HPB97" s="1"/>
      <c r="HPC97" s="1"/>
      <c r="HPD97" s="1"/>
      <c r="HPE97" s="1"/>
      <c r="HPF97" s="1"/>
      <c r="HPG97" s="1"/>
      <c r="HPH97" s="1"/>
      <c r="HPI97" s="1"/>
      <c r="HPJ97" s="1"/>
      <c r="HPK97" s="1"/>
      <c r="HPL97" s="1"/>
      <c r="HPM97" s="1"/>
      <c r="HPN97" s="1"/>
      <c r="HPO97" s="1"/>
      <c r="HPP97" s="1"/>
      <c r="HPQ97" s="1"/>
      <c r="HPR97" s="1"/>
      <c r="HPS97" s="1"/>
      <c r="HPT97" s="1"/>
      <c r="HPU97" s="1"/>
      <c r="HPV97" s="1"/>
      <c r="HPW97" s="1"/>
      <c r="HPX97" s="1"/>
      <c r="HPY97" s="1"/>
      <c r="HPZ97" s="1"/>
      <c r="HQA97" s="1"/>
      <c r="HQB97" s="1"/>
      <c r="HQC97" s="1"/>
      <c r="HQD97" s="1"/>
      <c r="HQE97" s="1"/>
      <c r="HQF97" s="1"/>
      <c r="HQG97" s="1"/>
      <c r="HQH97" s="1"/>
      <c r="HQI97" s="1"/>
      <c r="HQJ97" s="1"/>
      <c r="HQK97" s="1"/>
      <c r="HQL97" s="1"/>
      <c r="HQM97" s="1"/>
      <c r="HQN97" s="1"/>
      <c r="HQO97" s="1"/>
      <c r="HQP97" s="1"/>
      <c r="HQQ97" s="1"/>
      <c r="HQR97" s="1"/>
      <c r="HQS97" s="1"/>
      <c r="HQT97" s="1"/>
      <c r="HQU97" s="1"/>
      <c r="HQV97" s="1"/>
      <c r="HQW97" s="1"/>
      <c r="HQX97" s="1"/>
      <c r="HQY97" s="1"/>
      <c r="HQZ97" s="1"/>
      <c r="HRA97" s="1"/>
      <c r="HRB97" s="1"/>
      <c r="HRC97" s="1"/>
      <c r="HRD97" s="1"/>
      <c r="HRE97" s="1"/>
      <c r="HRF97" s="1"/>
      <c r="HRG97" s="1"/>
      <c r="HRH97" s="1"/>
      <c r="HRI97" s="1"/>
      <c r="HRJ97" s="1"/>
      <c r="HRK97" s="1"/>
      <c r="HRL97" s="1"/>
      <c r="HRM97" s="1"/>
      <c r="HRN97" s="1"/>
      <c r="HRO97" s="1"/>
      <c r="HRP97" s="1"/>
      <c r="HRQ97" s="1"/>
      <c r="HRR97" s="1"/>
      <c r="HRS97" s="1"/>
      <c r="HRT97" s="1"/>
      <c r="HRU97" s="1"/>
      <c r="HRV97" s="1"/>
      <c r="HRW97" s="1"/>
      <c r="HRX97" s="1"/>
      <c r="HRY97" s="1"/>
      <c r="HRZ97" s="1"/>
      <c r="HSA97" s="1"/>
      <c r="HSB97" s="1"/>
      <c r="HSC97" s="1"/>
      <c r="HSD97" s="1"/>
      <c r="HSE97" s="1"/>
      <c r="HSF97" s="1"/>
      <c r="HSG97" s="1"/>
      <c r="HSH97" s="1"/>
      <c r="HSI97" s="1"/>
      <c r="HSJ97" s="1"/>
      <c r="HSK97" s="1"/>
      <c r="HSL97" s="1"/>
      <c r="HSM97" s="1"/>
      <c r="HSN97" s="1"/>
      <c r="HSO97" s="1"/>
      <c r="HSP97" s="1"/>
      <c r="HSQ97" s="1"/>
      <c r="HSR97" s="1"/>
      <c r="HSS97" s="1"/>
      <c r="HST97" s="1"/>
      <c r="HSU97" s="1"/>
      <c r="HSV97" s="1"/>
      <c r="HSW97" s="1"/>
      <c r="HSX97" s="1"/>
      <c r="HSY97" s="1"/>
      <c r="HSZ97" s="1"/>
      <c r="HTA97" s="1"/>
      <c r="HTB97" s="1"/>
      <c r="HTC97" s="1"/>
      <c r="HTD97" s="1"/>
      <c r="HTE97" s="1"/>
      <c r="HTF97" s="1"/>
      <c r="HTG97" s="1"/>
      <c r="HTH97" s="1"/>
      <c r="HTI97" s="1"/>
      <c r="HTJ97" s="1"/>
      <c r="HTK97" s="1"/>
      <c r="HTL97" s="1"/>
      <c r="HTM97" s="1"/>
      <c r="HTN97" s="1"/>
      <c r="HTO97" s="1"/>
      <c r="HTP97" s="1"/>
      <c r="HTQ97" s="1"/>
      <c r="HTR97" s="1"/>
      <c r="HTS97" s="1"/>
      <c r="HTT97" s="1"/>
      <c r="HTU97" s="1"/>
      <c r="HTV97" s="1"/>
      <c r="HTW97" s="1"/>
      <c r="HTX97" s="1"/>
      <c r="HTY97" s="1"/>
      <c r="HTZ97" s="1"/>
      <c r="HUA97" s="1"/>
      <c r="HUB97" s="1"/>
      <c r="HUC97" s="1"/>
      <c r="HUD97" s="1"/>
      <c r="HUE97" s="1"/>
      <c r="HUF97" s="1"/>
      <c r="HUG97" s="1"/>
      <c r="HUH97" s="1"/>
      <c r="HUI97" s="1"/>
      <c r="HUJ97" s="1"/>
      <c r="HUK97" s="1"/>
      <c r="HUL97" s="1"/>
      <c r="HUM97" s="1"/>
      <c r="HUN97" s="1"/>
      <c r="HUO97" s="1"/>
      <c r="HUP97" s="1"/>
      <c r="HUQ97" s="1"/>
      <c r="HUR97" s="1"/>
      <c r="HUS97" s="1"/>
      <c r="HUT97" s="1"/>
      <c r="HUU97" s="1"/>
      <c r="HUV97" s="1"/>
      <c r="HUW97" s="1"/>
      <c r="HUX97" s="1"/>
      <c r="HUY97" s="1"/>
      <c r="HUZ97" s="1"/>
      <c r="HVA97" s="1"/>
      <c r="HVB97" s="1"/>
      <c r="HVC97" s="1"/>
      <c r="HVD97" s="1"/>
      <c r="HVE97" s="1"/>
      <c r="HVF97" s="1"/>
      <c r="HVG97" s="1"/>
      <c r="HVH97" s="1"/>
      <c r="HVI97" s="1"/>
      <c r="HVJ97" s="1"/>
      <c r="HVK97" s="1"/>
      <c r="HVL97" s="1"/>
      <c r="HVM97" s="1"/>
      <c r="HVN97" s="1"/>
      <c r="HVO97" s="1"/>
      <c r="HVP97" s="1"/>
      <c r="HVQ97" s="1"/>
      <c r="HVR97" s="1"/>
      <c r="HVS97" s="1"/>
      <c r="HVT97" s="1"/>
      <c r="HVU97" s="1"/>
      <c r="HVV97" s="1"/>
      <c r="HVW97" s="1"/>
      <c r="HVX97" s="1"/>
      <c r="HVY97" s="1"/>
      <c r="HVZ97" s="1"/>
      <c r="HWA97" s="1"/>
      <c r="HWB97" s="1"/>
      <c r="HWC97" s="1"/>
      <c r="HWD97" s="1"/>
      <c r="HWE97" s="1"/>
      <c r="HWF97" s="1"/>
      <c r="HWG97" s="1"/>
      <c r="HWH97" s="1"/>
      <c r="HWI97" s="1"/>
      <c r="HWJ97" s="1"/>
      <c r="HWK97" s="1"/>
      <c r="HWL97" s="1"/>
      <c r="HWM97" s="1"/>
      <c r="HWN97" s="1"/>
      <c r="HWO97" s="1"/>
      <c r="HWP97" s="1"/>
      <c r="HWQ97" s="1"/>
      <c r="HWR97" s="1"/>
      <c r="HWS97" s="1"/>
      <c r="HWT97" s="1"/>
      <c r="HWU97" s="1"/>
      <c r="HWV97" s="1"/>
      <c r="HWW97" s="1"/>
      <c r="HWX97" s="1"/>
      <c r="HWY97" s="1"/>
      <c r="HWZ97" s="1"/>
      <c r="HXA97" s="1"/>
      <c r="HXB97" s="1"/>
      <c r="HXC97" s="1"/>
      <c r="HXD97" s="1"/>
      <c r="HXE97" s="1"/>
      <c r="HXF97" s="1"/>
      <c r="HXG97" s="1"/>
      <c r="HXH97" s="1"/>
      <c r="HXI97" s="1"/>
      <c r="HXJ97" s="1"/>
      <c r="HXK97" s="1"/>
      <c r="HXL97" s="1"/>
      <c r="HXM97" s="1"/>
      <c r="HXN97" s="1"/>
      <c r="HXO97" s="1"/>
      <c r="HXP97" s="1"/>
      <c r="HXQ97" s="1"/>
      <c r="HXR97" s="1"/>
      <c r="HXS97" s="1"/>
      <c r="HXT97" s="1"/>
      <c r="HXU97" s="1"/>
      <c r="HXV97" s="1"/>
      <c r="HXW97" s="1"/>
      <c r="HXX97" s="1"/>
      <c r="HXY97" s="1"/>
      <c r="HXZ97" s="1"/>
      <c r="HYA97" s="1"/>
      <c r="HYB97" s="1"/>
      <c r="HYC97" s="1"/>
      <c r="HYD97" s="1"/>
      <c r="HYE97" s="1"/>
      <c r="HYF97" s="1"/>
      <c r="HYG97" s="1"/>
      <c r="HYH97" s="1"/>
      <c r="HYI97" s="1"/>
      <c r="HYJ97" s="1"/>
      <c r="HYK97" s="1"/>
      <c r="HYL97" s="1"/>
      <c r="HYM97" s="1"/>
      <c r="HYN97" s="1"/>
      <c r="HYO97" s="1"/>
      <c r="HYP97" s="1"/>
      <c r="HYQ97" s="1"/>
      <c r="HYR97" s="1"/>
      <c r="HYS97" s="1"/>
      <c r="HYT97" s="1"/>
      <c r="HYU97" s="1"/>
      <c r="HYV97" s="1"/>
      <c r="HYW97" s="1"/>
      <c r="HYX97" s="1"/>
      <c r="HYY97" s="1"/>
      <c r="HYZ97" s="1"/>
      <c r="HZA97" s="1"/>
      <c r="HZB97" s="1"/>
      <c r="HZC97" s="1"/>
      <c r="HZD97" s="1"/>
      <c r="HZE97" s="1"/>
      <c r="HZF97" s="1"/>
      <c r="HZG97" s="1"/>
      <c r="HZH97" s="1"/>
      <c r="HZI97" s="1"/>
      <c r="HZJ97" s="1"/>
      <c r="HZK97" s="1"/>
      <c r="HZL97" s="1"/>
      <c r="HZM97" s="1"/>
      <c r="HZN97" s="1"/>
      <c r="HZO97" s="1"/>
      <c r="HZP97" s="1"/>
      <c r="HZQ97" s="1"/>
      <c r="HZR97" s="1"/>
      <c r="HZS97" s="1"/>
      <c r="HZT97" s="1"/>
      <c r="HZU97" s="1"/>
      <c r="HZV97" s="1"/>
      <c r="HZW97" s="1"/>
      <c r="HZX97" s="1"/>
      <c r="HZY97" s="1"/>
      <c r="HZZ97" s="1"/>
      <c r="IAA97" s="1"/>
      <c r="IAB97" s="1"/>
      <c r="IAC97" s="1"/>
      <c r="IAD97" s="1"/>
      <c r="IAE97" s="1"/>
      <c r="IAF97" s="1"/>
      <c r="IAG97" s="1"/>
      <c r="IAH97" s="1"/>
      <c r="IAI97" s="1"/>
      <c r="IAJ97" s="1"/>
      <c r="IAK97" s="1"/>
      <c r="IAL97" s="1"/>
      <c r="IAM97" s="1"/>
      <c r="IAN97" s="1"/>
      <c r="IAO97" s="1"/>
      <c r="IAP97" s="1"/>
      <c r="IAQ97" s="1"/>
      <c r="IAR97" s="1"/>
      <c r="IAS97" s="1"/>
      <c r="IAT97" s="1"/>
      <c r="IAU97" s="1"/>
      <c r="IAV97" s="1"/>
      <c r="IAW97" s="1"/>
      <c r="IAX97" s="1"/>
      <c r="IAY97" s="1"/>
      <c r="IAZ97" s="1"/>
      <c r="IBA97" s="1"/>
      <c r="IBB97" s="1"/>
      <c r="IBC97" s="1"/>
      <c r="IBD97" s="1"/>
      <c r="IBE97" s="1"/>
      <c r="IBF97" s="1"/>
      <c r="IBG97" s="1"/>
      <c r="IBH97" s="1"/>
      <c r="IBI97" s="1"/>
      <c r="IBJ97" s="1"/>
      <c r="IBK97" s="1"/>
      <c r="IBL97" s="1"/>
      <c r="IBM97" s="1"/>
      <c r="IBN97" s="1"/>
      <c r="IBO97" s="1"/>
      <c r="IBP97" s="1"/>
      <c r="IBQ97" s="1"/>
      <c r="IBR97" s="1"/>
      <c r="IBS97" s="1"/>
      <c r="IBT97" s="1"/>
      <c r="IBU97" s="1"/>
      <c r="IBV97" s="1"/>
      <c r="IBW97" s="1"/>
      <c r="IBX97" s="1"/>
      <c r="IBY97" s="1"/>
      <c r="IBZ97" s="1"/>
      <c r="ICA97" s="1"/>
      <c r="ICB97" s="1"/>
      <c r="ICC97" s="1"/>
      <c r="ICD97" s="1"/>
      <c r="ICE97" s="1"/>
      <c r="ICF97" s="1"/>
      <c r="ICG97" s="1"/>
      <c r="ICH97" s="1"/>
      <c r="ICI97" s="1"/>
      <c r="ICJ97" s="1"/>
      <c r="ICK97" s="1"/>
      <c r="ICL97" s="1"/>
      <c r="ICM97" s="1"/>
      <c r="ICN97" s="1"/>
      <c r="ICO97" s="1"/>
      <c r="ICP97" s="1"/>
      <c r="ICQ97" s="1"/>
      <c r="ICR97" s="1"/>
      <c r="ICS97" s="1"/>
      <c r="ICT97" s="1"/>
      <c r="ICU97" s="1"/>
      <c r="ICV97" s="1"/>
      <c r="ICW97" s="1"/>
      <c r="ICX97" s="1"/>
      <c r="ICY97" s="1"/>
      <c r="ICZ97" s="1"/>
      <c r="IDA97" s="1"/>
      <c r="IDB97" s="1"/>
      <c r="IDC97" s="1"/>
      <c r="IDD97" s="1"/>
      <c r="IDE97" s="1"/>
      <c r="IDF97" s="1"/>
      <c r="IDG97" s="1"/>
      <c r="IDH97" s="1"/>
      <c r="IDI97" s="1"/>
      <c r="IDJ97" s="1"/>
      <c r="IDK97" s="1"/>
      <c r="IDL97" s="1"/>
      <c r="IDM97" s="1"/>
      <c r="IDN97" s="1"/>
      <c r="IDO97" s="1"/>
      <c r="IDP97" s="1"/>
      <c r="IDQ97" s="1"/>
      <c r="IDR97" s="1"/>
      <c r="IDS97" s="1"/>
      <c r="IDT97" s="1"/>
      <c r="IDU97" s="1"/>
      <c r="IDV97" s="1"/>
      <c r="IDW97" s="1"/>
      <c r="IDX97" s="1"/>
      <c r="IDY97" s="1"/>
      <c r="IDZ97" s="1"/>
      <c r="IEA97" s="1"/>
      <c r="IEB97" s="1"/>
      <c r="IEC97" s="1"/>
      <c r="IED97" s="1"/>
      <c r="IEE97" s="1"/>
      <c r="IEF97" s="1"/>
      <c r="IEG97" s="1"/>
      <c r="IEH97" s="1"/>
      <c r="IEI97" s="1"/>
      <c r="IEJ97" s="1"/>
      <c r="IEK97" s="1"/>
      <c r="IEL97" s="1"/>
      <c r="IEM97" s="1"/>
      <c r="IEN97" s="1"/>
      <c r="IEO97" s="1"/>
      <c r="IEP97" s="1"/>
      <c r="IEQ97" s="1"/>
      <c r="IER97" s="1"/>
      <c r="IES97" s="1"/>
      <c r="IET97" s="1"/>
      <c r="IEU97" s="1"/>
      <c r="IEV97" s="1"/>
      <c r="IEW97" s="1"/>
      <c r="IEX97" s="1"/>
      <c r="IEY97" s="1"/>
      <c r="IEZ97" s="1"/>
      <c r="IFA97" s="1"/>
      <c r="IFB97" s="1"/>
      <c r="IFC97" s="1"/>
      <c r="IFD97" s="1"/>
      <c r="IFE97" s="1"/>
      <c r="IFF97" s="1"/>
      <c r="IFG97" s="1"/>
      <c r="IFH97" s="1"/>
      <c r="IFI97" s="1"/>
      <c r="IFJ97" s="1"/>
      <c r="IFK97" s="1"/>
      <c r="IFL97" s="1"/>
      <c r="IFM97" s="1"/>
      <c r="IFN97" s="1"/>
      <c r="IFO97" s="1"/>
      <c r="IFP97" s="1"/>
      <c r="IFQ97" s="1"/>
      <c r="IFR97" s="1"/>
      <c r="IFS97" s="1"/>
      <c r="IFT97" s="1"/>
      <c r="IFU97" s="1"/>
      <c r="IFV97" s="1"/>
      <c r="IFW97" s="1"/>
      <c r="IFX97" s="1"/>
      <c r="IFY97" s="1"/>
      <c r="IFZ97" s="1"/>
      <c r="IGA97" s="1"/>
      <c r="IGB97" s="1"/>
      <c r="IGC97" s="1"/>
      <c r="IGD97" s="1"/>
      <c r="IGE97" s="1"/>
      <c r="IGF97" s="1"/>
      <c r="IGG97" s="1"/>
      <c r="IGH97" s="1"/>
      <c r="IGI97" s="1"/>
      <c r="IGJ97" s="1"/>
      <c r="IGK97" s="1"/>
      <c r="IGL97" s="1"/>
      <c r="IGM97" s="1"/>
      <c r="IGN97" s="1"/>
      <c r="IGO97" s="1"/>
      <c r="IGP97" s="1"/>
      <c r="IGQ97" s="1"/>
      <c r="IGR97" s="1"/>
      <c r="IGS97" s="1"/>
      <c r="IGT97" s="1"/>
      <c r="IGU97" s="1"/>
      <c r="IGV97" s="1"/>
      <c r="IGW97" s="1"/>
      <c r="IGX97" s="1"/>
      <c r="IGY97" s="1"/>
      <c r="IGZ97" s="1"/>
      <c r="IHA97" s="1"/>
      <c r="IHB97" s="1"/>
      <c r="IHC97" s="1"/>
      <c r="IHD97" s="1"/>
      <c r="IHE97" s="1"/>
      <c r="IHF97" s="1"/>
      <c r="IHG97" s="1"/>
      <c r="IHH97" s="1"/>
      <c r="IHI97" s="1"/>
      <c r="IHJ97" s="1"/>
      <c r="IHK97" s="1"/>
      <c r="IHL97" s="1"/>
      <c r="IHM97" s="1"/>
      <c r="IHN97" s="1"/>
      <c r="IHO97" s="1"/>
      <c r="IHP97" s="1"/>
      <c r="IHQ97" s="1"/>
      <c r="IHR97" s="1"/>
      <c r="IHS97" s="1"/>
      <c r="IHT97" s="1"/>
      <c r="IHU97" s="1"/>
      <c r="IHV97" s="1"/>
      <c r="IHW97" s="1"/>
      <c r="IHX97" s="1"/>
      <c r="IHY97" s="1"/>
      <c r="IHZ97" s="1"/>
      <c r="IIA97" s="1"/>
      <c r="IIB97" s="1"/>
      <c r="IIC97" s="1"/>
      <c r="IID97" s="1"/>
      <c r="IIE97" s="1"/>
      <c r="IIF97" s="1"/>
      <c r="IIG97" s="1"/>
      <c r="IIH97" s="1"/>
      <c r="III97" s="1"/>
      <c r="IIJ97" s="1"/>
      <c r="IIK97" s="1"/>
      <c r="IIL97" s="1"/>
      <c r="IIM97" s="1"/>
      <c r="IIN97" s="1"/>
      <c r="IIO97" s="1"/>
      <c r="IIP97" s="1"/>
      <c r="IIQ97" s="1"/>
      <c r="IIR97" s="1"/>
      <c r="IIS97" s="1"/>
      <c r="IIT97" s="1"/>
      <c r="IIU97" s="1"/>
      <c r="IIV97" s="1"/>
      <c r="IIW97" s="1"/>
      <c r="IIX97" s="1"/>
      <c r="IIY97" s="1"/>
      <c r="IIZ97" s="1"/>
      <c r="IJA97" s="1"/>
      <c r="IJB97" s="1"/>
      <c r="IJC97" s="1"/>
      <c r="IJD97" s="1"/>
      <c r="IJE97" s="1"/>
      <c r="IJF97" s="1"/>
      <c r="IJG97" s="1"/>
      <c r="IJH97" s="1"/>
      <c r="IJI97" s="1"/>
      <c r="IJJ97" s="1"/>
      <c r="IJK97" s="1"/>
      <c r="IJL97" s="1"/>
      <c r="IJM97" s="1"/>
      <c r="IJN97" s="1"/>
      <c r="IJO97" s="1"/>
      <c r="IJP97" s="1"/>
      <c r="IJQ97" s="1"/>
      <c r="IJR97" s="1"/>
      <c r="IJS97" s="1"/>
      <c r="IJT97" s="1"/>
      <c r="IJU97" s="1"/>
      <c r="IJV97" s="1"/>
      <c r="IJW97" s="1"/>
      <c r="IJX97" s="1"/>
      <c r="IJY97" s="1"/>
      <c r="IJZ97" s="1"/>
      <c r="IKA97" s="1"/>
      <c r="IKB97" s="1"/>
      <c r="IKC97" s="1"/>
      <c r="IKD97" s="1"/>
      <c r="IKE97" s="1"/>
      <c r="IKF97" s="1"/>
      <c r="IKG97" s="1"/>
      <c r="IKH97" s="1"/>
      <c r="IKI97" s="1"/>
      <c r="IKJ97" s="1"/>
      <c r="IKK97" s="1"/>
      <c r="IKL97" s="1"/>
      <c r="IKM97" s="1"/>
      <c r="IKN97" s="1"/>
      <c r="IKO97" s="1"/>
      <c r="IKP97" s="1"/>
      <c r="IKQ97" s="1"/>
      <c r="IKR97" s="1"/>
      <c r="IKS97" s="1"/>
      <c r="IKT97" s="1"/>
      <c r="IKU97" s="1"/>
      <c r="IKV97" s="1"/>
      <c r="IKW97" s="1"/>
      <c r="IKX97" s="1"/>
      <c r="IKY97" s="1"/>
      <c r="IKZ97" s="1"/>
      <c r="ILA97" s="1"/>
      <c r="ILB97" s="1"/>
      <c r="ILC97" s="1"/>
      <c r="ILD97" s="1"/>
      <c r="ILE97" s="1"/>
      <c r="ILF97" s="1"/>
      <c r="ILG97" s="1"/>
      <c r="ILH97" s="1"/>
      <c r="ILI97" s="1"/>
      <c r="ILJ97" s="1"/>
      <c r="ILK97" s="1"/>
      <c r="ILL97" s="1"/>
      <c r="ILM97" s="1"/>
      <c r="ILN97" s="1"/>
      <c r="ILO97" s="1"/>
      <c r="ILP97" s="1"/>
      <c r="ILQ97" s="1"/>
      <c r="ILR97" s="1"/>
      <c r="ILS97" s="1"/>
      <c r="ILT97" s="1"/>
      <c r="ILU97" s="1"/>
      <c r="ILV97" s="1"/>
      <c r="ILW97" s="1"/>
      <c r="ILX97" s="1"/>
      <c r="ILY97" s="1"/>
      <c r="ILZ97" s="1"/>
      <c r="IMA97" s="1"/>
      <c r="IMB97" s="1"/>
      <c r="IMC97" s="1"/>
      <c r="IMD97" s="1"/>
      <c r="IME97" s="1"/>
      <c r="IMF97" s="1"/>
      <c r="IMG97" s="1"/>
      <c r="IMH97" s="1"/>
      <c r="IMI97" s="1"/>
      <c r="IMJ97" s="1"/>
      <c r="IMK97" s="1"/>
      <c r="IML97" s="1"/>
      <c r="IMM97" s="1"/>
      <c r="IMN97" s="1"/>
      <c r="IMO97" s="1"/>
      <c r="IMP97" s="1"/>
      <c r="IMQ97" s="1"/>
      <c r="IMR97" s="1"/>
      <c r="IMS97" s="1"/>
      <c r="IMT97" s="1"/>
      <c r="IMU97" s="1"/>
      <c r="IMV97" s="1"/>
      <c r="IMW97" s="1"/>
      <c r="IMX97" s="1"/>
      <c r="IMY97" s="1"/>
      <c r="IMZ97" s="1"/>
      <c r="INA97" s="1"/>
      <c r="INB97" s="1"/>
      <c r="INC97" s="1"/>
      <c r="IND97" s="1"/>
      <c r="INE97" s="1"/>
      <c r="INF97" s="1"/>
      <c r="ING97" s="1"/>
      <c r="INH97" s="1"/>
      <c r="INI97" s="1"/>
      <c r="INJ97" s="1"/>
      <c r="INK97" s="1"/>
      <c r="INL97" s="1"/>
      <c r="INM97" s="1"/>
      <c r="INN97" s="1"/>
      <c r="INO97" s="1"/>
      <c r="INP97" s="1"/>
      <c r="INQ97" s="1"/>
      <c r="INR97" s="1"/>
      <c r="INS97" s="1"/>
      <c r="INT97" s="1"/>
      <c r="INU97" s="1"/>
      <c r="INV97" s="1"/>
      <c r="INW97" s="1"/>
      <c r="INX97" s="1"/>
      <c r="INY97" s="1"/>
      <c r="INZ97" s="1"/>
      <c r="IOA97" s="1"/>
      <c r="IOB97" s="1"/>
      <c r="IOC97" s="1"/>
      <c r="IOD97" s="1"/>
      <c r="IOE97" s="1"/>
      <c r="IOF97" s="1"/>
      <c r="IOG97" s="1"/>
      <c r="IOH97" s="1"/>
      <c r="IOI97" s="1"/>
      <c r="IOJ97" s="1"/>
      <c r="IOK97" s="1"/>
      <c r="IOL97" s="1"/>
      <c r="IOM97" s="1"/>
      <c r="ION97" s="1"/>
      <c r="IOO97" s="1"/>
      <c r="IOP97" s="1"/>
      <c r="IOQ97" s="1"/>
      <c r="IOR97" s="1"/>
      <c r="IOS97" s="1"/>
      <c r="IOT97" s="1"/>
      <c r="IOU97" s="1"/>
      <c r="IOV97" s="1"/>
      <c r="IOW97" s="1"/>
      <c r="IOX97" s="1"/>
      <c r="IOY97" s="1"/>
      <c r="IOZ97" s="1"/>
      <c r="IPA97" s="1"/>
      <c r="IPB97" s="1"/>
      <c r="IPC97" s="1"/>
      <c r="IPD97" s="1"/>
      <c r="IPE97" s="1"/>
      <c r="IPF97" s="1"/>
      <c r="IPG97" s="1"/>
      <c r="IPH97" s="1"/>
      <c r="IPI97" s="1"/>
      <c r="IPJ97" s="1"/>
      <c r="IPK97" s="1"/>
      <c r="IPL97" s="1"/>
      <c r="IPM97" s="1"/>
      <c r="IPN97" s="1"/>
      <c r="IPO97" s="1"/>
      <c r="IPP97" s="1"/>
      <c r="IPQ97" s="1"/>
      <c r="IPR97" s="1"/>
      <c r="IPS97" s="1"/>
      <c r="IPT97" s="1"/>
      <c r="IPU97" s="1"/>
      <c r="IPV97" s="1"/>
      <c r="IPW97" s="1"/>
      <c r="IPX97" s="1"/>
      <c r="IPY97" s="1"/>
      <c r="IPZ97" s="1"/>
      <c r="IQA97" s="1"/>
      <c r="IQB97" s="1"/>
      <c r="IQC97" s="1"/>
      <c r="IQD97" s="1"/>
      <c r="IQE97" s="1"/>
      <c r="IQF97" s="1"/>
      <c r="IQG97" s="1"/>
      <c r="IQH97" s="1"/>
      <c r="IQI97" s="1"/>
      <c r="IQJ97" s="1"/>
      <c r="IQK97" s="1"/>
      <c r="IQL97" s="1"/>
      <c r="IQM97" s="1"/>
      <c r="IQN97" s="1"/>
      <c r="IQO97" s="1"/>
      <c r="IQP97" s="1"/>
      <c r="IQQ97" s="1"/>
      <c r="IQR97" s="1"/>
      <c r="IQS97" s="1"/>
      <c r="IQT97" s="1"/>
      <c r="IQU97" s="1"/>
      <c r="IQV97" s="1"/>
      <c r="IQW97" s="1"/>
      <c r="IQX97" s="1"/>
      <c r="IQY97" s="1"/>
      <c r="IQZ97" s="1"/>
      <c r="IRA97" s="1"/>
      <c r="IRB97" s="1"/>
      <c r="IRC97" s="1"/>
      <c r="IRD97" s="1"/>
      <c r="IRE97" s="1"/>
      <c r="IRF97" s="1"/>
      <c r="IRG97" s="1"/>
      <c r="IRH97" s="1"/>
      <c r="IRI97" s="1"/>
      <c r="IRJ97" s="1"/>
      <c r="IRK97" s="1"/>
      <c r="IRL97" s="1"/>
      <c r="IRM97" s="1"/>
      <c r="IRN97" s="1"/>
      <c r="IRO97" s="1"/>
      <c r="IRP97" s="1"/>
      <c r="IRQ97" s="1"/>
      <c r="IRR97" s="1"/>
      <c r="IRS97" s="1"/>
      <c r="IRT97" s="1"/>
      <c r="IRU97" s="1"/>
      <c r="IRV97" s="1"/>
      <c r="IRW97" s="1"/>
      <c r="IRX97" s="1"/>
      <c r="IRY97" s="1"/>
      <c r="IRZ97" s="1"/>
      <c r="ISA97" s="1"/>
      <c r="ISB97" s="1"/>
      <c r="ISC97" s="1"/>
      <c r="ISD97" s="1"/>
      <c r="ISE97" s="1"/>
      <c r="ISF97" s="1"/>
      <c r="ISG97" s="1"/>
      <c r="ISH97" s="1"/>
      <c r="ISI97" s="1"/>
      <c r="ISJ97" s="1"/>
      <c r="ISK97" s="1"/>
      <c r="ISL97" s="1"/>
      <c r="ISM97" s="1"/>
      <c r="ISN97" s="1"/>
      <c r="ISO97" s="1"/>
      <c r="ISP97" s="1"/>
      <c r="ISQ97" s="1"/>
      <c r="ISR97" s="1"/>
      <c r="ISS97" s="1"/>
      <c r="IST97" s="1"/>
      <c r="ISU97" s="1"/>
      <c r="ISV97" s="1"/>
      <c r="ISW97" s="1"/>
      <c r="ISX97" s="1"/>
      <c r="ISY97" s="1"/>
      <c r="ISZ97" s="1"/>
      <c r="ITA97" s="1"/>
      <c r="ITB97" s="1"/>
      <c r="ITC97" s="1"/>
      <c r="ITD97" s="1"/>
      <c r="ITE97" s="1"/>
      <c r="ITF97" s="1"/>
      <c r="ITG97" s="1"/>
      <c r="ITH97" s="1"/>
      <c r="ITI97" s="1"/>
      <c r="ITJ97" s="1"/>
      <c r="ITK97" s="1"/>
      <c r="ITL97" s="1"/>
      <c r="ITM97" s="1"/>
      <c r="ITN97" s="1"/>
      <c r="ITO97" s="1"/>
      <c r="ITP97" s="1"/>
      <c r="ITQ97" s="1"/>
      <c r="ITR97" s="1"/>
      <c r="ITS97" s="1"/>
      <c r="ITT97" s="1"/>
      <c r="ITU97" s="1"/>
      <c r="ITV97" s="1"/>
      <c r="ITW97" s="1"/>
      <c r="ITX97" s="1"/>
      <c r="ITY97" s="1"/>
      <c r="ITZ97" s="1"/>
      <c r="IUA97" s="1"/>
      <c r="IUB97" s="1"/>
      <c r="IUC97" s="1"/>
      <c r="IUD97" s="1"/>
      <c r="IUE97" s="1"/>
      <c r="IUF97" s="1"/>
      <c r="IUG97" s="1"/>
      <c r="IUH97" s="1"/>
      <c r="IUI97" s="1"/>
      <c r="IUJ97" s="1"/>
      <c r="IUK97" s="1"/>
      <c r="IUL97" s="1"/>
      <c r="IUM97" s="1"/>
      <c r="IUN97" s="1"/>
      <c r="IUO97" s="1"/>
      <c r="IUP97" s="1"/>
      <c r="IUQ97" s="1"/>
      <c r="IUR97" s="1"/>
      <c r="IUS97" s="1"/>
      <c r="IUT97" s="1"/>
      <c r="IUU97" s="1"/>
      <c r="IUV97" s="1"/>
      <c r="IUW97" s="1"/>
      <c r="IUX97" s="1"/>
      <c r="IUY97" s="1"/>
      <c r="IUZ97" s="1"/>
      <c r="IVA97" s="1"/>
      <c r="IVB97" s="1"/>
      <c r="IVC97" s="1"/>
      <c r="IVD97" s="1"/>
      <c r="IVE97" s="1"/>
      <c r="IVF97" s="1"/>
      <c r="IVG97" s="1"/>
      <c r="IVH97" s="1"/>
      <c r="IVI97" s="1"/>
      <c r="IVJ97" s="1"/>
      <c r="IVK97" s="1"/>
      <c r="IVL97" s="1"/>
      <c r="IVM97" s="1"/>
      <c r="IVN97" s="1"/>
      <c r="IVO97" s="1"/>
      <c r="IVP97" s="1"/>
      <c r="IVQ97" s="1"/>
      <c r="IVR97" s="1"/>
      <c r="IVS97" s="1"/>
      <c r="IVT97" s="1"/>
      <c r="IVU97" s="1"/>
      <c r="IVV97" s="1"/>
      <c r="IVW97" s="1"/>
      <c r="IVX97" s="1"/>
      <c r="IVY97" s="1"/>
      <c r="IVZ97" s="1"/>
      <c r="IWA97" s="1"/>
      <c r="IWB97" s="1"/>
      <c r="IWC97" s="1"/>
      <c r="IWD97" s="1"/>
      <c r="IWE97" s="1"/>
      <c r="IWF97" s="1"/>
      <c r="IWG97" s="1"/>
      <c r="IWH97" s="1"/>
      <c r="IWI97" s="1"/>
      <c r="IWJ97" s="1"/>
      <c r="IWK97" s="1"/>
      <c r="IWL97" s="1"/>
      <c r="IWM97" s="1"/>
      <c r="IWN97" s="1"/>
      <c r="IWO97" s="1"/>
      <c r="IWP97" s="1"/>
      <c r="IWQ97" s="1"/>
      <c r="IWR97" s="1"/>
      <c r="IWS97" s="1"/>
      <c r="IWT97" s="1"/>
      <c r="IWU97" s="1"/>
      <c r="IWV97" s="1"/>
      <c r="IWW97" s="1"/>
      <c r="IWX97" s="1"/>
      <c r="IWY97" s="1"/>
      <c r="IWZ97" s="1"/>
      <c r="IXA97" s="1"/>
      <c r="IXB97" s="1"/>
      <c r="IXC97" s="1"/>
      <c r="IXD97" s="1"/>
      <c r="IXE97" s="1"/>
      <c r="IXF97" s="1"/>
      <c r="IXG97" s="1"/>
      <c r="IXH97" s="1"/>
      <c r="IXI97" s="1"/>
      <c r="IXJ97" s="1"/>
      <c r="IXK97" s="1"/>
      <c r="IXL97" s="1"/>
      <c r="IXM97" s="1"/>
      <c r="IXN97" s="1"/>
      <c r="IXO97" s="1"/>
      <c r="IXP97" s="1"/>
      <c r="IXQ97" s="1"/>
      <c r="IXR97" s="1"/>
      <c r="IXS97" s="1"/>
      <c r="IXT97" s="1"/>
      <c r="IXU97" s="1"/>
      <c r="IXV97" s="1"/>
      <c r="IXW97" s="1"/>
      <c r="IXX97" s="1"/>
      <c r="IXY97" s="1"/>
      <c r="IXZ97" s="1"/>
      <c r="IYA97" s="1"/>
      <c r="IYB97" s="1"/>
      <c r="IYC97" s="1"/>
      <c r="IYD97" s="1"/>
      <c r="IYE97" s="1"/>
      <c r="IYF97" s="1"/>
      <c r="IYG97" s="1"/>
      <c r="IYH97" s="1"/>
      <c r="IYI97" s="1"/>
      <c r="IYJ97" s="1"/>
      <c r="IYK97" s="1"/>
      <c r="IYL97" s="1"/>
      <c r="IYM97" s="1"/>
      <c r="IYN97" s="1"/>
      <c r="IYO97" s="1"/>
      <c r="IYP97" s="1"/>
      <c r="IYQ97" s="1"/>
      <c r="IYR97" s="1"/>
      <c r="IYS97" s="1"/>
      <c r="IYT97" s="1"/>
      <c r="IYU97" s="1"/>
      <c r="IYV97" s="1"/>
      <c r="IYW97" s="1"/>
      <c r="IYX97" s="1"/>
      <c r="IYY97" s="1"/>
      <c r="IYZ97" s="1"/>
      <c r="IZA97" s="1"/>
      <c r="IZB97" s="1"/>
      <c r="IZC97" s="1"/>
      <c r="IZD97" s="1"/>
      <c r="IZE97" s="1"/>
      <c r="IZF97" s="1"/>
      <c r="IZG97" s="1"/>
      <c r="IZH97" s="1"/>
      <c r="IZI97" s="1"/>
      <c r="IZJ97" s="1"/>
      <c r="IZK97" s="1"/>
      <c r="IZL97" s="1"/>
      <c r="IZM97" s="1"/>
      <c r="IZN97" s="1"/>
      <c r="IZO97" s="1"/>
      <c r="IZP97" s="1"/>
      <c r="IZQ97" s="1"/>
      <c r="IZR97" s="1"/>
      <c r="IZS97" s="1"/>
      <c r="IZT97" s="1"/>
      <c r="IZU97" s="1"/>
      <c r="IZV97" s="1"/>
      <c r="IZW97" s="1"/>
      <c r="IZX97" s="1"/>
      <c r="IZY97" s="1"/>
      <c r="IZZ97" s="1"/>
      <c r="JAA97" s="1"/>
      <c r="JAB97" s="1"/>
      <c r="JAC97" s="1"/>
      <c r="JAD97" s="1"/>
      <c r="JAE97" s="1"/>
      <c r="JAF97" s="1"/>
      <c r="JAG97" s="1"/>
      <c r="JAH97" s="1"/>
      <c r="JAI97" s="1"/>
      <c r="JAJ97" s="1"/>
      <c r="JAK97" s="1"/>
      <c r="JAL97" s="1"/>
      <c r="JAM97" s="1"/>
      <c r="JAN97" s="1"/>
      <c r="JAO97" s="1"/>
      <c r="JAP97" s="1"/>
      <c r="JAQ97" s="1"/>
      <c r="JAR97" s="1"/>
      <c r="JAS97" s="1"/>
      <c r="JAT97" s="1"/>
      <c r="JAU97" s="1"/>
      <c r="JAV97" s="1"/>
      <c r="JAW97" s="1"/>
      <c r="JAX97" s="1"/>
      <c r="JAY97" s="1"/>
      <c r="JAZ97" s="1"/>
      <c r="JBA97" s="1"/>
      <c r="JBB97" s="1"/>
      <c r="JBC97" s="1"/>
      <c r="JBD97" s="1"/>
      <c r="JBE97" s="1"/>
      <c r="JBF97" s="1"/>
      <c r="JBG97" s="1"/>
      <c r="JBH97" s="1"/>
      <c r="JBI97" s="1"/>
      <c r="JBJ97" s="1"/>
      <c r="JBK97" s="1"/>
      <c r="JBL97" s="1"/>
      <c r="JBM97" s="1"/>
      <c r="JBN97" s="1"/>
      <c r="JBO97" s="1"/>
      <c r="JBP97" s="1"/>
      <c r="JBQ97" s="1"/>
      <c r="JBR97" s="1"/>
      <c r="JBS97" s="1"/>
      <c r="JBT97" s="1"/>
      <c r="JBU97" s="1"/>
      <c r="JBV97" s="1"/>
      <c r="JBW97" s="1"/>
      <c r="JBX97" s="1"/>
      <c r="JBY97" s="1"/>
      <c r="JBZ97" s="1"/>
      <c r="JCA97" s="1"/>
      <c r="JCB97" s="1"/>
      <c r="JCC97" s="1"/>
      <c r="JCD97" s="1"/>
      <c r="JCE97" s="1"/>
      <c r="JCF97" s="1"/>
      <c r="JCG97" s="1"/>
      <c r="JCH97" s="1"/>
      <c r="JCI97" s="1"/>
      <c r="JCJ97" s="1"/>
      <c r="JCK97" s="1"/>
      <c r="JCL97" s="1"/>
      <c r="JCM97" s="1"/>
      <c r="JCN97" s="1"/>
      <c r="JCO97" s="1"/>
      <c r="JCP97" s="1"/>
      <c r="JCQ97" s="1"/>
      <c r="JCR97" s="1"/>
      <c r="JCS97" s="1"/>
      <c r="JCT97" s="1"/>
      <c r="JCU97" s="1"/>
      <c r="JCV97" s="1"/>
      <c r="JCW97" s="1"/>
      <c r="JCX97" s="1"/>
      <c r="JCY97" s="1"/>
      <c r="JCZ97" s="1"/>
      <c r="JDA97" s="1"/>
      <c r="JDB97" s="1"/>
      <c r="JDC97" s="1"/>
      <c r="JDD97" s="1"/>
      <c r="JDE97" s="1"/>
      <c r="JDF97" s="1"/>
      <c r="JDG97" s="1"/>
      <c r="JDH97" s="1"/>
      <c r="JDI97" s="1"/>
      <c r="JDJ97" s="1"/>
      <c r="JDK97" s="1"/>
      <c r="JDL97" s="1"/>
      <c r="JDM97" s="1"/>
      <c r="JDN97" s="1"/>
      <c r="JDO97" s="1"/>
      <c r="JDP97" s="1"/>
      <c r="JDQ97" s="1"/>
      <c r="JDR97" s="1"/>
      <c r="JDS97" s="1"/>
      <c r="JDT97" s="1"/>
      <c r="JDU97" s="1"/>
      <c r="JDV97" s="1"/>
      <c r="JDW97" s="1"/>
      <c r="JDX97" s="1"/>
      <c r="JDY97" s="1"/>
      <c r="JDZ97" s="1"/>
      <c r="JEA97" s="1"/>
      <c r="JEB97" s="1"/>
      <c r="JEC97" s="1"/>
      <c r="JED97" s="1"/>
      <c r="JEE97" s="1"/>
      <c r="JEF97" s="1"/>
      <c r="JEG97" s="1"/>
      <c r="JEH97" s="1"/>
      <c r="JEI97" s="1"/>
      <c r="JEJ97" s="1"/>
      <c r="JEK97" s="1"/>
      <c r="JEL97" s="1"/>
      <c r="JEM97" s="1"/>
      <c r="JEN97" s="1"/>
      <c r="JEO97" s="1"/>
      <c r="JEP97" s="1"/>
      <c r="JEQ97" s="1"/>
      <c r="JER97" s="1"/>
      <c r="JES97" s="1"/>
      <c r="JET97" s="1"/>
      <c r="JEU97" s="1"/>
      <c r="JEV97" s="1"/>
      <c r="JEW97" s="1"/>
      <c r="JEX97" s="1"/>
      <c r="JEY97" s="1"/>
      <c r="JEZ97" s="1"/>
      <c r="JFA97" s="1"/>
      <c r="JFB97" s="1"/>
      <c r="JFC97" s="1"/>
      <c r="JFD97" s="1"/>
      <c r="JFE97" s="1"/>
      <c r="JFF97" s="1"/>
      <c r="JFG97" s="1"/>
      <c r="JFH97" s="1"/>
      <c r="JFI97" s="1"/>
      <c r="JFJ97" s="1"/>
      <c r="JFK97" s="1"/>
      <c r="JFL97" s="1"/>
      <c r="JFM97" s="1"/>
      <c r="JFN97" s="1"/>
      <c r="JFO97" s="1"/>
      <c r="JFP97" s="1"/>
      <c r="JFQ97" s="1"/>
      <c r="JFR97" s="1"/>
      <c r="JFS97" s="1"/>
      <c r="JFT97" s="1"/>
      <c r="JFU97" s="1"/>
      <c r="JFV97" s="1"/>
      <c r="JFW97" s="1"/>
      <c r="JFX97" s="1"/>
      <c r="JFY97" s="1"/>
      <c r="JFZ97" s="1"/>
      <c r="JGA97" s="1"/>
      <c r="JGB97" s="1"/>
      <c r="JGC97" s="1"/>
      <c r="JGD97" s="1"/>
      <c r="JGE97" s="1"/>
      <c r="JGF97" s="1"/>
      <c r="JGG97" s="1"/>
      <c r="JGH97" s="1"/>
      <c r="JGI97" s="1"/>
      <c r="JGJ97" s="1"/>
      <c r="JGK97" s="1"/>
      <c r="JGL97" s="1"/>
      <c r="JGM97" s="1"/>
      <c r="JGN97" s="1"/>
      <c r="JGO97" s="1"/>
      <c r="JGP97" s="1"/>
      <c r="JGQ97" s="1"/>
      <c r="JGR97" s="1"/>
      <c r="JGS97" s="1"/>
      <c r="JGT97" s="1"/>
      <c r="JGU97" s="1"/>
      <c r="JGV97" s="1"/>
      <c r="JGW97" s="1"/>
      <c r="JGX97" s="1"/>
      <c r="JGY97" s="1"/>
      <c r="JGZ97" s="1"/>
      <c r="JHA97" s="1"/>
      <c r="JHB97" s="1"/>
      <c r="JHC97" s="1"/>
      <c r="JHD97" s="1"/>
      <c r="JHE97" s="1"/>
      <c r="JHF97" s="1"/>
      <c r="JHG97" s="1"/>
      <c r="JHH97" s="1"/>
      <c r="JHI97" s="1"/>
      <c r="JHJ97" s="1"/>
      <c r="JHK97" s="1"/>
      <c r="JHL97" s="1"/>
      <c r="JHM97" s="1"/>
      <c r="JHN97" s="1"/>
      <c r="JHO97" s="1"/>
      <c r="JHP97" s="1"/>
      <c r="JHQ97" s="1"/>
      <c r="JHR97" s="1"/>
      <c r="JHS97" s="1"/>
      <c r="JHT97" s="1"/>
      <c r="JHU97" s="1"/>
      <c r="JHV97" s="1"/>
      <c r="JHW97" s="1"/>
      <c r="JHX97" s="1"/>
      <c r="JHY97" s="1"/>
      <c r="JHZ97" s="1"/>
      <c r="JIA97" s="1"/>
      <c r="JIB97" s="1"/>
      <c r="JIC97" s="1"/>
      <c r="JID97" s="1"/>
      <c r="JIE97" s="1"/>
      <c r="JIF97" s="1"/>
      <c r="JIG97" s="1"/>
      <c r="JIH97" s="1"/>
      <c r="JII97" s="1"/>
      <c r="JIJ97" s="1"/>
      <c r="JIK97" s="1"/>
      <c r="JIL97" s="1"/>
      <c r="JIM97" s="1"/>
      <c r="JIN97" s="1"/>
      <c r="JIO97" s="1"/>
      <c r="JIP97" s="1"/>
      <c r="JIQ97" s="1"/>
      <c r="JIR97" s="1"/>
      <c r="JIS97" s="1"/>
      <c r="JIT97" s="1"/>
      <c r="JIU97" s="1"/>
      <c r="JIV97" s="1"/>
      <c r="JIW97" s="1"/>
      <c r="JIX97" s="1"/>
      <c r="JIY97" s="1"/>
      <c r="JIZ97" s="1"/>
      <c r="JJA97" s="1"/>
      <c r="JJB97" s="1"/>
      <c r="JJC97" s="1"/>
      <c r="JJD97" s="1"/>
      <c r="JJE97" s="1"/>
      <c r="JJF97" s="1"/>
      <c r="JJG97" s="1"/>
      <c r="JJH97" s="1"/>
      <c r="JJI97" s="1"/>
      <c r="JJJ97" s="1"/>
      <c r="JJK97" s="1"/>
      <c r="JJL97" s="1"/>
      <c r="JJM97" s="1"/>
      <c r="JJN97" s="1"/>
      <c r="JJO97" s="1"/>
      <c r="JJP97" s="1"/>
      <c r="JJQ97" s="1"/>
      <c r="JJR97" s="1"/>
      <c r="JJS97" s="1"/>
      <c r="JJT97" s="1"/>
      <c r="JJU97" s="1"/>
      <c r="JJV97" s="1"/>
      <c r="JJW97" s="1"/>
      <c r="JJX97" s="1"/>
      <c r="JJY97" s="1"/>
      <c r="JJZ97" s="1"/>
      <c r="JKA97" s="1"/>
      <c r="JKB97" s="1"/>
      <c r="JKC97" s="1"/>
      <c r="JKD97" s="1"/>
      <c r="JKE97" s="1"/>
      <c r="JKF97" s="1"/>
      <c r="JKG97" s="1"/>
      <c r="JKH97" s="1"/>
      <c r="JKI97" s="1"/>
      <c r="JKJ97" s="1"/>
      <c r="JKK97" s="1"/>
      <c r="JKL97" s="1"/>
      <c r="JKM97" s="1"/>
      <c r="JKN97" s="1"/>
      <c r="JKO97" s="1"/>
      <c r="JKP97" s="1"/>
      <c r="JKQ97" s="1"/>
      <c r="JKR97" s="1"/>
      <c r="JKS97" s="1"/>
      <c r="JKT97" s="1"/>
      <c r="JKU97" s="1"/>
      <c r="JKV97" s="1"/>
      <c r="JKW97" s="1"/>
      <c r="JKX97" s="1"/>
      <c r="JKY97" s="1"/>
      <c r="JKZ97" s="1"/>
      <c r="JLA97" s="1"/>
      <c r="JLB97" s="1"/>
      <c r="JLC97" s="1"/>
      <c r="JLD97" s="1"/>
      <c r="JLE97" s="1"/>
      <c r="JLF97" s="1"/>
      <c r="JLG97" s="1"/>
      <c r="JLH97" s="1"/>
      <c r="JLI97" s="1"/>
      <c r="JLJ97" s="1"/>
      <c r="JLK97" s="1"/>
      <c r="JLL97" s="1"/>
      <c r="JLM97" s="1"/>
      <c r="JLN97" s="1"/>
      <c r="JLO97" s="1"/>
      <c r="JLP97" s="1"/>
      <c r="JLQ97" s="1"/>
      <c r="JLR97" s="1"/>
      <c r="JLS97" s="1"/>
      <c r="JLT97" s="1"/>
      <c r="JLU97" s="1"/>
      <c r="JLV97" s="1"/>
      <c r="JLW97" s="1"/>
      <c r="JLX97" s="1"/>
      <c r="JLY97" s="1"/>
      <c r="JLZ97" s="1"/>
      <c r="JMA97" s="1"/>
      <c r="JMB97" s="1"/>
      <c r="JMC97" s="1"/>
      <c r="JMD97" s="1"/>
      <c r="JME97" s="1"/>
      <c r="JMF97" s="1"/>
      <c r="JMG97" s="1"/>
      <c r="JMH97" s="1"/>
      <c r="JMI97" s="1"/>
      <c r="JMJ97" s="1"/>
      <c r="JMK97" s="1"/>
      <c r="JML97" s="1"/>
      <c r="JMM97" s="1"/>
      <c r="JMN97" s="1"/>
      <c r="JMO97" s="1"/>
      <c r="JMP97" s="1"/>
      <c r="JMQ97" s="1"/>
      <c r="JMR97" s="1"/>
      <c r="JMS97" s="1"/>
      <c r="JMT97" s="1"/>
      <c r="JMU97" s="1"/>
      <c r="JMV97" s="1"/>
      <c r="JMW97" s="1"/>
      <c r="JMX97" s="1"/>
      <c r="JMY97" s="1"/>
      <c r="JMZ97" s="1"/>
      <c r="JNA97" s="1"/>
      <c r="JNB97" s="1"/>
      <c r="JNC97" s="1"/>
      <c r="JND97" s="1"/>
      <c r="JNE97" s="1"/>
      <c r="JNF97" s="1"/>
      <c r="JNG97" s="1"/>
      <c r="JNH97" s="1"/>
      <c r="JNI97" s="1"/>
      <c r="JNJ97" s="1"/>
      <c r="JNK97" s="1"/>
      <c r="JNL97" s="1"/>
      <c r="JNM97" s="1"/>
      <c r="JNN97" s="1"/>
      <c r="JNO97" s="1"/>
      <c r="JNP97" s="1"/>
      <c r="JNQ97" s="1"/>
      <c r="JNR97" s="1"/>
      <c r="JNS97" s="1"/>
      <c r="JNT97" s="1"/>
      <c r="JNU97" s="1"/>
      <c r="JNV97" s="1"/>
      <c r="JNW97" s="1"/>
      <c r="JNX97" s="1"/>
      <c r="JNY97" s="1"/>
      <c r="JNZ97" s="1"/>
      <c r="JOA97" s="1"/>
      <c r="JOB97" s="1"/>
      <c r="JOC97" s="1"/>
      <c r="JOD97" s="1"/>
      <c r="JOE97" s="1"/>
      <c r="JOF97" s="1"/>
      <c r="JOG97" s="1"/>
      <c r="JOH97" s="1"/>
      <c r="JOI97" s="1"/>
      <c r="JOJ97" s="1"/>
      <c r="JOK97" s="1"/>
      <c r="JOL97" s="1"/>
      <c r="JOM97" s="1"/>
      <c r="JON97" s="1"/>
      <c r="JOO97" s="1"/>
      <c r="JOP97" s="1"/>
      <c r="JOQ97" s="1"/>
      <c r="JOR97" s="1"/>
      <c r="JOS97" s="1"/>
      <c r="JOT97" s="1"/>
      <c r="JOU97" s="1"/>
      <c r="JOV97" s="1"/>
      <c r="JOW97" s="1"/>
      <c r="JOX97" s="1"/>
      <c r="JOY97" s="1"/>
      <c r="JOZ97" s="1"/>
      <c r="JPA97" s="1"/>
      <c r="JPB97" s="1"/>
      <c r="JPC97" s="1"/>
      <c r="JPD97" s="1"/>
      <c r="JPE97" s="1"/>
      <c r="JPF97" s="1"/>
      <c r="JPG97" s="1"/>
      <c r="JPH97" s="1"/>
      <c r="JPI97" s="1"/>
      <c r="JPJ97" s="1"/>
      <c r="JPK97" s="1"/>
      <c r="JPL97" s="1"/>
      <c r="JPM97" s="1"/>
      <c r="JPN97" s="1"/>
      <c r="JPO97" s="1"/>
      <c r="JPP97" s="1"/>
      <c r="JPQ97" s="1"/>
      <c r="JPR97" s="1"/>
      <c r="JPS97" s="1"/>
      <c r="JPT97" s="1"/>
      <c r="JPU97" s="1"/>
      <c r="JPV97" s="1"/>
      <c r="JPW97" s="1"/>
      <c r="JPX97" s="1"/>
      <c r="JPY97" s="1"/>
      <c r="JPZ97" s="1"/>
      <c r="JQA97" s="1"/>
      <c r="JQB97" s="1"/>
      <c r="JQC97" s="1"/>
      <c r="JQD97" s="1"/>
      <c r="JQE97" s="1"/>
      <c r="JQF97" s="1"/>
      <c r="JQG97" s="1"/>
      <c r="JQH97" s="1"/>
      <c r="JQI97" s="1"/>
      <c r="JQJ97" s="1"/>
      <c r="JQK97" s="1"/>
      <c r="JQL97" s="1"/>
      <c r="JQM97" s="1"/>
      <c r="JQN97" s="1"/>
      <c r="JQO97" s="1"/>
      <c r="JQP97" s="1"/>
      <c r="JQQ97" s="1"/>
      <c r="JQR97" s="1"/>
      <c r="JQS97" s="1"/>
      <c r="JQT97" s="1"/>
      <c r="JQU97" s="1"/>
      <c r="JQV97" s="1"/>
      <c r="JQW97" s="1"/>
      <c r="JQX97" s="1"/>
      <c r="JQY97" s="1"/>
      <c r="JQZ97" s="1"/>
      <c r="JRA97" s="1"/>
      <c r="JRB97" s="1"/>
      <c r="JRC97" s="1"/>
      <c r="JRD97" s="1"/>
      <c r="JRE97" s="1"/>
      <c r="JRF97" s="1"/>
      <c r="JRG97" s="1"/>
      <c r="JRH97" s="1"/>
      <c r="JRI97" s="1"/>
      <c r="JRJ97" s="1"/>
      <c r="JRK97" s="1"/>
      <c r="JRL97" s="1"/>
      <c r="JRM97" s="1"/>
      <c r="JRN97" s="1"/>
      <c r="JRO97" s="1"/>
      <c r="JRP97" s="1"/>
      <c r="JRQ97" s="1"/>
      <c r="JRR97" s="1"/>
      <c r="JRS97" s="1"/>
      <c r="JRT97" s="1"/>
      <c r="JRU97" s="1"/>
      <c r="JRV97" s="1"/>
      <c r="JRW97" s="1"/>
      <c r="JRX97" s="1"/>
      <c r="JRY97" s="1"/>
      <c r="JRZ97" s="1"/>
      <c r="JSA97" s="1"/>
      <c r="JSB97" s="1"/>
      <c r="JSC97" s="1"/>
      <c r="JSD97" s="1"/>
      <c r="JSE97" s="1"/>
      <c r="JSF97" s="1"/>
      <c r="JSG97" s="1"/>
      <c r="JSH97" s="1"/>
      <c r="JSI97" s="1"/>
      <c r="JSJ97" s="1"/>
      <c r="JSK97" s="1"/>
      <c r="JSL97" s="1"/>
      <c r="JSM97" s="1"/>
      <c r="JSN97" s="1"/>
      <c r="JSO97" s="1"/>
      <c r="JSP97" s="1"/>
      <c r="JSQ97" s="1"/>
      <c r="JSR97" s="1"/>
      <c r="JSS97" s="1"/>
      <c r="JST97" s="1"/>
      <c r="JSU97" s="1"/>
      <c r="JSV97" s="1"/>
      <c r="JSW97" s="1"/>
      <c r="JSX97" s="1"/>
      <c r="JSY97" s="1"/>
      <c r="JSZ97" s="1"/>
      <c r="JTA97" s="1"/>
      <c r="JTB97" s="1"/>
      <c r="JTC97" s="1"/>
      <c r="JTD97" s="1"/>
      <c r="JTE97" s="1"/>
      <c r="JTF97" s="1"/>
      <c r="JTG97" s="1"/>
      <c r="JTH97" s="1"/>
      <c r="JTI97" s="1"/>
      <c r="JTJ97" s="1"/>
      <c r="JTK97" s="1"/>
      <c r="JTL97" s="1"/>
      <c r="JTM97" s="1"/>
      <c r="JTN97" s="1"/>
      <c r="JTO97" s="1"/>
      <c r="JTP97" s="1"/>
      <c r="JTQ97" s="1"/>
      <c r="JTR97" s="1"/>
      <c r="JTS97" s="1"/>
      <c r="JTT97" s="1"/>
      <c r="JTU97" s="1"/>
      <c r="JTV97" s="1"/>
      <c r="JTW97" s="1"/>
      <c r="JTX97" s="1"/>
      <c r="JTY97" s="1"/>
      <c r="JTZ97" s="1"/>
      <c r="JUA97" s="1"/>
      <c r="JUB97" s="1"/>
      <c r="JUC97" s="1"/>
      <c r="JUD97" s="1"/>
      <c r="JUE97" s="1"/>
      <c r="JUF97" s="1"/>
      <c r="JUG97" s="1"/>
      <c r="JUH97" s="1"/>
      <c r="JUI97" s="1"/>
      <c r="JUJ97" s="1"/>
      <c r="JUK97" s="1"/>
      <c r="JUL97" s="1"/>
      <c r="JUM97" s="1"/>
      <c r="JUN97" s="1"/>
      <c r="JUO97" s="1"/>
      <c r="JUP97" s="1"/>
      <c r="JUQ97" s="1"/>
      <c r="JUR97" s="1"/>
      <c r="JUS97" s="1"/>
      <c r="JUT97" s="1"/>
      <c r="JUU97" s="1"/>
      <c r="JUV97" s="1"/>
      <c r="JUW97" s="1"/>
      <c r="JUX97" s="1"/>
      <c r="JUY97" s="1"/>
      <c r="JUZ97" s="1"/>
      <c r="JVA97" s="1"/>
      <c r="JVB97" s="1"/>
      <c r="JVC97" s="1"/>
      <c r="JVD97" s="1"/>
      <c r="JVE97" s="1"/>
      <c r="JVF97" s="1"/>
      <c r="JVG97" s="1"/>
      <c r="JVH97" s="1"/>
      <c r="JVI97" s="1"/>
      <c r="JVJ97" s="1"/>
      <c r="JVK97" s="1"/>
      <c r="JVL97" s="1"/>
      <c r="JVM97" s="1"/>
      <c r="JVN97" s="1"/>
      <c r="JVO97" s="1"/>
      <c r="JVP97" s="1"/>
      <c r="JVQ97" s="1"/>
      <c r="JVR97" s="1"/>
      <c r="JVS97" s="1"/>
      <c r="JVT97" s="1"/>
      <c r="JVU97" s="1"/>
      <c r="JVV97" s="1"/>
      <c r="JVW97" s="1"/>
      <c r="JVX97" s="1"/>
      <c r="JVY97" s="1"/>
      <c r="JVZ97" s="1"/>
      <c r="JWA97" s="1"/>
      <c r="JWB97" s="1"/>
      <c r="JWC97" s="1"/>
      <c r="JWD97" s="1"/>
      <c r="JWE97" s="1"/>
      <c r="JWF97" s="1"/>
      <c r="JWG97" s="1"/>
      <c r="JWH97" s="1"/>
      <c r="JWI97" s="1"/>
      <c r="JWJ97" s="1"/>
      <c r="JWK97" s="1"/>
      <c r="JWL97" s="1"/>
      <c r="JWM97" s="1"/>
      <c r="JWN97" s="1"/>
      <c r="JWO97" s="1"/>
      <c r="JWP97" s="1"/>
      <c r="JWQ97" s="1"/>
      <c r="JWR97" s="1"/>
      <c r="JWS97" s="1"/>
      <c r="JWT97" s="1"/>
      <c r="JWU97" s="1"/>
      <c r="JWV97" s="1"/>
      <c r="JWW97" s="1"/>
      <c r="JWX97" s="1"/>
      <c r="JWY97" s="1"/>
      <c r="JWZ97" s="1"/>
      <c r="JXA97" s="1"/>
      <c r="JXB97" s="1"/>
      <c r="JXC97" s="1"/>
      <c r="JXD97" s="1"/>
      <c r="JXE97" s="1"/>
      <c r="JXF97" s="1"/>
      <c r="JXG97" s="1"/>
      <c r="JXH97" s="1"/>
      <c r="JXI97" s="1"/>
      <c r="JXJ97" s="1"/>
      <c r="JXK97" s="1"/>
      <c r="JXL97" s="1"/>
      <c r="JXM97" s="1"/>
      <c r="JXN97" s="1"/>
      <c r="JXO97" s="1"/>
      <c r="JXP97" s="1"/>
      <c r="JXQ97" s="1"/>
      <c r="JXR97" s="1"/>
      <c r="JXS97" s="1"/>
      <c r="JXT97" s="1"/>
      <c r="JXU97" s="1"/>
      <c r="JXV97" s="1"/>
      <c r="JXW97" s="1"/>
      <c r="JXX97" s="1"/>
      <c r="JXY97" s="1"/>
      <c r="JXZ97" s="1"/>
      <c r="JYA97" s="1"/>
      <c r="JYB97" s="1"/>
      <c r="JYC97" s="1"/>
      <c r="JYD97" s="1"/>
      <c r="JYE97" s="1"/>
      <c r="JYF97" s="1"/>
      <c r="JYG97" s="1"/>
      <c r="JYH97" s="1"/>
      <c r="JYI97" s="1"/>
      <c r="JYJ97" s="1"/>
      <c r="JYK97" s="1"/>
      <c r="JYL97" s="1"/>
      <c r="JYM97" s="1"/>
      <c r="JYN97" s="1"/>
      <c r="JYO97" s="1"/>
      <c r="JYP97" s="1"/>
      <c r="JYQ97" s="1"/>
      <c r="JYR97" s="1"/>
      <c r="JYS97" s="1"/>
      <c r="JYT97" s="1"/>
      <c r="JYU97" s="1"/>
      <c r="JYV97" s="1"/>
      <c r="JYW97" s="1"/>
      <c r="JYX97" s="1"/>
      <c r="JYY97" s="1"/>
      <c r="JYZ97" s="1"/>
      <c r="JZA97" s="1"/>
      <c r="JZB97" s="1"/>
      <c r="JZC97" s="1"/>
      <c r="JZD97" s="1"/>
      <c r="JZE97" s="1"/>
      <c r="JZF97" s="1"/>
      <c r="JZG97" s="1"/>
      <c r="JZH97" s="1"/>
      <c r="JZI97" s="1"/>
      <c r="JZJ97" s="1"/>
      <c r="JZK97" s="1"/>
      <c r="JZL97" s="1"/>
      <c r="JZM97" s="1"/>
      <c r="JZN97" s="1"/>
      <c r="JZO97" s="1"/>
      <c r="JZP97" s="1"/>
      <c r="JZQ97" s="1"/>
      <c r="JZR97" s="1"/>
      <c r="JZS97" s="1"/>
      <c r="JZT97" s="1"/>
      <c r="JZU97" s="1"/>
      <c r="JZV97" s="1"/>
      <c r="JZW97" s="1"/>
      <c r="JZX97" s="1"/>
      <c r="JZY97" s="1"/>
      <c r="JZZ97" s="1"/>
      <c r="KAA97" s="1"/>
      <c r="KAB97" s="1"/>
      <c r="KAC97" s="1"/>
      <c r="KAD97" s="1"/>
      <c r="KAE97" s="1"/>
      <c r="KAF97" s="1"/>
      <c r="KAG97" s="1"/>
      <c r="KAH97" s="1"/>
      <c r="KAI97" s="1"/>
      <c r="KAJ97" s="1"/>
      <c r="KAK97" s="1"/>
      <c r="KAL97" s="1"/>
      <c r="KAM97" s="1"/>
      <c r="KAN97" s="1"/>
      <c r="KAO97" s="1"/>
      <c r="KAP97" s="1"/>
      <c r="KAQ97" s="1"/>
      <c r="KAR97" s="1"/>
      <c r="KAS97" s="1"/>
      <c r="KAT97" s="1"/>
      <c r="KAU97" s="1"/>
      <c r="KAV97" s="1"/>
      <c r="KAW97" s="1"/>
      <c r="KAX97" s="1"/>
      <c r="KAY97" s="1"/>
      <c r="KAZ97" s="1"/>
      <c r="KBA97" s="1"/>
      <c r="KBB97" s="1"/>
      <c r="KBC97" s="1"/>
      <c r="KBD97" s="1"/>
      <c r="KBE97" s="1"/>
      <c r="KBF97" s="1"/>
      <c r="KBG97" s="1"/>
      <c r="KBH97" s="1"/>
      <c r="KBI97" s="1"/>
      <c r="KBJ97" s="1"/>
      <c r="KBK97" s="1"/>
      <c r="KBL97" s="1"/>
      <c r="KBM97" s="1"/>
      <c r="KBN97" s="1"/>
      <c r="KBO97" s="1"/>
      <c r="KBP97" s="1"/>
      <c r="KBQ97" s="1"/>
      <c r="KBR97" s="1"/>
      <c r="KBS97" s="1"/>
      <c r="KBT97" s="1"/>
      <c r="KBU97" s="1"/>
      <c r="KBV97" s="1"/>
      <c r="KBW97" s="1"/>
      <c r="KBX97" s="1"/>
      <c r="KBY97" s="1"/>
      <c r="KBZ97" s="1"/>
      <c r="KCA97" s="1"/>
      <c r="KCB97" s="1"/>
      <c r="KCC97" s="1"/>
      <c r="KCD97" s="1"/>
      <c r="KCE97" s="1"/>
      <c r="KCF97" s="1"/>
      <c r="KCG97" s="1"/>
      <c r="KCH97" s="1"/>
      <c r="KCI97" s="1"/>
      <c r="KCJ97" s="1"/>
      <c r="KCK97" s="1"/>
      <c r="KCL97" s="1"/>
      <c r="KCM97" s="1"/>
      <c r="KCN97" s="1"/>
      <c r="KCO97" s="1"/>
      <c r="KCP97" s="1"/>
      <c r="KCQ97" s="1"/>
      <c r="KCR97" s="1"/>
      <c r="KCS97" s="1"/>
      <c r="KCT97" s="1"/>
      <c r="KCU97" s="1"/>
      <c r="KCV97" s="1"/>
      <c r="KCW97" s="1"/>
      <c r="KCX97" s="1"/>
      <c r="KCY97" s="1"/>
      <c r="KCZ97" s="1"/>
      <c r="KDA97" s="1"/>
      <c r="KDB97" s="1"/>
      <c r="KDC97" s="1"/>
      <c r="KDD97" s="1"/>
      <c r="KDE97" s="1"/>
      <c r="KDF97" s="1"/>
      <c r="KDG97" s="1"/>
      <c r="KDH97" s="1"/>
      <c r="KDI97" s="1"/>
      <c r="KDJ97" s="1"/>
      <c r="KDK97" s="1"/>
      <c r="KDL97" s="1"/>
      <c r="KDM97" s="1"/>
      <c r="KDN97" s="1"/>
      <c r="KDO97" s="1"/>
      <c r="KDP97" s="1"/>
      <c r="KDQ97" s="1"/>
      <c r="KDR97" s="1"/>
      <c r="KDS97" s="1"/>
      <c r="KDT97" s="1"/>
      <c r="KDU97" s="1"/>
      <c r="KDV97" s="1"/>
      <c r="KDW97" s="1"/>
      <c r="KDX97" s="1"/>
      <c r="KDY97" s="1"/>
      <c r="KDZ97" s="1"/>
      <c r="KEA97" s="1"/>
      <c r="KEB97" s="1"/>
      <c r="KEC97" s="1"/>
      <c r="KED97" s="1"/>
      <c r="KEE97" s="1"/>
      <c r="KEF97" s="1"/>
      <c r="KEG97" s="1"/>
      <c r="KEH97" s="1"/>
      <c r="KEI97" s="1"/>
      <c r="KEJ97" s="1"/>
      <c r="KEK97" s="1"/>
      <c r="KEL97" s="1"/>
      <c r="KEM97" s="1"/>
      <c r="KEN97" s="1"/>
      <c r="KEO97" s="1"/>
      <c r="KEP97" s="1"/>
      <c r="KEQ97" s="1"/>
      <c r="KER97" s="1"/>
      <c r="KES97" s="1"/>
      <c r="KET97" s="1"/>
      <c r="KEU97" s="1"/>
      <c r="KEV97" s="1"/>
      <c r="KEW97" s="1"/>
      <c r="KEX97" s="1"/>
      <c r="KEY97" s="1"/>
      <c r="KEZ97" s="1"/>
      <c r="KFA97" s="1"/>
      <c r="KFB97" s="1"/>
      <c r="KFC97" s="1"/>
      <c r="KFD97" s="1"/>
      <c r="KFE97" s="1"/>
      <c r="KFF97" s="1"/>
      <c r="KFG97" s="1"/>
      <c r="KFH97" s="1"/>
      <c r="KFI97" s="1"/>
      <c r="KFJ97" s="1"/>
      <c r="KFK97" s="1"/>
      <c r="KFL97" s="1"/>
      <c r="KFM97" s="1"/>
      <c r="KFN97" s="1"/>
      <c r="KFO97" s="1"/>
      <c r="KFP97" s="1"/>
      <c r="KFQ97" s="1"/>
      <c r="KFR97" s="1"/>
      <c r="KFS97" s="1"/>
      <c r="KFT97" s="1"/>
      <c r="KFU97" s="1"/>
      <c r="KFV97" s="1"/>
      <c r="KFW97" s="1"/>
      <c r="KFX97" s="1"/>
      <c r="KFY97" s="1"/>
      <c r="KFZ97" s="1"/>
      <c r="KGA97" s="1"/>
      <c r="KGB97" s="1"/>
      <c r="KGC97" s="1"/>
      <c r="KGD97" s="1"/>
      <c r="KGE97" s="1"/>
      <c r="KGF97" s="1"/>
      <c r="KGG97" s="1"/>
      <c r="KGH97" s="1"/>
      <c r="KGI97" s="1"/>
      <c r="KGJ97" s="1"/>
      <c r="KGK97" s="1"/>
      <c r="KGL97" s="1"/>
      <c r="KGM97" s="1"/>
      <c r="KGN97" s="1"/>
      <c r="KGO97" s="1"/>
      <c r="KGP97" s="1"/>
      <c r="KGQ97" s="1"/>
      <c r="KGR97" s="1"/>
      <c r="KGS97" s="1"/>
      <c r="KGT97" s="1"/>
      <c r="KGU97" s="1"/>
      <c r="KGV97" s="1"/>
      <c r="KGW97" s="1"/>
      <c r="KGX97" s="1"/>
      <c r="KGY97" s="1"/>
      <c r="KGZ97" s="1"/>
      <c r="KHA97" s="1"/>
      <c r="KHB97" s="1"/>
      <c r="KHC97" s="1"/>
      <c r="KHD97" s="1"/>
      <c r="KHE97" s="1"/>
      <c r="KHF97" s="1"/>
      <c r="KHG97" s="1"/>
      <c r="KHH97" s="1"/>
      <c r="KHI97" s="1"/>
      <c r="KHJ97" s="1"/>
      <c r="KHK97" s="1"/>
      <c r="KHL97" s="1"/>
      <c r="KHM97" s="1"/>
      <c r="KHN97" s="1"/>
      <c r="KHO97" s="1"/>
      <c r="KHP97" s="1"/>
      <c r="KHQ97" s="1"/>
      <c r="KHR97" s="1"/>
      <c r="KHS97" s="1"/>
      <c r="KHT97" s="1"/>
      <c r="KHU97" s="1"/>
      <c r="KHV97" s="1"/>
      <c r="KHW97" s="1"/>
      <c r="KHX97" s="1"/>
      <c r="KHY97" s="1"/>
      <c r="KHZ97" s="1"/>
      <c r="KIA97" s="1"/>
      <c r="KIB97" s="1"/>
      <c r="KIC97" s="1"/>
      <c r="KID97" s="1"/>
      <c r="KIE97" s="1"/>
      <c r="KIF97" s="1"/>
      <c r="KIG97" s="1"/>
      <c r="KIH97" s="1"/>
      <c r="KII97" s="1"/>
      <c r="KIJ97" s="1"/>
      <c r="KIK97" s="1"/>
      <c r="KIL97" s="1"/>
      <c r="KIM97" s="1"/>
      <c r="KIN97" s="1"/>
      <c r="KIO97" s="1"/>
      <c r="KIP97" s="1"/>
      <c r="KIQ97" s="1"/>
      <c r="KIR97" s="1"/>
      <c r="KIS97" s="1"/>
      <c r="KIT97" s="1"/>
      <c r="KIU97" s="1"/>
      <c r="KIV97" s="1"/>
      <c r="KIW97" s="1"/>
      <c r="KIX97" s="1"/>
      <c r="KIY97" s="1"/>
      <c r="KIZ97" s="1"/>
      <c r="KJA97" s="1"/>
      <c r="KJB97" s="1"/>
      <c r="KJC97" s="1"/>
      <c r="KJD97" s="1"/>
      <c r="KJE97" s="1"/>
      <c r="KJF97" s="1"/>
      <c r="KJG97" s="1"/>
      <c r="KJH97" s="1"/>
      <c r="KJI97" s="1"/>
      <c r="KJJ97" s="1"/>
      <c r="KJK97" s="1"/>
      <c r="KJL97" s="1"/>
      <c r="KJM97" s="1"/>
      <c r="KJN97" s="1"/>
      <c r="KJO97" s="1"/>
      <c r="KJP97" s="1"/>
      <c r="KJQ97" s="1"/>
      <c r="KJR97" s="1"/>
      <c r="KJS97" s="1"/>
      <c r="KJT97" s="1"/>
      <c r="KJU97" s="1"/>
      <c r="KJV97" s="1"/>
      <c r="KJW97" s="1"/>
      <c r="KJX97" s="1"/>
      <c r="KJY97" s="1"/>
      <c r="KJZ97" s="1"/>
      <c r="KKA97" s="1"/>
      <c r="KKB97" s="1"/>
      <c r="KKC97" s="1"/>
      <c r="KKD97" s="1"/>
      <c r="KKE97" s="1"/>
      <c r="KKF97" s="1"/>
      <c r="KKG97" s="1"/>
      <c r="KKH97" s="1"/>
      <c r="KKI97" s="1"/>
      <c r="KKJ97" s="1"/>
      <c r="KKK97" s="1"/>
      <c r="KKL97" s="1"/>
      <c r="KKM97" s="1"/>
      <c r="KKN97" s="1"/>
      <c r="KKO97" s="1"/>
      <c r="KKP97" s="1"/>
      <c r="KKQ97" s="1"/>
      <c r="KKR97" s="1"/>
      <c r="KKS97" s="1"/>
      <c r="KKT97" s="1"/>
      <c r="KKU97" s="1"/>
      <c r="KKV97" s="1"/>
      <c r="KKW97" s="1"/>
      <c r="KKX97" s="1"/>
      <c r="KKY97" s="1"/>
      <c r="KKZ97" s="1"/>
      <c r="KLA97" s="1"/>
      <c r="KLB97" s="1"/>
      <c r="KLC97" s="1"/>
      <c r="KLD97" s="1"/>
      <c r="KLE97" s="1"/>
      <c r="KLF97" s="1"/>
      <c r="KLG97" s="1"/>
      <c r="KLH97" s="1"/>
      <c r="KLI97" s="1"/>
      <c r="KLJ97" s="1"/>
      <c r="KLK97" s="1"/>
      <c r="KLL97" s="1"/>
      <c r="KLM97" s="1"/>
      <c r="KLN97" s="1"/>
      <c r="KLO97" s="1"/>
      <c r="KLP97" s="1"/>
      <c r="KLQ97" s="1"/>
      <c r="KLR97" s="1"/>
      <c r="KLS97" s="1"/>
      <c r="KLT97" s="1"/>
      <c r="KLU97" s="1"/>
      <c r="KLV97" s="1"/>
      <c r="KLW97" s="1"/>
      <c r="KLX97" s="1"/>
      <c r="KLY97" s="1"/>
      <c r="KLZ97" s="1"/>
      <c r="KMA97" s="1"/>
      <c r="KMB97" s="1"/>
      <c r="KMC97" s="1"/>
      <c r="KMD97" s="1"/>
      <c r="KME97" s="1"/>
      <c r="KMF97" s="1"/>
      <c r="KMG97" s="1"/>
      <c r="KMH97" s="1"/>
      <c r="KMI97" s="1"/>
      <c r="KMJ97" s="1"/>
      <c r="KMK97" s="1"/>
      <c r="KML97" s="1"/>
      <c r="KMM97" s="1"/>
      <c r="KMN97" s="1"/>
      <c r="KMO97" s="1"/>
      <c r="KMP97" s="1"/>
      <c r="KMQ97" s="1"/>
      <c r="KMR97" s="1"/>
      <c r="KMS97" s="1"/>
      <c r="KMT97" s="1"/>
      <c r="KMU97" s="1"/>
      <c r="KMV97" s="1"/>
      <c r="KMW97" s="1"/>
      <c r="KMX97" s="1"/>
      <c r="KMY97" s="1"/>
      <c r="KMZ97" s="1"/>
      <c r="KNA97" s="1"/>
      <c r="KNB97" s="1"/>
      <c r="KNC97" s="1"/>
      <c r="KND97" s="1"/>
      <c r="KNE97" s="1"/>
      <c r="KNF97" s="1"/>
      <c r="KNG97" s="1"/>
      <c r="KNH97" s="1"/>
      <c r="KNI97" s="1"/>
      <c r="KNJ97" s="1"/>
      <c r="KNK97" s="1"/>
      <c r="KNL97" s="1"/>
      <c r="KNM97" s="1"/>
      <c r="KNN97" s="1"/>
      <c r="KNO97" s="1"/>
      <c r="KNP97" s="1"/>
      <c r="KNQ97" s="1"/>
      <c r="KNR97" s="1"/>
      <c r="KNS97" s="1"/>
      <c r="KNT97" s="1"/>
      <c r="KNU97" s="1"/>
      <c r="KNV97" s="1"/>
      <c r="KNW97" s="1"/>
      <c r="KNX97" s="1"/>
      <c r="KNY97" s="1"/>
      <c r="KNZ97" s="1"/>
      <c r="KOA97" s="1"/>
      <c r="KOB97" s="1"/>
      <c r="KOC97" s="1"/>
      <c r="KOD97" s="1"/>
      <c r="KOE97" s="1"/>
      <c r="KOF97" s="1"/>
      <c r="KOG97" s="1"/>
      <c r="KOH97" s="1"/>
      <c r="KOI97" s="1"/>
      <c r="KOJ97" s="1"/>
      <c r="KOK97" s="1"/>
      <c r="KOL97" s="1"/>
      <c r="KOM97" s="1"/>
      <c r="KON97" s="1"/>
      <c r="KOO97" s="1"/>
      <c r="KOP97" s="1"/>
      <c r="KOQ97" s="1"/>
      <c r="KOR97" s="1"/>
      <c r="KOS97" s="1"/>
      <c r="KOT97" s="1"/>
      <c r="KOU97" s="1"/>
      <c r="KOV97" s="1"/>
      <c r="KOW97" s="1"/>
      <c r="KOX97" s="1"/>
      <c r="KOY97" s="1"/>
      <c r="KOZ97" s="1"/>
      <c r="KPA97" s="1"/>
      <c r="KPB97" s="1"/>
      <c r="KPC97" s="1"/>
      <c r="KPD97" s="1"/>
      <c r="KPE97" s="1"/>
      <c r="KPF97" s="1"/>
      <c r="KPG97" s="1"/>
      <c r="KPH97" s="1"/>
      <c r="KPI97" s="1"/>
      <c r="KPJ97" s="1"/>
      <c r="KPK97" s="1"/>
      <c r="KPL97" s="1"/>
      <c r="KPM97" s="1"/>
      <c r="KPN97" s="1"/>
      <c r="KPO97" s="1"/>
      <c r="KPP97" s="1"/>
      <c r="KPQ97" s="1"/>
      <c r="KPR97" s="1"/>
      <c r="KPS97" s="1"/>
      <c r="KPT97" s="1"/>
      <c r="KPU97" s="1"/>
      <c r="KPV97" s="1"/>
      <c r="KPW97" s="1"/>
      <c r="KPX97" s="1"/>
      <c r="KPY97" s="1"/>
      <c r="KPZ97" s="1"/>
      <c r="KQA97" s="1"/>
      <c r="KQB97" s="1"/>
      <c r="KQC97" s="1"/>
      <c r="KQD97" s="1"/>
      <c r="KQE97" s="1"/>
      <c r="KQF97" s="1"/>
      <c r="KQG97" s="1"/>
      <c r="KQH97" s="1"/>
      <c r="KQI97" s="1"/>
      <c r="KQJ97" s="1"/>
      <c r="KQK97" s="1"/>
      <c r="KQL97" s="1"/>
      <c r="KQM97" s="1"/>
      <c r="KQN97" s="1"/>
      <c r="KQO97" s="1"/>
      <c r="KQP97" s="1"/>
      <c r="KQQ97" s="1"/>
      <c r="KQR97" s="1"/>
      <c r="KQS97" s="1"/>
      <c r="KQT97" s="1"/>
      <c r="KQU97" s="1"/>
      <c r="KQV97" s="1"/>
      <c r="KQW97" s="1"/>
      <c r="KQX97" s="1"/>
      <c r="KQY97" s="1"/>
      <c r="KQZ97" s="1"/>
      <c r="KRA97" s="1"/>
      <c r="KRB97" s="1"/>
      <c r="KRC97" s="1"/>
      <c r="KRD97" s="1"/>
      <c r="KRE97" s="1"/>
      <c r="KRF97" s="1"/>
      <c r="KRG97" s="1"/>
      <c r="KRH97" s="1"/>
      <c r="KRI97" s="1"/>
      <c r="KRJ97" s="1"/>
      <c r="KRK97" s="1"/>
      <c r="KRL97" s="1"/>
      <c r="KRM97" s="1"/>
      <c r="KRN97" s="1"/>
      <c r="KRO97" s="1"/>
      <c r="KRP97" s="1"/>
      <c r="KRQ97" s="1"/>
      <c r="KRR97" s="1"/>
      <c r="KRS97" s="1"/>
      <c r="KRT97" s="1"/>
      <c r="KRU97" s="1"/>
      <c r="KRV97" s="1"/>
      <c r="KRW97" s="1"/>
      <c r="KRX97" s="1"/>
      <c r="KRY97" s="1"/>
      <c r="KRZ97" s="1"/>
      <c r="KSA97" s="1"/>
      <c r="KSB97" s="1"/>
      <c r="KSC97" s="1"/>
      <c r="KSD97" s="1"/>
      <c r="KSE97" s="1"/>
      <c r="KSF97" s="1"/>
      <c r="KSG97" s="1"/>
      <c r="KSH97" s="1"/>
      <c r="KSI97" s="1"/>
      <c r="KSJ97" s="1"/>
      <c r="KSK97" s="1"/>
      <c r="KSL97" s="1"/>
      <c r="KSM97" s="1"/>
      <c r="KSN97" s="1"/>
      <c r="KSO97" s="1"/>
      <c r="KSP97" s="1"/>
      <c r="KSQ97" s="1"/>
      <c r="KSR97" s="1"/>
      <c r="KSS97" s="1"/>
      <c r="KST97" s="1"/>
      <c r="KSU97" s="1"/>
      <c r="KSV97" s="1"/>
      <c r="KSW97" s="1"/>
      <c r="KSX97" s="1"/>
      <c r="KSY97" s="1"/>
      <c r="KSZ97" s="1"/>
      <c r="KTA97" s="1"/>
      <c r="KTB97" s="1"/>
      <c r="KTC97" s="1"/>
      <c r="KTD97" s="1"/>
      <c r="KTE97" s="1"/>
      <c r="KTF97" s="1"/>
      <c r="KTG97" s="1"/>
      <c r="KTH97" s="1"/>
      <c r="KTI97" s="1"/>
      <c r="KTJ97" s="1"/>
      <c r="KTK97" s="1"/>
      <c r="KTL97" s="1"/>
      <c r="KTM97" s="1"/>
      <c r="KTN97" s="1"/>
      <c r="KTO97" s="1"/>
      <c r="KTP97" s="1"/>
      <c r="KTQ97" s="1"/>
      <c r="KTR97" s="1"/>
      <c r="KTS97" s="1"/>
      <c r="KTT97" s="1"/>
      <c r="KTU97" s="1"/>
      <c r="KTV97" s="1"/>
      <c r="KTW97" s="1"/>
      <c r="KTX97" s="1"/>
      <c r="KTY97" s="1"/>
      <c r="KTZ97" s="1"/>
      <c r="KUA97" s="1"/>
      <c r="KUB97" s="1"/>
      <c r="KUC97" s="1"/>
      <c r="KUD97" s="1"/>
      <c r="KUE97" s="1"/>
      <c r="KUF97" s="1"/>
      <c r="KUG97" s="1"/>
      <c r="KUH97" s="1"/>
      <c r="KUI97" s="1"/>
      <c r="KUJ97" s="1"/>
      <c r="KUK97" s="1"/>
      <c r="KUL97" s="1"/>
      <c r="KUM97" s="1"/>
      <c r="KUN97" s="1"/>
      <c r="KUO97" s="1"/>
      <c r="KUP97" s="1"/>
      <c r="KUQ97" s="1"/>
      <c r="KUR97" s="1"/>
      <c r="KUS97" s="1"/>
      <c r="KUT97" s="1"/>
      <c r="KUU97" s="1"/>
      <c r="KUV97" s="1"/>
      <c r="KUW97" s="1"/>
      <c r="KUX97" s="1"/>
      <c r="KUY97" s="1"/>
      <c r="KUZ97" s="1"/>
      <c r="KVA97" s="1"/>
      <c r="KVB97" s="1"/>
      <c r="KVC97" s="1"/>
      <c r="KVD97" s="1"/>
      <c r="KVE97" s="1"/>
      <c r="KVF97" s="1"/>
      <c r="KVG97" s="1"/>
      <c r="KVH97" s="1"/>
      <c r="KVI97" s="1"/>
      <c r="KVJ97" s="1"/>
      <c r="KVK97" s="1"/>
      <c r="KVL97" s="1"/>
      <c r="KVM97" s="1"/>
      <c r="KVN97" s="1"/>
      <c r="KVO97" s="1"/>
      <c r="KVP97" s="1"/>
      <c r="KVQ97" s="1"/>
      <c r="KVR97" s="1"/>
      <c r="KVS97" s="1"/>
      <c r="KVT97" s="1"/>
      <c r="KVU97" s="1"/>
      <c r="KVV97" s="1"/>
      <c r="KVW97" s="1"/>
      <c r="KVX97" s="1"/>
      <c r="KVY97" s="1"/>
      <c r="KVZ97" s="1"/>
      <c r="KWA97" s="1"/>
      <c r="KWB97" s="1"/>
      <c r="KWC97" s="1"/>
      <c r="KWD97" s="1"/>
      <c r="KWE97" s="1"/>
      <c r="KWF97" s="1"/>
      <c r="KWG97" s="1"/>
      <c r="KWH97" s="1"/>
      <c r="KWI97" s="1"/>
      <c r="KWJ97" s="1"/>
      <c r="KWK97" s="1"/>
      <c r="KWL97" s="1"/>
      <c r="KWM97" s="1"/>
      <c r="KWN97" s="1"/>
      <c r="KWO97" s="1"/>
      <c r="KWP97" s="1"/>
      <c r="KWQ97" s="1"/>
      <c r="KWR97" s="1"/>
      <c r="KWS97" s="1"/>
      <c r="KWT97" s="1"/>
      <c r="KWU97" s="1"/>
      <c r="KWV97" s="1"/>
      <c r="KWW97" s="1"/>
      <c r="KWX97" s="1"/>
      <c r="KWY97" s="1"/>
      <c r="KWZ97" s="1"/>
      <c r="KXA97" s="1"/>
      <c r="KXB97" s="1"/>
      <c r="KXC97" s="1"/>
      <c r="KXD97" s="1"/>
      <c r="KXE97" s="1"/>
      <c r="KXF97" s="1"/>
      <c r="KXG97" s="1"/>
      <c r="KXH97" s="1"/>
      <c r="KXI97" s="1"/>
      <c r="KXJ97" s="1"/>
      <c r="KXK97" s="1"/>
      <c r="KXL97" s="1"/>
      <c r="KXM97" s="1"/>
      <c r="KXN97" s="1"/>
      <c r="KXO97" s="1"/>
      <c r="KXP97" s="1"/>
      <c r="KXQ97" s="1"/>
      <c r="KXR97" s="1"/>
      <c r="KXS97" s="1"/>
      <c r="KXT97" s="1"/>
      <c r="KXU97" s="1"/>
      <c r="KXV97" s="1"/>
      <c r="KXW97" s="1"/>
      <c r="KXX97" s="1"/>
      <c r="KXY97" s="1"/>
      <c r="KXZ97" s="1"/>
      <c r="KYA97" s="1"/>
      <c r="KYB97" s="1"/>
      <c r="KYC97" s="1"/>
      <c r="KYD97" s="1"/>
      <c r="KYE97" s="1"/>
      <c r="KYF97" s="1"/>
      <c r="KYG97" s="1"/>
      <c r="KYH97" s="1"/>
      <c r="KYI97" s="1"/>
      <c r="KYJ97" s="1"/>
      <c r="KYK97" s="1"/>
      <c r="KYL97" s="1"/>
      <c r="KYM97" s="1"/>
      <c r="KYN97" s="1"/>
      <c r="KYO97" s="1"/>
      <c r="KYP97" s="1"/>
      <c r="KYQ97" s="1"/>
      <c r="KYR97" s="1"/>
      <c r="KYS97" s="1"/>
      <c r="KYT97" s="1"/>
      <c r="KYU97" s="1"/>
      <c r="KYV97" s="1"/>
      <c r="KYW97" s="1"/>
      <c r="KYX97" s="1"/>
      <c r="KYY97" s="1"/>
      <c r="KYZ97" s="1"/>
      <c r="KZA97" s="1"/>
      <c r="KZB97" s="1"/>
      <c r="KZC97" s="1"/>
      <c r="KZD97" s="1"/>
      <c r="KZE97" s="1"/>
      <c r="KZF97" s="1"/>
      <c r="KZG97" s="1"/>
      <c r="KZH97" s="1"/>
      <c r="KZI97" s="1"/>
      <c r="KZJ97" s="1"/>
      <c r="KZK97" s="1"/>
      <c r="KZL97" s="1"/>
      <c r="KZM97" s="1"/>
      <c r="KZN97" s="1"/>
      <c r="KZO97" s="1"/>
      <c r="KZP97" s="1"/>
      <c r="KZQ97" s="1"/>
      <c r="KZR97" s="1"/>
      <c r="KZS97" s="1"/>
      <c r="KZT97" s="1"/>
      <c r="KZU97" s="1"/>
      <c r="KZV97" s="1"/>
      <c r="KZW97" s="1"/>
      <c r="KZX97" s="1"/>
      <c r="KZY97" s="1"/>
      <c r="KZZ97" s="1"/>
      <c r="LAA97" s="1"/>
      <c r="LAB97" s="1"/>
      <c r="LAC97" s="1"/>
      <c r="LAD97" s="1"/>
      <c r="LAE97" s="1"/>
      <c r="LAF97" s="1"/>
      <c r="LAG97" s="1"/>
      <c r="LAH97" s="1"/>
      <c r="LAI97" s="1"/>
      <c r="LAJ97" s="1"/>
      <c r="LAK97" s="1"/>
      <c r="LAL97" s="1"/>
      <c r="LAM97" s="1"/>
      <c r="LAN97" s="1"/>
      <c r="LAO97" s="1"/>
      <c r="LAP97" s="1"/>
      <c r="LAQ97" s="1"/>
      <c r="LAR97" s="1"/>
      <c r="LAS97" s="1"/>
      <c r="LAT97" s="1"/>
      <c r="LAU97" s="1"/>
      <c r="LAV97" s="1"/>
      <c r="LAW97" s="1"/>
      <c r="LAX97" s="1"/>
      <c r="LAY97" s="1"/>
      <c r="LAZ97" s="1"/>
      <c r="LBA97" s="1"/>
      <c r="LBB97" s="1"/>
      <c r="LBC97" s="1"/>
      <c r="LBD97" s="1"/>
      <c r="LBE97" s="1"/>
      <c r="LBF97" s="1"/>
      <c r="LBG97" s="1"/>
      <c r="LBH97" s="1"/>
      <c r="LBI97" s="1"/>
      <c r="LBJ97" s="1"/>
      <c r="LBK97" s="1"/>
      <c r="LBL97" s="1"/>
      <c r="LBM97" s="1"/>
      <c r="LBN97" s="1"/>
      <c r="LBO97" s="1"/>
      <c r="LBP97" s="1"/>
      <c r="LBQ97" s="1"/>
      <c r="LBR97" s="1"/>
      <c r="LBS97" s="1"/>
      <c r="LBT97" s="1"/>
      <c r="LBU97" s="1"/>
      <c r="LBV97" s="1"/>
      <c r="LBW97" s="1"/>
      <c r="LBX97" s="1"/>
      <c r="LBY97" s="1"/>
      <c r="LBZ97" s="1"/>
      <c r="LCA97" s="1"/>
      <c r="LCB97" s="1"/>
      <c r="LCC97" s="1"/>
      <c r="LCD97" s="1"/>
      <c r="LCE97" s="1"/>
      <c r="LCF97" s="1"/>
      <c r="LCG97" s="1"/>
      <c r="LCH97" s="1"/>
      <c r="LCI97" s="1"/>
      <c r="LCJ97" s="1"/>
      <c r="LCK97" s="1"/>
      <c r="LCL97" s="1"/>
      <c r="LCM97" s="1"/>
      <c r="LCN97" s="1"/>
      <c r="LCO97" s="1"/>
      <c r="LCP97" s="1"/>
      <c r="LCQ97" s="1"/>
      <c r="LCR97" s="1"/>
      <c r="LCS97" s="1"/>
      <c r="LCT97" s="1"/>
      <c r="LCU97" s="1"/>
      <c r="LCV97" s="1"/>
      <c r="LCW97" s="1"/>
      <c r="LCX97" s="1"/>
      <c r="LCY97" s="1"/>
      <c r="LCZ97" s="1"/>
      <c r="LDA97" s="1"/>
      <c r="LDB97" s="1"/>
      <c r="LDC97" s="1"/>
      <c r="LDD97" s="1"/>
      <c r="LDE97" s="1"/>
      <c r="LDF97" s="1"/>
      <c r="LDG97" s="1"/>
      <c r="LDH97" s="1"/>
      <c r="LDI97" s="1"/>
      <c r="LDJ97" s="1"/>
      <c r="LDK97" s="1"/>
      <c r="LDL97" s="1"/>
      <c r="LDM97" s="1"/>
      <c r="LDN97" s="1"/>
      <c r="LDO97" s="1"/>
      <c r="LDP97" s="1"/>
      <c r="LDQ97" s="1"/>
      <c r="LDR97" s="1"/>
      <c r="LDS97" s="1"/>
      <c r="LDT97" s="1"/>
      <c r="LDU97" s="1"/>
      <c r="LDV97" s="1"/>
      <c r="LDW97" s="1"/>
      <c r="LDX97" s="1"/>
      <c r="LDY97" s="1"/>
      <c r="LDZ97" s="1"/>
      <c r="LEA97" s="1"/>
      <c r="LEB97" s="1"/>
      <c r="LEC97" s="1"/>
      <c r="LED97" s="1"/>
      <c r="LEE97" s="1"/>
      <c r="LEF97" s="1"/>
      <c r="LEG97" s="1"/>
      <c r="LEH97" s="1"/>
      <c r="LEI97" s="1"/>
      <c r="LEJ97" s="1"/>
      <c r="LEK97" s="1"/>
      <c r="LEL97" s="1"/>
      <c r="LEM97" s="1"/>
      <c r="LEN97" s="1"/>
      <c r="LEO97" s="1"/>
      <c r="LEP97" s="1"/>
      <c r="LEQ97" s="1"/>
      <c r="LER97" s="1"/>
      <c r="LES97" s="1"/>
      <c r="LET97" s="1"/>
      <c r="LEU97" s="1"/>
      <c r="LEV97" s="1"/>
      <c r="LEW97" s="1"/>
      <c r="LEX97" s="1"/>
      <c r="LEY97" s="1"/>
      <c r="LEZ97" s="1"/>
      <c r="LFA97" s="1"/>
      <c r="LFB97" s="1"/>
      <c r="LFC97" s="1"/>
      <c r="LFD97" s="1"/>
      <c r="LFE97" s="1"/>
      <c r="LFF97" s="1"/>
      <c r="LFG97" s="1"/>
      <c r="LFH97" s="1"/>
      <c r="LFI97" s="1"/>
      <c r="LFJ97" s="1"/>
      <c r="LFK97" s="1"/>
      <c r="LFL97" s="1"/>
      <c r="LFM97" s="1"/>
      <c r="LFN97" s="1"/>
      <c r="LFO97" s="1"/>
      <c r="LFP97" s="1"/>
      <c r="LFQ97" s="1"/>
      <c r="LFR97" s="1"/>
      <c r="LFS97" s="1"/>
      <c r="LFT97" s="1"/>
      <c r="LFU97" s="1"/>
      <c r="LFV97" s="1"/>
      <c r="LFW97" s="1"/>
      <c r="LFX97" s="1"/>
      <c r="LFY97" s="1"/>
      <c r="LFZ97" s="1"/>
      <c r="LGA97" s="1"/>
      <c r="LGB97" s="1"/>
      <c r="LGC97" s="1"/>
      <c r="LGD97" s="1"/>
      <c r="LGE97" s="1"/>
      <c r="LGF97" s="1"/>
      <c r="LGG97" s="1"/>
      <c r="LGH97" s="1"/>
      <c r="LGI97" s="1"/>
      <c r="LGJ97" s="1"/>
      <c r="LGK97" s="1"/>
      <c r="LGL97" s="1"/>
      <c r="LGM97" s="1"/>
      <c r="LGN97" s="1"/>
      <c r="LGO97" s="1"/>
      <c r="LGP97" s="1"/>
      <c r="LGQ97" s="1"/>
      <c r="LGR97" s="1"/>
      <c r="LGS97" s="1"/>
      <c r="LGT97" s="1"/>
      <c r="LGU97" s="1"/>
      <c r="LGV97" s="1"/>
      <c r="LGW97" s="1"/>
      <c r="LGX97" s="1"/>
      <c r="LGY97" s="1"/>
      <c r="LGZ97" s="1"/>
      <c r="LHA97" s="1"/>
      <c r="LHB97" s="1"/>
      <c r="LHC97" s="1"/>
      <c r="LHD97" s="1"/>
      <c r="LHE97" s="1"/>
      <c r="LHF97" s="1"/>
      <c r="LHG97" s="1"/>
      <c r="LHH97" s="1"/>
      <c r="LHI97" s="1"/>
      <c r="LHJ97" s="1"/>
      <c r="LHK97" s="1"/>
      <c r="LHL97" s="1"/>
      <c r="LHM97" s="1"/>
      <c r="LHN97" s="1"/>
      <c r="LHO97" s="1"/>
      <c r="LHP97" s="1"/>
      <c r="LHQ97" s="1"/>
      <c r="LHR97" s="1"/>
      <c r="LHS97" s="1"/>
      <c r="LHT97" s="1"/>
      <c r="LHU97" s="1"/>
      <c r="LHV97" s="1"/>
      <c r="LHW97" s="1"/>
      <c r="LHX97" s="1"/>
      <c r="LHY97" s="1"/>
      <c r="LHZ97" s="1"/>
      <c r="LIA97" s="1"/>
      <c r="LIB97" s="1"/>
      <c r="LIC97" s="1"/>
      <c r="LID97" s="1"/>
      <c r="LIE97" s="1"/>
      <c r="LIF97" s="1"/>
      <c r="LIG97" s="1"/>
      <c r="LIH97" s="1"/>
      <c r="LII97" s="1"/>
      <c r="LIJ97" s="1"/>
      <c r="LIK97" s="1"/>
      <c r="LIL97" s="1"/>
      <c r="LIM97" s="1"/>
      <c r="LIN97" s="1"/>
      <c r="LIO97" s="1"/>
      <c r="LIP97" s="1"/>
      <c r="LIQ97" s="1"/>
      <c r="LIR97" s="1"/>
      <c r="LIS97" s="1"/>
      <c r="LIT97" s="1"/>
      <c r="LIU97" s="1"/>
      <c r="LIV97" s="1"/>
      <c r="LIW97" s="1"/>
      <c r="LIX97" s="1"/>
      <c r="LIY97" s="1"/>
      <c r="LIZ97" s="1"/>
      <c r="LJA97" s="1"/>
      <c r="LJB97" s="1"/>
      <c r="LJC97" s="1"/>
      <c r="LJD97" s="1"/>
      <c r="LJE97" s="1"/>
      <c r="LJF97" s="1"/>
      <c r="LJG97" s="1"/>
      <c r="LJH97" s="1"/>
      <c r="LJI97" s="1"/>
      <c r="LJJ97" s="1"/>
      <c r="LJK97" s="1"/>
      <c r="LJL97" s="1"/>
      <c r="LJM97" s="1"/>
      <c r="LJN97" s="1"/>
      <c r="LJO97" s="1"/>
      <c r="LJP97" s="1"/>
      <c r="LJQ97" s="1"/>
      <c r="LJR97" s="1"/>
      <c r="LJS97" s="1"/>
      <c r="LJT97" s="1"/>
      <c r="LJU97" s="1"/>
      <c r="LJV97" s="1"/>
      <c r="LJW97" s="1"/>
      <c r="LJX97" s="1"/>
      <c r="LJY97" s="1"/>
      <c r="LJZ97" s="1"/>
      <c r="LKA97" s="1"/>
      <c r="LKB97" s="1"/>
      <c r="LKC97" s="1"/>
      <c r="LKD97" s="1"/>
      <c r="LKE97" s="1"/>
      <c r="LKF97" s="1"/>
      <c r="LKG97" s="1"/>
      <c r="LKH97" s="1"/>
      <c r="LKI97" s="1"/>
      <c r="LKJ97" s="1"/>
      <c r="LKK97" s="1"/>
      <c r="LKL97" s="1"/>
      <c r="LKM97" s="1"/>
      <c r="LKN97" s="1"/>
      <c r="LKO97" s="1"/>
      <c r="LKP97" s="1"/>
      <c r="LKQ97" s="1"/>
      <c r="LKR97" s="1"/>
      <c r="LKS97" s="1"/>
      <c r="LKT97" s="1"/>
      <c r="LKU97" s="1"/>
      <c r="LKV97" s="1"/>
      <c r="LKW97" s="1"/>
      <c r="LKX97" s="1"/>
      <c r="LKY97" s="1"/>
      <c r="LKZ97" s="1"/>
      <c r="LLA97" s="1"/>
      <c r="LLB97" s="1"/>
      <c r="LLC97" s="1"/>
      <c r="LLD97" s="1"/>
      <c r="LLE97" s="1"/>
      <c r="LLF97" s="1"/>
      <c r="LLG97" s="1"/>
      <c r="LLH97" s="1"/>
      <c r="LLI97" s="1"/>
      <c r="LLJ97" s="1"/>
      <c r="LLK97" s="1"/>
      <c r="LLL97" s="1"/>
      <c r="LLM97" s="1"/>
      <c r="LLN97" s="1"/>
      <c r="LLO97" s="1"/>
      <c r="LLP97" s="1"/>
      <c r="LLQ97" s="1"/>
      <c r="LLR97" s="1"/>
      <c r="LLS97" s="1"/>
      <c r="LLT97" s="1"/>
      <c r="LLU97" s="1"/>
      <c r="LLV97" s="1"/>
      <c r="LLW97" s="1"/>
      <c r="LLX97" s="1"/>
      <c r="LLY97" s="1"/>
      <c r="LLZ97" s="1"/>
      <c r="LMA97" s="1"/>
      <c r="LMB97" s="1"/>
      <c r="LMC97" s="1"/>
      <c r="LMD97" s="1"/>
      <c r="LME97" s="1"/>
      <c r="LMF97" s="1"/>
      <c r="LMG97" s="1"/>
      <c r="LMH97" s="1"/>
      <c r="LMI97" s="1"/>
      <c r="LMJ97" s="1"/>
      <c r="LMK97" s="1"/>
      <c r="LML97" s="1"/>
      <c r="LMM97" s="1"/>
      <c r="LMN97" s="1"/>
      <c r="LMO97" s="1"/>
      <c r="LMP97" s="1"/>
      <c r="LMQ97" s="1"/>
      <c r="LMR97" s="1"/>
      <c r="LMS97" s="1"/>
      <c r="LMT97" s="1"/>
      <c r="LMU97" s="1"/>
      <c r="LMV97" s="1"/>
      <c r="LMW97" s="1"/>
      <c r="LMX97" s="1"/>
      <c r="LMY97" s="1"/>
      <c r="LMZ97" s="1"/>
      <c r="LNA97" s="1"/>
      <c r="LNB97" s="1"/>
      <c r="LNC97" s="1"/>
      <c r="LND97" s="1"/>
      <c r="LNE97" s="1"/>
      <c r="LNF97" s="1"/>
      <c r="LNG97" s="1"/>
      <c r="LNH97" s="1"/>
      <c r="LNI97" s="1"/>
      <c r="LNJ97" s="1"/>
      <c r="LNK97" s="1"/>
      <c r="LNL97" s="1"/>
      <c r="LNM97" s="1"/>
      <c r="LNN97" s="1"/>
      <c r="LNO97" s="1"/>
      <c r="LNP97" s="1"/>
      <c r="LNQ97" s="1"/>
      <c r="LNR97" s="1"/>
      <c r="LNS97" s="1"/>
      <c r="LNT97" s="1"/>
      <c r="LNU97" s="1"/>
      <c r="LNV97" s="1"/>
      <c r="LNW97" s="1"/>
      <c r="LNX97" s="1"/>
      <c r="LNY97" s="1"/>
      <c r="LNZ97" s="1"/>
      <c r="LOA97" s="1"/>
      <c r="LOB97" s="1"/>
      <c r="LOC97" s="1"/>
      <c r="LOD97" s="1"/>
      <c r="LOE97" s="1"/>
      <c r="LOF97" s="1"/>
      <c r="LOG97" s="1"/>
      <c r="LOH97" s="1"/>
      <c r="LOI97" s="1"/>
      <c r="LOJ97" s="1"/>
      <c r="LOK97" s="1"/>
      <c r="LOL97" s="1"/>
      <c r="LOM97" s="1"/>
      <c r="LON97" s="1"/>
      <c r="LOO97" s="1"/>
      <c r="LOP97" s="1"/>
      <c r="LOQ97" s="1"/>
      <c r="LOR97" s="1"/>
      <c r="LOS97" s="1"/>
      <c r="LOT97" s="1"/>
      <c r="LOU97" s="1"/>
      <c r="LOV97" s="1"/>
      <c r="LOW97" s="1"/>
      <c r="LOX97" s="1"/>
      <c r="LOY97" s="1"/>
      <c r="LOZ97" s="1"/>
      <c r="LPA97" s="1"/>
      <c r="LPB97" s="1"/>
      <c r="LPC97" s="1"/>
      <c r="LPD97" s="1"/>
      <c r="LPE97" s="1"/>
      <c r="LPF97" s="1"/>
      <c r="LPG97" s="1"/>
      <c r="LPH97" s="1"/>
      <c r="LPI97" s="1"/>
      <c r="LPJ97" s="1"/>
      <c r="LPK97" s="1"/>
      <c r="LPL97" s="1"/>
      <c r="LPM97" s="1"/>
      <c r="LPN97" s="1"/>
      <c r="LPO97" s="1"/>
      <c r="LPP97" s="1"/>
      <c r="LPQ97" s="1"/>
      <c r="LPR97" s="1"/>
      <c r="LPS97" s="1"/>
      <c r="LPT97" s="1"/>
      <c r="LPU97" s="1"/>
      <c r="LPV97" s="1"/>
      <c r="LPW97" s="1"/>
      <c r="LPX97" s="1"/>
      <c r="LPY97" s="1"/>
      <c r="LPZ97" s="1"/>
      <c r="LQA97" s="1"/>
      <c r="LQB97" s="1"/>
      <c r="LQC97" s="1"/>
      <c r="LQD97" s="1"/>
      <c r="LQE97" s="1"/>
      <c r="LQF97" s="1"/>
      <c r="LQG97" s="1"/>
      <c r="LQH97" s="1"/>
      <c r="LQI97" s="1"/>
      <c r="LQJ97" s="1"/>
      <c r="LQK97" s="1"/>
      <c r="LQL97" s="1"/>
      <c r="LQM97" s="1"/>
      <c r="LQN97" s="1"/>
      <c r="LQO97" s="1"/>
      <c r="LQP97" s="1"/>
      <c r="LQQ97" s="1"/>
      <c r="LQR97" s="1"/>
      <c r="LQS97" s="1"/>
      <c r="LQT97" s="1"/>
      <c r="LQU97" s="1"/>
      <c r="LQV97" s="1"/>
      <c r="LQW97" s="1"/>
      <c r="LQX97" s="1"/>
      <c r="LQY97" s="1"/>
      <c r="LQZ97" s="1"/>
      <c r="LRA97" s="1"/>
      <c r="LRB97" s="1"/>
      <c r="LRC97" s="1"/>
      <c r="LRD97" s="1"/>
      <c r="LRE97" s="1"/>
      <c r="LRF97" s="1"/>
      <c r="LRG97" s="1"/>
      <c r="LRH97" s="1"/>
      <c r="LRI97" s="1"/>
      <c r="LRJ97" s="1"/>
      <c r="LRK97" s="1"/>
      <c r="LRL97" s="1"/>
      <c r="LRM97" s="1"/>
      <c r="LRN97" s="1"/>
      <c r="LRO97" s="1"/>
      <c r="LRP97" s="1"/>
      <c r="LRQ97" s="1"/>
      <c r="LRR97" s="1"/>
      <c r="LRS97" s="1"/>
      <c r="LRT97" s="1"/>
      <c r="LRU97" s="1"/>
      <c r="LRV97" s="1"/>
      <c r="LRW97" s="1"/>
      <c r="LRX97" s="1"/>
      <c r="LRY97" s="1"/>
      <c r="LRZ97" s="1"/>
      <c r="LSA97" s="1"/>
      <c r="LSB97" s="1"/>
      <c r="LSC97" s="1"/>
      <c r="LSD97" s="1"/>
      <c r="LSE97" s="1"/>
      <c r="LSF97" s="1"/>
      <c r="LSG97" s="1"/>
      <c r="LSH97" s="1"/>
      <c r="LSI97" s="1"/>
      <c r="LSJ97" s="1"/>
      <c r="LSK97" s="1"/>
      <c r="LSL97" s="1"/>
      <c r="LSM97" s="1"/>
      <c r="LSN97" s="1"/>
      <c r="LSO97" s="1"/>
      <c r="LSP97" s="1"/>
      <c r="LSQ97" s="1"/>
      <c r="LSR97" s="1"/>
      <c r="LSS97" s="1"/>
      <c r="LST97" s="1"/>
      <c r="LSU97" s="1"/>
      <c r="LSV97" s="1"/>
      <c r="LSW97" s="1"/>
      <c r="LSX97" s="1"/>
      <c r="LSY97" s="1"/>
      <c r="LSZ97" s="1"/>
      <c r="LTA97" s="1"/>
      <c r="LTB97" s="1"/>
      <c r="LTC97" s="1"/>
      <c r="LTD97" s="1"/>
      <c r="LTE97" s="1"/>
      <c r="LTF97" s="1"/>
      <c r="LTG97" s="1"/>
      <c r="LTH97" s="1"/>
      <c r="LTI97" s="1"/>
      <c r="LTJ97" s="1"/>
      <c r="LTK97" s="1"/>
      <c r="LTL97" s="1"/>
      <c r="LTM97" s="1"/>
      <c r="LTN97" s="1"/>
      <c r="LTO97" s="1"/>
      <c r="LTP97" s="1"/>
      <c r="LTQ97" s="1"/>
      <c r="LTR97" s="1"/>
      <c r="LTS97" s="1"/>
      <c r="LTT97" s="1"/>
      <c r="LTU97" s="1"/>
      <c r="LTV97" s="1"/>
      <c r="LTW97" s="1"/>
      <c r="LTX97" s="1"/>
      <c r="LTY97" s="1"/>
      <c r="LTZ97" s="1"/>
      <c r="LUA97" s="1"/>
      <c r="LUB97" s="1"/>
      <c r="LUC97" s="1"/>
      <c r="LUD97" s="1"/>
      <c r="LUE97" s="1"/>
      <c r="LUF97" s="1"/>
      <c r="LUG97" s="1"/>
      <c r="LUH97" s="1"/>
      <c r="LUI97" s="1"/>
      <c r="LUJ97" s="1"/>
      <c r="LUK97" s="1"/>
      <c r="LUL97" s="1"/>
      <c r="LUM97" s="1"/>
      <c r="LUN97" s="1"/>
      <c r="LUO97" s="1"/>
      <c r="LUP97" s="1"/>
      <c r="LUQ97" s="1"/>
      <c r="LUR97" s="1"/>
      <c r="LUS97" s="1"/>
      <c r="LUT97" s="1"/>
      <c r="LUU97" s="1"/>
      <c r="LUV97" s="1"/>
      <c r="LUW97" s="1"/>
      <c r="LUX97" s="1"/>
      <c r="LUY97" s="1"/>
      <c r="LUZ97" s="1"/>
      <c r="LVA97" s="1"/>
      <c r="LVB97" s="1"/>
      <c r="LVC97" s="1"/>
      <c r="LVD97" s="1"/>
      <c r="LVE97" s="1"/>
      <c r="LVF97" s="1"/>
      <c r="LVG97" s="1"/>
      <c r="LVH97" s="1"/>
      <c r="LVI97" s="1"/>
      <c r="LVJ97" s="1"/>
      <c r="LVK97" s="1"/>
      <c r="LVL97" s="1"/>
      <c r="LVM97" s="1"/>
      <c r="LVN97" s="1"/>
      <c r="LVO97" s="1"/>
      <c r="LVP97" s="1"/>
      <c r="LVQ97" s="1"/>
      <c r="LVR97" s="1"/>
      <c r="LVS97" s="1"/>
      <c r="LVT97" s="1"/>
      <c r="LVU97" s="1"/>
      <c r="LVV97" s="1"/>
      <c r="LVW97" s="1"/>
      <c r="LVX97" s="1"/>
      <c r="LVY97" s="1"/>
      <c r="LVZ97" s="1"/>
      <c r="LWA97" s="1"/>
      <c r="LWB97" s="1"/>
      <c r="LWC97" s="1"/>
      <c r="LWD97" s="1"/>
      <c r="LWE97" s="1"/>
      <c r="LWF97" s="1"/>
      <c r="LWG97" s="1"/>
      <c r="LWH97" s="1"/>
      <c r="LWI97" s="1"/>
      <c r="LWJ97" s="1"/>
      <c r="LWK97" s="1"/>
      <c r="LWL97" s="1"/>
      <c r="LWM97" s="1"/>
      <c r="LWN97" s="1"/>
      <c r="LWO97" s="1"/>
      <c r="LWP97" s="1"/>
      <c r="LWQ97" s="1"/>
      <c r="LWR97" s="1"/>
      <c r="LWS97" s="1"/>
      <c r="LWT97" s="1"/>
      <c r="LWU97" s="1"/>
      <c r="LWV97" s="1"/>
      <c r="LWW97" s="1"/>
      <c r="LWX97" s="1"/>
      <c r="LWY97" s="1"/>
      <c r="LWZ97" s="1"/>
      <c r="LXA97" s="1"/>
      <c r="LXB97" s="1"/>
      <c r="LXC97" s="1"/>
      <c r="LXD97" s="1"/>
      <c r="LXE97" s="1"/>
      <c r="LXF97" s="1"/>
      <c r="LXG97" s="1"/>
      <c r="LXH97" s="1"/>
      <c r="LXI97" s="1"/>
      <c r="LXJ97" s="1"/>
      <c r="LXK97" s="1"/>
      <c r="LXL97" s="1"/>
      <c r="LXM97" s="1"/>
      <c r="LXN97" s="1"/>
      <c r="LXO97" s="1"/>
      <c r="LXP97" s="1"/>
      <c r="LXQ97" s="1"/>
      <c r="LXR97" s="1"/>
      <c r="LXS97" s="1"/>
      <c r="LXT97" s="1"/>
      <c r="LXU97" s="1"/>
      <c r="LXV97" s="1"/>
      <c r="LXW97" s="1"/>
      <c r="LXX97" s="1"/>
      <c r="LXY97" s="1"/>
      <c r="LXZ97" s="1"/>
      <c r="LYA97" s="1"/>
      <c r="LYB97" s="1"/>
      <c r="LYC97" s="1"/>
      <c r="LYD97" s="1"/>
      <c r="LYE97" s="1"/>
      <c r="LYF97" s="1"/>
      <c r="LYG97" s="1"/>
      <c r="LYH97" s="1"/>
      <c r="LYI97" s="1"/>
      <c r="LYJ97" s="1"/>
      <c r="LYK97" s="1"/>
      <c r="LYL97" s="1"/>
      <c r="LYM97" s="1"/>
      <c r="LYN97" s="1"/>
      <c r="LYO97" s="1"/>
      <c r="LYP97" s="1"/>
      <c r="LYQ97" s="1"/>
      <c r="LYR97" s="1"/>
      <c r="LYS97" s="1"/>
      <c r="LYT97" s="1"/>
      <c r="LYU97" s="1"/>
      <c r="LYV97" s="1"/>
      <c r="LYW97" s="1"/>
      <c r="LYX97" s="1"/>
      <c r="LYY97" s="1"/>
      <c r="LYZ97" s="1"/>
      <c r="LZA97" s="1"/>
      <c r="LZB97" s="1"/>
      <c r="LZC97" s="1"/>
      <c r="LZD97" s="1"/>
      <c r="LZE97" s="1"/>
      <c r="LZF97" s="1"/>
      <c r="LZG97" s="1"/>
      <c r="LZH97" s="1"/>
      <c r="LZI97" s="1"/>
      <c r="LZJ97" s="1"/>
      <c r="LZK97" s="1"/>
      <c r="LZL97" s="1"/>
      <c r="LZM97" s="1"/>
      <c r="LZN97" s="1"/>
      <c r="LZO97" s="1"/>
      <c r="LZP97" s="1"/>
      <c r="LZQ97" s="1"/>
      <c r="LZR97" s="1"/>
      <c r="LZS97" s="1"/>
      <c r="LZT97" s="1"/>
      <c r="LZU97" s="1"/>
      <c r="LZV97" s="1"/>
      <c r="LZW97" s="1"/>
      <c r="LZX97" s="1"/>
      <c r="LZY97" s="1"/>
      <c r="LZZ97" s="1"/>
      <c r="MAA97" s="1"/>
      <c r="MAB97" s="1"/>
      <c r="MAC97" s="1"/>
      <c r="MAD97" s="1"/>
      <c r="MAE97" s="1"/>
      <c r="MAF97" s="1"/>
      <c r="MAG97" s="1"/>
      <c r="MAH97" s="1"/>
      <c r="MAI97" s="1"/>
      <c r="MAJ97" s="1"/>
      <c r="MAK97" s="1"/>
      <c r="MAL97" s="1"/>
      <c r="MAM97" s="1"/>
      <c r="MAN97" s="1"/>
      <c r="MAO97" s="1"/>
      <c r="MAP97" s="1"/>
      <c r="MAQ97" s="1"/>
      <c r="MAR97" s="1"/>
      <c r="MAS97" s="1"/>
      <c r="MAT97" s="1"/>
      <c r="MAU97" s="1"/>
      <c r="MAV97" s="1"/>
      <c r="MAW97" s="1"/>
      <c r="MAX97" s="1"/>
      <c r="MAY97" s="1"/>
      <c r="MAZ97" s="1"/>
      <c r="MBA97" s="1"/>
      <c r="MBB97" s="1"/>
      <c r="MBC97" s="1"/>
      <c r="MBD97" s="1"/>
      <c r="MBE97" s="1"/>
      <c r="MBF97" s="1"/>
      <c r="MBG97" s="1"/>
      <c r="MBH97" s="1"/>
      <c r="MBI97" s="1"/>
      <c r="MBJ97" s="1"/>
      <c r="MBK97" s="1"/>
      <c r="MBL97" s="1"/>
      <c r="MBM97" s="1"/>
      <c r="MBN97" s="1"/>
      <c r="MBO97" s="1"/>
      <c r="MBP97" s="1"/>
      <c r="MBQ97" s="1"/>
      <c r="MBR97" s="1"/>
      <c r="MBS97" s="1"/>
      <c r="MBT97" s="1"/>
      <c r="MBU97" s="1"/>
      <c r="MBV97" s="1"/>
      <c r="MBW97" s="1"/>
      <c r="MBX97" s="1"/>
      <c r="MBY97" s="1"/>
      <c r="MBZ97" s="1"/>
      <c r="MCA97" s="1"/>
      <c r="MCB97" s="1"/>
      <c r="MCC97" s="1"/>
      <c r="MCD97" s="1"/>
      <c r="MCE97" s="1"/>
      <c r="MCF97" s="1"/>
      <c r="MCG97" s="1"/>
      <c r="MCH97" s="1"/>
      <c r="MCI97" s="1"/>
      <c r="MCJ97" s="1"/>
      <c r="MCK97" s="1"/>
      <c r="MCL97" s="1"/>
      <c r="MCM97" s="1"/>
      <c r="MCN97" s="1"/>
      <c r="MCO97" s="1"/>
      <c r="MCP97" s="1"/>
      <c r="MCQ97" s="1"/>
      <c r="MCR97" s="1"/>
      <c r="MCS97" s="1"/>
      <c r="MCT97" s="1"/>
      <c r="MCU97" s="1"/>
      <c r="MCV97" s="1"/>
      <c r="MCW97" s="1"/>
      <c r="MCX97" s="1"/>
      <c r="MCY97" s="1"/>
      <c r="MCZ97" s="1"/>
      <c r="MDA97" s="1"/>
      <c r="MDB97" s="1"/>
      <c r="MDC97" s="1"/>
      <c r="MDD97" s="1"/>
      <c r="MDE97" s="1"/>
      <c r="MDF97" s="1"/>
      <c r="MDG97" s="1"/>
      <c r="MDH97" s="1"/>
      <c r="MDI97" s="1"/>
      <c r="MDJ97" s="1"/>
      <c r="MDK97" s="1"/>
      <c r="MDL97" s="1"/>
      <c r="MDM97" s="1"/>
      <c r="MDN97" s="1"/>
      <c r="MDO97" s="1"/>
      <c r="MDP97" s="1"/>
      <c r="MDQ97" s="1"/>
      <c r="MDR97" s="1"/>
      <c r="MDS97" s="1"/>
      <c r="MDT97" s="1"/>
      <c r="MDU97" s="1"/>
      <c r="MDV97" s="1"/>
      <c r="MDW97" s="1"/>
      <c r="MDX97" s="1"/>
      <c r="MDY97" s="1"/>
      <c r="MDZ97" s="1"/>
      <c r="MEA97" s="1"/>
      <c r="MEB97" s="1"/>
      <c r="MEC97" s="1"/>
      <c r="MED97" s="1"/>
      <c r="MEE97" s="1"/>
      <c r="MEF97" s="1"/>
      <c r="MEG97" s="1"/>
      <c r="MEH97" s="1"/>
      <c r="MEI97" s="1"/>
      <c r="MEJ97" s="1"/>
      <c r="MEK97" s="1"/>
      <c r="MEL97" s="1"/>
      <c r="MEM97" s="1"/>
      <c r="MEN97" s="1"/>
      <c r="MEO97" s="1"/>
      <c r="MEP97" s="1"/>
      <c r="MEQ97" s="1"/>
      <c r="MER97" s="1"/>
      <c r="MES97" s="1"/>
      <c r="MET97" s="1"/>
      <c r="MEU97" s="1"/>
      <c r="MEV97" s="1"/>
      <c r="MEW97" s="1"/>
      <c r="MEX97" s="1"/>
      <c r="MEY97" s="1"/>
      <c r="MEZ97" s="1"/>
      <c r="MFA97" s="1"/>
      <c r="MFB97" s="1"/>
      <c r="MFC97" s="1"/>
      <c r="MFD97" s="1"/>
      <c r="MFE97" s="1"/>
      <c r="MFF97" s="1"/>
      <c r="MFG97" s="1"/>
      <c r="MFH97" s="1"/>
      <c r="MFI97" s="1"/>
      <c r="MFJ97" s="1"/>
      <c r="MFK97" s="1"/>
      <c r="MFL97" s="1"/>
      <c r="MFM97" s="1"/>
      <c r="MFN97" s="1"/>
      <c r="MFO97" s="1"/>
      <c r="MFP97" s="1"/>
      <c r="MFQ97" s="1"/>
      <c r="MFR97" s="1"/>
      <c r="MFS97" s="1"/>
      <c r="MFT97" s="1"/>
      <c r="MFU97" s="1"/>
      <c r="MFV97" s="1"/>
      <c r="MFW97" s="1"/>
      <c r="MFX97" s="1"/>
      <c r="MFY97" s="1"/>
      <c r="MFZ97" s="1"/>
      <c r="MGA97" s="1"/>
      <c r="MGB97" s="1"/>
      <c r="MGC97" s="1"/>
      <c r="MGD97" s="1"/>
      <c r="MGE97" s="1"/>
      <c r="MGF97" s="1"/>
      <c r="MGG97" s="1"/>
      <c r="MGH97" s="1"/>
      <c r="MGI97" s="1"/>
      <c r="MGJ97" s="1"/>
      <c r="MGK97" s="1"/>
      <c r="MGL97" s="1"/>
      <c r="MGM97" s="1"/>
      <c r="MGN97" s="1"/>
      <c r="MGO97" s="1"/>
      <c r="MGP97" s="1"/>
      <c r="MGQ97" s="1"/>
      <c r="MGR97" s="1"/>
      <c r="MGS97" s="1"/>
      <c r="MGT97" s="1"/>
      <c r="MGU97" s="1"/>
      <c r="MGV97" s="1"/>
      <c r="MGW97" s="1"/>
      <c r="MGX97" s="1"/>
      <c r="MGY97" s="1"/>
      <c r="MGZ97" s="1"/>
      <c r="MHA97" s="1"/>
      <c r="MHB97" s="1"/>
      <c r="MHC97" s="1"/>
      <c r="MHD97" s="1"/>
      <c r="MHE97" s="1"/>
      <c r="MHF97" s="1"/>
      <c r="MHG97" s="1"/>
      <c r="MHH97" s="1"/>
      <c r="MHI97" s="1"/>
      <c r="MHJ97" s="1"/>
      <c r="MHK97" s="1"/>
      <c r="MHL97" s="1"/>
      <c r="MHM97" s="1"/>
      <c r="MHN97" s="1"/>
      <c r="MHO97" s="1"/>
      <c r="MHP97" s="1"/>
      <c r="MHQ97" s="1"/>
      <c r="MHR97" s="1"/>
      <c r="MHS97" s="1"/>
      <c r="MHT97" s="1"/>
      <c r="MHU97" s="1"/>
      <c r="MHV97" s="1"/>
      <c r="MHW97" s="1"/>
      <c r="MHX97" s="1"/>
      <c r="MHY97" s="1"/>
      <c r="MHZ97" s="1"/>
      <c r="MIA97" s="1"/>
      <c r="MIB97" s="1"/>
      <c r="MIC97" s="1"/>
      <c r="MID97" s="1"/>
      <c r="MIE97" s="1"/>
      <c r="MIF97" s="1"/>
      <c r="MIG97" s="1"/>
      <c r="MIH97" s="1"/>
      <c r="MII97" s="1"/>
      <c r="MIJ97" s="1"/>
      <c r="MIK97" s="1"/>
      <c r="MIL97" s="1"/>
      <c r="MIM97" s="1"/>
      <c r="MIN97" s="1"/>
      <c r="MIO97" s="1"/>
      <c r="MIP97" s="1"/>
      <c r="MIQ97" s="1"/>
      <c r="MIR97" s="1"/>
      <c r="MIS97" s="1"/>
      <c r="MIT97" s="1"/>
      <c r="MIU97" s="1"/>
      <c r="MIV97" s="1"/>
      <c r="MIW97" s="1"/>
      <c r="MIX97" s="1"/>
      <c r="MIY97" s="1"/>
      <c r="MIZ97" s="1"/>
      <c r="MJA97" s="1"/>
      <c r="MJB97" s="1"/>
      <c r="MJC97" s="1"/>
      <c r="MJD97" s="1"/>
      <c r="MJE97" s="1"/>
      <c r="MJF97" s="1"/>
      <c r="MJG97" s="1"/>
      <c r="MJH97" s="1"/>
      <c r="MJI97" s="1"/>
      <c r="MJJ97" s="1"/>
      <c r="MJK97" s="1"/>
      <c r="MJL97" s="1"/>
      <c r="MJM97" s="1"/>
      <c r="MJN97" s="1"/>
      <c r="MJO97" s="1"/>
      <c r="MJP97" s="1"/>
      <c r="MJQ97" s="1"/>
      <c r="MJR97" s="1"/>
      <c r="MJS97" s="1"/>
      <c r="MJT97" s="1"/>
      <c r="MJU97" s="1"/>
      <c r="MJV97" s="1"/>
      <c r="MJW97" s="1"/>
      <c r="MJX97" s="1"/>
      <c r="MJY97" s="1"/>
      <c r="MJZ97" s="1"/>
      <c r="MKA97" s="1"/>
      <c r="MKB97" s="1"/>
      <c r="MKC97" s="1"/>
      <c r="MKD97" s="1"/>
      <c r="MKE97" s="1"/>
      <c r="MKF97" s="1"/>
      <c r="MKG97" s="1"/>
      <c r="MKH97" s="1"/>
      <c r="MKI97" s="1"/>
      <c r="MKJ97" s="1"/>
      <c r="MKK97" s="1"/>
      <c r="MKL97" s="1"/>
      <c r="MKM97" s="1"/>
      <c r="MKN97" s="1"/>
      <c r="MKO97" s="1"/>
      <c r="MKP97" s="1"/>
      <c r="MKQ97" s="1"/>
      <c r="MKR97" s="1"/>
      <c r="MKS97" s="1"/>
      <c r="MKT97" s="1"/>
      <c r="MKU97" s="1"/>
      <c r="MKV97" s="1"/>
      <c r="MKW97" s="1"/>
      <c r="MKX97" s="1"/>
      <c r="MKY97" s="1"/>
      <c r="MKZ97" s="1"/>
      <c r="MLA97" s="1"/>
      <c r="MLB97" s="1"/>
      <c r="MLC97" s="1"/>
      <c r="MLD97" s="1"/>
      <c r="MLE97" s="1"/>
      <c r="MLF97" s="1"/>
      <c r="MLG97" s="1"/>
      <c r="MLH97" s="1"/>
      <c r="MLI97" s="1"/>
      <c r="MLJ97" s="1"/>
      <c r="MLK97" s="1"/>
      <c r="MLL97" s="1"/>
      <c r="MLM97" s="1"/>
      <c r="MLN97" s="1"/>
      <c r="MLO97" s="1"/>
      <c r="MLP97" s="1"/>
      <c r="MLQ97" s="1"/>
      <c r="MLR97" s="1"/>
      <c r="MLS97" s="1"/>
      <c r="MLT97" s="1"/>
      <c r="MLU97" s="1"/>
      <c r="MLV97" s="1"/>
      <c r="MLW97" s="1"/>
      <c r="MLX97" s="1"/>
      <c r="MLY97" s="1"/>
      <c r="MLZ97" s="1"/>
      <c r="MMA97" s="1"/>
      <c r="MMB97" s="1"/>
      <c r="MMC97" s="1"/>
      <c r="MMD97" s="1"/>
      <c r="MME97" s="1"/>
      <c r="MMF97" s="1"/>
      <c r="MMG97" s="1"/>
      <c r="MMH97" s="1"/>
      <c r="MMI97" s="1"/>
      <c r="MMJ97" s="1"/>
      <c r="MMK97" s="1"/>
      <c r="MML97" s="1"/>
      <c r="MMM97" s="1"/>
      <c r="MMN97" s="1"/>
      <c r="MMO97" s="1"/>
      <c r="MMP97" s="1"/>
      <c r="MMQ97" s="1"/>
      <c r="MMR97" s="1"/>
      <c r="MMS97" s="1"/>
      <c r="MMT97" s="1"/>
      <c r="MMU97" s="1"/>
      <c r="MMV97" s="1"/>
      <c r="MMW97" s="1"/>
      <c r="MMX97" s="1"/>
      <c r="MMY97" s="1"/>
      <c r="MMZ97" s="1"/>
      <c r="MNA97" s="1"/>
      <c r="MNB97" s="1"/>
      <c r="MNC97" s="1"/>
      <c r="MND97" s="1"/>
      <c r="MNE97" s="1"/>
      <c r="MNF97" s="1"/>
      <c r="MNG97" s="1"/>
      <c r="MNH97" s="1"/>
      <c r="MNI97" s="1"/>
      <c r="MNJ97" s="1"/>
      <c r="MNK97" s="1"/>
      <c r="MNL97" s="1"/>
      <c r="MNM97" s="1"/>
      <c r="MNN97" s="1"/>
      <c r="MNO97" s="1"/>
      <c r="MNP97" s="1"/>
      <c r="MNQ97" s="1"/>
      <c r="MNR97" s="1"/>
      <c r="MNS97" s="1"/>
      <c r="MNT97" s="1"/>
      <c r="MNU97" s="1"/>
      <c r="MNV97" s="1"/>
      <c r="MNW97" s="1"/>
      <c r="MNX97" s="1"/>
      <c r="MNY97" s="1"/>
      <c r="MNZ97" s="1"/>
      <c r="MOA97" s="1"/>
      <c r="MOB97" s="1"/>
      <c r="MOC97" s="1"/>
      <c r="MOD97" s="1"/>
      <c r="MOE97" s="1"/>
      <c r="MOF97" s="1"/>
      <c r="MOG97" s="1"/>
      <c r="MOH97" s="1"/>
      <c r="MOI97" s="1"/>
      <c r="MOJ97" s="1"/>
      <c r="MOK97" s="1"/>
      <c r="MOL97" s="1"/>
      <c r="MOM97" s="1"/>
      <c r="MON97" s="1"/>
      <c r="MOO97" s="1"/>
      <c r="MOP97" s="1"/>
      <c r="MOQ97" s="1"/>
      <c r="MOR97" s="1"/>
      <c r="MOS97" s="1"/>
      <c r="MOT97" s="1"/>
      <c r="MOU97" s="1"/>
      <c r="MOV97" s="1"/>
      <c r="MOW97" s="1"/>
      <c r="MOX97" s="1"/>
      <c r="MOY97" s="1"/>
      <c r="MOZ97" s="1"/>
      <c r="MPA97" s="1"/>
      <c r="MPB97" s="1"/>
      <c r="MPC97" s="1"/>
      <c r="MPD97" s="1"/>
      <c r="MPE97" s="1"/>
      <c r="MPF97" s="1"/>
      <c r="MPG97" s="1"/>
      <c r="MPH97" s="1"/>
      <c r="MPI97" s="1"/>
      <c r="MPJ97" s="1"/>
      <c r="MPK97" s="1"/>
      <c r="MPL97" s="1"/>
      <c r="MPM97" s="1"/>
      <c r="MPN97" s="1"/>
      <c r="MPO97" s="1"/>
      <c r="MPP97" s="1"/>
      <c r="MPQ97" s="1"/>
      <c r="MPR97" s="1"/>
      <c r="MPS97" s="1"/>
      <c r="MPT97" s="1"/>
      <c r="MPU97" s="1"/>
      <c r="MPV97" s="1"/>
      <c r="MPW97" s="1"/>
      <c r="MPX97" s="1"/>
      <c r="MPY97" s="1"/>
      <c r="MPZ97" s="1"/>
      <c r="MQA97" s="1"/>
      <c r="MQB97" s="1"/>
      <c r="MQC97" s="1"/>
      <c r="MQD97" s="1"/>
      <c r="MQE97" s="1"/>
      <c r="MQF97" s="1"/>
      <c r="MQG97" s="1"/>
      <c r="MQH97" s="1"/>
      <c r="MQI97" s="1"/>
      <c r="MQJ97" s="1"/>
      <c r="MQK97" s="1"/>
      <c r="MQL97" s="1"/>
      <c r="MQM97" s="1"/>
      <c r="MQN97" s="1"/>
      <c r="MQO97" s="1"/>
      <c r="MQP97" s="1"/>
      <c r="MQQ97" s="1"/>
      <c r="MQR97" s="1"/>
      <c r="MQS97" s="1"/>
      <c r="MQT97" s="1"/>
      <c r="MQU97" s="1"/>
      <c r="MQV97" s="1"/>
      <c r="MQW97" s="1"/>
      <c r="MQX97" s="1"/>
      <c r="MQY97" s="1"/>
      <c r="MQZ97" s="1"/>
      <c r="MRA97" s="1"/>
      <c r="MRB97" s="1"/>
      <c r="MRC97" s="1"/>
      <c r="MRD97" s="1"/>
      <c r="MRE97" s="1"/>
      <c r="MRF97" s="1"/>
      <c r="MRG97" s="1"/>
      <c r="MRH97" s="1"/>
      <c r="MRI97" s="1"/>
      <c r="MRJ97" s="1"/>
      <c r="MRK97" s="1"/>
      <c r="MRL97" s="1"/>
      <c r="MRM97" s="1"/>
      <c r="MRN97" s="1"/>
      <c r="MRO97" s="1"/>
      <c r="MRP97" s="1"/>
      <c r="MRQ97" s="1"/>
      <c r="MRR97" s="1"/>
      <c r="MRS97" s="1"/>
      <c r="MRT97" s="1"/>
      <c r="MRU97" s="1"/>
      <c r="MRV97" s="1"/>
      <c r="MRW97" s="1"/>
      <c r="MRX97" s="1"/>
      <c r="MRY97" s="1"/>
      <c r="MRZ97" s="1"/>
      <c r="MSA97" s="1"/>
      <c r="MSB97" s="1"/>
      <c r="MSC97" s="1"/>
      <c r="MSD97" s="1"/>
      <c r="MSE97" s="1"/>
      <c r="MSF97" s="1"/>
      <c r="MSG97" s="1"/>
      <c r="MSH97" s="1"/>
      <c r="MSI97" s="1"/>
      <c r="MSJ97" s="1"/>
      <c r="MSK97" s="1"/>
      <c r="MSL97" s="1"/>
      <c r="MSM97" s="1"/>
      <c r="MSN97" s="1"/>
      <c r="MSO97" s="1"/>
      <c r="MSP97" s="1"/>
      <c r="MSQ97" s="1"/>
      <c r="MSR97" s="1"/>
      <c r="MSS97" s="1"/>
      <c r="MST97" s="1"/>
      <c r="MSU97" s="1"/>
      <c r="MSV97" s="1"/>
      <c r="MSW97" s="1"/>
      <c r="MSX97" s="1"/>
      <c r="MSY97" s="1"/>
      <c r="MSZ97" s="1"/>
      <c r="MTA97" s="1"/>
      <c r="MTB97" s="1"/>
      <c r="MTC97" s="1"/>
      <c r="MTD97" s="1"/>
      <c r="MTE97" s="1"/>
      <c r="MTF97" s="1"/>
      <c r="MTG97" s="1"/>
      <c r="MTH97" s="1"/>
      <c r="MTI97" s="1"/>
      <c r="MTJ97" s="1"/>
      <c r="MTK97" s="1"/>
      <c r="MTL97" s="1"/>
      <c r="MTM97" s="1"/>
      <c r="MTN97" s="1"/>
      <c r="MTO97" s="1"/>
      <c r="MTP97" s="1"/>
      <c r="MTQ97" s="1"/>
      <c r="MTR97" s="1"/>
      <c r="MTS97" s="1"/>
      <c r="MTT97" s="1"/>
      <c r="MTU97" s="1"/>
      <c r="MTV97" s="1"/>
      <c r="MTW97" s="1"/>
      <c r="MTX97" s="1"/>
      <c r="MTY97" s="1"/>
      <c r="MTZ97" s="1"/>
      <c r="MUA97" s="1"/>
      <c r="MUB97" s="1"/>
      <c r="MUC97" s="1"/>
      <c r="MUD97" s="1"/>
      <c r="MUE97" s="1"/>
      <c r="MUF97" s="1"/>
      <c r="MUG97" s="1"/>
      <c r="MUH97" s="1"/>
      <c r="MUI97" s="1"/>
      <c r="MUJ97" s="1"/>
      <c r="MUK97" s="1"/>
      <c r="MUL97" s="1"/>
      <c r="MUM97" s="1"/>
      <c r="MUN97" s="1"/>
      <c r="MUO97" s="1"/>
      <c r="MUP97" s="1"/>
      <c r="MUQ97" s="1"/>
      <c r="MUR97" s="1"/>
      <c r="MUS97" s="1"/>
      <c r="MUT97" s="1"/>
      <c r="MUU97" s="1"/>
      <c r="MUV97" s="1"/>
      <c r="MUW97" s="1"/>
      <c r="MUX97" s="1"/>
      <c r="MUY97" s="1"/>
      <c r="MUZ97" s="1"/>
      <c r="MVA97" s="1"/>
      <c r="MVB97" s="1"/>
      <c r="MVC97" s="1"/>
      <c r="MVD97" s="1"/>
      <c r="MVE97" s="1"/>
      <c r="MVF97" s="1"/>
      <c r="MVG97" s="1"/>
      <c r="MVH97" s="1"/>
      <c r="MVI97" s="1"/>
      <c r="MVJ97" s="1"/>
      <c r="MVK97" s="1"/>
      <c r="MVL97" s="1"/>
      <c r="MVM97" s="1"/>
      <c r="MVN97" s="1"/>
      <c r="MVO97" s="1"/>
      <c r="MVP97" s="1"/>
      <c r="MVQ97" s="1"/>
      <c r="MVR97" s="1"/>
      <c r="MVS97" s="1"/>
      <c r="MVT97" s="1"/>
      <c r="MVU97" s="1"/>
      <c r="MVV97" s="1"/>
      <c r="MVW97" s="1"/>
      <c r="MVX97" s="1"/>
      <c r="MVY97" s="1"/>
      <c r="MVZ97" s="1"/>
      <c r="MWA97" s="1"/>
      <c r="MWB97" s="1"/>
      <c r="MWC97" s="1"/>
      <c r="MWD97" s="1"/>
      <c r="MWE97" s="1"/>
      <c r="MWF97" s="1"/>
      <c r="MWG97" s="1"/>
      <c r="MWH97" s="1"/>
      <c r="MWI97" s="1"/>
      <c r="MWJ97" s="1"/>
      <c r="MWK97" s="1"/>
      <c r="MWL97" s="1"/>
      <c r="MWM97" s="1"/>
      <c r="MWN97" s="1"/>
      <c r="MWO97" s="1"/>
      <c r="MWP97" s="1"/>
      <c r="MWQ97" s="1"/>
      <c r="MWR97" s="1"/>
      <c r="MWS97" s="1"/>
      <c r="MWT97" s="1"/>
      <c r="MWU97" s="1"/>
      <c r="MWV97" s="1"/>
      <c r="MWW97" s="1"/>
      <c r="MWX97" s="1"/>
      <c r="MWY97" s="1"/>
      <c r="MWZ97" s="1"/>
      <c r="MXA97" s="1"/>
      <c r="MXB97" s="1"/>
      <c r="MXC97" s="1"/>
      <c r="MXD97" s="1"/>
      <c r="MXE97" s="1"/>
      <c r="MXF97" s="1"/>
      <c r="MXG97" s="1"/>
      <c r="MXH97" s="1"/>
      <c r="MXI97" s="1"/>
      <c r="MXJ97" s="1"/>
      <c r="MXK97" s="1"/>
      <c r="MXL97" s="1"/>
      <c r="MXM97" s="1"/>
      <c r="MXN97" s="1"/>
      <c r="MXO97" s="1"/>
      <c r="MXP97" s="1"/>
      <c r="MXQ97" s="1"/>
      <c r="MXR97" s="1"/>
      <c r="MXS97" s="1"/>
      <c r="MXT97" s="1"/>
      <c r="MXU97" s="1"/>
      <c r="MXV97" s="1"/>
      <c r="MXW97" s="1"/>
      <c r="MXX97" s="1"/>
      <c r="MXY97" s="1"/>
      <c r="MXZ97" s="1"/>
      <c r="MYA97" s="1"/>
      <c r="MYB97" s="1"/>
      <c r="MYC97" s="1"/>
      <c r="MYD97" s="1"/>
      <c r="MYE97" s="1"/>
      <c r="MYF97" s="1"/>
      <c r="MYG97" s="1"/>
      <c r="MYH97" s="1"/>
      <c r="MYI97" s="1"/>
      <c r="MYJ97" s="1"/>
      <c r="MYK97" s="1"/>
      <c r="MYL97" s="1"/>
      <c r="MYM97" s="1"/>
      <c r="MYN97" s="1"/>
      <c r="MYO97" s="1"/>
      <c r="MYP97" s="1"/>
      <c r="MYQ97" s="1"/>
      <c r="MYR97" s="1"/>
      <c r="MYS97" s="1"/>
      <c r="MYT97" s="1"/>
      <c r="MYU97" s="1"/>
      <c r="MYV97" s="1"/>
      <c r="MYW97" s="1"/>
      <c r="MYX97" s="1"/>
      <c r="MYY97" s="1"/>
      <c r="MYZ97" s="1"/>
      <c r="MZA97" s="1"/>
      <c r="MZB97" s="1"/>
      <c r="MZC97" s="1"/>
      <c r="MZD97" s="1"/>
      <c r="MZE97" s="1"/>
      <c r="MZF97" s="1"/>
      <c r="MZG97" s="1"/>
      <c r="MZH97" s="1"/>
      <c r="MZI97" s="1"/>
      <c r="MZJ97" s="1"/>
      <c r="MZK97" s="1"/>
      <c r="MZL97" s="1"/>
      <c r="MZM97" s="1"/>
      <c r="MZN97" s="1"/>
      <c r="MZO97" s="1"/>
      <c r="MZP97" s="1"/>
      <c r="MZQ97" s="1"/>
      <c r="MZR97" s="1"/>
      <c r="MZS97" s="1"/>
      <c r="MZT97" s="1"/>
      <c r="MZU97" s="1"/>
      <c r="MZV97" s="1"/>
      <c r="MZW97" s="1"/>
      <c r="MZX97" s="1"/>
      <c r="MZY97" s="1"/>
      <c r="MZZ97" s="1"/>
      <c r="NAA97" s="1"/>
      <c r="NAB97" s="1"/>
      <c r="NAC97" s="1"/>
      <c r="NAD97" s="1"/>
      <c r="NAE97" s="1"/>
      <c r="NAF97" s="1"/>
      <c r="NAG97" s="1"/>
      <c r="NAH97" s="1"/>
      <c r="NAI97" s="1"/>
      <c r="NAJ97" s="1"/>
      <c r="NAK97" s="1"/>
      <c r="NAL97" s="1"/>
      <c r="NAM97" s="1"/>
      <c r="NAN97" s="1"/>
      <c r="NAO97" s="1"/>
      <c r="NAP97" s="1"/>
      <c r="NAQ97" s="1"/>
      <c r="NAR97" s="1"/>
      <c r="NAS97" s="1"/>
      <c r="NAT97" s="1"/>
      <c r="NAU97" s="1"/>
      <c r="NAV97" s="1"/>
      <c r="NAW97" s="1"/>
      <c r="NAX97" s="1"/>
      <c r="NAY97" s="1"/>
      <c r="NAZ97" s="1"/>
      <c r="NBA97" s="1"/>
      <c r="NBB97" s="1"/>
      <c r="NBC97" s="1"/>
      <c r="NBD97" s="1"/>
      <c r="NBE97" s="1"/>
      <c r="NBF97" s="1"/>
      <c r="NBG97" s="1"/>
      <c r="NBH97" s="1"/>
      <c r="NBI97" s="1"/>
      <c r="NBJ97" s="1"/>
      <c r="NBK97" s="1"/>
      <c r="NBL97" s="1"/>
      <c r="NBM97" s="1"/>
      <c r="NBN97" s="1"/>
      <c r="NBO97" s="1"/>
      <c r="NBP97" s="1"/>
      <c r="NBQ97" s="1"/>
      <c r="NBR97" s="1"/>
      <c r="NBS97" s="1"/>
      <c r="NBT97" s="1"/>
      <c r="NBU97" s="1"/>
      <c r="NBV97" s="1"/>
      <c r="NBW97" s="1"/>
      <c r="NBX97" s="1"/>
      <c r="NBY97" s="1"/>
      <c r="NBZ97" s="1"/>
      <c r="NCA97" s="1"/>
      <c r="NCB97" s="1"/>
      <c r="NCC97" s="1"/>
      <c r="NCD97" s="1"/>
      <c r="NCE97" s="1"/>
      <c r="NCF97" s="1"/>
      <c r="NCG97" s="1"/>
      <c r="NCH97" s="1"/>
      <c r="NCI97" s="1"/>
      <c r="NCJ97" s="1"/>
      <c r="NCK97" s="1"/>
      <c r="NCL97" s="1"/>
      <c r="NCM97" s="1"/>
      <c r="NCN97" s="1"/>
      <c r="NCO97" s="1"/>
      <c r="NCP97" s="1"/>
      <c r="NCQ97" s="1"/>
      <c r="NCR97" s="1"/>
      <c r="NCS97" s="1"/>
      <c r="NCT97" s="1"/>
      <c r="NCU97" s="1"/>
      <c r="NCV97" s="1"/>
      <c r="NCW97" s="1"/>
      <c r="NCX97" s="1"/>
      <c r="NCY97" s="1"/>
      <c r="NCZ97" s="1"/>
      <c r="NDA97" s="1"/>
      <c r="NDB97" s="1"/>
      <c r="NDC97" s="1"/>
      <c r="NDD97" s="1"/>
      <c r="NDE97" s="1"/>
      <c r="NDF97" s="1"/>
      <c r="NDG97" s="1"/>
      <c r="NDH97" s="1"/>
      <c r="NDI97" s="1"/>
      <c r="NDJ97" s="1"/>
      <c r="NDK97" s="1"/>
      <c r="NDL97" s="1"/>
      <c r="NDM97" s="1"/>
      <c r="NDN97" s="1"/>
      <c r="NDO97" s="1"/>
      <c r="NDP97" s="1"/>
      <c r="NDQ97" s="1"/>
      <c r="NDR97" s="1"/>
      <c r="NDS97" s="1"/>
      <c r="NDT97" s="1"/>
      <c r="NDU97" s="1"/>
      <c r="NDV97" s="1"/>
      <c r="NDW97" s="1"/>
      <c r="NDX97" s="1"/>
      <c r="NDY97" s="1"/>
      <c r="NDZ97" s="1"/>
      <c r="NEA97" s="1"/>
      <c r="NEB97" s="1"/>
      <c r="NEC97" s="1"/>
      <c r="NED97" s="1"/>
      <c r="NEE97" s="1"/>
      <c r="NEF97" s="1"/>
      <c r="NEG97" s="1"/>
      <c r="NEH97" s="1"/>
      <c r="NEI97" s="1"/>
      <c r="NEJ97" s="1"/>
      <c r="NEK97" s="1"/>
      <c r="NEL97" s="1"/>
      <c r="NEM97" s="1"/>
      <c r="NEN97" s="1"/>
      <c r="NEO97" s="1"/>
      <c r="NEP97" s="1"/>
      <c r="NEQ97" s="1"/>
      <c r="NER97" s="1"/>
      <c r="NES97" s="1"/>
      <c r="NET97" s="1"/>
      <c r="NEU97" s="1"/>
      <c r="NEV97" s="1"/>
      <c r="NEW97" s="1"/>
      <c r="NEX97" s="1"/>
      <c r="NEY97" s="1"/>
      <c r="NEZ97" s="1"/>
      <c r="NFA97" s="1"/>
      <c r="NFB97" s="1"/>
      <c r="NFC97" s="1"/>
      <c r="NFD97" s="1"/>
      <c r="NFE97" s="1"/>
      <c r="NFF97" s="1"/>
      <c r="NFG97" s="1"/>
      <c r="NFH97" s="1"/>
      <c r="NFI97" s="1"/>
      <c r="NFJ97" s="1"/>
      <c r="NFK97" s="1"/>
      <c r="NFL97" s="1"/>
      <c r="NFM97" s="1"/>
      <c r="NFN97" s="1"/>
      <c r="NFO97" s="1"/>
      <c r="NFP97" s="1"/>
      <c r="NFQ97" s="1"/>
      <c r="NFR97" s="1"/>
      <c r="NFS97" s="1"/>
      <c r="NFT97" s="1"/>
      <c r="NFU97" s="1"/>
      <c r="NFV97" s="1"/>
      <c r="NFW97" s="1"/>
      <c r="NFX97" s="1"/>
      <c r="NFY97" s="1"/>
      <c r="NFZ97" s="1"/>
      <c r="NGA97" s="1"/>
      <c r="NGB97" s="1"/>
      <c r="NGC97" s="1"/>
      <c r="NGD97" s="1"/>
      <c r="NGE97" s="1"/>
      <c r="NGF97" s="1"/>
      <c r="NGG97" s="1"/>
      <c r="NGH97" s="1"/>
      <c r="NGI97" s="1"/>
      <c r="NGJ97" s="1"/>
      <c r="NGK97" s="1"/>
      <c r="NGL97" s="1"/>
      <c r="NGM97" s="1"/>
      <c r="NGN97" s="1"/>
      <c r="NGO97" s="1"/>
      <c r="NGP97" s="1"/>
      <c r="NGQ97" s="1"/>
      <c r="NGR97" s="1"/>
      <c r="NGS97" s="1"/>
      <c r="NGT97" s="1"/>
      <c r="NGU97" s="1"/>
      <c r="NGV97" s="1"/>
      <c r="NGW97" s="1"/>
      <c r="NGX97" s="1"/>
      <c r="NGY97" s="1"/>
      <c r="NGZ97" s="1"/>
      <c r="NHA97" s="1"/>
      <c r="NHB97" s="1"/>
      <c r="NHC97" s="1"/>
      <c r="NHD97" s="1"/>
      <c r="NHE97" s="1"/>
      <c r="NHF97" s="1"/>
      <c r="NHG97" s="1"/>
      <c r="NHH97" s="1"/>
      <c r="NHI97" s="1"/>
      <c r="NHJ97" s="1"/>
      <c r="NHK97" s="1"/>
      <c r="NHL97" s="1"/>
      <c r="NHM97" s="1"/>
      <c r="NHN97" s="1"/>
      <c r="NHO97" s="1"/>
      <c r="NHP97" s="1"/>
      <c r="NHQ97" s="1"/>
      <c r="NHR97" s="1"/>
      <c r="NHS97" s="1"/>
      <c r="NHT97" s="1"/>
      <c r="NHU97" s="1"/>
      <c r="NHV97" s="1"/>
      <c r="NHW97" s="1"/>
      <c r="NHX97" s="1"/>
      <c r="NHY97" s="1"/>
      <c r="NHZ97" s="1"/>
      <c r="NIA97" s="1"/>
      <c r="NIB97" s="1"/>
      <c r="NIC97" s="1"/>
      <c r="NID97" s="1"/>
      <c r="NIE97" s="1"/>
      <c r="NIF97" s="1"/>
      <c r="NIG97" s="1"/>
      <c r="NIH97" s="1"/>
      <c r="NII97" s="1"/>
      <c r="NIJ97" s="1"/>
      <c r="NIK97" s="1"/>
      <c r="NIL97" s="1"/>
      <c r="NIM97" s="1"/>
      <c r="NIN97" s="1"/>
      <c r="NIO97" s="1"/>
      <c r="NIP97" s="1"/>
      <c r="NIQ97" s="1"/>
      <c r="NIR97" s="1"/>
      <c r="NIS97" s="1"/>
      <c r="NIT97" s="1"/>
      <c r="NIU97" s="1"/>
      <c r="NIV97" s="1"/>
      <c r="NIW97" s="1"/>
      <c r="NIX97" s="1"/>
      <c r="NIY97" s="1"/>
      <c r="NIZ97" s="1"/>
      <c r="NJA97" s="1"/>
      <c r="NJB97" s="1"/>
      <c r="NJC97" s="1"/>
      <c r="NJD97" s="1"/>
      <c r="NJE97" s="1"/>
      <c r="NJF97" s="1"/>
      <c r="NJG97" s="1"/>
      <c r="NJH97" s="1"/>
      <c r="NJI97" s="1"/>
      <c r="NJJ97" s="1"/>
      <c r="NJK97" s="1"/>
      <c r="NJL97" s="1"/>
      <c r="NJM97" s="1"/>
      <c r="NJN97" s="1"/>
      <c r="NJO97" s="1"/>
      <c r="NJP97" s="1"/>
      <c r="NJQ97" s="1"/>
      <c r="NJR97" s="1"/>
      <c r="NJS97" s="1"/>
      <c r="NJT97" s="1"/>
      <c r="NJU97" s="1"/>
      <c r="NJV97" s="1"/>
      <c r="NJW97" s="1"/>
      <c r="NJX97" s="1"/>
      <c r="NJY97" s="1"/>
      <c r="NJZ97" s="1"/>
      <c r="NKA97" s="1"/>
      <c r="NKB97" s="1"/>
      <c r="NKC97" s="1"/>
      <c r="NKD97" s="1"/>
      <c r="NKE97" s="1"/>
      <c r="NKF97" s="1"/>
      <c r="NKG97" s="1"/>
      <c r="NKH97" s="1"/>
      <c r="NKI97" s="1"/>
      <c r="NKJ97" s="1"/>
      <c r="NKK97" s="1"/>
      <c r="NKL97" s="1"/>
      <c r="NKM97" s="1"/>
      <c r="NKN97" s="1"/>
      <c r="NKO97" s="1"/>
      <c r="NKP97" s="1"/>
      <c r="NKQ97" s="1"/>
      <c r="NKR97" s="1"/>
      <c r="NKS97" s="1"/>
      <c r="NKT97" s="1"/>
      <c r="NKU97" s="1"/>
      <c r="NKV97" s="1"/>
      <c r="NKW97" s="1"/>
      <c r="NKX97" s="1"/>
      <c r="NKY97" s="1"/>
      <c r="NKZ97" s="1"/>
      <c r="NLA97" s="1"/>
      <c r="NLB97" s="1"/>
      <c r="NLC97" s="1"/>
      <c r="NLD97" s="1"/>
      <c r="NLE97" s="1"/>
      <c r="NLF97" s="1"/>
      <c r="NLG97" s="1"/>
      <c r="NLH97" s="1"/>
      <c r="NLI97" s="1"/>
      <c r="NLJ97" s="1"/>
      <c r="NLK97" s="1"/>
      <c r="NLL97" s="1"/>
      <c r="NLM97" s="1"/>
      <c r="NLN97" s="1"/>
      <c r="NLO97" s="1"/>
      <c r="NLP97" s="1"/>
      <c r="NLQ97" s="1"/>
      <c r="NLR97" s="1"/>
      <c r="NLS97" s="1"/>
      <c r="NLT97" s="1"/>
      <c r="NLU97" s="1"/>
      <c r="NLV97" s="1"/>
      <c r="NLW97" s="1"/>
      <c r="NLX97" s="1"/>
      <c r="NLY97" s="1"/>
      <c r="NLZ97" s="1"/>
      <c r="NMA97" s="1"/>
      <c r="NMB97" s="1"/>
      <c r="NMC97" s="1"/>
      <c r="NMD97" s="1"/>
      <c r="NME97" s="1"/>
      <c r="NMF97" s="1"/>
      <c r="NMG97" s="1"/>
      <c r="NMH97" s="1"/>
      <c r="NMI97" s="1"/>
      <c r="NMJ97" s="1"/>
      <c r="NMK97" s="1"/>
      <c r="NML97" s="1"/>
      <c r="NMM97" s="1"/>
      <c r="NMN97" s="1"/>
      <c r="NMO97" s="1"/>
      <c r="NMP97" s="1"/>
      <c r="NMQ97" s="1"/>
      <c r="NMR97" s="1"/>
      <c r="NMS97" s="1"/>
      <c r="NMT97" s="1"/>
      <c r="NMU97" s="1"/>
      <c r="NMV97" s="1"/>
      <c r="NMW97" s="1"/>
      <c r="NMX97" s="1"/>
      <c r="NMY97" s="1"/>
      <c r="NMZ97" s="1"/>
      <c r="NNA97" s="1"/>
      <c r="NNB97" s="1"/>
      <c r="NNC97" s="1"/>
      <c r="NND97" s="1"/>
      <c r="NNE97" s="1"/>
      <c r="NNF97" s="1"/>
      <c r="NNG97" s="1"/>
      <c r="NNH97" s="1"/>
      <c r="NNI97" s="1"/>
      <c r="NNJ97" s="1"/>
      <c r="NNK97" s="1"/>
      <c r="NNL97" s="1"/>
      <c r="NNM97" s="1"/>
      <c r="NNN97" s="1"/>
      <c r="NNO97" s="1"/>
      <c r="NNP97" s="1"/>
      <c r="NNQ97" s="1"/>
      <c r="NNR97" s="1"/>
      <c r="NNS97" s="1"/>
      <c r="NNT97" s="1"/>
      <c r="NNU97" s="1"/>
      <c r="NNV97" s="1"/>
      <c r="NNW97" s="1"/>
      <c r="NNX97" s="1"/>
      <c r="NNY97" s="1"/>
      <c r="NNZ97" s="1"/>
      <c r="NOA97" s="1"/>
      <c r="NOB97" s="1"/>
      <c r="NOC97" s="1"/>
      <c r="NOD97" s="1"/>
      <c r="NOE97" s="1"/>
      <c r="NOF97" s="1"/>
      <c r="NOG97" s="1"/>
      <c r="NOH97" s="1"/>
      <c r="NOI97" s="1"/>
      <c r="NOJ97" s="1"/>
      <c r="NOK97" s="1"/>
      <c r="NOL97" s="1"/>
      <c r="NOM97" s="1"/>
      <c r="NON97" s="1"/>
      <c r="NOO97" s="1"/>
      <c r="NOP97" s="1"/>
      <c r="NOQ97" s="1"/>
      <c r="NOR97" s="1"/>
      <c r="NOS97" s="1"/>
      <c r="NOT97" s="1"/>
      <c r="NOU97" s="1"/>
      <c r="NOV97" s="1"/>
      <c r="NOW97" s="1"/>
      <c r="NOX97" s="1"/>
      <c r="NOY97" s="1"/>
      <c r="NOZ97" s="1"/>
      <c r="NPA97" s="1"/>
      <c r="NPB97" s="1"/>
      <c r="NPC97" s="1"/>
      <c r="NPD97" s="1"/>
      <c r="NPE97" s="1"/>
      <c r="NPF97" s="1"/>
      <c r="NPG97" s="1"/>
      <c r="NPH97" s="1"/>
      <c r="NPI97" s="1"/>
      <c r="NPJ97" s="1"/>
      <c r="NPK97" s="1"/>
      <c r="NPL97" s="1"/>
      <c r="NPM97" s="1"/>
      <c r="NPN97" s="1"/>
      <c r="NPO97" s="1"/>
      <c r="NPP97" s="1"/>
      <c r="NPQ97" s="1"/>
      <c r="NPR97" s="1"/>
      <c r="NPS97" s="1"/>
      <c r="NPT97" s="1"/>
      <c r="NPU97" s="1"/>
      <c r="NPV97" s="1"/>
      <c r="NPW97" s="1"/>
      <c r="NPX97" s="1"/>
      <c r="NPY97" s="1"/>
      <c r="NPZ97" s="1"/>
      <c r="NQA97" s="1"/>
      <c r="NQB97" s="1"/>
      <c r="NQC97" s="1"/>
      <c r="NQD97" s="1"/>
      <c r="NQE97" s="1"/>
      <c r="NQF97" s="1"/>
      <c r="NQG97" s="1"/>
      <c r="NQH97" s="1"/>
      <c r="NQI97" s="1"/>
      <c r="NQJ97" s="1"/>
      <c r="NQK97" s="1"/>
      <c r="NQL97" s="1"/>
      <c r="NQM97" s="1"/>
      <c r="NQN97" s="1"/>
      <c r="NQO97" s="1"/>
      <c r="NQP97" s="1"/>
      <c r="NQQ97" s="1"/>
      <c r="NQR97" s="1"/>
      <c r="NQS97" s="1"/>
      <c r="NQT97" s="1"/>
      <c r="NQU97" s="1"/>
      <c r="NQV97" s="1"/>
      <c r="NQW97" s="1"/>
      <c r="NQX97" s="1"/>
      <c r="NQY97" s="1"/>
      <c r="NQZ97" s="1"/>
      <c r="NRA97" s="1"/>
      <c r="NRB97" s="1"/>
      <c r="NRC97" s="1"/>
      <c r="NRD97" s="1"/>
      <c r="NRE97" s="1"/>
      <c r="NRF97" s="1"/>
      <c r="NRG97" s="1"/>
      <c r="NRH97" s="1"/>
      <c r="NRI97" s="1"/>
      <c r="NRJ97" s="1"/>
      <c r="NRK97" s="1"/>
      <c r="NRL97" s="1"/>
      <c r="NRM97" s="1"/>
      <c r="NRN97" s="1"/>
      <c r="NRO97" s="1"/>
      <c r="NRP97" s="1"/>
      <c r="NRQ97" s="1"/>
      <c r="NRR97" s="1"/>
      <c r="NRS97" s="1"/>
      <c r="NRT97" s="1"/>
      <c r="NRU97" s="1"/>
      <c r="NRV97" s="1"/>
      <c r="NRW97" s="1"/>
      <c r="NRX97" s="1"/>
      <c r="NRY97" s="1"/>
      <c r="NRZ97" s="1"/>
      <c r="NSA97" s="1"/>
      <c r="NSB97" s="1"/>
      <c r="NSC97" s="1"/>
      <c r="NSD97" s="1"/>
      <c r="NSE97" s="1"/>
      <c r="NSF97" s="1"/>
      <c r="NSG97" s="1"/>
      <c r="NSH97" s="1"/>
      <c r="NSI97" s="1"/>
      <c r="NSJ97" s="1"/>
      <c r="NSK97" s="1"/>
      <c r="NSL97" s="1"/>
      <c r="NSM97" s="1"/>
      <c r="NSN97" s="1"/>
      <c r="NSO97" s="1"/>
      <c r="NSP97" s="1"/>
      <c r="NSQ97" s="1"/>
      <c r="NSR97" s="1"/>
      <c r="NSS97" s="1"/>
      <c r="NST97" s="1"/>
      <c r="NSU97" s="1"/>
      <c r="NSV97" s="1"/>
      <c r="NSW97" s="1"/>
      <c r="NSX97" s="1"/>
      <c r="NSY97" s="1"/>
      <c r="NSZ97" s="1"/>
      <c r="NTA97" s="1"/>
      <c r="NTB97" s="1"/>
      <c r="NTC97" s="1"/>
      <c r="NTD97" s="1"/>
      <c r="NTE97" s="1"/>
      <c r="NTF97" s="1"/>
      <c r="NTG97" s="1"/>
      <c r="NTH97" s="1"/>
      <c r="NTI97" s="1"/>
      <c r="NTJ97" s="1"/>
      <c r="NTK97" s="1"/>
      <c r="NTL97" s="1"/>
      <c r="NTM97" s="1"/>
      <c r="NTN97" s="1"/>
      <c r="NTO97" s="1"/>
      <c r="NTP97" s="1"/>
      <c r="NTQ97" s="1"/>
      <c r="NTR97" s="1"/>
      <c r="NTS97" s="1"/>
      <c r="NTT97" s="1"/>
      <c r="NTU97" s="1"/>
      <c r="NTV97" s="1"/>
      <c r="NTW97" s="1"/>
      <c r="NTX97" s="1"/>
      <c r="NTY97" s="1"/>
      <c r="NTZ97" s="1"/>
      <c r="NUA97" s="1"/>
      <c r="NUB97" s="1"/>
      <c r="NUC97" s="1"/>
      <c r="NUD97" s="1"/>
      <c r="NUE97" s="1"/>
      <c r="NUF97" s="1"/>
      <c r="NUG97" s="1"/>
      <c r="NUH97" s="1"/>
      <c r="NUI97" s="1"/>
      <c r="NUJ97" s="1"/>
      <c r="NUK97" s="1"/>
      <c r="NUL97" s="1"/>
      <c r="NUM97" s="1"/>
      <c r="NUN97" s="1"/>
      <c r="NUO97" s="1"/>
      <c r="NUP97" s="1"/>
      <c r="NUQ97" s="1"/>
      <c r="NUR97" s="1"/>
      <c r="NUS97" s="1"/>
      <c r="NUT97" s="1"/>
      <c r="NUU97" s="1"/>
      <c r="NUV97" s="1"/>
      <c r="NUW97" s="1"/>
      <c r="NUX97" s="1"/>
      <c r="NUY97" s="1"/>
      <c r="NUZ97" s="1"/>
      <c r="NVA97" s="1"/>
      <c r="NVB97" s="1"/>
      <c r="NVC97" s="1"/>
      <c r="NVD97" s="1"/>
      <c r="NVE97" s="1"/>
      <c r="NVF97" s="1"/>
      <c r="NVG97" s="1"/>
      <c r="NVH97" s="1"/>
      <c r="NVI97" s="1"/>
      <c r="NVJ97" s="1"/>
      <c r="NVK97" s="1"/>
      <c r="NVL97" s="1"/>
      <c r="NVM97" s="1"/>
      <c r="NVN97" s="1"/>
      <c r="NVO97" s="1"/>
      <c r="NVP97" s="1"/>
      <c r="NVQ97" s="1"/>
      <c r="NVR97" s="1"/>
      <c r="NVS97" s="1"/>
      <c r="NVT97" s="1"/>
      <c r="NVU97" s="1"/>
      <c r="NVV97" s="1"/>
      <c r="NVW97" s="1"/>
      <c r="NVX97" s="1"/>
      <c r="NVY97" s="1"/>
      <c r="NVZ97" s="1"/>
      <c r="NWA97" s="1"/>
      <c r="NWB97" s="1"/>
      <c r="NWC97" s="1"/>
      <c r="NWD97" s="1"/>
      <c r="NWE97" s="1"/>
      <c r="NWF97" s="1"/>
      <c r="NWG97" s="1"/>
      <c r="NWH97" s="1"/>
      <c r="NWI97" s="1"/>
      <c r="NWJ97" s="1"/>
      <c r="NWK97" s="1"/>
      <c r="NWL97" s="1"/>
      <c r="NWM97" s="1"/>
      <c r="NWN97" s="1"/>
      <c r="NWO97" s="1"/>
      <c r="NWP97" s="1"/>
      <c r="NWQ97" s="1"/>
      <c r="NWR97" s="1"/>
      <c r="NWS97" s="1"/>
      <c r="NWT97" s="1"/>
      <c r="NWU97" s="1"/>
      <c r="NWV97" s="1"/>
      <c r="NWW97" s="1"/>
      <c r="NWX97" s="1"/>
      <c r="NWY97" s="1"/>
      <c r="NWZ97" s="1"/>
      <c r="NXA97" s="1"/>
      <c r="NXB97" s="1"/>
      <c r="NXC97" s="1"/>
      <c r="NXD97" s="1"/>
      <c r="NXE97" s="1"/>
      <c r="NXF97" s="1"/>
      <c r="NXG97" s="1"/>
      <c r="NXH97" s="1"/>
      <c r="NXI97" s="1"/>
      <c r="NXJ97" s="1"/>
      <c r="NXK97" s="1"/>
      <c r="NXL97" s="1"/>
      <c r="NXM97" s="1"/>
      <c r="NXN97" s="1"/>
      <c r="NXO97" s="1"/>
      <c r="NXP97" s="1"/>
      <c r="NXQ97" s="1"/>
      <c r="NXR97" s="1"/>
      <c r="NXS97" s="1"/>
      <c r="NXT97" s="1"/>
      <c r="NXU97" s="1"/>
      <c r="NXV97" s="1"/>
      <c r="NXW97" s="1"/>
      <c r="NXX97" s="1"/>
      <c r="NXY97" s="1"/>
      <c r="NXZ97" s="1"/>
      <c r="NYA97" s="1"/>
      <c r="NYB97" s="1"/>
      <c r="NYC97" s="1"/>
      <c r="NYD97" s="1"/>
      <c r="NYE97" s="1"/>
      <c r="NYF97" s="1"/>
      <c r="NYG97" s="1"/>
      <c r="NYH97" s="1"/>
      <c r="NYI97" s="1"/>
      <c r="NYJ97" s="1"/>
      <c r="NYK97" s="1"/>
      <c r="NYL97" s="1"/>
      <c r="NYM97" s="1"/>
      <c r="NYN97" s="1"/>
      <c r="NYO97" s="1"/>
      <c r="NYP97" s="1"/>
      <c r="NYQ97" s="1"/>
      <c r="NYR97" s="1"/>
      <c r="NYS97" s="1"/>
      <c r="NYT97" s="1"/>
      <c r="NYU97" s="1"/>
      <c r="NYV97" s="1"/>
      <c r="NYW97" s="1"/>
      <c r="NYX97" s="1"/>
      <c r="NYY97" s="1"/>
      <c r="NYZ97" s="1"/>
      <c r="NZA97" s="1"/>
      <c r="NZB97" s="1"/>
      <c r="NZC97" s="1"/>
      <c r="NZD97" s="1"/>
      <c r="NZE97" s="1"/>
      <c r="NZF97" s="1"/>
      <c r="NZG97" s="1"/>
      <c r="NZH97" s="1"/>
      <c r="NZI97" s="1"/>
      <c r="NZJ97" s="1"/>
      <c r="NZK97" s="1"/>
      <c r="NZL97" s="1"/>
      <c r="NZM97" s="1"/>
      <c r="NZN97" s="1"/>
      <c r="NZO97" s="1"/>
      <c r="NZP97" s="1"/>
      <c r="NZQ97" s="1"/>
      <c r="NZR97" s="1"/>
      <c r="NZS97" s="1"/>
      <c r="NZT97" s="1"/>
      <c r="NZU97" s="1"/>
      <c r="NZV97" s="1"/>
      <c r="NZW97" s="1"/>
      <c r="NZX97" s="1"/>
      <c r="NZY97" s="1"/>
      <c r="NZZ97" s="1"/>
      <c r="OAA97" s="1"/>
      <c r="OAB97" s="1"/>
      <c r="OAC97" s="1"/>
      <c r="OAD97" s="1"/>
      <c r="OAE97" s="1"/>
      <c r="OAF97" s="1"/>
      <c r="OAG97" s="1"/>
      <c r="OAH97" s="1"/>
      <c r="OAI97" s="1"/>
      <c r="OAJ97" s="1"/>
      <c r="OAK97" s="1"/>
      <c r="OAL97" s="1"/>
      <c r="OAM97" s="1"/>
      <c r="OAN97" s="1"/>
      <c r="OAO97" s="1"/>
      <c r="OAP97" s="1"/>
      <c r="OAQ97" s="1"/>
      <c r="OAR97" s="1"/>
      <c r="OAS97" s="1"/>
      <c r="OAT97" s="1"/>
      <c r="OAU97" s="1"/>
      <c r="OAV97" s="1"/>
      <c r="OAW97" s="1"/>
      <c r="OAX97" s="1"/>
      <c r="OAY97" s="1"/>
      <c r="OAZ97" s="1"/>
      <c r="OBA97" s="1"/>
      <c r="OBB97" s="1"/>
      <c r="OBC97" s="1"/>
      <c r="OBD97" s="1"/>
      <c r="OBE97" s="1"/>
      <c r="OBF97" s="1"/>
      <c r="OBG97" s="1"/>
      <c r="OBH97" s="1"/>
      <c r="OBI97" s="1"/>
      <c r="OBJ97" s="1"/>
      <c r="OBK97" s="1"/>
      <c r="OBL97" s="1"/>
      <c r="OBM97" s="1"/>
      <c r="OBN97" s="1"/>
      <c r="OBO97" s="1"/>
      <c r="OBP97" s="1"/>
      <c r="OBQ97" s="1"/>
      <c r="OBR97" s="1"/>
      <c r="OBS97" s="1"/>
      <c r="OBT97" s="1"/>
      <c r="OBU97" s="1"/>
      <c r="OBV97" s="1"/>
      <c r="OBW97" s="1"/>
      <c r="OBX97" s="1"/>
      <c r="OBY97" s="1"/>
      <c r="OBZ97" s="1"/>
      <c r="OCA97" s="1"/>
      <c r="OCB97" s="1"/>
      <c r="OCC97" s="1"/>
      <c r="OCD97" s="1"/>
      <c r="OCE97" s="1"/>
      <c r="OCF97" s="1"/>
      <c r="OCG97" s="1"/>
      <c r="OCH97" s="1"/>
      <c r="OCI97" s="1"/>
      <c r="OCJ97" s="1"/>
      <c r="OCK97" s="1"/>
      <c r="OCL97" s="1"/>
      <c r="OCM97" s="1"/>
      <c r="OCN97" s="1"/>
      <c r="OCO97" s="1"/>
      <c r="OCP97" s="1"/>
      <c r="OCQ97" s="1"/>
      <c r="OCR97" s="1"/>
      <c r="OCS97" s="1"/>
      <c r="OCT97" s="1"/>
      <c r="OCU97" s="1"/>
      <c r="OCV97" s="1"/>
      <c r="OCW97" s="1"/>
      <c r="OCX97" s="1"/>
      <c r="OCY97" s="1"/>
      <c r="OCZ97" s="1"/>
      <c r="ODA97" s="1"/>
      <c r="ODB97" s="1"/>
      <c r="ODC97" s="1"/>
      <c r="ODD97" s="1"/>
      <c r="ODE97" s="1"/>
      <c r="ODF97" s="1"/>
      <c r="ODG97" s="1"/>
      <c r="ODH97" s="1"/>
      <c r="ODI97" s="1"/>
      <c r="ODJ97" s="1"/>
      <c r="ODK97" s="1"/>
      <c r="ODL97" s="1"/>
      <c r="ODM97" s="1"/>
      <c r="ODN97" s="1"/>
      <c r="ODO97" s="1"/>
      <c r="ODP97" s="1"/>
      <c r="ODQ97" s="1"/>
      <c r="ODR97" s="1"/>
      <c r="ODS97" s="1"/>
      <c r="ODT97" s="1"/>
      <c r="ODU97" s="1"/>
      <c r="ODV97" s="1"/>
      <c r="ODW97" s="1"/>
      <c r="ODX97" s="1"/>
      <c r="ODY97" s="1"/>
      <c r="ODZ97" s="1"/>
      <c r="OEA97" s="1"/>
      <c r="OEB97" s="1"/>
      <c r="OEC97" s="1"/>
      <c r="OED97" s="1"/>
      <c r="OEE97" s="1"/>
      <c r="OEF97" s="1"/>
      <c r="OEG97" s="1"/>
      <c r="OEH97" s="1"/>
      <c r="OEI97" s="1"/>
      <c r="OEJ97" s="1"/>
      <c r="OEK97" s="1"/>
      <c r="OEL97" s="1"/>
      <c r="OEM97" s="1"/>
      <c r="OEN97" s="1"/>
      <c r="OEO97" s="1"/>
      <c r="OEP97" s="1"/>
      <c r="OEQ97" s="1"/>
      <c r="OER97" s="1"/>
      <c r="OES97" s="1"/>
      <c r="OET97" s="1"/>
      <c r="OEU97" s="1"/>
      <c r="OEV97" s="1"/>
      <c r="OEW97" s="1"/>
      <c r="OEX97" s="1"/>
      <c r="OEY97" s="1"/>
      <c r="OEZ97" s="1"/>
      <c r="OFA97" s="1"/>
      <c r="OFB97" s="1"/>
      <c r="OFC97" s="1"/>
      <c r="OFD97" s="1"/>
      <c r="OFE97" s="1"/>
      <c r="OFF97" s="1"/>
      <c r="OFG97" s="1"/>
      <c r="OFH97" s="1"/>
      <c r="OFI97" s="1"/>
      <c r="OFJ97" s="1"/>
      <c r="OFK97" s="1"/>
      <c r="OFL97" s="1"/>
      <c r="OFM97" s="1"/>
      <c r="OFN97" s="1"/>
      <c r="OFO97" s="1"/>
      <c r="OFP97" s="1"/>
      <c r="OFQ97" s="1"/>
      <c r="OFR97" s="1"/>
      <c r="OFS97" s="1"/>
      <c r="OFT97" s="1"/>
      <c r="OFU97" s="1"/>
      <c r="OFV97" s="1"/>
      <c r="OFW97" s="1"/>
      <c r="OFX97" s="1"/>
      <c r="OFY97" s="1"/>
      <c r="OFZ97" s="1"/>
      <c r="OGA97" s="1"/>
      <c r="OGB97" s="1"/>
      <c r="OGC97" s="1"/>
      <c r="OGD97" s="1"/>
      <c r="OGE97" s="1"/>
      <c r="OGF97" s="1"/>
      <c r="OGG97" s="1"/>
      <c r="OGH97" s="1"/>
      <c r="OGI97" s="1"/>
      <c r="OGJ97" s="1"/>
      <c r="OGK97" s="1"/>
      <c r="OGL97" s="1"/>
      <c r="OGM97" s="1"/>
      <c r="OGN97" s="1"/>
      <c r="OGO97" s="1"/>
      <c r="OGP97" s="1"/>
      <c r="OGQ97" s="1"/>
      <c r="OGR97" s="1"/>
      <c r="OGS97" s="1"/>
      <c r="OGT97" s="1"/>
      <c r="OGU97" s="1"/>
      <c r="OGV97" s="1"/>
      <c r="OGW97" s="1"/>
      <c r="OGX97" s="1"/>
      <c r="OGY97" s="1"/>
      <c r="OGZ97" s="1"/>
      <c r="OHA97" s="1"/>
      <c r="OHB97" s="1"/>
      <c r="OHC97" s="1"/>
      <c r="OHD97" s="1"/>
      <c r="OHE97" s="1"/>
      <c r="OHF97" s="1"/>
      <c r="OHG97" s="1"/>
      <c r="OHH97" s="1"/>
      <c r="OHI97" s="1"/>
      <c r="OHJ97" s="1"/>
      <c r="OHK97" s="1"/>
      <c r="OHL97" s="1"/>
      <c r="OHM97" s="1"/>
      <c r="OHN97" s="1"/>
      <c r="OHO97" s="1"/>
      <c r="OHP97" s="1"/>
      <c r="OHQ97" s="1"/>
      <c r="OHR97" s="1"/>
      <c r="OHS97" s="1"/>
      <c r="OHT97" s="1"/>
      <c r="OHU97" s="1"/>
      <c r="OHV97" s="1"/>
      <c r="OHW97" s="1"/>
      <c r="OHX97" s="1"/>
      <c r="OHY97" s="1"/>
      <c r="OHZ97" s="1"/>
      <c r="OIA97" s="1"/>
      <c r="OIB97" s="1"/>
      <c r="OIC97" s="1"/>
      <c r="OID97" s="1"/>
      <c r="OIE97" s="1"/>
      <c r="OIF97" s="1"/>
      <c r="OIG97" s="1"/>
      <c r="OIH97" s="1"/>
      <c r="OII97" s="1"/>
      <c r="OIJ97" s="1"/>
      <c r="OIK97" s="1"/>
      <c r="OIL97" s="1"/>
      <c r="OIM97" s="1"/>
      <c r="OIN97" s="1"/>
      <c r="OIO97" s="1"/>
      <c r="OIP97" s="1"/>
      <c r="OIQ97" s="1"/>
      <c r="OIR97" s="1"/>
      <c r="OIS97" s="1"/>
      <c r="OIT97" s="1"/>
      <c r="OIU97" s="1"/>
      <c r="OIV97" s="1"/>
      <c r="OIW97" s="1"/>
      <c r="OIX97" s="1"/>
      <c r="OIY97" s="1"/>
      <c r="OIZ97" s="1"/>
      <c r="OJA97" s="1"/>
      <c r="OJB97" s="1"/>
      <c r="OJC97" s="1"/>
      <c r="OJD97" s="1"/>
      <c r="OJE97" s="1"/>
      <c r="OJF97" s="1"/>
      <c r="OJG97" s="1"/>
      <c r="OJH97" s="1"/>
      <c r="OJI97" s="1"/>
      <c r="OJJ97" s="1"/>
      <c r="OJK97" s="1"/>
      <c r="OJL97" s="1"/>
      <c r="OJM97" s="1"/>
      <c r="OJN97" s="1"/>
      <c r="OJO97" s="1"/>
      <c r="OJP97" s="1"/>
      <c r="OJQ97" s="1"/>
      <c r="OJR97" s="1"/>
      <c r="OJS97" s="1"/>
      <c r="OJT97" s="1"/>
      <c r="OJU97" s="1"/>
      <c r="OJV97" s="1"/>
      <c r="OJW97" s="1"/>
      <c r="OJX97" s="1"/>
      <c r="OJY97" s="1"/>
      <c r="OJZ97" s="1"/>
      <c r="OKA97" s="1"/>
      <c r="OKB97" s="1"/>
      <c r="OKC97" s="1"/>
      <c r="OKD97" s="1"/>
      <c r="OKE97" s="1"/>
      <c r="OKF97" s="1"/>
      <c r="OKG97" s="1"/>
      <c r="OKH97" s="1"/>
      <c r="OKI97" s="1"/>
      <c r="OKJ97" s="1"/>
      <c r="OKK97" s="1"/>
      <c r="OKL97" s="1"/>
      <c r="OKM97" s="1"/>
      <c r="OKN97" s="1"/>
      <c r="OKO97" s="1"/>
      <c r="OKP97" s="1"/>
      <c r="OKQ97" s="1"/>
      <c r="OKR97" s="1"/>
      <c r="OKS97" s="1"/>
      <c r="OKT97" s="1"/>
      <c r="OKU97" s="1"/>
      <c r="OKV97" s="1"/>
      <c r="OKW97" s="1"/>
      <c r="OKX97" s="1"/>
      <c r="OKY97" s="1"/>
      <c r="OKZ97" s="1"/>
      <c r="OLA97" s="1"/>
      <c r="OLB97" s="1"/>
      <c r="OLC97" s="1"/>
      <c r="OLD97" s="1"/>
      <c r="OLE97" s="1"/>
      <c r="OLF97" s="1"/>
      <c r="OLG97" s="1"/>
      <c r="OLH97" s="1"/>
      <c r="OLI97" s="1"/>
      <c r="OLJ97" s="1"/>
      <c r="OLK97" s="1"/>
      <c r="OLL97" s="1"/>
      <c r="OLM97" s="1"/>
      <c r="OLN97" s="1"/>
      <c r="OLO97" s="1"/>
      <c r="OLP97" s="1"/>
      <c r="OLQ97" s="1"/>
      <c r="OLR97" s="1"/>
      <c r="OLS97" s="1"/>
      <c r="OLT97" s="1"/>
      <c r="OLU97" s="1"/>
      <c r="OLV97" s="1"/>
      <c r="OLW97" s="1"/>
      <c r="OLX97" s="1"/>
      <c r="OLY97" s="1"/>
      <c r="OLZ97" s="1"/>
      <c r="OMA97" s="1"/>
      <c r="OMB97" s="1"/>
      <c r="OMC97" s="1"/>
      <c r="OMD97" s="1"/>
      <c r="OME97" s="1"/>
      <c r="OMF97" s="1"/>
      <c r="OMG97" s="1"/>
      <c r="OMH97" s="1"/>
      <c r="OMI97" s="1"/>
      <c r="OMJ97" s="1"/>
      <c r="OMK97" s="1"/>
      <c r="OML97" s="1"/>
      <c r="OMM97" s="1"/>
      <c r="OMN97" s="1"/>
      <c r="OMO97" s="1"/>
      <c r="OMP97" s="1"/>
      <c r="OMQ97" s="1"/>
      <c r="OMR97" s="1"/>
      <c r="OMS97" s="1"/>
      <c r="OMT97" s="1"/>
      <c r="OMU97" s="1"/>
      <c r="OMV97" s="1"/>
      <c r="OMW97" s="1"/>
      <c r="OMX97" s="1"/>
      <c r="OMY97" s="1"/>
      <c r="OMZ97" s="1"/>
      <c r="ONA97" s="1"/>
      <c r="ONB97" s="1"/>
      <c r="ONC97" s="1"/>
      <c r="OND97" s="1"/>
      <c r="ONE97" s="1"/>
      <c r="ONF97" s="1"/>
      <c r="ONG97" s="1"/>
      <c r="ONH97" s="1"/>
      <c r="ONI97" s="1"/>
      <c r="ONJ97" s="1"/>
      <c r="ONK97" s="1"/>
      <c r="ONL97" s="1"/>
      <c r="ONM97" s="1"/>
      <c r="ONN97" s="1"/>
      <c r="ONO97" s="1"/>
      <c r="ONP97" s="1"/>
      <c r="ONQ97" s="1"/>
      <c r="ONR97" s="1"/>
      <c r="ONS97" s="1"/>
      <c r="ONT97" s="1"/>
      <c r="ONU97" s="1"/>
      <c r="ONV97" s="1"/>
      <c r="ONW97" s="1"/>
      <c r="ONX97" s="1"/>
      <c r="ONY97" s="1"/>
      <c r="ONZ97" s="1"/>
      <c r="OOA97" s="1"/>
      <c r="OOB97" s="1"/>
      <c r="OOC97" s="1"/>
      <c r="OOD97" s="1"/>
      <c r="OOE97" s="1"/>
      <c r="OOF97" s="1"/>
      <c r="OOG97" s="1"/>
      <c r="OOH97" s="1"/>
      <c r="OOI97" s="1"/>
      <c r="OOJ97" s="1"/>
      <c r="OOK97" s="1"/>
      <c r="OOL97" s="1"/>
      <c r="OOM97" s="1"/>
      <c r="OON97" s="1"/>
      <c r="OOO97" s="1"/>
      <c r="OOP97" s="1"/>
      <c r="OOQ97" s="1"/>
      <c r="OOR97" s="1"/>
      <c r="OOS97" s="1"/>
      <c r="OOT97" s="1"/>
      <c r="OOU97" s="1"/>
      <c r="OOV97" s="1"/>
      <c r="OOW97" s="1"/>
      <c r="OOX97" s="1"/>
      <c r="OOY97" s="1"/>
      <c r="OOZ97" s="1"/>
      <c r="OPA97" s="1"/>
      <c r="OPB97" s="1"/>
      <c r="OPC97" s="1"/>
      <c r="OPD97" s="1"/>
      <c r="OPE97" s="1"/>
      <c r="OPF97" s="1"/>
      <c r="OPG97" s="1"/>
      <c r="OPH97" s="1"/>
      <c r="OPI97" s="1"/>
      <c r="OPJ97" s="1"/>
      <c r="OPK97" s="1"/>
      <c r="OPL97" s="1"/>
      <c r="OPM97" s="1"/>
      <c r="OPN97" s="1"/>
      <c r="OPO97" s="1"/>
      <c r="OPP97" s="1"/>
      <c r="OPQ97" s="1"/>
      <c r="OPR97" s="1"/>
      <c r="OPS97" s="1"/>
      <c r="OPT97" s="1"/>
      <c r="OPU97" s="1"/>
      <c r="OPV97" s="1"/>
      <c r="OPW97" s="1"/>
      <c r="OPX97" s="1"/>
      <c r="OPY97" s="1"/>
      <c r="OPZ97" s="1"/>
      <c r="OQA97" s="1"/>
      <c r="OQB97" s="1"/>
      <c r="OQC97" s="1"/>
      <c r="OQD97" s="1"/>
      <c r="OQE97" s="1"/>
      <c r="OQF97" s="1"/>
      <c r="OQG97" s="1"/>
      <c r="OQH97" s="1"/>
      <c r="OQI97" s="1"/>
      <c r="OQJ97" s="1"/>
      <c r="OQK97" s="1"/>
      <c r="OQL97" s="1"/>
      <c r="OQM97" s="1"/>
      <c r="OQN97" s="1"/>
      <c r="OQO97" s="1"/>
      <c r="OQP97" s="1"/>
      <c r="OQQ97" s="1"/>
      <c r="OQR97" s="1"/>
      <c r="OQS97" s="1"/>
      <c r="OQT97" s="1"/>
      <c r="OQU97" s="1"/>
      <c r="OQV97" s="1"/>
      <c r="OQW97" s="1"/>
      <c r="OQX97" s="1"/>
      <c r="OQY97" s="1"/>
      <c r="OQZ97" s="1"/>
      <c r="ORA97" s="1"/>
      <c r="ORB97" s="1"/>
      <c r="ORC97" s="1"/>
      <c r="ORD97" s="1"/>
      <c r="ORE97" s="1"/>
      <c r="ORF97" s="1"/>
      <c r="ORG97" s="1"/>
      <c r="ORH97" s="1"/>
      <c r="ORI97" s="1"/>
      <c r="ORJ97" s="1"/>
      <c r="ORK97" s="1"/>
      <c r="ORL97" s="1"/>
      <c r="ORM97" s="1"/>
      <c r="ORN97" s="1"/>
      <c r="ORO97" s="1"/>
      <c r="ORP97" s="1"/>
      <c r="ORQ97" s="1"/>
      <c r="ORR97" s="1"/>
      <c r="ORS97" s="1"/>
      <c r="ORT97" s="1"/>
      <c r="ORU97" s="1"/>
      <c r="ORV97" s="1"/>
      <c r="ORW97" s="1"/>
      <c r="ORX97" s="1"/>
      <c r="ORY97" s="1"/>
      <c r="ORZ97" s="1"/>
      <c r="OSA97" s="1"/>
      <c r="OSB97" s="1"/>
      <c r="OSC97" s="1"/>
      <c r="OSD97" s="1"/>
      <c r="OSE97" s="1"/>
      <c r="OSF97" s="1"/>
      <c r="OSG97" s="1"/>
      <c r="OSH97" s="1"/>
      <c r="OSI97" s="1"/>
      <c r="OSJ97" s="1"/>
      <c r="OSK97" s="1"/>
      <c r="OSL97" s="1"/>
      <c r="OSM97" s="1"/>
      <c r="OSN97" s="1"/>
      <c r="OSO97" s="1"/>
      <c r="OSP97" s="1"/>
      <c r="OSQ97" s="1"/>
      <c r="OSR97" s="1"/>
      <c r="OSS97" s="1"/>
      <c r="OST97" s="1"/>
      <c r="OSU97" s="1"/>
      <c r="OSV97" s="1"/>
      <c r="OSW97" s="1"/>
      <c r="OSX97" s="1"/>
      <c r="OSY97" s="1"/>
      <c r="OSZ97" s="1"/>
      <c r="OTA97" s="1"/>
      <c r="OTB97" s="1"/>
      <c r="OTC97" s="1"/>
      <c r="OTD97" s="1"/>
      <c r="OTE97" s="1"/>
      <c r="OTF97" s="1"/>
      <c r="OTG97" s="1"/>
      <c r="OTH97" s="1"/>
      <c r="OTI97" s="1"/>
      <c r="OTJ97" s="1"/>
      <c r="OTK97" s="1"/>
      <c r="OTL97" s="1"/>
      <c r="OTM97" s="1"/>
      <c r="OTN97" s="1"/>
      <c r="OTO97" s="1"/>
      <c r="OTP97" s="1"/>
      <c r="OTQ97" s="1"/>
      <c r="OTR97" s="1"/>
      <c r="OTS97" s="1"/>
      <c r="OTT97" s="1"/>
      <c r="OTU97" s="1"/>
      <c r="OTV97" s="1"/>
      <c r="OTW97" s="1"/>
      <c r="OTX97" s="1"/>
      <c r="OTY97" s="1"/>
      <c r="OTZ97" s="1"/>
      <c r="OUA97" s="1"/>
      <c r="OUB97" s="1"/>
      <c r="OUC97" s="1"/>
      <c r="OUD97" s="1"/>
      <c r="OUE97" s="1"/>
      <c r="OUF97" s="1"/>
      <c r="OUG97" s="1"/>
      <c r="OUH97" s="1"/>
      <c r="OUI97" s="1"/>
      <c r="OUJ97" s="1"/>
      <c r="OUK97" s="1"/>
      <c r="OUL97" s="1"/>
      <c r="OUM97" s="1"/>
      <c r="OUN97" s="1"/>
      <c r="OUO97" s="1"/>
      <c r="OUP97" s="1"/>
      <c r="OUQ97" s="1"/>
      <c r="OUR97" s="1"/>
      <c r="OUS97" s="1"/>
      <c r="OUT97" s="1"/>
      <c r="OUU97" s="1"/>
      <c r="OUV97" s="1"/>
      <c r="OUW97" s="1"/>
      <c r="OUX97" s="1"/>
      <c r="OUY97" s="1"/>
      <c r="OUZ97" s="1"/>
      <c r="OVA97" s="1"/>
      <c r="OVB97" s="1"/>
      <c r="OVC97" s="1"/>
      <c r="OVD97" s="1"/>
      <c r="OVE97" s="1"/>
      <c r="OVF97" s="1"/>
      <c r="OVG97" s="1"/>
      <c r="OVH97" s="1"/>
      <c r="OVI97" s="1"/>
      <c r="OVJ97" s="1"/>
      <c r="OVK97" s="1"/>
      <c r="OVL97" s="1"/>
      <c r="OVM97" s="1"/>
      <c r="OVN97" s="1"/>
      <c r="OVO97" s="1"/>
      <c r="OVP97" s="1"/>
      <c r="OVQ97" s="1"/>
      <c r="OVR97" s="1"/>
      <c r="OVS97" s="1"/>
      <c r="OVT97" s="1"/>
      <c r="OVU97" s="1"/>
      <c r="OVV97" s="1"/>
      <c r="OVW97" s="1"/>
      <c r="OVX97" s="1"/>
      <c r="OVY97" s="1"/>
      <c r="OVZ97" s="1"/>
      <c r="OWA97" s="1"/>
      <c r="OWB97" s="1"/>
      <c r="OWC97" s="1"/>
      <c r="OWD97" s="1"/>
      <c r="OWE97" s="1"/>
      <c r="OWF97" s="1"/>
      <c r="OWG97" s="1"/>
      <c r="OWH97" s="1"/>
      <c r="OWI97" s="1"/>
      <c r="OWJ97" s="1"/>
      <c r="OWK97" s="1"/>
      <c r="OWL97" s="1"/>
      <c r="OWM97" s="1"/>
      <c r="OWN97" s="1"/>
      <c r="OWO97" s="1"/>
      <c r="OWP97" s="1"/>
      <c r="OWQ97" s="1"/>
      <c r="OWR97" s="1"/>
      <c r="OWS97" s="1"/>
      <c r="OWT97" s="1"/>
      <c r="OWU97" s="1"/>
      <c r="OWV97" s="1"/>
      <c r="OWW97" s="1"/>
      <c r="OWX97" s="1"/>
      <c r="OWY97" s="1"/>
      <c r="OWZ97" s="1"/>
      <c r="OXA97" s="1"/>
      <c r="OXB97" s="1"/>
      <c r="OXC97" s="1"/>
      <c r="OXD97" s="1"/>
      <c r="OXE97" s="1"/>
      <c r="OXF97" s="1"/>
      <c r="OXG97" s="1"/>
      <c r="OXH97" s="1"/>
      <c r="OXI97" s="1"/>
      <c r="OXJ97" s="1"/>
      <c r="OXK97" s="1"/>
      <c r="OXL97" s="1"/>
      <c r="OXM97" s="1"/>
      <c r="OXN97" s="1"/>
      <c r="OXO97" s="1"/>
      <c r="OXP97" s="1"/>
      <c r="OXQ97" s="1"/>
      <c r="OXR97" s="1"/>
      <c r="OXS97" s="1"/>
      <c r="OXT97" s="1"/>
      <c r="OXU97" s="1"/>
      <c r="OXV97" s="1"/>
      <c r="OXW97" s="1"/>
      <c r="OXX97" s="1"/>
      <c r="OXY97" s="1"/>
      <c r="OXZ97" s="1"/>
      <c r="OYA97" s="1"/>
      <c r="OYB97" s="1"/>
      <c r="OYC97" s="1"/>
      <c r="OYD97" s="1"/>
      <c r="OYE97" s="1"/>
      <c r="OYF97" s="1"/>
      <c r="OYG97" s="1"/>
      <c r="OYH97" s="1"/>
      <c r="OYI97" s="1"/>
      <c r="OYJ97" s="1"/>
      <c r="OYK97" s="1"/>
      <c r="OYL97" s="1"/>
      <c r="OYM97" s="1"/>
      <c r="OYN97" s="1"/>
      <c r="OYO97" s="1"/>
      <c r="OYP97" s="1"/>
      <c r="OYQ97" s="1"/>
      <c r="OYR97" s="1"/>
      <c r="OYS97" s="1"/>
      <c r="OYT97" s="1"/>
      <c r="OYU97" s="1"/>
      <c r="OYV97" s="1"/>
      <c r="OYW97" s="1"/>
      <c r="OYX97" s="1"/>
      <c r="OYY97" s="1"/>
      <c r="OYZ97" s="1"/>
      <c r="OZA97" s="1"/>
      <c r="OZB97" s="1"/>
      <c r="OZC97" s="1"/>
      <c r="OZD97" s="1"/>
      <c r="OZE97" s="1"/>
      <c r="OZF97" s="1"/>
      <c r="OZG97" s="1"/>
      <c r="OZH97" s="1"/>
      <c r="OZI97" s="1"/>
      <c r="OZJ97" s="1"/>
      <c r="OZK97" s="1"/>
      <c r="OZL97" s="1"/>
      <c r="OZM97" s="1"/>
      <c r="OZN97" s="1"/>
      <c r="OZO97" s="1"/>
      <c r="OZP97" s="1"/>
      <c r="OZQ97" s="1"/>
      <c r="OZR97" s="1"/>
      <c r="OZS97" s="1"/>
      <c r="OZT97" s="1"/>
      <c r="OZU97" s="1"/>
      <c r="OZV97" s="1"/>
      <c r="OZW97" s="1"/>
      <c r="OZX97" s="1"/>
      <c r="OZY97" s="1"/>
      <c r="OZZ97" s="1"/>
      <c r="PAA97" s="1"/>
      <c r="PAB97" s="1"/>
      <c r="PAC97" s="1"/>
      <c r="PAD97" s="1"/>
      <c r="PAE97" s="1"/>
      <c r="PAF97" s="1"/>
      <c r="PAG97" s="1"/>
      <c r="PAH97" s="1"/>
      <c r="PAI97" s="1"/>
      <c r="PAJ97" s="1"/>
      <c r="PAK97" s="1"/>
      <c r="PAL97" s="1"/>
      <c r="PAM97" s="1"/>
      <c r="PAN97" s="1"/>
      <c r="PAO97" s="1"/>
      <c r="PAP97" s="1"/>
      <c r="PAQ97" s="1"/>
      <c r="PAR97" s="1"/>
      <c r="PAS97" s="1"/>
      <c r="PAT97" s="1"/>
      <c r="PAU97" s="1"/>
      <c r="PAV97" s="1"/>
      <c r="PAW97" s="1"/>
      <c r="PAX97" s="1"/>
      <c r="PAY97" s="1"/>
      <c r="PAZ97" s="1"/>
      <c r="PBA97" s="1"/>
      <c r="PBB97" s="1"/>
      <c r="PBC97" s="1"/>
      <c r="PBD97" s="1"/>
      <c r="PBE97" s="1"/>
      <c r="PBF97" s="1"/>
      <c r="PBG97" s="1"/>
      <c r="PBH97" s="1"/>
      <c r="PBI97" s="1"/>
      <c r="PBJ97" s="1"/>
      <c r="PBK97" s="1"/>
      <c r="PBL97" s="1"/>
      <c r="PBM97" s="1"/>
      <c r="PBN97" s="1"/>
      <c r="PBO97" s="1"/>
      <c r="PBP97" s="1"/>
      <c r="PBQ97" s="1"/>
      <c r="PBR97" s="1"/>
      <c r="PBS97" s="1"/>
      <c r="PBT97" s="1"/>
      <c r="PBU97" s="1"/>
      <c r="PBV97" s="1"/>
      <c r="PBW97" s="1"/>
      <c r="PBX97" s="1"/>
      <c r="PBY97" s="1"/>
      <c r="PBZ97" s="1"/>
      <c r="PCA97" s="1"/>
      <c r="PCB97" s="1"/>
      <c r="PCC97" s="1"/>
      <c r="PCD97" s="1"/>
      <c r="PCE97" s="1"/>
      <c r="PCF97" s="1"/>
      <c r="PCG97" s="1"/>
      <c r="PCH97" s="1"/>
      <c r="PCI97" s="1"/>
      <c r="PCJ97" s="1"/>
      <c r="PCK97" s="1"/>
      <c r="PCL97" s="1"/>
      <c r="PCM97" s="1"/>
      <c r="PCN97" s="1"/>
      <c r="PCO97" s="1"/>
      <c r="PCP97" s="1"/>
      <c r="PCQ97" s="1"/>
      <c r="PCR97" s="1"/>
      <c r="PCS97" s="1"/>
      <c r="PCT97" s="1"/>
      <c r="PCU97" s="1"/>
      <c r="PCV97" s="1"/>
      <c r="PCW97" s="1"/>
      <c r="PCX97" s="1"/>
      <c r="PCY97" s="1"/>
      <c r="PCZ97" s="1"/>
      <c r="PDA97" s="1"/>
      <c r="PDB97" s="1"/>
      <c r="PDC97" s="1"/>
      <c r="PDD97" s="1"/>
      <c r="PDE97" s="1"/>
      <c r="PDF97" s="1"/>
      <c r="PDG97" s="1"/>
      <c r="PDH97" s="1"/>
      <c r="PDI97" s="1"/>
      <c r="PDJ97" s="1"/>
      <c r="PDK97" s="1"/>
      <c r="PDL97" s="1"/>
      <c r="PDM97" s="1"/>
      <c r="PDN97" s="1"/>
      <c r="PDO97" s="1"/>
      <c r="PDP97" s="1"/>
      <c r="PDQ97" s="1"/>
      <c r="PDR97" s="1"/>
      <c r="PDS97" s="1"/>
      <c r="PDT97" s="1"/>
      <c r="PDU97" s="1"/>
      <c r="PDV97" s="1"/>
      <c r="PDW97" s="1"/>
      <c r="PDX97" s="1"/>
      <c r="PDY97" s="1"/>
      <c r="PDZ97" s="1"/>
      <c r="PEA97" s="1"/>
      <c r="PEB97" s="1"/>
      <c r="PEC97" s="1"/>
      <c r="PED97" s="1"/>
      <c r="PEE97" s="1"/>
      <c r="PEF97" s="1"/>
      <c r="PEG97" s="1"/>
      <c r="PEH97" s="1"/>
      <c r="PEI97" s="1"/>
      <c r="PEJ97" s="1"/>
      <c r="PEK97" s="1"/>
      <c r="PEL97" s="1"/>
      <c r="PEM97" s="1"/>
      <c r="PEN97" s="1"/>
      <c r="PEO97" s="1"/>
      <c r="PEP97" s="1"/>
      <c r="PEQ97" s="1"/>
      <c r="PER97" s="1"/>
      <c r="PES97" s="1"/>
      <c r="PET97" s="1"/>
      <c r="PEU97" s="1"/>
      <c r="PEV97" s="1"/>
      <c r="PEW97" s="1"/>
      <c r="PEX97" s="1"/>
      <c r="PEY97" s="1"/>
      <c r="PEZ97" s="1"/>
      <c r="PFA97" s="1"/>
      <c r="PFB97" s="1"/>
      <c r="PFC97" s="1"/>
      <c r="PFD97" s="1"/>
      <c r="PFE97" s="1"/>
      <c r="PFF97" s="1"/>
      <c r="PFG97" s="1"/>
      <c r="PFH97" s="1"/>
      <c r="PFI97" s="1"/>
      <c r="PFJ97" s="1"/>
      <c r="PFK97" s="1"/>
      <c r="PFL97" s="1"/>
      <c r="PFM97" s="1"/>
      <c r="PFN97" s="1"/>
      <c r="PFO97" s="1"/>
      <c r="PFP97" s="1"/>
      <c r="PFQ97" s="1"/>
      <c r="PFR97" s="1"/>
      <c r="PFS97" s="1"/>
      <c r="PFT97" s="1"/>
      <c r="PFU97" s="1"/>
      <c r="PFV97" s="1"/>
      <c r="PFW97" s="1"/>
      <c r="PFX97" s="1"/>
      <c r="PFY97" s="1"/>
      <c r="PFZ97" s="1"/>
      <c r="PGA97" s="1"/>
      <c r="PGB97" s="1"/>
      <c r="PGC97" s="1"/>
      <c r="PGD97" s="1"/>
      <c r="PGE97" s="1"/>
      <c r="PGF97" s="1"/>
      <c r="PGG97" s="1"/>
      <c r="PGH97" s="1"/>
      <c r="PGI97" s="1"/>
      <c r="PGJ97" s="1"/>
      <c r="PGK97" s="1"/>
      <c r="PGL97" s="1"/>
      <c r="PGM97" s="1"/>
      <c r="PGN97" s="1"/>
      <c r="PGO97" s="1"/>
      <c r="PGP97" s="1"/>
      <c r="PGQ97" s="1"/>
      <c r="PGR97" s="1"/>
      <c r="PGS97" s="1"/>
      <c r="PGT97" s="1"/>
      <c r="PGU97" s="1"/>
      <c r="PGV97" s="1"/>
      <c r="PGW97" s="1"/>
      <c r="PGX97" s="1"/>
      <c r="PGY97" s="1"/>
      <c r="PGZ97" s="1"/>
      <c r="PHA97" s="1"/>
      <c r="PHB97" s="1"/>
      <c r="PHC97" s="1"/>
      <c r="PHD97" s="1"/>
      <c r="PHE97" s="1"/>
      <c r="PHF97" s="1"/>
      <c r="PHG97" s="1"/>
      <c r="PHH97" s="1"/>
      <c r="PHI97" s="1"/>
      <c r="PHJ97" s="1"/>
      <c r="PHK97" s="1"/>
      <c r="PHL97" s="1"/>
      <c r="PHM97" s="1"/>
      <c r="PHN97" s="1"/>
      <c r="PHO97" s="1"/>
      <c r="PHP97" s="1"/>
      <c r="PHQ97" s="1"/>
      <c r="PHR97" s="1"/>
      <c r="PHS97" s="1"/>
      <c r="PHT97" s="1"/>
      <c r="PHU97" s="1"/>
      <c r="PHV97" s="1"/>
      <c r="PHW97" s="1"/>
      <c r="PHX97" s="1"/>
      <c r="PHY97" s="1"/>
      <c r="PHZ97" s="1"/>
      <c r="PIA97" s="1"/>
      <c r="PIB97" s="1"/>
      <c r="PIC97" s="1"/>
      <c r="PID97" s="1"/>
      <c r="PIE97" s="1"/>
      <c r="PIF97" s="1"/>
      <c r="PIG97" s="1"/>
      <c r="PIH97" s="1"/>
      <c r="PII97" s="1"/>
      <c r="PIJ97" s="1"/>
      <c r="PIK97" s="1"/>
      <c r="PIL97" s="1"/>
      <c r="PIM97" s="1"/>
      <c r="PIN97" s="1"/>
      <c r="PIO97" s="1"/>
      <c r="PIP97" s="1"/>
      <c r="PIQ97" s="1"/>
      <c r="PIR97" s="1"/>
      <c r="PIS97" s="1"/>
      <c r="PIT97" s="1"/>
      <c r="PIU97" s="1"/>
      <c r="PIV97" s="1"/>
      <c r="PIW97" s="1"/>
      <c r="PIX97" s="1"/>
      <c r="PIY97" s="1"/>
      <c r="PIZ97" s="1"/>
      <c r="PJA97" s="1"/>
      <c r="PJB97" s="1"/>
      <c r="PJC97" s="1"/>
      <c r="PJD97" s="1"/>
      <c r="PJE97" s="1"/>
      <c r="PJF97" s="1"/>
      <c r="PJG97" s="1"/>
      <c r="PJH97" s="1"/>
      <c r="PJI97" s="1"/>
      <c r="PJJ97" s="1"/>
      <c r="PJK97" s="1"/>
      <c r="PJL97" s="1"/>
      <c r="PJM97" s="1"/>
      <c r="PJN97" s="1"/>
      <c r="PJO97" s="1"/>
      <c r="PJP97" s="1"/>
      <c r="PJQ97" s="1"/>
      <c r="PJR97" s="1"/>
      <c r="PJS97" s="1"/>
      <c r="PJT97" s="1"/>
      <c r="PJU97" s="1"/>
      <c r="PJV97" s="1"/>
      <c r="PJW97" s="1"/>
      <c r="PJX97" s="1"/>
      <c r="PJY97" s="1"/>
      <c r="PJZ97" s="1"/>
      <c r="PKA97" s="1"/>
      <c r="PKB97" s="1"/>
      <c r="PKC97" s="1"/>
      <c r="PKD97" s="1"/>
      <c r="PKE97" s="1"/>
      <c r="PKF97" s="1"/>
      <c r="PKG97" s="1"/>
      <c r="PKH97" s="1"/>
      <c r="PKI97" s="1"/>
      <c r="PKJ97" s="1"/>
      <c r="PKK97" s="1"/>
      <c r="PKL97" s="1"/>
      <c r="PKM97" s="1"/>
      <c r="PKN97" s="1"/>
      <c r="PKO97" s="1"/>
      <c r="PKP97" s="1"/>
      <c r="PKQ97" s="1"/>
      <c r="PKR97" s="1"/>
      <c r="PKS97" s="1"/>
      <c r="PKT97" s="1"/>
      <c r="PKU97" s="1"/>
      <c r="PKV97" s="1"/>
      <c r="PKW97" s="1"/>
      <c r="PKX97" s="1"/>
      <c r="PKY97" s="1"/>
      <c r="PKZ97" s="1"/>
      <c r="PLA97" s="1"/>
      <c r="PLB97" s="1"/>
      <c r="PLC97" s="1"/>
      <c r="PLD97" s="1"/>
      <c r="PLE97" s="1"/>
      <c r="PLF97" s="1"/>
      <c r="PLG97" s="1"/>
      <c r="PLH97" s="1"/>
      <c r="PLI97" s="1"/>
      <c r="PLJ97" s="1"/>
      <c r="PLK97" s="1"/>
      <c r="PLL97" s="1"/>
      <c r="PLM97" s="1"/>
      <c r="PLN97" s="1"/>
      <c r="PLO97" s="1"/>
      <c r="PLP97" s="1"/>
      <c r="PLQ97" s="1"/>
      <c r="PLR97" s="1"/>
      <c r="PLS97" s="1"/>
      <c r="PLT97" s="1"/>
      <c r="PLU97" s="1"/>
      <c r="PLV97" s="1"/>
      <c r="PLW97" s="1"/>
      <c r="PLX97" s="1"/>
      <c r="PLY97" s="1"/>
      <c r="PLZ97" s="1"/>
      <c r="PMA97" s="1"/>
      <c r="PMB97" s="1"/>
      <c r="PMC97" s="1"/>
      <c r="PMD97" s="1"/>
      <c r="PME97" s="1"/>
      <c r="PMF97" s="1"/>
      <c r="PMG97" s="1"/>
      <c r="PMH97" s="1"/>
      <c r="PMI97" s="1"/>
      <c r="PMJ97" s="1"/>
      <c r="PMK97" s="1"/>
      <c r="PML97" s="1"/>
      <c r="PMM97" s="1"/>
      <c r="PMN97" s="1"/>
      <c r="PMO97" s="1"/>
      <c r="PMP97" s="1"/>
      <c r="PMQ97" s="1"/>
      <c r="PMR97" s="1"/>
      <c r="PMS97" s="1"/>
      <c r="PMT97" s="1"/>
      <c r="PMU97" s="1"/>
      <c r="PMV97" s="1"/>
      <c r="PMW97" s="1"/>
      <c r="PMX97" s="1"/>
      <c r="PMY97" s="1"/>
      <c r="PMZ97" s="1"/>
      <c r="PNA97" s="1"/>
      <c r="PNB97" s="1"/>
      <c r="PNC97" s="1"/>
      <c r="PND97" s="1"/>
      <c r="PNE97" s="1"/>
      <c r="PNF97" s="1"/>
      <c r="PNG97" s="1"/>
      <c r="PNH97" s="1"/>
      <c r="PNI97" s="1"/>
      <c r="PNJ97" s="1"/>
      <c r="PNK97" s="1"/>
      <c r="PNL97" s="1"/>
      <c r="PNM97" s="1"/>
      <c r="PNN97" s="1"/>
      <c r="PNO97" s="1"/>
      <c r="PNP97" s="1"/>
      <c r="PNQ97" s="1"/>
      <c r="PNR97" s="1"/>
      <c r="PNS97" s="1"/>
      <c r="PNT97" s="1"/>
      <c r="PNU97" s="1"/>
      <c r="PNV97" s="1"/>
      <c r="PNW97" s="1"/>
      <c r="PNX97" s="1"/>
      <c r="PNY97" s="1"/>
      <c r="PNZ97" s="1"/>
      <c r="POA97" s="1"/>
      <c r="POB97" s="1"/>
      <c r="POC97" s="1"/>
      <c r="POD97" s="1"/>
      <c r="POE97" s="1"/>
      <c r="POF97" s="1"/>
      <c r="POG97" s="1"/>
      <c r="POH97" s="1"/>
      <c r="POI97" s="1"/>
      <c r="POJ97" s="1"/>
      <c r="POK97" s="1"/>
      <c r="POL97" s="1"/>
      <c r="POM97" s="1"/>
      <c r="PON97" s="1"/>
      <c r="POO97" s="1"/>
      <c r="POP97" s="1"/>
      <c r="POQ97" s="1"/>
      <c r="POR97" s="1"/>
      <c r="POS97" s="1"/>
      <c r="POT97" s="1"/>
      <c r="POU97" s="1"/>
      <c r="POV97" s="1"/>
      <c r="POW97" s="1"/>
      <c r="POX97" s="1"/>
      <c r="POY97" s="1"/>
      <c r="POZ97" s="1"/>
      <c r="PPA97" s="1"/>
      <c r="PPB97" s="1"/>
      <c r="PPC97" s="1"/>
      <c r="PPD97" s="1"/>
      <c r="PPE97" s="1"/>
      <c r="PPF97" s="1"/>
      <c r="PPG97" s="1"/>
      <c r="PPH97" s="1"/>
      <c r="PPI97" s="1"/>
      <c r="PPJ97" s="1"/>
      <c r="PPK97" s="1"/>
      <c r="PPL97" s="1"/>
      <c r="PPM97" s="1"/>
      <c r="PPN97" s="1"/>
      <c r="PPO97" s="1"/>
      <c r="PPP97" s="1"/>
      <c r="PPQ97" s="1"/>
      <c r="PPR97" s="1"/>
      <c r="PPS97" s="1"/>
      <c r="PPT97" s="1"/>
      <c r="PPU97" s="1"/>
      <c r="PPV97" s="1"/>
      <c r="PPW97" s="1"/>
      <c r="PPX97" s="1"/>
      <c r="PPY97" s="1"/>
      <c r="PPZ97" s="1"/>
      <c r="PQA97" s="1"/>
      <c r="PQB97" s="1"/>
      <c r="PQC97" s="1"/>
      <c r="PQD97" s="1"/>
      <c r="PQE97" s="1"/>
      <c r="PQF97" s="1"/>
      <c r="PQG97" s="1"/>
      <c r="PQH97" s="1"/>
      <c r="PQI97" s="1"/>
      <c r="PQJ97" s="1"/>
      <c r="PQK97" s="1"/>
      <c r="PQL97" s="1"/>
      <c r="PQM97" s="1"/>
      <c r="PQN97" s="1"/>
      <c r="PQO97" s="1"/>
      <c r="PQP97" s="1"/>
      <c r="PQQ97" s="1"/>
      <c r="PQR97" s="1"/>
      <c r="PQS97" s="1"/>
      <c r="PQT97" s="1"/>
      <c r="PQU97" s="1"/>
      <c r="PQV97" s="1"/>
      <c r="PQW97" s="1"/>
      <c r="PQX97" s="1"/>
      <c r="PQY97" s="1"/>
      <c r="PQZ97" s="1"/>
      <c r="PRA97" s="1"/>
      <c r="PRB97" s="1"/>
      <c r="PRC97" s="1"/>
      <c r="PRD97" s="1"/>
      <c r="PRE97" s="1"/>
      <c r="PRF97" s="1"/>
      <c r="PRG97" s="1"/>
      <c r="PRH97" s="1"/>
      <c r="PRI97" s="1"/>
      <c r="PRJ97" s="1"/>
      <c r="PRK97" s="1"/>
      <c r="PRL97" s="1"/>
      <c r="PRM97" s="1"/>
      <c r="PRN97" s="1"/>
      <c r="PRO97" s="1"/>
      <c r="PRP97" s="1"/>
      <c r="PRQ97" s="1"/>
      <c r="PRR97" s="1"/>
      <c r="PRS97" s="1"/>
      <c r="PRT97" s="1"/>
      <c r="PRU97" s="1"/>
      <c r="PRV97" s="1"/>
      <c r="PRW97" s="1"/>
      <c r="PRX97" s="1"/>
      <c r="PRY97" s="1"/>
      <c r="PRZ97" s="1"/>
      <c r="PSA97" s="1"/>
      <c r="PSB97" s="1"/>
      <c r="PSC97" s="1"/>
      <c r="PSD97" s="1"/>
      <c r="PSE97" s="1"/>
      <c r="PSF97" s="1"/>
      <c r="PSG97" s="1"/>
      <c r="PSH97" s="1"/>
      <c r="PSI97" s="1"/>
      <c r="PSJ97" s="1"/>
      <c r="PSK97" s="1"/>
      <c r="PSL97" s="1"/>
      <c r="PSM97" s="1"/>
      <c r="PSN97" s="1"/>
      <c r="PSO97" s="1"/>
      <c r="PSP97" s="1"/>
      <c r="PSQ97" s="1"/>
      <c r="PSR97" s="1"/>
      <c r="PSS97" s="1"/>
      <c r="PST97" s="1"/>
      <c r="PSU97" s="1"/>
      <c r="PSV97" s="1"/>
      <c r="PSW97" s="1"/>
      <c r="PSX97" s="1"/>
      <c r="PSY97" s="1"/>
      <c r="PSZ97" s="1"/>
      <c r="PTA97" s="1"/>
      <c r="PTB97" s="1"/>
      <c r="PTC97" s="1"/>
      <c r="PTD97" s="1"/>
      <c r="PTE97" s="1"/>
      <c r="PTF97" s="1"/>
      <c r="PTG97" s="1"/>
      <c r="PTH97" s="1"/>
      <c r="PTI97" s="1"/>
      <c r="PTJ97" s="1"/>
      <c r="PTK97" s="1"/>
      <c r="PTL97" s="1"/>
      <c r="PTM97" s="1"/>
      <c r="PTN97" s="1"/>
      <c r="PTO97" s="1"/>
      <c r="PTP97" s="1"/>
      <c r="PTQ97" s="1"/>
      <c r="PTR97" s="1"/>
      <c r="PTS97" s="1"/>
      <c r="PTT97" s="1"/>
      <c r="PTU97" s="1"/>
      <c r="PTV97" s="1"/>
      <c r="PTW97" s="1"/>
      <c r="PTX97" s="1"/>
      <c r="PTY97" s="1"/>
      <c r="PTZ97" s="1"/>
      <c r="PUA97" s="1"/>
      <c r="PUB97" s="1"/>
      <c r="PUC97" s="1"/>
      <c r="PUD97" s="1"/>
      <c r="PUE97" s="1"/>
      <c r="PUF97" s="1"/>
      <c r="PUG97" s="1"/>
      <c r="PUH97" s="1"/>
      <c r="PUI97" s="1"/>
      <c r="PUJ97" s="1"/>
      <c r="PUK97" s="1"/>
      <c r="PUL97" s="1"/>
      <c r="PUM97" s="1"/>
      <c r="PUN97" s="1"/>
      <c r="PUO97" s="1"/>
      <c r="PUP97" s="1"/>
      <c r="PUQ97" s="1"/>
      <c r="PUR97" s="1"/>
      <c r="PUS97" s="1"/>
      <c r="PUT97" s="1"/>
      <c r="PUU97" s="1"/>
      <c r="PUV97" s="1"/>
      <c r="PUW97" s="1"/>
      <c r="PUX97" s="1"/>
      <c r="PUY97" s="1"/>
      <c r="PUZ97" s="1"/>
      <c r="PVA97" s="1"/>
      <c r="PVB97" s="1"/>
      <c r="PVC97" s="1"/>
      <c r="PVD97" s="1"/>
      <c r="PVE97" s="1"/>
      <c r="PVF97" s="1"/>
      <c r="PVG97" s="1"/>
      <c r="PVH97" s="1"/>
      <c r="PVI97" s="1"/>
      <c r="PVJ97" s="1"/>
      <c r="PVK97" s="1"/>
      <c r="PVL97" s="1"/>
      <c r="PVM97" s="1"/>
      <c r="PVN97" s="1"/>
      <c r="PVO97" s="1"/>
      <c r="PVP97" s="1"/>
      <c r="PVQ97" s="1"/>
      <c r="PVR97" s="1"/>
      <c r="PVS97" s="1"/>
      <c r="PVT97" s="1"/>
      <c r="PVU97" s="1"/>
      <c r="PVV97" s="1"/>
      <c r="PVW97" s="1"/>
      <c r="PVX97" s="1"/>
      <c r="PVY97" s="1"/>
      <c r="PVZ97" s="1"/>
      <c r="PWA97" s="1"/>
      <c r="PWB97" s="1"/>
      <c r="PWC97" s="1"/>
      <c r="PWD97" s="1"/>
      <c r="PWE97" s="1"/>
      <c r="PWF97" s="1"/>
      <c r="PWG97" s="1"/>
      <c r="PWH97" s="1"/>
      <c r="PWI97" s="1"/>
      <c r="PWJ97" s="1"/>
      <c r="PWK97" s="1"/>
      <c r="PWL97" s="1"/>
      <c r="PWM97" s="1"/>
      <c r="PWN97" s="1"/>
      <c r="PWO97" s="1"/>
      <c r="PWP97" s="1"/>
      <c r="PWQ97" s="1"/>
      <c r="PWR97" s="1"/>
      <c r="PWS97" s="1"/>
      <c r="PWT97" s="1"/>
      <c r="PWU97" s="1"/>
      <c r="PWV97" s="1"/>
      <c r="PWW97" s="1"/>
      <c r="PWX97" s="1"/>
      <c r="PWY97" s="1"/>
      <c r="PWZ97" s="1"/>
      <c r="PXA97" s="1"/>
      <c r="PXB97" s="1"/>
      <c r="PXC97" s="1"/>
      <c r="PXD97" s="1"/>
      <c r="PXE97" s="1"/>
      <c r="PXF97" s="1"/>
      <c r="PXG97" s="1"/>
      <c r="PXH97" s="1"/>
      <c r="PXI97" s="1"/>
      <c r="PXJ97" s="1"/>
      <c r="PXK97" s="1"/>
      <c r="PXL97" s="1"/>
      <c r="PXM97" s="1"/>
      <c r="PXN97" s="1"/>
      <c r="PXO97" s="1"/>
      <c r="PXP97" s="1"/>
      <c r="PXQ97" s="1"/>
      <c r="PXR97" s="1"/>
      <c r="PXS97" s="1"/>
      <c r="PXT97" s="1"/>
      <c r="PXU97" s="1"/>
      <c r="PXV97" s="1"/>
      <c r="PXW97" s="1"/>
      <c r="PXX97" s="1"/>
      <c r="PXY97" s="1"/>
      <c r="PXZ97" s="1"/>
      <c r="PYA97" s="1"/>
      <c r="PYB97" s="1"/>
      <c r="PYC97" s="1"/>
      <c r="PYD97" s="1"/>
      <c r="PYE97" s="1"/>
      <c r="PYF97" s="1"/>
      <c r="PYG97" s="1"/>
      <c r="PYH97" s="1"/>
      <c r="PYI97" s="1"/>
      <c r="PYJ97" s="1"/>
      <c r="PYK97" s="1"/>
      <c r="PYL97" s="1"/>
      <c r="PYM97" s="1"/>
      <c r="PYN97" s="1"/>
      <c r="PYO97" s="1"/>
      <c r="PYP97" s="1"/>
      <c r="PYQ97" s="1"/>
      <c r="PYR97" s="1"/>
      <c r="PYS97" s="1"/>
      <c r="PYT97" s="1"/>
      <c r="PYU97" s="1"/>
      <c r="PYV97" s="1"/>
      <c r="PYW97" s="1"/>
      <c r="PYX97" s="1"/>
      <c r="PYY97" s="1"/>
      <c r="PYZ97" s="1"/>
      <c r="PZA97" s="1"/>
      <c r="PZB97" s="1"/>
      <c r="PZC97" s="1"/>
      <c r="PZD97" s="1"/>
      <c r="PZE97" s="1"/>
      <c r="PZF97" s="1"/>
      <c r="PZG97" s="1"/>
      <c r="PZH97" s="1"/>
      <c r="PZI97" s="1"/>
      <c r="PZJ97" s="1"/>
      <c r="PZK97" s="1"/>
      <c r="PZL97" s="1"/>
      <c r="PZM97" s="1"/>
      <c r="PZN97" s="1"/>
      <c r="PZO97" s="1"/>
      <c r="PZP97" s="1"/>
      <c r="PZQ97" s="1"/>
      <c r="PZR97" s="1"/>
      <c r="PZS97" s="1"/>
      <c r="PZT97" s="1"/>
      <c r="PZU97" s="1"/>
      <c r="PZV97" s="1"/>
      <c r="PZW97" s="1"/>
      <c r="PZX97" s="1"/>
      <c r="PZY97" s="1"/>
      <c r="PZZ97" s="1"/>
      <c r="QAA97" s="1"/>
      <c r="QAB97" s="1"/>
      <c r="QAC97" s="1"/>
      <c r="QAD97" s="1"/>
      <c r="QAE97" s="1"/>
      <c r="QAF97" s="1"/>
      <c r="QAG97" s="1"/>
      <c r="QAH97" s="1"/>
      <c r="QAI97" s="1"/>
      <c r="QAJ97" s="1"/>
      <c r="QAK97" s="1"/>
      <c r="QAL97" s="1"/>
      <c r="QAM97" s="1"/>
      <c r="QAN97" s="1"/>
      <c r="QAO97" s="1"/>
      <c r="QAP97" s="1"/>
      <c r="QAQ97" s="1"/>
      <c r="QAR97" s="1"/>
      <c r="QAS97" s="1"/>
      <c r="QAT97" s="1"/>
      <c r="QAU97" s="1"/>
      <c r="QAV97" s="1"/>
      <c r="QAW97" s="1"/>
      <c r="QAX97" s="1"/>
      <c r="QAY97" s="1"/>
      <c r="QAZ97" s="1"/>
      <c r="QBA97" s="1"/>
      <c r="QBB97" s="1"/>
      <c r="QBC97" s="1"/>
      <c r="QBD97" s="1"/>
      <c r="QBE97" s="1"/>
      <c r="QBF97" s="1"/>
      <c r="QBG97" s="1"/>
      <c r="QBH97" s="1"/>
      <c r="QBI97" s="1"/>
      <c r="QBJ97" s="1"/>
      <c r="QBK97" s="1"/>
      <c r="QBL97" s="1"/>
      <c r="QBM97" s="1"/>
      <c r="QBN97" s="1"/>
      <c r="QBO97" s="1"/>
      <c r="QBP97" s="1"/>
      <c r="QBQ97" s="1"/>
      <c r="QBR97" s="1"/>
      <c r="QBS97" s="1"/>
      <c r="QBT97" s="1"/>
      <c r="QBU97" s="1"/>
      <c r="QBV97" s="1"/>
      <c r="QBW97" s="1"/>
      <c r="QBX97" s="1"/>
      <c r="QBY97" s="1"/>
      <c r="QBZ97" s="1"/>
      <c r="QCA97" s="1"/>
      <c r="QCB97" s="1"/>
      <c r="QCC97" s="1"/>
      <c r="QCD97" s="1"/>
      <c r="QCE97" s="1"/>
      <c r="QCF97" s="1"/>
      <c r="QCG97" s="1"/>
      <c r="QCH97" s="1"/>
      <c r="QCI97" s="1"/>
      <c r="QCJ97" s="1"/>
      <c r="QCK97" s="1"/>
      <c r="QCL97" s="1"/>
      <c r="QCM97" s="1"/>
      <c r="QCN97" s="1"/>
      <c r="QCO97" s="1"/>
      <c r="QCP97" s="1"/>
      <c r="QCQ97" s="1"/>
      <c r="QCR97" s="1"/>
      <c r="QCS97" s="1"/>
      <c r="QCT97" s="1"/>
      <c r="QCU97" s="1"/>
      <c r="QCV97" s="1"/>
      <c r="QCW97" s="1"/>
      <c r="QCX97" s="1"/>
      <c r="QCY97" s="1"/>
      <c r="QCZ97" s="1"/>
      <c r="QDA97" s="1"/>
      <c r="QDB97" s="1"/>
      <c r="QDC97" s="1"/>
      <c r="QDD97" s="1"/>
      <c r="QDE97" s="1"/>
      <c r="QDF97" s="1"/>
      <c r="QDG97" s="1"/>
      <c r="QDH97" s="1"/>
      <c r="QDI97" s="1"/>
      <c r="QDJ97" s="1"/>
      <c r="QDK97" s="1"/>
      <c r="QDL97" s="1"/>
      <c r="QDM97" s="1"/>
      <c r="QDN97" s="1"/>
      <c r="QDO97" s="1"/>
      <c r="QDP97" s="1"/>
      <c r="QDQ97" s="1"/>
      <c r="QDR97" s="1"/>
      <c r="QDS97" s="1"/>
      <c r="QDT97" s="1"/>
      <c r="QDU97" s="1"/>
      <c r="QDV97" s="1"/>
      <c r="QDW97" s="1"/>
      <c r="QDX97" s="1"/>
      <c r="QDY97" s="1"/>
      <c r="QDZ97" s="1"/>
      <c r="QEA97" s="1"/>
      <c r="QEB97" s="1"/>
      <c r="QEC97" s="1"/>
      <c r="QED97" s="1"/>
      <c r="QEE97" s="1"/>
      <c r="QEF97" s="1"/>
      <c r="QEG97" s="1"/>
      <c r="QEH97" s="1"/>
      <c r="QEI97" s="1"/>
      <c r="QEJ97" s="1"/>
      <c r="QEK97" s="1"/>
      <c r="QEL97" s="1"/>
      <c r="QEM97" s="1"/>
      <c r="QEN97" s="1"/>
      <c r="QEO97" s="1"/>
      <c r="QEP97" s="1"/>
      <c r="QEQ97" s="1"/>
      <c r="QER97" s="1"/>
      <c r="QES97" s="1"/>
      <c r="QET97" s="1"/>
      <c r="QEU97" s="1"/>
      <c r="QEV97" s="1"/>
      <c r="QEW97" s="1"/>
      <c r="QEX97" s="1"/>
      <c r="QEY97" s="1"/>
      <c r="QEZ97" s="1"/>
      <c r="QFA97" s="1"/>
      <c r="QFB97" s="1"/>
      <c r="QFC97" s="1"/>
      <c r="QFD97" s="1"/>
      <c r="QFE97" s="1"/>
      <c r="QFF97" s="1"/>
      <c r="QFG97" s="1"/>
      <c r="QFH97" s="1"/>
      <c r="QFI97" s="1"/>
      <c r="QFJ97" s="1"/>
      <c r="QFK97" s="1"/>
      <c r="QFL97" s="1"/>
      <c r="QFM97" s="1"/>
      <c r="QFN97" s="1"/>
      <c r="QFO97" s="1"/>
      <c r="QFP97" s="1"/>
      <c r="QFQ97" s="1"/>
      <c r="QFR97" s="1"/>
      <c r="QFS97" s="1"/>
      <c r="QFT97" s="1"/>
      <c r="QFU97" s="1"/>
      <c r="QFV97" s="1"/>
      <c r="QFW97" s="1"/>
      <c r="QFX97" s="1"/>
      <c r="QFY97" s="1"/>
      <c r="QFZ97" s="1"/>
      <c r="QGA97" s="1"/>
      <c r="QGB97" s="1"/>
      <c r="QGC97" s="1"/>
      <c r="QGD97" s="1"/>
      <c r="QGE97" s="1"/>
      <c r="QGF97" s="1"/>
      <c r="QGG97" s="1"/>
      <c r="QGH97" s="1"/>
      <c r="QGI97" s="1"/>
      <c r="QGJ97" s="1"/>
      <c r="QGK97" s="1"/>
      <c r="QGL97" s="1"/>
      <c r="QGM97" s="1"/>
      <c r="QGN97" s="1"/>
      <c r="QGO97" s="1"/>
      <c r="QGP97" s="1"/>
      <c r="QGQ97" s="1"/>
      <c r="QGR97" s="1"/>
      <c r="QGS97" s="1"/>
      <c r="QGT97" s="1"/>
      <c r="QGU97" s="1"/>
      <c r="QGV97" s="1"/>
      <c r="QGW97" s="1"/>
      <c r="QGX97" s="1"/>
      <c r="QGY97" s="1"/>
      <c r="QGZ97" s="1"/>
      <c r="QHA97" s="1"/>
      <c r="QHB97" s="1"/>
      <c r="QHC97" s="1"/>
      <c r="QHD97" s="1"/>
      <c r="QHE97" s="1"/>
      <c r="QHF97" s="1"/>
      <c r="QHG97" s="1"/>
      <c r="QHH97" s="1"/>
      <c r="QHI97" s="1"/>
      <c r="QHJ97" s="1"/>
      <c r="QHK97" s="1"/>
      <c r="QHL97" s="1"/>
      <c r="QHM97" s="1"/>
      <c r="QHN97" s="1"/>
      <c r="QHO97" s="1"/>
      <c r="QHP97" s="1"/>
      <c r="QHQ97" s="1"/>
      <c r="QHR97" s="1"/>
      <c r="QHS97" s="1"/>
      <c r="QHT97" s="1"/>
      <c r="QHU97" s="1"/>
      <c r="QHV97" s="1"/>
      <c r="QHW97" s="1"/>
      <c r="QHX97" s="1"/>
      <c r="QHY97" s="1"/>
      <c r="QHZ97" s="1"/>
      <c r="QIA97" s="1"/>
      <c r="QIB97" s="1"/>
      <c r="QIC97" s="1"/>
      <c r="QID97" s="1"/>
      <c r="QIE97" s="1"/>
      <c r="QIF97" s="1"/>
      <c r="QIG97" s="1"/>
      <c r="QIH97" s="1"/>
      <c r="QII97" s="1"/>
      <c r="QIJ97" s="1"/>
      <c r="QIK97" s="1"/>
      <c r="QIL97" s="1"/>
      <c r="QIM97" s="1"/>
      <c r="QIN97" s="1"/>
      <c r="QIO97" s="1"/>
      <c r="QIP97" s="1"/>
      <c r="QIQ97" s="1"/>
      <c r="QIR97" s="1"/>
      <c r="QIS97" s="1"/>
      <c r="QIT97" s="1"/>
      <c r="QIU97" s="1"/>
      <c r="QIV97" s="1"/>
      <c r="QIW97" s="1"/>
      <c r="QIX97" s="1"/>
      <c r="QIY97" s="1"/>
      <c r="QIZ97" s="1"/>
      <c r="QJA97" s="1"/>
      <c r="QJB97" s="1"/>
      <c r="QJC97" s="1"/>
      <c r="QJD97" s="1"/>
      <c r="QJE97" s="1"/>
      <c r="QJF97" s="1"/>
      <c r="QJG97" s="1"/>
      <c r="QJH97" s="1"/>
      <c r="QJI97" s="1"/>
      <c r="QJJ97" s="1"/>
      <c r="QJK97" s="1"/>
      <c r="QJL97" s="1"/>
      <c r="QJM97" s="1"/>
      <c r="QJN97" s="1"/>
      <c r="QJO97" s="1"/>
      <c r="QJP97" s="1"/>
      <c r="QJQ97" s="1"/>
      <c r="QJR97" s="1"/>
      <c r="QJS97" s="1"/>
      <c r="QJT97" s="1"/>
      <c r="QJU97" s="1"/>
      <c r="QJV97" s="1"/>
      <c r="QJW97" s="1"/>
      <c r="QJX97" s="1"/>
      <c r="QJY97" s="1"/>
      <c r="QJZ97" s="1"/>
      <c r="QKA97" s="1"/>
      <c r="QKB97" s="1"/>
      <c r="QKC97" s="1"/>
      <c r="QKD97" s="1"/>
      <c r="QKE97" s="1"/>
      <c r="QKF97" s="1"/>
      <c r="QKG97" s="1"/>
      <c r="QKH97" s="1"/>
      <c r="QKI97" s="1"/>
      <c r="QKJ97" s="1"/>
      <c r="QKK97" s="1"/>
      <c r="QKL97" s="1"/>
      <c r="QKM97" s="1"/>
      <c r="QKN97" s="1"/>
      <c r="QKO97" s="1"/>
      <c r="QKP97" s="1"/>
      <c r="QKQ97" s="1"/>
      <c r="QKR97" s="1"/>
      <c r="QKS97" s="1"/>
      <c r="QKT97" s="1"/>
      <c r="QKU97" s="1"/>
      <c r="QKV97" s="1"/>
      <c r="QKW97" s="1"/>
      <c r="QKX97" s="1"/>
      <c r="QKY97" s="1"/>
      <c r="QKZ97" s="1"/>
      <c r="QLA97" s="1"/>
      <c r="QLB97" s="1"/>
      <c r="QLC97" s="1"/>
      <c r="QLD97" s="1"/>
      <c r="QLE97" s="1"/>
      <c r="QLF97" s="1"/>
      <c r="QLG97" s="1"/>
      <c r="QLH97" s="1"/>
      <c r="QLI97" s="1"/>
      <c r="QLJ97" s="1"/>
      <c r="QLK97" s="1"/>
      <c r="QLL97" s="1"/>
      <c r="QLM97" s="1"/>
      <c r="QLN97" s="1"/>
      <c r="QLO97" s="1"/>
      <c r="QLP97" s="1"/>
      <c r="QLQ97" s="1"/>
      <c r="QLR97" s="1"/>
      <c r="QLS97" s="1"/>
      <c r="QLT97" s="1"/>
      <c r="QLU97" s="1"/>
      <c r="QLV97" s="1"/>
      <c r="QLW97" s="1"/>
      <c r="QLX97" s="1"/>
      <c r="QLY97" s="1"/>
      <c r="QLZ97" s="1"/>
      <c r="QMA97" s="1"/>
      <c r="QMB97" s="1"/>
      <c r="QMC97" s="1"/>
      <c r="QMD97" s="1"/>
      <c r="QME97" s="1"/>
      <c r="QMF97" s="1"/>
      <c r="QMG97" s="1"/>
      <c r="QMH97" s="1"/>
      <c r="QMI97" s="1"/>
      <c r="QMJ97" s="1"/>
      <c r="QMK97" s="1"/>
      <c r="QML97" s="1"/>
      <c r="QMM97" s="1"/>
      <c r="QMN97" s="1"/>
      <c r="QMO97" s="1"/>
      <c r="QMP97" s="1"/>
      <c r="QMQ97" s="1"/>
      <c r="QMR97" s="1"/>
      <c r="QMS97" s="1"/>
      <c r="QMT97" s="1"/>
      <c r="QMU97" s="1"/>
      <c r="QMV97" s="1"/>
      <c r="QMW97" s="1"/>
      <c r="QMX97" s="1"/>
      <c r="QMY97" s="1"/>
      <c r="QMZ97" s="1"/>
      <c r="QNA97" s="1"/>
      <c r="QNB97" s="1"/>
      <c r="QNC97" s="1"/>
      <c r="QND97" s="1"/>
      <c r="QNE97" s="1"/>
      <c r="QNF97" s="1"/>
      <c r="QNG97" s="1"/>
      <c r="QNH97" s="1"/>
      <c r="QNI97" s="1"/>
      <c r="QNJ97" s="1"/>
      <c r="QNK97" s="1"/>
      <c r="QNL97" s="1"/>
      <c r="QNM97" s="1"/>
      <c r="QNN97" s="1"/>
      <c r="QNO97" s="1"/>
      <c r="QNP97" s="1"/>
      <c r="QNQ97" s="1"/>
      <c r="QNR97" s="1"/>
      <c r="QNS97" s="1"/>
      <c r="QNT97" s="1"/>
      <c r="QNU97" s="1"/>
      <c r="QNV97" s="1"/>
      <c r="QNW97" s="1"/>
      <c r="QNX97" s="1"/>
      <c r="QNY97" s="1"/>
      <c r="QNZ97" s="1"/>
      <c r="QOA97" s="1"/>
      <c r="QOB97" s="1"/>
      <c r="QOC97" s="1"/>
      <c r="QOD97" s="1"/>
      <c r="QOE97" s="1"/>
      <c r="QOF97" s="1"/>
      <c r="QOG97" s="1"/>
      <c r="QOH97" s="1"/>
      <c r="QOI97" s="1"/>
      <c r="QOJ97" s="1"/>
      <c r="QOK97" s="1"/>
      <c r="QOL97" s="1"/>
      <c r="QOM97" s="1"/>
      <c r="QON97" s="1"/>
      <c r="QOO97" s="1"/>
      <c r="QOP97" s="1"/>
      <c r="QOQ97" s="1"/>
      <c r="QOR97" s="1"/>
      <c r="QOS97" s="1"/>
      <c r="QOT97" s="1"/>
      <c r="QOU97" s="1"/>
      <c r="QOV97" s="1"/>
      <c r="QOW97" s="1"/>
      <c r="QOX97" s="1"/>
      <c r="QOY97" s="1"/>
      <c r="QOZ97" s="1"/>
      <c r="QPA97" s="1"/>
      <c r="QPB97" s="1"/>
      <c r="QPC97" s="1"/>
      <c r="QPD97" s="1"/>
      <c r="QPE97" s="1"/>
      <c r="QPF97" s="1"/>
      <c r="QPG97" s="1"/>
      <c r="QPH97" s="1"/>
      <c r="QPI97" s="1"/>
      <c r="QPJ97" s="1"/>
      <c r="QPK97" s="1"/>
      <c r="QPL97" s="1"/>
      <c r="QPM97" s="1"/>
      <c r="QPN97" s="1"/>
      <c r="QPO97" s="1"/>
      <c r="QPP97" s="1"/>
      <c r="QPQ97" s="1"/>
      <c r="QPR97" s="1"/>
      <c r="QPS97" s="1"/>
      <c r="QPT97" s="1"/>
      <c r="QPU97" s="1"/>
      <c r="QPV97" s="1"/>
      <c r="QPW97" s="1"/>
      <c r="QPX97" s="1"/>
      <c r="QPY97" s="1"/>
      <c r="QPZ97" s="1"/>
      <c r="QQA97" s="1"/>
      <c r="QQB97" s="1"/>
      <c r="QQC97" s="1"/>
      <c r="QQD97" s="1"/>
      <c r="QQE97" s="1"/>
      <c r="QQF97" s="1"/>
      <c r="QQG97" s="1"/>
      <c r="QQH97" s="1"/>
      <c r="QQI97" s="1"/>
      <c r="QQJ97" s="1"/>
      <c r="QQK97" s="1"/>
      <c r="QQL97" s="1"/>
      <c r="QQM97" s="1"/>
      <c r="QQN97" s="1"/>
      <c r="QQO97" s="1"/>
      <c r="QQP97" s="1"/>
      <c r="QQQ97" s="1"/>
      <c r="QQR97" s="1"/>
      <c r="QQS97" s="1"/>
      <c r="QQT97" s="1"/>
      <c r="QQU97" s="1"/>
      <c r="QQV97" s="1"/>
      <c r="QQW97" s="1"/>
      <c r="QQX97" s="1"/>
      <c r="QQY97" s="1"/>
      <c r="QQZ97" s="1"/>
      <c r="QRA97" s="1"/>
      <c r="QRB97" s="1"/>
      <c r="QRC97" s="1"/>
      <c r="QRD97" s="1"/>
      <c r="QRE97" s="1"/>
      <c r="QRF97" s="1"/>
      <c r="QRG97" s="1"/>
      <c r="QRH97" s="1"/>
      <c r="QRI97" s="1"/>
      <c r="QRJ97" s="1"/>
      <c r="QRK97" s="1"/>
      <c r="QRL97" s="1"/>
      <c r="QRM97" s="1"/>
      <c r="QRN97" s="1"/>
      <c r="QRO97" s="1"/>
      <c r="QRP97" s="1"/>
      <c r="QRQ97" s="1"/>
      <c r="QRR97" s="1"/>
      <c r="QRS97" s="1"/>
      <c r="QRT97" s="1"/>
      <c r="QRU97" s="1"/>
      <c r="QRV97" s="1"/>
      <c r="QRW97" s="1"/>
      <c r="QRX97" s="1"/>
      <c r="QRY97" s="1"/>
      <c r="QRZ97" s="1"/>
      <c r="QSA97" s="1"/>
      <c r="QSB97" s="1"/>
      <c r="QSC97" s="1"/>
      <c r="QSD97" s="1"/>
      <c r="QSE97" s="1"/>
      <c r="QSF97" s="1"/>
      <c r="QSG97" s="1"/>
      <c r="QSH97" s="1"/>
      <c r="QSI97" s="1"/>
      <c r="QSJ97" s="1"/>
      <c r="QSK97" s="1"/>
      <c r="QSL97" s="1"/>
      <c r="QSM97" s="1"/>
      <c r="QSN97" s="1"/>
      <c r="QSO97" s="1"/>
      <c r="QSP97" s="1"/>
      <c r="QSQ97" s="1"/>
      <c r="QSR97" s="1"/>
      <c r="QSS97" s="1"/>
      <c r="QST97" s="1"/>
      <c r="QSU97" s="1"/>
      <c r="QSV97" s="1"/>
      <c r="QSW97" s="1"/>
      <c r="QSX97" s="1"/>
      <c r="QSY97" s="1"/>
      <c r="QSZ97" s="1"/>
      <c r="QTA97" s="1"/>
      <c r="QTB97" s="1"/>
      <c r="QTC97" s="1"/>
      <c r="QTD97" s="1"/>
      <c r="QTE97" s="1"/>
      <c r="QTF97" s="1"/>
      <c r="QTG97" s="1"/>
      <c r="QTH97" s="1"/>
      <c r="QTI97" s="1"/>
      <c r="QTJ97" s="1"/>
      <c r="QTK97" s="1"/>
      <c r="QTL97" s="1"/>
      <c r="QTM97" s="1"/>
      <c r="QTN97" s="1"/>
      <c r="QTO97" s="1"/>
      <c r="QTP97" s="1"/>
      <c r="QTQ97" s="1"/>
      <c r="QTR97" s="1"/>
      <c r="QTS97" s="1"/>
      <c r="QTT97" s="1"/>
      <c r="QTU97" s="1"/>
      <c r="QTV97" s="1"/>
      <c r="QTW97" s="1"/>
      <c r="QTX97" s="1"/>
      <c r="QTY97" s="1"/>
      <c r="QTZ97" s="1"/>
      <c r="QUA97" s="1"/>
      <c r="QUB97" s="1"/>
      <c r="QUC97" s="1"/>
      <c r="QUD97" s="1"/>
      <c r="QUE97" s="1"/>
      <c r="QUF97" s="1"/>
      <c r="QUG97" s="1"/>
      <c r="QUH97" s="1"/>
      <c r="QUI97" s="1"/>
      <c r="QUJ97" s="1"/>
      <c r="QUK97" s="1"/>
      <c r="QUL97" s="1"/>
      <c r="QUM97" s="1"/>
      <c r="QUN97" s="1"/>
      <c r="QUO97" s="1"/>
      <c r="QUP97" s="1"/>
      <c r="QUQ97" s="1"/>
      <c r="QUR97" s="1"/>
      <c r="QUS97" s="1"/>
      <c r="QUT97" s="1"/>
      <c r="QUU97" s="1"/>
      <c r="QUV97" s="1"/>
      <c r="QUW97" s="1"/>
      <c r="QUX97" s="1"/>
      <c r="QUY97" s="1"/>
      <c r="QUZ97" s="1"/>
      <c r="QVA97" s="1"/>
      <c r="QVB97" s="1"/>
      <c r="QVC97" s="1"/>
      <c r="QVD97" s="1"/>
      <c r="QVE97" s="1"/>
      <c r="QVF97" s="1"/>
      <c r="QVG97" s="1"/>
      <c r="QVH97" s="1"/>
      <c r="QVI97" s="1"/>
      <c r="QVJ97" s="1"/>
      <c r="QVK97" s="1"/>
      <c r="QVL97" s="1"/>
      <c r="QVM97" s="1"/>
      <c r="QVN97" s="1"/>
      <c r="QVO97" s="1"/>
      <c r="QVP97" s="1"/>
      <c r="QVQ97" s="1"/>
      <c r="QVR97" s="1"/>
      <c r="QVS97" s="1"/>
      <c r="QVT97" s="1"/>
      <c r="QVU97" s="1"/>
      <c r="QVV97" s="1"/>
      <c r="QVW97" s="1"/>
      <c r="QVX97" s="1"/>
      <c r="QVY97" s="1"/>
      <c r="QVZ97" s="1"/>
      <c r="QWA97" s="1"/>
      <c r="QWB97" s="1"/>
      <c r="QWC97" s="1"/>
      <c r="QWD97" s="1"/>
      <c r="QWE97" s="1"/>
      <c r="QWF97" s="1"/>
      <c r="QWG97" s="1"/>
      <c r="QWH97" s="1"/>
      <c r="QWI97" s="1"/>
      <c r="QWJ97" s="1"/>
      <c r="QWK97" s="1"/>
      <c r="QWL97" s="1"/>
      <c r="QWM97" s="1"/>
      <c r="QWN97" s="1"/>
      <c r="QWO97" s="1"/>
      <c r="QWP97" s="1"/>
      <c r="QWQ97" s="1"/>
      <c r="QWR97" s="1"/>
      <c r="QWS97" s="1"/>
      <c r="QWT97" s="1"/>
      <c r="QWU97" s="1"/>
      <c r="QWV97" s="1"/>
      <c r="QWW97" s="1"/>
      <c r="QWX97" s="1"/>
      <c r="QWY97" s="1"/>
      <c r="QWZ97" s="1"/>
      <c r="QXA97" s="1"/>
      <c r="QXB97" s="1"/>
      <c r="QXC97" s="1"/>
      <c r="QXD97" s="1"/>
      <c r="QXE97" s="1"/>
      <c r="QXF97" s="1"/>
      <c r="QXG97" s="1"/>
      <c r="QXH97" s="1"/>
      <c r="QXI97" s="1"/>
      <c r="QXJ97" s="1"/>
      <c r="QXK97" s="1"/>
      <c r="QXL97" s="1"/>
      <c r="QXM97" s="1"/>
      <c r="QXN97" s="1"/>
      <c r="QXO97" s="1"/>
      <c r="QXP97" s="1"/>
      <c r="QXQ97" s="1"/>
      <c r="QXR97" s="1"/>
      <c r="QXS97" s="1"/>
      <c r="QXT97" s="1"/>
      <c r="QXU97" s="1"/>
      <c r="QXV97" s="1"/>
      <c r="QXW97" s="1"/>
      <c r="QXX97" s="1"/>
      <c r="QXY97" s="1"/>
      <c r="QXZ97" s="1"/>
      <c r="QYA97" s="1"/>
      <c r="QYB97" s="1"/>
      <c r="QYC97" s="1"/>
      <c r="QYD97" s="1"/>
      <c r="QYE97" s="1"/>
      <c r="QYF97" s="1"/>
      <c r="QYG97" s="1"/>
      <c r="QYH97" s="1"/>
      <c r="QYI97" s="1"/>
      <c r="QYJ97" s="1"/>
      <c r="QYK97" s="1"/>
      <c r="QYL97" s="1"/>
      <c r="QYM97" s="1"/>
      <c r="QYN97" s="1"/>
      <c r="QYO97" s="1"/>
      <c r="QYP97" s="1"/>
      <c r="QYQ97" s="1"/>
      <c r="QYR97" s="1"/>
      <c r="QYS97" s="1"/>
      <c r="QYT97" s="1"/>
      <c r="QYU97" s="1"/>
      <c r="QYV97" s="1"/>
      <c r="QYW97" s="1"/>
      <c r="QYX97" s="1"/>
      <c r="QYY97" s="1"/>
      <c r="QYZ97" s="1"/>
      <c r="QZA97" s="1"/>
      <c r="QZB97" s="1"/>
      <c r="QZC97" s="1"/>
      <c r="QZD97" s="1"/>
      <c r="QZE97" s="1"/>
      <c r="QZF97" s="1"/>
      <c r="QZG97" s="1"/>
      <c r="QZH97" s="1"/>
      <c r="QZI97" s="1"/>
      <c r="QZJ97" s="1"/>
      <c r="QZK97" s="1"/>
      <c r="QZL97" s="1"/>
      <c r="QZM97" s="1"/>
      <c r="QZN97" s="1"/>
      <c r="QZO97" s="1"/>
      <c r="QZP97" s="1"/>
      <c r="QZQ97" s="1"/>
      <c r="QZR97" s="1"/>
      <c r="QZS97" s="1"/>
      <c r="QZT97" s="1"/>
      <c r="QZU97" s="1"/>
      <c r="QZV97" s="1"/>
      <c r="QZW97" s="1"/>
      <c r="QZX97" s="1"/>
      <c r="QZY97" s="1"/>
      <c r="QZZ97" s="1"/>
      <c r="RAA97" s="1"/>
      <c r="RAB97" s="1"/>
      <c r="RAC97" s="1"/>
      <c r="RAD97" s="1"/>
      <c r="RAE97" s="1"/>
      <c r="RAF97" s="1"/>
      <c r="RAG97" s="1"/>
      <c r="RAH97" s="1"/>
      <c r="RAI97" s="1"/>
      <c r="RAJ97" s="1"/>
      <c r="RAK97" s="1"/>
      <c r="RAL97" s="1"/>
      <c r="RAM97" s="1"/>
      <c r="RAN97" s="1"/>
      <c r="RAO97" s="1"/>
      <c r="RAP97" s="1"/>
      <c r="RAQ97" s="1"/>
      <c r="RAR97" s="1"/>
      <c r="RAS97" s="1"/>
      <c r="RAT97" s="1"/>
      <c r="RAU97" s="1"/>
      <c r="RAV97" s="1"/>
      <c r="RAW97" s="1"/>
      <c r="RAX97" s="1"/>
      <c r="RAY97" s="1"/>
      <c r="RAZ97" s="1"/>
      <c r="RBA97" s="1"/>
      <c r="RBB97" s="1"/>
      <c r="RBC97" s="1"/>
      <c r="RBD97" s="1"/>
      <c r="RBE97" s="1"/>
      <c r="RBF97" s="1"/>
      <c r="RBG97" s="1"/>
      <c r="RBH97" s="1"/>
      <c r="RBI97" s="1"/>
      <c r="RBJ97" s="1"/>
      <c r="RBK97" s="1"/>
      <c r="RBL97" s="1"/>
      <c r="RBM97" s="1"/>
      <c r="RBN97" s="1"/>
      <c r="RBO97" s="1"/>
      <c r="RBP97" s="1"/>
      <c r="RBQ97" s="1"/>
      <c r="RBR97" s="1"/>
      <c r="RBS97" s="1"/>
      <c r="RBT97" s="1"/>
      <c r="RBU97" s="1"/>
      <c r="RBV97" s="1"/>
      <c r="RBW97" s="1"/>
      <c r="RBX97" s="1"/>
      <c r="RBY97" s="1"/>
      <c r="RBZ97" s="1"/>
      <c r="RCA97" s="1"/>
      <c r="RCB97" s="1"/>
      <c r="RCC97" s="1"/>
      <c r="RCD97" s="1"/>
      <c r="RCE97" s="1"/>
      <c r="RCF97" s="1"/>
      <c r="RCG97" s="1"/>
      <c r="RCH97" s="1"/>
      <c r="RCI97" s="1"/>
      <c r="RCJ97" s="1"/>
      <c r="RCK97" s="1"/>
      <c r="RCL97" s="1"/>
      <c r="RCM97" s="1"/>
      <c r="RCN97" s="1"/>
      <c r="RCO97" s="1"/>
      <c r="RCP97" s="1"/>
      <c r="RCQ97" s="1"/>
      <c r="RCR97" s="1"/>
      <c r="RCS97" s="1"/>
      <c r="RCT97" s="1"/>
      <c r="RCU97" s="1"/>
      <c r="RCV97" s="1"/>
      <c r="RCW97" s="1"/>
      <c r="RCX97" s="1"/>
      <c r="RCY97" s="1"/>
      <c r="RCZ97" s="1"/>
      <c r="RDA97" s="1"/>
      <c r="RDB97" s="1"/>
      <c r="RDC97" s="1"/>
      <c r="RDD97" s="1"/>
      <c r="RDE97" s="1"/>
      <c r="RDF97" s="1"/>
      <c r="RDG97" s="1"/>
      <c r="RDH97" s="1"/>
      <c r="RDI97" s="1"/>
      <c r="RDJ97" s="1"/>
      <c r="RDK97" s="1"/>
      <c r="RDL97" s="1"/>
      <c r="RDM97" s="1"/>
      <c r="RDN97" s="1"/>
      <c r="RDO97" s="1"/>
      <c r="RDP97" s="1"/>
      <c r="RDQ97" s="1"/>
      <c r="RDR97" s="1"/>
      <c r="RDS97" s="1"/>
      <c r="RDT97" s="1"/>
      <c r="RDU97" s="1"/>
      <c r="RDV97" s="1"/>
      <c r="RDW97" s="1"/>
      <c r="RDX97" s="1"/>
      <c r="RDY97" s="1"/>
      <c r="RDZ97" s="1"/>
      <c r="REA97" s="1"/>
      <c r="REB97" s="1"/>
      <c r="REC97" s="1"/>
      <c r="RED97" s="1"/>
      <c r="REE97" s="1"/>
      <c r="REF97" s="1"/>
      <c r="REG97" s="1"/>
      <c r="REH97" s="1"/>
      <c r="REI97" s="1"/>
      <c r="REJ97" s="1"/>
      <c r="REK97" s="1"/>
      <c r="REL97" s="1"/>
      <c r="REM97" s="1"/>
      <c r="REN97" s="1"/>
      <c r="REO97" s="1"/>
      <c r="REP97" s="1"/>
      <c r="REQ97" s="1"/>
      <c r="RER97" s="1"/>
      <c r="RES97" s="1"/>
      <c r="RET97" s="1"/>
      <c r="REU97" s="1"/>
      <c r="REV97" s="1"/>
      <c r="REW97" s="1"/>
      <c r="REX97" s="1"/>
      <c r="REY97" s="1"/>
      <c r="REZ97" s="1"/>
      <c r="RFA97" s="1"/>
      <c r="RFB97" s="1"/>
      <c r="RFC97" s="1"/>
      <c r="RFD97" s="1"/>
      <c r="RFE97" s="1"/>
      <c r="RFF97" s="1"/>
      <c r="RFG97" s="1"/>
      <c r="RFH97" s="1"/>
      <c r="RFI97" s="1"/>
      <c r="RFJ97" s="1"/>
      <c r="RFK97" s="1"/>
      <c r="RFL97" s="1"/>
      <c r="RFM97" s="1"/>
      <c r="RFN97" s="1"/>
      <c r="RFO97" s="1"/>
      <c r="RFP97" s="1"/>
      <c r="RFQ97" s="1"/>
      <c r="RFR97" s="1"/>
      <c r="RFS97" s="1"/>
      <c r="RFT97" s="1"/>
      <c r="RFU97" s="1"/>
      <c r="RFV97" s="1"/>
      <c r="RFW97" s="1"/>
      <c r="RFX97" s="1"/>
      <c r="RFY97" s="1"/>
      <c r="RFZ97" s="1"/>
      <c r="RGA97" s="1"/>
      <c r="RGB97" s="1"/>
      <c r="RGC97" s="1"/>
      <c r="RGD97" s="1"/>
      <c r="RGE97" s="1"/>
      <c r="RGF97" s="1"/>
      <c r="RGG97" s="1"/>
      <c r="RGH97" s="1"/>
      <c r="RGI97" s="1"/>
      <c r="RGJ97" s="1"/>
      <c r="RGK97" s="1"/>
      <c r="RGL97" s="1"/>
      <c r="RGM97" s="1"/>
      <c r="RGN97" s="1"/>
      <c r="RGO97" s="1"/>
      <c r="RGP97" s="1"/>
      <c r="RGQ97" s="1"/>
      <c r="RGR97" s="1"/>
      <c r="RGS97" s="1"/>
      <c r="RGT97" s="1"/>
      <c r="RGU97" s="1"/>
      <c r="RGV97" s="1"/>
      <c r="RGW97" s="1"/>
      <c r="RGX97" s="1"/>
      <c r="RGY97" s="1"/>
      <c r="RGZ97" s="1"/>
      <c r="RHA97" s="1"/>
      <c r="RHB97" s="1"/>
      <c r="RHC97" s="1"/>
      <c r="RHD97" s="1"/>
      <c r="RHE97" s="1"/>
      <c r="RHF97" s="1"/>
      <c r="RHG97" s="1"/>
      <c r="RHH97" s="1"/>
      <c r="RHI97" s="1"/>
      <c r="RHJ97" s="1"/>
      <c r="RHK97" s="1"/>
      <c r="RHL97" s="1"/>
      <c r="RHM97" s="1"/>
      <c r="RHN97" s="1"/>
      <c r="RHO97" s="1"/>
      <c r="RHP97" s="1"/>
      <c r="RHQ97" s="1"/>
      <c r="RHR97" s="1"/>
      <c r="RHS97" s="1"/>
      <c r="RHT97" s="1"/>
      <c r="RHU97" s="1"/>
      <c r="RHV97" s="1"/>
      <c r="RHW97" s="1"/>
      <c r="RHX97" s="1"/>
      <c r="RHY97" s="1"/>
      <c r="RHZ97" s="1"/>
      <c r="RIA97" s="1"/>
      <c r="RIB97" s="1"/>
      <c r="RIC97" s="1"/>
      <c r="RID97" s="1"/>
      <c r="RIE97" s="1"/>
      <c r="RIF97" s="1"/>
      <c r="RIG97" s="1"/>
      <c r="RIH97" s="1"/>
      <c r="RII97" s="1"/>
      <c r="RIJ97" s="1"/>
      <c r="RIK97" s="1"/>
      <c r="RIL97" s="1"/>
      <c r="RIM97" s="1"/>
      <c r="RIN97" s="1"/>
      <c r="RIO97" s="1"/>
      <c r="RIP97" s="1"/>
      <c r="RIQ97" s="1"/>
      <c r="RIR97" s="1"/>
      <c r="RIS97" s="1"/>
      <c r="RIT97" s="1"/>
      <c r="RIU97" s="1"/>
      <c r="RIV97" s="1"/>
      <c r="RIW97" s="1"/>
      <c r="RIX97" s="1"/>
      <c r="RIY97" s="1"/>
      <c r="RIZ97" s="1"/>
      <c r="RJA97" s="1"/>
      <c r="RJB97" s="1"/>
      <c r="RJC97" s="1"/>
      <c r="RJD97" s="1"/>
      <c r="RJE97" s="1"/>
      <c r="RJF97" s="1"/>
      <c r="RJG97" s="1"/>
      <c r="RJH97" s="1"/>
      <c r="RJI97" s="1"/>
      <c r="RJJ97" s="1"/>
      <c r="RJK97" s="1"/>
      <c r="RJL97" s="1"/>
      <c r="RJM97" s="1"/>
      <c r="RJN97" s="1"/>
      <c r="RJO97" s="1"/>
      <c r="RJP97" s="1"/>
      <c r="RJQ97" s="1"/>
      <c r="RJR97" s="1"/>
      <c r="RJS97" s="1"/>
      <c r="RJT97" s="1"/>
      <c r="RJU97" s="1"/>
      <c r="RJV97" s="1"/>
      <c r="RJW97" s="1"/>
      <c r="RJX97" s="1"/>
      <c r="RJY97" s="1"/>
      <c r="RJZ97" s="1"/>
      <c r="RKA97" s="1"/>
      <c r="RKB97" s="1"/>
      <c r="RKC97" s="1"/>
      <c r="RKD97" s="1"/>
      <c r="RKE97" s="1"/>
      <c r="RKF97" s="1"/>
      <c r="RKG97" s="1"/>
      <c r="RKH97" s="1"/>
      <c r="RKI97" s="1"/>
      <c r="RKJ97" s="1"/>
      <c r="RKK97" s="1"/>
      <c r="RKL97" s="1"/>
      <c r="RKM97" s="1"/>
      <c r="RKN97" s="1"/>
      <c r="RKO97" s="1"/>
      <c r="RKP97" s="1"/>
      <c r="RKQ97" s="1"/>
      <c r="RKR97" s="1"/>
      <c r="RKS97" s="1"/>
      <c r="RKT97" s="1"/>
      <c r="RKU97" s="1"/>
      <c r="RKV97" s="1"/>
      <c r="RKW97" s="1"/>
      <c r="RKX97" s="1"/>
      <c r="RKY97" s="1"/>
      <c r="RKZ97" s="1"/>
      <c r="RLA97" s="1"/>
      <c r="RLB97" s="1"/>
      <c r="RLC97" s="1"/>
      <c r="RLD97" s="1"/>
      <c r="RLE97" s="1"/>
      <c r="RLF97" s="1"/>
      <c r="RLG97" s="1"/>
      <c r="RLH97" s="1"/>
      <c r="RLI97" s="1"/>
      <c r="RLJ97" s="1"/>
      <c r="RLK97" s="1"/>
      <c r="RLL97" s="1"/>
      <c r="RLM97" s="1"/>
      <c r="RLN97" s="1"/>
      <c r="RLO97" s="1"/>
      <c r="RLP97" s="1"/>
      <c r="RLQ97" s="1"/>
      <c r="RLR97" s="1"/>
      <c r="RLS97" s="1"/>
      <c r="RLT97" s="1"/>
      <c r="RLU97" s="1"/>
      <c r="RLV97" s="1"/>
      <c r="RLW97" s="1"/>
      <c r="RLX97" s="1"/>
      <c r="RLY97" s="1"/>
      <c r="RLZ97" s="1"/>
      <c r="RMA97" s="1"/>
      <c r="RMB97" s="1"/>
      <c r="RMC97" s="1"/>
      <c r="RMD97" s="1"/>
      <c r="RME97" s="1"/>
      <c r="RMF97" s="1"/>
      <c r="RMG97" s="1"/>
      <c r="RMH97" s="1"/>
      <c r="RMI97" s="1"/>
      <c r="RMJ97" s="1"/>
      <c r="RMK97" s="1"/>
      <c r="RML97" s="1"/>
      <c r="RMM97" s="1"/>
      <c r="RMN97" s="1"/>
      <c r="RMO97" s="1"/>
      <c r="RMP97" s="1"/>
      <c r="RMQ97" s="1"/>
      <c r="RMR97" s="1"/>
      <c r="RMS97" s="1"/>
      <c r="RMT97" s="1"/>
      <c r="RMU97" s="1"/>
      <c r="RMV97" s="1"/>
      <c r="RMW97" s="1"/>
      <c r="RMX97" s="1"/>
      <c r="RMY97" s="1"/>
      <c r="RMZ97" s="1"/>
      <c r="RNA97" s="1"/>
      <c r="RNB97" s="1"/>
      <c r="RNC97" s="1"/>
      <c r="RND97" s="1"/>
      <c r="RNE97" s="1"/>
      <c r="RNF97" s="1"/>
      <c r="RNG97" s="1"/>
      <c r="RNH97" s="1"/>
      <c r="RNI97" s="1"/>
      <c r="RNJ97" s="1"/>
      <c r="RNK97" s="1"/>
      <c r="RNL97" s="1"/>
      <c r="RNM97" s="1"/>
      <c r="RNN97" s="1"/>
      <c r="RNO97" s="1"/>
      <c r="RNP97" s="1"/>
      <c r="RNQ97" s="1"/>
      <c r="RNR97" s="1"/>
      <c r="RNS97" s="1"/>
      <c r="RNT97" s="1"/>
      <c r="RNU97" s="1"/>
      <c r="RNV97" s="1"/>
      <c r="RNW97" s="1"/>
      <c r="RNX97" s="1"/>
      <c r="RNY97" s="1"/>
      <c r="RNZ97" s="1"/>
      <c r="ROA97" s="1"/>
      <c r="ROB97" s="1"/>
      <c r="ROC97" s="1"/>
      <c r="ROD97" s="1"/>
      <c r="ROE97" s="1"/>
      <c r="ROF97" s="1"/>
      <c r="ROG97" s="1"/>
      <c r="ROH97" s="1"/>
      <c r="ROI97" s="1"/>
      <c r="ROJ97" s="1"/>
      <c r="ROK97" s="1"/>
      <c r="ROL97" s="1"/>
      <c r="ROM97" s="1"/>
      <c r="RON97" s="1"/>
      <c r="ROO97" s="1"/>
      <c r="ROP97" s="1"/>
      <c r="ROQ97" s="1"/>
      <c r="ROR97" s="1"/>
      <c r="ROS97" s="1"/>
      <c r="ROT97" s="1"/>
      <c r="ROU97" s="1"/>
      <c r="ROV97" s="1"/>
      <c r="ROW97" s="1"/>
      <c r="ROX97" s="1"/>
      <c r="ROY97" s="1"/>
      <c r="ROZ97" s="1"/>
      <c r="RPA97" s="1"/>
      <c r="RPB97" s="1"/>
      <c r="RPC97" s="1"/>
      <c r="RPD97" s="1"/>
      <c r="RPE97" s="1"/>
      <c r="RPF97" s="1"/>
      <c r="RPG97" s="1"/>
      <c r="RPH97" s="1"/>
      <c r="RPI97" s="1"/>
      <c r="RPJ97" s="1"/>
      <c r="RPK97" s="1"/>
      <c r="RPL97" s="1"/>
      <c r="RPM97" s="1"/>
      <c r="RPN97" s="1"/>
      <c r="RPO97" s="1"/>
      <c r="RPP97" s="1"/>
      <c r="RPQ97" s="1"/>
      <c r="RPR97" s="1"/>
      <c r="RPS97" s="1"/>
      <c r="RPT97" s="1"/>
      <c r="RPU97" s="1"/>
      <c r="RPV97" s="1"/>
      <c r="RPW97" s="1"/>
      <c r="RPX97" s="1"/>
      <c r="RPY97" s="1"/>
      <c r="RPZ97" s="1"/>
      <c r="RQA97" s="1"/>
      <c r="RQB97" s="1"/>
      <c r="RQC97" s="1"/>
      <c r="RQD97" s="1"/>
      <c r="RQE97" s="1"/>
      <c r="RQF97" s="1"/>
      <c r="RQG97" s="1"/>
      <c r="RQH97" s="1"/>
      <c r="RQI97" s="1"/>
      <c r="RQJ97" s="1"/>
      <c r="RQK97" s="1"/>
      <c r="RQL97" s="1"/>
      <c r="RQM97" s="1"/>
      <c r="RQN97" s="1"/>
      <c r="RQO97" s="1"/>
      <c r="RQP97" s="1"/>
      <c r="RQQ97" s="1"/>
      <c r="RQR97" s="1"/>
      <c r="RQS97" s="1"/>
      <c r="RQT97" s="1"/>
      <c r="RQU97" s="1"/>
      <c r="RQV97" s="1"/>
      <c r="RQW97" s="1"/>
      <c r="RQX97" s="1"/>
      <c r="RQY97" s="1"/>
      <c r="RQZ97" s="1"/>
      <c r="RRA97" s="1"/>
      <c r="RRB97" s="1"/>
      <c r="RRC97" s="1"/>
      <c r="RRD97" s="1"/>
      <c r="RRE97" s="1"/>
      <c r="RRF97" s="1"/>
      <c r="RRG97" s="1"/>
      <c r="RRH97" s="1"/>
      <c r="RRI97" s="1"/>
      <c r="RRJ97" s="1"/>
      <c r="RRK97" s="1"/>
      <c r="RRL97" s="1"/>
      <c r="RRM97" s="1"/>
      <c r="RRN97" s="1"/>
      <c r="RRO97" s="1"/>
      <c r="RRP97" s="1"/>
      <c r="RRQ97" s="1"/>
      <c r="RRR97" s="1"/>
      <c r="RRS97" s="1"/>
      <c r="RRT97" s="1"/>
      <c r="RRU97" s="1"/>
      <c r="RRV97" s="1"/>
      <c r="RRW97" s="1"/>
      <c r="RRX97" s="1"/>
      <c r="RRY97" s="1"/>
      <c r="RRZ97" s="1"/>
      <c r="RSA97" s="1"/>
      <c r="RSB97" s="1"/>
      <c r="RSC97" s="1"/>
      <c r="RSD97" s="1"/>
      <c r="RSE97" s="1"/>
      <c r="RSF97" s="1"/>
      <c r="RSG97" s="1"/>
      <c r="RSH97" s="1"/>
      <c r="RSI97" s="1"/>
      <c r="RSJ97" s="1"/>
      <c r="RSK97" s="1"/>
      <c r="RSL97" s="1"/>
      <c r="RSM97" s="1"/>
      <c r="RSN97" s="1"/>
      <c r="RSO97" s="1"/>
      <c r="RSP97" s="1"/>
      <c r="RSQ97" s="1"/>
      <c r="RSR97" s="1"/>
      <c r="RSS97" s="1"/>
      <c r="RST97" s="1"/>
      <c r="RSU97" s="1"/>
      <c r="RSV97" s="1"/>
      <c r="RSW97" s="1"/>
      <c r="RSX97" s="1"/>
      <c r="RSY97" s="1"/>
      <c r="RSZ97" s="1"/>
      <c r="RTA97" s="1"/>
      <c r="RTB97" s="1"/>
      <c r="RTC97" s="1"/>
      <c r="RTD97" s="1"/>
      <c r="RTE97" s="1"/>
      <c r="RTF97" s="1"/>
      <c r="RTG97" s="1"/>
      <c r="RTH97" s="1"/>
      <c r="RTI97" s="1"/>
      <c r="RTJ97" s="1"/>
      <c r="RTK97" s="1"/>
      <c r="RTL97" s="1"/>
      <c r="RTM97" s="1"/>
      <c r="RTN97" s="1"/>
      <c r="RTO97" s="1"/>
      <c r="RTP97" s="1"/>
      <c r="RTQ97" s="1"/>
      <c r="RTR97" s="1"/>
      <c r="RTS97" s="1"/>
      <c r="RTT97" s="1"/>
      <c r="RTU97" s="1"/>
      <c r="RTV97" s="1"/>
      <c r="RTW97" s="1"/>
      <c r="RTX97" s="1"/>
      <c r="RTY97" s="1"/>
      <c r="RTZ97" s="1"/>
      <c r="RUA97" s="1"/>
      <c r="RUB97" s="1"/>
      <c r="RUC97" s="1"/>
      <c r="RUD97" s="1"/>
      <c r="RUE97" s="1"/>
      <c r="RUF97" s="1"/>
      <c r="RUG97" s="1"/>
      <c r="RUH97" s="1"/>
      <c r="RUI97" s="1"/>
      <c r="RUJ97" s="1"/>
      <c r="RUK97" s="1"/>
      <c r="RUL97" s="1"/>
      <c r="RUM97" s="1"/>
      <c r="RUN97" s="1"/>
      <c r="RUO97" s="1"/>
      <c r="RUP97" s="1"/>
      <c r="RUQ97" s="1"/>
      <c r="RUR97" s="1"/>
      <c r="RUS97" s="1"/>
      <c r="RUT97" s="1"/>
      <c r="RUU97" s="1"/>
      <c r="RUV97" s="1"/>
      <c r="RUW97" s="1"/>
      <c r="RUX97" s="1"/>
      <c r="RUY97" s="1"/>
      <c r="RUZ97" s="1"/>
      <c r="RVA97" s="1"/>
      <c r="RVB97" s="1"/>
      <c r="RVC97" s="1"/>
      <c r="RVD97" s="1"/>
      <c r="RVE97" s="1"/>
      <c r="RVF97" s="1"/>
      <c r="RVG97" s="1"/>
      <c r="RVH97" s="1"/>
      <c r="RVI97" s="1"/>
      <c r="RVJ97" s="1"/>
      <c r="RVK97" s="1"/>
      <c r="RVL97" s="1"/>
      <c r="RVM97" s="1"/>
      <c r="RVN97" s="1"/>
      <c r="RVO97" s="1"/>
      <c r="RVP97" s="1"/>
      <c r="RVQ97" s="1"/>
      <c r="RVR97" s="1"/>
      <c r="RVS97" s="1"/>
      <c r="RVT97" s="1"/>
      <c r="RVU97" s="1"/>
      <c r="RVV97" s="1"/>
      <c r="RVW97" s="1"/>
      <c r="RVX97" s="1"/>
      <c r="RVY97" s="1"/>
      <c r="RVZ97" s="1"/>
      <c r="RWA97" s="1"/>
      <c r="RWB97" s="1"/>
      <c r="RWC97" s="1"/>
      <c r="RWD97" s="1"/>
      <c r="RWE97" s="1"/>
      <c r="RWF97" s="1"/>
      <c r="RWG97" s="1"/>
      <c r="RWH97" s="1"/>
      <c r="RWI97" s="1"/>
      <c r="RWJ97" s="1"/>
      <c r="RWK97" s="1"/>
      <c r="RWL97" s="1"/>
      <c r="RWM97" s="1"/>
      <c r="RWN97" s="1"/>
      <c r="RWO97" s="1"/>
      <c r="RWP97" s="1"/>
      <c r="RWQ97" s="1"/>
      <c r="RWR97" s="1"/>
      <c r="RWS97" s="1"/>
      <c r="RWT97" s="1"/>
      <c r="RWU97" s="1"/>
      <c r="RWV97" s="1"/>
      <c r="RWW97" s="1"/>
      <c r="RWX97" s="1"/>
      <c r="RWY97" s="1"/>
      <c r="RWZ97" s="1"/>
      <c r="RXA97" s="1"/>
      <c r="RXB97" s="1"/>
      <c r="RXC97" s="1"/>
      <c r="RXD97" s="1"/>
      <c r="RXE97" s="1"/>
      <c r="RXF97" s="1"/>
      <c r="RXG97" s="1"/>
      <c r="RXH97" s="1"/>
      <c r="RXI97" s="1"/>
      <c r="RXJ97" s="1"/>
      <c r="RXK97" s="1"/>
      <c r="RXL97" s="1"/>
      <c r="RXM97" s="1"/>
      <c r="RXN97" s="1"/>
      <c r="RXO97" s="1"/>
      <c r="RXP97" s="1"/>
      <c r="RXQ97" s="1"/>
      <c r="RXR97" s="1"/>
      <c r="RXS97" s="1"/>
      <c r="RXT97" s="1"/>
      <c r="RXU97" s="1"/>
      <c r="RXV97" s="1"/>
      <c r="RXW97" s="1"/>
      <c r="RXX97" s="1"/>
      <c r="RXY97" s="1"/>
      <c r="RXZ97" s="1"/>
      <c r="RYA97" s="1"/>
      <c r="RYB97" s="1"/>
      <c r="RYC97" s="1"/>
      <c r="RYD97" s="1"/>
      <c r="RYE97" s="1"/>
      <c r="RYF97" s="1"/>
      <c r="RYG97" s="1"/>
      <c r="RYH97" s="1"/>
      <c r="RYI97" s="1"/>
      <c r="RYJ97" s="1"/>
      <c r="RYK97" s="1"/>
      <c r="RYL97" s="1"/>
      <c r="RYM97" s="1"/>
      <c r="RYN97" s="1"/>
      <c r="RYO97" s="1"/>
      <c r="RYP97" s="1"/>
      <c r="RYQ97" s="1"/>
      <c r="RYR97" s="1"/>
      <c r="RYS97" s="1"/>
      <c r="RYT97" s="1"/>
      <c r="RYU97" s="1"/>
      <c r="RYV97" s="1"/>
      <c r="RYW97" s="1"/>
      <c r="RYX97" s="1"/>
      <c r="RYY97" s="1"/>
      <c r="RYZ97" s="1"/>
      <c r="RZA97" s="1"/>
      <c r="RZB97" s="1"/>
      <c r="RZC97" s="1"/>
      <c r="RZD97" s="1"/>
      <c r="RZE97" s="1"/>
      <c r="RZF97" s="1"/>
      <c r="RZG97" s="1"/>
      <c r="RZH97" s="1"/>
      <c r="RZI97" s="1"/>
      <c r="RZJ97" s="1"/>
      <c r="RZK97" s="1"/>
      <c r="RZL97" s="1"/>
      <c r="RZM97" s="1"/>
      <c r="RZN97" s="1"/>
      <c r="RZO97" s="1"/>
      <c r="RZP97" s="1"/>
      <c r="RZQ97" s="1"/>
      <c r="RZR97" s="1"/>
      <c r="RZS97" s="1"/>
      <c r="RZT97" s="1"/>
      <c r="RZU97" s="1"/>
      <c r="RZV97" s="1"/>
      <c r="RZW97" s="1"/>
      <c r="RZX97" s="1"/>
      <c r="RZY97" s="1"/>
      <c r="RZZ97" s="1"/>
      <c r="SAA97" s="1"/>
      <c r="SAB97" s="1"/>
      <c r="SAC97" s="1"/>
      <c r="SAD97" s="1"/>
      <c r="SAE97" s="1"/>
      <c r="SAF97" s="1"/>
      <c r="SAG97" s="1"/>
      <c r="SAH97" s="1"/>
      <c r="SAI97" s="1"/>
      <c r="SAJ97" s="1"/>
      <c r="SAK97" s="1"/>
      <c r="SAL97" s="1"/>
      <c r="SAM97" s="1"/>
      <c r="SAN97" s="1"/>
      <c r="SAO97" s="1"/>
      <c r="SAP97" s="1"/>
      <c r="SAQ97" s="1"/>
      <c r="SAR97" s="1"/>
      <c r="SAS97" s="1"/>
      <c r="SAT97" s="1"/>
      <c r="SAU97" s="1"/>
      <c r="SAV97" s="1"/>
      <c r="SAW97" s="1"/>
      <c r="SAX97" s="1"/>
      <c r="SAY97" s="1"/>
      <c r="SAZ97" s="1"/>
      <c r="SBA97" s="1"/>
      <c r="SBB97" s="1"/>
      <c r="SBC97" s="1"/>
      <c r="SBD97" s="1"/>
      <c r="SBE97" s="1"/>
      <c r="SBF97" s="1"/>
      <c r="SBG97" s="1"/>
      <c r="SBH97" s="1"/>
      <c r="SBI97" s="1"/>
      <c r="SBJ97" s="1"/>
      <c r="SBK97" s="1"/>
      <c r="SBL97" s="1"/>
      <c r="SBM97" s="1"/>
      <c r="SBN97" s="1"/>
      <c r="SBO97" s="1"/>
      <c r="SBP97" s="1"/>
      <c r="SBQ97" s="1"/>
      <c r="SBR97" s="1"/>
      <c r="SBS97" s="1"/>
      <c r="SBT97" s="1"/>
      <c r="SBU97" s="1"/>
      <c r="SBV97" s="1"/>
      <c r="SBW97" s="1"/>
      <c r="SBX97" s="1"/>
      <c r="SBY97" s="1"/>
      <c r="SBZ97" s="1"/>
      <c r="SCA97" s="1"/>
      <c r="SCB97" s="1"/>
      <c r="SCC97" s="1"/>
      <c r="SCD97" s="1"/>
      <c r="SCE97" s="1"/>
      <c r="SCF97" s="1"/>
      <c r="SCG97" s="1"/>
      <c r="SCH97" s="1"/>
      <c r="SCI97" s="1"/>
      <c r="SCJ97" s="1"/>
      <c r="SCK97" s="1"/>
      <c r="SCL97" s="1"/>
      <c r="SCM97" s="1"/>
      <c r="SCN97" s="1"/>
      <c r="SCO97" s="1"/>
      <c r="SCP97" s="1"/>
      <c r="SCQ97" s="1"/>
      <c r="SCR97" s="1"/>
      <c r="SCS97" s="1"/>
      <c r="SCT97" s="1"/>
      <c r="SCU97" s="1"/>
      <c r="SCV97" s="1"/>
      <c r="SCW97" s="1"/>
      <c r="SCX97" s="1"/>
      <c r="SCY97" s="1"/>
      <c r="SCZ97" s="1"/>
      <c r="SDA97" s="1"/>
      <c r="SDB97" s="1"/>
      <c r="SDC97" s="1"/>
      <c r="SDD97" s="1"/>
      <c r="SDE97" s="1"/>
      <c r="SDF97" s="1"/>
      <c r="SDG97" s="1"/>
      <c r="SDH97" s="1"/>
      <c r="SDI97" s="1"/>
      <c r="SDJ97" s="1"/>
      <c r="SDK97" s="1"/>
      <c r="SDL97" s="1"/>
      <c r="SDM97" s="1"/>
      <c r="SDN97" s="1"/>
      <c r="SDO97" s="1"/>
      <c r="SDP97" s="1"/>
      <c r="SDQ97" s="1"/>
      <c r="SDR97" s="1"/>
      <c r="SDS97" s="1"/>
      <c r="SDT97" s="1"/>
      <c r="SDU97" s="1"/>
      <c r="SDV97" s="1"/>
      <c r="SDW97" s="1"/>
      <c r="SDX97" s="1"/>
      <c r="SDY97" s="1"/>
      <c r="SDZ97" s="1"/>
      <c r="SEA97" s="1"/>
      <c r="SEB97" s="1"/>
      <c r="SEC97" s="1"/>
      <c r="SED97" s="1"/>
      <c r="SEE97" s="1"/>
      <c r="SEF97" s="1"/>
      <c r="SEG97" s="1"/>
      <c r="SEH97" s="1"/>
      <c r="SEI97" s="1"/>
      <c r="SEJ97" s="1"/>
      <c r="SEK97" s="1"/>
      <c r="SEL97" s="1"/>
      <c r="SEM97" s="1"/>
      <c r="SEN97" s="1"/>
      <c r="SEO97" s="1"/>
      <c r="SEP97" s="1"/>
      <c r="SEQ97" s="1"/>
      <c r="SER97" s="1"/>
      <c r="SES97" s="1"/>
      <c r="SET97" s="1"/>
      <c r="SEU97" s="1"/>
      <c r="SEV97" s="1"/>
      <c r="SEW97" s="1"/>
      <c r="SEX97" s="1"/>
      <c r="SEY97" s="1"/>
      <c r="SEZ97" s="1"/>
      <c r="SFA97" s="1"/>
      <c r="SFB97" s="1"/>
      <c r="SFC97" s="1"/>
      <c r="SFD97" s="1"/>
      <c r="SFE97" s="1"/>
      <c r="SFF97" s="1"/>
      <c r="SFG97" s="1"/>
      <c r="SFH97" s="1"/>
      <c r="SFI97" s="1"/>
      <c r="SFJ97" s="1"/>
      <c r="SFK97" s="1"/>
      <c r="SFL97" s="1"/>
      <c r="SFM97" s="1"/>
      <c r="SFN97" s="1"/>
      <c r="SFO97" s="1"/>
      <c r="SFP97" s="1"/>
      <c r="SFQ97" s="1"/>
      <c r="SFR97" s="1"/>
      <c r="SFS97" s="1"/>
      <c r="SFT97" s="1"/>
      <c r="SFU97" s="1"/>
      <c r="SFV97" s="1"/>
      <c r="SFW97" s="1"/>
      <c r="SFX97" s="1"/>
      <c r="SFY97" s="1"/>
      <c r="SFZ97" s="1"/>
      <c r="SGA97" s="1"/>
      <c r="SGB97" s="1"/>
      <c r="SGC97" s="1"/>
      <c r="SGD97" s="1"/>
      <c r="SGE97" s="1"/>
      <c r="SGF97" s="1"/>
      <c r="SGG97" s="1"/>
      <c r="SGH97" s="1"/>
      <c r="SGI97" s="1"/>
      <c r="SGJ97" s="1"/>
      <c r="SGK97" s="1"/>
      <c r="SGL97" s="1"/>
      <c r="SGM97" s="1"/>
      <c r="SGN97" s="1"/>
      <c r="SGO97" s="1"/>
      <c r="SGP97" s="1"/>
      <c r="SGQ97" s="1"/>
      <c r="SGR97" s="1"/>
      <c r="SGS97" s="1"/>
      <c r="SGT97" s="1"/>
      <c r="SGU97" s="1"/>
      <c r="SGV97" s="1"/>
      <c r="SGW97" s="1"/>
      <c r="SGX97" s="1"/>
      <c r="SGY97" s="1"/>
      <c r="SGZ97" s="1"/>
      <c r="SHA97" s="1"/>
      <c r="SHB97" s="1"/>
      <c r="SHC97" s="1"/>
      <c r="SHD97" s="1"/>
      <c r="SHE97" s="1"/>
      <c r="SHF97" s="1"/>
      <c r="SHG97" s="1"/>
      <c r="SHH97" s="1"/>
      <c r="SHI97" s="1"/>
      <c r="SHJ97" s="1"/>
      <c r="SHK97" s="1"/>
      <c r="SHL97" s="1"/>
      <c r="SHM97" s="1"/>
      <c r="SHN97" s="1"/>
      <c r="SHO97" s="1"/>
      <c r="SHP97" s="1"/>
      <c r="SHQ97" s="1"/>
      <c r="SHR97" s="1"/>
      <c r="SHS97" s="1"/>
      <c r="SHT97" s="1"/>
      <c r="SHU97" s="1"/>
      <c r="SHV97" s="1"/>
      <c r="SHW97" s="1"/>
      <c r="SHX97" s="1"/>
      <c r="SHY97" s="1"/>
      <c r="SHZ97" s="1"/>
      <c r="SIA97" s="1"/>
      <c r="SIB97" s="1"/>
      <c r="SIC97" s="1"/>
      <c r="SID97" s="1"/>
      <c r="SIE97" s="1"/>
      <c r="SIF97" s="1"/>
      <c r="SIG97" s="1"/>
      <c r="SIH97" s="1"/>
      <c r="SII97" s="1"/>
      <c r="SIJ97" s="1"/>
      <c r="SIK97" s="1"/>
      <c r="SIL97" s="1"/>
      <c r="SIM97" s="1"/>
      <c r="SIN97" s="1"/>
      <c r="SIO97" s="1"/>
      <c r="SIP97" s="1"/>
      <c r="SIQ97" s="1"/>
      <c r="SIR97" s="1"/>
      <c r="SIS97" s="1"/>
      <c r="SIT97" s="1"/>
      <c r="SIU97" s="1"/>
      <c r="SIV97" s="1"/>
      <c r="SIW97" s="1"/>
      <c r="SIX97" s="1"/>
      <c r="SIY97" s="1"/>
      <c r="SIZ97" s="1"/>
      <c r="SJA97" s="1"/>
      <c r="SJB97" s="1"/>
      <c r="SJC97" s="1"/>
      <c r="SJD97" s="1"/>
      <c r="SJE97" s="1"/>
      <c r="SJF97" s="1"/>
      <c r="SJG97" s="1"/>
      <c r="SJH97" s="1"/>
      <c r="SJI97" s="1"/>
      <c r="SJJ97" s="1"/>
      <c r="SJK97" s="1"/>
      <c r="SJL97" s="1"/>
      <c r="SJM97" s="1"/>
      <c r="SJN97" s="1"/>
      <c r="SJO97" s="1"/>
      <c r="SJP97" s="1"/>
      <c r="SJQ97" s="1"/>
      <c r="SJR97" s="1"/>
      <c r="SJS97" s="1"/>
      <c r="SJT97" s="1"/>
      <c r="SJU97" s="1"/>
      <c r="SJV97" s="1"/>
      <c r="SJW97" s="1"/>
      <c r="SJX97" s="1"/>
      <c r="SJY97" s="1"/>
      <c r="SJZ97" s="1"/>
      <c r="SKA97" s="1"/>
      <c r="SKB97" s="1"/>
      <c r="SKC97" s="1"/>
      <c r="SKD97" s="1"/>
      <c r="SKE97" s="1"/>
      <c r="SKF97" s="1"/>
      <c r="SKG97" s="1"/>
      <c r="SKH97" s="1"/>
      <c r="SKI97" s="1"/>
      <c r="SKJ97" s="1"/>
      <c r="SKK97" s="1"/>
      <c r="SKL97" s="1"/>
      <c r="SKM97" s="1"/>
      <c r="SKN97" s="1"/>
      <c r="SKO97" s="1"/>
      <c r="SKP97" s="1"/>
      <c r="SKQ97" s="1"/>
      <c r="SKR97" s="1"/>
      <c r="SKS97" s="1"/>
      <c r="SKT97" s="1"/>
      <c r="SKU97" s="1"/>
      <c r="SKV97" s="1"/>
      <c r="SKW97" s="1"/>
      <c r="SKX97" s="1"/>
      <c r="SKY97" s="1"/>
      <c r="SKZ97" s="1"/>
      <c r="SLA97" s="1"/>
      <c r="SLB97" s="1"/>
      <c r="SLC97" s="1"/>
      <c r="SLD97" s="1"/>
      <c r="SLE97" s="1"/>
      <c r="SLF97" s="1"/>
      <c r="SLG97" s="1"/>
      <c r="SLH97" s="1"/>
      <c r="SLI97" s="1"/>
      <c r="SLJ97" s="1"/>
      <c r="SLK97" s="1"/>
      <c r="SLL97" s="1"/>
      <c r="SLM97" s="1"/>
      <c r="SLN97" s="1"/>
      <c r="SLO97" s="1"/>
      <c r="SLP97" s="1"/>
      <c r="SLQ97" s="1"/>
      <c r="SLR97" s="1"/>
      <c r="SLS97" s="1"/>
      <c r="SLT97" s="1"/>
      <c r="SLU97" s="1"/>
      <c r="SLV97" s="1"/>
      <c r="SLW97" s="1"/>
      <c r="SLX97" s="1"/>
      <c r="SLY97" s="1"/>
      <c r="SLZ97" s="1"/>
      <c r="SMA97" s="1"/>
      <c r="SMB97" s="1"/>
      <c r="SMC97" s="1"/>
      <c r="SMD97" s="1"/>
      <c r="SME97" s="1"/>
      <c r="SMF97" s="1"/>
      <c r="SMG97" s="1"/>
      <c r="SMH97" s="1"/>
      <c r="SMI97" s="1"/>
      <c r="SMJ97" s="1"/>
      <c r="SMK97" s="1"/>
      <c r="SML97" s="1"/>
      <c r="SMM97" s="1"/>
      <c r="SMN97" s="1"/>
      <c r="SMO97" s="1"/>
      <c r="SMP97" s="1"/>
      <c r="SMQ97" s="1"/>
      <c r="SMR97" s="1"/>
      <c r="SMS97" s="1"/>
      <c r="SMT97" s="1"/>
      <c r="SMU97" s="1"/>
      <c r="SMV97" s="1"/>
      <c r="SMW97" s="1"/>
      <c r="SMX97" s="1"/>
      <c r="SMY97" s="1"/>
      <c r="SMZ97" s="1"/>
      <c r="SNA97" s="1"/>
      <c r="SNB97" s="1"/>
      <c r="SNC97" s="1"/>
      <c r="SND97" s="1"/>
      <c r="SNE97" s="1"/>
      <c r="SNF97" s="1"/>
      <c r="SNG97" s="1"/>
      <c r="SNH97" s="1"/>
      <c r="SNI97" s="1"/>
      <c r="SNJ97" s="1"/>
      <c r="SNK97" s="1"/>
      <c r="SNL97" s="1"/>
      <c r="SNM97" s="1"/>
      <c r="SNN97" s="1"/>
      <c r="SNO97" s="1"/>
      <c r="SNP97" s="1"/>
      <c r="SNQ97" s="1"/>
      <c r="SNR97" s="1"/>
      <c r="SNS97" s="1"/>
      <c r="SNT97" s="1"/>
      <c r="SNU97" s="1"/>
      <c r="SNV97" s="1"/>
      <c r="SNW97" s="1"/>
      <c r="SNX97" s="1"/>
      <c r="SNY97" s="1"/>
      <c r="SNZ97" s="1"/>
      <c r="SOA97" s="1"/>
      <c r="SOB97" s="1"/>
      <c r="SOC97" s="1"/>
      <c r="SOD97" s="1"/>
      <c r="SOE97" s="1"/>
      <c r="SOF97" s="1"/>
      <c r="SOG97" s="1"/>
      <c r="SOH97" s="1"/>
      <c r="SOI97" s="1"/>
      <c r="SOJ97" s="1"/>
      <c r="SOK97" s="1"/>
      <c r="SOL97" s="1"/>
      <c r="SOM97" s="1"/>
      <c r="SON97" s="1"/>
      <c r="SOO97" s="1"/>
      <c r="SOP97" s="1"/>
      <c r="SOQ97" s="1"/>
      <c r="SOR97" s="1"/>
      <c r="SOS97" s="1"/>
      <c r="SOT97" s="1"/>
      <c r="SOU97" s="1"/>
      <c r="SOV97" s="1"/>
      <c r="SOW97" s="1"/>
      <c r="SOX97" s="1"/>
      <c r="SOY97" s="1"/>
      <c r="SOZ97" s="1"/>
      <c r="SPA97" s="1"/>
      <c r="SPB97" s="1"/>
      <c r="SPC97" s="1"/>
      <c r="SPD97" s="1"/>
      <c r="SPE97" s="1"/>
      <c r="SPF97" s="1"/>
      <c r="SPG97" s="1"/>
      <c r="SPH97" s="1"/>
      <c r="SPI97" s="1"/>
      <c r="SPJ97" s="1"/>
      <c r="SPK97" s="1"/>
      <c r="SPL97" s="1"/>
      <c r="SPM97" s="1"/>
      <c r="SPN97" s="1"/>
      <c r="SPO97" s="1"/>
      <c r="SPP97" s="1"/>
      <c r="SPQ97" s="1"/>
      <c r="SPR97" s="1"/>
      <c r="SPS97" s="1"/>
      <c r="SPT97" s="1"/>
      <c r="SPU97" s="1"/>
      <c r="SPV97" s="1"/>
      <c r="SPW97" s="1"/>
      <c r="SPX97" s="1"/>
      <c r="SPY97" s="1"/>
      <c r="SPZ97" s="1"/>
      <c r="SQA97" s="1"/>
      <c r="SQB97" s="1"/>
      <c r="SQC97" s="1"/>
      <c r="SQD97" s="1"/>
      <c r="SQE97" s="1"/>
      <c r="SQF97" s="1"/>
      <c r="SQG97" s="1"/>
      <c r="SQH97" s="1"/>
      <c r="SQI97" s="1"/>
      <c r="SQJ97" s="1"/>
      <c r="SQK97" s="1"/>
      <c r="SQL97" s="1"/>
      <c r="SQM97" s="1"/>
      <c r="SQN97" s="1"/>
      <c r="SQO97" s="1"/>
      <c r="SQP97" s="1"/>
      <c r="SQQ97" s="1"/>
      <c r="SQR97" s="1"/>
      <c r="SQS97" s="1"/>
      <c r="SQT97" s="1"/>
      <c r="SQU97" s="1"/>
      <c r="SQV97" s="1"/>
      <c r="SQW97" s="1"/>
      <c r="SQX97" s="1"/>
      <c r="SQY97" s="1"/>
      <c r="SQZ97" s="1"/>
      <c r="SRA97" s="1"/>
      <c r="SRB97" s="1"/>
      <c r="SRC97" s="1"/>
      <c r="SRD97" s="1"/>
      <c r="SRE97" s="1"/>
      <c r="SRF97" s="1"/>
      <c r="SRG97" s="1"/>
      <c r="SRH97" s="1"/>
      <c r="SRI97" s="1"/>
      <c r="SRJ97" s="1"/>
      <c r="SRK97" s="1"/>
      <c r="SRL97" s="1"/>
      <c r="SRM97" s="1"/>
      <c r="SRN97" s="1"/>
      <c r="SRO97" s="1"/>
      <c r="SRP97" s="1"/>
      <c r="SRQ97" s="1"/>
      <c r="SRR97" s="1"/>
      <c r="SRS97" s="1"/>
      <c r="SRT97" s="1"/>
      <c r="SRU97" s="1"/>
      <c r="SRV97" s="1"/>
      <c r="SRW97" s="1"/>
      <c r="SRX97" s="1"/>
      <c r="SRY97" s="1"/>
      <c r="SRZ97" s="1"/>
      <c r="SSA97" s="1"/>
      <c r="SSB97" s="1"/>
      <c r="SSC97" s="1"/>
      <c r="SSD97" s="1"/>
      <c r="SSE97" s="1"/>
      <c r="SSF97" s="1"/>
      <c r="SSG97" s="1"/>
      <c r="SSH97" s="1"/>
      <c r="SSI97" s="1"/>
      <c r="SSJ97" s="1"/>
      <c r="SSK97" s="1"/>
      <c r="SSL97" s="1"/>
      <c r="SSM97" s="1"/>
      <c r="SSN97" s="1"/>
      <c r="SSO97" s="1"/>
      <c r="SSP97" s="1"/>
      <c r="SSQ97" s="1"/>
      <c r="SSR97" s="1"/>
      <c r="SSS97" s="1"/>
      <c r="SST97" s="1"/>
      <c r="SSU97" s="1"/>
      <c r="SSV97" s="1"/>
      <c r="SSW97" s="1"/>
      <c r="SSX97" s="1"/>
      <c r="SSY97" s="1"/>
      <c r="SSZ97" s="1"/>
      <c r="STA97" s="1"/>
      <c r="STB97" s="1"/>
      <c r="STC97" s="1"/>
      <c r="STD97" s="1"/>
      <c r="STE97" s="1"/>
      <c r="STF97" s="1"/>
      <c r="STG97" s="1"/>
      <c r="STH97" s="1"/>
      <c r="STI97" s="1"/>
      <c r="STJ97" s="1"/>
      <c r="STK97" s="1"/>
      <c r="STL97" s="1"/>
      <c r="STM97" s="1"/>
      <c r="STN97" s="1"/>
      <c r="STO97" s="1"/>
      <c r="STP97" s="1"/>
      <c r="STQ97" s="1"/>
      <c r="STR97" s="1"/>
      <c r="STS97" s="1"/>
      <c r="STT97" s="1"/>
      <c r="STU97" s="1"/>
      <c r="STV97" s="1"/>
      <c r="STW97" s="1"/>
      <c r="STX97" s="1"/>
      <c r="STY97" s="1"/>
      <c r="STZ97" s="1"/>
      <c r="SUA97" s="1"/>
      <c r="SUB97" s="1"/>
      <c r="SUC97" s="1"/>
      <c r="SUD97" s="1"/>
      <c r="SUE97" s="1"/>
      <c r="SUF97" s="1"/>
      <c r="SUG97" s="1"/>
      <c r="SUH97" s="1"/>
      <c r="SUI97" s="1"/>
      <c r="SUJ97" s="1"/>
      <c r="SUK97" s="1"/>
      <c r="SUL97" s="1"/>
      <c r="SUM97" s="1"/>
      <c r="SUN97" s="1"/>
      <c r="SUO97" s="1"/>
      <c r="SUP97" s="1"/>
      <c r="SUQ97" s="1"/>
      <c r="SUR97" s="1"/>
      <c r="SUS97" s="1"/>
      <c r="SUT97" s="1"/>
      <c r="SUU97" s="1"/>
      <c r="SUV97" s="1"/>
      <c r="SUW97" s="1"/>
      <c r="SUX97" s="1"/>
      <c r="SUY97" s="1"/>
      <c r="SUZ97" s="1"/>
      <c r="SVA97" s="1"/>
      <c r="SVB97" s="1"/>
      <c r="SVC97" s="1"/>
      <c r="SVD97" s="1"/>
      <c r="SVE97" s="1"/>
      <c r="SVF97" s="1"/>
      <c r="SVG97" s="1"/>
      <c r="SVH97" s="1"/>
      <c r="SVI97" s="1"/>
      <c r="SVJ97" s="1"/>
      <c r="SVK97" s="1"/>
      <c r="SVL97" s="1"/>
      <c r="SVM97" s="1"/>
      <c r="SVN97" s="1"/>
      <c r="SVO97" s="1"/>
      <c r="SVP97" s="1"/>
      <c r="SVQ97" s="1"/>
      <c r="SVR97" s="1"/>
      <c r="SVS97" s="1"/>
      <c r="SVT97" s="1"/>
      <c r="SVU97" s="1"/>
      <c r="SVV97" s="1"/>
      <c r="SVW97" s="1"/>
      <c r="SVX97" s="1"/>
      <c r="SVY97" s="1"/>
      <c r="SVZ97" s="1"/>
      <c r="SWA97" s="1"/>
      <c r="SWB97" s="1"/>
      <c r="SWC97" s="1"/>
      <c r="SWD97" s="1"/>
      <c r="SWE97" s="1"/>
      <c r="SWF97" s="1"/>
      <c r="SWG97" s="1"/>
      <c r="SWH97" s="1"/>
      <c r="SWI97" s="1"/>
      <c r="SWJ97" s="1"/>
      <c r="SWK97" s="1"/>
      <c r="SWL97" s="1"/>
      <c r="SWM97" s="1"/>
      <c r="SWN97" s="1"/>
      <c r="SWO97" s="1"/>
      <c r="SWP97" s="1"/>
      <c r="SWQ97" s="1"/>
      <c r="SWR97" s="1"/>
      <c r="SWS97" s="1"/>
      <c r="SWT97" s="1"/>
      <c r="SWU97" s="1"/>
      <c r="SWV97" s="1"/>
      <c r="SWW97" s="1"/>
      <c r="SWX97" s="1"/>
      <c r="SWY97" s="1"/>
      <c r="SWZ97" s="1"/>
      <c r="SXA97" s="1"/>
      <c r="SXB97" s="1"/>
      <c r="SXC97" s="1"/>
      <c r="SXD97" s="1"/>
      <c r="SXE97" s="1"/>
      <c r="SXF97" s="1"/>
      <c r="SXG97" s="1"/>
      <c r="SXH97" s="1"/>
      <c r="SXI97" s="1"/>
      <c r="SXJ97" s="1"/>
      <c r="SXK97" s="1"/>
      <c r="SXL97" s="1"/>
      <c r="SXM97" s="1"/>
      <c r="SXN97" s="1"/>
      <c r="SXO97" s="1"/>
      <c r="SXP97" s="1"/>
      <c r="SXQ97" s="1"/>
      <c r="SXR97" s="1"/>
      <c r="SXS97" s="1"/>
      <c r="SXT97" s="1"/>
      <c r="SXU97" s="1"/>
      <c r="SXV97" s="1"/>
      <c r="SXW97" s="1"/>
      <c r="SXX97" s="1"/>
      <c r="SXY97" s="1"/>
      <c r="SXZ97" s="1"/>
      <c r="SYA97" s="1"/>
      <c r="SYB97" s="1"/>
      <c r="SYC97" s="1"/>
      <c r="SYD97" s="1"/>
      <c r="SYE97" s="1"/>
      <c r="SYF97" s="1"/>
      <c r="SYG97" s="1"/>
      <c r="SYH97" s="1"/>
      <c r="SYI97" s="1"/>
      <c r="SYJ97" s="1"/>
      <c r="SYK97" s="1"/>
      <c r="SYL97" s="1"/>
      <c r="SYM97" s="1"/>
      <c r="SYN97" s="1"/>
      <c r="SYO97" s="1"/>
      <c r="SYP97" s="1"/>
      <c r="SYQ97" s="1"/>
      <c r="SYR97" s="1"/>
      <c r="SYS97" s="1"/>
      <c r="SYT97" s="1"/>
      <c r="SYU97" s="1"/>
      <c r="SYV97" s="1"/>
      <c r="SYW97" s="1"/>
      <c r="SYX97" s="1"/>
      <c r="SYY97" s="1"/>
      <c r="SYZ97" s="1"/>
      <c r="SZA97" s="1"/>
      <c r="SZB97" s="1"/>
      <c r="SZC97" s="1"/>
      <c r="SZD97" s="1"/>
      <c r="SZE97" s="1"/>
      <c r="SZF97" s="1"/>
      <c r="SZG97" s="1"/>
      <c r="SZH97" s="1"/>
      <c r="SZI97" s="1"/>
      <c r="SZJ97" s="1"/>
      <c r="SZK97" s="1"/>
      <c r="SZL97" s="1"/>
      <c r="SZM97" s="1"/>
      <c r="SZN97" s="1"/>
      <c r="SZO97" s="1"/>
      <c r="SZP97" s="1"/>
      <c r="SZQ97" s="1"/>
      <c r="SZR97" s="1"/>
      <c r="SZS97" s="1"/>
      <c r="SZT97" s="1"/>
      <c r="SZU97" s="1"/>
      <c r="SZV97" s="1"/>
      <c r="SZW97" s="1"/>
      <c r="SZX97" s="1"/>
      <c r="SZY97" s="1"/>
      <c r="SZZ97" s="1"/>
      <c r="TAA97" s="1"/>
      <c r="TAB97" s="1"/>
      <c r="TAC97" s="1"/>
      <c r="TAD97" s="1"/>
      <c r="TAE97" s="1"/>
      <c r="TAF97" s="1"/>
      <c r="TAG97" s="1"/>
      <c r="TAH97" s="1"/>
      <c r="TAI97" s="1"/>
      <c r="TAJ97" s="1"/>
      <c r="TAK97" s="1"/>
      <c r="TAL97" s="1"/>
      <c r="TAM97" s="1"/>
      <c r="TAN97" s="1"/>
      <c r="TAO97" s="1"/>
      <c r="TAP97" s="1"/>
      <c r="TAQ97" s="1"/>
      <c r="TAR97" s="1"/>
      <c r="TAS97" s="1"/>
      <c r="TAT97" s="1"/>
      <c r="TAU97" s="1"/>
      <c r="TAV97" s="1"/>
      <c r="TAW97" s="1"/>
      <c r="TAX97" s="1"/>
      <c r="TAY97" s="1"/>
      <c r="TAZ97" s="1"/>
      <c r="TBA97" s="1"/>
      <c r="TBB97" s="1"/>
      <c r="TBC97" s="1"/>
      <c r="TBD97" s="1"/>
      <c r="TBE97" s="1"/>
      <c r="TBF97" s="1"/>
      <c r="TBG97" s="1"/>
      <c r="TBH97" s="1"/>
      <c r="TBI97" s="1"/>
      <c r="TBJ97" s="1"/>
      <c r="TBK97" s="1"/>
      <c r="TBL97" s="1"/>
      <c r="TBM97" s="1"/>
      <c r="TBN97" s="1"/>
      <c r="TBO97" s="1"/>
      <c r="TBP97" s="1"/>
      <c r="TBQ97" s="1"/>
      <c r="TBR97" s="1"/>
      <c r="TBS97" s="1"/>
      <c r="TBT97" s="1"/>
      <c r="TBU97" s="1"/>
      <c r="TBV97" s="1"/>
      <c r="TBW97" s="1"/>
      <c r="TBX97" s="1"/>
      <c r="TBY97" s="1"/>
      <c r="TBZ97" s="1"/>
      <c r="TCA97" s="1"/>
      <c r="TCB97" s="1"/>
      <c r="TCC97" s="1"/>
      <c r="TCD97" s="1"/>
      <c r="TCE97" s="1"/>
      <c r="TCF97" s="1"/>
      <c r="TCG97" s="1"/>
      <c r="TCH97" s="1"/>
      <c r="TCI97" s="1"/>
      <c r="TCJ97" s="1"/>
      <c r="TCK97" s="1"/>
      <c r="TCL97" s="1"/>
      <c r="TCM97" s="1"/>
      <c r="TCN97" s="1"/>
      <c r="TCO97" s="1"/>
      <c r="TCP97" s="1"/>
      <c r="TCQ97" s="1"/>
      <c r="TCR97" s="1"/>
      <c r="TCS97" s="1"/>
      <c r="TCT97" s="1"/>
      <c r="TCU97" s="1"/>
      <c r="TCV97" s="1"/>
      <c r="TCW97" s="1"/>
      <c r="TCX97" s="1"/>
      <c r="TCY97" s="1"/>
      <c r="TCZ97" s="1"/>
      <c r="TDA97" s="1"/>
      <c r="TDB97" s="1"/>
      <c r="TDC97" s="1"/>
      <c r="TDD97" s="1"/>
      <c r="TDE97" s="1"/>
      <c r="TDF97" s="1"/>
      <c r="TDG97" s="1"/>
      <c r="TDH97" s="1"/>
      <c r="TDI97" s="1"/>
      <c r="TDJ97" s="1"/>
      <c r="TDK97" s="1"/>
      <c r="TDL97" s="1"/>
      <c r="TDM97" s="1"/>
      <c r="TDN97" s="1"/>
      <c r="TDO97" s="1"/>
      <c r="TDP97" s="1"/>
      <c r="TDQ97" s="1"/>
      <c r="TDR97" s="1"/>
      <c r="TDS97" s="1"/>
      <c r="TDT97" s="1"/>
      <c r="TDU97" s="1"/>
      <c r="TDV97" s="1"/>
      <c r="TDW97" s="1"/>
      <c r="TDX97" s="1"/>
      <c r="TDY97" s="1"/>
      <c r="TDZ97" s="1"/>
      <c r="TEA97" s="1"/>
      <c r="TEB97" s="1"/>
      <c r="TEC97" s="1"/>
      <c r="TED97" s="1"/>
      <c r="TEE97" s="1"/>
      <c r="TEF97" s="1"/>
      <c r="TEG97" s="1"/>
      <c r="TEH97" s="1"/>
      <c r="TEI97" s="1"/>
      <c r="TEJ97" s="1"/>
      <c r="TEK97" s="1"/>
      <c r="TEL97" s="1"/>
      <c r="TEM97" s="1"/>
      <c r="TEN97" s="1"/>
      <c r="TEO97" s="1"/>
      <c r="TEP97" s="1"/>
      <c r="TEQ97" s="1"/>
      <c r="TER97" s="1"/>
      <c r="TES97" s="1"/>
      <c r="TET97" s="1"/>
      <c r="TEU97" s="1"/>
      <c r="TEV97" s="1"/>
      <c r="TEW97" s="1"/>
      <c r="TEX97" s="1"/>
      <c r="TEY97" s="1"/>
      <c r="TEZ97" s="1"/>
      <c r="TFA97" s="1"/>
      <c r="TFB97" s="1"/>
      <c r="TFC97" s="1"/>
      <c r="TFD97" s="1"/>
      <c r="TFE97" s="1"/>
      <c r="TFF97" s="1"/>
      <c r="TFG97" s="1"/>
      <c r="TFH97" s="1"/>
      <c r="TFI97" s="1"/>
      <c r="TFJ97" s="1"/>
      <c r="TFK97" s="1"/>
      <c r="TFL97" s="1"/>
      <c r="TFM97" s="1"/>
      <c r="TFN97" s="1"/>
      <c r="TFO97" s="1"/>
      <c r="TFP97" s="1"/>
      <c r="TFQ97" s="1"/>
      <c r="TFR97" s="1"/>
      <c r="TFS97" s="1"/>
      <c r="TFT97" s="1"/>
      <c r="TFU97" s="1"/>
      <c r="TFV97" s="1"/>
      <c r="TFW97" s="1"/>
      <c r="TFX97" s="1"/>
      <c r="TFY97" s="1"/>
      <c r="TFZ97" s="1"/>
      <c r="TGA97" s="1"/>
      <c r="TGB97" s="1"/>
      <c r="TGC97" s="1"/>
      <c r="TGD97" s="1"/>
      <c r="TGE97" s="1"/>
      <c r="TGF97" s="1"/>
      <c r="TGG97" s="1"/>
      <c r="TGH97" s="1"/>
      <c r="TGI97" s="1"/>
      <c r="TGJ97" s="1"/>
      <c r="TGK97" s="1"/>
      <c r="TGL97" s="1"/>
      <c r="TGM97" s="1"/>
      <c r="TGN97" s="1"/>
      <c r="TGO97" s="1"/>
      <c r="TGP97" s="1"/>
      <c r="TGQ97" s="1"/>
      <c r="TGR97" s="1"/>
      <c r="TGS97" s="1"/>
      <c r="TGT97" s="1"/>
      <c r="TGU97" s="1"/>
      <c r="TGV97" s="1"/>
      <c r="TGW97" s="1"/>
      <c r="TGX97" s="1"/>
      <c r="TGY97" s="1"/>
      <c r="TGZ97" s="1"/>
      <c r="THA97" s="1"/>
      <c r="THB97" s="1"/>
      <c r="THC97" s="1"/>
      <c r="THD97" s="1"/>
      <c r="THE97" s="1"/>
      <c r="THF97" s="1"/>
      <c r="THG97" s="1"/>
      <c r="THH97" s="1"/>
      <c r="THI97" s="1"/>
      <c r="THJ97" s="1"/>
      <c r="THK97" s="1"/>
      <c r="THL97" s="1"/>
      <c r="THM97" s="1"/>
      <c r="THN97" s="1"/>
      <c r="THO97" s="1"/>
      <c r="THP97" s="1"/>
      <c r="THQ97" s="1"/>
      <c r="THR97" s="1"/>
      <c r="THS97" s="1"/>
      <c r="THT97" s="1"/>
      <c r="THU97" s="1"/>
      <c r="THV97" s="1"/>
      <c r="THW97" s="1"/>
      <c r="THX97" s="1"/>
      <c r="THY97" s="1"/>
      <c r="THZ97" s="1"/>
      <c r="TIA97" s="1"/>
      <c r="TIB97" s="1"/>
      <c r="TIC97" s="1"/>
      <c r="TID97" s="1"/>
      <c r="TIE97" s="1"/>
      <c r="TIF97" s="1"/>
      <c r="TIG97" s="1"/>
      <c r="TIH97" s="1"/>
      <c r="TII97" s="1"/>
      <c r="TIJ97" s="1"/>
      <c r="TIK97" s="1"/>
      <c r="TIL97" s="1"/>
      <c r="TIM97" s="1"/>
      <c r="TIN97" s="1"/>
      <c r="TIO97" s="1"/>
      <c r="TIP97" s="1"/>
      <c r="TIQ97" s="1"/>
      <c r="TIR97" s="1"/>
      <c r="TIS97" s="1"/>
      <c r="TIT97" s="1"/>
      <c r="TIU97" s="1"/>
      <c r="TIV97" s="1"/>
      <c r="TIW97" s="1"/>
      <c r="TIX97" s="1"/>
      <c r="TIY97" s="1"/>
      <c r="TIZ97" s="1"/>
      <c r="TJA97" s="1"/>
      <c r="TJB97" s="1"/>
      <c r="TJC97" s="1"/>
      <c r="TJD97" s="1"/>
      <c r="TJE97" s="1"/>
      <c r="TJF97" s="1"/>
      <c r="TJG97" s="1"/>
      <c r="TJH97" s="1"/>
      <c r="TJI97" s="1"/>
      <c r="TJJ97" s="1"/>
      <c r="TJK97" s="1"/>
      <c r="TJL97" s="1"/>
      <c r="TJM97" s="1"/>
      <c r="TJN97" s="1"/>
      <c r="TJO97" s="1"/>
      <c r="TJP97" s="1"/>
      <c r="TJQ97" s="1"/>
      <c r="TJR97" s="1"/>
      <c r="TJS97" s="1"/>
      <c r="TJT97" s="1"/>
      <c r="TJU97" s="1"/>
      <c r="TJV97" s="1"/>
      <c r="TJW97" s="1"/>
      <c r="TJX97" s="1"/>
      <c r="TJY97" s="1"/>
      <c r="TJZ97" s="1"/>
      <c r="TKA97" s="1"/>
      <c r="TKB97" s="1"/>
      <c r="TKC97" s="1"/>
      <c r="TKD97" s="1"/>
      <c r="TKE97" s="1"/>
      <c r="TKF97" s="1"/>
      <c r="TKG97" s="1"/>
      <c r="TKH97" s="1"/>
      <c r="TKI97" s="1"/>
      <c r="TKJ97" s="1"/>
      <c r="TKK97" s="1"/>
      <c r="TKL97" s="1"/>
      <c r="TKM97" s="1"/>
      <c r="TKN97" s="1"/>
      <c r="TKO97" s="1"/>
      <c r="TKP97" s="1"/>
      <c r="TKQ97" s="1"/>
      <c r="TKR97" s="1"/>
      <c r="TKS97" s="1"/>
      <c r="TKT97" s="1"/>
      <c r="TKU97" s="1"/>
      <c r="TKV97" s="1"/>
      <c r="TKW97" s="1"/>
      <c r="TKX97" s="1"/>
      <c r="TKY97" s="1"/>
      <c r="TKZ97" s="1"/>
      <c r="TLA97" s="1"/>
      <c r="TLB97" s="1"/>
      <c r="TLC97" s="1"/>
      <c r="TLD97" s="1"/>
      <c r="TLE97" s="1"/>
      <c r="TLF97" s="1"/>
      <c r="TLG97" s="1"/>
      <c r="TLH97" s="1"/>
      <c r="TLI97" s="1"/>
      <c r="TLJ97" s="1"/>
      <c r="TLK97" s="1"/>
      <c r="TLL97" s="1"/>
      <c r="TLM97" s="1"/>
      <c r="TLN97" s="1"/>
      <c r="TLO97" s="1"/>
      <c r="TLP97" s="1"/>
      <c r="TLQ97" s="1"/>
      <c r="TLR97" s="1"/>
      <c r="TLS97" s="1"/>
      <c r="TLT97" s="1"/>
      <c r="TLU97" s="1"/>
      <c r="TLV97" s="1"/>
      <c r="TLW97" s="1"/>
      <c r="TLX97" s="1"/>
      <c r="TLY97" s="1"/>
      <c r="TLZ97" s="1"/>
      <c r="TMA97" s="1"/>
      <c r="TMB97" s="1"/>
      <c r="TMC97" s="1"/>
      <c r="TMD97" s="1"/>
      <c r="TME97" s="1"/>
      <c r="TMF97" s="1"/>
      <c r="TMG97" s="1"/>
      <c r="TMH97" s="1"/>
      <c r="TMI97" s="1"/>
      <c r="TMJ97" s="1"/>
      <c r="TMK97" s="1"/>
      <c r="TML97" s="1"/>
      <c r="TMM97" s="1"/>
      <c r="TMN97" s="1"/>
      <c r="TMO97" s="1"/>
      <c r="TMP97" s="1"/>
      <c r="TMQ97" s="1"/>
      <c r="TMR97" s="1"/>
      <c r="TMS97" s="1"/>
      <c r="TMT97" s="1"/>
      <c r="TMU97" s="1"/>
      <c r="TMV97" s="1"/>
      <c r="TMW97" s="1"/>
      <c r="TMX97" s="1"/>
      <c r="TMY97" s="1"/>
      <c r="TMZ97" s="1"/>
      <c r="TNA97" s="1"/>
      <c r="TNB97" s="1"/>
      <c r="TNC97" s="1"/>
      <c r="TND97" s="1"/>
      <c r="TNE97" s="1"/>
      <c r="TNF97" s="1"/>
      <c r="TNG97" s="1"/>
      <c r="TNH97" s="1"/>
      <c r="TNI97" s="1"/>
      <c r="TNJ97" s="1"/>
      <c r="TNK97" s="1"/>
      <c r="TNL97" s="1"/>
      <c r="TNM97" s="1"/>
      <c r="TNN97" s="1"/>
      <c r="TNO97" s="1"/>
      <c r="TNP97" s="1"/>
      <c r="TNQ97" s="1"/>
      <c r="TNR97" s="1"/>
      <c r="TNS97" s="1"/>
      <c r="TNT97" s="1"/>
      <c r="TNU97" s="1"/>
      <c r="TNV97" s="1"/>
      <c r="TNW97" s="1"/>
      <c r="TNX97" s="1"/>
      <c r="TNY97" s="1"/>
      <c r="TNZ97" s="1"/>
      <c r="TOA97" s="1"/>
      <c r="TOB97" s="1"/>
      <c r="TOC97" s="1"/>
      <c r="TOD97" s="1"/>
      <c r="TOE97" s="1"/>
      <c r="TOF97" s="1"/>
      <c r="TOG97" s="1"/>
      <c r="TOH97" s="1"/>
      <c r="TOI97" s="1"/>
      <c r="TOJ97" s="1"/>
      <c r="TOK97" s="1"/>
      <c r="TOL97" s="1"/>
      <c r="TOM97" s="1"/>
      <c r="TON97" s="1"/>
      <c r="TOO97" s="1"/>
      <c r="TOP97" s="1"/>
      <c r="TOQ97" s="1"/>
      <c r="TOR97" s="1"/>
      <c r="TOS97" s="1"/>
      <c r="TOT97" s="1"/>
      <c r="TOU97" s="1"/>
      <c r="TOV97" s="1"/>
      <c r="TOW97" s="1"/>
      <c r="TOX97" s="1"/>
      <c r="TOY97" s="1"/>
      <c r="TOZ97" s="1"/>
      <c r="TPA97" s="1"/>
      <c r="TPB97" s="1"/>
      <c r="TPC97" s="1"/>
      <c r="TPD97" s="1"/>
      <c r="TPE97" s="1"/>
      <c r="TPF97" s="1"/>
      <c r="TPG97" s="1"/>
      <c r="TPH97" s="1"/>
      <c r="TPI97" s="1"/>
      <c r="TPJ97" s="1"/>
      <c r="TPK97" s="1"/>
      <c r="TPL97" s="1"/>
      <c r="TPM97" s="1"/>
      <c r="TPN97" s="1"/>
      <c r="TPO97" s="1"/>
      <c r="TPP97" s="1"/>
      <c r="TPQ97" s="1"/>
      <c r="TPR97" s="1"/>
      <c r="TPS97" s="1"/>
      <c r="TPT97" s="1"/>
      <c r="TPU97" s="1"/>
      <c r="TPV97" s="1"/>
      <c r="TPW97" s="1"/>
      <c r="TPX97" s="1"/>
      <c r="TPY97" s="1"/>
      <c r="TPZ97" s="1"/>
      <c r="TQA97" s="1"/>
      <c r="TQB97" s="1"/>
      <c r="TQC97" s="1"/>
      <c r="TQD97" s="1"/>
      <c r="TQE97" s="1"/>
      <c r="TQF97" s="1"/>
      <c r="TQG97" s="1"/>
      <c r="TQH97" s="1"/>
      <c r="TQI97" s="1"/>
      <c r="TQJ97" s="1"/>
      <c r="TQK97" s="1"/>
      <c r="TQL97" s="1"/>
      <c r="TQM97" s="1"/>
      <c r="TQN97" s="1"/>
      <c r="TQO97" s="1"/>
      <c r="TQP97" s="1"/>
      <c r="TQQ97" s="1"/>
      <c r="TQR97" s="1"/>
      <c r="TQS97" s="1"/>
      <c r="TQT97" s="1"/>
      <c r="TQU97" s="1"/>
      <c r="TQV97" s="1"/>
      <c r="TQW97" s="1"/>
      <c r="TQX97" s="1"/>
      <c r="TQY97" s="1"/>
      <c r="TQZ97" s="1"/>
      <c r="TRA97" s="1"/>
      <c r="TRB97" s="1"/>
      <c r="TRC97" s="1"/>
      <c r="TRD97" s="1"/>
      <c r="TRE97" s="1"/>
      <c r="TRF97" s="1"/>
      <c r="TRG97" s="1"/>
      <c r="TRH97" s="1"/>
      <c r="TRI97" s="1"/>
      <c r="TRJ97" s="1"/>
      <c r="TRK97" s="1"/>
      <c r="TRL97" s="1"/>
      <c r="TRM97" s="1"/>
      <c r="TRN97" s="1"/>
      <c r="TRO97" s="1"/>
      <c r="TRP97" s="1"/>
      <c r="TRQ97" s="1"/>
      <c r="TRR97" s="1"/>
      <c r="TRS97" s="1"/>
      <c r="TRT97" s="1"/>
      <c r="TRU97" s="1"/>
      <c r="TRV97" s="1"/>
      <c r="TRW97" s="1"/>
      <c r="TRX97" s="1"/>
      <c r="TRY97" s="1"/>
      <c r="TRZ97" s="1"/>
      <c r="TSA97" s="1"/>
      <c r="TSB97" s="1"/>
      <c r="TSC97" s="1"/>
      <c r="TSD97" s="1"/>
      <c r="TSE97" s="1"/>
      <c r="TSF97" s="1"/>
      <c r="TSG97" s="1"/>
      <c r="TSH97" s="1"/>
      <c r="TSI97" s="1"/>
      <c r="TSJ97" s="1"/>
      <c r="TSK97" s="1"/>
      <c r="TSL97" s="1"/>
      <c r="TSM97" s="1"/>
      <c r="TSN97" s="1"/>
      <c r="TSO97" s="1"/>
      <c r="TSP97" s="1"/>
      <c r="TSQ97" s="1"/>
      <c r="TSR97" s="1"/>
      <c r="TSS97" s="1"/>
      <c r="TST97" s="1"/>
      <c r="TSU97" s="1"/>
      <c r="TSV97" s="1"/>
      <c r="TSW97" s="1"/>
      <c r="TSX97" s="1"/>
      <c r="TSY97" s="1"/>
      <c r="TSZ97" s="1"/>
      <c r="TTA97" s="1"/>
      <c r="TTB97" s="1"/>
      <c r="TTC97" s="1"/>
      <c r="TTD97" s="1"/>
      <c r="TTE97" s="1"/>
      <c r="TTF97" s="1"/>
      <c r="TTG97" s="1"/>
      <c r="TTH97" s="1"/>
      <c r="TTI97" s="1"/>
      <c r="TTJ97" s="1"/>
      <c r="TTK97" s="1"/>
      <c r="TTL97" s="1"/>
      <c r="TTM97" s="1"/>
      <c r="TTN97" s="1"/>
      <c r="TTO97" s="1"/>
      <c r="TTP97" s="1"/>
      <c r="TTQ97" s="1"/>
      <c r="TTR97" s="1"/>
      <c r="TTS97" s="1"/>
      <c r="TTT97" s="1"/>
      <c r="TTU97" s="1"/>
      <c r="TTV97" s="1"/>
      <c r="TTW97" s="1"/>
      <c r="TTX97" s="1"/>
      <c r="TTY97" s="1"/>
      <c r="TTZ97" s="1"/>
      <c r="TUA97" s="1"/>
      <c r="TUB97" s="1"/>
      <c r="TUC97" s="1"/>
      <c r="TUD97" s="1"/>
      <c r="TUE97" s="1"/>
      <c r="TUF97" s="1"/>
      <c r="TUG97" s="1"/>
      <c r="TUH97" s="1"/>
      <c r="TUI97" s="1"/>
      <c r="TUJ97" s="1"/>
      <c r="TUK97" s="1"/>
      <c r="TUL97" s="1"/>
      <c r="TUM97" s="1"/>
      <c r="TUN97" s="1"/>
      <c r="TUO97" s="1"/>
      <c r="TUP97" s="1"/>
      <c r="TUQ97" s="1"/>
      <c r="TUR97" s="1"/>
      <c r="TUS97" s="1"/>
      <c r="TUT97" s="1"/>
      <c r="TUU97" s="1"/>
      <c r="TUV97" s="1"/>
      <c r="TUW97" s="1"/>
      <c r="TUX97" s="1"/>
      <c r="TUY97" s="1"/>
      <c r="TUZ97" s="1"/>
      <c r="TVA97" s="1"/>
      <c r="TVB97" s="1"/>
      <c r="TVC97" s="1"/>
      <c r="TVD97" s="1"/>
      <c r="TVE97" s="1"/>
      <c r="TVF97" s="1"/>
      <c r="TVG97" s="1"/>
      <c r="TVH97" s="1"/>
      <c r="TVI97" s="1"/>
      <c r="TVJ97" s="1"/>
      <c r="TVK97" s="1"/>
      <c r="TVL97" s="1"/>
      <c r="TVM97" s="1"/>
      <c r="TVN97" s="1"/>
      <c r="TVO97" s="1"/>
      <c r="TVP97" s="1"/>
      <c r="TVQ97" s="1"/>
      <c r="TVR97" s="1"/>
      <c r="TVS97" s="1"/>
      <c r="TVT97" s="1"/>
      <c r="TVU97" s="1"/>
      <c r="TVV97" s="1"/>
      <c r="TVW97" s="1"/>
      <c r="TVX97" s="1"/>
      <c r="TVY97" s="1"/>
      <c r="TVZ97" s="1"/>
      <c r="TWA97" s="1"/>
      <c r="TWB97" s="1"/>
      <c r="TWC97" s="1"/>
      <c r="TWD97" s="1"/>
      <c r="TWE97" s="1"/>
      <c r="TWF97" s="1"/>
      <c r="TWG97" s="1"/>
      <c r="TWH97" s="1"/>
      <c r="TWI97" s="1"/>
      <c r="TWJ97" s="1"/>
      <c r="TWK97" s="1"/>
      <c r="TWL97" s="1"/>
      <c r="TWM97" s="1"/>
      <c r="TWN97" s="1"/>
      <c r="TWO97" s="1"/>
      <c r="TWP97" s="1"/>
      <c r="TWQ97" s="1"/>
      <c r="TWR97" s="1"/>
      <c r="TWS97" s="1"/>
      <c r="TWT97" s="1"/>
      <c r="TWU97" s="1"/>
      <c r="TWV97" s="1"/>
      <c r="TWW97" s="1"/>
      <c r="TWX97" s="1"/>
      <c r="TWY97" s="1"/>
      <c r="TWZ97" s="1"/>
      <c r="TXA97" s="1"/>
      <c r="TXB97" s="1"/>
      <c r="TXC97" s="1"/>
      <c r="TXD97" s="1"/>
      <c r="TXE97" s="1"/>
      <c r="TXF97" s="1"/>
      <c r="TXG97" s="1"/>
      <c r="TXH97" s="1"/>
      <c r="TXI97" s="1"/>
      <c r="TXJ97" s="1"/>
      <c r="TXK97" s="1"/>
      <c r="TXL97" s="1"/>
      <c r="TXM97" s="1"/>
      <c r="TXN97" s="1"/>
      <c r="TXO97" s="1"/>
      <c r="TXP97" s="1"/>
      <c r="TXQ97" s="1"/>
      <c r="TXR97" s="1"/>
      <c r="TXS97" s="1"/>
      <c r="TXT97" s="1"/>
      <c r="TXU97" s="1"/>
      <c r="TXV97" s="1"/>
      <c r="TXW97" s="1"/>
      <c r="TXX97" s="1"/>
      <c r="TXY97" s="1"/>
      <c r="TXZ97" s="1"/>
      <c r="TYA97" s="1"/>
      <c r="TYB97" s="1"/>
      <c r="TYC97" s="1"/>
      <c r="TYD97" s="1"/>
      <c r="TYE97" s="1"/>
      <c r="TYF97" s="1"/>
      <c r="TYG97" s="1"/>
      <c r="TYH97" s="1"/>
      <c r="TYI97" s="1"/>
      <c r="TYJ97" s="1"/>
      <c r="TYK97" s="1"/>
      <c r="TYL97" s="1"/>
      <c r="TYM97" s="1"/>
      <c r="TYN97" s="1"/>
      <c r="TYO97" s="1"/>
      <c r="TYP97" s="1"/>
      <c r="TYQ97" s="1"/>
      <c r="TYR97" s="1"/>
      <c r="TYS97" s="1"/>
      <c r="TYT97" s="1"/>
      <c r="TYU97" s="1"/>
      <c r="TYV97" s="1"/>
      <c r="TYW97" s="1"/>
      <c r="TYX97" s="1"/>
      <c r="TYY97" s="1"/>
      <c r="TYZ97" s="1"/>
      <c r="TZA97" s="1"/>
      <c r="TZB97" s="1"/>
      <c r="TZC97" s="1"/>
      <c r="TZD97" s="1"/>
      <c r="TZE97" s="1"/>
      <c r="TZF97" s="1"/>
      <c r="TZG97" s="1"/>
      <c r="TZH97" s="1"/>
      <c r="TZI97" s="1"/>
      <c r="TZJ97" s="1"/>
      <c r="TZK97" s="1"/>
      <c r="TZL97" s="1"/>
      <c r="TZM97" s="1"/>
      <c r="TZN97" s="1"/>
      <c r="TZO97" s="1"/>
      <c r="TZP97" s="1"/>
      <c r="TZQ97" s="1"/>
      <c r="TZR97" s="1"/>
      <c r="TZS97" s="1"/>
      <c r="TZT97" s="1"/>
      <c r="TZU97" s="1"/>
      <c r="TZV97" s="1"/>
      <c r="TZW97" s="1"/>
      <c r="TZX97" s="1"/>
      <c r="TZY97" s="1"/>
      <c r="TZZ97" s="1"/>
      <c r="UAA97" s="1"/>
      <c r="UAB97" s="1"/>
      <c r="UAC97" s="1"/>
      <c r="UAD97" s="1"/>
      <c r="UAE97" s="1"/>
      <c r="UAF97" s="1"/>
      <c r="UAG97" s="1"/>
      <c r="UAH97" s="1"/>
      <c r="UAI97" s="1"/>
      <c r="UAJ97" s="1"/>
      <c r="UAK97" s="1"/>
      <c r="UAL97" s="1"/>
      <c r="UAM97" s="1"/>
      <c r="UAN97" s="1"/>
      <c r="UAO97" s="1"/>
      <c r="UAP97" s="1"/>
      <c r="UAQ97" s="1"/>
      <c r="UAR97" s="1"/>
      <c r="UAS97" s="1"/>
      <c r="UAT97" s="1"/>
      <c r="UAU97" s="1"/>
      <c r="UAV97" s="1"/>
      <c r="UAW97" s="1"/>
      <c r="UAX97" s="1"/>
      <c r="UAY97" s="1"/>
      <c r="UAZ97" s="1"/>
      <c r="UBA97" s="1"/>
      <c r="UBB97" s="1"/>
      <c r="UBC97" s="1"/>
      <c r="UBD97" s="1"/>
      <c r="UBE97" s="1"/>
      <c r="UBF97" s="1"/>
      <c r="UBG97" s="1"/>
      <c r="UBH97" s="1"/>
      <c r="UBI97" s="1"/>
      <c r="UBJ97" s="1"/>
      <c r="UBK97" s="1"/>
      <c r="UBL97" s="1"/>
      <c r="UBM97" s="1"/>
      <c r="UBN97" s="1"/>
      <c r="UBO97" s="1"/>
      <c r="UBP97" s="1"/>
      <c r="UBQ97" s="1"/>
      <c r="UBR97" s="1"/>
      <c r="UBS97" s="1"/>
      <c r="UBT97" s="1"/>
      <c r="UBU97" s="1"/>
      <c r="UBV97" s="1"/>
      <c r="UBW97" s="1"/>
      <c r="UBX97" s="1"/>
      <c r="UBY97" s="1"/>
      <c r="UBZ97" s="1"/>
      <c r="UCA97" s="1"/>
      <c r="UCB97" s="1"/>
      <c r="UCC97" s="1"/>
      <c r="UCD97" s="1"/>
      <c r="UCE97" s="1"/>
      <c r="UCF97" s="1"/>
      <c r="UCG97" s="1"/>
      <c r="UCH97" s="1"/>
      <c r="UCI97" s="1"/>
      <c r="UCJ97" s="1"/>
      <c r="UCK97" s="1"/>
      <c r="UCL97" s="1"/>
      <c r="UCM97" s="1"/>
      <c r="UCN97" s="1"/>
      <c r="UCO97" s="1"/>
      <c r="UCP97" s="1"/>
      <c r="UCQ97" s="1"/>
      <c r="UCR97" s="1"/>
      <c r="UCS97" s="1"/>
      <c r="UCT97" s="1"/>
      <c r="UCU97" s="1"/>
      <c r="UCV97" s="1"/>
      <c r="UCW97" s="1"/>
      <c r="UCX97" s="1"/>
      <c r="UCY97" s="1"/>
      <c r="UCZ97" s="1"/>
      <c r="UDA97" s="1"/>
      <c r="UDB97" s="1"/>
      <c r="UDC97" s="1"/>
      <c r="UDD97" s="1"/>
      <c r="UDE97" s="1"/>
      <c r="UDF97" s="1"/>
      <c r="UDG97" s="1"/>
      <c r="UDH97" s="1"/>
      <c r="UDI97" s="1"/>
      <c r="UDJ97" s="1"/>
      <c r="UDK97" s="1"/>
      <c r="UDL97" s="1"/>
      <c r="UDM97" s="1"/>
      <c r="UDN97" s="1"/>
      <c r="UDO97" s="1"/>
      <c r="UDP97" s="1"/>
      <c r="UDQ97" s="1"/>
      <c r="UDR97" s="1"/>
      <c r="UDS97" s="1"/>
      <c r="UDT97" s="1"/>
      <c r="UDU97" s="1"/>
      <c r="UDV97" s="1"/>
      <c r="UDW97" s="1"/>
      <c r="UDX97" s="1"/>
      <c r="UDY97" s="1"/>
      <c r="UDZ97" s="1"/>
      <c r="UEA97" s="1"/>
      <c r="UEB97" s="1"/>
      <c r="UEC97" s="1"/>
      <c r="UED97" s="1"/>
      <c r="UEE97" s="1"/>
      <c r="UEF97" s="1"/>
      <c r="UEG97" s="1"/>
      <c r="UEH97" s="1"/>
      <c r="UEI97" s="1"/>
      <c r="UEJ97" s="1"/>
      <c r="UEK97" s="1"/>
      <c r="UEL97" s="1"/>
      <c r="UEM97" s="1"/>
      <c r="UEN97" s="1"/>
      <c r="UEO97" s="1"/>
      <c r="UEP97" s="1"/>
      <c r="UEQ97" s="1"/>
      <c r="UER97" s="1"/>
      <c r="UES97" s="1"/>
      <c r="UET97" s="1"/>
      <c r="UEU97" s="1"/>
      <c r="UEV97" s="1"/>
      <c r="UEW97" s="1"/>
      <c r="UEX97" s="1"/>
      <c r="UEY97" s="1"/>
      <c r="UEZ97" s="1"/>
      <c r="UFA97" s="1"/>
      <c r="UFB97" s="1"/>
      <c r="UFC97" s="1"/>
      <c r="UFD97" s="1"/>
      <c r="UFE97" s="1"/>
      <c r="UFF97" s="1"/>
      <c r="UFG97" s="1"/>
      <c r="UFH97" s="1"/>
      <c r="UFI97" s="1"/>
      <c r="UFJ97" s="1"/>
      <c r="UFK97" s="1"/>
      <c r="UFL97" s="1"/>
      <c r="UFM97" s="1"/>
      <c r="UFN97" s="1"/>
      <c r="UFO97" s="1"/>
      <c r="UFP97" s="1"/>
      <c r="UFQ97" s="1"/>
      <c r="UFR97" s="1"/>
      <c r="UFS97" s="1"/>
      <c r="UFT97" s="1"/>
      <c r="UFU97" s="1"/>
      <c r="UFV97" s="1"/>
      <c r="UFW97" s="1"/>
      <c r="UFX97" s="1"/>
      <c r="UFY97" s="1"/>
      <c r="UFZ97" s="1"/>
      <c r="UGA97" s="1"/>
      <c r="UGB97" s="1"/>
      <c r="UGC97" s="1"/>
      <c r="UGD97" s="1"/>
      <c r="UGE97" s="1"/>
      <c r="UGF97" s="1"/>
      <c r="UGG97" s="1"/>
      <c r="UGH97" s="1"/>
      <c r="UGI97" s="1"/>
      <c r="UGJ97" s="1"/>
      <c r="UGK97" s="1"/>
      <c r="UGL97" s="1"/>
      <c r="UGM97" s="1"/>
      <c r="UGN97" s="1"/>
      <c r="UGO97" s="1"/>
      <c r="UGP97" s="1"/>
      <c r="UGQ97" s="1"/>
      <c r="UGR97" s="1"/>
      <c r="UGS97" s="1"/>
      <c r="UGT97" s="1"/>
      <c r="UGU97" s="1"/>
      <c r="UGV97" s="1"/>
      <c r="UGW97" s="1"/>
      <c r="UGX97" s="1"/>
      <c r="UGY97" s="1"/>
      <c r="UGZ97" s="1"/>
      <c r="UHA97" s="1"/>
      <c r="UHB97" s="1"/>
      <c r="UHC97" s="1"/>
      <c r="UHD97" s="1"/>
      <c r="UHE97" s="1"/>
      <c r="UHF97" s="1"/>
      <c r="UHG97" s="1"/>
      <c r="UHH97" s="1"/>
      <c r="UHI97" s="1"/>
      <c r="UHJ97" s="1"/>
      <c r="UHK97" s="1"/>
      <c r="UHL97" s="1"/>
      <c r="UHM97" s="1"/>
      <c r="UHN97" s="1"/>
      <c r="UHO97" s="1"/>
      <c r="UHP97" s="1"/>
      <c r="UHQ97" s="1"/>
      <c r="UHR97" s="1"/>
      <c r="UHS97" s="1"/>
      <c r="UHT97" s="1"/>
      <c r="UHU97" s="1"/>
      <c r="UHV97" s="1"/>
      <c r="UHW97" s="1"/>
      <c r="UHX97" s="1"/>
      <c r="UHY97" s="1"/>
      <c r="UHZ97" s="1"/>
      <c r="UIA97" s="1"/>
      <c r="UIB97" s="1"/>
      <c r="UIC97" s="1"/>
      <c r="UID97" s="1"/>
      <c r="UIE97" s="1"/>
      <c r="UIF97" s="1"/>
      <c r="UIG97" s="1"/>
      <c r="UIH97" s="1"/>
      <c r="UII97" s="1"/>
      <c r="UIJ97" s="1"/>
      <c r="UIK97" s="1"/>
      <c r="UIL97" s="1"/>
      <c r="UIM97" s="1"/>
      <c r="UIN97" s="1"/>
      <c r="UIO97" s="1"/>
      <c r="UIP97" s="1"/>
      <c r="UIQ97" s="1"/>
      <c r="UIR97" s="1"/>
      <c r="UIS97" s="1"/>
      <c r="UIT97" s="1"/>
      <c r="UIU97" s="1"/>
      <c r="UIV97" s="1"/>
      <c r="UIW97" s="1"/>
      <c r="UIX97" s="1"/>
      <c r="UIY97" s="1"/>
      <c r="UIZ97" s="1"/>
      <c r="UJA97" s="1"/>
      <c r="UJB97" s="1"/>
      <c r="UJC97" s="1"/>
      <c r="UJD97" s="1"/>
      <c r="UJE97" s="1"/>
      <c r="UJF97" s="1"/>
      <c r="UJG97" s="1"/>
      <c r="UJH97" s="1"/>
      <c r="UJI97" s="1"/>
      <c r="UJJ97" s="1"/>
      <c r="UJK97" s="1"/>
      <c r="UJL97" s="1"/>
      <c r="UJM97" s="1"/>
      <c r="UJN97" s="1"/>
      <c r="UJO97" s="1"/>
      <c r="UJP97" s="1"/>
      <c r="UJQ97" s="1"/>
      <c r="UJR97" s="1"/>
      <c r="UJS97" s="1"/>
      <c r="UJT97" s="1"/>
      <c r="UJU97" s="1"/>
      <c r="UJV97" s="1"/>
      <c r="UJW97" s="1"/>
      <c r="UJX97" s="1"/>
      <c r="UJY97" s="1"/>
      <c r="UJZ97" s="1"/>
      <c r="UKA97" s="1"/>
      <c r="UKB97" s="1"/>
      <c r="UKC97" s="1"/>
      <c r="UKD97" s="1"/>
      <c r="UKE97" s="1"/>
      <c r="UKF97" s="1"/>
      <c r="UKG97" s="1"/>
      <c r="UKH97" s="1"/>
      <c r="UKI97" s="1"/>
      <c r="UKJ97" s="1"/>
      <c r="UKK97" s="1"/>
      <c r="UKL97" s="1"/>
      <c r="UKM97" s="1"/>
      <c r="UKN97" s="1"/>
      <c r="UKO97" s="1"/>
      <c r="UKP97" s="1"/>
      <c r="UKQ97" s="1"/>
      <c r="UKR97" s="1"/>
      <c r="UKS97" s="1"/>
      <c r="UKT97" s="1"/>
      <c r="UKU97" s="1"/>
      <c r="UKV97" s="1"/>
      <c r="UKW97" s="1"/>
      <c r="UKX97" s="1"/>
      <c r="UKY97" s="1"/>
      <c r="UKZ97" s="1"/>
      <c r="ULA97" s="1"/>
      <c r="ULB97" s="1"/>
      <c r="ULC97" s="1"/>
      <c r="ULD97" s="1"/>
      <c r="ULE97" s="1"/>
      <c r="ULF97" s="1"/>
      <c r="ULG97" s="1"/>
      <c r="ULH97" s="1"/>
      <c r="ULI97" s="1"/>
      <c r="ULJ97" s="1"/>
      <c r="ULK97" s="1"/>
      <c r="ULL97" s="1"/>
      <c r="ULM97" s="1"/>
      <c r="ULN97" s="1"/>
      <c r="ULO97" s="1"/>
      <c r="ULP97" s="1"/>
      <c r="ULQ97" s="1"/>
      <c r="ULR97" s="1"/>
      <c r="ULS97" s="1"/>
      <c r="ULT97" s="1"/>
      <c r="ULU97" s="1"/>
      <c r="ULV97" s="1"/>
      <c r="ULW97" s="1"/>
      <c r="ULX97" s="1"/>
      <c r="ULY97" s="1"/>
      <c r="ULZ97" s="1"/>
      <c r="UMA97" s="1"/>
      <c r="UMB97" s="1"/>
      <c r="UMC97" s="1"/>
      <c r="UMD97" s="1"/>
      <c r="UME97" s="1"/>
      <c r="UMF97" s="1"/>
      <c r="UMG97" s="1"/>
      <c r="UMH97" s="1"/>
      <c r="UMI97" s="1"/>
      <c r="UMJ97" s="1"/>
      <c r="UMK97" s="1"/>
      <c r="UML97" s="1"/>
      <c r="UMM97" s="1"/>
      <c r="UMN97" s="1"/>
      <c r="UMO97" s="1"/>
      <c r="UMP97" s="1"/>
      <c r="UMQ97" s="1"/>
      <c r="UMR97" s="1"/>
      <c r="UMS97" s="1"/>
      <c r="UMT97" s="1"/>
      <c r="UMU97" s="1"/>
      <c r="UMV97" s="1"/>
      <c r="UMW97" s="1"/>
      <c r="UMX97" s="1"/>
      <c r="UMY97" s="1"/>
      <c r="UMZ97" s="1"/>
      <c r="UNA97" s="1"/>
      <c r="UNB97" s="1"/>
      <c r="UNC97" s="1"/>
      <c r="UND97" s="1"/>
      <c r="UNE97" s="1"/>
      <c r="UNF97" s="1"/>
      <c r="UNG97" s="1"/>
      <c r="UNH97" s="1"/>
      <c r="UNI97" s="1"/>
      <c r="UNJ97" s="1"/>
      <c r="UNK97" s="1"/>
      <c r="UNL97" s="1"/>
      <c r="UNM97" s="1"/>
      <c r="UNN97" s="1"/>
      <c r="UNO97" s="1"/>
      <c r="UNP97" s="1"/>
      <c r="UNQ97" s="1"/>
      <c r="UNR97" s="1"/>
      <c r="UNS97" s="1"/>
      <c r="UNT97" s="1"/>
      <c r="UNU97" s="1"/>
      <c r="UNV97" s="1"/>
      <c r="UNW97" s="1"/>
      <c r="UNX97" s="1"/>
      <c r="UNY97" s="1"/>
      <c r="UNZ97" s="1"/>
      <c r="UOA97" s="1"/>
      <c r="UOB97" s="1"/>
      <c r="UOC97" s="1"/>
      <c r="UOD97" s="1"/>
      <c r="UOE97" s="1"/>
      <c r="UOF97" s="1"/>
      <c r="UOG97" s="1"/>
      <c r="UOH97" s="1"/>
      <c r="UOI97" s="1"/>
      <c r="UOJ97" s="1"/>
      <c r="UOK97" s="1"/>
      <c r="UOL97" s="1"/>
      <c r="UOM97" s="1"/>
      <c r="UON97" s="1"/>
      <c r="UOO97" s="1"/>
      <c r="UOP97" s="1"/>
      <c r="UOQ97" s="1"/>
      <c r="UOR97" s="1"/>
      <c r="UOS97" s="1"/>
      <c r="UOT97" s="1"/>
      <c r="UOU97" s="1"/>
      <c r="UOV97" s="1"/>
      <c r="UOW97" s="1"/>
      <c r="UOX97" s="1"/>
      <c r="UOY97" s="1"/>
      <c r="UOZ97" s="1"/>
      <c r="UPA97" s="1"/>
      <c r="UPB97" s="1"/>
      <c r="UPC97" s="1"/>
      <c r="UPD97" s="1"/>
      <c r="UPE97" s="1"/>
      <c r="UPF97" s="1"/>
      <c r="UPG97" s="1"/>
      <c r="UPH97" s="1"/>
      <c r="UPI97" s="1"/>
      <c r="UPJ97" s="1"/>
      <c r="UPK97" s="1"/>
      <c r="UPL97" s="1"/>
      <c r="UPM97" s="1"/>
      <c r="UPN97" s="1"/>
      <c r="UPO97" s="1"/>
      <c r="UPP97" s="1"/>
      <c r="UPQ97" s="1"/>
      <c r="UPR97" s="1"/>
      <c r="UPS97" s="1"/>
      <c r="UPT97" s="1"/>
      <c r="UPU97" s="1"/>
      <c r="UPV97" s="1"/>
      <c r="UPW97" s="1"/>
      <c r="UPX97" s="1"/>
      <c r="UPY97" s="1"/>
      <c r="UPZ97" s="1"/>
      <c r="UQA97" s="1"/>
      <c r="UQB97" s="1"/>
      <c r="UQC97" s="1"/>
      <c r="UQD97" s="1"/>
      <c r="UQE97" s="1"/>
      <c r="UQF97" s="1"/>
      <c r="UQG97" s="1"/>
      <c r="UQH97" s="1"/>
      <c r="UQI97" s="1"/>
      <c r="UQJ97" s="1"/>
      <c r="UQK97" s="1"/>
      <c r="UQL97" s="1"/>
      <c r="UQM97" s="1"/>
      <c r="UQN97" s="1"/>
      <c r="UQO97" s="1"/>
      <c r="UQP97" s="1"/>
      <c r="UQQ97" s="1"/>
      <c r="UQR97" s="1"/>
      <c r="UQS97" s="1"/>
      <c r="UQT97" s="1"/>
      <c r="UQU97" s="1"/>
      <c r="UQV97" s="1"/>
      <c r="UQW97" s="1"/>
      <c r="UQX97" s="1"/>
      <c r="UQY97" s="1"/>
      <c r="UQZ97" s="1"/>
      <c r="URA97" s="1"/>
      <c r="URB97" s="1"/>
      <c r="URC97" s="1"/>
      <c r="URD97" s="1"/>
      <c r="URE97" s="1"/>
      <c r="URF97" s="1"/>
      <c r="URG97" s="1"/>
      <c r="URH97" s="1"/>
      <c r="URI97" s="1"/>
      <c r="URJ97" s="1"/>
      <c r="URK97" s="1"/>
      <c r="URL97" s="1"/>
      <c r="URM97" s="1"/>
      <c r="URN97" s="1"/>
      <c r="URO97" s="1"/>
      <c r="URP97" s="1"/>
      <c r="URQ97" s="1"/>
      <c r="URR97" s="1"/>
      <c r="URS97" s="1"/>
      <c r="URT97" s="1"/>
      <c r="URU97" s="1"/>
      <c r="URV97" s="1"/>
      <c r="URW97" s="1"/>
      <c r="URX97" s="1"/>
      <c r="URY97" s="1"/>
      <c r="URZ97" s="1"/>
      <c r="USA97" s="1"/>
      <c r="USB97" s="1"/>
      <c r="USC97" s="1"/>
      <c r="USD97" s="1"/>
      <c r="USE97" s="1"/>
      <c r="USF97" s="1"/>
      <c r="USG97" s="1"/>
      <c r="USH97" s="1"/>
      <c r="USI97" s="1"/>
      <c r="USJ97" s="1"/>
      <c r="USK97" s="1"/>
      <c r="USL97" s="1"/>
      <c r="USM97" s="1"/>
      <c r="USN97" s="1"/>
      <c r="USO97" s="1"/>
      <c r="USP97" s="1"/>
      <c r="USQ97" s="1"/>
      <c r="USR97" s="1"/>
      <c r="USS97" s="1"/>
      <c r="UST97" s="1"/>
      <c r="USU97" s="1"/>
      <c r="USV97" s="1"/>
      <c r="USW97" s="1"/>
      <c r="USX97" s="1"/>
      <c r="USY97" s="1"/>
      <c r="USZ97" s="1"/>
      <c r="UTA97" s="1"/>
      <c r="UTB97" s="1"/>
      <c r="UTC97" s="1"/>
      <c r="UTD97" s="1"/>
      <c r="UTE97" s="1"/>
      <c r="UTF97" s="1"/>
      <c r="UTG97" s="1"/>
      <c r="UTH97" s="1"/>
      <c r="UTI97" s="1"/>
      <c r="UTJ97" s="1"/>
      <c r="UTK97" s="1"/>
      <c r="UTL97" s="1"/>
      <c r="UTM97" s="1"/>
      <c r="UTN97" s="1"/>
      <c r="UTO97" s="1"/>
      <c r="UTP97" s="1"/>
      <c r="UTQ97" s="1"/>
      <c r="UTR97" s="1"/>
      <c r="UTS97" s="1"/>
      <c r="UTT97" s="1"/>
      <c r="UTU97" s="1"/>
      <c r="UTV97" s="1"/>
      <c r="UTW97" s="1"/>
      <c r="UTX97" s="1"/>
      <c r="UTY97" s="1"/>
      <c r="UTZ97" s="1"/>
      <c r="UUA97" s="1"/>
      <c r="UUB97" s="1"/>
      <c r="UUC97" s="1"/>
      <c r="UUD97" s="1"/>
      <c r="UUE97" s="1"/>
      <c r="UUF97" s="1"/>
      <c r="UUG97" s="1"/>
      <c r="UUH97" s="1"/>
      <c r="UUI97" s="1"/>
      <c r="UUJ97" s="1"/>
      <c r="UUK97" s="1"/>
      <c r="UUL97" s="1"/>
      <c r="UUM97" s="1"/>
      <c r="UUN97" s="1"/>
      <c r="UUO97" s="1"/>
      <c r="UUP97" s="1"/>
      <c r="UUQ97" s="1"/>
      <c r="UUR97" s="1"/>
      <c r="UUS97" s="1"/>
      <c r="UUT97" s="1"/>
      <c r="UUU97" s="1"/>
      <c r="UUV97" s="1"/>
      <c r="UUW97" s="1"/>
      <c r="UUX97" s="1"/>
      <c r="UUY97" s="1"/>
      <c r="UUZ97" s="1"/>
      <c r="UVA97" s="1"/>
      <c r="UVB97" s="1"/>
      <c r="UVC97" s="1"/>
      <c r="UVD97" s="1"/>
      <c r="UVE97" s="1"/>
      <c r="UVF97" s="1"/>
      <c r="UVG97" s="1"/>
      <c r="UVH97" s="1"/>
      <c r="UVI97" s="1"/>
      <c r="UVJ97" s="1"/>
      <c r="UVK97" s="1"/>
      <c r="UVL97" s="1"/>
      <c r="UVM97" s="1"/>
      <c r="UVN97" s="1"/>
      <c r="UVO97" s="1"/>
      <c r="UVP97" s="1"/>
      <c r="UVQ97" s="1"/>
      <c r="UVR97" s="1"/>
      <c r="UVS97" s="1"/>
      <c r="UVT97" s="1"/>
      <c r="UVU97" s="1"/>
      <c r="UVV97" s="1"/>
      <c r="UVW97" s="1"/>
      <c r="UVX97" s="1"/>
      <c r="UVY97" s="1"/>
      <c r="UVZ97" s="1"/>
      <c r="UWA97" s="1"/>
      <c r="UWB97" s="1"/>
      <c r="UWC97" s="1"/>
      <c r="UWD97" s="1"/>
      <c r="UWE97" s="1"/>
      <c r="UWF97" s="1"/>
      <c r="UWG97" s="1"/>
      <c r="UWH97" s="1"/>
      <c r="UWI97" s="1"/>
      <c r="UWJ97" s="1"/>
      <c r="UWK97" s="1"/>
      <c r="UWL97" s="1"/>
      <c r="UWM97" s="1"/>
      <c r="UWN97" s="1"/>
      <c r="UWO97" s="1"/>
      <c r="UWP97" s="1"/>
      <c r="UWQ97" s="1"/>
      <c r="UWR97" s="1"/>
      <c r="UWS97" s="1"/>
      <c r="UWT97" s="1"/>
      <c r="UWU97" s="1"/>
      <c r="UWV97" s="1"/>
      <c r="UWW97" s="1"/>
      <c r="UWX97" s="1"/>
      <c r="UWY97" s="1"/>
      <c r="UWZ97" s="1"/>
      <c r="UXA97" s="1"/>
      <c r="UXB97" s="1"/>
      <c r="UXC97" s="1"/>
      <c r="UXD97" s="1"/>
      <c r="UXE97" s="1"/>
      <c r="UXF97" s="1"/>
      <c r="UXG97" s="1"/>
      <c r="UXH97" s="1"/>
      <c r="UXI97" s="1"/>
      <c r="UXJ97" s="1"/>
      <c r="UXK97" s="1"/>
      <c r="UXL97" s="1"/>
      <c r="UXM97" s="1"/>
      <c r="UXN97" s="1"/>
      <c r="UXO97" s="1"/>
      <c r="UXP97" s="1"/>
      <c r="UXQ97" s="1"/>
      <c r="UXR97" s="1"/>
      <c r="UXS97" s="1"/>
      <c r="UXT97" s="1"/>
      <c r="UXU97" s="1"/>
      <c r="UXV97" s="1"/>
      <c r="UXW97" s="1"/>
      <c r="UXX97" s="1"/>
      <c r="UXY97" s="1"/>
      <c r="UXZ97" s="1"/>
      <c r="UYA97" s="1"/>
      <c r="UYB97" s="1"/>
      <c r="UYC97" s="1"/>
      <c r="UYD97" s="1"/>
      <c r="UYE97" s="1"/>
      <c r="UYF97" s="1"/>
      <c r="UYG97" s="1"/>
      <c r="UYH97" s="1"/>
      <c r="UYI97" s="1"/>
      <c r="UYJ97" s="1"/>
      <c r="UYK97" s="1"/>
      <c r="UYL97" s="1"/>
      <c r="UYM97" s="1"/>
      <c r="UYN97" s="1"/>
      <c r="UYO97" s="1"/>
      <c r="UYP97" s="1"/>
      <c r="UYQ97" s="1"/>
      <c r="UYR97" s="1"/>
      <c r="UYS97" s="1"/>
      <c r="UYT97" s="1"/>
      <c r="UYU97" s="1"/>
      <c r="UYV97" s="1"/>
      <c r="UYW97" s="1"/>
      <c r="UYX97" s="1"/>
      <c r="UYY97" s="1"/>
      <c r="UYZ97" s="1"/>
      <c r="UZA97" s="1"/>
      <c r="UZB97" s="1"/>
      <c r="UZC97" s="1"/>
      <c r="UZD97" s="1"/>
      <c r="UZE97" s="1"/>
      <c r="UZF97" s="1"/>
      <c r="UZG97" s="1"/>
      <c r="UZH97" s="1"/>
      <c r="UZI97" s="1"/>
      <c r="UZJ97" s="1"/>
      <c r="UZK97" s="1"/>
      <c r="UZL97" s="1"/>
      <c r="UZM97" s="1"/>
      <c r="UZN97" s="1"/>
      <c r="UZO97" s="1"/>
      <c r="UZP97" s="1"/>
      <c r="UZQ97" s="1"/>
      <c r="UZR97" s="1"/>
      <c r="UZS97" s="1"/>
      <c r="UZT97" s="1"/>
      <c r="UZU97" s="1"/>
      <c r="UZV97" s="1"/>
      <c r="UZW97" s="1"/>
      <c r="UZX97" s="1"/>
      <c r="UZY97" s="1"/>
      <c r="UZZ97" s="1"/>
      <c r="VAA97" s="1"/>
      <c r="VAB97" s="1"/>
      <c r="VAC97" s="1"/>
      <c r="VAD97" s="1"/>
      <c r="VAE97" s="1"/>
      <c r="VAF97" s="1"/>
      <c r="VAG97" s="1"/>
      <c r="VAH97" s="1"/>
      <c r="VAI97" s="1"/>
      <c r="VAJ97" s="1"/>
      <c r="VAK97" s="1"/>
      <c r="VAL97" s="1"/>
      <c r="VAM97" s="1"/>
      <c r="VAN97" s="1"/>
      <c r="VAO97" s="1"/>
      <c r="VAP97" s="1"/>
      <c r="VAQ97" s="1"/>
      <c r="VAR97" s="1"/>
      <c r="VAS97" s="1"/>
      <c r="VAT97" s="1"/>
      <c r="VAU97" s="1"/>
      <c r="VAV97" s="1"/>
      <c r="VAW97" s="1"/>
      <c r="VAX97" s="1"/>
      <c r="VAY97" s="1"/>
      <c r="VAZ97" s="1"/>
      <c r="VBA97" s="1"/>
      <c r="VBB97" s="1"/>
      <c r="VBC97" s="1"/>
      <c r="VBD97" s="1"/>
      <c r="VBE97" s="1"/>
      <c r="VBF97" s="1"/>
      <c r="VBG97" s="1"/>
      <c r="VBH97" s="1"/>
      <c r="VBI97" s="1"/>
      <c r="VBJ97" s="1"/>
      <c r="VBK97" s="1"/>
      <c r="VBL97" s="1"/>
      <c r="VBM97" s="1"/>
      <c r="VBN97" s="1"/>
      <c r="VBO97" s="1"/>
      <c r="VBP97" s="1"/>
      <c r="VBQ97" s="1"/>
      <c r="VBR97" s="1"/>
      <c r="VBS97" s="1"/>
      <c r="VBT97" s="1"/>
      <c r="VBU97" s="1"/>
      <c r="VBV97" s="1"/>
      <c r="VBW97" s="1"/>
      <c r="VBX97" s="1"/>
      <c r="VBY97" s="1"/>
      <c r="VBZ97" s="1"/>
      <c r="VCA97" s="1"/>
      <c r="VCB97" s="1"/>
      <c r="VCC97" s="1"/>
      <c r="VCD97" s="1"/>
      <c r="VCE97" s="1"/>
      <c r="VCF97" s="1"/>
      <c r="VCG97" s="1"/>
      <c r="VCH97" s="1"/>
      <c r="VCI97" s="1"/>
      <c r="VCJ97" s="1"/>
      <c r="VCK97" s="1"/>
      <c r="VCL97" s="1"/>
      <c r="VCM97" s="1"/>
      <c r="VCN97" s="1"/>
      <c r="VCO97" s="1"/>
      <c r="VCP97" s="1"/>
      <c r="VCQ97" s="1"/>
      <c r="VCR97" s="1"/>
      <c r="VCS97" s="1"/>
      <c r="VCT97" s="1"/>
      <c r="VCU97" s="1"/>
      <c r="VCV97" s="1"/>
      <c r="VCW97" s="1"/>
      <c r="VCX97" s="1"/>
      <c r="VCY97" s="1"/>
      <c r="VCZ97" s="1"/>
      <c r="VDA97" s="1"/>
      <c r="VDB97" s="1"/>
      <c r="VDC97" s="1"/>
      <c r="VDD97" s="1"/>
      <c r="VDE97" s="1"/>
      <c r="VDF97" s="1"/>
      <c r="VDG97" s="1"/>
      <c r="VDH97" s="1"/>
      <c r="VDI97" s="1"/>
      <c r="VDJ97" s="1"/>
      <c r="VDK97" s="1"/>
      <c r="VDL97" s="1"/>
      <c r="VDM97" s="1"/>
      <c r="VDN97" s="1"/>
      <c r="VDO97" s="1"/>
      <c r="VDP97" s="1"/>
      <c r="VDQ97" s="1"/>
      <c r="VDR97" s="1"/>
      <c r="VDS97" s="1"/>
      <c r="VDT97" s="1"/>
      <c r="VDU97" s="1"/>
      <c r="VDV97" s="1"/>
      <c r="VDW97" s="1"/>
      <c r="VDX97" s="1"/>
      <c r="VDY97" s="1"/>
      <c r="VDZ97" s="1"/>
      <c r="VEA97" s="1"/>
      <c r="VEB97" s="1"/>
      <c r="VEC97" s="1"/>
      <c r="VED97" s="1"/>
      <c r="VEE97" s="1"/>
      <c r="VEF97" s="1"/>
      <c r="VEG97" s="1"/>
      <c r="VEH97" s="1"/>
      <c r="VEI97" s="1"/>
      <c r="VEJ97" s="1"/>
      <c r="VEK97" s="1"/>
      <c r="VEL97" s="1"/>
      <c r="VEM97" s="1"/>
      <c r="VEN97" s="1"/>
      <c r="VEO97" s="1"/>
      <c r="VEP97" s="1"/>
      <c r="VEQ97" s="1"/>
      <c r="VER97" s="1"/>
      <c r="VES97" s="1"/>
      <c r="VET97" s="1"/>
      <c r="VEU97" s="1"/>
      <c r="VEV97" s="1"/>
      <c r="VEW97" s="1"/>
      <c r="VEX97" s="1"/>
      <c r="VEY97" s="1"/>
      <c r="VEZ97" s="1"/>
      <c r="VFA97" s="1"/>
      <c r="VFB97" s="1"/>
      <c r="VFC97" s="1"/>
      <c r="VFD97" s="1"/>
      <c r="VFE97" s="1"/>
      <c r="VFF97" s="1"/>
      <c r="VFG97" s="1"/>
      <c r="VFH97" s="1"/>
      <c r="VFI97" s="1"/>
      <c r="VFJ97" s="1"/>
      <c r="VFK97" s="1"/>
      <c r="VFL97" s="1"/>
      <c r="VFM97" s="1"/>
      <c r="VFN97" s="1"/>
      <c r="VFO97" s="1"/>
      <c r="VFP97" s="1"/>
      <c r="VFQ97" s="1"/>
      <c r="VFR97" s="1"/>
      <c r="VFS97" s="1"/>
      <c r="VFT97" s="1"/>
      <c r="VFU97" s="1"/>
      <c r="VFV97" s="1"/>
      <c r="VFW97" s="1"/>
      <c r="VFX97" s="1"/>
      <c r="VFY97" s="1"/>
      <c r="VFZ97" s="1"/>
      <c r="VGA97" s="1"/>
      <c r="VGB97" s="1"/>
      <c r="VGC97" s="1"/>
      <c r="VGD97" s="1"/>
      <c r="VGE97" s="1"/>
      <c r="VGF97" s="1"/>
      <c r="VGG97" s="1"/>
      <c r="VGH97" s="1"/>
      <c r="VGI97" s="1"/>
      <c r="VGJ97" s="1"/>
      <c r="VGK97" s="1"/>
      <c r="VGL97" s="1"/>
      <c r="VGM97" s="1"/>
      <c r="VGN97" s="1"/>
      <c r="VGO97" s="1"/>
      <c r="VGP97" s="1"/>
      <c r="VGQ97" s="1"/>
      <c r="VGR97" s="1"/>
      <c r="VGS97" s="1"/>
      <c r="VGT97" s="1"/>
      <c r="VGU97" s="1"/>
      <c r="VGV97" s="1"/>
      <c r="VGW97" s="1"/>
      <c r="VGX97" s="1"/>
      <c r="VGY97" s="1"/>
      <c r="VGZ97" s="1"/>
      <c r="VHA97" s="1"/>
      <c r="VHB97" s="1"/>
      <c r="VHC97" s="1"/>
      <c r="VHD97" s="1"/>
      <c r="VHE97" s="1"/>
      <c r="VHF97" s="1"/>
      <c r="VHG97" s="1"/>
      <c r="VHH97" s="1"/>
      <c r="VHI97" s="1"/>
      <c r="VHJ97" s="1"/>
      <c r="VHK97" s="1"/>
      <c r="VHL97" s="1"/>
      <c r="VHM97" s="1"/>
      <c r="VHN97" s="1"/>
      <c r="VHO97" s="1"/>
      <c r="VHP97" s="1"/>
      <c r="VHQ97" s="1"/>
      <c r="VHR97" s="1"/>
      <c r="VHS97" s="1"/>
      <c r="VHT97" s="1"/>
      <c r="VHU97" s="1"/>
      <c r="VHV97" s="1"/>
      <c r="VHW97" s="1"/>
      <c r="VHX97" s="1"/>
      <c r="VHY97" s="1"/>
      <c r="VHZ97" s="1"/>
      <c r="VIA97" s="1"/>
      <c r="VIB97" s="1"/>
      <c r="VIC97" s="1"/>
      <c r="VID97" s="1"/>
      <c r="VIE97" s="1"/>
      <c r="VIF97" s="1"/>
      <c r="VIG97" s="1"/>
      <c r="VIH97" s="1"/>
      <c r="VII97" s="1"/>
      <c r="VIJ97" s="1"/>
      <c r="VIK97" s="1"/>
      <c r="VIL97" s="1"/>
      <c r="VIM97" s="1"/>
      <c r="VIN97" s="1"/>
      <c r="VIO97" s="1"/>
      <c r="VIP97" s="1"/>
      <c r="VIQ97" s="1"/>
      <c r="VIR97" s="1"/>
      <c r="VIS97" s="1"/>
      <c r="VIT97" s="1"/>
      <c r="VIU97" s="1"/>
      <c r="VIV97" s="1"/>
      <c r="VIW97" s="1"/>
      <c r="VIX97" s="1"/>
      <c r="VIY97" s="1"/>
      <c r="VIZ97" s="1"/>
      <c r="VJA97" s="1"/>
      <c r="VJB97" s="1"/>
      <c r="VJC97" s="1"/>
      <c r="VJD97" s="1"/>
      <c r="VJE97" s="1"/>
      <c r="VJF97" s="1"/>
      <c r="VJG97" s="1"/>
      <c r="VJH97" s="1"/>
      <c r="VJI97" s="1"/>
      <c r="VJJ97" s="1"/>
      <c r="VJK97" s="1"/>
      <c r="VJL97" s="1"/>
      <c r="VJM97" s="1"/>
      <c r="VJN97" s="1"/>
      <c r="VJO97" s="1"/>
      <c r="VJP97" s="1"/>
      <c r="VJQ97" s="1"/>
      <c r="VJR97" s="1"/>
      <c r="VJS97" s="1"/>
      <c r="VJT97" s="1"/>
      <c r="VJU97" s="1"/>
      <c r="VJV97" s="1"/>
      <c r="VJW97" s="1"/>
      <c r="VJX97" s="1"/>
      <c r="VJY97" s="1"/>
      <c r="VJZ97" s="1"/>
      <c r="VKA97" s="1"/>
      <c r="VKB97" s="1"/>
      <c r="VKC97" s="1"/>
      <c r="VKD97" s="1"/>
      <c r="VKE97" s="1"/>
      <c r="VKF97" s="1"/>
      <c r="VKG97" s="1"/>
      <c r="VKH97" s="1"/>
      <c r="VKI97" s="1"/>
      <c r="VKJ97" s="1"/>
      <c r="VKK97" s="1"/>
      <c r="VKL97" s="1"/>
      <c r="VKM97" s="1"/>
      <c r="VKN97" s="1"/>
      <c r="VKO97" s="1"/>
      <c r="VKP97" s="1"/>
      <c r="VKQ97" s="1"/>
      <c r="VKR97" s="1"/>
      <c r="VKS97" s="1"/>
      <c r="VKT97" s="1"/>
      <c r="VKU97" s="1"/>
      <c r="VKV97" s="1"/>
      <c r="VKW97" s="1"/>
      <c r="VKX97" s="1"/>
      <c r="VKY97" s="1"/>
      <c r="VKZ97" s="1"/>
      <c r="VLA97" s="1"/>
      <c r="VLB97" s="1"/>
      <c r="VLC97" s="1"/>
      <c r="VLD97" s="1"/>
      <c r="VLE97" s="1"/>
      <c r="VLF97" s="1"/>
      <c r="VLG97" s="1"/>
      <c r="VLH97" s="1"/>
      <c r="VLI97" s="1"/>
      <c r="VLJ97" s="1"/>
      <c r="VLK97" s="1"/>
      <c r="VLL97" s="1"/>
      <c r="VLM97" s="1"/>
      <c r="VLN97" s="1"/>
      <c r="VLO97" s="1"/>
      <c r="VLP97" s="1"/>
      <c r="VLQ97" s="1"/>
      <c r="VLR97" s="1"/>
      <c r="VLS97" s="1"/>
      <c r="VLT97" s="1"/>
      <c r="VLU97" s="1"/>
      <c r="VLV97" s="1"/>
      <c r="VLW97" s="1"/>
      <c r="VLX97" s="1"/>
      <c r="VLY97" s="1"/>
      <c r="VLZ97" s="1"/>
      <c r="VMA97" s="1"/>
      <c r="VMB97" s="1"/>
      <c r="VMC97" s="1"/>
      <c r="VMD97" s="1"/>
      <c r="VME97" s="1"/>
      <c r="VMF97" s="1"/>
      <c r="VMG97" s="1"/>
      <c r="VMH97" s="1"/>
      <c r="VMI97" s="1"/>
      <c r="VMJ97" s="1"/>
      <c r="VMK97" s="1"/>
      <c r="VML97" s="1"/>
      <c r="VMM97" s="1"/>
      <c r="VMN97" s="1"/>
      <c r="VMO97" s="1"/>
      <c r="VMP97" s="1"/>
      <c r="VMQ97" s="1"/>
      <c r="VMR97" s="1"/>
      <c r="VMS97" s="1"/>
      <c r="VMT97" s="1"/>
      <c r="VMU97" s="1"/>
      <c r="VMV97" s="1"/>
      <c r="VMW97" s="1"/>
      <c r="VMX97" s="1"/>
      <c r="VMY97" s="1"/>
      <c r="VMZ97" s="1"/>
      <c r="VNA97" s="1"/>
      <c r="VNB97" s="1"/>
      <c r="VNC97" s="1"/>
      <c r="VND97" s="1"/>
      <c r="VNE97" s="1"/>
      <c r="VNF97" s="1"/>
      <c r="VNG97" s="1"/>
      <c r="VNH97" s="1"/>
      <c r="VNI97" s="1"/>
      <c r="VNJ97" s="1"/>
      <c r="VNK97" s="1"/>
      <c r="VNL97" s="1"/>
      <c r="VNM97" s="1"/>
      <c r="VNN97" s="1"/>
      <c r="VNO97" s="1"/>
      <c r="VNP97" s="1"/>
      <c r="VNQ97" s="1"/>
      <c r="VNR97" s="1"/>
      <c r="VNS97" s="1"/>
      <c r="VNT97" s="1"/>
      <c r="VNU97" s="1"/>
      <c r="VNV97" s="1"/>
      <c r="VNW97" s="1"/>
      <c r="VNX97" s="1"/>
      <c r="VNY97" s="1"/>
      <c r="VNZ97" s="1"/>
      <c r="VOA97" s="1"/>
      <c r="VOB97" s="1"/>
      <c r="VOC97" s="1"/>
      <c r="VOD97" s="1"/>
      <c r="VOE97" s="1"/>
      <c r="VOF97" s="1"/>
      <c r="VOG97" s="1"/>
      <c r="VOH97" s="1"/>
      <c r="VOI97" s="1"/>
      <c r="VOJ97" s="1"/>
      <c r="VOK97" s="1"/>
      <c r="VOL97" s="1"/>
      <c r="VOM97" s="1"/>
      <c r="VON97" s="1"/>
      <c r="VOO97" s="1"/>
      <c r="VOP97" s="1"/>
      <c r="VOQ97" s="1"/>
      <c r="VOR97" s="1"/>
      <c r="VOS97" s="1"/>
      <c r="VOT97" s="1"/>
      <c r="VOU97" s="1"/>
      <c r="VOV97" s="1"/>
      <c r="VOW97" s="1"/>
      <c r="VOX97" s="1"/>
      <c r="VOY97" s="1"/>
      <c r="VOZ97" s="1"/>
      <c r="VPA97" s="1"/>
      <c r="VPB97" s="1"/>
      <c r="VPC97" s="1"/>
      <c r="VPD97" s="1"/>
      <c r="VPE97" s="1"/>
      <c r="VPF97" s="1"/>
      <c r="VPG97" s="1"/>
      <c r="VPH97" s="1"/>
      <c r="VPI97" s="1"/>
      <c r="VPJ97" s="1"/>
      <c r="VPK97" s="1"/>
      <c r="VPL97" s="1"/>
      <c r="VPM97" s="1"/>
      <c r="VPN97" s="1"/>
      <c r="VPO97" s="1"/>
      <c r="VPP97" s="1"/>
      <c r="VPQ97" s="1"/>
      <c r="VPR97" s="1"/>
      <c r="VPS97" s="1"/>
      <c r="VPT97" s="1"/>
      <c r="VPU97" s="1"/>
      <c r="VPV97" s="1"/>
      <c r="VPW97" s="1"/>
      <c r="VPX97" s="1"/>
      <c r="VPY97" s="1"/>
      <c r="VPZ97" s="1"/>
      <c r="VQA97" s="1"/>
      <c r="VQB97" s="1"/>
      <c r="VQC97" s="1"/>
      <c r="VQD97" s="1"/>
      <c r="VQE97" s="1"/>
      <c r="VQF97" s="1"/>
      <c r="VQG97" s="1"/>
      <c r="VQH97" s="1"/>
      <c r="VQI97" s="1"/>
      <c r="VQJ97" s="1"/>
      <c r="VQK97" s="1"/>
      <c r="VQL97" s="1"/>
      <c r="VQM97" s="1"/>
      <c r="VQN97" s="1"/>
      <c r="VQO97" s="1"/>
      <c r="VQP97" s="1"/>
      <c r="VQQ97" s="1"/>
      <c r="VQR97" s="1"/>
      <c r="VQS97" s="1"/>
      <c r="VQT97" s="1"/>
      <c r="VQU97" s="1"/>
      <c r="VQV97" s="1"/>
      <c r="VQW97" s="1"/>
      <c r="VQX97" s="1"/>
      <c r="VQY97" s="1"/>
      <c r="VQZ97" s="1"/>
      <c r="VRA97" s="1"/>
      <c r="VRB97" s="1"/>
      <c r="VRC97" s="1"/>
      <c r="VRD97" s="1"/>
      <c r="VRE97" s="1"/>
      <c r="VRF97" s="1"/>
      <c r="VRG97" s="1"/>
      <c r="VRH97" s="1"/>
      <c r="VRI97" s="1"/>
      <c r="VRJ97" s="1"/>
      <c r="VRK97" s="1"/>
      <c r="VRL97" s="1"/>
      <c r="VRM97" s="1"/>
      <c r="VRN97" s="1"/>
      <c r="VRO97" s="1"/>
      <c r="VRP97" s="1"/>
      <c r="VRQ97" s="1"/>
      <c r="VRR97" s="1"/>
      <c r="VRS97" s="1"/>
      <c r="VRT97" s="1"/>
      <c r="VRU97" s="1"/>
      <c r="VRV97" s="1"/>
      <c r="VRW97" s="1"/>
      <c r="VRX97" s="1"/>
      <c r="VRY97" s="1"/>
      <c r="VRZ97" s="1"/>
      <c r="VSA97" s="1"/>
      <c r="VSB97" s="1"/>
      <c r="VSC97" s="1"/>
      <c r="VSD97" s="1"/>
      <c r="VSE97" s="1"/>
      <c r="VSF97" s="1"/>
      <c r="VSG97" s="1"/>
      <c r="VSH97" s="1"/>
      <c r="VSI97" s="1"/>
      <c r="VSJ97" s="1"/>
      <c r="VSK97" s="1"/>
      <c r="VSL97" s="1"/>
      <c r="VSM97" s="1"/>
      <c r="VSN97" s="1"/>
      <c r="VSO97" s="1"/>
      <c r="VSP97" s="1"/>
      <c r="VSQ97" s="1"/>
      <c r="VSR97" s="1"/>
      <c r="VSS97" s="1"/>
      <c r="VST97" s="1"/>
      <c r="VSU97" s="1"/>
      <c r="VSV97" s="1"/>
      <c r="VSW97" s="1"/>
      <c r="VSX97" s="1"/>
      <c r="VSY97" s="1"/>
      <c r="VSZ97" s="1"/>
      <c r="VTA97" s="1"/>
      <c r="VTB97" s="1"/>
      <c r="VTC97" s="1"/>
      <c r="VTD97" s="1"/>
      <c r="VTE97" s="1"/>
      <c r="VTF97" s="1"/>
      <c r="VTG97" s="1"/>
      <c r="VTH97" s="1"/>
      <c r="VTI97" s="1"/>
      <c r="VTJ97" s="1"/>
      <c r="VTK97" s="1"/>
      <c r="VTL97" s="1"/>
      <c r="VTM97" s="1"/>
      <c r="VTN97" s="1"/>
      <c r="VTO97" s="1"/>
      <c r="VTP97" s="1"/>
      <c r="VTQ97" s="1"/>
      <c r="VTR97" s="1"/>
      <c r="VTS97" s="1"/>
      <c r="VTT97" s="1"/>
      <c r="VTU97" s="1"/>
      <c r="VTV97" s="1"/>
      <c r="VTW97" s="1"/>
      <c r="VTX97" s="1"/>
      <c r="VTY97" s="1"/>
      <c r="VTZ97" s="1"/>
      <c r="VUA97" s="1"/>
      <c r="VUB97" s="1"/>
      <c r="VUC97" s="1"/>
      <c r="VUD97" s="1"/>
      <c r="VUE97" s="1"/>
      <c r="VUF97" s="1"/>
      <c r="VUG97" s="1"/>
      <c r="VUH97" s="1"/>
      <c r="VUI97" s="1"/>
      <c r="VUJ97" s="1"/>
      <c r="VUK97" s="1"/>
      <c r="VUL97" s="1"/>
      <c r="VUM97" s="1"/>
      <c r="VUN97" s="1"/>
      <c r="VUO97" s="1"/>
      <c r="VUP97" s="1"/>
      <c r="VUQ97" s="1"/>
      <c r="VUR97" s="1"/>
      <c r="VUS97" s="1"/>
      <c r="VUT97" s="1"/>
      <c r="VUU97" s="1"/>
      <c r="VUV97" s="1"/>
      <c r="VUW97" s="1"/>
      <c r="VUX97" s="1"/>
      <c r="VUY97" s="1"/>
      <c r="VUZ97" s="1"/>
      <c r="VVA97" s="1"/>
      <c r="VVB97" s="1"/>
      <c r="VVC97" s="1"/>
      <c r="VVD97" s="1"/>
      <c r="VVE97" s="1"/>
      <c r="VVF97" s="1"/>
      <c r="VVG97" s="1"/>
      <c r="VVH97" s="1"/>
      <c r="VVI97" s="1"/>
      <c r="VVJ97" s="1"/>
      <c r="VVK97" s="1"/>
      <c r="VVL97" s="1"/>
      <c r="VVM97" s="1"/>
      <c r="VVN97" s="1"/>
      <c r="VVO97" s="1"/>
      <c r="VVP97" s="1"/>
      <c r="VVQ97" s="1"/>
      <c r="VVR97" s="1"/>
      <c r="VVS97" s="1"/>
      <c r="VVT97" s="1"/>
      <c r="VVU97" s="1"/>
      <c r="VVV97" s="1"/>
      <c r="VVW97" s="1"/>
      <c r="VVX97" s="1"/>
      <c r="VVY97" s="1"/>
      <c r="VVZ97" s="1"/>
      <c r="VWA97" s="1"/>
      <c r="VWB97" s="1"/>
      <c r="VWC97" s="1"/>
      <c r="VWD97" s="1"/>
      <c r="VWE97" s="1"/>
      <c r="VWF97" s="1"/>
      <c r="VWG97" s="1"/>
      <c r="VWH97" s="1"/>
      <c r="VWI97" s="1"/>
      <c r="VWJ97" s="1"/>
      <c r="VWK97" s="1"/>
      <c r="VWL97" s="1"/>
      <c r="VWM97" s="1"/>
      <c r="VWN97" s="1"/>
      <c r="VWO97" s="1"/>
      <c r="VWP97" s="1"/>
      <c r="VWQ97" s="1"/>
      <c r="VWR97" s="1"/>
      <c r="VWS97" s="1"/>
      <c r="VWT97" s="1"/>
      <c r="VWU97" s="1"/>
      <c r="VWV97" s="1"/>
      <c r="VWW97" s="1"/>
      <c r="VWX97" s="1"/>
      <c r="VWY97" s="1"/>
      <c r="VWZ97" s="1"/>
      <c r="VXA97" s="1"/>
      <c r="VXB97" s="1"/>
      <c r="VXC97" s="1"/>
      <c r="VXD97" s="1"/>
      <c r="VXE97" s="1"/>
      <c r="VXF97" s="1"/>
      <c r="VXG97" s="1"/>
      <c r="VXH97" s="1"/>
      <c r="VXI97" s="1"/>
      <c r="VXJ97" s="1"/>
      <c r="VXK97" s="1"/>
      <c r="VXL97" s="1"/>
      <c r="VXM97" s="1"/>
      <c r="VXN97" s="1"/>
      <c r="VXO97" s="1"/>
      <c r="VXP97" s="1"/>
      <c r="VXQ97" s="1"/>
      <c r="VXR97" s="1"/>
      <c r="VXS97" s="1"/>
      <c r="VXT97" s="1"/>
      <c r="VXU97" s="1"/>
      <c r="VXV97" s="1"/>
      <c r="VXW97" s="1"/>
      <c r="VXX97" s="1"/>
      <c r="VXY97" s="1"/>
      <c r="VXZ97" s="1"/>
      <c r="VYA97" s="1"/>
      <c r="VYB97" s="1"/>
      <c r="VYC97" s="1"/>
      <c r="VYD97" s="1"/>
      <c r="VYE97" s="1"/>
      <c r="VYF97" s="1"/>
      <c r="VYG97" s="1"/>
      <c r="VYH97" s="1"/>
      <c r="VYI97" s="1"/>
      <c r="VYJ97" s="1"/>
      <c r="VYK97" s="1"/>
      <c r="VYL97" s="1"/>
      <c r="VYM97" s="1"/>
      <c r="VYN97" s="1"/>
      <c r="VYO97" s="1"/>
      <c r="VYP97" s="1"/>
      <c r="VYQ97" s="1"/>
      <c r="VYR97" s="1"/>
      <c r="VYS97" s="1"/>
      <c r="VYT97" s="1"/>
      <c r="VYU97" s="1"/>
      <c r="VYV97" s="1"/>
      <c r="VYW97" s="1"/>
      <c r="VYX97" s="1"/>
      <c r="VYY97" s="1"/>
      <c r="VYZ97" s="1"/>
      <c r="VZA97" s="1"/>
      <c r="VZB97" s="1"/>
      <c r="VZC97" s="1"/>
      <c r="VZD97" s="1"/>
      <c r="VZE97" s="1"/>
      <c r="VZF97" s="1"/>
      <c r="VZG97" s="1"/>
      <c r="VZH97" s="1"/>
      <c r="VZI97" s="1"/>
      <c r="VZJ97" s="1"/>
      <c r="VZK97" s="1"/>
      <c r="VZL97" s="1"/>
      <c r="VZM97" s="1"/>
      <c r="VZN97" s="1"/>
      <c r="VZO97" s="1"/>
      <c r="VZP97" s="1"/>
      <c r="VZQ97" s="1"/>
      <c r="VZR97" s="1"/>
      <c r="VZS97" s="1"/>
      <c r="VZT97" s="1"/>
      <c r="VZU97" s="1"/>
      <c r="VZV97" s="1"/>
      <c r="VZW97" s="1"/>
      <c r="VZX97" s="1"/>
      <c r="VZY97" s="1"/>
      <c r="VZZ97" s="1"/>
      <c r="WAA97" s="1"/>
      <c r="WAB97" s="1"/>
      <c r="WAC97" s="1"/>
      <c r="WAD97" s="1"/>
      <c r="WAE97" s="1"/>
      <c r="WAF97" s="1"/>
      <c r="WAG97" s="1"/>
      <c r="WAH97" s="1"/>
      <c r="WAI97" s="1"/>
      <c r="WAJ97" s="1"/>
      <c r="WAK97" s="1"/>
      <c r="WAL97" s="1"/>
      <c r="WAM97" s="1"/>
      <c r="WAN97" s="1"/>
      <c r="WAO97" s="1"/>
      <c r="WAP97" s="1"/>
      <c r="WAQ97" s="1"/>
      <c r="WAR97" s="1"/>
      <c r="WAS97" s="1"/>
      <c r="WAT97" s="1"/>
      <c r="WAU97" s="1"/>
      <c r="WAV97" s="1"/>
      <c r="WAW97" s="1"/>
      <c r="WAX97" s="1"/>
      <c r="WAY97" s="1"/>
      <c r="WAZ97" s="1"/>
      <c r="WBA97" s="1"/>
      <c r="WBB97" s="1"/>
      <c r="WBC97" s="1"/>
      <c r="WBD97" s="1"/>
      <c r="WBE97" s="1"/>
      <c r="WBF97" s="1"/>
      <c r="WBG97" s="1"/>
      <c r="WBH97" s="1"/>
      <c r="WBI97" s="1"/>
      <c r="WBJ97" s="1"/>
      <c r="WBK97" s="1"/>
      <c r="WBL97" s="1"/>
      <c r="WBM97" s="1"/>
      <c r="WBN97" s="1"/>
      <c r="WBO97" s="1"/>
      <c r="WBP97" s="1"/>
      <c r="WBQ97" s="1"/>
      <c r="WBR97" s="1"/>
      <c r="WBS97" s="1"/>
      <c r="WBT97" s="1"/>
      <c r="WBU97" s="1"/>
      <c r="WBV97" s="1"/>
      <c r="WBW97" s="1"/>
      <c r="WBX97" s="1"/>
      <c r="WBY97" s="1"/>
      <c r="WBZ97" s="1"/>
      <c r="WCA97" s="1"/>
      <c r="WCB97" s="1"/>
      <c r="WCC97" s="1"/>
      <c r="WCD97" s="1"/>
      <c r="WCE97" s="1"/>
      <c r="WCF97" s="1"/>
      <c r="WCG97" s="1"/>
      <c r="WCH97" s="1"/>
      <c r="WCI97" s="1"/>
      <c r="WCJ97" s="1"/>
      <c r="WCK97" s="1"/>
      <c r="WCL97" s="1"/>
      <c r="WCM97" s="1"/>
      <c r="WCN97" s="1"/>
      <c r="WCO97" s="1"/>
      <c r="WCP97" s="1"/>
      <c r="WCQ97" s="1"/>
      <c r="WCR97" s="1"/>
      <c r="WCS97" s="1"/>
      <c r="WCT97" s="1"/>
      <c r="WCU97" s="1"/>
      <c r="WCV97" s="1"/>
      <c r="WCW97" s="1"/>
      <c r="WCX97" s="1"/>
      <c r="WCY97" s="1"/>
      <c r="WCZ97" s="1"/>
      <c r="WDA97" s="1"/>
      <c r="WDB97" s="1"/>
      <c r="WDC97" s="1"/>
      <c r="WDD97" s="1"/>
      <c r="WDE97" s="1"/>
      <c r="WDF97" s="1"/>
      <c r="WDG97" s="1"/>
      <c r="WDH97" s="1"/>
      <c r="WDI97" s="1"/>
      <c r="WDJ97" s="1"/>
      <c r="WDK97" s="1"/>
      <c r="WDL97" s="1"/>
      <c r="WDM97" s="1"/>
      <c r="WDN97" s="1"/>
      <c r="WDO97" s="1"/>
      <c r="WDP97" s="1"/>
      <c r="WDQ97" s="1"/>
      <c r="WDR97" s="1"/>
      <c r="WDS97" s="1"/>
      <c r="WDT97" s="1"/>
      <c r="WDU97" s="1"/>
      <c r="WDV97" s="1"/>
      <c r="WDW97" s="1"/>
      <c r="WDX97" s="1"/>
      <c r="WDY97" s="1"/>
      <c r="WDZ97" s="1"/>
      <c r="WEA97" s="1"/>
      <c r="WEB97" s="1"/>
      <c r="WEC97" s="1"/>
      <c r="WED97" s="1"/>
      <c r="WEE97" s="1"/>
      <c r="WEF97" s="1"/>
      <c r="WEG97" s="1"/>
      <c r="WEH97" s="1"/>
      <c r="WEI97" s="1"/>
      <c r="WEJ97" s="1"/>
      <c r="WEK97" s="1"/>
      <c r="WEL97" s="1"/>
      <c r="WEM97" s="1"/>
      <c r="WEN97" s="1"/>
      <c r="WEO97" s="1"/>
      <c r="WEP97" s="1"/>
      <c r="WEQ97" s="1"/>
      <c r="WER97" s="1"/>
      <c r="WES97" s="1"/>
      <c r="WET97" s="1"/>
      <c r="WEU97" s="1"/>
      <c r="WEV97" s="1"/>
      <c r="WEW97" s="1"/>
      <c r="WEX97" s="1"/>
      <c r="WEY97" s="1"/>
      <c r="WEZ97" s="1"/>
      <c r="WFA97" s="1"/>
      <c r="WFB97" s="1"/>
      <c r="WFC97" s="1"/>
      <c r="WFD97" s="1"/>
      <c r="WFE97" s="1"/>
      <c r="WFF97" s="1"/>
      <c r="WFG97" s="1"/>
      <c r="WFH97" s="1"/>
      <c r="WFI97" s="1"/>
      <c r="WFJ97" s="1"/>
      <c r="WFK97" s="1"/>
      <c r="WFL97" s="1"/>
      <c r="WFM97" s="1"/>
      <c r="WFN97" s="1"/>
      <c r="WFO97" s="1"/>
      <c r="WFP97" s="1"/>
      <c r="WFQ97" s="1"/>
      <c r="WFR97" s="1"/>
      <c r="WFS97" s="1"/>
      <c r="WFT97" s="1"/>
      <c r="WFU97" s="1"/>
      <c r="WFV97" s="1"/>
      <c r="WFW97" s="1"/>
      <c r="WFX97" s="1"/>
      <c r="WFY97" s="1"/>
      <c r="WFZ97" s="1"/>
      <c r="WGA97" s="1"/>
      <c r="WGB97" s="1"/>
      <c r="WGC97" s="1"/>
      <c r="WGD97" s="1"/>
      <c r="WGE97" s="1"/>
      <c r="WGF97" s="1"/>
      <c r="WGG97" s="1"/>
      <c r="WGH97" s="1"/>
      <c r="WGI97" s="1"/>
      <c r="WGJ97" s="1"/>
      <c r="WGK97" s="1"/>
      <c r="WGL97" s="1"/>
      <c r="WGM97" s="1"/>
      <c r="WGN97" s="1"/>
      <c r="WGO97" s="1"/>
      <c r="WGP97" s="1"/>
      <c r="WGQ97" s="1"/>
      <c r="WGR97" s="1"/>
      <c r="WGS97" s="1"/>
      <c r="WGT97" s="1"/>
      <c r="WGU97" s="1"/>
      <c r="WGV97" s="1"/>
      <c r="WGW97" s="1"/>
      <c r="WGX97" s="1"/>
      <c r="WGY97" s="1"/>
      <c r="WGZ97" s="1"/>
      <c r="WHA97" s="1"/>
      <c r="WHB97" s="1"/>
      <c r="WHC97" s="1"/>
      <c r="WHD97" s="1"/>
      <c r="WHE97" s="1"/>
      <c r="WHF97" s="1"/>
      <c r="WHG97" s="1"/>
      <c r="WHH97" s="1"/>
      <c r="WHI97" s="1"/>
      <c r="WHJ97" s="1"/>
      <c r="WHK97" s="1"/>
      <c r="WHL97" s="1"/>
      <c r="WHM97" s="1"/>
      <c r="WHN97" s="1"/>
      <c r="WHO97" s="1"/>
      <c r="WHP97" s="1"/>
      <c r="WHQ97" s="1"/>
      <c r="WHR97" s="1"/>
      <c r="WHS97" s="1"/>
      <c r="WHT97" s="1"/>
      <c r="WHU97" s="1"/>
      <c r="WHV97" s="1"/>
      <c r="WHW97" s="1"/>
      <c r="WHX97" s="1"/>
      <c r="WHY97" s="1"/>
      <c r="WHZ97" s="1"/>
      <c r="WIA97" s="1"/>
      <c r="WIB97" s="1"/>
      <c r="WIC97" s="1"/>
      <c r="WID97" s="1"/>
      <c r="WIE97" s="1"/>
      <c r="WIF97" s="1"/>
      <c r="WIG97" s="1"/>
      <c r="WIH97" s="1"/>
      <c r="WII97" s="1"/>
      <c r="WIJ97" s="1"/>
      <c r="WIK97" s="1"/>
      <c r="WIL97" s="1"/>
      <c r="WIM97" s="1"/>
      <c r="WIN97" s="1"/>
      <c r="WIO97" s="1"/>
      <c r="WIP97" s="1"/>
      <c r="WIQ97" s="1"/>
      <c r="WIR97" s="1"/>
      <c r="WIS97" s="1"/>
      <c r="WIT97" s="1"/>
      <c r="WIU97" s="1"/>
      <c r="WIV97" s="1"/>
      <c r="WIW97" s="1"/>
      <c r="WIX97" s="1"/>
      <c r="WIY97" s="1"/>
      <c r="WIZ97" s="1"/>
      <c r="WJA97" s="1"/>
      <c r="WJB97" s="1"/>
      <c r="WJC97" s="1"/>
      <c r="WJD97" s="1"/>
      <c r="WJE97" s="1"/>
      <c r="WJF97" s="1"/>
      <c r="WJG97" s="1"/>
      <c r="WJH97" s="1"/>
      <c r="WJI97" s="1"/>
      <c r="WJJ97" s="1"/>
      <c r="WJK97" s="1"/>
      <c r="WJL97" s="1"/>
      <c r="WJM97" s="1"/>
      <c r="WJN97" s="1"/>
      <c r="WJO97" s="1"/>
      <c r="WJP97" s="1"/>
      <c r="WJQ97" s="1"/>
      <c r="WJR97" s="1"/>
      <c r="WJS97" s="1"/>
      <c r="WJT97" s="1"/>
      <c r="WJU97" s="1"/>
      <c r="WJV97" s="1"/>
      <c r="WJW97" s="1"/>
      <c r="WJX97" s="1"/>
      <c r="WJY97" s="1"/>
      <c r="WJZ97" s="1"/>
      <c r="WKA97" s="1"/>
      <c r="WKB97" s="1"/>
      <c r="WKC97" s="1"/>
      <c r="WKD97" s="1"/>
      <c r="WKE97" s="1"/>
      <c r="WKF97" s="1"/>
      <c r="WKG97" s="1"/>
      <c r="WKH97" s="1"/>
      <c r="WKI97" s="1"/>
      <c r="WKJ97" s="1"/>
      <c r="WKK97" s="1"/>
      <c r="WKL97" s="1"/>
      <c r="WKM97" s="1"/>
      <c r="WKN97" s="1"/>
      <c r="WKO97" s="1"/>
      <c r="WKP97" s="1"/>
      <c r="WKQ97" s="1"/>
      <c r="WKR97" s="1"/>
      <c r="WKS97" s="1"/>
      <c r="WKT97" s="1"/>
      <c r="WKU97" s="1"/>
      <c r="WKV97" s="1"/>
      <c r="WKW97" s="1"/>
      <c r="WKX97" s="1"/>
      <c r="WKY97" s="1"/>
      <c r="WKZ97" s="1"/>
      <c r="WLA97" s="1"/>
      <c r="WLB97" s="1"/>
      <c r="WLC97" s="1"/>
      <c r="WLD97" s="1"/>
      <c r="WLE97" s="1"/>
      <c r="WLF97" s="1"/>
      <c r="WLG97" s="1"/>
      <c r="WLH97" s="1"/>
      <c r="WLI97" s="1"/>
      <c r="WLJ97" s="1"/>
      <c r="WLK97" s="1"/>
      <c r="WLL97" s="1"/>
      <c r="WLM97" s="1"/>
      <c r="WLN97" s="1"/>
      <c r="WLO97" s="1"/>
      <c r="WLP97" s="1"/>
      <c r="WLQ97" s="1"/>
      <c r="WLR97" s="1"/>
      <c r="WLS97" s="1"/>
      <c r="WLT97" s="1"/>
      <c r="WLU97" s="1"/>
      <c r="WLV97" s="1"/>
      <c r="WLW97" s="1"/>
      <c r="WLX97" s="1"/>
      <c r="WLY97" s="1"/>
      <c r="WLZ97" s="1"/>
      <c r="WMA97" s="1"/>
      <c r="WMB97" s="1"/>
      <c r="WMC97" s="1"/>
      <c r="WMD97" s="1"/>
      <c r="WME97" s="1"/>
      <c r="WMF97" s="1"/>
      <c r="WMG97" s="1"/>
      <c r="WMH97" s="1"/>
      <c r="WMI97" s="1"/>
      <c r="WMJ97" s="1"/>
      <c r="WMK97" s="1"/>
      <c r="WML97" s="1"/>
      <c r="WMM97" s="1"/>
      <c r="WMN97" s="1"/>
      <c r="WMO97" s="1"/>
      <c r="WMP97" s="1"/>
      <c r="WMQ97" s="1"/>
      <c r="WMR97" s="1"/>
      <c r="WMS97" s="1"/>
      <c r="WMT97" s="1"/>
      <c r="WMU97" s="1"/>
      <c r="WMV97" s="1"/>
      <c r="WMW97" s="1"/>
      <c r="WMX97" s="1"/>
      <c r="WMY97" s="1"/>
      <c r="WMZ97" s="1"/>
      <c r="WNA97" s="1"/>
      <c r="WNB97" s="1"/>
      <c r="WNC97" s="1"/>
      <c r="WND97" s="1"/>
      <c r="WNE97" s="1"/>
      <c r="WNF97" s="1"/>
      <c r="WNG97" s="1"/>
      <c r="WNH97" s="1"/>
      <c r="WNI97" s="1"/>
      <c r="WNJ97" s="1"/>
      <c r="WNK97" s="1"/>
      <c r="WNL97" s="1"/>
      <c r="WNM97" s="1"/>
      <c r="WNN97" s="1"/>
      <c r="WNO97" s="1"/>
      <c r="WNP97" s="1"/>
      <c r="WNQ97" s="1"/>
      <c r="WNR97" s="1"/>
      <c r="WNS97" s="1"/>
      <c r="WNT97" s="1"/>
      <c r="WNU97" s="1"/>
      <c r="WNV97" s="1"/>
      <c r="WNW97" s="1"/>
      <c r="WNX97" s="1"/>
      <c r="WNY97" s="1"/>
      <c r="WNZ97" s="1"/>
      <c r="WOA97" s="1"/>
      <c r="WOB97" s="1"/>
      <c r="WOC97" s="1"/>
      <c r="WOD97" s="1"/>
      <c r="WOE97" s="1"/>
      <c r="WOF97" s="1"/>
      <c r="WOG97" s="1"/>
      <c r="WOH97" s="1"/>
      <c r="WOI97" s="1"/>
      <c r="WOJ97" s="1"/>
      <c r="WOK97" s="1"/>
      <c r="WOL97" s="1"/>
      <c r="WOM97" s="1"/>
      <c r="WON97" s="1"/>
      <c r="WOO97" s="1"/>
      <c r="WOP97" s="1"/>
      <c r="WOQ97" s="1"/>
      <c r="WOR97" s="1"/>
      <c r="WOS97" s="1"/>
      <c r="WOT97" s="1"/>
      <c r="WOU97" s="1"/>
      <c r="WOV97" s="1"/>
      <c r="WOW97" s="1"/>
      <c r="WOX97" s="1"/>
      <c r="WOY97" s="1"/>
      <c r="WOZ97" s="1"/>
      <c r="WPA97" s="1"/>
      <c r="WPB97" s="1"/>
      <c r="WPC97" s="1"/>
      <c r="WPD97" s="1"/>
      <c r="WPE97" s="1"/>
      <c r="WPF97" s="1"/>
      <c r="WPG97" s="1"/>
      <c r="WPH97" s="1"/>
      <c r="WPI97" s="1"/>
      <c r="WPJ97" s="1"/>
      <c r="WPK97" s="1"/>
      <c r="WPL97" s="1"/>
      <c r="WPM97" s="1"/>
      <c r="WPN97" s="1"/>
      <c r="WPO97" s="1"/>
      <c r="WPP97" s="1"/>
      <c r="WPQ97" s="1"/>
      <c r="WPR97" s="1"/>
      <c r="WPS97" s="1"/>
      <c r="WPT97" s="1"/>
      <c r="WPU97" s="1"/>
      <c r="WPV97" s="1"/>
      <c r="WPW97" s="1"/>
      <c r="WPX97" s="1"/>
      <c r="WPY97" s="1"/>
      <c r="WPZ97" s="1"/>
      <c r="WQA97" s="1"/>
      <c r="WQB97" s="1"/>
      <c r="WQC97" s="1"/>
      <c r="WQD97" s="1"/>
      <c r="WQE97" s="1"/>
      <c r="WQF97" s="1"/>
      <c r="WQG97" s="1"/>
      <c r="WQH97" s="1"/>
      <c r="WQI97" s="1"/>
      <c r="WQJ97" s="1"/>
      <c r="WQK97" s="1"/>
      <c r="WQL97" s="1"/>
      <c r="WQM97" s="1"/>
      <c r="WQN97" s="1"/>
      <c r="WQO97" s="1"/>
      <c r="WQP97" s="1"/>
      <c r="WQQ97" s="1"/>
      <c r="WQR97" s="1"/>
      <c r="WQS97" s="1"/>
      <c r="WQT97" s="1"/>
      <c r="WQU97" s="1"/>
      <c r="WQV97" s="1"/>
      <c r="WQW97" s="1"/>
      <c r="WQX97" s="1"/>
      <c r="WQY97" s="1"/>
      <c r="WQZ97" s="1"/>
      <c r="WRA97" s="1"/>
      <c r="WRB97" s="1"/>
      <c r="WRC97" s="1"/>
      <c r="WRD97" s="1"/>
      <c r="WRE97" s="1"/>
      <c r="WRF97" s="1"/>
      <c r="WRG97" s="1"/>
      <c r="WRH97" s="1"/>
      <c r="WRI97" s="1"/>
      <c r="WRJ97" s="1"/>
      <c r="WRK97" s="1"/>
      <c r="WRL97" s="1"/>
      <c r="WRM97" s="1"/>
      <c r="WRN97" s="1"/>
      <c r="WRO97" s="1"/>
      <c r="WRP97" s="1"/>
      <c r="WRQ97" s="1"/>
      <c r="WRR97" s="1"/>
      <c r="WRS97" s="1"/>
      <c r="WRT97" s="1"/>
      <c r="WRU97" s="1"/>
      <c r="WRV97" s="1"/>
      <c r="WRW97" s="1"/>
      <c r="WRX97" s="1"/>
      <c r="WRY97" s="1"/>
      <c r="WRZ97" s="1"/>
      <c r="WSA97" s="1"/>
      <c r="WSB97" s="1"/>
      <c r="WSC97" s="1"/>
      <c r="WSD97" s="1"/>
      <c r="WSE97" s="1"/>
      <c r="WSF97" s="1"/>
      <c r="WSG97" s="1"/>
      <c r="WSH97" s="1"/>
      <c r="WSI97" s="1"/>
      <c r="WSJ97" s="1"/>
      <c r="WSK97" s="1"/>
      <c r="WSL97" s="1"/>
      <c r="WSM97" s="1"/>
      <c r="WSN97" s="1"/>
      <c r="WSO97" s="1"/>
      <c r="WSP97" s="1"/>
      <c r="WSQ97" s="1"/>
      <c r="WSR97" s="1"/>
      <c r="WSS97" s="1"/>
      <c r="WST97" s="1"/>
      <c r="WSU97" s="1"/>
      <c r="WSV97" s="1"/>
      <c r="WSW97" s="1"/>
      <c r="WSX97" s="1"/>
      <c r="WSY97" s="1"/>
      <c r="WSZ97" s="1"/>
      <c r="WTA97" s="1"/>
      <c r="WTB97" s="1"/>
      <c r="WTC97" s="1"/>
      <c r="WTD97" s="1"/>
      <c r="WTE97" s="1"/>
      <c r="WTF97" s="1"/>
      <c r="WTG97" s="1"/>
      <c r="WTH97" s="1"/>
      <c r="WTI97" s="1"/>
      <c r="WTJ97" s="1"/>
      <c r="WTK97" s="1"/>
      <c r="WTL97" s="1"/>
      <c r="WTM97" s="1"/>
      <c r="WTN97" s="1"/>
      <c r="WTO97" s="1"/>
      <c r="WTP97" s="1"/>
      <c r="WTQ97" s="1"/>
      <c r="WTR97" s="1"/>
      <c r="WTS97" s="1"/>
      <c r="WTT97" s="1"/>
      <c r="WTU97" s="1"/>
      <c r="WTV97" s="1"/>
      <c r="WTW97" s="1"/>
      <c r="WTX97" s="1"/>
      <c r="WTY97" s="1"/>
      <c r="WTZ97" s="1"/>
      <c r="WUA97" s="1"/>
      <c r="WUB97" s="1"/>
      <c r="WUC97" s="1"/>
      <c r="WUD97" s="1"/>
      <c r="WUE97" s="1"/>
      <c r="WUF97" s="1"/>
      <c r="WUG97" s="1"/>
      <c r="WUH97" s="1"/>
      <c r="WUI97" s="1"/>
      <c r="WUJ97" s="1"/>
      <c r="WUK97" s="1"/>
      <c r="WUL97" s="1"/>
      <c r="WUM97" s="1"/>
      <c r="WUN97" s="1"/>
      <c r="WUO97" s="1"/>
      <c r="WUP97" s="1"/>
      <c r="WUQ97" s="1"/>
      <c r="WUR97" s="1"/>
      <c r="WUS97" s="1"/>
      <c r="WUT97" s="1"/>
      <c r="WUU97" s="1"/>
      <c r="WUV97" s="1"/>
      <c r="WUW97" s="1"/>
      <c r="WUX97" s="1"/>
      <c r="WUY97" s="1"/>
      <c r="WUZ97" s="1"/>
      <c r="WVA97" s="1"/>
      <c r="WVB97" s="1"/>
      <c r="WVC97" s="1"/>
      <c r="WVD97" s="1"/>
      <c r="WVE97" s="1"/>
      <c r="WVF97" s="1"/>
      <c r="WVG97" s="1"/>
      <c r="WVH97" s="1"/>
      <c r="WVI97" s="1"/>
      <c r="WVJ97" s="1"/>
      <c r="WVK97" s="1"/>
      <c r="WVL97" s="1"/>
      <c r="WVM97" s="1"/>
      <c r="WVN97" s="1"/>
      <c r="WVO97" s="1"/>
      <c r="WVP97" s="1"/>
      <c r="WVQ97" s="1"/>
      <c r="WVR97" s="1"/>
      <c r="WVS97" s="1"/>
      <c r="WVT97" s="1"/>
      <c r="WVU97" s="1"/>
      <c r="WVV97" s="1"/>
      <c r="WVW97" s="1"/>
      <c r="WVX97" s="1"/>
      <c r="WVY97" s="1"/>
      <c r="WVZ97" s="1"/>
      <c r="WWA97" s="1"/>
      <c r="WWB97" s="1"/>
      <c r="WWC97" s="1"/>
      <c r="WWD97" s="1"/>
      <c r="WWE97" s="1"/>
      <c r="WWF97" s="1"/>
      <c r="WWG97" s="1"/>
      <c r="WWH97" s="1"/>
      <c r="WWI97" s="1"/>
      <c r="WWJ97" s="1"/>
      <c r="WWK97" s="1"/>
      <c r="WWL97" s="1"/>
      <c r="WWM97" s="1"/>
      <c r="WWN97" s="1"/>
      <c r="WWO97" s="1"/>
      <c r="WWP97" s="1"/>
      <c r="WWQ97" s="1"/>
      <c r="WWR97" s="1"/>
      <c r="WWS97" s="1"/>
      <c r="WWT97" s="1"/>
      <c r="WWU97" s="1"/>
      <c r="WWV97" s="1"/>
      <c r="WWW97" s="1"/>
      <c r="WWX97" s="1"/>
      <c r="WWY97" s="1"/>
      <c r="WWZ97" s="1"/>
      <c r="WXA97" s="1"/>
      <c r="WXB97" s="1"/>
      <c r="WXC97" s="1"/>
      <c r="WXD97" s="1"/>
      <c r="WXE97" s="1"/>
      <c r="WXF97" s="1"/>
      <c r="WXG97" s="1"/>
      <c r="WXH97" s="1"/>
      <c r="WXI97" s="1"/>
      <c r="WXJ97" s="1"/>
      <c r="WXK97" s="1"/>
      <c r="WXL97" s="1"/>
      <c r="WXM97" s="1"/>
      <c r="WXN97" s="1"/>
      <c r="WXO97" s="1"/>
      <c r="WXP97" s="1"/>
      <c r="WXQ97" s="1"/>
      <c r="WXR97" s="1"/>
      <c r="WXS97" s="1"/>
      <c r="WXT97" s="1"/>
      <c r="WXU97" s="1"/>
      <c r="WXV97" s="1"/>
      <c r="WXW97" s="1"/>
      <c r="WXX97" s="1"/>
      <c r="WXY97" s="1"/>
      <c r="WXZ97" s="1"/>
      <c r="WYA97" s="1"/>
      <c r="WYB97" s="1"/>
      <c r="WYC97" s="1"/>
      <c r="WYD97" s="1"/>
      <c r="WYE97" s="1"/>
      <c r="WYF97" s="1"/>
      <c r="WYG97" s="1"/>
      <c r="WYH97" s="1"/>
      <c r="WYI97" s="1"/>
      <c r="WYJ97" s="1"/>
      <c r="WYK97" s="1"/>
      <c r="WYL97" s="1"/>
      <c r="WYM97" s="1"/>
      <c r="WYN97" s="1"/>
      <c r="WYO97" s="1"/>
      <c r="WYP97" s="1"/>
      <c r="WYQ97" s="1"/>
      <c r="WYR97" s="1"/>
      <c r="WYS97" s="1"/>
      <c r="WYT97" s="1"/>
      <c r="WYU97" s="1"/>
      <c r="WYV97" s="1"/>
      <c r="WYW97" s="1"/>
      <c r="WYX97" s="1"/>
      <c r="WYY97" s="1"/>
      <c r="WYZ97" s="1"/>
      <c r="WZA97" s="1"/>
      <c r="WZB97" s="1"/>
      <c r="WZC97" s="1"/>
      <c r="WZD97" s="1"/>
      <c r="WZE97" s="1"/>
      <c r="WZF97" s="1"/>
      <c r="WZG97" s="1"/>
      <c r="WZH97" s="1"/>
      <c r="WZI97" s="1"/>
      <c r="WZJ97" s="1"/>
      <c r="WZK97" s="1"/>
      <c r="WZL97" s="1"/>
      <c r="WZM97" s="1"/>
      <c r="WZN97" s="1"/>
      <c r="WZO97" s="1"/>
      <c r="WZP97" s="1"/>
      <c r="WZQ97" s="1"/>
      <c r="WZR97" s="1"/>
      <c r="WZS97" s="1"/>
      <c r="WZT97" s="1"/>
      <c r="WZU97" s="1"/>
      <c r="WZV97" s="1"/>
      <c r="WZW97" s="1"/>
      <c r="WZX97" s="1"/>
      <c r="WZY97" s="1"/>
      <c r="WZZ97" s="1"/>
      <c r="XAA97" s="1"/>
      <c r="XAB97" s="1"/>
      <c r="XAC97" s="1"/>
      <c r="XAD97" s="1"/>
      <c r="XAE97" s="1"/>
      <c r="XAF97" s="1"/>
      <c r="XAG97" s="1"/>
      <c r="XAH97" s="1"/>
      <c r="XAI97" s="1"/>
      <c r="XAJ97" s="1"/>
      <c r="XAK97" s="1"/>
      <c r="XAL97" s="1"/>
      <c r="XAM97" s="1"/>
      <c r="XAN97" s="1"/>
      <c r="XAO97" s="1"/>
      <c r="XAP97" s="1"/>
      <c r="XAQ97" s="1"/>
      <c r="XAR97" s="1"/>
      <c r="XAS97" s="1"/>
      <c r="XAT97" s="1"/>
      <c r="XAU97" s="1"/>
      <c r="XAV97" s="1"/>
      <c r="XAW97" s="1"/>
      <c r="XAX97" s="1"/>
      <c r="XAY97" s="1"/>
      <c r="XAZ97" s="1"/>
      <c r="XBA97" s="1"/>
      <c r="XBB97" s="1"/>
      <c r="XBC97" s="1"/>
      <c r="XBD97" s="1"/>
      <c r="XBE97" s="1"/>
      <c r="XBF97" s="1"/>
      <c r="XBG97" s="1"/>
      <c r="XBH97" s="1"/>
      <c r="XBI97" s="1"/>
      <c r="XBJ97" s="1"/>
      <c r="XBK97" s="1"/>
      <c r="XBL97" s="1"/>
      <c r="XBM97" s="1"/>
      <c r="XBN97" s="1"/>
      <c r="XBO97" s="1"/>
      <c r="XBP97" s="1"/>
      <c r="XBQ97" s="1"/>
      <c r="XBR97" s="1"/>
      <c r="XBS97" s="1"/>
      <c r="XBT97" s="1"/>
      <c r="XBU97" s="1"/>
      <c r="XBV97" s="1"/>
      <c r="XBW97" s="1"/>
      <c r="XBX97" s="1"/>
      <c r="XBY97" s="1"/>
      <c r="XBZ97" s="1"/>
      <c r="XCA97" s="1"/>
      <c r="XCB97" s="1"/>
      <c r="XCC97" s="1"/>
      <c r="XCD97" s="1"/>
      <c r="XCE97" s="1"/>
      <c r="XCF97" s="1"/>
      <c r="XCG97" s="1"/>
      <c r="XCH97" s="1"/>
      <c r="XCI97" s="1"/>
      <c r="XCJ97" s="1"/>
      <c r="XCK97" s="1"/>
      <c r="XCL97" s="1"/>
      <c r="XCM97" s="1"/>
      <c r="XCN97" s="1"/>
      <c r="XCO97" s="1"/>
      <c r="XCP97" s="1"/>
      <c r="XCQ97" s="1"/>
      <c r="XCR97" s="1"/>
      <c r="XCS97" s="1"/>
      <c r="XCT97" s="1"/>
      <c r="XCU97" s="1"/>
      <c r="XCV97" s="1"/>
      <c r="XCW97" s="1"/>
      <c r="XCX97" s="1"/>
      <c r="XCY97" s="1"/>
      <c r="XCZ97" s="1"/>
      <c r="XDA97" s="1"/>
      <c r="XDB97" s="1"/>
      <c r="XDC97" s="1"/>
      <c r="XDD97" s="1"/>
      <c r="XDE97" s="1"/>
      <c r="XDF97" s="1"/>
      <c r="XDG97" s="1"/>
      <c r="XDH97" s="1"/>
      <c r="XDI97" s="1"/>
      <c r="XDJ97" s="1"/>
      <c r="XDK97" s="1"/>
      <c r="XDL97" s="1"/>
      <c r="XDM97" s="1"/>
      <c r="XDN97" s="1"/>
      <c r="XDO97" s="1"/>
      <c r="XDP97" s="1"/>
      <c r="XDQ97" s="1"/>
      <c r="XDR97" s="1"/>
      <c r="XDS97" s="1"/>
      <c r="XDT97" s="1"/>
      <c r="XDU97" s="1"/>
      <c r="XDV97" s="1"/>
      <c r="XDW97" s="1"/>
      <c r="XDX97" s="1"/>
      <c r="XDY97" s="1"/>
      <c r="XDZ97" s="1"/>
      <c r="XEA97" s="1"/>
      <c r="XEB97" s="1"/>
      <c r="XEC97" s="1"/>
      <c r="XED97" s="1"/>
      <c r="XEE97" s="1"/>
      <c r="XEF97" s="1"/>
      <c r="XEG97" s="1"/>
      <c r="XEH97" s="1"/>
      <c r="XEI97" s="1"/>
      <c r="XEJ97" s="1"/>
      <c r="XEK97" s="1"/>
      <c r="XEL97" s="1"/>
      <c r="XEM97" s="1"/>
      <c r="XEN97" s="1"/>
      <c r="XEO97" s="1"/>
      <c r="XEP97" s="1"/>
      <c r="XEQ97" s="1"/>
      <c r="XER97" s="1"/>
      <c r="XES97" s="1"/>
      <c r="XET97" s="1"/>
      <c r="XEU97" s="1"/>
      <c r="XEV97" s="1"/>
      <c r="XEW97" s="1"/>
      <c r="XEX97" s="1"/>
      <c r="XEY97" s="1"/>
      <c r="XEZ97" s="1"/>
      <c r="XFA97" s="1"/>
    </row>
    <row r="98" spans="1:16381" s="42" customFormat="1" ht="12" customHeight="1">
      <c r="A98" s="38">
        <f>+Practicantes!A36+1</f>
        <v>34</v>
      </c>
      <c r="B98" s="39" t="s">
        <v>358</v>
      </c>
      <c r="C98" s="40" t="s">
        <v>359</v>
      </c>
      <c r="D98" s="24" t="s">
        <v>34</v>
      </c>
      <c r="E98" s="28">
        <v>45887</v>
      </c>
      <c r="F98" s="59" t="str">
        <f>VLOOKUP(B98,'[1]13.01.26'!$C$6:$C$60,1,)</f>
        <v>74254669</v>
      </c>
      <c r="G98" s="1"/>
      <c r="H98" s="1"/>
      <c r="I98" s="1"/>
      <c r="J98" s="42" t="b">
        <f>EXACT(E98,F98)</f>
        <v>0</v>
      </c>
      <c r="K98" s="28">
        <f>+M98</f>
        <v>46070</v>
      </c>
      <c r="L98" s="43">
        <v>45887</v>
      </c>
      <c r="M98" s="43">
        <v>46070</v>
      </c>
      <c r="N98" s="38" t="s">
        <v>30</v>
      </c>
      <c r="O98" s="38"/>
      <c r="P98" s="38"/>
      <c r="Q98" s="38"/>
      <c r="R98" s="38"/>
      <c r="S98" s="38"/>
      <c r="T98" s="38"/>
      <c r="U98" s="38"/>
      <c r="V98" s="38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L98" s="42" t="s">
        <v>31</v>
      </c>
    </row>
    <row r="99" spans="1:16381" s="42" customFormat="1" ht="12" customHeight="1">
      <c r="A99" s="38">
        <f>+Practicantes!A8+1</f>
        <v>3</v>
      </c>
      <c r="B99" s="39" t="s">
        <v>271</v>
      </c>
      <c r="C99" s="40" t="s">
        <v>272</v>
      </c>
      <c r="D99" s="24" t="s">
        <v>34</v>
      </c>
      <c r="E99" s="92">
        <v>45693</v>
      </c>
      <c r="F99" s="59" t="str">
        <f>VLOOKUP(B99,'[1]13.01.26'!$C$6:$C$60,1,)</f>
        <v>72634496</v>
      </c>
      <c r="G99" s="42">
        <f ca="1">DATEDIF(E99,Practicantes!$G$2,"Y")</f>
        <v>1</v>
      </c>
      <c r="H99" s="42">
        <f ca="1">DATEDIF(E99,Practicantes!$G$2,"YM")</f>
        <v>1</v>
      </c>
      <c r="I99" s="42">
        <f ca="1">DATEDIF(E99,Practicantes!$G$2,"MD")</f>
        <v>0</v>
      </c>
      <c r="J99" s="42" t="str">
        <f>VLOOKUP(B99,[2]METSO!$C$11:$AC$1009,27,)</f>
        <v>VULCANO</v>
      </c>
      <c r="K99" s="24" t="s">
        <v>50</v>
      </c>
      <c r="L99" s="24" t="str">
        <f>VLOOKUP(B99,[11]METSO!$C$11:$N$993,12,)</f>
        <v>AQUIJE SARAVIA, EDWARD JOHANS</v>
      </c>
      <c r="M99" s="24" t="str">
        <f>VLOOKUP(B99,[11]METSO!$C$11:$M$993,11,)</f>
        <v>CNS RUBBER &amp; POLYMET SUPPLY CHAIN</v>
      </c>
      <c r="N99" s="28">
        <f>+S99</f>
        <v>46057</v>
      </c>
      <c r="O99" s="43">
        <v>45693</v>
      </c>
      <c r="P99" s="28">
        <v>45873</v>
      </c>
      <c r="Q99" s="38" t="s">
        <v>30</v>
      </c>
      <c r="R99" s="43">
        <v>45874</v>
      </c>
      <c r="S99" s="43">
        <v>46057</v>
      </c>
      <c r="T99" s="38" t="s">
        <v>30</v>
      </c>
      <c r="U99" s="38"/>
      <c r="V99" s="38"/>
      <c r="W99" s="38"/>
      <c r="X99" s="38"/>
      <c r="Y99" s="38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2" t="str">
        <f>VLOOKUP(B99,'[4]BD PRAC 12.08'!B$6:B$40,1,)</f>
        <v>72634496</v>
      </c>
      <c r="AO99" s="42" t="s">
        <v>39</v>
      </c>
    </row>
    <row r="100" spans="1:16381" s="42" customFormat="1" ht="12" customHeight="1">
      <c r="A100" s="38">
        <f>+Practicantes!A17+1</f>
        <v>12</v>
      </c>
      <c r="B100" s="39" t="s">
        <v>273</v>
      </c>
      <c r="C100" s="40" t="s">
        <v>274</v>
      </c>
      <c r="D100" s="24" t="s">
        <v>34</v>
      </c>
      <c r="E100" s="92">
        <v>45693</v>
      </c>
      <c r="F100" s="59" t="str">
        <f>VLOOKUP(B100,'[1]13.01.26'!$C$6:$C$60,1,)</f>
        <v>72302489</v>
      </c>
      <c r="G100" s="42">
        <f ca="1">DATEDIF(E100,Practicantes!$G$2,"Y")</f>
        <v>1</v>
      </c>
      <c r="H100" s="42">
        <f ca="1">DATEDIF(E100,Practicantes!$G$2,"YM")</f>
        <v>1</v>
      </c>
      <c r="I100" s="42">
        <f ca="1">DATEDIF(E100,Practicantes!$G$2,"MD")</f>
        <v>0</v>
      </c>
      <c r="J100" s="42" t="str">
        <f>VLOOKUP(B100,[2]METSO!$C$11:$AC$1009,27,)</f>
        <v>CRONOS</v>
      </c>
      <c r="K100" s="24" t="s">
        <v>47</v>
      </c>
      <c r="L100" s="24" t="str">
        <f>VLOOKUP(B100,[11]METSO!$C$11:$N$993,12,)</f>
        <v>CELEDONIO BALABARCA, JACKELINE NIEVES</v>
      </c>
      <c r="M100" s="24" t="str">
        <f>VLOOKUP(B100,[11]METSO!$C$11:$M$993,11,)</f>
        <v>MA SAM SERVICE COMMERCIAL SUPPORT</v>
      </c>
      <c r="N100" s="28">
        <v>46057</v>
      </c>
      <c r="O100" s="43"/>
      <c r="P100" s="43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2" t="e">
        <f>VLOOKUP(B100,'[4]BD PRAC 12.08'!B$6:B$40,1,)</f>
        <v>#N/A</v>
      </c>
      <c r="AO100" s="42" t="s">
        <v>31</v>
      </c>
    </row>
    <row r="101" spans="1:16381" s="1" customFormat="1" ht="12" customHeight="1">
      <c r="A101" s="4">
        <f>+Practicantes!A16+1</f>
        <v>11</v>
      </c>
      <c r="B101" s="30" t="s">
        <v>279</v>
      </c>
      <c r="C101" s="3" t="s">
        <v>280</v>
      </c>
      <c r="D101" s="6" t="s">
        <v>34</v>
      </c>
      <c r="E101" s="82">
        <v>45693</v>
      </c>
      <c r="F101" s="59" t="str">
        <f>VLOOKUP(B101,'[1]13.01.26'!$C$6:$C$60,1,)</f>
        <v>74068282</v>
      </c>
      <c r="G101" s="1">
        <f ca="1">DATEDIF(E101,Practicantes!$G$2,"Y")</f>
        <v>1</v>
      </c>
      <c r="H101" s="1">
        <f ca="1">DATEDIF(E101,Practicantes!$G$2,"YM")</f>
        <v>1</v>
      </c>
      <c r="I101" s="1">
        <f ca="1">DATEDIF(E101,Practicantes!$G$2,"MD")</f>
        <v>0</v>
      </c>
      <c r="J101" s="1" t="str">
        <f>VLOOKUP(B101,[2]METSO!$C$11:$AC$1009,27,)</f>
        <v>VULCANO</v>
      </c>
      <c r="K101" s="6" t="s">
        <v>42</v>
      </c>
      <c r="L101" s="6" t="str">
        <f>VLOOKUP(B101,[11]METSO!$C$11:$N$993,12,)</f>
        <v>PASTOR CASTILLO, LIS</v>
      </c>
      <c r="M101" s="6" t="str">
        <f>VLOOKUP(B101,[11]METSO!$C$11:$M$993,11,)</f>
        <v>MA SAM FINANCE</v>
      </c>
      <c r="N101" s="8">
        <f>+P101</f>
        <v>46057</v>
      </c>
      <c r="O101" s="5">
        <v>45693</v>
      </c>
      <c r="P101" s="5">
        <v>46057</v>
      </c>
      <c r="Q101" s="4" t="s">
        <v>30</v>
      </c>
      <c r="R101" s="4"/>
      <c r="S101" s="4"/>
      <c r="T101" s="4"/>
      <c r="U101" s="4"/>
      <c r="V101" s="4"/>
      <c r="W101" s="4"/>
      <c r="X101" s="4"/>
      <c r="Y101" s="4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1" t="e">
        <f>VLOOKUP(B101,'[4]BD PRAC 12.08'!B$6:B$40,1,)</f>
        <v>#N/A</v>
      </c>
      <c r="AO101" s="1" t="s">
        <v>39</v>
      </c>
    </row>
    <row r="102" spans="1:16381" s="1" customFormat="1" ht="12" customHeight="1">
      <c r="A102" s="4">
        <f>+CESADOS!A104+1</f>
        <v>3</v>
      </c>
      <c r="B102" s="30" t="s">
        <v>281</v>
      </c>
      <c r="C102" s="3" t="s">
        <v>282</v>
      </c>
      <c r="D102" s="6" t="s">
        <v>34</v>
      </c>
      <c r="E102" s="82">
        <v>45693</v>
      </c>
      <c r="F102" s="59" t="str">
        <f>VLOOKUP(B102,'[1]13.01.26'!$C$6:$C$60,1,)</f>
        <v>71992241</v>
      </c>
      <c r="G102" s="1">
        <f ca="1">DATEDIF(E102,Practicantes!$G$2,"Y")</f>
        <v>1</v>
      </c>
      <c r="H102" s="1">
        <f ca="1">DATEDIF(E102,Practicantes!$G$2,"YM")</f>
        <v>1</v>
      </c>
      <c r="I102" s="1">
        <f ca="1">DATEDIF(E102,Practicantes!$G$2,"MD")</f>
        <v>0</v>
      </c>
      <c r="J102" s="1" t="str">
        <f>VLOOKUP(B102,[2]METSO!$C$11:$AC$1009,27,)</f>
        <v>AREQUIPA</v>
      </c>
      <c r="K102" s="6" t="s">
        <v>71</v>
      </c>
      <c r="L102" s="6" t="str">
        <f>VLOOKUP(B102,[11]METSO!$C$11:$N$993,12,)</f>
        <v>POSTIGO ROMERO, JORGE LUIS</v>
      </c>
      <c r="M102" s="6" t="str">
        <f>VLOOKUP(B102,[11]METSO!$C$11:$M$993,11,)</f>
        <v>MA SAM QEHS</v>
      </c>
      <c r="N102" s="8">
        <f>+P102</f>
        <v>46057</v>
      </c>
      <c r="O102" s="5">
        <v>45693</v>
      </c>
      <c r="P102" s="5">
        <v>46057</v>
      </c>
      <c r="Q102" s="4" t="s">
        <v>30</v>
      </c>
      <c r="R102" s="4"/>
      <c r="S102" s="4"/>
      <c r="T102" s="4"/>
      <c r="U102" s="4"/>
      <c r="V102" s="4"/>
      <c r="W102" s="4"/>
      <c r="X102" s="4"/>
      <c r="Y102" s="4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1" t="str">
        <f>VLOOKUP(B102,'[4]BD PRAC 12.08'!B$6:B$40,1,)</f>
        <v>71992241</v>
      </c>
      <c r="AO102" s="1" t="s">
        <v>54</v>
      </c>
    </row>
    <row r="103" spans="1:16381" s="1" customFormat="1" ht="12" customHeight="1">
      <c r="A103" s="4">
        <f>+CESADOS!A185+1</f>
        <v>1</v>
      </c>
      <c r="B103" s="30" t="s">
        <v>60</v>
      </c>
      <c r="C103" s="3" t="s">
        <v>61</v>
      </c>
      <c r="D103" s="6" t="s">
        <v>28</v>
      </c>
      <c r="E103" s="8">
        <v>45509</v>
      </c>
      <c r="F103" s="59" t="str">
        <f>VLOOKUP(B103,'[1]13.01.26'!$C$6:$C$60,1,)</f>
        <v>74757847</v>
      </c>
      <c r="G103" s="1" t="e">
        <f>DATEDIF(E103,$G$2,"Y")</f>
        <v>#VALUE!</v>
      </c>
      <c r="H103" s="1" t="e">
        <f>DATEDIF(E103,$G$2,"YM")</f>
        <v>#VALUE!</v>
      </c>
      <c r="I103" s="1" t="e">
        <f>DATEDIF(E103,$G$2,"MD")</f>
        <v>#VALUE!</v>
      </c>
      <c r="J103" s="1" t="str">
        <f>VLOOKUP(B103,[2]METSO!$C$11:$AC$1009,27,)</f>
        <v>CRONOS</v>
      </c>
      <c r="K103" s="6" t="s">
        <v>47</v>
      </c>
      <c r="L103" s="6" t="str">
        <f>VLOOKUP(B103,[11]METSO!$C$11:$N$993,12,)</f>
        <v>RIVERA YLASACA, RICARDO SANTOS</v>
      </c>
      <c r="M103" s="6" t="str">
        <f>VLOOKUP(B103,[11]METSO!$C$11:$M$993,11,)</f>
        <v>TECHNICAL SUPPORT</v>
      </c>
      <c r="N103" s="8">
        <f>+S103</f>
        <v>46057</v>
      </c>
      <c r="O103" s="5">
        <v>45693</v>
      </c>
      <c r="P103" s="5">
        <v>45873</v>
      </c>
      <c r="Q103" s="4" t="s">
        <v>30</v>
      </c>
      <c r="R103" s="5">
        <v>45874</v>
      </c>
      <c r="S103" s="5">
        <v>46057</v>
      </c>
      <c r="T103" s="4" t="s">
        <v>30</v>
      </c>
      <c r="U103" s="4"/>
      <c r="V103" s="4"/>
      <c r="W103" s="4"/>
      <c r="X103" s="4"/>
      <c r="Y103" s="4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1" t="e">
        <f>VLOOKUP(B103,'[4]BD PRAC 12.08'!B$6:B$40,1,)</f>
        <v>#N/A</v>
      </c>
      <c r="AO103" s="1" t="s">
        <v>31</v>
      </c>
    </row>
    <row r="104" spans="1:16381" s="42" customFormat="1" ht="12" customHeight="1">
      <c r="A104" s="38">
        <f>+Practicantes!A7+1</f>
        <v>2</v>
      </c>
      <c r="B104" s="39" t="s">
        <v>285</v>
      </c>
      <c r="C104" s="40" t="s">
        <v>286</v>
      </c>
      <c r="D104" s="24" t="s">
        <v>34</v>
      </c>
      <c r="E104" s="92">
        <v>45699</v>
      </c>
      <c r="F104" s="59" t="str">
        <f>VLOOKUP(B104,'[1]13.01.26'!$C$6:$C$60,1,)</f>
        <v>72706310</v>
      </c>
      <c r="G104" s="1">
        <f ca="1">DATEDIF(E104,Practicantes!$G$2,"Y")</f>
        <v>1</v>
      </c>
      <c r="H104" s="1">
        <f ca="1">DATEDIF(E104,Practicantes!$G$2,"YM")</f>
        <v>0</v>
      </c>
      <c r="I104" s="1">
        <f ca="1">DATEDIF(E104,Practicantes!$G$2,"MD")</f>
        <v>22</v>
      </c>
      <c r="J104" s="42" t="str">
        <f>VLOOKUP(B104,[2]METSO!$C$11:$AC$1009,27,)</f>
        <v>VULCANO</v>
      </c>
      <c r="K104" s="24" t="s">
        <v>360</v>
      </c>
      <c r="L104" s="24" t="str">
        <f>VLOOKUP(B104,[11]METSO!$C$11:$N$993,12,)</f>
        <v>YALICO MARIN, GERSON ELIAS</v>
      </c>
      <c r="M104" s="24" t="str">
        <f>VLOOKUP(B104,[11]METSO!$C$11:$M$993,11,)</f>
        <v>CNS MILL LINING</v>
      </c>
      <c r="N104" s="92">
        <f>+S104</f>
        <v>46063</v>
      </c>
      <c r="O104" s="43">
        <v>45699</v>
      </c>
      <c r="P104" s="36">
        <v>45879</v>
      </c>
      <c r="Q104" s="31" t="s">
        <v>30</v>
      </c>
      <c r="R104" s="36">
        <v>45880</v>
      </c>
      <c r="S104" s="43">
        <v>46063</v>
      </c>
      <c r="T104" s="36" t="s">
        <v>30</v>
      </c>
      <c r="U104" s="36"/>
      <c r="V104" s="36"/>
      <c r="W104" s="36"/>
      <c r="X104" s="36"/>
      <c r="Y104" s="36"/>
      <c r="Z104" s="36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2" t="str">
        <f>VLOOKUP(B104,'[4]BD PRAC 12.08'!B$6:B$40,1,)</f>
        <v>72706310</v>
      </c>
      <c r="AO104" s="42" t="s">
        <v>39</v>
      </c>
    </row>
    <row r="105" spans="1:16381" s="1" customFormat="1" ht="12" customHeight="1">
      <c r="A105" s="4">
        <f t="shared" ref="A105" si="35">+A104+1</f>
        <v>3</v>
      </c>
      <c r="B105" s="30" t="s">
        <v>77</v>
      </c>
      <c r="C105" s="3" t="s">
        <v>78</v>
      </c>
      <c r="D105" s="6" t="s">
        <v>28</v>
      </c>
      <c r="E105" s="8">
        <v>45705</v>
      </c>
      <c r="F105" s="59" t="str">
        <f>VLOOKUP(B105,'[1]13.01.26'!$C$6:$C$60,1,)</f>
        <v>47071597</v>
      </c>
      <c r="G105" s="1" t="e">
        <f>DATEDIF(E105,$G$2,"Y")</f>
        <v>#VALUE!</v>
      </c>
      <c r="H105" s="1" t="e">
        <f>DATEDIF(E105,$G$2,"YM")</f>
        <v>#VALUE!</v>
      </c>
      <c r="I105" s="1" t="e">
        <f>DATEDIF(E105,$G$2,"MD")</f>
        <v>#VALUE!</v>
      </c>
      <c r="J105" s="1" t="str">
        <f>VLOOKUP(B105,[2]METSO!$C$11:$AC$1009,27,)</f>
        <v>VULCANO</v>
      </c>
      <c r="K105" s="6" t="s">
        <v>42</v>
      </c>
      <c r="L105" s="6" t="str">
        <f>VLOOKUP(B105,[11]METSO!$C$11:$N$993,12,)</f>
        <v>CONDOR MARCELO, HERNAN GERSON</v>
      </c>
      <c r="M105" s="6" t="str">
        <f>VLOOKUP(B105,[11]METSO!$C$11:$M$993,11,)</f>
        <v>CNS RUBBER &amp; POLYMET SUPPLY CHAIN</v>
      </c>
      <c r="N105" s="8">
        <f t="shared" ref="N105" si="36">+S105</f>
        <v>46069</v>
      </c>
      <c r="O105" s="5">
        <v>45705</v>
      </c>
      <c r="P105" s="5">
        <v>45885</v>
      </c>
      <c r="Q105" s="4" t="s">
        <v>30</v>
      </c>
      <c r="R105" s="5">
        <v>45886</v>
      </c>
      <c r="S105" s="5">
        <v>46069</v>
      </c>
      <c r="T105" s="4" t="s">
        <v>30</v>
      </c>
      <c r="U105" s="4"/>
      <c r="V105" s="4"/>
      <c r="W105" s="4"/>
      <c r="X105" s="4"/>
      <c r="Y105" s="4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O105" s="1" t="s">
        <v>39</v>
      </c>
    </row>
    <row r="106" spans="1:16381" s="1" customFormat="1" ht="12" customHeight="1">
      <c r="A106" s="4" t="e">
        <f>+Practicantes!#REF!+1</f>
        <v>#REF!</v>
      </c>
      <c r="B106" s="30" t="s">
        <v>279</v>
      </c>
      <c r="C106" s="3" t="s">
        <v>280</v>
      </c>
      <c r="D106" s="6" t="s">
        <v>34</v>
      </c>
      <c r="E106" s="82">
        <v>45693</v>
      </c>
      <c r="F106" s="59" t="str">
        <f>VLOOKUP(B106,'[1]13.01.26'!$C$6:$C$60,1,)</f>
        <v>74068282</v>
      </c>
      <c r="G106" s="1">
        <f ca="1">DATEDIF(E106,Practicantes!$G$2,"Y")</f>
        <v>1</v>
      </c>
      <c r="H106" s="1">
        <f ca="1">DATEDIF(E106,Practicantes!$G$2,"YM")</f>
        <v>1</v>
      </c>
      <c r="I106" s="1">
        <f ca="1">DATEDIF(E106,Practicantes!$G$2,"MD")</f>
        <v>0</v>
      </c>
      <c r="J106" s="1" t="str">
        <f>VLOOKUP(B106,[2]METSO!$C$11:$AC$1009,27,)</f>
        <v>VULCANO</v>
      </c>
      <c r="K106" s="6" t="s">
        <v>42</v>
      </c>
      <c r="L106" s="6" t="str">
        <f>VLOOKUP(B106,[11]METSO!$C$11:$N$993,12,)</f>
        <v>PASTOR CASTILLO, LIS</v>
      </c>
      <c r="M106" s="6" t="str">
        <f>VLOOKUP(B106,[11]METSO!$C$11:$M$993,11,)</f>
        <v>MA SAM FINANCE</v>
      </c>
      <c r="N106" s="8">
        <f>+P106</f>
        <v>46057</v>
      </c>
      <c r="O106" s="5">
        <v>45693</v>
      </c>
      <c r="P106" s="5">
        <v>46057</v>
      </c>
      <c r="Q106" s="4" t="s">
        <v>30</v>
      </c>
      <c r="R106" s="5">
        <v>46058</v>
      </c>
      <c r="S106" s="5">
        <v>46085</v>
      </c>
      <c r="T106" s="4" t="s">
        <v>30</v>
      </c>
      <c r="U106" s="4"/>
      <c r="V106" s="4"/>
      <c r="W106" s="4"/>
      <c r="X106" s="4"/>
      <c r="Y106" s="4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1" t="e">
        <f>VLOOKUP(B106,'[4]BD PRAC 12.08'!B$6:B$40,1,)</f>
        <v>#N/A</v>
      </c>
      <c r="AO106" s="1" t="s">
        <v>39</v>
      </c>
    </row>
    <row r="107" spans="1:16381" s="42" customFormat="1" ht="12" customHeight="1">
      <c r="A107" s="38">
        <f>+CESADOS!A111+1</f>
        <v>18</v>
      </c>
      <c r="B107" s="39" t="s">
        <v>361</v>
      </c>
      <c r="C107" s="40" t="s">
        <v>362</v>
      </c>
      <c r="D107" s="24" t="s">
        <v>28</v>
      </c>
      <c r="E107" s="28">
        <v>45705</v>
      </c>
      <c r="F107" s="59" t="str">
        <f>VLOOKUP(B107,'[1]13.01.26'!$C$6:$C$60,1,)</f>
        <v>71305032</v>
      </c>
      <c r="G107" s="42">
        <f ca="1">DATEDIF(E107,Practicantes!$G$2,"Y")</f>
        <v>1</v>
      </c>
      <c r="H107" s="42">
        <f ca="1">DATEDIF(E107,Practicantes!$G$2,"YM")</f>
        <v>0</v>
      </c>
      <c r="I107" s="42">
        <f ca="1">DATEDIF(E107,Practicantes!$G$2,"MD")</f>
        <v>16</v>
      </c>
      <c r="J107" s="42" t="str">
        <f>VLOOKUP(B107,[2]METSO!$C$11:$AC$1009,27,)</f>
        <v>AREQUIPA</v>
      </c>
      <c r="K107" s="24" t="s">
        <v>363</v>
      </c>
      <c r="L107" s="24" t="str">
        <f>VLOOKUP(B107,[11]METSO!$C$11:$N$993,12,)</f>
        <v>COAHILA HUALLPA, EDGAR GIOVANI</v>
      </c>
      <c r="M107" s="24" t="str">
        <f>VLOOKUP(B107,[11]METSO!$C$11:$M$993,11,)</f>
        <v>MA SAM REPAIRS CENTER PE</v>
      </c>
      <c r="N107" s="28">
        <f>+S107</f>
        <v>46069</v>
      </c>
      <c r="O107" s="43">
        <v>45705</v>
      </c>
      <c r="P107" s="43">
        <v>45885</v>
      </c>
      <c r="Q107" s="38" t="s">
        <v>30</v>
      </c>
      <c r="R107" s="43">
        <v>45886</v>
      </c>
      <c r="S107" s="43">
        <v>46069</v>
      </c>
      <c r="T107" s="38" t="s">
        <v>30</v>
      </c>
      <c r="U107" s="38"/>
      <c r="V107" s="38"/>
      <c r="W107" s="38"/>
      <c r="X107" s="38"/>
      <c r="Y107" s="38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O107" s="42" t="s">
        <v>54</v>
      </c>
    </row>
    <row r="108" spans="1:16381" s="42" customFormat="1" ht="10.5">
      <c r="A108" s="38">
        <f>+Practicantes!A23+1</f>
        <v>20</v>
      </c>
      <c r="B108" s="126" t="s">
        <v>364</v>
      </c>
      <c r="C108" s="42" t="s">
        <v>365</v>
      </c>
      <c r="D108" s="24" t="s">
        <v>28</v>
      </c>
      <c r="E108" s="28">
        <v>45705</v>
      </c>
      <c r="F108" s="59" t="str">
        <f>VLOOKUP(B108,'[1]13.01.26'!$C$6:$C$60,1,)</f>
        <v>76622424</v>
      </c>
      <c r="G108" s="1">
        <f ca="1">DATEDIF(E108,Practicantes!$G$2,"Y")</f>
        <v>1</v>
      </c>
      <c r="H108" s="1">
        <f ca="1">DATEDIF(E108,Practicantes!$G$2,"YM")</f>
        <v>0</v>
      </c>
      <c r="I108" s="1">
        <f ca="1">DATEDIF(E108,Practicantes!$G$2,"MD")</f>
        <v>16</v>
      </c>
      <c r="J108" s="42" t="str">
        <f>VLOOKUP(B108,[2]METSO!$C$11:$AC$1009,27,)</f>
        <v>CRONOS</v>
      </c>
      <c r="K108" s="24" t="s">
        <v>47</v>
      </c>
      <c r="L108" s="24" t="str">
        <f>VLOOKUP(B108,[11]METSO!$C$11:$N$993,12,)</f>
        <v>GUERRA CABANILLAS, MARIA CRUZ</v>
      </c>
      <c r="M108" s="24" t="str">
        <f>VLOOKUP(B108,[11]METSO!$C$11:$M$993,11,)</f>
        <v>SVSGLO ORDER AND LOGISTICS OPERATIONS</v>
      </c>
      <c r="N108" s="28">
        <f>+S108</f>
        <v>46069</v>
      </c>
      <c r="O108" s="43">
        <v>45705</v>
      </c>
      <c r="P108" s="43">
        <v>45885</v>
      </c>
      <c r="Q108" s="38" t="s">
        <v>30</v>
      </c>
      <c r="R108" s="43">
        <v>45886</v>
      </c>
      <c r="S108" s="43">
        <v>46069</v>
      </c>
      <c r="T108" s="124" t="s">
        <v>30</v>
      </c>
      <c r="U108" s="124"/>
      <c r="V108" s="124"/>
      <c r="W108" s="124"/>
      <c r="X108" s="124"/>
      <c r="Y108" s="124"/>
      <c r="AO108" s="42" t="s">
        <v>31</v>
      </c>
    </row>
    <row r="109" spans="1:16381" s="42" customFormat="1" ht="12" customHeight="1">
      <c r="A109" s="38">
        <f>+CESADOS!A117+1</f>
        <v>16</v>
      </c>
      <c r="B109" s="39" t="s">
        <v>366</v>
      </c>
      <c r="C109" s="40" t="s">
        <v>367</v>
      </c>
      <c r="D109" s="24" t="s">
        <v>34</v>
      </c>
      <c r="E109" s="28">
        <v>45705</v>
      </c>
      <c r="F109" s="59" t="str">
        <f>VLOOKUP(B109,'[1]13.01.26'!$C$6:$C$60,1,)</f>
        <v>74071882</v>
      </c>
      <c r="G109" s="42">
        <f ca="1">DATEDIF(E109,Practicantes!$G$2,"Y")</f>
        <v>1</v>
      </c>
      <c r="H109" s="42">
        <f ca="1">DATEDIF(E109,Practicantes!$G$2,"YM")</f>
        <v>0</v>
      </c>
      <c r="I109" s="42">
        <f ca="1">DATEDIF(E109,Practicantes!$G$2,"MD")</f>
        <v>16</v>
      </c>
      <c r="J109" s="42" t="str">
        <f>VLOOKUP(B109,[2]METSO!$C$11:$AC$1009,27,)</f>
        <v>AREQUIPA</v>
      </c>
      <c r="K109" s="24" t="s">
        <v>134</v>
      </c>
      <c r="L109" s="24" t="str">
        <f>VLOOKUP(B109,[11]METSO!$C$11:$N$993,12,)</f>
        <v>HERRERA SOTELO, DANNY DAVID</v>
      </c>
      <c r="M109" s="24" t="str">
        <f>VLOOKUP(B109,[11]METSO!$C$11:$M$993,11,)</f>
        <v>MA SAM REPAIRS CENTER PE</v>
      </c>
      <c r="N109" s="28">
        <f>+S109</f>
        <v>46069</v>
      </c>
      <c r="O109" s="43">
        <v>45705</v>
      </c>
      <c r="P109" s="43">
        <v>45885</v>
      </c>
      <c r="Q109" s="38" t="s">
        <v>30</v>
      </c>
      <c r="R109" s="43">
        <v>45886</v>
      </c>
      <c r="S109" s="43">
        <v>46069</v>
      </c>
      <c r="T109" s="38" t="s">
        <v>30</v>
      </c>
      <c r="U109" s="38"/>
      <c r="V109" s="38"/>
      <c r="W109" s="38"/>
      <c r="X109" s="38"/>
      <c r="Y109" s="38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O109" s="42" t="s">
        <v>54</v>
      </c>
    </row>
    <row r="110" spans="1:16381">
      <c r="A110" s="38">
        <v>28</v>
      </c>
      <c r="B110" s="39" t="s">
        <v>72</v>
      </c>
      <c r="C110" s="40" t="s">
        <v>73</v>
      </c>
      <c r="D110" s="24" t="s">
        <v>28</v>
      </c>
      <c r="E110" s="28">
        <v>45705</v>
      </c>
      <c r="F110" s="42" t="s">
        <v>31</v>
      </c>
      <c r="G110" s="24" t="s">
        <v>29</v>
      </c>
      <c r="H110" s="24" t="s">
        <v>368</v>
      </c>
      <c r="I110" s="24" t="s">
        <v>369</v>
      </c>
      <c r="J110" s="28">
        <v>46069</v>
      </c>
      <c r="K110" s="43">
        <v>45705</v>
      </c>
      <c r="L110" s="43">
        <v>45885</v>
      </c>
      <c r="M110" s="38" t="s">
        <v>30</v>
      </c>
      <c r="N110" s="43">
        <v>45886</v>
      </c>
      <c r="O110" s="43">
        <v>46069</v>
      </c>
      <c r="P110" s="38"/>
      <c r="Q110" s="38"/>
      <c r="R110" s="38"/>
      <c r="S110" s="38"/>
      <c r="T110" s="38"/>
      <c r="U110" s="38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2"/>
      <c r="AK110" s="42" t="s">
        <v>31</v>
      </c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  <c r="CR110" s="42"/>
      <c r="CS110" s="42"/>
      <c r="CT110" s="42"/>
      <c r="CU110" s="42"/>
      <c r="CV110" s="42"/>
      <c r="CW110" s="42"/>
      <c r="CX110" s="42"/>
      <c r="CY110" s="42"/>
      <c r="CZ110" s="42"/>
      <c r="DA110" s="42"/>
      <c r="DB110" s="42"/>
      <c r="DC110" s="42"/>
      <c r="DD110" s="42"/>
      <c r="DE110" s="42"/>
      <c r="DF110" s="42"/>
      <c r="DG110" s="42"/>
      <c r="DH110" s="42"/>
      <c r="DI110" s="42"/>
      <c r="DJ110" s="42"/>
      <c r="DK110" s="42"/>
      <c r="DL110" s="42"/>
      <c r="DM110" s="42"/>
      <c r="DN110" s="42"/>
      <c r="DO110" s="42"/>
      <c r="DP110" s="42"/>
      <c r="DQ110" s="42"/>
      <c r="DR110" s="42"/>
      <c r="DS110" s="42"/>
      <c r="DT110" s="42"/>
      <c r="DU110" s="42"/>
      <c r="DV110" s="42"/>
      <c r="DW110" s="42"/>
      <c r="DX110" s="42"/>
      <c r="DY110" s="42"/>
      <c r="DZ110" s="42"/>
      <c r="EA110" s="42"/>
      <c r="EB110" s="42"/>
      <c r="EC110" s="42"/>
      <c r="ED110" s="42"/>
      <c r="EE110" s="42"/>
      <c r="EF110" s="42"/>
      <c r="EG110" s="42"/>
      <c r="EH110" s="42"/>
      <c r="EI110" s="42"/>
      <c r="EJ110" s="42"/>
      <c r="EK110" s="42"/>
      <c r="EL110" s="42"/>
      <c r="EM110" s="42"/>
      <c r="EN110" s="42"/>
      <c r="EO110" s="42"/>
      <c r="EP110" s="42"/>
      <c r="EQ110" s="42"/>
      <c r="ER110" s="42"/>
      <c r="ES110" s="42"/>
      <c r="ET110" s="42"/>
      <c r="EU110" s="42"/>
      <c r="EV110" s="42"/>
      <c r="EW110" s="42"/>
      <c r="EX110" s="42"/>
      <c r="EY110" s="42"/>
      <c r="EZ110" s="42"/>
      <c r="FA110" s="42"/>
      <c r="FB110" s="42"/>
      <c r="FC110" s="42"/>
      <c r="FD110" s="42"/>
      <c r="FE110" s="42"/>
      <c r="FF110" s="42"/>
      <c r="FG110" s="42"/>
      <c r="FH110" s="42"/>
      <c r="FI110" s="42"/>
      <c r="FJ110" s="42"/>
      <c r="FK110" s="42"/>
      <c r="FL110" s="42"/>
      <c r="FM110" s="42"/>
      <c r="FN110" s="42"/>
      <c r="FO110" s="42"/>
      <c r="FP110" s="42"/>
      <c r="FQ110" s="42"/>
      <c r="FR110" s="42"/>
      <c r="FS110" s="42"/>
      <c r="FT110" s="42"/>
      <c r="FU110" s="42"/>
      <c r="FV110" s="42"/>
      <c r="FW110" s="42"/>
      <c r="FX110" s="42"/>
      <c r="FY110" s="42"/>
      <c r="FZ110" s="42"/>
      <c r="GA110" s="42"/>
      <c r="GB110" s="42"/>
      <c r="GC110" s="42"/>
      <c r="GD110" s="42"/>
      <c r="GE110" s="42"/>
      <c r="GF110" s="42"/>
      <c r="GG110" s="42"/>
      <c r="GH110" s="42"/>
      <c r="GI110" s="42"/>
      <c r="GJ110" s="42"/>
      <c r="GK110" s="42"/>
      <c r="GL110" s="42"/>
      <c r="GM110" s="42"/>
      <c r="GN110" s="42"/>
      <c r="GO110" s="42"/>
      <c r="GP110" s="42"/>
      <c r="GQ110" s="42"/>
      <c r="GR110" s="42"/>
      <c r="GS110" s="42"/>
      <c r="GT110" s="42"/>
      <c r="GU110" s="42"/>
      <c r="GV110" s="42"/>
      <c r="GW110" s="42"/>
      <c r="GX110" s="42"/>
      <c r="GY110" s="42"/>
      <c r="GZ110" s="42"/>
      <c r="HA110" s="42"/>
      <c r="HB110" s="42"/>
      <c r="HC110" s="42"/>
      <c r="HD110" s="42"/>
      <c r="HE110" s="42"/>
      <c r="HF110" s="42"/>
      <c r="HG110" s="42"/>
      <c r="HH110" s="42"/>
      <c r="HI110" s="42"/>
      <c r="HJ110" s="42"/>
      <c r="HK110" s="42"/>
      <c r="HL110" s="42"/>
      <c r="HM110" s="42"/>
      <c r="HN110" s="42"/>
      <c r="HO110" s="42"/>
      <c r="HP110" s="42"/>
      <c r="HQ110" s="42"/>
      <c r="HR110" s="42"/>
      <c r="HS110" s="42"/>
      <c r="HT110" s="42"/>
      <c r="HU110" s="42"/>
      <c r="HV110" s="42"/>
      <c r="HW110" s="42"/>
      <c r="HX110" s="42"/>
      <c r="HY110" s="42"/>
      <c r="HZ110" s="42"/>
      <c r="IA110" s="42"/>
      <c r="IB110" s="42"/>
      <c r="IC110" s="42"/>
      <c r="ID110" s="42"/>
      <c r="IE110" s="42"/>
      <c r="IF110" s="42"/>
      <c r="IG110" s="42"/>
      <c r="IH110" s="42"/>
      <c r="II110" s="42"/>
      <c r="IJ110" s="42"/>
      <c r="IK110" s="42"/>
      <c r="IL110" s="42"/>
      <c r="IM110" s="42"/>
      <c r="IN110" s="42"/>
      <c r="IO110" s="42"/>
      <c r="IP110" s="42"/>
      <c r="IQ110" s="42"/>
      <c r="IR110" s="42"/>
      <c r="IS110" s="42"/>
      <c r="IT110" s="42"/>
      <c r="IU110" s="42"/>
      <c r="IV110" s="42"/>
      <c r="IW110" s="42"/>
      <c r="IX110" s="42"/>
      <c r="IY110" s="42"/>
      <c r="IZ110" s="42"/>
      <c r="JA110" s="42"/>
      <c r="JB110" s="42"/>
      <c r="JC110" s="42"/>
      <c r="JD110" s="42"/>
      <c r="JE110" s="42"/>
      <c r="JF110" s="42"/>
      <c r="JG110" s="42"/>
      <c r="JH110" s="42"/>
      <c r="JI110" s="42"/>
      <c r="JJ110" s="42"/>
      <c r="JK110" s="42"/>
      <c r="JL110" s="42"/>
      <c r="JM110" s="42"/>
      <c r="JN110" s="42"/>
      <c r="JO110" s="42"/>
      <c r="JP110" s="42"/>
      <c r="JQ110" s="42"/>
      <c r="JR110" s="42"/>
      <c r="JS110" s="42"/>
      <c r="JT110" s="42"/>
      <c r="JU110" s="42"/>
      <c r="JV110" s="42"/>
      <c r="JW110" s="42"/>
      <c r="JX110" s="42"/>
      <c r="JY110" s="42"/>
      <c r="JZ110" s="42"/>
      <c r="KA110" s="42"/>
      <c r="KB110" s="42"/>
      <c r="KC110" s="42"/>
      <c r="KD110" s="42"/>
      <c r="KE110" s="42"/>
      <c r="KF110" s="42"/>
      <c r="KG110" s="42"/>
      <c r="KH110" s="42"/>
      <c r="KI110" s="42"/>
      <c r="KJ110" s="42"/>
      <c r="KK110" s="42"/>
      <c r="KL110" s="42"/>
      <c r="KM110" s="42"/>
      <c r="KN110" s="42"/>
      <c r="KO110" s="42"/>
      <c r="KP110" s="42"/>
      <c r="KQ110" s="42"/>
      <c r="KR110" s="42"/>
      <c r="KS110" s="42"/>
      <c r="KT110" s="42"/>
      <c r="KU110" s="42"/>
      <c r="KV110" s="42"/>
      <c r="KW110" s="42"/>
      <c r="KX110" s="42"/>
      <c r="KY110" s="42"/>
      <c r="KZ110" s="42"/>
      <c r="LA110" s="42"/>
      <c r="LB110" s="42"/>
      <c r="LC110" s="42"/>
      <c r="LD110" s="42"/>
      <c r="LE110" s="42"/>
      <c r="LF110" s="42"/>
      <c r="LG110" s="42"/>
      <c r="LH110" s="42"/>
      <c r="LI110" s="42"/>
      <c r="LJ110" s="42"/>
      <c r="LK110" s="42"/>
      <c r="LL110" s="42"/>
      <c r="LM110" s="42"/>
      <c r="LN110" s="42"/>
      <c r="LO110" s="42"/>
      <c r="LP110" s="42"/>
      <c r="LQ110" s="42"/>
      <c r="LR110" s="42"/>
      <c r="LS110" s="42"/>
      <c r="LT110" s="42"/>
      <c r="LU110" s="42"/>
      <c r="LV110" s="42"/>
      <c r="LW110" s="42"/>
      <c r="LX110" s="42"/>
      <c r="LY110" s="42"/>
      <c r="LZ110" s="42"/>
      <c r="MA110" s="42"/>
      <c r="MB110" s="42"/>
      <c r="MC110" s="42"/>
      <c r="MD110" s="42"/>
      <c r="ME110" s="42"/>
      <c r="MF110" s="42"/>
      <c r="MG110" s="42"/>
      <c r="MH110" s="42"/>
      <c r="MI110" s="42"/>
      <c r="MJ110" s="42"/>
      <c r="MK110" s="42"/>
      <c r="ML110" s="42"/>
      <c r="MM110" s="42"/>
      <c r="MN110" s="42"/>
      <c r="MO110" s="42"/>
      <c r="MP110" s="42"/>
      <c r="MQ110" s="42"/>
      <c r="MR110" s="42"/>
      <c r="MS110" s="42"/>
      <c r="MT110" s="42"/>
      <c r="MU110" s="42"/>
      <c r="MV110" s="42"/>
      <c r="MW110" s="42"/>
      <c r="MX110" s="42"/>
      <c r="MY110" s="42"/>
      <c r="MZ110" s="42"/>
      <c r="NA110" s="42"/>
      <c r="NB110" s="42"/>
      <c r="NC110" s="42"/>
      <c r="ND110" s="42"/>
      <c r="NE110" s="42"/>
      <c r="NF110" s="42"/>
      <c r="NG110" s="42"/>
      <c r="NH110" s="42"/>
      <c r="NI110" s="42"/>
      <c r="NJ110" s="42"/>
      <c r="NK110" s="42"/>
      <c r="NL110" s="42"/>
      <c r="NM110" s="42"/>
      <c r="NN110" s="42"/>
      <c r="NO110" s="42"/>
      <c r="NP110" s="42"/>
      <c r="NQ110" s="42"/>
      <c r="NR110" s="42"/>
      <c r="NS110" s="42"/>
      <c r="NT110" s="42"/>
      <c r="NU110" s="42"/>
      <c r="NV110" s="42"/>
      <c r="NW110" s="42"/>
      <c r="NX110" s="42"/>
      <c r="NY110" s="42"/>
      <c r="NZ110" s="42"/>
      <c r="OA110" s="42"/>
      <c r="OB110" s="42"/>
      <c r="OC110" s="42"/>
      <c r="OD110" s="42"/>
      <c r="OE110" s="42"/>
      <c r="OF110" s="42"/>
      <c r="OG110" s="42"/>
      <c r="OH110" s="42"/>
      <c r="OI110" s="42"/>
      <c r="OJ110" s="42"/>
      <c r="OK110" s="42"/>
      <c r="OL110" s="42"/>
      <c r="OM110" s="42"/>
      <c r="ON110" s="42"/>
      <c r="OO110" s="42"/>
      <c r="OP110" s="42"/>
      <c r="OQ110" s="42"/>
      <c r="OR110" s="42"/>
      <c r="OS110" s="42"/>
      <c r="OT110" s="42"/>
      <c r="OU110" s="42"/>
      <c r="OV110" s="42"/>
      <c r="OW110" s="42"/>
      <c r="OX110" s="42"/>
      <c r="OY110" s="42"/>
      <c r="OZ110" s="42"/>
      <c r="PA110" s="42"/>
      <c r="PB110" s="42"/>
      <c r="PC110" s="42"/>
      <c r="PD110" s="42"/>
      <c r="PE110" s="42"/>
      <c r="PF110" s="42"/>
      <c r="PG110" s="42"/>
      <c r="PH110" s="42"/>
      <c r="PI110" s="42"/>
      <c r="PJ110" s="42"/>
      <c r="PK110" s="42"/>
      <c r="PL110" s="42"/>
      <c r="PM110" s="42"/>
      <c r="PN110" s="42"/>
      <c r="PO110" s="42"/>
      <c r="PP110" s="42"/>
      <c r="PQ110" s="42"/>
      <c r="PR110" s="42"/>
      <c r="PS110" s="42"/>
      <c r="PT110" s="42"/>
      <c r="PU110" s="42"/>
      <c r="PV110" s="42"/>
      <c r="PW110" s="42"/>
      <c r="PX110" s="42"/>
      <c r="PY110" s="42"/>
      <c r="PZ110" s="42"/>
      <c r="QA110" s="42"/>
      <c r="QB110" s="42"/>
      <c r="QC110" s="42"/>
      <c r="QD110" s="42"/>
      <c r="QE110" s="42"/>
      <c r="QF110" s="42"/>
      <c r="QG110" s="42"/>
      <c r="QH110" s="42"/>
      <c r="QI110" s="42"/>
      <c r="QJ110" s="42"/>
      <c r="QK110" s="42"/>
      <c r="QL110" s="42"/>
      <c r="QM110" s="42"/>
      <c r="QN110" s="42"/>
      <c r="QO110" s="42"/>
      <c r="QP110" s="42"/>
      <c r="QQ110" s="42"/>
      <c r="QR110" s="42"/>
      <c r="QS110" s="42"/>
      <c r="QT110" s="42"/>
      <c r="QU110" s="42"/>
      <c r="QV110" s="42"/>
      <c r="QW110" s="42"/>
      <c r="QX110" s="42"/>
      <c r="QY110" s="42"/>
      <c r="QZ110" s="42"/>
      <c r="RA110" s="42"/>
      <c r="RB110" s="42"/>
      <c r="RC110" s="42"/>
      <c r="RD110" s="42"/>
      <c r="RE110" s="42"/>
      <c r="RF110" s="42"/>
      <c r="RG110" s="42"/>
      <c r="RH110" s="42"/>
      <c r="RI110" s="42"/>
      <c r="RJ110" s="42"/>
      <c r="RK110" s="42"/>
      <c r="RL110" s="42"/>
      <c r="RM110" s="42"/>
      <c r="RN110" s="42"/>
      <c r="RO110" s="42"/>
      <c r="RP110" s="42"/>
      <c r="RQ110" s="42"/>
      <c r="RR110" s="42"/>
      <c r="RS110" s="42"/>
      <c r="RT110" s="42"/>
      <c r="RU110" s="42"/>
      <c r="RV110" s="42"/>
      <c r="RW110" s="42"/>
      <c r="RX110" s="42"/>
      <c r="RY110" s="42"/>
      <c r="RZ110" s="42"/>
      <c r="SA110" s="42"/>
      <c r="SB110" s="42"/>
      <c r="SC110" s="42"/>
      <c r="SD110" s="42"/>
      <c r="SE110" s="42"/>
      <c r="SF110" s="42"/>
      <c r="SG110" s="42"/>
      <c r="SH110" s="42"/>
      <c r="SI110" s="42"/>
      <c r="SJ110" s="42"/>
      <c r="SK110" s="42"/>
      <c r="SL110" s="42"/>
      <c r="SM110" s="42"/>
      <c r="SN110" s="42"/>
      <c r="SO110" s="42"/>
      <c r="SP110" s="42"/>
      <c r="SQ110" s="42"/>
      <c r="SR110" s="42"/>
      <c r="SS110" s="42"/>
      <c r="ST110" s="42"/>
      <c r="SU110" s="42"/>
      <c r="SV110" s="42"/>
      <c r="SW110" s="42"/>
      <c r="SX110" s="42"/>
      <c r="SY110" s="42"/>
      <c r="SZ110" s="42"/>
      <c r="TA110" s="42"/>
      <c r="TB110" s="42"/>
      <c r="TC110" s="42"/>
      <c r="TD110" s="42"/>
      <c r="TE110" s="42"/>
      <c r="TF110" s="42"/>
      <c r="TG110" s="42"/>
      <c r="TH110" s="42"/>
      <c r="TI110" s="42"/>
      <c r="TJ110" s="42"/>
      <c r="TK110" s="42"/>
      <c r="TL110" s="42"/>
      <c r="TM110" s="42"/>
      <c r="TN110" s="42"/>
      <c r="TO110" s="42"/>
      <c r="TP110" s="42"/>
      <c r="TQ110" s="42"/>
      <c r="TR110" s="42"/>
      <c r="TS110" s="42"/>
      <c r="TT110" s="42"/>
      <c r="TU110" s="42"/>
      <c r="TV110" s="42"/>
      <c r="TW110" s="42"/>
      <c r="TX110" s="42"/>
      <c r="TY110" s="42"/>
      <c r="TZ110" s="42"/>
      <c r="UA110" s="42"/>
      <c r="UB110" s="42"/>
      <c r="UC110" s="42"/>
      <c r="UD110" s="42"/>
      <c r="UE110" s="42"/>
      <c r="UF110" s="42"/>
      <c r="UG110" s="42"/>
      <c r="UH110" s="42"/>
      <c r="UI110" s="42"/>
      <c r="UJ110" s="42"/>
      <c r="UK110" s="42"/>
      <c r="UL110" s="42"/>
      <c r="UM110" s="42"/>
      <c r="UN110" s="42"/>
      <c r="UO110" s="42"/>
      <c r="UP110" s="42"/>
      <c r="UQ110" s="42"/>
      <c r="UR110" s="42"/>
      <c r="US110" s="42"/>
      <c r="UT110" s="42"/>
      <c r="UU110" s="42"/>
      <c r="UV110" s="42"/>
      <c r="UW110" s="42"/>
      <c r="UX110" s="42"/>
      <c r="UY110" s="42"/>
      <c r="UZ110" s="42"/>
      <c r="VA110" s="42"/>
      <c r="VB110" s="42"/>
      <c r="VC110" s="42"/>
      <c r="VD110" s="42"/>
      <c r="VE110" s="42"/>
      <c r="VF110" s="42"/>
      <c r="VG110" s="42"/>
      <c r="VH110" s="42"/>
      <c r="VI110" s="42"/>
      <c r="VJ110" s="42"/>
      <c r="VK110" s="42"/>
      <c r="VL110" s="42"/>
      <c r="VM110" s="42"/>
      <c r="VN110" s="42"/>
      <c r="VO110" s="42"/>
      <c r="VP110" s="42"/>
      <c r="VQ110" s="42"/>
      <c r="VR110" s="42"/>
      <c r="VS110" s="42"/>
      <c r="VT110" s="42"/>
      <c r="VU110" s="42"/>
      <c r="VV110" s="42"/>
      <c r="VW110" s="42"/>
      <c r="VX110" s="42"/>
      <c r="VY110" s="42"/>
      <c r="VZ110" s="42"/>
      <c r="WA110" s="42"/>
      <c r="WB110" s="42"/>
      <c r="WC110" s="42"/>
      <c r="WD110" s="42"/>
      <c r="WE110" s="42"/>
      <c r="WF110" s="42"/>
      <c r="WG110" s="42"/>
      <c r="WH110" s="42"/>
      <c r="WI110" s="42"/>
      <c r="WJ110" s="42"/>
      <c r="WK110" s="42"/>
      <c r="WL110" s="42"/>
      <c r="WM110" s="42"/>
      <c r="WN110" s="42"/>
      <c r="WO110" s="42"/>
      <c r="WP110" s="42"/>
      <c r="WQ110" s="42"/>
      <c r="WR110" s="42"/>
      <c r="WS110" s="42"/>
      <c r="WT110" s="42"/>
      <c r="WU110" s="42"/>
      <c r="WV110" s="42"/>
      <c r="WW110" s="42"/>
      <c r="WX110" s="42"/>
      <c r="WY110" s="42"/>
      <c r="WZ110" s="42"/>
      <c r="XA110" s="42"/>
      <c r="XB110" s="42"/>
      <c r="XC110" s="42"/>
      <c r="XD110" s="42"/>
      <c r="XE110" s="42"/>
      <c r="XF110" s="42"/>
      <c r="XG110" s="42"/>
      <c r="XH110" s="42"/>
      <c r="XI110" s="42"/>
      <c r="XJ110" s="42"/>
      <c r="XK110" s="42"/>
      <c r="XL110" s="42"/>
      <c r="XM110" s="42"/>
      <c r="XN110" s="42"/>
      <c r="XO110" s="42"/>
      <c r="XP110" s="42"/>
      <c r="XQ110" s="42"/>
      <c r="XR110" s="42"/>
      <c r="XS110" s="42"/>
      <c r="XT110" s="42"/>
      <c r="XU110" s="42"/>
      <c r="XV110" s="42"/>
      <c r="XW110" s="42"/>
      <c r="XX110" s="42"/>
      <c r="XY110" s="42"/>
      <c r="XZ110" s="42"/>
      <c r="YA110" s="42"/>
      <c r="YB110" s="42"/>
      <c r="YC110" s="42"/>
      <c r="YD110" s="42"/>
      <c r="YE110" s="42"/>
      <c r="YF110" s="42"/>
      <c r="YG110" s="42"/>
      <c r="YH110" s="42"/>
      <c r="YI110" s="42"/>
      <c r="YJ110" s="42"/>
      <c r="YK110" s="42"/>
      <c r="YL110" s="42"/>
      <c r="YM110" s="42"/>
      <c r="YN110" s="42"/>
      <c r="YO110" s="42"/>
      <c r="YP110" s="42"/>
      <c r="YQ110" s="42"/>
      <c r="YR110" s="42"/>
      <c r="YS110" s="42"/>
      <c r="YT110" s="42"/>
      <c r="YU110" s="42"/>
      <c r="YV110" s="42"/>
      <c r="YW110" s="42"/>
      <c r="YX110" s="42"/>
      <c r="YY110" s="42"/>
      <c r="YZ110" s="42"/>
      <c r="ZA110" s="42"/>
      <c r="ZB110" s="42"/>
      <c r="ZC110" s="42"/>
      <c r="ZD110" s="42"/>
      <c r="ZE110" s="42"/>
      <c r="ZF110" s="42"/>
      <c r="ZG110" s="42"/>
      <c r="ZH110" s="42"/>
      <c r="ZI110" s="42"/>
      <c r="ZJ110" s="42"/>
      <c r="ZK110" s="42"/>
      <c r="ZL110" s="42"/>
      <c r="ZM110" s="42"/>
      <c r="ZN110" s="42"/>
      <c r="ZO110" s="42"/>
      <c r="ZP110" s="42"/>
      <c r="ZQ110" s="42"/>
      <c r="ZR110" s="42"/>
      <c r="ZS110" s="42"/>
      <c r="ZT110" s="42"/>
      <c r="ZU110" s="42"/>
      <c r="ZV110" s="42"/>
      <c r="ZW110" s="42"/>
      <c r="ZX110" s="42"/>
      <c r="ZY110" s="42"/>
      <c r="ZZ110" s="42"/>
      <c r="AAA110" s="42"/>
      <c r="AAB110" s="42"/>
      <c r="AAC110" s="42"/>
      <c r="AAD110" s="42"/>
      <c r="AAE110" s="42"/>
      <c r="AAF110" s="42"/>
      <c r="AAG110" s="42"/>
      <c r="AAH110" s="42"/>
      <c r="AAI110" s="42"/>
      <c r="AAJ110" s="42"/>
      <c r="AAK110" s="42"/>
      <c r="AAL110" s="42"/>
      <c r="AAM110" s="42"/>
      <c r="AAN110" s="42"/>
      <c r="AAO110" s="42"/>
      <c r="AAP110" s="42"/>
      <c r="AAQ110" s="42"/>
      <c r="AAR110" s="42"/>
      <c r="AAS110" s="42"/>
      <c r="AAT110" s="42"/>
      <c r="AAU110" s="42"/>
      <c r="AAV110" s="42"/>
      <c r="AAW110" s="42"/>
      <c r="AAX110" s="42"/>
      <c r="AAY110" s="42"/>
      <c r="AAZ110" s="42"/>
      <c r="ABA110" s="42"/>
      <c r="ABB110" s="42"/>
      <c r="ABC110" s="42"/>
      <c r="ABD110" s="42"/>
      <c r="ABE110" s="42"/>
      <c r="ABF110" s="42"/>
      <c r="ABG110" s="42"/>
      <c r="ABH110" s="42"/>
      <c r="ABI110" s="42"/>
      <c r="ABJ110" s="42"/>
      <c r="ABK110" s="42"/>
      <c r="ABL110" s="42"/>
      <c r="ABM110" s="42"/>
      <c r="ABN110" s="42"/>
      <c r="ABO110" s="42"/>
      <c r="ABP110" s="42"/>
      <c r="ABQ110" s="42"/>
      <c r="ABR110" s="42"/>
      <c r="ABS110" s="42"/>
      <c r="ABT110" s="42"/>
      <c r="ABU110" s="42"/>
      <c r="ABV110" s="42"/>
      <c r="ABW110" s="42"/>
      <c r="ABX110" s="42"/>
      <c r="ABY110" s="42"/>
      <c r="ABZ110" s="42"/>
      <c r="ACA110" s="42"/>
      <c r="ACB110" s="42"/>
      <c r="ACC110" s="42"/>
      <c r="ACD110" s="42"/>
      <c r="ACE110" s="42"/>
      <c r="ACF110" s="42"/>
      <c r="ACG110" s="42"/>
      <c r="ACH110" s="42"/>
      <c r="ACI110" s="42"/>
      <c r="ACJ110" s="42"/>
      <c r="ACK110" s="42"/>
      <c r="ACL110" s="42"/>
      <c r="ACM110" s="42"/>
      <c r="ACN110" s="42"/>
      <c r="ACO110" s="42"/>
      <c r="ACP110" s="42"/>
      <c r="ACQ110" s="42"/>
      <c r="ACR110" s="42"/>
      <c r="ACS110" s="42"/>
      <c r="ACT110" s="42"/>
      <c r="ACU110" s="42"/>
      <c r="ACV110" s="42"/>
      <c r="ACW110" s="42"/>
      <c r="ACX110" s="42"/>
      <c r="ACY110" s="42"/>
      <c r="ACZ110" s="42"/>
      <c r="ADA110" s="42"/>
      <c r="ADB110" s="42"/>
      <c r="ADC110" s="42"/>
      <c r="ADD110" s="42"/>
      <c r="ADE110" s="42"/>
      <c r="ADF110" s="42"/>
      <c r="ADG110" s="42"/>
      <c r="ADH110" s="42"/>
      <c r="ADI110" s="42"/>
      <c r="ADJ110" s="42"/>
      <c r="ADK110" s="42"/>
      <c r="ADL110" s="42"/>
      <c r="ADM110" s="42"/>
      <c r="ADN110" s="42"/>
      <c r="ADO110" s="42"/>
      <c r="ADP110" s="42"/>
      <c r="ADQ110" s="42"/>
      <c r="ADR110" s="42"/>
      <c r="ADS110" s="42"/>
      <c r="ADT110" s="42"/>
      <c r="ADU110" s="42"/>
      <c r="ADV110" s="42"/>
      <c r="ADW110" s="42"/>
      <c r="ADX110" s="42"/>
      <c r="ADY110" s="42"/>
      <c r="ADZ110" s="42"/>
      <c r="AEA110" s="42"/>
      <c r="AEB110" s="42"/>
      <c r="AEC110" s="42"/>
      <c r="AED110" s="42"/>
      <c r="AEE110" s="42"/>
      <c r="AEF110" s="42"/>
      <c r="AEG110" s="42"/>
      <c r="AEH110" s="42"/>
      <c r="AEI110" s="42"/>
      <c r="AEJ110" s="42"/>
      <c r="AEK110" s="42"/>
      <c r="AEL110" s="42"/>
      <c r="AEM110" s="42"/>
      <c r="AEN110" s="42"/>
      <c r="AEO110" s="42"/>
      <c r="AEP110" s="42"/>
      <c r="AEQ110" s="42"/>
      <c r="AER110" s="42"/>
      <c r="AES110" s="42"/>
      <c r="AET110" s="42"/>
      <c r="AEU110" s="42"/>
      <c r="AEV110" s="42"/>
      <c r="AEW110" s="42"/>
      <c r="AEX110" s="42"/>
      <c r="AEY110" s="42"/>
      <c r="AEZ110" s="42"/>
      <c r="AFA110" s="42"/>
      <c r="AFB110" s="42"/>
      <c r="AFC110" s="42"/>
      <c r="AFD110" s="42"/>
      <c r="AFE110" s="42"/>
      <c r="AFF110" s="42"/>
      <c r="AFG110" s="42"/>
      <c r="AFH110" s="42"/>
      <c r="AFI110" s="42"/>
      <c r="AFJ110" s="42"/>
      <c r="AFK110" s="42"/>
      <c r="AFL110" s="42"/>
      <c r="AFM110" s="42"/>
      <c r="AFN110" s="42"/>
      <c r="AFO110" s="42"/>
      <c r="AFP110" s="42"/>
      <c r="AFQ110" s="42"/>
      <c r="AFR110" s="42"/>
      <c r="AFS110" s="42"/>
      <c r="AFT110" s="42"/>
      <c r="AFU110" s="42"/>
      <c r="AFV110" s="42"/>
      <c r="AFW110" s="42"/>
      <c r="AFX110" s="42"/>
      <c r="AFY110" s="42"/>
      <c r="AFZ110" s="42"/>
      <c r="AGA110" s="42"/>
      <c r="AGB110" s="42"/>
      <c r="AGC110" s="42"/>
      <c r="AGD110" s="42"/>
      <c r="AGE110" s="42"/>
      <c r="AGF110" s="42"/>
      <c r="AGG110" s="42"/>
      <c r="AGH110" s="42"/>
      <c r="AGI110" s="42"/>
      <c r="AGJ110" s="42"/>
      <c r="AGK110" s="42"/>
      <c r="AGL110" s="42"/>
      <c r="AGM110" s="42"/>
      <c r="AGN110" s="42"/>
      <c r="AGO110" s="42"/>
      <c r="AGP110" s="42"/>
      <c r="AGQ110" s="42"/>
      <c r="AGR110" s="42"/>
      <c r="AGS110" s="42"/>
      <c r="AGT110" s="42"/>
      <c r="AGU110" s="42"/>
      <c r="AGV110" s="42"/>
      <c r="AGW110" s="42"/>
      <c r="AGX110" s="42"/>
      <c r="AGY110" s="42"/>
      <c r="AGZ110" s="42"/>
      <c r="AHA110" s="42"/>
      <c r="AHB110" s="42"/>
      <c r="AHC110" s="42"/>
      <c r="AHD110" s="42"/>
      <c r="AHE110" s="42"/>
      <c r="AHF110" s="42"/>
      <c r="AHG110" s="42"/>
      <c r="AHH110" s="42"/>
      <c r="AHI110" s="42"/>
      <c r="AHJ110" s="42"/>
      <c r="AHK110" s="42"/>
      <c r="AHL110" s="42"/>
      <c r="AHM110" s="42"/>
      <c r="AHN110" s="42"/>
      <c r="AHO110" s="42"/>
      <c r="AHP110" s="42"/>
      <c r="AHQ110" s="42"/>
      <c r="AHR110" s="42"/>
      <c r="AHS110" s="42"/>
      <c r="AHT110" s="42"/>
      <c r="AHU110" s="42"/>
      <c r="AHV110" s="42"/>
      <c r="AHW110" s="42"/>
      <c r="AHX110" s="42"/>
      <c r="AHY110" s="42"/>
      <c r="AHZ110" s="42"/>
      <c r="AIA110" s="42"/>
      <c r="AIB110" s="42"/>
      <c r="AIC110" s="42"/>
      <c r="AID110" s="42"/>
      <c r="AIE110" s="42"/>
      <c r="AIF110" s="42"/>
      <c r="AIG110" s="42"/>
      <c r="AIH110" s="42"/>
      <c r="AII110" s="42"/>
      <c r="AIJ110" s="42"/>
      <c r="AIK110" s="42"/>
      <c r="AIL110" s="42"/>
      <c r="AIM110" s="42"/>
      <c r="AIN110" s="42"/>
      <c r="AIO110" s="42"/>
      <c r="AIP110" s="42"/>
      <c r="AIQ110" s="42"/>
      <c r="AIR110" s="42"/>
      <c r="AIS110" s="42"/>
      <c r="AIT110" s="42"/>
      <c r="AIU110" s="42"/>
      <c r="AIV110" s="42"/>
      <c r="AIW110" s="42"/>
      <c r="AIX110" s="42"/>
      <c r="AIY110" s="42"/>
      <c r="AIZ110" s="42"/>
      <c r="AJA110" s="42"/>
      <c r="AJB110" s="42"/>
      <c r="AJC110" s="42"/>
      <c r="AJD110" s="42"/>
      <c r="AJE110" s="42"/>
      <c r="AJF110" s="42"/>
      <c r="AJG110" s="42"/>
      <c r="AJH110" s="42"/>
      <c r="AJI110" s="42"/>
      <c r="AJJ110" s="42"/>
      <c r="AJK110" s="42"/>
      <c r="AJL110" s="42"/>
      <c r="AJM110" s="42"/>
      <c r="AJN110" s="42"/>
      <c r="AJO110" s="42"/>
      <c r="AJP110" s="42"/>
      <c r="AJQ110" s="42"/>
      <c r="AJR110" s="42"/>
      <c r="AJS110" s="42"/>
      <c r="AJT110" s="42"/>
      <c r="AJU110" s="42"/>
      <c r="AJV110" s="42"/>
      <c r="AJW110" s="42"/>
      <c r="AJX110" s="42"/>
      <c r="AJY110" s="42"/>
      <c r="AJZ110" s="42"/>
      <c r="AKA110" s="42"/>
      <c r="AKB110" s="42"/>
      <c r="AKC110" s="42"/>
      <c r="AKD110" s="42"/>
      <c r="AKE110" s="42"/>
      <c r="AKF110" s="42"/>
      <c r="AKG110" s="42"/>
      <c r="AKH110" s="42"/>
      <c r="AKI110" s="42"/>
      <c r="AKJ110" s="42"/>
      <c r="AKK110" s="42"/>
      <c r="AKL110" s="42"/>
      <c r="AKM110" s="42"/>
      <c r="AKN110" s="42"/>
      <c r="AKO110" s="42"/>
      <c r="AKP110" s="42"/>
      <c r="AKQ110" s="42"/>
      <c r="AKR110" s="42"/>
      <c r="AKS110" s="42"/>
      <c r="AKT110" s="42"/>
      <c r="AKU110" s="42"/>
      <c r="AKV110" s="42"/>
      <c r="AKW110" s="42"/>
      <c r="AKX110" s="42"/>
      <c r="AKY110" s="42"/>
      <c r="AKZ110" s="42"/>
      <c r="ALA110" s="42"/>
      <c r="ALB110" s="42"/>
      <c r="ALC110" s="42"/>
      <c r="ALD110" s="42"/>
      <c r="ALE110" s="42"/>
      <c r="ALF110" s="42"/>
      <c r="ALG110" s="42"/>
      <c r="ALH110" s="42"/>
      <c r="ALI110" s="42"/>
      <c r="ALJ110" s="42"/>
      <c r="ALK110" s="42"/>
      <c r="ALL110" s="42"/>
      <c r="ALM110" s="42"/>
      <c r="ALN110" s="42"/>
      <c r="ALO110" s="42"/>
      <c r="ALP110" s="42"/>
      <c r="ALQ110" s="42"/>
      <c r="ALR110" s="42"/>
      <c r="ALS110" s="42"/>
      <c r="ALT110" s="42"/>
      <c r="ALU110" s="42"/>
      <c r="ALV110" s="42"/>
      <c r="ALW110" s="42"/>
      <c r="ALX110" s="42"/>
      <c r="ALY110" s="42"/>
      <c r="ALZ110" s="42"/>
      <c r="AMA110" s="42"/>
      <c r="AMB110" s="42"/>
      <c r="AMC110" s="42"/>
      <c r="AMD110" s="42"/>
      <c r="AME110" s="42"/>
      <c r="AMF110" s="42"/>
      <c r="AMG110" s="42"/>
      <c r="AMH110" s="42"/>
      <c r="AMI110" s="42"/>
      <c r="AMJ110" s="42"/>
      <c r="AMK110" s="42"/>
      <c r="AML110" s="42"/>
      <c r="AMM110" s="42"/>
      <c r="AMN110" s="42"/>
      <c r="AMO110" s="42"/>
      <c r="AMP110" s="42"/>
      <c r="AMQ110" s="42"/>
      <c r="AMR110" s="42"/>
      <c r="AMS110" s="42"/>
      <c r="AMT110" s="42"/>
      <c r="AMU110" s="42"/>
      <c r="AMV110" s="42"/>
      <c r="AMW110" s="42"/>
      <c r="AMX110" s="42"/>
      <c r="AMY110" s="42"/>
      <c r="AMZ110" s="42"/>
      <c r="ANA110" s="42"/>
      <c r="ANB110" s="42"/>
      <c r="ANC110" s="42"/>
      <c r="AND110" s="42"/>
      <c r="ANE110" s="42"/>
      <c r="ANF110" s="42"/>
      <c r="ANG110" s="42"/>
      <c r="ANH110" s="42"/>
      <c r="ANI110" s="42"/>
      <c r="ANJ110" s="42"/>
      <c r="ANK110" s="42"/>
      <c r="ANL110" s="42"/>
      <c r="ANM110" s="42"/>
      <c r="ANN110" s="42"/>
      <c r="ANO110" s="42"/>
      <c r="ANP110" s="42"/>
      <c r="ANQ110" s="42"/>
      <c r="ANR110" s="42"/>
      <c r="ANS110" s="42"/>
      <c r="ANT110" s="42"/>
      <c r="ANU110" s="42"/>
      <c r="ANV110" s="42"/>
      <c r="ANW110" s="42"/>
      <c r="ANX110" s="42"/>
      <c r="ANY110" s="42"/>
      <c r="ANZ110" s="42"/>
      <c r="AOA110" s="42"/>
      <c r="AOB110" s="42"/>
      <c r="AOC110" s="42"/>
      <c r="AOD110" s="42"/>
      <c r="AOE110" s="42"/>
      <c r="AOF110" s="42"/>
      <c r="AOG110" s="42"/>
      <c r="AOH110" s="42"/>
      <c r="AOI110" s="42"/>
      <c r="AOJ110" s="42"/>
      <c r="AOK110" s="42"/>
      <c r="AOL110" s="42"/>
      <c r="AOM110" s="42"/>
      <c r="AON110" s="42"/>
      <c r="AOO110" s="42"/>
      <c r="AOP110" s="42"/>
      <c r="AOQ110" s="42"/>
      <c r="AOR110" s="42"/>
      <c r="AOS110" s="42"/>
      <c r="AOT110" s="42"/>
      <c r="AOU110" s="42"/>
      <c r="AOV110" s="42"/>
      <c r="AOW110" s="42"/>
      <c r="AOX110" s="42"/>
      <c r="AOY110" s="42"/>
      <c r="AOZ110" s="42"/>
      <c r="APA110" s="42"/>
      <c r="APB110" s="42"/>
      <c r="APC110" s="42"/>
      <c r="APD110" s="42"/>
      <c r="APE110" s="42"/>
      <c r="APF110" s="42"/>
      <c r="APG110" s="42"/>
      <c r="APH110" s="42"/>
      <c r="API110" s="42"/>
      <c r="APJ110" s="42"/>
      <c r="APK110" s="42"/>
      <c r="APL110" s="42"/>
      <c r="APM110" s="42"/>
      <c r="APN110" s="42"/>
      <c r="APO110" s="42"/>
      <c r="APP110" s="42"/>
      <c r="APQ110" s="42"/>
      <c r="APR110" s="42"/>
      <c r="APS110" s="42"/>
      <c r="APT110" s="42"/>
      <c r="APU110" s="42"/>
      <c r="APV110" s="42"/>
      <c r="APW110" s="42"/>
      <c r="APX110" s="42"/>
      <c r="APY110" s="42"/>
      <c r="APZ110" s="42"/>
      <c r="AQA110" s="42"/>
      <c r="AQB110" s="42"/>
      <c r="AQC110" s="42"/>
      <c r="AQD110" s="42"/>
      <c r="AQE110" s="42"/>
      <c r="AQF110" s="42"/>
      <c r="AQG110" s="42"/>
      <c r="AQH110" s="42"/>
      <c r="AQI110" s="42"/>
      <c r="AQJ110" s="42"/>
      <c r="AQK110" s="42"/>
      <c r="AQL110" s="42"/>
      <c r="AQM110" s="42"/>
      <c r="AQN110" s="42"/>
      <c r="AQO110" s="42"/>
      <c r="AQP110" s="42"/>
      <c r="AQQ110" s="42"/>
      <c r="AQR110" s="42"/>
      <c r="AQS110" s="42"/>
      <c r="AQT110" s="42"/>
      <c r="AQU110" s="42"/>
      <c r="AQV110" s="42"/>
      <c r="AQW110" s="42"/>
      <c r="AQX110" s="42"/>
      <c r="AQY110" s="42"/>
      <c r="AQZ110" s="42"/>
      <c r="ARA110" s="42"/>
      <c r="ARB110" s="42"/>
      <c r="ARC110" s="42"/>
      <c r="ARD110" s="42"/>
      <c r="ARE110" s="42"/>
      <c r="ARF110" s="42"/>
      <c r="ARG110" s="42"/>
      <c r="ARH110" s="42"/>
      <c r="ARI110" s="42"/>
      <c r="ARJ110" s="42"/>
      <c r="ARK110" s="42"/>
      <c r="ARL110" s="42"/>
      <c r="ARM110" s="42"/>
      <c r="ARN110" s="42"/>
      <c r="ARO110" s="42"/>
      <c r="ARP110" s="42"/>
      <c r="ARQ110" s="42"/>
      <c r="ARR110" s="42"/>
      <c r="ARS110" s="42"/>
      <c r="ART110" s="42"/>
      <c r="ARU110" s="42"/>
      <c r="ARV110" s="42"/>
      <c r="ARW110" s="42"/>
      <c r="ARX110" s="42"/>
      <c r="ARY110" s="42"/>
      <c r="ARZ110" s="42"/>
      <c r="ASA110" s="42"/>
      <c r="ASB110" s="42"/>
      <c r="ASC110" s="42"/>
      <c r="ASD110" s="42"/>
      <c r="ASE110" s="42"/>
      <c r="ASF110" s="42"/>
      <c r="ASG110" s="42"/>
      <c r="ASH110" s="42"/>
      <c r="ASI110" s="42"/>
      <c r="ASJ110" s="42"/>
      <c r="ASK110" s="42"/>
      <c r="ASL110" s="42"/>
      <c r="ASM110" s="42"/>
      <c r="ASN110" s="42"/>
      <c r="ASO110" s="42"/>
      <c r="ASP110" s="42"/>
      <c r="ASQ110" s="42"/>
      <c r="ASR110" s="42"/>
      <c r="ASS110" s="42"/>
      <c r="AST110" s="42"/>
      <c r="ASU110" s="42"/>
      <c r="ASV110" s="42"/>
      <c r="ASW110" s="42"/>
      <c r="ASX110" s="42"/>
      <c r="ASY110" s="42"/>
      <c r="ASZ110" s="42"/>
      <c r="ATA110" s="42"/>
      <c r="ATB110" s="42"/>
      <c r="ATC110" s="42"/>
      <c r="ATD110" s="42"/>
      <c r="ATE110" s="42"/>
      <c r="ATF110" s="42"/>
      <c r="ATG110" s="42"/>
      <c r="ATH110" s="42"/>
      <c r="ATI110" s="42"/>
      <c r="ATJ110" s="42"/>
      <c r="ATK110" s="42"/>
      <c r="ATL110" s="42"/>
      <c r="ATM110" s="42"/>
      <c r="ATN110" s="42"/>
      <c r="ATO110" s="42"/>
      <c r="ATP110" s="42"/>
      <c r="ATQ110" s="42"/>
      <c r="ATR110" s="42"/>
      <c r="ATS110" s="42"/>
      <c r="ATT110" s="42"/>
      <c r="ATU110" s="42"/>
      <c r="ATV110" s="42"/>
      <c r="ATW110" s="42"/>
      <c r="ATX110" s="42"/>
      <c r="ATY110" s="42"/>
      <c r="ATZ110" s="42"/>
      <c r="AUA110" s="42"/>
      <c r="AUB110" s="42"/>
      <c r="AUC110" s="42"/>
      <c r="AUD110" s="42"/>
      <c r="AUE110" s="42"/>
      <c r="AUF110" s="42"/>
      <c r="AUG110" s="42"/>
      <c r="AUH110" s="42"/>
      <c r="AUI110" s="42"/>
      <c r="AUJ110" s="42"/>
      <c r="AUK110" s="42"/>
      <c r="AUL110" s="42"/>
      <c r="AUM110" s="42"/>
      <c r="AUN110" s="42"/>
      <c r="AUO110" s="42"/>
      <c r="AUP110" s="42"/>
      <c r="AUQ110" s="42"/>
      <c r="AUR110" s="42"/>
      <c r="AUS110" s="42"/>
      <c r="AUT110" s="42"/>
      <c r="AUU110" s="42"/>
      <c r="AUV110" s="42"/>
      <c r="AUW110" s="42"/>
      <c r="AUX110" s="42"/>
      <c r="AUY110" s="42"/>
      <c r="AUZ110" s="42"/>
      <c r="AVA110" s="42"/>
      <c r="AVB110" s="42"/>
      <c r="AVC110" s="42"/>
      <c r="AVD110" s="42"/>
      <c r="AVE110" s="42"/>
      <c r="AVF110" s="42"/>
      <c r="AVG110" s="42"/>
      <c r="AVH110" s="42"/>
      <c r="AVI110" s="42"/>
      <c r="AVJ110" s="42"/>
      <c r="AVK110" s="42"/>
      <c r="AVL110" s="42"/>
      <c r="AVM110" s="42"/>
      <c r="AVN110" s="42"/>
      <c r="AVO110" s="42"/>
      <c r="AVP110" s="42"/>
      <c r="AVQ110" s="42"/>
      <c r="AVR110" s="42"/>
      <c r="AVS110" s="42"/>
      <c r="AVT110" s="42"/>
      <c r="AVU110" s="42"/>
      <c r="AVV110" s="42"/>
      <c r="AVW110" s="42"/>
      <c r="AVX110" s="42"/>
      <c r="AVY110" s="42"/>
      <c r="AVZ110" s="42"/>
      <c r="AWA110" s="42"/>
      <c r="AWB110" s="42"/>
      <c r="AWC110" s="42"/>
      <c r="AWD110" s="42"/>
      <c r="AWE110" s="42"/>
      <c r="AWF110" s="42"/>
      <c r="AWG110" s="42"/>
      <c r="AWH110" s="42"/>
      <c r="AWI110" s="42"/>
      <c r="AWJ110" s="42"/>
      <c r="AWK110" s="42"/>
      <c r="AWL110" s="42"/>
      <c r="AWM110" s="42"/>
      <c r="AWN110" s="42"/>
      <c r="AWO110" s="42"/>
      <c r="AWP110" s="42"/>
      <c r="AWQ110" s="42"/>
      <c r="AWR110" s="42"/>
      <c r="AWS110" s="42"/>
      <c r="AWT110" s="42"/>
      <c r="AWU110" s="42"/>
      <c r="AWV110" s="42"/>
      <c r="AWW110" s="42"/>
      <c r="AWX110" s="42"/>
      <c r="AWY110" s="42"/>
      <c r="AWZ110" s="42"/>
      <c r="AXA110" s="42"/>
      <c r="AXB110" s="42"/>
      <c r="AXC110" s="42"/>
      <c r="AXD110" s="42"/>
      <c r="AXE110" s="42"/>
      <c r="AXF110" s="42"/>
      <c r="AXG110" s="42"/>
      <c r="AXH110" s="42"/>
      <c r="AXI110" s="42"/>
      <c r="AXJ110" s="42"/>
      <c r="AXK110" s="42"/>
      <c r="AXL110" s="42"/>
      <c r="AXM110" s="42"/>
      <c r="AXN110" s="42"/>
      <c r="AXO110" s="42"/>
      <c r="AXP110" s="42"/>
      <c r="AXQ110" s="42"/>
      <c r="AXR110" s="42"/>
      <c r="AXS110" s="42"/>
      <c r="AXT110" s="42"/>
      <c r="AXU110" s="42"/>
      <c r="AXV110" s="42"/>
      <c r="AXW110" s="42"/>
      <c r="AXX110" s="42"/>
      <c r="AXY110" s="42"/>
      <c r="AXZ110" s="42"/>
      <c r="AYA110" s="42"/>
      <c r="AYB110" s="42"/>
      <c r="AYC110" s="42"/>
      <c r="AYD110" s="42"/>
      <c r="AYE110" s="42"/>
      <c r="AYF110" s="42"/>
      <c r="AYG110" s="42"/>
      <c r="AYH110" s="42"/>
      <c r="AYI110" s="42"/>
      <c r="AYJ110" s="42"/>
      <c r="AYK110" s="42"/>
      <c r="AYL110" s="42"/>
      <c r="AYM110" s="42"/>
      <c r="AYN110" s="42"/>
      <c r="AYO110" s="42"/>
      <c r="AYP110" s="42"/>
      <c r="AYQ110" s="42"/>
      <c r="AYR110" s="42"/>
      <c r="AYS110" s="42"/>
      <c r="AYT110" s="42"/>
      <c r="AYU110" s="42"/>
      <c r="AYV110" s="42"/>
      <c r="AYW110" s="42"/>
      <c r="AYX110" s="42"/>
      <c r="AYY110" s="42"/>
      <c r="AYZ110" s="42"/>
      <c r="AZA110" s="42"/>
      <c r="AZB110" s="42"/>
      <c r="AZC110" s="42"/>
      <c r="AZD110" s="42"/>
      <c r="AZE110" s="42"/>
      <c r="AZF110" s="42"/>
      <c r="AZG110" s="42"/>
      <c r="AZH110" s="42"/>
      <c r="AZI110" s="42"/>
      <c r="AZJ110" s="42"/>
      <c r="AZK110" s="42"/>
      <c r="AZL110" s="42"/>
      <c r="AZM110" s="42"/>
      <c r="AZN110" s="42"/>
      <c r="AZO110" s="42"/>
      <c r="AZP110" s="42"/>
      <c r="AZQ110" s="42"/>
      <c r="AZR110" s="42"/>
      <c r="AZS110" s="42"/>
      <c r="AZT110" s="42"/>
      <c r="AZU110" s="42"/>
      <c r="AZV110" s="42"/>
      <c r="AZW110" s="42"/>
      <c r="AZX110" s="42"/>
      <c r="AZY110" s="42"/>
      <c r="AZZ110" s="42"/>
      <c r="BAA110" s="42"/>
      <c r="BAB110" s="42"/>
      <c r="BAC110" s="42"/>
      <c r="BAD110" s="42"/>
      <c r="BAE110" s="42"/>
      <c r="BAF110" s="42"/>
      <c r="BAG110" s="42"/>
      <c r="BAH110" s="42"/>
      <c r="BAI110" s="42"/>
      <c r="BAJ110" s="42"/>
      <c r="BAK110" s="42"/>
      <c r="BAL110" s="42"/>
      <c r="BAM110" s="42"/>
      <c r="BAN110" s="42"/>
      <c r="BAO110" s="42"/>
      <c r="BAP110" s="42"/>
      <c r="BAQ110" s="42"/>
      <c r="BAR110" s="42"/>
      <c r="BAS110" s="42"/>
      <c r="BAT110" s="42"/>
      <c r="BAU110" s="42"/>
      <c r="BAV110" s="42"/>
      <c r="BAW110" s="42"/>
      <c r="BAX110" s="42"/>
      <c r="BAY110" s="42"/>
      <c r="BAZ110" s="42"/>
      <c r="BBA110" s="42"/>
      <c r="BBB110" s="42"/>
      <c r="BBC110" s="42"/>
      <c r="BBD110" s="42"/>
      <c r="BBE110" s="42"/>
      <c r="BBF110" s="42"/>
      <c r="BBG110" s="42"/>
      <c r="BBH110" s="42"/>
      <c r="BBI110" s="42"/>
      <c r="BBJ110" s="42"/>
      <c r="BBK110" s="42"/>
      <c r="BBL110" s="42"/>
      <c r="BBM110" s="42"/>
      <c r="BBN110" s="42"/>
      <c r="BBO110" s="42"/>
      <c r="BBP110" s="42"/>
      <c r="BBQ110" s="42"/>
      <c r="BBR110" s="42"/>
      <c r="BBS110" s="42"/>
      <c r="BBT110" s="42"/>
      <c r="BBU110" s="42"/>
      <c r="BBV110" s="42"/>
      <c r="BBW110" s="42"/>
      <c r="BBX110" s="42"/>
      <c r="BBY110" s="42"/>
      <c r="BBZ110" s="42"/>
      <c r="BCA110" s="42"/>
      <c r="BCB110" s="42"/>
      <c r="BCC110" s="42"/>
      <c r="BCD110" s="42"/>
      <c r="BCE110" s="42"/>
      <c r="BCF110" s="42"/>
      <c r="BCG110" s="42"/>
      <c r="BCH110" s="42"/>
      <c r="BCI110" s="42"/>
      <c r="BCJ110" s="42"/>
      <c r="BCK110" s="42"/>
      <c r="BCL110" s="42"/>
      <c r="BCM110" s="42"/>
      <c r="BCN110" s="42"/>
      <c r="BCO110" s="42"/>
      <c r="BCP110" s="42"/>
      <c r="BCQ110" s="42"/>
      <c r="BCR110" s="42"/>
      <c r="BCS110" s="42"/>
      <c r="BCT110" s="42"/>
      <c r="BCU110" s="42"/>
      <c r="BCV110" s="42"/>
      <c r="BCW110" s="42"/>
      <c r="BCX110" s="42"/>
      <c r="BCY110" s="42"/>
      <c r="BCZ110" s="42"/>
      <c r="BDA110" s="42"/>
      <c r="BDB110" s="42"/>
      <c r="BDC110" s="42"/>
      <c r="BDD110" s="42"/>
      <c r="BDE110" s="42"/>
      <c r="BDF110" s="42"/>
      <c r="BDG110" s="42"/>
      <c r="BDH110" s="42"/>
      <c r="BDI110" s="42"/>
      <c r="BDJ110" s="42"/>
      <c r="BDK110" s="42"/>
      <c r="BDL110" s="42"/>
      <c r="BDM110" s="42"/>
      <c r="BDN110" s="42"/>
      <c r="BDO110" s="42"/>
      <c r="BDP110" s="42"/>
      <c r="BDQ110" s="42"/>
      <c r="BDR110" s="42"/>
      <c r="BDS110" s="42"/>
      <c r="BDT110" s="42"/>
      <c r="BDU110" s="42"/>
      <c r="BDV110" s="42"/>
      <c r="BDW110" s="42"/>
      <c r="BDX110" s="42"/>
      <c r="BDY110" s="42"/>
      <c r="BDZ110" s="42"/>
      <c r="BEA110" s="42"/>
      <c r="BEB110" s="42"/>
      <c r="BEC110" s="42"/>
      <c r="BED110" s="42"/>
      <c r="BEE110" s="42"/>
      <c r="BEF110" s="42"/>
      <c r="BEG110" s="42"/>
      <c r="BEH110" s="42"/>
      <c r="BEI110" s="42"/>
      <c r="BEJ110" s="42"/>
      <c r="BEK110" s="42"/>
      <c r="BEL110" s="42"/>
      <c r="BEM110" s="42"/>
      <c r="BEN110" s="42"/>
      <c r="BEO110" s="42"/>
      <c r="BEP110" s="42"/>
      <c r="BEQ110" s="42"/>
      <c r="BER110" s="42"/>
      <c r="BES110" s="42"/>
      <c r="BET110" s="42"/>
      <c r="BEU110" s="42"/>
      <c r="BEV110" s="42"/>
      <c r="BEW110" s="42"/>
      <c r="BEX110" s="42"/>
      <c r="BEY110" s="42"/>
      <c r="BEZ110" s="42"/>
      <c r="BFA110" s="42"/>
      <c r="BFB110" s="42"/>
      <c r="BFC110" s="42"/>
      <c r="BFD110" s="42"/>
      <c r="BFE110" s="42"/>
      <c r="BFF110" s="42"/>
      <c r="BFG110" s="42"/>
      <c r="BFH110" s="42"/>
      <c r="BFI110" s="42"/>
      <c r="BFJ110" s="42"/>
      <c r="BFK110" s="42"/>
      <c r="BFL110" s="42"/>
      <c r="BFM110" s="42"/>
      <c r="BFN110" s="42"/>
      <c r="BFO110" s="42"/>
      <c r="BFP110" s="42"/>
      <c r="BFQ110" s="42"/>
      <c r="BFR110" s="42"/>
      <c r="BFS110" s="42"/>
      <c r="BFT110" s="42"/>
      <c r="BFU110" s="42"/>
      <c r="BFV110" s="42"/>
      <c r="BFW110" s="42"/>
      <c r="BFX110" s="42"/>
      <c r="BFY110" s="42"/>
      <c r="BFZ110" s="42"/>
      <c r="BGA110" s="42"/>
      <c r="BGB110" s="42"/>
      <c r="BGC110" s="42"/>
      <c r="BGD110" s="42"/>
      <c r="BGE110" s="42"/>
      <c r="BGF110" s="42"/>
      <c r="BGG110" s="42"/>
      <c r="BGH110" s="42"/>
      <c r="BGI110" s="42"/>
      <c r="BGJ110" s="42"/>
      <c r="BGK110" s="42"/>
      <c r="BGL110" s="42"/>
      <c r="BGM110" s="42"/>
      <c r="BGN110" s="42"/>
      <c r="BGO110" s="42"/>
      <c r="BGP110" s="42"/>
      <c r="BGQ110" s="42"/>
      <c r="BGR110" s="42"/>
      <c r="BGS110" s="42"/>
      <c r="BGT110" s="42"/>
      <c r="BGU110" s="42"/>
      <c r="BGV110" s="42"/>
      <c r="BGW110" s="42"/>
      <c r="BGX110" s="42"/>
      <c r="BGY110" s="42"/>
      <c r="BGZ110" s="42"/>
      <c r="BHA110" s="42"/>
      <c r="BHB110" s="42"/>
      <c r="BHC110" s="42"/>
      <c r="BHD110" s="42"/>
      <c r="BHE110" s="42"/>
      <c r="BHF110" s="42"/>
      <c r="BHG110" s="42"/>
      <c r="BHH110" s="42"/>
      <c r="BHI110" s="42"/>
      <c r="BHJ110" s="42"/>
      <c r="BHK110" s="42"/>
      <c r="BHL110" s="42"/>
      <c r="BHM110" s="42"/>
      <c r="BHN110" s="42"/>
      <c r="BHO110" s="42"/>
      <c r="BHP110" s="42"/>
      <c r="BHQ110" s="42"/>
      <c r="BHR110" s="42"/>
      <c r="BHS110" s="42"/>
      <c r="BHT110" s="42"/>
      <c r="BHU110" s="42"/>
      <c r="BHV110" s="42"/>
      <c r="BHW110" s="42"/>
      <c r="BHX110" s="42"/>
      <c r="BHY110" s="42"/>
      <c r="BHZ110" s="42"/>
      <c r="BIA110" s="42"/>
      <c r="BIB110" s="42"/>
      <c r="BIC110" s="42"/>
      <c r="BID110" s="42"/>
      <c r="BIE110" s="42"/>
      <c r="BIF110" s="42"/>
      <c r="BIG110" s="42"/>
      <c r="BIH110" s="42"/>
      <c r="BII110" s="42"/>
      <c r="BIJ110" s="42"/>
      <c r="BIK110" s="42"/>
      <c r="BIL110" s="42"/>
      <c r="BIM110" s="42"/>
      <c r="BIN110" s="42"/>
      <c r="BIO110" s="42"/>
      <c r="BIP110" s="42"/>
      <c r="BIQ110" s="42"/>
      <c r="BIR110" s="42"/>
      <c r="BIS110" s="42"/>
      <c r="BIT110" s="42"/>
      <c r="BIU110" s="42"/>
      <c r="BIV110" s="42"/>
      <c r="BIW110" s="42"/>
      <c r="BIX110" s="42"/>
      <c r="BIY110" s="42"/>
      <c r="BIZ110" s="42"/>
      <c r="BJA110" s="42"/>
      <c r="BJB110" s="42"/>
      <c r="BJC110" s="42"/>
      <c r="BJD110" s="42"/>
      <c r="BJE110" s="42"/>
      <c r="BJF110" s="42"/>
      <c r="BJG110" s="42"/>
      <c r="BJH110" s="42"/>
      <c r="BJI110" s="42"/>
      <c r="BJJ110" s="42"/>
      <c r="BJK110" s="42"/>
      <c r="BJL110" s="42"/>
      <c r="BJM110" s="42"/>
      <c r="BJN110" s="42"/>
      <c r="BJO110" s="42"/>
      <c r="BJP110" s="42"/>
      <c r="BJQ110" s="42"/>
      <c r="BJR110" s="42"/>
      <c r="BJS110" s="42"/>
      <c r="BJT110" s="42"/>
      <c r="BJU110" s="42"/>
      <c r="BJV110" s="42"/>
      <c r="BJW110" s="42"/>
      <c r="BJX110" s="42"/>
      <c r="BJY110" s="42"/>
      <c r="BJZ110" s="42"/>
      <c r="BKA110" s="42"/>
      <c r="BKB110" s="42"/>
      <c r="BKC110" s="42"/>
      <c r="BKD110" s="42"/>
      <c r="BKE110" s="42"/>
      <c r="BKF110" s="42"/>
      <c r="BKG110" s="42"/>
      <c r="BKH110" s="42"/>
      <c r="BKI110" s="42"/>
      <c r="BKJ110" s="42"/>
      <c r="BKK110" s="42"/>
      <c r="BKL110" s="42"/>
      <c r="BKM110" s="42"/>
      <c r="BKN110" s="42"/>
      <c r="BKO110" s="42"/>
      <c r="BKP110" s="42"/>
      <c r="BKQ110" s="42"/>
      <c r="BKR110" s="42"/>
      <c r="BKS110" s="42"/>
      <c r="BKT110" s="42"/>
      <c r="BKU110" s="42"/>
      <c r="BKV110" s="42"/>
      <c r="BKW110" s="42"/>
      <c r="BKX110" s="42"/>
      <c r="BKY110" s="42"/>
      <c r="BKZ110" s="42"/>
      <c r="BLA110" s="42"/>
      <c r="BLB110" s="42"/>
      <c r="BLC110" s="42"/>
      <c r="BLD110" s="42"/>
      <c r="BLE110" s="42"/>
      <c r="BLF110" s="42"/>
      <c r="BLG110" s="42"/>
      <c r="BLH110" s="42"/>
      <c r="BLI110" s="42"/>
      <c r="BLJ110" s="42"/>
      <c r="BLK110" s="42"/>
      <c r="BLL110" s="42"/>
      <c r="BLM110" s="42"/>
      <c r="BLN110" s="42"/>
      <c r="BLO110" s="42"/>
      <c r="BLP110" s="42"/>
      <c r="BLQ110" s="42"/>
      <c r="BLR110" s="42"/>
      <c r="BLS110" s="42"/>
      <c r="BLT110" s="42"/>
      <c r="BLU110" s="42"/>
      <c r="BLV110" s="42"/>
      <c r="BLW110" s="42"/>
      <c r="BLX110" s="42"/>
      <c r="BLY110" s="42"/>
      <c r="BLZ110" s="42"/>
      <c r="BMA110" s="42"/>
      <c r="BMB110" s="42"/>
      <c r="BMC110" s="42"/>
      <c r="BMD110" s="42"/>
      <c r="BME110" s="42"/>
      <c r="BMF110" s="42"/>
      <c r="BMG110" s="42"/>
      <c r="BMH110" s="42"/>
      <c r="BMI110" s="42"/>
      <c r="BMJ110" s="42"/>
      <c r="BMK110" s="42"/>
      <c r="BML110" s="42"/>
      <c r="BMM110" s="42"/>
      <c r="BMN110" s="42"/>
      <c r="BMO110" s="42"/>
      <c r="BMP110" s="42"/>
      <c r="BMQ110" s="42"/>
      <c r="BMR110" s="42"/>
      <c r="BMS110" s="42"/>
      <c r="BMT110" s="42"/>
      <c r="BMU110" s="42"/>
      <c r="BMV110" s="42"/>
      <c r="BMW110" s="42"/>
      <c r="BMX110" s="42"/>
      <c r="BMY110" s="42"/>
      <c r="BMZ110" s="42"/>
      <c r="BNA110" s="42"/>
      <c r="BNB110" s="42"/>
      <c r="BNC110" s="42"/>
      <c r="BND110" s="42"/>
      <c r="BNE110" s="42"/>
      <c r="BNF110" s="42"/>
      <c r="BNG110" s="42"/>
      <c r="BNH110" s="42"/>
      <c r="BNI110" s="42"/>
      <c r="BNJ110" s="42"/>
      <c r="BNK110" s="42"/>
      <c r="BNL110" s="42"/>
      <c r="BNM110" s="42"/>
      <c r="BNN110" s="42"/>
      <c r="BNO110" s="42"/>
      <c r="BNP110" s="42"/>
      <c r="BNQ110" s="42"/>
      <c r="BNR110" s="42"/>
      <c r="BNS110" s="42"/>
      <c r="BNT110" s="42"/>
      <c r="BNU110" s="42"/>
      <c r="BNV110" s="42"/>
      <c r="BNW110" s="42"/>
      <c r="BNX110" s="42"/>
      <c r="BNY110" s="42"/>
      <c r="BNZ110" s="42"/>
      <c r="BOA110" s="42"/>
      <c r="BOB110" s="42"/>
      <c r="BOC110" s="42"/>
      <c r="BOD110" s="42"/>
      <c r="BOE110" s="42"/>
      <c r="BOF110" s="42"/>
      <c r="BOG110" s="42"/>
      <c r="BOH110" s="42"/>
      <c r="BOI110" s="42"/>
      <c r="BOJ110" s="42"/>
      <c r="BOK110" s="42"/>
      <c r="BOL110" s="42"/>
      <c r="BOM110" s="42"/>
      <c r="BON110" s="42"/>
      <c r="BOO110" s="42"/>
      <c r="BOP110" s="42"/>
      <c r="BOQ110" s="42"/>
      <c r="BOR110" s="42"/>
      <c r="BOS110" s="42"/>
      <c r="BOT110" s="42"/>
      <c r="BOU110" s="42"/>
      <c r="BOV110" s="42"/>
      <c r="BOW110" s="42"/>
      <c r="BOX110" s="42"/>
      <c r="BOY110" s="42"/>
      <c r="BOZ110" s="42"/>
      <c r="BPA110" s="42"/>
      <c r="BPB110" s="42"/>
      <c r="BPC110" s="42"/>
      <c r="BPD110" s="42"/>
      <c r="BPE110" s="42"/>
      <c r="BPF110" s="42"/>
      <c r="BPG110" s="42"/>
      <c r="BPH110" s="42"/>
      <c r="BPI110" s="42"/>
      <c r="BPJ110" s="42"/>
      <c r="BPK110" s="42"/>
      <c r="BPL110" s="42"/>
      <c r="BPM110" s="42"/>
      <c r="BPN110" s="42"/>
      <c r="BPO110" s="42"/>
      <c r="BPP110" s="42"/>
      <c r="BPQ110" s="42"/>
      <c r="BPR110" s="42"/>
      <c r="BPS110" s="42"/>
      <c r="BPT110" s="42"/>
      <c r="BPU110" s="42"/>
      <c r="BPV110" s="42"/>
      <c r="BPW110" s="42"/>
      <c r="BPX110" s="42"/>
      <c r="BPY110" s="42"/>
      <c r="BPZ110" s="42"/>
      <c r="BQA110" s="42"/>
      <c r="BQB110" s="42"/>
      <c r="BQC110" s="42"/>
      <c r="BQD110" s="42"/>
      <c r="BQE110" s="42"/>
      <c r="BQF110" s="42"/>
      <c r="BQG110" s="42"/>
      <c r="BQH110" s="42"/>
      <c r="BQI110" s="42"/>
      <c r="BQJ110" s="42"/>
      <c r="BQK110" s="42"/>
      <c r="BQL110" s="42"/>
      <c r="BQM110" s="42"/>
      <c r="BQN110" s="42"/>
      <c r="BQO110" s="42"/>
      <c r="BQP110" s="42"/>
      <c r="BQQ110" s="42"/>
      <c r="BQR110" s="42"/>
      <c r="BQS110" s="42"/>
      <c r="BQT110" s="42"/>
      <c r="BQU110" s="42"/>
      <c r="BQV110" s="42"/>
      <c r="BQW110" s="42"/>
      <c r="BQX110" s="42"/>
      <c r="BQY110" s="42"/>
      <c r="BQZ110" s="42"/>
      <c r="BRA110" s="42"/>
      <c r="BRB110" s="42"/>
      <c r="BRC110" s="42"/>
      <c r="BRD110" s="42"/>
      <c r="BRE110" s="42"/>
      <c r="BRF110" s="42"/>
      <c r="BRG110" s="42"/>
      <c r="BRH110" s="42"/>
      <c r="BRI110" s="42"/>
      <c r="BRJ110" s="42"/>
      <c r="BRK110" s="42"/>
      <c r="BRL110" s="42"/>
      <c r="BRM110" s="42"/>
      <c r="BRN110" s="42"/>
      <c r="BRO110" s="42"/>
      <c r="BRP110" s="42"/>
      <c r="BRQ110" s="42"/>
      <c r="BRR110" s="42"/>
      <c r="BRS110" s="42"/>
      <c r="BRT110" s="42"/>
      <c r="BRU110" s="42"/>
      <c r="BRV110" s="42"/>
      <c r="BRW110" s="42"/>
      <c r="BRX110" s="42"/>
      <c r="BRY110" s="42"/>
      <c r="BRZ110" s="42"/>
      <c r="BSA110" s="42"/>
      <c r="BSB110" s="42"/>
      <c r="BSC110" s="42"/>
      <c r="BSD110" s="42"/>
      <c r="BSE110" s="42"/>
      <c r="BSF110" s="42"/>
      <c r="BSG110" s="42"/>
      <c r="BSH110" s="42"/>
      <c r="BSI110" s="42"/>
      <c r="BSJ110" s="42"/>
      <c r="BSK110" s="42"/>
      <c r="BSL110" s="42"/>
      <c r="BSM110" s="42"/>
      <c r="BSN110" s="42"/>
      <c r="BSO110" s="42"/>
      <c r="BSP110" s="42"/>
      <c r="BSQ110" s="42"/>
      <c r="BSR110" s="42"/>
      <c r="BSS110" s="42"/>
      <c r="BST110" s="42"/>
      <c r="BSU110" s="42"/>
      <c r="BSV110" s="42"/>
      <c r="BSW110" s="42"/>
      <c r="BSX110" s="42"/>
      <c r="BSY110" s="42"/>
      <c r="BSZ110" s="42"/>
      <c r="BTA110" s="42"/>
      <c r="BTB110" s="42"/>
      <c r="BTC110" s="42"/>
      <c r="BTD110" s="42"/>
      <c r="BTE110" s="42"/>
      <c r="BTF110" s="42"/>
      <c r="BTG110" s="42"/>
      <c r="BTH110" s="42"/>
      <c r="BTI110" s="42"/>
      <c r="BTJ110" s="42"/>
      <c r="BTK110" s="42"/>
      <c r="BTL110" s="42"/>
      <c r="BTM110" s="42"/>
      <c r="BTN110" s="42"/>
      <c r="BTO110" s="42"/>
      <c r="BTP110" s="42"/>
      <c r="BTQ110" s="42"/>
      <c r="BTR110" s="42"/>
      <c r="BTS110" s="42"/>
      <c r="BTT110" s="42"/>
      <c r="BTU110" s="42"/>
      <c r="BTV110" s="42"/>
      <c r="BTW110" s="42"/>
      <c r="BTX110" s="42"/>
      <c r="BTY110" s="42"/>
      <c r="BTZ110" s="42"/>
      <c r="BUA110" s="42"/>
      <c r="BUB110" s="42"/>
      <c r="BUC110" s="42"/>
      <c r="BUD110" s="42"/>
      <c r="BUE110" s="42"/>
      <c r="BUF110" s="42"/>
      <c r="BUG110" s="42"/>
      <c r="BUH110" s="42"/>
      <c r="BUI110" s="42"/>
      <c r="BUJ110" s="42"/>
      <c r="BUK110" s="42"/>
      <c r="BUL110" s="42"/>
      <c r="BUM110" s="42"/>
      <c r="BUN110" s="42"/>
      <c r="BUO110" s="42"/>
      <c r="BUP110" s="42"/>
      <c r="BUQ110" s="42"/>
      <c r="BUR110" s="42"/>
      <c r="BUS110" s="42"/>
      <c r="BUT110" s="42"/>
      <c r="BUU110" s="42"/>
      <c r="BUV110" s="42"/>
      <c r="BUW110" s="42"/>
      <c r="BUX110" s="42"/>
      <c r="BUY110" s="42"/>
      <c r="BUZ110" s="42"/>
      <c r="BVA110" s="42"/>
      <c r="BVB110" s="42"/>
      <c r="BVC110" s="42"/>
      <c r="BVD110" s="42"/>
      <c r="BVE110" s="42"/>
      <c r="BVF110" s="42"/>
      <c r="BVG110" s="42"/>
      <c r="BVH110" s="42"/>
      <c r="BVI110" s="42"/>
      <c r="BVJ110" s="42"/>
      <c r="BVK110" s="42"/>
      <c r="BVL110" s="42"/>
      <c r="BVM110" s="42"/>
      <c r="BVN110" s="42"/>
      <c r="BVO110" s="42"/>
      <c r="BVP110" s="42"/>
      <c r="BVQ110" s="42"/>
      <c r="BVR110" s="42"/>
      <c r="BVS110" s="42"/>
      <c r="BVT110" s="42"/>
      <c r="BVU110" s="42"/>
      <c r="BVV110" s="42"/>
      <c r="BVW110" s="42"/>
      <c r="BVX110" s="42"/>
      <c r="BVY110" s="42"/>
      <c r="BVZ110" s="42"/>
      <c r="BWA110" s="42"/>
      <c r="BWB110" s="42"/>
      <c r="BWC110" s="42"/>
      <c r="BWD110" s="42"/>
      <c r="BWE110" s="42"/>
      <c r="BWF110" s="42"/>
      <c r="BWG110" s="42"/>
      <c r="BWH110" s="42"/>
      <c r="BWI110" s="42"/>
      <c r="BWJ110" s="42"/>
      <c r="BWK110" s="42"/>
      <c r="BWL110" s="42"/>
      <c r="BWM110" s="42"/>
      <c r="BWN110" s="42"/>
      <c r="BWO110" s="42"/>
      <c r="BWP110" s="42"/>
      <c r="BWQ110" s="42"/>
      <c r="BWR110" s="42"/>
      <c r="BWS110" s="42"/>
      <c r="BWT110" s="42"/>
      <c r="BWU110" s="42"/>
      <c r="BWV110" s="42"/>
      <c r="BWW110" s="42"/>
      <c r="BWX110" s="42"/>
      <c r="BWY110" s="42"/>
      <c r="BWZ110" s="42"/>
      <c r="BXA110" s="42"/>
      <c r="BXB110" s="42"/>
      <c r="BXC110" s="42"/>
      <c r="BXD110" s="42"/>
      <c r="BXE110" s="42"/>
      <c r="BXF110" s="42"/>
      <c r="BXG110" s="42"/>
      <c r="BXH110" s="42"/>
      <c r="BXI110" s="42"/>
      <c r="BXJ110" s="42"/>
      <c r="BXK110" s="42"/>
      <c r="BXL110" s="42"/>
      <c r="BXM110" s="42"/>
      <c r="BXN110" s="42"/>
      <c r="BXO110" s="42"/>
      <c r="BXP110" s="42"/>
      <c r="BXQ110" s="42"/>
      <c r="BXR110" s="42"/>
      <c r="BXS110" s="42"/>
      <c r="BXT110" s="42"/>
      <c r="BXU110" s="42"/>
      <c r="BXV110" s="42"/>
      <c r="BXW110" s="42"/>
      <c r="BXX110" s="42"/>
      <c r="BXY110" s="42"/>
      <c r="BXZ110" s="42"/>
      <c r="BYA110" s="42"/>
      <c r="BYB110" s="42"/>
      <c r="BYC110" s="42"/>
      <c r="BYD110" s="42"/>
      <c r="BYE110" s="42"/>
      <c r="BYF110" s="42"/>
      <c r="BYG110" s="42"/>
      <c r="BYH110" s="42"/>
      <c r="BYI110" s="42"/>
      <c r="BYJ110" s="42"/>
      <c r="BYK110" s="42"/>
      <c r="BYL110" s="42"/>
      <c r="BYM110" s="42"/>
      <c r="BYN110" s="42"/>
      <c r="BYO110" s="42"/>
      <c r="BYP110" s="42"/>
      <c r="BYQ110" s="42"/>
      <c r="BYR110" s="42"/>
      <c r="BYS110" s="42"/>
      <c r="BYT110" s="42"/>
      <c r="BYU110" s="42"/>
      <c r="BYV110" s="42"/>
      <c r="BYW110" s="42"/>
      <c r="BYX110" s="42"/>
      <c r="BYY110" s="42"/>
      <c r="BYZ110" s="42"/>
      <c r="BZA110" s="42"/>
      <c r="BZB110" s="42"/>
      <c r="BZC110" s="42"/>
      <c r="BZD110" s="42"/>
      <c r="BZE110" s="42"/>
      <c r="BZF110" s="42"/>
      <c r="BZG110" s="42"/>
      <c r="BZH110" s="42"/>
      <c r="BZI110" s="42"/>
      <c r="BZJ110" s="42"/>
      <c r="BZK110" s="42"/>
      <c r="BZL110" s="42"/>
      <c r="BZM110" s="42"/>
      <c r="BZN110" s="42"/>
      <c r="BZO110" s="42"/>
      <c r="BZP110" s="42"/>
      <c r="BZQ110" s="42"/>
      <c r="BZR110" s="42"/>
      <c r="BZS110" s="42"/>
      <c r="BZT110" s="42"/>
      <c r="BZU110" s="42"/>
      <c r="BZV110" s="42"/>
      <c r="BZW110" s="42"/>
      <c r="BZX110" s="42"/>
      <c r="BZY110" s="42"/>
      <c r="BZZ110" s="42"/>
      <c r="CAA110" s="42"/>
      <c r="CAB110" s="42"/>
      <c r="CAC110" s="42"/>
      <c r="CAD110" s="42"/>
      <c r="CAE110" s="42"/>
      <c r="CAF110" s="42"/>
      <c r="CAG110" s="42"/>
      <c r="CAH110" s="42"/>
      <c r="CAI110" s="42"/>
      <c r="CAJ110" s="42"/>
      <c r="CAK110" s="42"/>
      <c r="CAL110" s="42"/>
      <c r="CAM110" s="42"/>
      <c r="CAN110" s="42"/>
      <c r="CAO110" s="42"/>
      <c r="CAP110" s="42"/>
      <c r="CAQ110" s="42"/>
      <c r="CAR110" s="42"/>
      <c r="CAS110" s="42"/>
      <c r="CAT110" s="42"/>
      <c r="CAU110" s="42"/>
      <c r="CAV110" s="42"/>
      <c r="CAW110" s="42"/>
      <c r="CAX110" s="42"/>
      <c r="CAY110" s="42"/>
      <c r="CAZ110" s="42"/>
      <c r="CBA110" s="42"/>
      <c r="CBB110" s="42"/>
      <c r="CBC110" s="42"/>
      <c r="CBD110" s="42"/>
      <c r="CBE110" s="42"/>
      <c r="CBF110" s="42"/>
      <c r="CBG110" s="42"/>
      <c r="CBH110" s="42"/>
      <c r="CBI110" s="42"/>
      <c r="CBJ110" s="42"/>
      <c r="CBK110" s="42"/>
      <c r="CBL110" s="42"/>
      <c r="CBM110" s="42"/>
      <c r="CBN110" s="42"/>
      <c r="CBO110" s="42"/>
      <c r="CBP110" s="42"/>
      <c r="CBQ110" s="42"/>
      <c r="CBR110" s="42"/>
      <c r="CBS110" s="42"/>
      <c r="CBT110" s="42"/>
      <c r="CBU110" s="42"/>
      <c r="CBV110" s="42"/>
      <c r="CBW110" s="42"/>
      <c r="CBX110" s="42"/>
      <c r="CBY110" s="42"/>
      <c r="CBZ110" s="42"/>
      <c r="CCA110" s="42"/>
      <c r="CCB110" s="42"/>
      <c r="CCC110" s="42"/>
      <c r="CCD110" s="42"/>
      <c r="CCE110" s="42"/>
      <c r="CCF110" s="42"/>
      <c r="CCG110" s="42"/>
      <c r="CCH110" s="42"/>
      <c r="CCI110" s="42"/>
      <c r="CCJ110" s="42"/>
      <c r="CCK110" s="42"/>
      <c r="CCL110" s="42"/>
      <c r="CCM110" s="42"/>
      <c r="CCN110" s="42"/>
      <c r="CCO110" s="42"/>
      <c r="CCP110" s="42"/>
      <c r="CCQ110" s="42"/>
      <c r="CCR110" s="42"/>
      <c r="CCS110" s="42"/>
      <c r="CCT110" s="42"/>
      <c r="CCU110" s="42"/>
      <c r="CCV110" s="42"/>
      <c r="CCW110" s="42"/>
      <c r="CCX110" s="42"/>
      <c r="CCY110" s="42"/>
      <c r="CCZ110" s="42"/>
      <c r="CDA110" s="42"/>
      <c r="CDB110" s="42"/>
      <c r="CDC110" s="42"/>
      <c r="CDD110" s="42"/>
      <c r="CDE110" s="42"/>
      <c r="CDF110" s="42"/>
      <c r="CDG110" s="42"/>
      <c r="CDH110" s="42"/>
      <c r="CDI110" s="42"/>
      <c r="CDJ110" s="42"/>
      <c r="CDK110" s="42"/>
      <c r="CDL110" s="42"/>
      <c r="CDM110" s="42"/>
      <c r="CDN110" s="42"/>
      <c r="CDO110" s="42"/>
      <c r="CDP110" s="42"/>
      <c r="CDQ110" s="42"/>
      <c r="CDR110" s="42"/>
      <c r="CDS110" s="42"/>
      <c r="CDT110" s="42"/>
      <c r="CDU110" s="42"/>
      <c r="CDV110" s="42"/>
      <c r="CDW110" s="42"/>
      <c r="CDX110" s="42"/>
      <c r="CDY110" s="42"/>
      <c r="CDZ110" s="42"/>
      <c r="CEA110" s="42"/>
      <c r="CEB110" s="42"/>
      <c r="CEC110" s="42"/>
      <c r="CED110" s="42"/>
      <c r="CEE110" s="42"/>
      <c r="CEF110" s="42"/>
      <c r="CEG110" s="42"/>
      <c r="CEH110" s="42"/>
      <c r="CEI110" s="42"/>
      <c r="CEJ110" s="42"/>
      <c r="CEK110" s="42"/>
      <c r="CEL110" s="42"/>
      <c r="CEM110" s="42"/>
      <c r="CEN110" s="42"/>
      <c r="CEO110" s="42"/>
      <c r="CEP110" s="42"/>
      <c r="CEQ110" s="42"/>
      <c r="CER110" s="42"/>
      <c r="CES110" s="42"/>
      <c r="CET110" s="42"/>
      <c r="CEU110" s="42"/>
      <c r="CEV110" s="42"/>
      <c r="CEW110" s="42"/>
      <c r="CEX110" s="42"/>
      <c r="CEY110" s="42"/>
      <c r="CEZ110" s="42"/>
      <c r="CFA110" s="42"/>
      <c r="CFB110" s="42"/>
      <c r="CFC110" s="42"/>
      <c r="CFD110" s="42"/>
      <c r="CFE110" s="42"/>
      <c r="CFF110" s="42"/>
      <c r="CFG110" s="42"/>
      <c r="CFH110" s="42"/>
      <c r="CFI110" s="42"/>
      <c r="CFJ110" s="42"/>
      <c r="CFK110" s="42"/>
      <c r="CFL110" s="42"/>
      <c r="CFM110" s="42"/>
      <c r="CFN110" s="42"/>
      <c r="CFO110" s="42"/>
      <c r="CFP110" s="42"/>
      <c r="CFQ110" s="42"/>
      <c r="CFR110" s="42"/>
      <c r="CFS110" s="42"/>
      <c r="CFT110" s="42"/>
      <c r="CFU110" s="42"/>
      <c r="CFV110" s="42"/>
      <c r="CFW110" s="42"/>
      <c r="CFX110" s="42"/>
      <c r="CFY110" s="42"/>
      <c r="CFZ110" s="42"/>
      <c r="CGA110" s="42"/>
      <c r="CGB110" s="42"/>
      <c r="CGC110" s="42"/>
      <c r="CGD110" s="42"/>
      <c r="CGE110" s="42"/>
      <c r="CGF110" s="42"/>
      <c r="CGG110" s="42"/>
      <c r="CGH110" s="42"/>
      <c r="CGI110" s="42"/>
      <c r="CGJ110" s="42"/>
      <c r="CGK110" s="42"/>
      <c r="CGL110" s="42"/>
      <c r="CGM110" s="42"/>
      <c r="CGN110" s="42"/>
      <c r="CGO110" s="42"/>
      <c r="CGP110" s="42"/>
      <c r="CGQ110" s="42"/>
      <c r="CGR110" s="42"/>
      <c r="CGS110" s="42"/>
      <c r="CGT110" s="42"/>
      <c r="CGU110" s="42"/>
      <c r="CGV110" s="42"/>
      <c r="CGW110" s="42"/>
      <c r="CGX110" s="42"/>
      <c r="CGY110" s="42"/>
      <c r="CGZ110" s="42"/>
      <c r="CHA110" s="42"/>
      <c r="CHB110" s="42"/>
      <c r="CHC110" s="42"/>
      <c r="CHD110" s="42"/>
      <c r="CHE110" s="42"/>
      <c r="CHF110" s="42"/>
      <c r="CHG110" s="42"/>
      <c r="CHH110" s="42"/>
      <c r="CHI110" s="42"/>
      <c r="CHJ110" s="42"/>
      <c r="CHK110" s="42"/>
      <c r="CHL110" s="42"/>
      <c r="CHM110" s="42"/>
      <c r="CHN110" s="42"/>
      <c r="CHO110" s="42"/>
      <c r="CHP110" s="42"/>
      <c r="CHQ110" s="42"/>
      <c r="CHR110" s="42"/>
      <c r="CHS110" s="42"/>
      <c r="CHT110" s="42"/>
      <c r="CHU110" s="42"/>
      <c r="CHV110" s="42"/>
      <c r="CHW110" s="42"/>
      <c r="CHX110" s="42"/>
      <c r="CHY110" s="42"/>
      <c r="CHZ110" s="42"/>
      <c r="CIA110" s="42"/>
      <c r="CIB110" s="42"/>
      <c r="CIC110" s="42"/>
      <c r="CID110" s="42"/>
      <c r="CIE110" s="42"/>
      <c r="CIF110" s="42"/>
      <c r="CIG110" s="42"/>
      <c r="CIH110" s="42"/>
      <c r="CII110" s="42"/>
      <c r="CIJ110" s="42"/>
      <c r="CIK110" s="42"/>
      <c r="CIL110" s="42"/>
      <c r="CIM110" s="42"/>
      <c r="CIN110" s="42"/>
      <c r="CIO110" s="42"/>
      <c r="CIP110" s="42"/>
      <c r="CIQ110" s="42"/>
      <c r="CIR110" s="42"/>
      <c r="CIS110" s="42"/>
      <c r="CIT110" s="42"/>
      <c r="CIU110" s="42"/>
      <c r="CIV110" s="42"/>
      <c r="CIW110" s="42"/>
      <c r="CIX110" s="42"/>
      <c r="CIY110" s="42"/>
      <c r="CIZ110" s="42"/>
      <c r="CJA110" s="42"/>
      <c r="CJB110" s="42"/>
      <c r="CJC110" s="42"/>
      <c r="CJD110" s="42"/>
      <c r="CJE110" s="42"/>
      <c r="CJF110" s="42"/>
      <c r="CJG110" s="42"/>
      <c r="CJH110" s="42"/>
      <c r="CJI110" s="42"/>
      <c r="CJJ110" s="42"/>
      <c r="CJK110" s="42"/>
      <c r="CJL110" s="42"/>
      <c r="CJM110" s="42"/>
      <c r="CJN110" s="42"/>
      <c r="CJO110" s="42"/>
      <c r="CJP110" s="42"/>
      <c r="CJQ110" s="42"/>
      <c r="CJR110" s="42"/>
      <c r="CJS110" s="42"/>
      <c r="CJT110" s="42"/>
      <c r="CJU110" s="42"/>
      <c r="CJV110" s="42"/>
      <c r="CJW110" s="42"/>
      <c r="CJX110" s="42"/>
      <c r="CJY110" s="42"/>
      <c r="CJZ110" s="42"/>
      <c r="CKA110" s="42"/>
      <c r="CKB110" s="42"/>
      <c r="CKC110" s="42"/>
      <c r="CKD110" s="42"/>
      <c r="CKE110" s="42"/>
      <c r="CKF110" s="42"/>
      <c r="CKG110" s="42"/>
      <c r="CKH110" s="42"/>
      <c r="CKI110" s="42"/>
      <c r="CKJ110" s="42"/>
      <c r="CKK110" s="42"/>
      <c r="CKL110" s="42"/>
      <c r="CKM110" s="42"/>
      <c r="CKN110" s="42"/>
      <c r="CKO110" s="42"/>
      <c r="CKP110" s="42"/>
      <c r="CKQ110" s="42"/>
      <c r="CKR110" s="42"/>
      <c r="CKS110" s="42"/>
      <c r="CKT110" s="42"/>
      <c r="CKU110" s="42"/>
      <c r="CKV110" s="42"/>
      <c r="CKW110" s="42"/>
      <c r="CKX110" s="42"/>
      <c r="CKY110" s="42"/>
      <c r="CKZ110" s="42"/>
      <c r="CLA110" s="42"/>
      <c r="CLB110" s="42"/>
      <c r="CLC110" s="42"/>
      <c r="CLD110" s="42"/>
      <c r="CLE110" s="42"/>
      <c r="CLF110" s="42"/>
      <c r="CLG110" s="42"/>
      <c r="CLH110" s="42"/>
      <c r="CLI110" s="42"/>
      <c r="CLJ110" s="42"/>
      <c r="CLK110" s="42"/>
      <c r="CLL110" s="42"/>
      <c r="CLM110" s="42"/>
      <c r="CLN110" s="42"/>
      <c r="CLO110" s="42"/>
      <c r="CLP110" s="42"/>
      <c r="CLQ110" s="42"/>
      <c r="CLR110" s="42"/>
      <c r="CLS110" s="42"/>
      <c r="CLT110" s="42"/>
      <c r="CLU110" s="42"/>
      <c r="CLV110" s="42"/>
      <c r="CLW110" s="42"/>
      <c r="CLX110" s="42"/>
      <c r="CLY110" s="42"/>
      <c r="CLZ110" s="42"/>
      <c r="CMA110" s="42"/>
      <c r="CMB110" s="42"/>
      <c r="CMC110" s="42"/>
      <c r="CMD110" s="42"/>
      <c r="CME110" s="42"/>
      <c r="CMF110" s="42"/>
      <c r="CMG110" s="42"/>
      <c r="CMH110" s="42"/>
      <c r="CMI110" s="42"/>
      <c r="CMJ110" s="42"/>
      <c r="CMK110" s="42"/>
      <c r="CML110" s="42"/>
      <c r="CMM110" s="42"/>
      <c r="CMN110" s="42"/>
      <c r="CMO110" s="42"/>
      <c r="CMP110" s="42"/>
      <c r="CMQ110" s="42"/>
      <c r="CMR110" s="42"/>
      <c r="CMS110" s="42"/>
      <c r="CMT110" s="42"/>
      <c r="CMU110" s="42"/>
      <c r="CMV110" s="42"/>
      <c r="CMW110" s="42"/>
      <c r="CMX110" s="42"/>
      <c r="CMY110" s="42"/>
      <c r="CMZ110" s="42"/>
      <c r="CNA110" s="42"/>
      <c r="CNB110" s="42"/>
      <c r="CNC110" s="42"/>
      <c r="CND110" s="42"/>
      <c r="CNE110" s="42"/>
      <c r="CNF110" s="42"/>
      <c r="CNG110" s="42"/>
      <c r="CNH110" s="42"/>
      <c r="CNI110" s="42"/>
      <c r="CNJ110" s="42"/>
      <c r="CNK110" s="42"/>
      <c r="CNL110" s="42"/>
      <c r="CNM110" s="42"/>
      <c r="CNN110" s="42"/>
      <c r="CNO110" s="42"/>
      <c r="CNP110" s="42"/>
      <c r="CNQ110" s="42"/>
      <c r="CNR110" s="42"/>
      <c r="CNS110" s="42"/>
      <c r="CNT110" s="42"/>
      <c r="CNU110" s="42"/>
      <c r="CNV110" s="42"/>
      <c r="CNW110" s="42"/>
      <c r="CNX110" s="42"/>
      <c r="CNY110" s="42"/>
      <c r="CNZ110" s="42"/>
      <c r="COA110" s="42"/>
      <c r="COB110" s="42"/>
      <c r="COC110" s="42"/>
      <c r="COD110" s="42"/>
      <c r="COE110" s="42"/>
      <c r="COF110" s="42"/>
      <c r="COG110" s="42"/>
      <c r="COH110" s="42"/>
      <c r="COI110" s="42"/>
      <c r="COJ110" s="42"/>
      <c r="COK110" s="42"/>
      <c r="COL110" s="42"/>
      <c r="COM110" s="42"/>
      <c r="CON110" s="42"/>
      <c r="COO110" s="42"/>
      <c r="COP110" s="42"/>
      <c r="COQ110" s="42"/>
      <c r="COR110" s="42"/>
      <c r="COS110" s="42"/>
      <c r="COT110" s="42"/>
      <c r="COU110" s="42"/>
      <c r="COV110" s="42"/>
      <c r="COW110" s="42"/>
      <c r="COX110" s="42"/>
      <c r="COY110" s="42"/>
      <c r="COZ110" s="42"/>
      <c r="CPA110" s="42"/>
      <c r="CPB110" s="42"/>
      <c r="CPC110" s="42"/>
      <c r="CPD110" s="42"/>
      <c r="CPE110" s="42"/>
      <c r="CPF110" s="42"/>
      <c r="CPG110" s="42"/>
      <c r="CPH110" s="42"/>
      <c r="CPI110" s="42"/>
      <c r="CPJ110" s="42"/>
      <c r="CPK110" s="42"/>
      <c r="CPL110" s="42"/>
      <c r="CPM110" s="42"/>
      <c r="CPN110" s="42"/>
      <c r="CPO110" s="42"/>
      <c r="CPP110" s="42"/>
      <c r="CPQ110" s="42"/>
      <c r="CPR110" s="42"/>
      <c r="CPS110" s="42"/>
      <c r="CPT110" s="42"/>
      <c r="CPU110" s="42"/>
      <c r="CPV110" s="42"/>
      <c r="CPW110" s="42"/>
      <c r="CPX110" s="42"/>
      <c r="CPY110" s="42"/>
      <c r="CPZ110" s="42"/>
      <c r="CQA110" s="42"/>
      <c r="CQB110" s="42"/>
      <c r="CQC110" s="42"/>
      <c r="CQD110" s="42"/>
      <c r="CQE110" s="42"/>
      <c r="CQF110" s="42"/>
      <c r="CQG110" s="42"/>
      <c r="CQH110" s="42"/>
      <c r="CQI110" s="42"/>
      <c r="CQJ110" s="42"/>
      <c r="CQK110" s="42"/>
      <c r="CQL110" s="42"/>
      <c r="CQM110" s="42"/>
      <c r="CQN110" s="42"/>
      <c r="CQO110" s="42"/>
      <c r="CQP110" s="42"/>
      <c r="CQQ110" s="42"/>
      <c r="CQR110" s="42"/>
      <c r="CQS110" s="42"/>
      <c r="CQT110" s="42"/>
      <c r="CQU110" s="42"/>
      <c r="CQV110" s="42"/>
      <c r="CQW110" s="42"/>
      <c r="CQX110" s="42"/>
      <c r="CQY110" s="42"/>
      <c r="CQZ110" s="42"/>
      <c r="CRA110" s="42"/>
      <c r="CRB110" s="42"/>
      <c r="CRC110" s="42"/>
      <c r="CRD110" s="42"/>
      <c r="CRE110" s="42"/>
      <c r="CRF110" s="42"/>
      <c r="CRG110" s="42"/>
      <c r="CRH110" s="42"/>
      <c r="CRI110" s="42"/>
      <c r="CRJ110" s="42"/>
      <c r="CRK110" s="42"/>
      <c r="CRL110" s="42"/>
      <c r="CRM110" s="42"/>
      <c r="CRN110" s="42"/>
      <c r="CRO110" s="42"/>
      <c r="CRP110" s="42"/>
      <c r="CRQ110" s="42"/>
      <c r="CRR110" s="42"/>
      <c r="CRS110" s="42"/>
      <c r="CRT110" s="42"/>
      <c r="CRU110" s="42"/>
      <c r="CRV110" s="42"/>
      <c r="CRW110" s="42"/>
      <c r="CRX110" s="42"/>
      <c r="CRY110" s="42"/>
      <c r="CRZ110" s="42"/>
      <c r="CSA110" s="42"/>
      <c r="CSB110" s="42"/>
      <c r="CSC110" s="42"/>
      <c r="CSD110" s="42"/>
      <c r="CSE110" s="42"/>
      <c r="CSF110" s="42"/>
      <c r="CSG110" s="42"/>
      <c r="CSH110" s="42"/>
      <c r="CSI110" s="42"/>
      <c r="CSJ110" s="42"/>
      <c r="CSK110" s="42"/>
      <c r="CSL110" s="42"/>
      <c r="CSM110" s="42"/>
      <c r="CSN110" s="42"/>
      <c r="CSO110" s="42"/>
      <c r="CSP110" s="42"/>
      <c r="CSQ110" s="42"/>
      <c r="CSR110" s="42"/>
      <c r="CSS110" s="42"/>
      <c r="CST110" s="42"/>
      <c r="CSU110" s="42"/>
      <c r="CSV110" s="42"/>
      <c r="CSW110" s="42"/>
      <c r="CSX110" s="42"/>
      <c r="CSY110" s="42"/>
      <c r="CSZ110" s="42"/>
      <c r="CTA110" s="42"/>
      <c r="CTB110" s="42"/>
      <c r="CTC110" s="42"/>
      <c r="CTD110" s="42"/>
      <c r="CTE110" s="42"/>
      <c r="CTF110" s="42"/>
      <c r="CTG110" s="42"/>
      <c r="CTH110" s="42"/>
      <c r="CTI110" s="42"/>
      <c r="CTJ110" s="42"/>
      <c r="CTK110" s="42"/>
      <c r="CTL110" s="42"/>
      <c r="CTM110" s="42"/>
      <c r="CTN110" s="42"/>
      <c r="CTO110" s="42"/>
      <c r="CTP110" s="42"/>
      <c r="CTQ110" s="42"/>
      <c r="CTR110" s="42"/>
      <c r="CTS110" s="42"/>
      <c r="CTT110" s="42"/>
      <c r="CTU110" s="42"/>
      <c r="CTV110" s="42"/>
      <c r="CTW110" s="42"/>
      <c r="CTX110" s="42"/>
      <c r="CTY110" s="42"/>
      <c r="CTZ110" s="42"/>
      <c r="CUA110" s="42"/>
      <c r="CUB110" s="42"/>
      <c r="CUC110" s="42"/>
      <c r="CUD110" s="42"/>
      <c r="CUE110" s="42"/>
      <c r="CUF110" s="42"/>
      <c r="CUG110" s="42"/>
      <c r="CUH110" s="42"/>
      <c r="CUI110" s="42"/>
      <c r="CUJ110" s="42"/>
      <c r="CUK110" s="42"/>
      <c r="CUL110" s="42"/>
      <c r="CUM110" s="42"/>
      <c r="CUN110" s="42"/>
      <c r="CUO110" s="42"/>
      <c r="CUP110" s="42"/>
      <c r="CUQ110" s="42"/>
      <c r="CUR110" s="42"/>
      <c r="CUS110" s="42"/>
      <c r="CUT110" s="42"/>
      <c r="CUU110" s="42"/>
      <c r="CUV110" s="42"/>
      <c r="CUW110" s="42"/>
      <c r="CUX110" s="42"/>
      <c r="CUY110" s="42"/>
      <c r="CUZ110" s="42"/>
      <c r="CVA110" s="42"/>
      <c r="CVB110" s="42"/>
      <c r="CVC110" s="42"/>
      <c r="CVD110" s="42"/>
      <c r="CVE110" s="42"/>
      <c r="CVF110" s="42"/>
      <c r="CVG110" s="42"/>
      <c r="CVH110" s="42"/>
      <c r="CVI110" s="42"/>
      <c r="CVJ110" s="42"/>
      <c r="CVK110" s="42"/>
      <c r="CVL110" s="42"/>
      <c r="CVM110" s="42"/>
      <c r="CVN110" s="42"/>
      <c r="CVO110" s="42"/>
      <c r="CVP110" s="42"/>
      <c r="CVQ110" s="42"/>
      <c r="CVR110" s="42"/>
      <c r="CVS110" s="42"/>
      <c r="CVT110" s="42"/>
      <c r="CVU110" s="42"/>
      <c r="CVV110" s="42"/>
      <c r="CVW110" s="42"/>
      <c r="CVX110" s="42"/>
      <c r="CVY110" s="42"/>
      <c r="CVZ110" s="42"/>
      <c r="CWA110" s="42"/>
      <c r="CWB110" s="42"/>
      <c r="CWC110" s="42"/>
      <c r="CWD110" s="42"/>
      <c r="CWE110" s="42"/>
      <c r="CWF110" s="42"/>
      <c r="CWG110" s="42"/>
      <c r="CWH110" s="42"/>
      <c r="CWI110" s="42"/>
      <c r="CWJ110" s="42"/>
      <c r="CWK110" s="42"/>
      <c r="CWL110" s="42"/>
      <c r="CWM110" s="42"/>
      <c r="CWN110" s="42"/>
      <c r="CWO110" s="42"/>
      <c r="CWP110" s="42"/>
      <c r="CWQ110" s="42"/>
      <c r="CWR110" s="42"/>
      <c r="CWS110" s="42"/>
      <c r="CWT110" s="42"/>
      <c r="CWU110" s="42"/>
      <c r="CWV110" s="42"/>
      <c r="CWW110" s="42"/>
      <c r="CWX110" s="42"/>
      <c r="CWY110" s="42"/>
      <c r="CWZ110" s="42"/>
      <c r="CXA110" s="42"/>
      <c r="CXB110" s="42"/>
      <c r="CXC110" s="42"/>
      <c r="CXD110" s="42"/>
      <c r="CXE110" s="42"/>
      <c r="CXF110" s="42"/>
      <c r="CXG110" s="42"/>
      <c r="CXH110" s="42"/>
      <c r="CXI110" s="42"/>
      <c r="CXJ110" s="42"/>
      <c r="CXK110" s="42"/>
      <c r="CXL110" s="42"/>
      <c r="CXM110" s="42"/>
      <c r="CXN110" s="42"/>
      <c r="CXO110" s="42"/>
      <c r="CXP110" s="42"/>
      <c r="CXQ110" s="42"/>
      <c r="CXR110" s="42"/>
      <c r="CXS110" s="42"/>
      <c r="CXT110" s="42"/>
      <c r="CXU110" s="42"/>
      <c r="CXV110" s="42"/>
      <c r="CXW110" s="42"/>
      <c r="CXX110" s="42"/>
      <c r="CXY110" s="42"/>
      <c r="CXZ110" s="42"/>
      <c r="CYA110" s="42"/>
      <c r="CYB110" s="42"/>
      <c r="CYC110" s="42"/>
      <c r="CYD110" s="42"/>
      <c r="CYE110" s="42"/>
      <c r="CYF110" s="42"/>
      <c r="CYG110" s="42"/>
      <c r="CYH110" s="42"/>
      <c r="CYI110" s="42"/>
      <c r="CYJ110" s="42"/>
      <c r="CYK110" s="42"/>
      <c r="CYL110" s="42"/>
      <c r="CYM110" s="42"/>
      <c r="CYN110" s="42"/>
      <c r="CYO110" s="42"/>
      <c r="CYP110" s="42"/>
      <c r="CYQ110" s="42"/>
      <c r="CYR110" s="42"/>
      <c r="CYS110" s="42"/>
      <c r="CYT110" s="42"/>
      <c r="CYU110" s="42"/>
      <c r="CYV110" s="42"/>
      <c r="CYW110" s="42"/>
      <c r="CYX110" s="42"/>
      <c r="CYY110" s="42"/>
      <c r="CYZ110" s="42"/>
      <c r="CZA110" s="42"/>
      <c r="CZB110" s="42"/>
      <c r="CZC110" s="42"/>
      <c r="CZD110" s="42"/>
      <c r="CZE110" s="42"/>
      <c r="CZF110" s="42"/>
      <c r="CZG110" s="42"/>
      <c r="CZH110" s="42"/>
      <c r="CZI110" s="42"/>
      <c r="CZJ110" s="42"/>
      <c r="CZK110" s="42"/>
      <c r="CZL110" s="42"/>
      <c r="CZM110" s="42"/>
      <c r="CZN110" s="42"/>
      <c r="CZO110" s="42"/>
      <c r="CZP110" s="42"/>
      <c r="CZQ110" s="42"/>
      <c r="CZR110" s="42"/>
      <c r="CZS110" s="42"/>
      <c r="CZT110" s="42"/>
      <c r="CZU110" s="42"/>
      <c r="CZV110" s="42"/>
      <c r="CZW110" s="42"/>
      <c r="CZX110" s="42"/>
      <c r="CZY110" s="42"/>
      <c r="CZZ110" s="42"/>
      <c r="DAA110" s="42"/>
      <c r="DAB110" s="42"/>
      <c r="DAC110" s="42"/>
      <c r="DAD110" s="42"/>
      <c r="DAE110" s="42"/>
      <c r="DAF110" s="42"/>
      <c r="DAG110" s="42"/>
      <c r="DAH110" s="42"/>
      <c r="DAI110" s="42"/>
      <c r="DAJ110" s="42"/>
      <c r="DAK110" s="42"/>
      <c r="DAL110" s="42"/>
      <c r="DAM110" s="42"/>
      <c r="DAN110" s="42"/>
      <c r="DAO110" s="42"/>
      <c r="DAP110" s="42"/>
      <c r="DAQ110" s="42"/>
      <c r="DAR110" s="42"/>
      <c r="DAS110" s="42"/>
      <c r="DAT110" s="42"/>
      <c r="DAU110" s="42"/>
      <c r="DAV110" s="42"/>
      <c r="DAW110" s="42"/>
      <c r="DAX110" s="42"/>
      <c r="DAY110" s="42"/>
      <c r="DAZ110" s="42"/>
      <c r="DBA110" s="42"/>
      <c r="DBB110" s="42"/>
      <c r="DBC110" s="42"/>
      <c r="DBD110" s="42"/>
      <c r="DBE110" s="42"/>
      <c r="DBF110" s="42"/>
      <c r="DBG110" s="42"/>
      <c r="DBH110" s="42"/>
      <c r="DBI110" s="42"/>
      <c r="DBJ110" s="42"/>
      <c r="DBK110" s="42"/>
      <c r="DBL110" s="42"/>
      <c r="DBM110" s="42"/>
      <c r="DBN110" s="42"/>
      <c r="DBO110" s="42"/>
      <c r="DBP110" s="42"/>
      <c r="DBQ110" s="42"/>
      <c r="DBR110" s="42"/>
      <c r="DBS110" s="42"/>
      <c r="DBT110" s="42"/>
      <c r="DBU110" s="42"/>
      <c r="DBV110" s="42"/>
      <c r="DBW110" s="42"/>
      <c r="DBX110" s="42"/>
      <c r="DBY110" s="42"/>
      <c r="DBZ110" s="42"/>
      <c r="DCA110" s="42"/>
      <c r="DCB110" s="42"/>
      <c r="DCC110" s="42"/>
      <c r="DCD110" s="42"/>
      <c r="DCE110" s="42"/>
      <c r="DCF110" s="42"/>
      <c r="DCG110" s="42"/>
      <c r="DCH110" s="42"/>
      <c r="DCI110" s="42"/>
      <c r="DCJ110" s="42"/>
      <c r="DCK110" s="42"/>
      <c r="DCL110" s="42"/>
      <c r="DCM110" s="42"/>
      <c r="DCN110" s="42"/>
      <c r="DCO110" s="42"/>
      <c r="DCP110" s="42"/>
      <c r="DCQ110" s="42"/>
      <c r="DCR110" s="42"/>
      <c r="DCS110" s="42"/>
      <c r="DCT110" s="42"/>
      <c r="DCU110" s="42"/>
      <c r="DCV110" s="42"/>
      <c r="DCW110" s="42"/>
      <c r="DCX110" s="42"/>
      <c r="DCY110" s="42"/>
      <c r="DCZ110" s="42"/>
      <c r="DDA110" s="42"/>
      <c r="DDB110" s="42"/>
      <c r="DDC110" s="42"/>
      <c r="DDD110" s="42"/>
      <c r="DDE110" s="42"/>
      <c r="DDF110" s="42"/>
      <c r="DDG110" s="42"/>
      <c r="DDH110" s="42"/>
      <c r="DDI110" s="42"/>
      <c r="DDJ110" s="42"/>
      <c r="DDK110" s="42"/>
      <c r="DDL110" s="42"/>
      <c r="DDM110" s="42"/>
      <c r="DDN110" s="42"/>
      <c r="DDO110" s="42"/>
      <c r="DDP110" s="42"/>
      <c r="DDQ110" s="42"/>
      <c r="DDR110" s="42"/>
      <c r="DDS110" s="42"/>
      <c r="DDT110" s="42"/>
      <c r="DDU110" s="42"/>
      <c r="DDV110" s="42"/>
      <c r="DDW110" s="42"/>
      <c r="DDX110" s="42"/>
      <c r="DDY110" s="42"/>
      <c r="DDZ110" s="42"/>
      <c r="DEA110" s="42"/>
      <c r="DEB110" s="42"/>
      <c r="DEC110" s="42"/>
      <c r="DED110" s="42"/>
      <c r="DEE110" s="42"/>
      <c r="DEF110" s="42"/>
      <c r="DEG110" s="42"/>
      <c r="DEH110" s="42"/>
      <c r="DEI110" s="42"/>
      <c r="DEJ110" s="42"/>
      <c r="DEK110" s="42"/>
      <c r="DEL110" s="42"/>
      <c r="DEM110" s="42"/>
      <c r="DEN110" s="42"/>
      <c r="DEO110" s="42"/>
      <c r="DEP110" s="42"/>
      <c r="DEQ110" s="42"/>
      <c r="DER110" s="42"/>
      <c r="DES110" s="42"/>
      <c r="DET110" s="42"/>
      <c r="DEU110" s="42"/>
      <c r="DEV110" s="42"/>
      <c r="DEW110" s="42"/>
      <c r="DEX110" s="42"/>
      <c r="DEY110" s="42"/>
      <c r="DEZ110" s="42"/>
      <c r="DFA110" s="42"/>
      <c r="DFB110" s="42"/>
      <c r="DFC110" s="42"/>
      <c r="DFD110" s="42"/>
      <c r="DFE110" s="42"/>
      <c r="DFF110" s="42"/>
      <c r="DFG110" s="42"/>
      <c r="DFH110" s="42"/>
      <c r="DFI110" s="42"/>
      <c r="DFJ110" s="42"/>
      <c r="DFK110" s="42"/>
      <c r="DFL110" s="42"/>
      <c r="DFM110" s="42"/>
      <c r="DFN110" s="42"/>
      <c r="DFO110" s="42"/>
      <c r="DFP110" s="42"/>
      <c r="DFQ110" s="42"/>
      <c r="DFR110" s="42"/>
      <c r="DFS110" s="42"/>
      <c r="DFT110" s="42"/>
      <c r="DFU110" s="42"/>
      <c r="DFV110" s="42"/>
      <c r="DFW110" s="42"/>
      <c r="DFX110" s="42"/>
      <c r="DFY110" s="42"/>
      <c r="DFZ110" s="42"/>
      <c r="DGA110" s="42"/>
      <c r="DGB110" s="42"/>
      <c r="DGC110" s="42"/>
      <c r="DGD110" s="42"/>
      <c r="DGE110" s="42"/>
      <c r="DGF110" s="42"/>
      <c r="DGG110" s="42"/>
      <c r="DGH110" s="42"/>
      <c r="DGI110" s="42"/>
      <c r="DGJ110" s="42"/>
      <c r="DGK110" s="42"/>
      <c r="DGL110" s="42"/>
      <c r="DGM110" s="42"/>
      <c r="DGN110" s="42"/>
      <c r="DGO110" s="42"/>
      <c r="DGP110" s="42"/>
      <c r="DGQ110" s="42"/>
      <c r="DGR110" s="42"/>
      <c r="DGS110" s="42"/>
      <c r="DGT110" s="42"/>
      <c r="DGU110" s="42"/>
      <c r="DGV110" s="42"/>
      <c r="DGW110" s="42"/>
      <c r="DGX110" s="42"/>
      <c r="DGY110" s="42"/>
      <c r="DGZ110" s="42"/>
      <c r="DHA110" s="42"/>
      <c r="DHB110" s="42"/>
      <c r="DHC110" s="42"/>
      <c r="DHD110" s="42"/>
      <c r="DHE110" s="42"/>
      <c r="DHF110" s="42"/>
      <c r="DHG110" s="42"/>
      <c r="DHH110" s="42"/>
      <c r="DHI110" s="42"/>
      <c r="DHJ110" s="42"/>
      <c r="DHK110" s="42"/>
      <c r="DHL110" s="42"/>
      <c r="DHM110" s="42"/>
      <c r="DHN110" s="42"/>
      <c r="DHO110" s="42"/>
      <c r="DHP110" s="42"/>
      <c r="DHQ110" s="42"/>
      <c r="DHR110" s="42"/>
      <c r="DHS110" s="42"/>
      <c r="DHT110" s="42"/>
      <c r="DHU110" s="42"/>
      <c r="DHV110" s="42"/>
      <c r="DHW110" s="42"/>
      <c r="DHX110" s="42"/>
      <c r="DHY110" s="42"/>
      <c r="DHZ110" s="42"/>
      <c r="DIA110" s="42"/>
      <c r="DIB110" s="42"/>
      <c r="DIC110" s="42"/>
      <c r="DID110" s="42"/>
      <c r="DIE110" s="42"/>
      <c r="DIF110" s="42"/>
      <c r="DIG110" s="42"/>
      <c r="DIH110" s="42"/>
      <c r="DII110" s="42"/>
      <c r="DIJ110" s="42"/>
      <c r="DIK110" s="42"/>
      <c r="DIL110" s="42"/>
      <c r="DIM110" s="42"/>
      <c r="DIN110" s="42"/>
      <c r="DIO110" s="42"/>
      <c r="DIP110" s="42"/>
      <c r="DIQ110" s="42"/>
      <c r="DIR110" s="42"/>
      <c r="DIS110" s="42"/>
      <c r="DIT110" s="42"/>
      <c r="DIU110" s="42"/>
      <c r="DIV110" s="42"/>
      <c r="DIW110" s="42"/>
      <c r="DIX110" s="42"/>
      <c r="DIY110" s="42"/>
      <c r="DIZ110" s="42"/>
      <c r="DJA110" s="42"/>
      <c r="DJB110" s="42"/>
      <c r="DJC110" s="42"/>
      <c r="DJD110" s="42"/>
      <c r="DJE110" s="42"/>
      <c r="DJF110" s="42"/>
      <c r="DJG110" s="42"/>
      <c r="DJH110" s="42"/>
      <c r="DJI110" s="42"/>
      <c r="DJJ110" s="42"/>
      <c r="DJK110" s="42"/>
      <c r="DJL110" s="42"/>
      <c r="DJM110" s="42"/>
      <c r="DJN110" s="42"/>
      <c r="DJO110" s="42"/>
      <c r="DJP110" s="42"/>
      <c r="DJQ110" s="42"/>
      <c r="DJR110" s="42"/>
      <c r="DJS110" s="42"/>
      <c r="DJT110" s="42"/>
      <c r="DJU110" s="42"/>
      <c r="DJV110" s="42"/>
      <c r="DJW110" s="42"/>
      <c r="DJX110" s="42"/>
      <c r="DJY110" s="42"/>
      <c r="DJZ110" s="42"/>
      <c r="DKA110" s="42"/>
      <c r="DKB110" s="42"/>
      <c r="DKC110" s="42"/>
      <c r="DKD110" s="42"/>
      <c r="DKE110" s="42"/>
      <c r="DKF110" s="42"/>
      <c r="DKG110" s="42"/>
      <c r="DKH110" s="42"/>
      <c r="DKI110" s="42"/>
      <c r="DKJ110" s="42"/>
      <c r="DKK110" s="42"/>
      <c r="DKL110" s="42"/>
      <c r="DKM110" s="42"/>
      <c r="DKN110" s="42"/>
      <c r="DKO110" s="42"/>
      <c r="DKP110" s="42"/>
      <c r="DKQ110" s="42"/>
      <c r="DKR110" s="42"/>
      <c r="DKS110" s="42"/>
      <c r="DKT110" s="42"/>
      <c r="DKU110" s="42"/>
      <c r="DKV110" s="42"/>
      <c r="DKW110" s="42"/>
      <c r="DKX110" s="42"/>
      <c r="DKY110" s="42"/>
      <c r="DKZ110" s="42"/>
      <c r="DLA110" s="42"/>
      <c r="DLB110" s="42"/>
      <c r="DLC110" s="42"/>
      <c r="DLD110" s="42"/>
      <c r="DLE110" s="42"/>
      <c r="DLF110" s="42"/>
      <c r="DLG110" s="42"/>
      <c r="DLH110" s="42"/>
      <c r="DLI110" s="42"/>
      <c r="DLJ110" s="42"/>
      <c r="DLK110" s="42"/>
      <c r="DLL110" s="42"/>
      <c r="DLM110" s="42"/>
      <c r="DLN110" s="42"/>
      <c r="DLO110" s="42"/>
      <c r="DLP110" s="42"/>
      <c r="DLQ110" s="42"/>
      <c r="DLR110" s="42"/>
      <c r="DLS110" s="42"/>
      <c r="DLT110" s="42"/>
      <c r="DLU110" s="42"/>
      <c r="DLV110" s="42"/>
      <c r="DLW110" s="42"/>
      <c r="DLX110" s="42"/>
      <c r="DLY110" s="42"/>
      <c r="DLZ110" s="42"/>
      <c r="DMA110" s="42"/>
      <c r="DMB110" s="42"/>
      <c r="DMC110" s="42"/>
      <c r="DMD110" s="42"/>
      <c r="DME110" s="42"/>
      <c r="DMF110" s="42"/>
      <c r="DMG110" s="42"/>
      <c r="DMH110" s="42"/>
      <c r="DMI110" s="42"/>
      <c r="DMJ110" s="42"/>
      <c r="DMK110" s="42"/>
      <c r="DML110" s="42"/>
      <c r="DMM110" s="42"/>
      <c r="DMN110" s="42"/>
      <c r="DMO110" s="42"/>
      <c r="DMP110" s="42"/>
      <c r="DMQ110" s="42"/>
      <c r="DMR110" s="42"/>
      <c r="DMS110" s="42"/>
      <c r="DMT110" s="42"/>
      <c r="DMU110" s="42"/>
      <c r="DMV110" s="42"/>
      <c r="DMW110" s="42"/>
      <c r="DMX110" s="42"/>
      <c r="DMY110" s="42"/>
      <c r="DMZ110" s="42"/>
      <c r="DNA110" s="42"/>
      <c r="DNB110" s="42"/>
      <c r="DNC110" s="42"/>
      <c r="DND110" s="42"/>
      <c r="DNE110" s="42"/>
      <c r="DNF110" s="42"/>
      <c r="DNG110" s="42"/>
      <c r="DNH110" s="42"/>
      <c r="DNI110" s="42"/>
      <c r="DNJ110" s="42"/>
      <c r="DNK110" s="42"/>
      <c r="DNL110" s="42"/>
      <c r="DNM110" s="42"/>
      <c r="DNN110" s="42"/>
      <c r="DNO110" s="42"/>
      <c r="DNP110" s="42"/>
      <c r="DNQ110" s="42"/>
      <c r="DNR110" s="42"/>
      <c r="DNS110" s="42"/>
      <c r="DNT110" s="42"/>
      <c r="DNU110" s="42"/>
      <c r="DNV110" s="42"/>
      <c r="DNW110" s="42"/>
      <c r="DNX110" s="42"/>
      <c r="DNY110" s="42"/>
      <c r="DNZ110" s="42"/>
      <c r="DOA110" s="42"/>
      <c r="DOB110" s="42"/>
      <c r="DOC110" s="42"/>
      <c r="DOD110" s="42"/>
      <c r="DOE110" s="42"/>
      <c r="DOF110" s="42"/>
      <c r="DOG110" s="42"/>
      <c r="DOH110" s="42"/>
      <c r="DOI110" s="42"/>
      <c r="DOJ110" s="42"/>
      <c r="DOK110" s="42"/>
      <c r="DOL110" s="42"/>
      <c r="DOM110" s="42"/>
      <c r="DON110" s="42"/>
      <c r="DOO110" s="42"/>
      <c r="DOP110" s="42"/>
      <c r="DOQ110" s="42"/>
      <c r="DOR110" s="42"/>
      <c r="DOS110" s="42"/>
      <c r="DOT110" s="42"/>
      <c r="DOU110" s="42"/>
      <c r="DOV110" s="42"/>
      <c r="DOW110" s="42"/>
      <c r="DOX110" s="42"/>
      <c r="DOY110" s="42"/>
      <c r="DOZ110" s="42"/>
      <c r="DPA110" s="42"/>
      <c r="DPB110" s="42"/>
      <c r="DPC110" s="42"/>
      <c r="DPD110" s="42"/>
      <c r="DPE110" s="42"/>
      <c r="DPF110" s="42"/>
      <c r="DPG110" s="42"/>
      <c r="DPH110" s="42"/>
      <c r="DPI110" s="42"/>
      <c r="DPJ110" s="42"/>
      <c r="DPK110" s="42"/>
      <c r="DPL110" s="42"/>
      <c r="DPM110" s="42"/>
      <c r="DPN110" s="42"/>
      <c r="DPO110" s="42"/>
      <c r="DPP110" s="42"/>
      <c r="DPQ110" s="42"/>
      <c r="DPR110" s="42"/>
      <c r="DPS110" s="42"/>
      <c r="DPT110" s="42"/>
      <c r="DPU110" s="42"/>
      <c r="DPV110" s="42"/>
      <c r="DPW110" s="42"/>
      <c r="DPX110" s="42"/>
      <c r="DPY110" s="42"/>
      <c r="DPZ110" s="42"/>
      <c r="DQA110" s="42"/>
      <c r="DQB110" s="42"/>
      <c r="DQC110" s="42"/>
      <c r="DQD110" s="42"/>
      <c r="DQE110" s="42"/>
      <c r="DQF110" s="42"/>
      <c r="DQG110" s="42"/>
      <c r="DQH110" s="42"/>
      <c r="DQI110" s="42"/>
      <c r="DQJ110" s="42"/>
      <c r="DQK110" s="42"/>
      <c r="DQL110" s="42"/>
      <c r="DQM110" s="42"/>
      <c r="DQN110" s="42"/>
      <c r="DQO110" s="42"/>
      <c r="DQP110" s="42"/>
      <c r="DQQ110" s="42"/>
      <c r="DQR110" s="42"/>
      <c r="DQS110" s="42"/>
      <c r="DQT110" s="42"/>
      <c r="DQU110" s="42"/>
      <c r="DQV110" s="42"/>
      <c r="DQW110" s="42"/>
      <c r="DQX110" s="42"/>
      <c r="DQY110" s="42"/>
      <c r="DQZ110" s="42"/>
      <c r="DRA110" s="42"/>
      <c r="DRB110" s="42"/>
      <c r="DRC110" s="42"/>
      <c r="DRD110" s="42"/>
      <c r="DRE110" s="42"/>
      <c r="DRF110" s="42"/>
      <c r="DRG110" s="42"/>
      <c r="DRH110" s="42"/>
      <c r="DRI110" s="42"/>
      <c r="DRJ110" s="42"/>
      <c r="DRK110" s="42"/>
      <c r="DRL110" s="42"/>
      <c r="DRM110" s="42"/>
      <c r="DRN110" s="42"/>
      <c r="DRO110" s="42"/>
      <c r="DRP110" s="42"/>
      <c r="DRQ110" s="42"/>
      <c r="DRR110" s="42"/>
      <c r="DRS110" s="42"/>
      <c r="DRT110" s="42"/>
      <c r="DRU110" s="42"/>
      <c r="DRV110" s="42"/>
      <c r="DRW110" s="42"/>
      <c r="DRX110" s="42"/>
      <c r="DRY110" s="42"/>
      <c r="DRZ110" s="42"/>
      <c r="DSA110" s="42"/>
      <c r="DSB110" s="42"/>
      <c r="DSC110" s="42"/>
      <c r="DSD110" s="42"/>
      <c r="DSE110" s="42"/>
      <c r="DSF110" s="42"/>
      <c r="DSG110" s="42"/>
      <c r="DSH110" s="42"/>
      <c r="DSI110" s="42"/>
      <c r="DSJ110" s="42"/>
      <c r="DSK110" s="42"/>
      <c r="DSL110" s="42"/>
      <c r="DSM110" s="42"/>
      <c r="DSN110" s="42"/>
      <c r="DSO110" s="42"/>
      <c r="DSP110" s="42"/>
      <c r="DSQ110" s="42"/>
      <c r="DSR110" s="42"/>
      <c r="DSS110" s="42"/>
      <c r="DST110" s="42"/>
      <c r="DSU110" s="42"/>
      <c r="DSV110" s="42"/>
      <c r="DSW110" s="42"/>
      <c r="DSX110" s="42"/>
      <c r="DSY110" s="42"/>
      <c r="DSZ110" s="42"/>
      <c r="DTA110" s="42"/>
      <c r="DTB110" s="42"/>
      <c r="DTC110" s="42"/>
      <c r="DTD110" s="42"/>
      <c r="DTE110" s="42"/>
      <c r="DTF110" s="42"/>
      <c r="DTG110" s="42"/>
      <c r="DTH110" s="42"/>
      <c r="DTI110" s="42"/>
      <c r="DTJ110" s="42"/>
      <c r="DTK110" s="42"/>
      <c r="DTL110" s="42"/>
      <c r="DTM110" s="42"/>
      <c r="DTN110" s="42"/>
      <c r="DTO110" s="42"/>
      <c r="DTP110" s="42"/>
      <c r="DTQ110" s="42"/>
      <c r="DTR110" s="42"/>
      <c r="DTS110" s="42"/>
      <c r="DTT110" s="42"/>
      <c r="DTU110" s="42"/>
      <c r="DTV110" s="42"/>
      <c r="DTW110" s="42"/>
      <c r="DTX110" s="42"/>
      <c r="DTY110" s="42"/>
      <c r="DTZ110" s="42"/>
      <c r="DUA110" s="42"/>
      <c r="DUB110" s="42"/>
      <c r="DUC110" s="42"/>
      <c r="DUD110" s="42"/>
      <c r="DUE110" s="42"/>
      <c r="DUF110" s="42"/>
      <c r="DUG110" s="42"/>
      <c r="DUH110" s="42"/>
      <c r="DUI110" s="42"/>
      <c r="DUJ110" s="42"/>
      <c r="DUK110" s="42"/>
      <c r="DUL110" s="42"/>
      <c r="DUM110" s="42"/>
      <c r="DUN110" s="42"/>
      <c r="DUO110" s="42"/>
      <c r="DUP110" s="42"/>
      <c r="DUQ110" s="42"/>
      <c r="DUR110" s="42"/>
      <c r="DUS110" s="42"/>
      <c r="DUT110" s="42"/>
      <c r="DUU110" s="42"/>
      <c r="DUV110" s="42"/>
      <c r="DUW110" s="42"/>
      <c r="DUX110" s="42"/>
      <c r="DUY110" s="42"/>
      <c r="DUZ110" s="42"/>
      <c r="DVA110" s="42"/>
      <c r="DVB110" s="42"/>
      <c r="DVC110" s="42"/>
      <c r="DVD110" s="42"/>
      <c r="DVE110" s="42"/>
      <c r="DVF110" s="42"/>
      <c r="DVG110" s="42"/>
      <c r="DVH110" s="42"/>
      <c r="DVI110" s="42"/>
      <c r="DVJ110" s="42"/>
      <c r="DVK110" s="42"/>
      <c r="DVL110" s="42"/>
      <c r="DVM110" s="42"/>
      <c r="DVN110" s="42"/>
      <c r="DVO110" s="42"/>
      <c r="DVP110" s="42"/>
      <c r="DVQ110" s="42"/>
      <c r="DVR110" s="42"/>
      <c r="DVS110" s="42"/>
      <c r="DVT110" s="42"/>
      <c r="DVU110" s="42"/>
      <c r="DVV110" s="42"/>
      <c r="DVW110" s="42"/>
      <c r="DVX110" s="42"/>
      <c r="DVY110" s="42"/>
      <c r="DVZ110" s="42"/>
      <c r="DWA110" s="42"/>
      <c r="DWB110" s="42"/>
      <c r="DWC110" s="42"/>
      <c r="DWD110" s="42"/>
      <c r="DWE110" s="42"/>
      <c r="DWF110" s="42"/>
      <c r="DWG110" s="42"/>
      <c r="DWH110" s="42"/>
      <c r="DWI110" s="42"/>
      <c r="DWJ110" s="42"/>
      <c r="DWK110" s="42"/>
      <c r="DWL110" s="42"/>
      <c r="DWM110" s="42"/>
      <c r="DWN110" s="42"/>
      <c r="DWO110" s="42"/>
      <c r="DWP110" s="42"/>
      <c r="DWQ110" s="42"/>
      <c r="DWR110" s="42"/>
      <c r="DWS110" s="42"/>
      <c r="DWT110" s="42"/>
      <c r="DWU110" s="42"/>
      <c r="DWV110" s="42"/>
      <c r="DWW110" s="42"/>
      <c r="DWX110" s="42"/>
      <c r="DWY110" s="42"/>
      <c r="DWZ110" s="42"/>
      <c r="DXA110" s="42"/>
      <c r="DXB110" s="42"/>
      <c r="DXC110" s="42"/>
      <c r="DXD110" s="42"/>
      <c r="DXE110" s="42"/>
      <c r="DXF110" s="42"/>
      <c r="DXG110" s="42"/>
      <c r="DXH110" s="42"/>
      <c r="DXI110" s="42"/>
      <c r="DXJ110" s="42"/>
      <c r="DXK110" s="42"/>
      <c r="DXL110" s="42"/>
      <c r="DXM110" s="42"/>
      <c r="DXN110" s="42"/>
      <c r="DXO110" s="42"/>
      <c r="DXP110" s="42"/>
      <c r="DXQ110" s="42"/>
      <c r="DXR110" s="42"/>
      <c r="DXS110" s="42"/>
      <c r="DXT110" s="42"/>
      <c r="DXU110" s="42"/>
      <c r="DXV110" s="42"/>
      <c r="DXW110" s="42"/>
      <c r="DXX110" s="42"/>
      <c r="DXY110" s="42"/>
      <c r="DXZ110" s="42"/>
      <c r="DYA110" s="42"/>
      <c r="DYB110" s="42"/>
      <c r="DYC110" s="42"/>
      <c r="DYD110" s="42"/>
      <c r="DYE110" s="42"/>
      <c r="DYF110" s="42"/>
      <c r="DYG110" s="42"/>
      <c r="DYH110" s="42"/>
      <c r="DYI110" s="42"/>
      <c r="DYJ110" s="42"/>
      <c r="DYK110" s="42"/>
      <c r="DYL110" s="42"/>
      <c r="DYM110" s="42"/>
      <c r="DYN110" s="42"/>
      <c r="DYO110" s="42"/>
      <c r="DYP110" s="42"/>
      <c r="DYQ110" s="42"/>
      <c r="DYR110" s="42"/>
      <c r="DYS110" s="42"/>
      <c r="DYT110" s="42"/>
      <c r="DYU110" s="42"/>
      <c r="DYV110" s="42"/>
      <c r="DYW110" s="42"/>
      <c r="DYX110" s="42"/>
      <c r="DYY110" s="42"/>
      <c r="DYZ110" s="42"/>
      <c r="DZA110" s="42"/>
      <c r="DZB110" s="42"/>
      <c r="DZC110" s="42"/>
      <c r="DZD110" s="42"/>
      <c r="DZE110" s="42"/>
      <c r="DZF110" s="42"/>
      <c r="DZG110" s="42"/>
      <c r="DZH110" s="42"/>
      <c r="DZI110" s="42"/>
      <c r="DZJ110" s="42"/>
      <c r="DZK110" s="42"/>
      <c r="DZL110" s="42"/>
      <c r="DZM110" s="42"/>
      <c r="DZN110" s="42"/>
      <c r="DZO110" s="42"/>
      <c r="DZP110" s="42"/>
      <c r="DZQ110" s="42"/>
      <c r="DZR110" s="42"/>
      <c r="DZS110" s="42"/>
      <c r="DZT110" s="42"/>
      <c r="DZU110" s="42"/>
      <c r="DZV110" s="42"/>
      <c r="DZW110" s="42"/>
      <c r="DZX110" s="42"/>
      <c r="DZY110" s="42"/>
      <c r="DZZ110" s="42"/>
      <c r="EAA110" s="42"/>
      <c r="EAB110" s="42"/>
      <c r="EAC110" s="42"/>
      <c r="EAD110" s="42"/>
      <c r="EAE110" s="42"/>
      <c r="EAF110" s="42"/>
      <c r="EAG110" s="42"/>
      <c r="EAH110" s="42"/>
      <c r="EAI110" s="42"/>
      <c r="EAJ110" s="42"/>
      <c r="EAK110" s="42"/>
      <c r="EAL110" s="42"/>
      <c r="EAM110" s="42"/>
      <c r="EAN110" s="42"/>
      <c r="EAO110" s="42"/>
      <c r="EAP110" s="42"/>
      <c r="EAQ110" s="42"/>
      <c r="EAR110" s="42"/>
      <c r="EAS110" s="42"/>
      <c r="EAT110" s="42"/>
      <c r="EAU110" s="42"/>
      <c r="EAV110" s="42"/>
      <c r="EAW110" s="42"/>
      <c r="EAX110" s="42"/>
      <c r="EAY110" s="42"/>
      <c r="EAZ110" s="42"/>
      <c r="EBA110" s="42"/>
      <c r="EBB110" s="42"/>
      <c r="EBC110" s="42"/>
      <c r="EBD110" s="42"/>
      <c r="EBE110" s="42"/>
      <c r="EBF110" s="42"/>
      <c r="EBG110" s="42"/>
      <c r="EBH110" s="42"/>
      <c r="EBI110" s="42"/>
      <c r="EBJ110" s="42"/>
      <c r="EBK110" s="42"/>
      <c r="EBL110" s="42"/>
      <c r="EBM110" s="42"/>
      <c r="EBN110" s="42"/>
      <c r="EBO110" s="42"/>
      <c r="EBP110" s="42"/>
      <c r="EBQ110" s="42"/>
      <c r="EBR110" s="42"/>
      <c r="EBS110" s="42"/>
      <c r="EBT110" s="42"/>
      <c r="EBU110" s="42"/>
      <c r="EBV110" s="42"/>
      <c r="EBW110" s="42"/>
      <c r="EBX110" s="42"/>
      <c r="EBY110" s="42"/>
      <c r="EBZ110" s="42"/>
      <c r="ECA110" s="42"/>
      <c r="ECB110" s="42"/>
      <c r="ECC110" s="42"/>
      <c r="ECD110" s="42"/>
      <c r="ECE110" s="42"/>
      <c r="ECF110" s="42"/>
      <c r="ECG110" s="42"/>
      <c r="ECH110" s="42"/>
      <c r="ECI110" s="42"/>
      <c r="ECJ110" s="42"/>
      <c r="ECK110" s="42"/>
      <c r="ECL110" s="42"/>
      <c r="ECM110" s="42"/>
      <c r="ECN110" s="42"/>
      <c r="ECO110" s="42"/>
      <c r="ECP110" s="42"/>
      <c r="ECQ110" s="42"/>
      <c r="ECR110" s="42"/>
      <c r="ECS110" s="42"/>
      <c r="ECT110" s="42"/>
      <c r="ECU110" s="42"/>
      <c r="ECV110" s="42"/>
      <c r="ECW110" s="42"/>
      <c r="ECX110" s="42"/>
      <c r="ECY110" s="42"/>
      <c r="ECZ110" s="42"/>
      <c r="EDA110" s="42"/>
      <c r="EDB110" s="42"/>
      <c r="EDC110" s="42"/>
      <c r="EDD110" s="42"/>
      <c r="EDE110" s="42"/>
      <c r="EDF110" s="42"/>
      <c r="EDG110" s="42"/>
      <c r="EDH110" s="42"/>
      <c r="EDI110" s="42"/>
      <c r="EDJ110" s="42"/>
      <c r="EDK110" s="42"/>
      <c r="EDL110" s="42"/>
      <c r="EDM110" s="42"/>
      <c r="EDN110" s="42"/>
      <c r="EDO110" s="42"/>
      <c r="EDP110" s="42"/>
      <c r="EDQ110" s="42"/>
      <c r="EDR110" s="42"/>
      <c r="EDS110" s="42"/>
      <c r="EDT110" s="42"/>
      <c r="EDU110" s="42"/>
      <c r="EDV110" s="42"/>
      <c r="EDW110" s="42"/>
      <c r="EDX110" s="42"/>
      <c r="EDY110" s="42"/>
      <c r="EDZ110" s="42"/>
      <c r="EEA110" s="42"/>
      <c r="EEB110" s="42"/>
      <c r="EEC110" s="42"/>
      <c r="EED110" s="42"/>
      <c r="EEE110" s="42"/>
      <c r="EEF110" s="42"/>
      <c r="EEG110" s="42"/>
      <c r="EEH110" s="42"/>
      <c r="EEI110" s="42"/>
      <c r="EEJ110" s="42"/>
      <c r="EEK110" s="42"/>
      <c r="EEL110" s="42"/>
      <c r="EEM110" s="42"/>
      <c r="EEN110" s="42"/>
      <c r="EEO110" s="42"/>
      <c r="EEP110" s="42"/>
      <c r="EEQ110" s="42"/>
      <c r="EER110" s="42"/>
      <c r="EES110" s="42"/>
      <c r="EET110" s="42"/>
      <c r="EEU110" s="42"/>
      <c r="EEV110" s="42"/>
      <c r="EEW110" s="42"/>
      <c r="EEX110" s="42"/>
      <c r="EEY110" s="42"/>
      <c r="EEZ110" s="42"/>
      <c r="EFA110" s="42"/>
      <c r="EFB110" s="42"/>
      <c r="EFC110" s="42"/>
      <c r="EFD110" s="42"/>
      <c r="EFE110" s="42"/>
      <c r="EFF110" s="42"/>
      <c r="EFG110" s="42"/>
      <c r="EFH110" s="42"/>
      <c r="EFI110" s="42"/>
      <c r="EFJ110" s="42"/>
      <c r="EFK110" s="42"/>
      <c r="EFL110" s="42"/>
      <c r="EFM110" s="42"/>
      <c r="EFN110" s="42"/>
      <c r="EFO110" s="42"/>
      <c r="EFP110" s="42"/>
      <c r="EFQ110" s="42"/>
      <c r="EFR110" s="42"/>
      <c r="EFS110" s="42"/>
      <c r="EFT110" s="42"/>
      <c r="EFU110" s="42"/>
      <c r="EFV110" s="42"/>
      <c r="EFW110" s="42"/>
      <c r="EFX110" s="42"/>
      <c r="EFY110" s="42"/>
      <c r="EFZ110" s="42"/>
      <c r="EGA110" s="42"/>
      <c r="EGB110" s="42"/>
      <c r="EGC110" s="42"/>
      <c r="EGD110" s="42"/>
      <c r="EGE110" s="42"/>
      <c r="EGF110" s="42"/>
      <c r="EGG110" s="42"/>
      <c r="EGH110" s="42"/>
      <c r="EGI110" s="42"/>
      <c r="EGJ110" s="42"/>
      <c r="EGK110" s="42"/>
      <c r="EGL110" s="42"/>
      <c r="EGM110" s="42"/>
      <c r="EGN110" s="42"/>
      <c r="EGO110" s="42"/>
      <c r="EGP110" s="42"/>
      <c r="EGQ110" s="42"/>
      <c r="EGR110" s="42"/>
      <c r="EGS110" s="42"/>
      <c r="EGT110" s="42"/>
      <c r="EGU110" s="42"/>
      <c r="EGV110" s="42"/>
      <c r="EGW110" s="42"/>
      <c r="EGX110" s="42"/>
      <c r="EGY110" s="42"/>
      <c r="EGZ110" s="42"/>
      <c r="EHA110" s="42"/>
      <c r="EHB110" s="42"/>
      <c r="EHC110" s="42"/>
      <c r="EHD110" s="42"/>
      <c r="EHE110" s="42"/>
      <c r="EHF110" s="42"/>
      <c r="EHG110" s="42"/>
      <c r="EHH110" s="42"/>
      <c r="EHI110" s="42"/>
      <c r="EHJ110" s="42"/>
      <c r="EHK110" s="42"/>
      <c r="EHL110" s="42"/>
      <c r="EHM110" s="42"/>
      <c r="EHN110" s="42"/>
      <c r="EHO110" s="42"/>
      <c r="EHP110" s="42"/>
      <c r="EHQ110" s="42"/>
      <c r="EHR110" s="42"/>
      <c r="EHS110" s="42"/>
      <c r="EHT110" s="42"/>
      <c r="EHU110" s="42"/>
      <c r="EHV110" s="42"/>
      <c r="EHW110" s="42"/>
      <c r="EHX110" s="42"/>
      <c r="EHY110" s="42"/>
      <c r="EHZ110" s="42"/>
      <c r="EIA110" s="42"/>
      <c r="EIB110" s="42"/>
      <c r="EIC110" s="42"/>
      <c r="EID110" s="42"/>
      <c r="EIE110" s="42"/>
      <c r="EIF110" s="42"/>
      <c r="EIG110" s="42"/>
      <c r="EIH110" s="42"/>
      <c r="EII110" s="42"/>
      <c r="EIJ110" s="42"/>
      <c r="EIK110" s="42"/>
      <c r="EIL110" s="42"/>
      <c r="EIM110" s="42"/>
      <c r="EIN110" s="42"/>
      <c r="EIO110" s="42"/>
      <c r="EIP110" s="42"/>
      <c r="EIQ110" s="42"/>
      <c r="EIR110" s="42"/>
      <c r="EIS110" s="42"/>
      <c r="EIT110" s="42"/>
      <c r="EIU110" s="42"/>
      <c r="EIV110" s="42"/>
      <c r="EIW110" s="42"/>
      <c r="EIX110" s="42"/>
      <c r="EIY110" s="42"/>
      <c r="EIZ110" s="42"/>
      <c r="EJA110" s="42"/>
      <c r="EJB110" s="42"/>
      <c r="EJC110" s="42"/>
      <c r="EJD110" s="42"/>
      <c r="EJE110" s="42"/>
      <c r="EJF110" s="42"/>
      <c r="EJG110" s="42"/>
      <c r="EJH110" s="42"/>
      <c r="EJI110" s="42"/>
      <c r="EJJ110" s="42"/>
      <c r="EJK110" s="42"/>
      <c r="EJL110" s="42"/>
      <c r="EJM110" s="42"/>
      <c r="EJN110" s="42"/>
      <c r="EJO110" s="42"/>
      <c r="EJP110" s="42"/>
      <c r="EJQ110" s="42"/>
      <c r="EJR110" s="42"/>
      <c r="EJS110" s="42"/>
      <c r="EJT110" s="42"/>
      <c r="EJU110" s="42"/>
      <c r="EJV110" s="42"/>
      <c r="EJW110" s="42"/>
      <c r="EJX110" s="42"/>
      <c r="EJY110" s="42"/>
      <c r="EJZ110" s="42"/>
      <c r="EKA110" s="42"/>
      <c r="EKB110" s="42"/>
      <c r="EKC110" s="42"/>
      <c r="EKD110" s="42"/>
      <c r="EKE110" s="42"/>
      <c r="EKF110" s="42"/>
      <c r="EKG110" s="42"/>
      <c r="EKH110" s="42"/>
      <c r="EKI110" s="42"/>
      <c r="EKJ110" s="42"/>
      <c r="EKK110" s="42"/>
      <c r="EKL110" s="42"/>
      <c r="EKM110" s="42"/>
      <c r="EKN110" s="42"/>
      <c r="EKO110" s="42"/>
      <c r="EKP110" s="42"/>
      <c r="EKQ110" s="42"/>
      <c r="EKR110" s="42"/>
      <c r="EKS110" s="42"/>
      <c r="EKT110" s="42"/>
      <c r="EKU110" s="42"/>
      <c r="EKV110" s="42"/>
      <c r="EKW110" s="42"/>
      <c r="EKX110" s="42"/>
      <c r="EKY110" s="42"/>
      <c r="EKZ110" s="42"/>
      <c r="ELA110" s="42"/>
      <c r="ELB110" s="42"/>
      <c r="ELC110" s="42"/>
      <c r="ELD110" s="42"/>
      <c r="ELE110" s="42"/>
      <c r="ELF110" s="42"/>
      <c r="ELG110" s="42"/>
      <c r="ELH110" s="42"/>
      <c r="ELI110" s="42"/>
      <c r="ELJ110" s="42"/>
      <c r="ELK110" s="42"/>
      <c r="ELL110" s="42"/>
      <c r="ELM110" s="42"/>
      <c r="ELN110" s="42"/>
      <c r="ELO110" s="42"/>
      <c r="ELP110" s="42"/>
      <c r="ELQ110" s="42"/>
      <c r="ELR110" s="42"/>
      <c r="ELS110" s="42"/>
      <c r="ELT110" s="42"/>
      <c r="ELU110" s="42"/>
      <c r="ELV110" s="42"/>
      <c r="ELW110" s="42"/>
      <c r="ELX110" s="42"/>
      <c r="ELY110" s="42"/>
      <c r="ELZ110" s="42"/>
      <c r="EMA110" s="42"/>
      <c r="EMB110" s="42"/>
      <c r="EMC110" s="42"/>
      <c r="EMD110" s="42"/>
      <c r="EME110" s="42"/>
      <c r="EMF110" s="42"/>
      <c r="EMG110" s="42"/>
      <c r="EMH110" s="42"/>
      <c r="EMI110" s="42"/>
      <c r="EMJ110" s="42"/>
      <c r="EMK110" s="42"/>
      <c r="EML110" s="42"/>
      <c r="EMM110" s="42"/>
      <c r="EMN110" s="42"/>
      <c r="EMO110" s="42"/>
      <c r="EMP110" s="42"/>
      <c r="EMQ110" s="42"/>
      <c r="EMR110" s="42"/>
      <c r="EMS110" s="42"/>
      <c r="EMT110" s="42"/>
      <c r="EMU110" s="42"/>
      <c r="EMV110" s="42"/>
      <c r="EMW110" s="42"/>
      <c r="EMX110" s="42"/>
      <c r="EMY110" s="42"/>
      <c r="EMZ110" s="42"/>
      <c r="ENA110" s="42"/>
      <c r="ENB110" s="42"/>
      <c r="ENC110" s="42"/>
      <c r="END110" s="42"/>
      <c r="ENE110" s="42"/>
      <c r="ENF110" s="42"/>
      <c r="ENG110" s="42"/>
      <c r="ENH110" s="42"/>
      <c r="ENI110" s="42"/>
      <c r="ENJ110" s="42"/>
      <c r="ENK110" s="42"/>
      <c r="ENL110" s="42"/>
      <c r="ENM110" s="42"/>
      <c r="ENN110" s="42"/>
      <c r="ENO110" s="42"/>
      <c r="ENP110" s="42"/>
      <c r="ENQ110" s="42"/>
      <c r="ENR110" s="42"/>
      <c r="ENS110" s="42"/>
      <c r="ENT110" s="42"/>
      <c r="ENU110" s="42"/>
      <c r="ENV110" s="42"/>
      <c r="ENW110" s="42"/>
      <c r="ENX110" s="42"/>
      <c r="ENY110" s="42"/>
      <c r="ENZ110" s="42"/>
      <c r="EOA110" s="42"/>
      <c r="EOB110" s="42"/>
      <c r="EOC110" s="42"/>
      <c r="EOD110" s="42"/>
      <c r="EOE110" s="42"/>
      <c r="EOF110" s="42"/>
      <c r="EOG110" s="42"/>
      <c r="EOH110" s="42"/>
      <c r="EOI110" s="42"/>
      <c r="EOJ110" s="42"/>
      <c r="EOK110" s="42"/>
      <c r="EOL110" s="42"/>
      <c r="EOM110" s="42"/>
      <c r="EON110" s="42"/>
      <c r="EOO110" s="42"/>
      <c r="EOP110" s="42"/>
      <c r="EOQ110" s="42"/>
      <c r="EOR110" s="42"/>
      <c r="EOS110" s="42"/>
      <c r="EOT110" s="42"/>
      <c r="EOU110" s="42"/>
      <c r="EOV110" s="42"/>
      <c r="EOW110" s="42"/>
      <c r="EOX110" s="42"/>
      <c r="EOY110" s="42"/>
      <c r="EOZ110" s="42"/>
      <c r="EPA110" s="42"/>
      <c r="EPB110" s="42"/>
      <c r="EPC110" s="42"/>
      <c r="EPD110" s="42"/>
      <c r="EPE110" s="42"/>
      <c r="EPF110" s="42"/>
      <c r="EPG110" s="42"/>
      <c r="EPH110" s="42"/>
      <c r="EPI110" s="42"/>
      <c r="EPJ110" s="42"/>
      <c r="EPK110" s="42"/>
      <c r="EPL110" s="42"/>
      <c r="EPM110" s="42"/>
      <c r="EPN110" s="42"/>
      <c r="EPO110" s="42"/>
      <c r="EPP110" s="42"/>
      <c r="EPQ110" s="42"/>
      <c r="EPR110" s="42"/>
      <c r="EPS110" s="42"/>
      <c r="EPT110" s="42"/>
      <c r="EPU110" s="42"/>
      <c r="EPV110" s="42"/>
      <c r="EPW110" s="42"/>
      <c r="EPX110" s="42"/>
      <c r="EPY110" s="42"/>
      <c r="EPZ110" s="42"/>
      <c r="EQA110" s="42"/>
      <c r="EQB110" s="42"/>
      <c r="EQC110" s="42"/>
      <c r="EQD110" s="42"/>
      <c r="EQE110" s="42"/>
      <c r="EQF110" s="42"/>
      <c r="EQG110" s="42"/>
      <c r="EQH110" s="42"/>
      <c r="EQI110" s="42"/>
      <c r="EQJ110" s="42"/>
      <c r="EQK110" s="42"/>
      <c r="EQL110" s="42"/>
      <c r="EQM110" s="42"/>
      <c r="EQN110" s="42"/>
      <c r="EQO110" s="42"/>
      <c r="EQP110" s="42"/>
      <c r="EQQ110" s="42"/>
      <c r="EQR110" s="42"/>
      <c r="EQS110" s="42"/>
      <c r="EQT110" s="42"/>
      <c r="EQU110" s="42"/>
      <c r="EQV110" s="42"/>
      <c r="EQW110" s="42"/>
      <c r="EQX110" s="42"/>
      <c r="EQY110" s="42"/>
      <c r="EQZ110" s="42"/>
      <c r="ERA110" s="42"/>
      <c r="ERB110" s="42"/>
      <c r="ERC110" s="42"/>
      <c r="ERD110" s="42"/>
      <c r="ERE110" s="42"/>
      <c r="ERF110" s="42"/>
      <c r="ERG110" s="42"/>
      <c r="ERH110" s="42"/>
      <c r="ERI110" s="42"/>
      <c r="ERJ110" s="42"/>
      <c r="ERK110" s="42"/>
      <c r="ERL110" s="42"/>
      <c r="ERM110" s="42"/>
      <c r="ERN110" s="42"/>
      <c r="ERO110" s="42"/>
      <c r="ERP110" s="42"/>
      <c r="ERQ110" s="42"/>
      <c r="ERR110" s="42"/>
      <c r="ERS110" s="42"/>
      <c r="ERT110" s="42"/>
      <c r="ERU110" s="42"/>
      <c r="ERV110" s="42"/>
      <c r="ERW110" s="42"/>
      <c r="ERX110" s="42"/>
      <c r="ERY110" s="42"/>
      <c r="ERZ110" s="42"/>
      <c r="ESA110" s="42"/>
      <c r="ESB110" s="42"/>
      <c r="ESC110" s="42"/>
      <c r="ESD110" s="42"/>
      <c r="ESE110" s="42"/>
      <c r="ESF110" s="42"/>
      <c r="ESG110" s="42"/>
      <c r="ESH110" s="42"/>
      <c r="ESI110" s="42"/>
      <c r="ESJ110" s="42"/>
      <c r="ESK110" s="42"/>
      <c r="ESL110" s="42"/>
      <c r="ESM110" s="42"/>
      <c r="ESN110" s="42"/>
      <c r="ESO110" s="42"/>
      <c r="ESP110" s="42"/>
      <c r="ESQ110" s="42"/>
      <c r="ESR110" s="42"/>
      <c r="ESS110" s="42"/>
      <c r="EST110" s="42"/>
      <c r="ESU110" s="42"/>
      <c r="ESV110" s="42"/>
      <c r="ESW110" s="42"/>
      <c r="ESX110" s="42"/>
      <c r="ESY110" s="42"/>
      <c r="ESZ110" s="42"/>
      <c r="ETA110" s="42"/>
      <c r="ETB110" s="42"/>
      <c r="ETC110" s="42"/>
      <c r="ETD110" s="42"/>
      <c r="ETE110" s="42"/>
      <c r="ETF110" s="42"/>
      <c r="ETG110" s="42"/>
      <c r="ETH110" s="42"/>
      <c r="ETI110" s="42"/>
      <c r="ETJ110" s="42"/>
      <c r="ETK110" s="42"/>
      <c r="ETL110" s="42"/>
      <c r="ETM110" s="42"/>
      <c r="ETN110" s="42"/>
      <c r="ETO110" s="42"/>
      <c r="ETP110" s="42"/>
      <c r="ETQ110" s="42"/>
      <c r="ETR110" s="42"/>
      <c r="ETS110" s="42"/>
      <c r="ETT110" s="42"/>
      <c r="ETU110" s="42"/>
      <c r="ETV110" s="42"/>
      <c r="ETW110" s="42"/>
      <c r="ETX110" s="42"/>
      <c r="ETY110" s="42"/>
      <c r="ETZ110" s="42"/>
      <c r="EUA110" s="42"/>
      <c r="EUB110" s="42"/>
      <c r="EUC110" s="42"/>
      <c r="EUD110" s="42"/>
      <c r="EUE110" s="42"/>
      <c r="EUF110" s="42"/>
      <c r="EUG110" s="42"/>
      <c r="EUH110" s="42"/>
      <c r="EUI110" s="42"/>
      <c r="EUJ110" s="42"/>
      <c r="EUK110" s="42"/>
      <c r="EUL110" s="42"/>
      <c r="EUM110" s="42"/>
      <c r="EUN110" s="42"/>
      <c r="EUO110" s="42"/>
      <c r="EUP110" s="42"/>
      <c r="EUQ110" s="42"/>
      <c r="EUR110" s="42"/>
      <c r="EUS110" s="42"/>
      <c r="EUT110" s="42"/>
      <c r="EUU110" s="42"/>
      <c r="EUV110" s="42"/>
      <c r="EUW110" s="42"/>
      <c r="EUX110" s="42"/>
      <c r="EUY110" s="42"/>
      <c r="EUZ110" s="42"/>
      <c r="EVA110" s="42"/>
      <c r="EVB110" s="42"/>
      <c r="EVC110" s="42"/>
      <c r="EVD110" s="42"/>
      <c r="EVE110" s="42"/>
      <c r="EVF110" s="42"/>
      <c r="EVG110" s="42"/>
      <c r="EVH110" s="42"/>
      <c r="EVI110" s="42"/>
      <c r="EVJ110" s="42"/>
      <c r="EVK110" s="42"/>
      <c r="EVL110" s="42"/>
      <c r="EVM110" s="42"/>
      <c r="EVN110" s="42"/>
      <c r="EVO110" s="42"/>
      <c r="EVP110" s="42"/>
      <c r="EVQ110" s="42"/>
      <c r="EVR110" s="42"/>
      <c r="EVS110" s="42"/>
      <c r="EVT110" s="42"/>
      <c r="EVU110" s="42"/>
      <c r="EVV110" s="42"/>
      <c r="EVW110" s="42"/>
      <c r="EVX110" s="42"/>
      <c r="EVY110" s="42"/>
      <c r="EVZ110" s="42"/>
      <c r="EWA110" s="42"/>
      <c r="EWB110" s="42"/>
      <c r="EWC110" s="42"/>
      <c r="EWD110" s="42"/>
      <c r="EWE110" s="42"/>
      <c r="EWF110" s="42"/>
      <c r="EWG110" s="42"/>
      <c r="EWH110" s="42"/>
      <c r="EWI110" s="42"/>
      <c r="EWJ110" s="42"/>
      <c r="EWK110" s="42"/>
      <c r="EWL110" s="42"/>
      <c r="EWM110" s="42"/>
      <c r="EWN110" s="42"/>
      <c r="EWO110" s="42"/>
      <c r="EWP110" s="42"/>
      <c r="EWQ110" s="42"/>
      <c r="EWR110" s="42"/>
      <c r="EWS110" s="42"/>
      <c r="EWT110" s="42"/>
      <c r="EWU110" s="42"/>
      <c r="EWV110" s="42"/>
      <c r="EWW110" s="42"/>
      <c r="EWX110" s="42"/>
      <c r="EWY110" s="42"/>
      <c r="EWZ110" s="42"/>
      <c r="EXA110" s="42"/>
      <c r="EXB110" s="42"/>
      <c r="EXC110" s="42"/>
      <c r="EXD110" s="42"/>
      <c r="EXE110" s="42"/>
      <c r="EXF110" s="42"/>
      <c r="EXG110" s="42"/>
      <c r="EXH110" s="42"/>
      <c r="EXI110" s="42"/>
      <c r="EXJ110" s="42"/>
      <c r="EXK110" s="42"/>
      <c r="EXL110" s="42"/>
      <c r="EXM110" s="42"/>
      <c r="EXN110" s="42"/>
      <c r="EXO110" s="42"/>
      <c r="EXP110" s="42"/>
      <c r="EXQ110" s="42"/>
      <c r="EXR110" s="42"/>
      <c r="EXS110" s="42"/>
      <c r="EXT110" s="42"/>
      <c r="EXU110" s="42"/>
      <c r="EXV110" s="42"/>
      <c r="EXW110" s="42"/>
      <c r="EXX110" s="42"/>
      <c r="EXY110" s="42"/>
      <c r="EXZ110" s="42"/>
      <c r="EYA110" s="42"/>
      <c r="EYB110" s="42"/>
      <c r="EYC110" s="42"/>
      <c r="EYD110" s="42"/>
      <c r="EYE110" s="42"/>
      <c r="EYF110" s="42"/>
      <c r="EYG110" s="42"/>
      <c r="EYH110" s="42"/>
      <c r="EYI110" s="42"/>
      <c r="EYJ110" s="42"/>
      <c r="EYK110" s="42"/>
      <c r="EYL110" s="42"/>
      <c r="EYM110" s="42"/>
      <c r="EYN110" s="42"/>
      <c r="EYO110" s="42"/>
      <c r="EYP110" s="42"/>
      <c r="EYQ110" s="42"/>
      <c r="EYR110" s="42"/>
      <c r="EYS110" s="42"/>
      <c r="EYT110" s="42"/>
      <c r="EYU110" s="42"/>
      <c r="EYV110" s="42"/>
      <c r="EYW110" s="42"/>
      <c r="EYX110" s="42"/>
      <c r="EYY110" s="42"/>
      <c r="EYZ110" s="42"/>
      <c r="EZA110" s="42"/>
      <c r="EZB110" s="42"/>
      <c r="EZC110" s="42"/>
      <c r="EZD110" s="42"/>
      <c r="EZE110" s="42"/>
      <c r="EZF110" s="42"/>
      <c r="EZG110" s="42"/>
      <c r="EZH110" s="42"/>
      <c r="EZI110" s="42"/>
      <c r="EZJ110" s="42"/>
      <c r="EZK110" s="42"/>
      <c r="EZL110" s="42"/>
      <c r="EZM110" s="42"/>
      <c r="EZN110" s="42"/>
      <c r="EZO110" s="42"/>
      <c r="EZP110" s="42"/>
      <c r="EZQ110" s="42"/>
      <c r="EZR110" s="42"/>
      <c r="EZS110" s="42"/>
      <c r="EZT110" s="42"/>
      <c r="EZU110" s="42"/>
      <c r="EZV110" s="42"/>
      <c r="EZW110" s="42"/>
      <c r="EZX110" s="42"/>
      <c r="EZY110" s="42"/>
      <c r="EZZ110" s="42"/>
      <c r="FAA110" s="42"/>
      <c r="FAB110" s="42"/>
      <c r="FAC110" s="42"/>
      <c r="FAD110" s="42"/>
      <c r="FAE110" s="42"/>
      <c r="FAF110" s="42"/>
      <c r="FAG110" s="42"/>
      <c r="FAH110" s="42"/>
      <c r="FAI110" s="42"/>
      <c r="FAJ110" s="42"/>
      <c r="FAK110" s="42"/>
      <c r="FAL110" s="42"/>
      <c r="FAM110" s="42"/>
      <c r="FAN110" s="42"/>
      <c r="FAO110" s="42"/>
      <c r="FAP110" s="42"/>
      <c r="FAQ110" s="42"/>
      <c r="FAR110" s="42"/>
      <c r="FAS110" s="42"/>
      <c r="FAT110" s="42"/>
      <c r="FAU110" s="42"/>
      <c r="FAV110" s="42"/>
      <c r="FAW110" s="42"/>
      <c r="FAX110" s="42"/>
      <c r="FAY110" s="42"/>
      <c r="FAZ110" s="42"/>
      <c r="FBA110" s="42"/>
      <c r="FBB110" s="42"/>
      <c r="FBC110" s="42"/>
      <c r="FBD110" s="42"/>
      <c r="FBE110" s="42"/>
      <c r="FBF110" s="42"/>
      <c r="FBG110" s="42"/>
      <c r="FBH110" s="42"/>
      <c r="FBI110" s="42"/>
      <c r="FBJ110" s="42"/>
      <c r="FBK110" s="42"/>
      <c r="FBL110" s="42"/>
      <c r="FBM110" s="42"/>
      <c r="FBN110" s="42"/>
      <c r="FBO110" s="42"/>
      <c r="FBP110" s="42"/>
      <c r="FBQ110" s="42"/>
      <c r="FBR110" s="42"/>
      <c r="FBS110" s="42"/>
      <c r="FBT110" s="42"/>
      <c r="FBU110" s="42"/>
      <c r="FBV110" s="42"/>
      <c r="FBW110" s="42"/>
      <c r="FBX110" s="42"/>
      <c r="FBY110" s="42"/>
      <c r="FBZ110" s="42"/>
      <c r="FCA110" s="42"/>
      <c r="FCB110" s="42"/>
      <c r="FCC110" s="42"/>
      <c r="FCD110" s="42"/>
      <c r="FCE110" s="42"/>
      <c r="FCF110" s="42"/>
      <c r="FCG110" s="42"/>
      <c r="FCH110" s="42"/>
      <c r="FCI110" s="42"/>
      <c r="FCJ110" s="42"/>
      <c r="FCK110" s="42"/>
      <c r="FCL110" s="42"/>
      <c r="FCM110" s="42"/>
      <c r="FCN110" s="42"/>
      <c r="FCO110" s="42"/>
      <c r="FCP110" s="42"/>
      <c r="FCQ110" s="42"/>
      <c r="FCR110" s="42"/>
      <c r="FCS110" s="42"/>
      <c r="FCT110" s="42"/>
      <c r="FCU110" s="42"/>
      <c r="FCV110" s="42"/>
      <c r="FCW110" s="42"/>
      <c r="FCX110" s="42"/>
      <c r="FCY110" s="42"/>
      <c r="FCZ110" s="42"/>
      <c r="FDA110" s="42"/>
      <c r="FDB110" s="42"/>
      <c r="FDC110" s="42"/>
      <c r="FDD110" s="42"/>
      <c r="FDE110" s="42"/>
      <c r="FDF110" s="42"/>
      <c r="FDG110" s="42"/>
      <c r="FDH110" s="42"/>
      <c r="FDI110" s="42"/>
      <c r="FDJ110" s="42"/>
      <c r="FDK110" s="42"/>
      <c r="FDL110" s="42"/>
      <c r="FDM110" s="42"/>
      <c r="FDN110" s="42"/>
      <c r="FDO110" s="42"/>
      <c r="FDP110" s="42"/>
      <c r="FDQ110" s="42"/>
      <c r="FDR110" s="42"/>
      <c r="FDS110" s="42"/>
      <c r="FDT110" s="42"/>
      <c r="FDU110" s="42"/>
      <c r="FDV110" s="42"/>
      <c r="FDW110" s="42"/>
      <c r="FDX110" s="42"/>
      <c r="FDY110" s="42"/>
      <c r="FDZ110" s="42"/>
      <c r="FEA110" s="42"/>
      <c r="FEB110" s="42"/>
      <c r="FEC110" s="42"/>
      <c r="FED110" s="42"/>
      <c r="FEE110" s="42"/>
      <c r="FEF110" s="42"/>
      <c r="FEG110" s="42"/>
      <c r="FEH110" s="42"/>
      <c r="FEI110" s="42"/>
      <c r="FEJ110" s="42"/>
      <c r="FEK110" s="42"/>
      <c r="FEL110" s="42"/>
      <c r="FEM110" s="42"/>
      <c r="FEN110" s="42"/>
      <c r="FEO110" s="42"/>
      <c r="FEP110" s="42"/>
      <c r="FEQ110" s="42"/>
      <c r="FER110" s="42"/>
      <c r="FES110" s="42"/>
      <c r="FET110" s="42"/>
      <c r="FEU110" s="42"/>
      <c r="FEV110" s="42"/>
      <c r="FEW110" s="42"/>
      <c r="FEX110" s="42"/>
      <c r="FEY110" s="42"/>
      <c r="FEZ110" s="42"/>
      <c r="FFA110" s="42"/>
      <c r="FFB110" s="42"/>
      <c r="FFC110" s="42"/>
      <c r="FFD110" s="42"/>
      <c r="FFE110" s="42"/>
      <c r="FFF110" s="42"/>
      <c r="FFG110" s="42"/>
      <c r="FFH110" s="42"/>
      <c r="FFI110" s="42"/>
      <c r="FFJ110" s="42"/>
      <c r="FFK110" s="42"/>
      <c r="FFL110" s="42"/>
      <c r="FFM110" s="42"/>
      <c r="FFN110" s="42"/>
      <c r="FFO110" s="42"/>
      <c r="FFP110" s="42"/>
      <c r="FFQ110" s="42"/>
      <c r="FFR110" s="42"/>
      <c r="FFS110" s="42"/>
      <c r="FFT110" s="42"/>
      <c r="FFU110" s="42"/>
      <c r="FFV110" s="42"/>
      <c r="FFW110" s="42"/>
      <c r="FFX110" s="42"/>
      <c r="FFY110" s="42"/>
      <c r="FFZ110" s="42"/>
      <c r="FGA110" s="42"/>
      <c r="FGB110" s="42"/>
      <c r="FGC110" s="42"/>
      <c r="FGD110" s="42"/>
      <c r="FGE110" s="42"/>
      <c r="FGF110" s="42"/>
      <c r="FGG110" s="42"/>
      <c r="FGH110" s="42"/>
      <c r="FGI110" s="42"/>
      <c r="FGJ110" s="42"/>
      <c r="FGK110" s="42"/>
      <c r="FGL110" s="42"/>
      <c r="FGM110" s="42"/>
      <c r="FGN110" s="42"/>
      <c r="FGO110" s="42"/>
      <c r="FGP110" s="42"/>
      <c r="FGQ110" s="42"/>
      <c r="FGR110" s="42"/>
      <c r="FGS110" s="42"/>
      <c r="FGT110" s="42"/>
      <c r="FGU110" s="42"/>
      <c r="FGV110" s="42"/>
      <c r="FGW110" s="42"/>
      <c r="FGX110" s="42"/>
      <c r="FGY110" s="42"/>
      <c r="FGZ110" s="42"/>
      <c r="FHA110" s="42"/>
      <c r="FHB110" s="42"/>
      <c r="FHC110" s="42"/>
      <c r="FHD110" s="42"/>
      <c r="FHE110" s="42"/>
      <c r="FHF110" s="42"/>
      <c r="FHG110" s="42"/>
      <c r="FHH110" s="42"/>
      <c r="FHI110" s="42"/>
      <c r="FHJ110" s="42"/>
      <c r="FHK110" s="42"/>
      <c r="FHL110" s="42"/>
      <c r="FHM110" s="42"/>
      <c r="FHN110" s="42"/>
      <c r="FHO110" s="42"/>
      <c r="FHP110" s="42"/>
      <c r="FHQ110" s="42"/>
      <c r="FHR110" s="42"/>
      <c r="FHS110" s="42"/>
      <c r="FHT110" s="42"/>
      <c r="FHU110" s="42"/>
      <c r="FHV110" s="42"/>
      <c r="FHW110" s="42"/>
      <c r="FHX110" s="42"/>
      <c r="FHY110" s="42"/>
      <c r="FHZ110" s="42"/>
      <c r="FIA110" s="42"/>
      <c r="FIB110" s="42"/>
      <c r="FIC110" s="42"/>
      <c r="FID110" s="42"/>
      <c r="FIE110" s="42"/>
      <c r="FIF110" s="42"/>
      <c r="FIG110" s="42"/>
      <c r="FIH110" s="42"/>
      <c r="FII110" s="42"/>
      <c r="FIJ110" s="42"/>
      <c r="FIK110" s="42"/>
      <c r="FIL110" s="42"/>
      <c r="FIM110" s="42"/>
      <c r="FIN110" s="42"/>
      <c r="FIO110" s="42"/>
      <c r="FIP110" s="42"/>
      <c r="FIQ110" s="42"/>
      <c r="FIR110" s="42"/>
      <c r="FIS110" s="42"/>
      <c r="FIT110" s="42"/>
      <c r="FIU110" s="42"/>
      <c r="FIV110" s="42"/>
      <c r="FIW110" s="42"/>
      <c r="FIX110" s="42"/>
      <c r="FIY110" s="42"/>
      <c r="FIZ110" s="42"/>
      <c r="FJA110" s="42"/>
      <c r="FJB110" s="42"/>
      <c r="FJC110" s="42"/>
      <c r="FJD110" s="42"/>
      <c r="FJE110" s="42"/>
      <c r="FJF110" s="42"/>
      <c r="FJG110" s="42"/>
      <c r="FJH110" s="42"/>
      <c r="FJI110" s="42"/>
      <c r="FJJ110" s="42"/>
      <c r="FJK110" s="42"/>
      <c r="FJL110" s="42"/>
      <c r="FJM110" s="42"/>
      <c r="FJN110" s="42"/>
      <c r="FJO110" s="42"/>
      <c r="FJP110" s="42"/>
      <c r="FJQ110" s="42"/>
      <c r="FJR110" s="42"/>
      <c r="FJS110" s="42"/>
      <c r="FJT110" s="42"/>
      <c r="FJU110" s="42"/>
      <c r="FJV110" s="42"/>
      <c r="FJW110" s="42"/>
      <c r="FJX110" s="42"/>
      <c r="FJY110" s="42"/>
      <c r="FJZ110" s="42"/>
      <c r="FKA110" s="42"/>
      <c r="FKB110" s="42"/>
      <c r="FKC110" s="42"/>
      <c r="FKD110" s="42"/>
      <c r="FKE110" s="42"/>
      <c r="FKF110" s="42"/>
      <c r="FKG110" s="42"/>
      <c r="FKH110" s="42"/>
      <c r="FKI110" s="42"/>
      <c r="FKJ110" s="42"/>
      <c r="FKK110" s="42"/>
      <c r="FKL110" s="42"/>
      <c r="FKM110" s="42"/>
      <c r="FKN110" s="42"/>
      <c r="FKO110" s="42"/>
      <c r="FKP110" s="42"/>
      <c r="FKQ110" s="42"/>
      <c r="FKR110" s="42"/>
      <c r="FKS110" s="42"/>
      <c r="FKT110" s="42"/>
      <c r="FKU110" s="42"/>
      <c r="FKV110" s="42"/>
      <c r="FKW110" s="42"/>
      <c r="FKX110" s="42"/>
      <c r="FKY110" s="42"/>
      <c r="FKZ110" s="42"/>
      <c r="FLA110" s="42"/>
      <c r="FLB110" s="42"/>
      <c r="FLC110" s="42"/>
      <c r="FLD110" s="42"/>
      <c r="FLE110" s="42"/>
      <c r="FLF110" s="42"/>
      <c r="FLG110" s="42"/>
      <c r="FLH110" s="42"/>
      <c r="FLI110" s="42"/>
      <c r="FLJ110" s="42"/>
      <c r="FLK110" s="42"/>
      <c r="FLL110" s="42"/>
      <c r="FLM110" s="42"/>
      <c r="FLN110" s="42"/>
      <c r="FLO110" s="42"/>
      <c r="FLP110" s="42"/>
      <c r="FLQ110" s="42"/>
      <c r="FLR110" s="42"/>
      <c r="FLS110" s="42"/>
      <c r="FLT110" s="42"/>
      <c r="FLU110" s="42"/>
      <c r="FLV110" s="42"/>
      <c r="FLW110" s="42"/>
      <c r="FLX110" s="42"/>
      <c r="FLY110" s="42"/>
      <c r="FLZ110" s="42"/>
      <c r="FMA110" s="42"/>
      <c r="FMB110" s="42"/>
      <c r="FMC110" s="42"/>
      <c r="FMD110" s="42"/>
      <c r="FME110" s="42"/>
      <c r="FMF110" s="42"/>
      <c r="FMG110" s="42"/>
      <c r="FMH110" s="42"/>
      <c r="FMI110" s="42"/>
      <c r="FMJ110" s="42"/>
      <c r="FMK110" s="42"/>
      <c r="FML110" s="42"/>
      <c r="FMM110" s="42"/>
      <c r="FMN110" s="42"/>
      <c r="FMO110" s="42"/>
      <c r="FMP110" s="42"/>
      <c r="FMQ110" s="42"/>
      <c r="FMR110" s="42"/>
      <c r="FMS110" s="42"/>
      <c r="FMT110" s="42"/>
      <c r="FMU110" s="42"/>
      <c r="FMV110" s="42"/>
      <c r="FMW110" s="42"/>
      <c r="FMX110" s="42"/>
      <c r="FMY110" s="42"/>
      <c r="FMZ110" s="42"/>
      <c r="FNA110" s="42"/>
      <c r="FNB110" s="42"/>
      <c r="FNC110" s="42"/>
      <c r="FND110" s="42"/>
      <c r="FNE110" s="42"/>
      <c r="FNF110" s="42"/>
      <c r="FNG110" s="42"/>
      <c r="FNH110" s="42"/>
      <c r="FNI110" s="42"/>
      <c r="FNJ110" s="42"/>
      <c r="FNK110" s="42"/>
      <c r="FNL110" s="42"/>
      <c r="FNM110" s="42"/>
      <c r="FNN110" s="42"/>
      <c r="FNO110" s="42"/>
      <c r="FNP110" s="42"/>
      <c r="FNQ110" s="42"/>
      <c r="FNR110" s="42"/>
      <c r="FNS110" s="42"/>
      <c r="FNT110" s="42"/>
      <c r="FNU110" s="42"/>
      <c r="FNV110" s="42"/>
      <c r="FNW110" s="42"/>
      <c r="FNX110" s="42"/>
      <c r="FNY110" s="42"/>
      <c r="FNZ110" s="42"/>
      <c r="FOA110" s="42"/>
      <c r="FOB110" s="42"/>
      <c r="FOC110" s="42"/>
      <c r="FOD110" s="42"/>
      <c r="FOE110" s="42"/>
      <c r="FOF110" s="42"/>
      <c r="FOG110" s="42"/>
      <c r="FOH110" s="42"/>
      <c r="FOI110" s="42"/>
      <c r="FOJ110" s="42"/>
      <c r="FOK110" s="42"/>
      <c r="FOL110" s="42"/>
      <c r="FOM110" s="42"/>
      <c r="FON110" s="42"/>
      <c r="FOO110" s="42"/>
      <c r="FOP110" s="42"/>
      <c r="FOQ110" s="42"/>
      <c r="FOR110" s="42"/>
      <c r="FOS110" s="42"/>
      <c r="FOT110" s="42"/>
      <c r="FOU110" s="42"/>
      <c r="FOV110" s="42"/>
      <c r="FOW110" s="42"/>
      <c r="FOX110" s="42"/>
      <c r="FOY110" s="42"/>
      <c r="FOZ110" s="42"/>
      <c r="FPA110" s="42"/>
      <c r="FPB110" s="42"/>
      <c r="FPC110" s="42"/>
      <c r="FPD110" s="42"/>
      <c r="FPE110" s="42"/>
      <c r="FPF110" s="42"/>
      <c r="FPG110" s="42"/>
      <c r="FPH110" s="42"/>
      <c r="FPI110" s="42"/>
      <c r="FPJ110" s="42"/>
      <c r="FPK110" s="42"/>
      <c r="FPL110" s="42"/>
      <c r="FPM110" s="42"/>
      <c r="FPN110" s="42"/>
      <c r="FPO110" s="42"/>
      <c r="FPP110" s="42"/>
      <c r="FPQ110" s="42"/>
      <c r="FPR110" s="42"/>
      <c r="FPS110" s="42"/>
      <c r="FPT110" s="42"/>
      <c r="FPU110" s="42"/>
      <c r="FPV110" s="42"/>
      <c r="FPW110" s="42"/>
      <c r="FPX110" s="42"/>
      <c r="FPY110" s="42"/>
      <c r="FPZ110" s="42"/>
      <c r="FQA110" s="42"/>
      <c r="FQB110" s="42"/>
      <c r="FQC110" s="42"/>
      <c r="FQD110" s="42"/>
      <c r="FQE110" s="42"/>
      <c r="FQF110" s="42"/>
      <c r="FQG110" s="42"/>
      <c r="FQH110" s="42"/>
      <c r="FQI110" s="42"/>
      <c r="FQJ110" s="42"/>
      <c r="FQK110" s="42"/>
      <c r="FQL110" s="42"/>
      <c r="FQM110" s="42"/>
      <c r="FQN110" s="42"/>
      <c r="FQO110" s="42"/>
      <c r="FQP110" s="42"/>
      <c r="FQQ110" s="42"/>
      <c r="FQR110" s="42"/>
      <c r="FQS110" s="42"/>
      <c r="FQT110" s="42"/>
      <c r="FQU110" s="42"/>
      <c r="FQV110" s="42"/>
      <c r="FQW110" s="42"/>
      <c r="FQX110" s="42"/>
      <c r="FQY110" s="42"/>
      <c r="FQZ110" s="42"/>
      <c r="FRA110" s="42"/>
      <c r="FRB110" s="42"/>
      <c r="FRC110" s="42"/>
      <c r="FRD110" s="42"/>
      <c r="FRE110" s="42"/>
      <c r="FRF110" s="42"/>
      <c r="FRG110" s="42"/>
      <c r="FRH110" s="42"/>
      <c r="FRI110" s="42"/>
      <c r="FRJ110" s="42"/>
      <c r="FRK110" s="42"/>
      <c r="FRL110" s="42"/>
      <c r="FRM110" s="42"/>
      <c r="FRN110" s="42"/>
      <c r="FRO110" s="42"/>
      <c r="FRP110" s="42"/>
      <c r="FRQ110" s="42"/>
      <c r="FRR110" s="42"/>
      <c r="FRS110" s="42"/>
      <c r="FRT110" s="42"/>
      <c r="FRU110" s="42"/>
      <c r="FRV110" s="42"/>
      <c r="FRW110" s="42"/>
      <c r="FRX110" s="42"/>
      <c r="FRY110" s="42"/>
      <c r="FRZ110" s="42"/>
      <c r="FSA110" s="42"/>
      <c r="FSB110" s="42"/>
      <c r="FSC110" s="42"/>
      <c r="FSD110" s="42"/>
      <c r="FSE110" s="42"/>
      <c r="FSF110" s="42"/>
      <c r="FSG110" s="42"/>
      <c r="FSH110" s="42"/>
      <c r="FSI110" s="42"/>
      <c r="FSJ110" s="42"/>
      <c r="FSK110" s="42"/>
      <c r="FSL110" s="42"/>
      <c r="FSM110" s="42"/>
      <c r="FSN110" s="42"/>
      <c r="FSO110" s="42"/>
      <c r="FSP110" s="42"/>
      <c r="FSQ110" s="42"/>
      <c r="FSR110" s="42"/>
      <c r="FSS110" s="42"/>
      <c r="FST110" s="42"/>
      <c r="FSU110" s="42"/>
      <c r="FSV110" s="42"/>
      <c r="FSW110" s="42"/>
      <c r="FSX110" s="42"/>
      <c r="FSY110" s="42"/>
      <c r="FSZ110" s="42"/>
      <c r="FTA110" s="42"/>
      <c r="FTB110" s="42"/>
      <c r="FTC110" s="42"/>
      <c r="FTD110" s="42"/>
      <c r="FTE110" s="42"/>
      <c r="FTF110" s="42"/>
      <c r="FTG110" s="42"/>
      <c r="FTH110" s="42"/>
      <c r="FTI110" s="42"/>
      <c r="FTJ110" s="42"/>
      <c r="FTK110" s="42"/>
      <c r="FTL110" s="42"/>
      <c r="FTM110" s="42"/>
      <c r="FTN110" s="42"/>
      <c r="FTO110" s="42"/>
      <c r="FTP110" s="42"/>
      <c r="FTQ110" s="42"/>
      <c r="FTR110" s="42"/>
      <c r="FTS110" s="42"/>
      <c r="FTT110" s="42"/>
      <c r="FTU110" s="42"/>
      <c r="FTV110" s="42"/>
      <c r="FTW110" s="42"/>
      <c r="FTX110" s="42"/>
      <c r="FTY110" s="42"/>
      <c r="FTZ110" s="42"/>
      <c r="FUA110" s="42"/>
      <c r="FUB110" s="42"/>
      <c r="FUC110" s="42"/>
      <c r="FUD110" s="42"/>
      <c r="FUE110" s="42"/>
      <c r="FUF110" s="42"/>
      <c r="FUG110" s="42"/>
      <c r="FUH110" s="42"/>
      <c r="FUI110" s="42"/>
      <c r="FUJ110" s="42"/>
      <c r="FUK110" s="42"/>
      <c r="FUL110" s="42"/>
      <c r="FUM110" s="42"/>
      <c r="FUN110" s="42"/>
      <c r="FUO110" s="42"/>
      <c r="FUP110" s="42"/>
      <c r="FUQ110" s="42"/>
      <c r="FUR110" s="42"/>
      <c r="FUS110" s="42"/>
      <c r="FUT110" s="42"/>
      <c r="FUU110" s="42"/>
      <c r="FUV110" s="42"/>
      <c r="FUW110" s="42"/>
      <c r="FUX110" s="42"/>
      <c r="FUY110" s="42"/>
      <c r="FUZ110" s="42"/>
      <c r="FVA110" s="42"/>
      <c r="FVB110" s="42"/>
      <c r="FVC110" s="42"/>
      <c r="FVD110" s="42"/>
      <c r="FVE110" s="42"/>
      <c r="FVF110" s="42"/>
      <c r="FVG110" s="42"/>
      <c r="FVH110" s="42"/>
      <c r="FVI110" s="42"/>
      <c r="FVJ110" s="42"/>
      <c r="FVK110" s="42"/>
      <c r="FVL110" s="42"/>
      <c r="FVM110" s="42"/>
      <c r="FVN110" s="42"/>
      <c r="FVO110" s="42"/>
      <c r="FVP110" s="42"/>
      <c r="FVQ110" s="42"/>
      <c r="FVR110" s="42"/>
      <c r="FVS110" s="42"/>
      <c r="FVT110" s="42"/>
      <c r="FVU110" s="42"/>
      <c r="FVV110" s="42"/>
      <c r="FVW110" s="42"/>
      <c r="FVX110" s="42"/>
      <c r="FVY110" s="42"/>
      <c r="FVZ110" s="42"/>
      <c r="FWA110" s="42"/>
      <c r="FWB110" s="42"/>
      <c r="FWC110" s="42"/>
      <c r="FWD110" s="42"/>
      <c r="FWE110" s="42"/>
      <c r="FWF110" s="42"/>
      <c r="FWG110" s="42"/>
      <c r="FWH110" s="42"/>
      <c r="FWI110" s="42"/>
      <c r="FWJ110" s="42"/>
      <c r="FWK110" s="42"/>
      <c r="FWL110" s="42"/>
      <c r="FWM110" s="42"/>
      <c r="FWN110" s="42"/>
      <c r="FWO110" s="42"/>
      <c r="FWP110" s="42"/>
      <c r="FWQ110" s="42"/>
      <c r="FWR110" s="42"/>
      <c r="FWS110" s="42"/>
      <c r="FWT110" s="42"/>
      <c r="FWU110" s="42"/>
      <c r="FWV110" s="42"/>
      <c r="FWW110" s="42"/>
      <c r="FWX110" s="42"/>
      <c r="FWY110" s="42"/>
      <c r="FWZ110" s="42"/>
      <c r="FXA110" s="42"/>
      <c r="FXB110" s="42"/>
      <c r="FXC110" s="42"/>
      <c r="FXD110" s="42"/>
      <c r="FXE110" s="42"/>
      <c r="FXF110" s="42"/>
      <c r="FXG110" s="42"/>
      <c r="FXH110" s="42"/>
      <c r="FXI110" s="42"/>
      <c r="FXJ110" s="42"/>
      <c r="FXK110" s="42"/>
      <c r="FXL110" s="42"/>
      <c r="FXM110" s="42"/>
      <c r="FXN110" s="42"/>
      <c r="FXO110" s="42"/>
      <c r="FXP110" s="42"/>
      <c r="FXQ110" s="42"/>
      <c r="FXR110" s="42"/>
      <c r="FXS110" s="42"/>
      <c r="FXT110" s="42"/>
      <c r="FXU110" s="42"/>
      <c r="FXV110" s="42"/>
      <c r="FXW110" s="42"/>
      <c r="FXX110" s="42"/>
      <c r="FXY110" s="42"/>
      <c r="FXZ110" s="42"/>
      <c r="FYA110" s="42"/>
      <c r="FYB110" s="42"/>
      <c r="FYC110" s="42"/>
      <c r="FYD110" s="42"/>
      <c r="FYE110" s="42"/>
      <c r="FYF110" s="42"/>
      <c r="FYG110" s="42"/>
      <c r="FYH110" s="42"/>
      <c r="FYI110" s="42"/>
      <c r="FYJ110" s="42"/>
      <c r="FYK110" s="42"/>
      <c r="FYL110" s="42"/>
      <c r="FYM110" s="42"/>
      <c r="FYN110" s="42"/>
      <c r="FYO110" s="42"/>
      <c r="FYP110" s="42"/>
      <c r="FYQ110" s="42"/>
      <c r="FYR110" s="42"/>
      <c r="FYS110" s="42"/>
      <c r="FYT110" s="42"/>
      <c r="FYU110" s="42"/>
      <c r="FYV110" s="42"/>
      <c r="FYW110" s="42"/>
      <c r="FYX110" s="42"/>
      <c r="FYY110" s="42"/>
      <c r="FYZ110" s="42"/>
      <c r="FZA110" s="42"/>
      <c r="FZB110" s="42"/>
      <c r="FZC110" s="42"/>
      <c r="FZD110" s="42"/>
      <c r="FZE110" s="42"/>
      <c r="FZF110" s="42"/>
      <c r="FZG110" s="42"/>
      <c r="FZH110" s="42"/>
      <c r="FZI110" s="42"/>
      <c r="FZJ110" s="42"/>
      <c r="FZK110" s="42"/>
      <c r="FZL110" s="42"/>
      <c r="FZM110" s="42"/>
      <c r="FZN110" s="42"/>
      <c r="FZO110" s="42"/>
      <c r="FZP110" s="42"/>
      <c r="FZQ110" s="42"/>
      <c r="FZR110" s="42"/>
      <c r="FZS110" s="42"/>
      <c r="FZT110" s="42"/>
      <c r="FZU110" s="42"/>
      <c r="FZV110" s="42"/>
      <c r="FZW110" s="42"/>
      <c r="FZX110" s="42"/>
      <c r="FZY110" s="42"/>
      <c r="FZZ110" s="42"/>
      <c r="GAA110" s="42"/>
      <c r="GAB110" s="42"/>
      <c r="GAC110" s="42"/>
      <c r="GAD110" s="42"/>
      <c r="GAE110" s="42"/>
      <c r="GAF110" s="42"/>
      <c r="GAG110" s="42"/>
      <c r="GAH110" s="42"/>
      <c r="GAI110" s="42"/>
      <c r="GAJ110" s="42"/>
      <c r="GAK110" s="42"/>
      <c r="GAL110" s="42"/>
      <c r="GAM110" s="42"/>
      <c r="GAN110" s="42"/>
      <c r="GAO110" s="42"/>
      <c r="GAP110" s="42"/>
      <c r="GAQ110" s="42"/>
      <c r="GAR110" s="42"/>
      <c r="GAS110" s="42"/>
      <c r="GAT110" s="42"/>
      <c r="GAU110" s="42"/>
      <c r="GAV110" s="42"/>
      <c r="GAW110" s="42"/>
      <c r="GAX110" s="42"/>
      <c r="GAY110" s="42"/>
      <c r="GAZ110" s="42"/>
      <c r="GBA110" s="42"/>
      <c r="GBB110" s="42"/>
      <c r="GBC110" s="42"/>
      <c r="GBD110" s="42"/>
      <c r="GBE110" s="42"/>
      <c r="GBF110" s="42"/>
      <c r="GBG110" s="42"/>
      <c r="GBH110" s="42"/>
      <c r="GBI110" s="42"/>
      <c r="GBJ110" s="42"/>
      <c r="GBK110" s="42"/>
      <c r="GBL110" s="42"/>
      <c r="GBM110" s="42"/>
      <c r="GBN110" s="42"/>
      <c r="GBO110" s="42"/>
      <c r="GBP110" s="42"/>
      <c r="GBQ110" s="42"/>
      <c r="GBR110" s="42"/>
      <c r="GBS110" s="42"/>
      <c r="GBT110" s="42"/>
      <c r="GBU110" s="42"/>
      <c r="GBV110" s="42"/>
      <c r="GBW110" s="42"/>
      <c r="GBX110" s="42"/>
      <c r="GBY110" s="42"/>
      <c r="GBZ110" s="42"/>
      <c r="GCA110" s="42"/>
      <c r="GCB110" s="42"/>
      <c r="GCC110" s="42"/>
      <c r="GCD110" s="42"/>
      <c r="GCE110" s="42"/>
      <c r="GCF110" s="42"/>
      <c r="GCG110" s="42"/>
      <c r="GCH110" s="42"/>
      <c r="GCI110" s="42"/>
      <c r="GCJ110" s="42"/>
      <c r="GCK110" s="42"/>
      <c r="GCL110" s="42"/>
      <c r="GCM110" s="42"/>
      <c r="GCN110" s="42"/>
      <c r="GCO110" s="42"/>
      <c r="GCP110" s="42"/>
      <c r="GCQ110" s="42"/>
      <c r="GCR110" s="42"/>
      <c r="GCS110" s="42"/>
      <c r="GCT110" s="42"/>
      <c r="GCU110" s="42"/>
      <c r="GCV110" s="42"/>
      <c r="GCW110" s="42"/>
      <c r="GCX110" s="42"/>
      <c r="GCY110" s="42"/>
      <c r="GCZ110" s="42"/>
      <c r="GDA110" s="42"/>
      <c r="GDB110" s="42"/>
      <c r="GDC110" s="42"/>
      <c r="GDD110" s="42"/>
      <c r="GDE110" s="42"/>
      <c r="GDF110" s="42"/>
      <c r="GDG110" s="42"/>
      <c r="GDH110" s="42"/>
      <c r="GDI110" s="42"/>
      <c r="GDJ110" s="42"/>
      <c r="GDK110" s="42"/>
      <c r="GDL110" s="42"/>
      <c r="GDM110" s="42"/>
      <c r="GDN110" s="42"/>
      <c r="GDO110" s="42"/>
      <c r="GDP110" s="42"/>
      <c r="GDQ110" s="42"/>
      <c r="GDR110" s="42"/>
      <c r="GDS110" s="42"/>
      <c r="GDT110" s="42"/>
      <c r="GDU110" s="42"/>
      <c r="GDV110" s="42"/>
      <c r="GDW110" s="42"/>
      <c r="GDX110" s="42"/>
      <c r="GDY110" s="42"/>
      <c r="GDZ110" s="42"/>
      <c r="GEA110" s="42"/>
      <c r="GEB110" s="42"/>
      <c r="GEC110" s="42"/>
      <c r="GED110" s="42"/>
      <c r="GEE110" s="42"/>
      <c r="GEF110" s="42"/>
      <c r="GEG110" s="42"/>
      <c r="GEH110" s="42"/>
      <c r="GEI110" s="42"/>
      <c r="GEJ110" s="42"/>
      <c r="GEK110" s="42"/>
      <c r="GEL110" s="42"/>
      <c r="GEM110" s="42"/>
      <c r="GEN110" s="42"/>
      <c r="GEO110" s="42"/>
      <c r="GEP110" s="42"/>
      <c r="GEQ110" s="42"/>
      <c r="GER110" s="42"/>
      <c r="GES110" s="42"/>
      <c r="GET110" s="42"/>
      <c r="GEU110" s="42"/>
      <c r="GEV110" s="42"/>
      <c r="GEW110" s="42"/>
      <c r="GEX110" s="42"/>
      <c r="GEY110" s="42"/>
      <c r="GEZ110" s="42"/>
      <c r="GFA110" s="42"/>
      <c r="GFB110" s="42"/>
      <c r="GFC110" s="42"/>
      <c r="GFD110" s="42"/>
      <c r="GFE110" s="42"/>
      <c r="GFF110" s="42"/>
      <c r="GFG110" s="42"/>
      <c r="GFH110" s="42"/>
      <c r="GFI110" s="42"/>
      <c r="GFJ110" s="42"/>
      <c r="GFK110" s="42"/>
      <c r="GFL110" s="42"/>
      <c r="GFM110" s="42"/>
      <c r="GFN110" s="42"/>
      <c r="GFO110" s="42"/>
      <c r="GFP110" s="42"/>
      <c r="GFQ110" s="42"/>
      <c r="GFR110" s="42"/>
      <c r="GFS110" s="42"/>
      <c r="GFT110" s="42"/>
      <c r="GFU110" s="42"/>
      <c r="GFV110" s="42"/>
      <c r="GFW110" s="42"/>
      <c r="GFX110" s="42"/>
      <c r="GFY110" s="42"/>
      <c r="GFZ110" s="42"/>
      <c r="GGA110" s="42"/>
      <c r="GGB110" s="42"/>
      <c r="GGC110" s="42"/>
      <c r="GGD110" s="42"/>
      <c r="GGE110" s="42"/>
      <c r="GGF110" s="42"/>
      <c r="GGG110" s="42"/>
      <c r="GGH110" s="42"/>
      <c r="GGI110" s="42"/>
      <c r="GGJ110" s="42"/>
      <c r="GGK110" s="42"/>
      <c r="GGL110" s="42"/>
      <c r="GGM110" s="42"/>
      <c r="GGN110" s="42"/>
      <c r="GGO110" s="42"/>
      <c r="GGP110" s="42"/>
      <c r="GGQ110" s="42"/>
      <c r="GGR110" s="42"/>
      <c r="GGS110" s="42"/>
      <c r="GGT110" s="42"/>
      <c r="GGU110" s="42"/>
      <c r="GGV110" s="42"/>
      <c r="GGW110" s="42"/>
      <c r="GGX110" s="42"/>
      <c r="GGY110" s="42"/>
      <c r="GGZ110" s="42"/>
      <c r="GHA110" s="42"/>
      <c r="GHB110" s="42"/>
      <c r="GHC110" s="42"/>
      <c r="GHD110" s="42"/>
      <c r="GHE110" s="42"/>
      <c r="GHF110" s="42"/>
      <c r="GHG110" s="42"/>
      <c r="GHH110" s="42"/>
      <c r="GHI110" s="42"/>
      <c r="GHJ110" s="42"/>
      <c r="GHK110" s="42"/>
      <c r="GHL110" s="42"/>
      <c r="GHM110" s="42"/>
      <c r="GHN110" s="42"/>
      <c r="GHO110" s="42"/>
      <c r="GHP110" s="42"/>
      <c r="GHQ110" s="42"/>
      <c r="GHR110" s="42"/>
      <c r="GHS110" s="42"/>
      <c r="GHT110" s="42"/>
      <c r="GHU110" s="42"/>
      <c r="GHV110" s="42"/>
      <c r="GHW110" s="42"/>
      <c r="GHX110" s="42"/>
      <c r="GHY110" s="42"/>
      <c r="GHZ110" s="42"/>
      <c r="GIA110" s="42"/>
      <c r="GIB110" s="42"/>
      <c r="GIC110" s="42"/>
      <c r="GID110" s="42"/>
      <c r="GIE110" s="42"/>
      <c r="GIF110" s="42"/>
      <c r="GIG110" s="42"/>
      <c r="GIH110" s="42"/>
      <c r="GII110" s="42"/>
      <c r="GIJ110" s="42"/>
      <c r="GIK110" s="42"/>
      <c r="GIL110" s="42"/>
      <c r="GIM110" s="42"/>
      <c r="GIN110" s="42"/>
      <c r="GIO110" s="42"/>
      <c r="GIP110" s="42"/>
      <c r="GIQ110" s="42"/>
      <c r="GIR110" s="42"/>
      <c r="GIS110" s="42"/>
      <c r="GIT110" s="42"/>
      <c r="GIU110" s="42"/>
      <c r="GIV110" s="42"/>
      <c r="GIW110" s="42"/>
      <c r="GIX110" s="42"/>
      <c r="GIY110" s="42"/>
      <c r="GIZ110" s="42"/>
      <c r="GJA110" s="42"/>
      <c r="GJB110" s="42"/>
      <c r="GJC110" s="42"/>
      <c r="GJD110" s="42"/>
      <c r="GJE110" s="42"/>
      <c r="GJF110" s="42"/>
      <c r="GJG110" s="42"/>
      <c r="GJH110" s="42"/>
      <c r="GJI110" s="42"/>
      <c r="GJJ110" s="42"/>
      <c r="GJK110" s="42"/>
      <c r="GJL110" s="42"/>
      <c r="GJM110" s="42"/>
      <c r="GJN110" s="42"/>
      <c r="GJO110" s="42"/>
      <c r="GJP110" s="42"/>
      <c r="GJQ110" s="42"/>
      <c r="GJR110" s="42"/>
      <c r="GJS110" s="42"/>
      <c r="GJT110" s="42"/>
      <c r="GJU110" s="42"/>
      <c r="GJV110" s="42"/>
      <c r="GJW110" s="42"/>
      <c r="GJX110" s="42"/>
      <c r="GJY110" s="42"/>
      <c r="GJZ110" s="42"/>
      <c r="GKA110" s="42"/>
      <c r="GKB110" s="42"/>
      <c r="GKC110" s="42"/>
      <c r="GKD110" s="42"/>
      <c r="GKE110" s="42"/>
      <c r="GKF110" s="42"/>
      <c r="GKG110" s="42"/>
      <c r="GKH110" s="42"/>
      <c r="GKI110" s="42"/>
      <c r="GKJ110" s="42"/>
      <c r="GKK110" s="42"/>
      <c r="GKL110" s="42"/>
      <c r="GKM110" s="42"/>
      <c r="GKN110" s="42"/>
      <c r="GKO110" s="42"/>
      <c r="GKP110" s="42"/>
      <c r="GKQ110" s="42"/>
      <c r="GKR110" s="42"/>
      <c r="GKS110" s="42"/>
      <c r="GKT110" s="42"/>
      <c r="GKU110" s="42"/>
      <c r="GKV110" s="42"/>
      <c r="GKW110" s="42"/>
      <c r="GKX110" s="42"/>
      <c r="GKY110" s="42"/>
      <c r="GKZ110" s="42"/>
      <c r="GLA110" s="42"/>
      <c r="GLB110" s="42"/>
      <c r="GLC110" s="42"/>
      <c r="GLD110" s="42"/>
      <c r="GLE110" s="42"/>
      <c r="GLF110" s="42"/>
      <c r="GLG110" s="42"/>
      <c r="GLH110" s="42"/>
      <c r="GLI110" s="42"/>
      <c r="GLJ110" s="42"/>
      <c r="GLK110" s="42"/>
      <c r="GLL110" s="42"/>
      <c r="GLM110" s="42"/>
      <c r="GLN110" s="42"/>
      <c r="GLO110" s="42"/>
      <c r="GLP110" s="42"/>
      <c r="GLQ110" s="42"/>
      <c r="GLR110" s="42"/>
      <c r="GLS110" s="42"/>
      <c r="GLT110" s="42"/>
      <c r="GLU110" s="42"/>
      <c r="GLV110" s="42"/>
      <c r="GLW110" s="42"/>
      <c r="GLX110" s="42"/>
      <c r="GLY110" s="42"/>
      <c r="GLZ110" s="42"/>
      <c r="GMA110" s="42"/>
      <c r="GMB110" s="42"/>
      <c r="GMC110" s="42"/>
      <c r="GMD110" s="42"/>
      <c r="GME110" s="42"/>
      <c r="GMF110" s="42"/>
      <c r="GMG110" s="42"/>
      <c r="GMH110" s="42"/>
      <c r="GMI110" s="42"/>
      <c r="GMJ110" s="42"/>
      <c r="GMK110" s="42"/>
      <c r="GML110" s="42"/>
      <c r="GMM110" s="42"/>
      <c r="GMN110" s="42"/>
      <c r="GMO110" s="42"/>
      <c r="GMP110" s="42"/>
      <c r="GMQ110" s="42"/>
      <c r="GMR110" s="42"/>
      <c r="GMS110" s="42"/>
      <c r="GMT110" s="42"/>
      <c r="GMU110" s="42"/>
      <c r="GMV110" s="42"/>
      <c r="GMW110" s="42"/>
      <c r="GMX110" s="42"/>
      <c r="GMY110" s="42"/>
      <c r="GMZ110" s="42"/>
      <c r="GNA110" s="42"/>
      <c r="GNB110" s="42"/>
      <c r="GNC110" s="42"/>
      <c r="GND110" s="42"/>
      <c r="GNE110" s="42"/>
      <c r="GNF110" s="42"/>
      <c r="GNG110" s="42"/>
      <c r="GNH110" s="42"/>
      <c r="GNI110" s="42"/>
      <c r="GNJ110" s="42"/>
      <c r="GNK110" s="42"/>
      <c r="GNL110" s="42"/>
      <c r="GNM110" s="42"/>
      <c r="GNN110" s="42"/>
      <c r="GNO110" s="42"/>
      <c r="GNP110" s="42"/>
      <c r="GNQ110" s="42"/>
      <c r="GNR110" s="42"/>
      <c r="GNS110" s="42"/>
      <c r="GNT110" s="42"/>
      <c r="GNU110" s="42"/>
      <c r="GNV110" s="42"/>
      <c r="GNW110" s="42"/>
      <c r="GNX110" s="42"/>
      <c r="GNY110" s="42"/>
      <c r="GNZ110" s="42"/>
      <c r="GOA110" s="42"/>
      <c r="GOB110" s="42"/>
      <c r="GOC110" s="42"/>
      <c r="GOD110" s="42"/>
      <c r="GOE110" s="42"/>
      <c r="GOF110" s="42"/>
      <c r="GOG110" s="42"/>
      <c r="GOH110" s="42"/>
      <c r="GOI110" s="42"/>
      <c r="GOJ110" s="42"/>
      <c r="GOK110" s="42"/>
      <c r="GOL110" s="42"/>
      <c r="GOM110" s="42"/>
      <c r="GON110" s="42"/>
      <c r="GOO110" s="42"/>
      <c r="GOP110" s="42"/>
      <c r="GOQ110" s="42"/>
      <c r="GOR110" s="42"/>
      <c r="GOS110" s="42"/>
      <c r="GOT110" s="42"/>
      <c r="GOU110" s="42"/>
      <c r="GOV110" s="42"/>
      <c r="GOW110" s="42"/>
      <c r="GOX110" s="42"/>
      <c r="GOY110" s="42"/>
      <c r="GOZ110" s="42"/>
      <c r="GPA110" s="42"/>
      <c r="GPB110" s="42"/>
      <c r="GPC110" s="42"/>
      <c r="GPD110" s="42"/>
      <c r="GPE110" s="42"/>
      <c r="GPF110" s="42"/>
      <c r="GPG110" s="42"/>
      <c r="GPH110" s="42"/>
      <c r="GPI110" s="42"/>
      <c r="GPJ110" s="42"/>
      <c r="GPK110" s="42"/>
      <c r="GPL110" s="42"/>
      <c r="GPM110" s="42"/>
      <c r="GPN110" s="42"/>
      <c r="GPO110" s="42"/>
      <c r="GPP110" s="42"/>
      <c r="GPQ110" s="42"/>
      <c r="GPR110" s="42"/>
      <c r="GPS110" s="42"/>
      <c r="GPT110" s="42"/>
      <c r="GPU110" s="42"/>
      <c r="GPV110" s="42"/>
      <c r="GPW110" s="42"/>
      <c r="GPX110" s="42"/>
      <c r="GPY110" s="42"/>
      <c r="GPZ110" s="42"/>
      <c r="GQA110" s="42"/>
      <c r="GQB110" s="42"/>
      <c r="GQC110" s="42"/>
      <c r="GQD110" s="42"/>
      <c r="GQE110" s="42"/>
      <c r="GQF110" s="42"/>
      <c r="GQG110" s="42"/>
      <c r="GQH110" s="42"/>
      <c r="GQI110" s="42"/>
      <c r="GQJ110" s="42"/>
      <c r="GQK110" s="42"/>
      <c r="GQL110" s="42"/>
      <c r="GQM110" s="42"/>
      <c r="GQN110" s="42"/>
      <c r="GQO110" s="42"/>
      <c r="GQP110" s="42"/>
      <c r="GQQ110" s="42"/>
      <c r="GQR110" s="42"/>
      <c r="GQS110" s="42"/>
      <c r="GQT110" s="42"/>
      <c r="GQU110" s="42"/>
      <c r="GQV110" s="42"/>
      <c r="GQW110" s="42"/>
      <c r="GQX110" s="42"/>
      <c r="GQY110" s="42"/>
      <c r="GQZ110" s="42"/>
      <c r="GRA110" s="42"/>
      <c r="GRB110" s="42"/>
      <c r="GRC110" s="42"/>
      <c r="GRD110" s="42"/>
      <c r="GRE110" s="42"/>
      <c r="GRF110" s="42"/>
      <c r="GRG110" s="42"/>
      <c r="GRH110" s="42"/>
      <c r="GRI110" s="42"/>
      <c r="GRJ110" s="42"/>
      <c r="GRK110" s="42"/>
      <c r="GRL110" s="42"/>
      <c r="GRM110" s="42"/>
      <c r="GRN110" s="42"/>
      <c r="GRO110" s="42"/>
      <c r="GRP110" s="42"/>
      <c r="GRQ110" s="42"/>
      <c r="GRR110" s="42"/>
      <c r="GRS110" s="42"/>
      <c r="GRT110" s="42"/>
      <c r="GRU110" s="42"/>
      <c r="GRV110" s="42"/>
      <c r="GRW110" s="42"/>
      <c r="GRX110" s="42"/>
      <c r="GRY110" s="42"/>
      <c r="GRZ110" s="42"/>
      <c r="GSA110" s="42"/>
      <c r="GSB110" s="42"/>
      <c r="GSC110" s="42"/>
      <c r="GSD110" s="42"/>
      <c r="GSE110" s="42"/>
      <c r="GSF110" s="42"/>
      <c r="GSG110" s="42"/>
      <c r="GSH110" s="42"/>
      <c r="GSI110" s="42"/>
      <c r="GSJ110" s="42"/>
      <c r="GSK110" s="42"/>
      <c r="GSL110" s="42"/>
      <c r="GSM110" s="42"/>
      <c r="GSN110" s="42"/>
      <c r="GSO110" s="42"/>
      <c r="GSP110" s="42"/>
      <c r="GSQ110" s="42"/>
      <c r="GSR110" s="42"/>
      <c r="GSS110" s="42"/>
      <c r="GST110" s="42"/>
      <c r="GSU110" s="42"/>
      <c r="GSV110" s="42"/>
      <c r="GSW110" s="42"/>
      <c r="GSX110" s="42"/>
      <c r="GSY110" s="42"/>
      <c r="GSZ110" s="42"/>
      <c r="GTA110" s="42"/>
      <c r="GTB110" s="42"/>
      <c r="GTC110" s="42"/>
      <c r="GTD110" s="42"/>
      <c r="GTE110" s="42"/>
      <c r="GTF110" s="42"/>
      <c r="GTG110" s="42"/>
      <c r="GTH110" s="42"/>
      <c r="GTI110" s="42"/>
      <c r="GTJ110" s="42"/>
      <c r="GTK110" s="42"/>
      <c r="GTL110" s="42"/>
      <c r="GTM110" s="42"/>
      <c r="GTN110" s="42"/>
      <c r="GTO110" s="42"/>
      <c r="GTP110" s="42"/>
      <c r="GTQ110" s="42"/>
      <c r="GTR110" s="42"/>
      <c r="GTS110" s="42"/>
      <c r="GTT110" s="42"/>
      <c r="GTU110" s="42"/>
      <c r="GTV110" s="42"/>
      <c r="GTW110" s="42"/>
      <c r="GTX110" s="42"/>
      <c r="GTY110" s="42"/>
      <c r="GTZ110" s="42"/>
      <c r="GUA110" s="42"/>
      <c r="GUB110" s="42"/>
      <c r="GUC110" s="42"/>
      <c r="GUD110" s="42"/>
      <c r="GUE110" s="42"/>
      <c r="GUF110" s="42"/>
      <c r="GUG110" s="42"/>
      <c r="GUH110" s="42"/>
      <c r="GUI110" s="42"/>
      <c r="GUJ110" s="42"/>
      <c r="GUK110" s="42"/>
      <c r="GUL110" s="42"/>
      <c r="GUM110" s="42"/>
      <c r="GUN110" s="42"/>
      <c r="GUO110" s="42"/>
      <c r="GUP110" s="42"/>
      <c r="GUQ110" s="42"/>
      <c r="GUR110" s="42"/>
      <c r="GUS110" s="42"/>
      <c r="GUT110" s="42"/>
      <c r="GUU110" s="42"/>
      <c r="GUV110" s="42"/>
      <c r="GUW110" s="42"/>
      <c r="GUX110" s="42"/>
      <c r="GUY110" s="42"/>
      <c r="GUZ110" s="42"/>
      <c r="GVA110" s="42"/>
      <c r="GVB110" s="42"/>
      <c r="GVC110" s="42"/>
      <c r="GVD110" s="42"/>
      <c r="GVE110" s="42"/>
      <c r="GVF110" s="42"/>
      <c r="GVG110" s="42"/>
      <c r="GVH110" s="42"/>
      <c r="GVI110" s="42"/>
      <c r="GVJ110" s="42"/>
      <c r="GVK110" s="42"/>
      <c r="GVL110" s="42"/>
      <c r="GVM110" s="42"/>
      <c r="GVN110" s="42"/>
      <c r="GVO110" s="42"/>
      <c r="GVP110" s="42"/>
      <c r="GVQ110" s="42"/>
      <c r="GVR110" s="42"/>
      <c r="GVS110" s="42"/>
      <c r="GVT110" s="42"/>
      <c r="GVU110" s="42"/>
      <c r="GVV110" s="42"/>
      <c r="GVW110" s="42"/>
      <c r="GVX110" s="42"/>
      <c r="GVY110" s="42"/>
      <c r="GVZ110" s="42"/>
      <c r="GWA110" s="42"/>
      <c r="GWB110" s="42"/>
      <c r="GWC110" s="42"/>
      <c r="GWD110" s="42"/>
      <c r="GWE110" s="42"/>
      <c r="GWF110" s="42"/>
      <c r="GWG110" s="42"/>
      <c r="GWH110" s="42"/>
      <c r="GWI110" s="42"/>
      <c r="GWJ110" s="42"/>
      <c r="GWK110" s="42"/>
      <c r="GWL110" s="42"/>
      <c r="GWM110" s="42"/>
      <c r="GWN110" s="42"/>
      <c r="GWO110" s="42"/>
      <c r="GWP110" s="42"/>
      <c r="GWQ110" s="42"/>
      <c r="GWR110" s="42"/>
      <c r="GWS110" s="42"/>
      <c r="GWT110" s="42"/>
      <c r="GWU110" s="42"/>
      <c r="GWV110" s="42"/>
      <c r="GWW110" s="42"/>
      <c r="GWX110" s="42"/>
      <c r="GWY110" s="42"/>
      <c r="GWZ110" s="42"/>
      <c r="GXA110" s="42"/>
      <c r="GXB110" s="42"/>
      <c r="GXC110" s="42"/>
      <c r="GXD110" s="42"/>
      <c r="GXE110" s="42"/>
      <c r="GXF110" s="42"/>
      <c r="GXG110" s="42"/>
      <c r="GXH110" s="42"/>
      <c r="GXI110" s="42"/>
      <c r="GXJ110" s="42"/>
      <c r="GXK110" s="42"/>
      <c r="GXL110" s="42"/>
      <c r="GXM110" s="42"/>
      <c r="GXN110" s="42"/>
      <c r="GXO110" s="42"/>
      <c r="GXP110" s="42"/>
      <c r="GXQ110" s="42"/>
      <c r="GXR110" s="42"/>
      <c r="GXS110" s="42"/>
      <c r="GXT110" s="42"/>
      <c r="GXU110" s="42"/>
      <c r="GXV110" s="42"/>
      <c r="GXW110" s="42"/>
      <c r="GXX110" s="42"/>
      <c r="GXY110" s="42"/>
      <c r="GXZ110" s="42"/>
      <c r="GYA110" s="42"/>
      <c r="GYB110" s="42"/>
      <c r="GYC110" s="42"/>
      <c r="GYD110" s="42"/>
      <c r="GYE110" s="42"/>
      <c r="GYF110" s="42"/>
      <c r="GYG110" s="42"/>
      <c r="GYH110" s="42"/>
      <c r="GYI110" s="42"/>
      <c r="GYJ110" s="42"/>
      <c r="GYK110" s="42"/>
      <c r="GYL110" s="42"/>
      <c r="GYM110" s="42"/>
      <c r="GYN110" s="42"/>
      <c r="GYO110" s="42"/>
      <c r="GYP110" s="42"/>
      <c r="GYQ110" s="42"/>
      <c r="GYR110" s="42"/>
      <c r="GYS110" s="42"/>
      <c r="GYT110" s="42"/>
      <c r="GYU110" s="42"/>
      <c r="GYV110" s="42"/>
      <c r="GYW110" s="42"/>
      <c r="GYX110" s="42"/>
      <c r="GYY110" s="42"/>
      <c r="GYZ110" s="42"/>
      <c r="GZA110" s="42"/>
      <c r="GZB110" s="42"/>
      <c r="GZC110" s="42"/>
      <c r="GZD110" s="42"/>
      <c r="GZE110" s="42"/>
      <c r="GZF110" s="42"/>
      <c r="GZG110" s="42"/>
      <c r="GZH110" s="42"/>
      <c r="GZI110" s="42"/>
      <c r="GZJ110" s="42"/>
      <c r="GZK110" s="42"/>
      <c r="GZL110" s="42"/>
      <c r="GZM110" s="42"/>
      <c r="GZN110" s="42"/>
      <c r="GZO110" s="42"/>
      <c r="GZP110" s="42"/>
      <c r="GZQ110" s="42"/>
      <c r="GZR110" s="42"/>
      <c r="GZS110" s="42"/>
      <c r="GZT110" s="42"/>
      <c r="GZU110" s="42"/>
      <c r="GZV110" s="42"/>
      <c r="GZW110" s="42"/>
      <c r="GZX110" s="42"/>
      <c r="GZY110" s="42"/>
      <c r="GZZ110" s="42"/>
      <c r="HAA110" s="42"/>
      <c r="HAB110" s="42"/>
      <c r="HAC110" s="42"/>
      <c r="HAD110" s="42"/>
      <c r="HAE110" s="42"/>
      <c r="HAF110" s="42"/>
      <c r="HAG110" s="42"/>
      <c r="HAH110" s="42"/>
      <c r="HAI110" s="42"/>
      <c r="HAJ110" s="42"/>
      <c r="HAK110" s="42"/>
      <c r="HAL110" s="42"/>
      <c r="HAM110" s="42"/>
      <c r="HAN110" s="42"/>
      <c r="HAO110" s="42"/>
      <c r="HAP110" s="42"/>
      <c r="HAQ110" s="42"/>
      <c r="HAR110" s="42"/>
      <c r="HAS110" s="42"/>
      <c r="HAT110" s="42"/>
      <c r="HAU110" s="42"/>
      <c r="HAV110" s="42"/>
      <c r="HAW110" s="42"/>
      <c r="HAX110" s="42"/>
      <c r="HAY110" s="42"/>
      <c r="HAZ110" s="42"/>
      <c r="HBA110" s="42"/>
      <c r="HBB110" s="42"/>
      <c r="HBC110" s="42"/>
      <c r="HBD110" s="42"/>
      <c r="HBE110" s="42"/>
      <c r="HBF110" s="42"/>
      <c r="HBG110" s="42"/>
      <c r="HBH110" s="42"/>
      <c r="HBI110" s="42"/>
      <c r="HBJ110" s="42"/>
      <c r="HBK110" s="42"/>
      <c r="HBL110" s="42"/>
      <c r="HBM110" s="42"/>
      <c r="HBN110" s="42"/>
      <c r="HBO110" s="42"/>
      <c r="HBP110" s="42"/>
      <c r="HBQ110" s="42"/>
      <c r="HBR110" s="42"/>
      <c r="HBS110" s="42"/>
      <c r="HBT110" s="42"/>
      <c r="HBU110" s="42"/>
      <c r="HBV110" s="42"/>
      <c r="HBW110" s="42"/>
      <c r="HBX110" s="42"/>
      <c r="HBY110" s="42"/>
      <c r="HBZ110" s="42"/>
      <c r="HCA110" s="42"/>
      <c r="HCB110" s="42"/>
      <c r="HCC110" s="42"/>
      <c r="HCD110" s="42"/>
      <c r="HCE110" s="42"/>
      <c r="HCF110" s="42"/>
      <c r="HCG110" s="42"/>
      <c r="HCH110" s="42"/>
      <c r="HCI110" s="42"/>
      <c r="HCJ110" s="42"/>
      <c r="HCK110" s="42"/>
      <c r="HCL110" s="42"/>
      <c r="HCM110" s="42"/>
      <c r="HCN110" s="42"/>
      <c r="HCO110" s="42"/>
      <c r="HCP110" s="42"/>
      <c r="HCQ110" s="42"/>
      <c r="HCR110" s="42"/>
      <c r="HCS110" s="42"/>
      <c r="HCT110" s="42"/>
      <c r="HCU110" s="42"/>
      <c r="HCV110" s="42"/>
      <c r="HCW110" s="42"/>
      <c r="HCX110" s="42"/>
      <c r="HCY110" s="42"/>
      <c r="HCZ110" s="42"/>
      <c r="HDA110" s="42"/>
      <c r="HDB110" s="42"/>
      <c r="HDC110" s="42"/>
      <c r="HDD110" s="42"/>
      <c r="HDE110" s="42"/>
      <c r="HDF110" s="42"/>
      <c r="HDG110" s="42"/>
      <c r="HDH110" s="42"/>
      <c r="HDI110" s="42"/>
      <c r="HDJ110" s="42"/>
      <c r="HDK110" s="42"/>
      <c r="HDL110" s="42"/>
      <c r="HDM110" s="42"/>
      <c r="HDN110" s="42"/>
      <c r="HDO110" s="42"/>
      <c r="HDP110" s="42"/>
      <c r="HDQ110" s="42"/>
      <c r="HDR110" s="42"/>
      <c r="HDS110" s="42"/>
      <c r="HDT110" s="42"/>
      <c r="HDU110" s="42"/>
      <c r="HDV110" s="42"/>
      <c r="HDW110" s="42"/>
      <c r="HDX110" s="42"/>
      <c r="HDY110" s="42"/>
      <c r="HDZ110" s="42"/>
      <c r="HEA110" s="42"/>
      <c r="HEB110" s="42"/>
      <c r="HEC110" s="42"/>
      <c r="HED110" s="42"/>
      <c r="HEE110" s="42"/>
      <c r="HEF110" s="42"/>
      <c r="HEG110" s="42"/>
      <c r="HEH110" s="42"/>
      <c r="HEI110" s="42"/>
      <c r="HEJ110" s="42"/>
      <c r="HEK110" s="42"/>
      <c r="HEL110" s="42"/>
      <c r="HEM110" s="42"/>
      <c r="HEN110" s="42"/>
      <c r="HEO110" s="42"/>
      <c r="HEP110" s="42"/>
      <c r="HEQ110" s="42"/>
      <c r="HER110" s="42"/>
      <c r="HES110" s="42"/>
      <c r="HET110" s="42"/>
      <c r="HEU110" s="42"/>
      <c r="HEV110" s="42"/>
      <c r="HEW110" s="42"/>
      <c r="HEX110" s="42"/>
      <c r="HEY110" s="42"/>
      <c r="HEZ110" s="42"/>
      <c r="HFA110" s="42"/>
      <c r="HFB110" s="42"/>
      <c r="HFC110" s="42"/>
      <c r="HFD110" s="42"/>
      <c r="HFE110" s="42"/>
      <c r="HFF110" s="42"/>
      <c r="HFG110" s="42"/>
      <c r="HFH110" s="42"/>
      <c r="HFI110" s="42"/>
      <c r="HFJ110" s="42"/>
      <c r="HFK110" s="42"/>
      <c r="HFL110" s="42"/>
      <c r="HFM110" s="42"/>
      <c r="HFN110" s="42"/>
      <c r="HFO110" s="42"/>
      <c r="HFP110" s="42"/>
      <c r="HFQ110" s="42"/>
      <c r="HFR110" s="42"/>
      <c r="HFS110" s="42"/>
      <c r="HFT110" s="42"/>
      <c r="HFU110" s="42"/>
      <c r="HFV110" s="42"/>
      <c r="HFW110" s="42"/>
      <c r="HFX110" s="42"/>
      <c r="HFY110" s="42"/>
      <c r="HFZ110" s="42"/>
      <c r="HGA110" s="42"/>
      <c r="HGB110" s="42"/>
      <c r="HGC110" s="42"/>
      <c r="HGD110" s="42"/>
      <c r="HGE110" s="42"/>
      <c r="HGF110" s="42"/>
      <c r="HGG110" s="42"/>
      <c r="HGH110" s="42"/>
      <c r="HGI110" s="42"/>
      <c r="HGJ110" s="42"/>
      <c r="HGK110" s="42"/>
      <c r="HGL110" s="42"/>
      <c r="HGM110" s="42"/>
      <c r="HGN110" s="42"/>
      <c r="HGO110" s="42"/>
      <c r="HGP110" s="42"/>
      <c r="HGQ110" s="42"/>
      <c r="HGR110" s="42"/>
      <c r="HGS110" s="42"/>
      <c r="HGT110" s="42"/>
      <c r="HGU110" s="42"/>
      <c r="HGV110" s="42"/>
      <c r="HGW110" s="42"/>
      <c r="HGX110" s="42"/>
      <c r="HGY110" s="42"/>
      <c r="HGZ110" s="42"/>
      <c r="HHA110" s="42"/>
      <c r="HHB110" s="42"/>
      <c r="HHC110" s="42"/>
      <c r="HHD110" s="42"/>
      <c r="HHE110" s="42"/>
      <c r="HHF110" s="42"/>
      <c r="HHG110" s="42"/>
      <c r="HHH110" s="42"/>
      <c r="HHI110" s="42"/>
      <c r="HHJ110" s="42"/>
      <c r="HHK110" s="42"/>
      <c r="HHL110" s="42"/>
      <c r="HHM110" s="42"/>
      <c r="HHN110" s="42"/>
      <c r="HHO110" s="42"/>
      <c r="HHP110" s="42"/>
      <c r="HHQ110" s="42"/>
      <c r="HHR110" s="42"/>
      <c r="HHS110" s="42"/>
      <c r="HHT110" s="42"/>
      <c r="HHU110" s="42"/>
      <c r="HHV110" s="42"/>
      <c r="HHW110" s="42"/>
      <c r="HHX110" s="42"/>
      <c r="HHY110" s="42"/>
      <c r="HHZ110" s="42"/>
      <c r="HIA110" s="42"/>
      <c r="HIB110" s="42"/>
      <c r="HIC110" s="42"/>
      <c r="HID110" s="42"/>
      <c r="HIE110" s="42"/>
      <c r="HIF110" s="42"/>
      <c r="HIG110" s="42"/>
      <c r="HIH110" s="42"/>
      <c r="HII110" s="42"/>
      <c r="HIJ110" s="42"/>
      <c r="HIK110" s="42"/>
      <c r="HIL110" s="42"/>
      <c r="HIM110" s="42"/>
      <c r="HIN110" s="42"/>
      <c r="HIO110" s="42"/>
      <c r="HIP110" s="42"/>
      <c r="HIQ110" s="42"/>
      <c r="HIR110" s="42"/>
      <c r="HIS110" s="42"/>
      <c r="HIT110" s="42"/>
      <c r="HIU110" s="42"/>
      <c r="HIV110" s="42"/>
      <c r="HIW110" s="42"/>
      <c r="HIX110" s="42"/>
      <c r="HIY110" s="42"/>
      <c r="HIZ110" s="42"/>
      <c r="HJA110" s="42"/>
      <c r="HJB110" s="42"/>
      <c r="HJC110" s="42"/>
      <c r="HJD110" s="42"/>
      <c r="HJE110" s="42"/>
      <c r="HJF110" s="42"/>
      <c r="HJG110" s="42"/>
      <c r="HJH110" s="42"/>
      <c r="HJI110" s="42"/>
      <c r="HJJ110" s="42"/>
      <c r="HJK110" s="42"/>
      <c r="HJL110" s="42"/>
      <c r="HJM110" s="42"/>
      <c r="HJN110" s="42"/>
      <c r="HJO110" s="42"/>
      <c r="HJP110" s="42"/>
      <c r="HJQ110" s="42"/>
      <c r="HJR110" s="42"/>
      <c r="HJS110" s="42"/>
      <c r="HJT110" s="42"/>
      <c r="HJU110" s="42"/>
      <c r="HJV110" s="42"/>
      <c r="HJW110" s="42"/>
      <c r="HJX110" s="42"/>
      <c r="HJY110" s="42"/>
      <c r="HJZ110" s="42"/>
      <c r="HKA110" s="42"/>
      <c r="HKB110" s="42"/>
      <c r="HKC110" s="42"/>
      <c r="HKD110" s="42"/>
      <c r="HKE110" s="42"/>
      <c r="HKF110" s="42"/>
      <c r="HKG110" s="42"/>
      <c r="HKH110" s="42"/>
      <c r="HKI110" s="42"/>
      <c r="HKJ110" s="42"/>
      <c r="HKK110" s="42"/>
      <c r="HKL110" s="42"/>
      <c r="HKM110" s="42"/>
      <c r="HKN110" s="42"/>
      <c r="HKO110" s="42"/>
      <c r="HKP110" s="42"/>
      <c r="HKQ110" s="42"/>
      <c r="HKR110" s="42"/>
      <c r="HKS110" s="42"/>
      <c r="HKT110" s="42"/>
      <c r="HKU110" s="42"/>
      <c r="HKV110" s="42"/>
      <c r="HKW110" s="42"/>
      <c r="HKX110" s="42"/>
      <c r="HKY110" s="42"/>
      <c r="HKZ110" s="42"/>
      <c r="HLA110" s="42"/>
      <c r="HLB110" s="42"/>
      <c r="HLC110" s="42"/>
      <c r="HLD110" s="42"/>
      <c r="HLE110" s="42"/>
      <c r="HLF110" s="42"/>
      <c r="HLG110" s="42"/>
      <c r="HLH110" s="42"/>
      <c r="HLI110" s="42"/>
      <c r="HLJ110" s="42"/>
      <c r="HLK110" s="42"/>
      <c r="HLL110" s="42"/>
      <c r="HLM110" s="42"/>
      <c r="HLN110" s="42"/>
      <c r="HLO110" s="42"/>
      <c r="HLP110" s="42"/>
      <c r="HLQ110" s="42"/>
      <c r="HLR110" s="42"/>
      <c r="HLS110" s="42"/>
      <c r="HLT110" s="42"/>
      <c r="HLU110" s="42"/>
      <c r="HLV110" s="42"/>
      <c r="HLW110" s="42"/>
      <c r="HLX110" s="42"/>
      <c r="HLY110" s="42"/>
      <c r="HLZ110" s="42"/>
      <c r="HMA110" s="42"/>
      <c r="HMB110" s="42"/>
      <c r="HMC110" s="42"/>
      <c r="HMD110" s="42"/>
      <c r="HME110" s="42"/>
      <c r="HMF110" s="42"/>
      <c r="HMG110" s="42"/>
      <c r="HMH110" s="42"/>
      <c r="HMI110" s="42"/>
      <c r="HMJ110" s="42"/>
      <c r="HMK110" s="42"/>
      <c r="HML110" s="42"/>
      <c r="HMM110" s="42"/>
      <c r="HMN110" s="42"/>
      <c r="HMO110" s="42"/>
      <c r="HMP110" s="42"/>
      <c r="HMQ110" s="42"/>
      <c r="HMR110" s="42"/>
      <c r="HMS110" s="42"/>
      <c r="HMT110" s="42"/>
      <c r="HMU110" s="42"/>
      <c r="HMV110" s="42"/>
      <c r="HMW110" s="42"/>
      <c r="HMX110" s="42"/>
      <c r="HMY110" s="42"/>
      <c r="HMZ110" s="42"/>
      <c r="HNA110" s="42"/>
      <c r="HNB110" s="42"/>
      <c r="HNC110" s="42"/>
      <c r="HND110" s="42"/>
      <c r="HNE110" s="42"/>
      <c r="HNF110" s="42"/>
      <c r="HNG110" s="42"/>
      <c r="HNH110" s="42"/>
      <c r="HNI110" s="42"/>
      <c r="HNJ110" s="42"/>
      <c r="HNK110" s="42"/>
      <c r="HNL110" s="42"/>
      <c r="HNM110" s="42"/>
      <c r="HNN110" s="42"/>
      <c r="HNO110" s="42"/>
      <c r="HNP110" s="42"/>
      <c r="HNQ110" s="42"/>
      <c r="HNR110" s="42"/>
      <c r="HNS110" s="42"/>
      <c r="HNT110" s="42"/>
      <c r="HNU110" s="42"/>
      <c r="HNV110" s="42"/>
      <c r="HNW110" s="42"/>
      <c r="HNX110" s="42"/>
      <c r="HNY110" s="42"/>
      <c r="HNZ110" s="42"/>
      <c r="HOA110" s="42"/>
      <c r="HOB110" s="42"/>
      <c r="HOC110" s="42"/>
      <c r="HOD110" s="42"/>
      <c r="HOE110" s="42"/>
      <c r="HOF110" s="42"/>
      <c r="HOG110" s="42"/>
      <c r="HOH110" s="42"/>
      <c r="HOI110" s="42"/>
      <c r="HOJ110" s="42"/>
      <c r="HOK110" s="42"/>
      <c r="HOL110" s="42"/>
      <c r="HOM110" s="42"/>
      <c r="HON110" s="42"/>
      <c r="HOO110" s="42"/>
      <c r="HOP110" s="42"/>
      <c r="HOQ110" s="42"/>
      <c r="HOR110" s="42"/>
      <c r="HOS110" s="42"/>
      <c r="HOT110" s="42"/>
      <c r="HOU110" s="42"/>
      <c r="HOV110" s="42"/>
      <c r="HOW110" s="42"/>
      <c r="HOX110" s="42"/>
      <c r="HOY110" s="42"/>
      <c r="HOZ110" s="42"/>
      <c r="HPA110" s="42"/>
      <c r="HPB110" s="42"/>
      <c r="HPC110" s="42"/>
      <c r="HPD110" s="42"/>
      <c r="HPE110" s="42"/>
      <c r="HPF110" s="42"/>
      <c r="HPG110" s="42"/>
      <c r="HPH110" s="42"/>
      <c r="HPI110" s="42"/>
      <c r="HPJ110" s="42"/>
      <c r="HPK110" s="42"/>
      <c r="HPL110" s="42"/>
      <c r="HPM110" s="42"/>
      <c r="HPN110" s="42"/>
      <c r="HPO110" s="42"/>
      <c r="HPP110" s="42"/>
      <c r="HPQ110" s="42"/>
      <c r="HPR110" s="42"/>
      <c r="HPS110" s="42"/>
      <c r="HPT110" s="42"/>
      <c r="HPU110" s="42"/>
      <c r="HPV110" s="42"/>
      <c r="HPW110" s="42"/>
      <c r="HPX110" s="42"/>
      <c r="HPY110" s="42"/>
      <c r="HPZ110" s="42"/>
      <c r="HQA110" s="42"/>
      <c r="HQB110" s="42"/>
      <c r="HQC110" s="42"/>
      <c r="HQD110" s="42"/>
      <c r="HQE110" s="42"/>
      <c r="HQF110" s="42"/>
      <c r="HQG110" s="42"/>
      <c r="HQH110" s="42"/>
      <c r="HQI110" s="42"/>
      <c r="HQJ110" s="42"/>
      <c r="HQK110" s="42"/>
      <c r="HQL110" s="42"/>
      <c r="HQM110" s="42"/>
      <c r="HQN110" s="42"/>
      <c r="HQO110" s="42"/>
      <c r="HQP110" s="42"/>
      <c r="HQQ110" s="42"/>
      <c r="HQR110" s="42"/>
      <c r="HQS110" s="42"/>
      <c r="HQT110" s="42"/>
      <c r="HQU110" s="42"/>
      <c r="HQV110" s="42"/>
      <c r="HQW110" s="42"/>
      <c r="HQX110" s="42"/>
      <c r="HQY110" s="42"/>
      <c r="HQZ110" s="42"/>
      <c r="HRA110" s="42"/>
      <c r="HRB110" s="42"/>
      <c r="HRC110" s="42"/>
      <c r="HRD110" s="42"/>
      <c r="HRE110" s="42"/>
      <c r="HRF110" s="42"/>
      <c r="HRG110" s="42"/>
      <c r="HRH110" s="42"/>
      <c r="HRI110" s="42"/>
      <c r="HRJ110" s="42"/>
      <c r="HRK110" s="42"/>
      <c r="HRL110" s="42"/>
      <c r="HRM110" s="42"/>
      <c r="HRN110" s="42"/>
      <c r="HRO110" s="42"/>
      <c r="HRP110" s="42"/>
      <c r="HRQ110" s="42"/>
      <c r="HRR110" s="42"/>
      <c r="HRS110" s="42"/>
      <c r="HRT110" s="42"/>
      <c r="HRU110" s="42"/>
      <c r="HRV110" s="42"/>
      <c r="HRW110" s="42"/>
      <c r="HRX110" s="42"/>
      <c r="HRY110" s="42"/>
      <c r="HRZ110" s="42"/>
      <c r="HSA110" s="42"/>
      <c r="HSB110" s="42"/>
      <c r="HSC110" s="42"/>
      <c r="HSD110" s="42"/>
      <c r="HSE110" s="42"/>
      <c r="HSF110" s="42"/>
      <c r="HSG110" s="42"/>
      <c r="HSH110" s="42"/>
      <c r="HSI110" s="42"/>
      <c r="HSJ110" s="42"/>
      <c r="HSK110" s="42"/>
      <c r="HSL110" s="42"/>
      <c r="HSM110" s="42"/>
      <c r="HSN110" s="42"/>
      <c r="HSO110" s="42"/>
      <c r="HSP110" s="42"/>
      <c r="HSQ110" s="42"/>
      <c r="HSR110" s="42"/>
      <c r="HSS110" s="42"/>
      <c r="HST110" s="42"/>
      <c r="HSU110" s="42"/>
      <c r="HSV110" s="42"/>
      <c r="HSW110" s="42"/>
      <c r="HSX110" s="42"/>
      <c r="HSY110" s="42"/>
      <c r="HSZ110" s="42"/>
      <c r="HTA110" s="42"/>
      <c r="HTB110" s="42"/>
      <c r="HTC110" s="42"/>
      <c r="HTD110" s="42"/>
      <c r="HTE110" s="42"/>
      <c r="HTF110" s="42"/>
      <c r="HTG110" s="42"/>
      <c r="HTH110" s="42"/>
      <c r="HTI110" s="42"/>
      <c r="HTJ110" s="42"/>
      <c r="HTK110" s="42"/>
      <c r="HTL110" s="42"/>
      <c r="HTM110" s="42"/>
      <c r="HTN110" s="42"/>
      <c r="HTO110" s="42"/>
      <c r="HTP110" s="42"/>
      <c r="HTQ110" s="42"/>
      <c r="HTR110" s="42"/>
      <c r="HTS110" s="42"/>
      <c r="HTT110" s="42"/>
      <c r="HTU110" s="42"/>
      <c r="HTV110" s="42"/>
      <c r="HTW110" s="42"/>
      <c r="HTX110" s="42"/>
      <c r="HTY110" s="42"/>
      <c r="HTZ110" s="42"/>
      <c r="HUA110" s="42"/>
      <c r="HUB110" s="42"/>
      <c r="HUC110" s="42"/>
      <c r="HUD110" s="42"/>
      <c r="HUE110" s="42"/>
      <c r="HUF110" s="42"/>
      <c r="HUG110" s="42"/>
      <c r="HUH110" s="42"/>
      <c r="HUI110" s="42"/>
      <c r="HUJ110" s="42"/>
      <c r="HUK110" s="42"/>
      <c r="HUL110" s="42"/>
      <c r="HUM110" s="42"/>
      <c r="HUN110" s="42"/>
      <c r="HUO110" s="42"/>
      <c r="HUP110" s="42"/>
      <c r="HUQ110" s="42"/>
      <c r="HUR110" s="42"/>
      <c r="HUS110" s="42"/>
      <c r="HUT110" s="42"/>
      <c r="HUU110" s="42"/>
      <c r="HUV110" s="42"/>
      <c r="HUW110" s="42"/>
      <c r="HUX110" s="42"/>
      <c r="HUY110" s="42"/>
      <c r="HUZ110" s="42"/>
      <c r="HVA110" s="42"/>
      <c r="HVB110" s="42"/>
      <c r="HVC110" s="42"/>
      <c r="HVD110" s="42"/>
      <c r="HVE110" s="42"/>
      <c r="HVF110" s="42"/>
      <c r="HVG110" s="42"/>
      <c r="HVH110" s="42"/>
      <c r="HVI110" s="42"/>
      <c r="HVJ110" s="42"/>
      <c r="HVK110" s="42"/>
      <c r="HVL110" s="42"/>
      <c r="HVM110" s="42"/>
      <c r="HVN110" s="42"/>
      <c r="HVO110" s="42"/>
      <c r="HVP110" s="42"/>
      <c r="HVQ110" s="42"/>
      <c r="HVR110" s="42"/>
      <c r="HVS110" s="42"/>
      <c r="HVT110" s="42"/>
      <c r="HVU110" s="42"/>
      <c r="HVV110" s="42"/>
      <c r="HVW110" s="42"/>
      <c r="HVX110" s="42"/>
      <c r="HVY110" s="42"/>
      <c r="HVZ110" s="42"/>
      <c r="HWA110" s="42"/>
      <c r="HWB110" s="42"/>
      <c r="HWC110" s="42"/>
      <c r="HWD110" s="42"/>
      <c r="HWE110" s="42"/>
      <c r="HWF110" s="42"/>
      <c r="HWG110" s="42"/>
      <c r="HWH110" s="42"/>
      <c r="HWI110" s="42"/>
      <c r="HWJ110" s="42"/>
      <c r="HWK110" s="42"/>
      <c r="HWL110" s="42"/>
      <c r="HWM110" s="42"/>
      <c r="HWN110" s="42"/>
      <c r="HWO110" s="42"/>
      <c r="HWP110" s="42"/>
      <c r="HWQ110" s="42"/>
      <c r="HWR110" s="42"/>
      <c r="HWS110" s="42"/>
      <c r="HWT110" s="42"/>
      <c r="HWU110" s="42"/>
      <c r="HWV110" s="42"/>
      <c r="HWW110" s="42"/>
      <c r="HWX110" s="42"/>
      <c r="HWY110" s="42"/>
      <c r="HWZ110" s="42"/>
      <c r="HXA110" s="42"/>
      <c r="HXB110" s="42"/>
      <c r="HXC110" s="42"/>
      <c r="HXD110" s="42"/>
      <c r="HXE110" s="42"/>
      <c r="HXF110" s="42"/>
      <c r="HXG110" s="42"/>
      <c r="HXH110" s="42"/>
      <c r="HXI110" s="42"/>
      <c r="HXJ110" s="42"/>
      <c r="HXK110" s="42"/>
      <c r="HXL110" s="42"/>
      <c r="HXM110" s="42"/>
      <c r="HXN110" s="42"/>
      <c r="HXO110" s="42"/>
      <c r="HXP110" s="42"/>
      <c r="HXQ110" s="42"/>
      <c r="HXR110" s="42"/>
      <c r="HXS110" s="42"/>
      <c r="HXT110" s="42"/>
      <c r="HXU110" s="42"/>
      <c r="HXV110" s="42"/>
      <c r="HXW110" s="42"/>
      <c r="HXX110" s="42"/>
      <c r="HXY110" s="42"/>
      <c r="HXZ110" s="42"/>
      <c r="HYA110" s="42"/>
      <c r="HYB110" s="42"/>
      <c r="HYC110" s="42"/>
      <c r="HYD110" s="42"/>
      <c r="HYE110" s="42"/>
      <c r="HYF110" s="42"/>
      <c r="HYG110" s="42"/>
      <c r="HYH110" s="42"/>
      <c r="HYI110" s="42"/>
      <c r="HYJ110" s="42"/>
      <c r="HYK110" s="42"/>
      <c r="HYL110" s="42"/>
      <c r="HYM110" s="42"/>
      <c r="HYN110" s="42"/>
      <c r="HYO110" s="42"/>
      <c r="HYP110" s="42"/>
      <c r="HYQ110" s="42"/>
      <c r="HYR110" s="42"/>
      <c r="HYS110" s="42"/>
      <c r="HYT110" s="42"/>
      <c r="HYU110" s="42"/>
      <c r="HYV110" s="42"/>
      <c r="HYW110" s="42"/>
      <c r="HYX110" s="42"/>
      <c r="HYY110" s="42"/>
      <c r="HYZ110" s="42"/>
      <c r="HZA110" s="42"/>
      <c r="HZB110" s="42"/>
      <c r="HZC110" s="42"/>
      <c r="HZD110" s="42"/>
      <c r="HZE110" s="42"/>
      <c r="HZF110" s="42"/>
      <c r="HZG110" s="42"/>
      <c r="HZH110" s="42"/>
      <c r="HZI110" s="42"/>
      <c r="HZJ110" s="42"/>
      <c r="HZK110" s="42"/>
      <c r="HZL110" s="42"/>
      <c r="HZM110" s="42"/>
      <c r="HZN110" s="42"/>
      <c r="HZO110" s="42"/>
      <c r="HZP110" s="42"/>
      <c r="HZQ110" s="42"/>
      <c r="HZR110" s="42"/>
      <c r="HZS110" s="42"/>
      <c r="HZT110" s="42"/>
      <c r="HZU110" s="42"/>
      <c r="HZV110" s="42"/>
      <c r="HZW110" s="42"/>
      <c r="HZX110" s="42"/>
      <c r="HZY110" s="42"/>
      <c r="HZZ110" s="42"/>
      <c r="IAA110" s="42"/>
      <c r="IAB110" s="42"/>
      <c r="IAC110" s="42"/>
      <c r="IAD110" s="42"/>
      <c r="IAE110" s="42"/>
      <c r="IAF110" s="42"/>
      <c r="IAG110" s="42"/>
      <c r="IAH110" s="42"/>
      <c r="IAI110" s="42"/>
      <c r="IAJ110" s="42"/>
      <c r="IAK110" s="42"/>
      <c r="IAL110" s="42"/>
      <c r="IAM110" s="42"/>
      <c r="IAN110" s="42"/>
      <c r="IAO110" s="42"/>
      <c r="IAP110" s="42"/>
      <c r="IAQ110" s="42"/>
      <c r="IAR110" s="42"/>
      <c r="IAS110" s="42"/>
      <c r="IAT110" s="42"/>
      <c r="IAU110" s="42"/>
      <c r="IAV110" s="42"/>
      <c r="IAW110" s="42"/>
      <c r="IAX110" s="42"/>
      <c r="IAY110" s="42"/>
      <c r="IAZ110" s="42"/>
      <c r="IBA110" s="42"/>
      <c r="IBB110" s="42"/>
      <c r="IBC110" s="42"/>
      <c r="IBD110" s="42"/>
      <c r="IBE110" s="42"/>
      <c r="IBF110" s="42"/>
      <c r="IBG110" s="42"/>
      <c r="IBH110" s="42"/>
      <c r="IBI110" s="42"/>
      <c r="IBJ110" s="42"/>
      <c r="IBK110" s="42"/>
      <c r="IBL110" s="42"/>
      <c r="IBM110" s="42"/>
      <c r="IBN110" s="42"/>
      <c r="IBO110" s="42"/>
      <c r="IBP110" s="42"/>
      <c r="IBQ110" s="42"/>
      <c r="IBR110" s="42"/>
      <c r="IBS110" s="42"/>
      <c r="IBT110" s="42"/>
      <c r="IBU110" s="42"/>
      <c r="IBV110" s="42"/>
      <c r="IBW110" s="42"/>
      <c r="IBX110" s="42"/>
      <c r="IBY110" s="42"/>
      <c r="IBZ110" s="42"/>
      <c r="ICA110" s="42"/>
      <c r="ICB110" s="42"/>
      <c r="ICC110" s="42"/>
      <c r="ICD110" s="42"/>
      <c r="ICE110" s="42"/>
      <c r="ICF110" s="42"/>
      <c r="ICG110" s="42"/>
      <c r="ICH110" s="42"/>
      <c r="ICI110" s="42"/>
      <c r="ICJ110" s="42"/>
      <c r="ICK110" s="42"/>
      <c r="ICL110" s="42"/>
      <c r="ICM110" s="42"/>
      <c r="ICN110" s="42"/>
      <c r="ICO110" s="42"/>
      <c r="ICP110" s="42"/>
      <c r="ICQ110" s="42"/>
      <c r="ICR110" s="42"/>
      <c r="ICS110" s="42"/>
      <c r="ICT110" s="42"/>
      <c r="ICU110" s="42"/>
      <c r="ICV110" s="42"/>
      <c r="ICW110" s="42"/>
      <c r="ICX110" s="42"/>
      <c r="ICY110" s="42"/>
      <c r="ICZ110" s="42"/>
      <c r="IDA110" s="42"/>
      <c r="IDB110" s="42"/>
      <c r="IDC110" s="42"/>
      <c r="IDD110" s="42"/>
      <c r="IDE110" s="42"/>
      <c r="IDF110" s="42"/>
      <c r="IDG110" s="42"/>
      <c r="IDH110" s="42"/>
      <c r="IDI110" s="42"/>
      <c r="IDJ110" s="42"/>
      <c r="IDK110" s="42"/>
      <c r="IDL110" s="42"/>
      <c r="IDM110" s="42"/>
      <c r="IDN110" s="42"/>
      <c r="IDO110" s="42"/>
      <c r="IDP110" s="42"/>
      <c r="IDQ110" s="42"/>
      <c r="IDR110" s="42"/>
      <c r="IDS110" s="42"/>
      <c r="IDT110" s="42"/>
      <c r="IDU110" s="42"/>
      <c r="IDV110" s="42"/>
      <c r="IDW110" s="42"/>
      <c r="IDX110" s="42"/>
      <c r="IDY110" s="42"/>
      <c r="IDZ110" s="42"/>
      <c r="IEA110" s="42"/>
      <c r="IEB110" s="42"/>
      <c r="IEC110" s="42"/>
      <c r="IED110" s="42"/>
      <c r="IEE110" s="42"/>
      <c r="IEF110" s="42"/>
      <c r="IEG110" s="42"/>
      <c r="IEH110" s="42"/>
      <c r="IEI110" s="42"/>
      <c r="IEJ110" s="42"/>
      <c r="IEK110" s="42"/>
      <c r="IEL110" s="42"/>
      <c r="IEM110" s="42"/>
      <c r="IEN110" s="42"/>
      <c r="IEO110" s="42"/>
      <c r="IEP110" s="42"/>
      <c r="IEQ110" s="42"/>
      <c r="IER110" s="42"/>
      <c r="IES110" s="42"/>
      <c r="IET110" s="42"/>
      <c r="IEU110" s="42"/>
      <c r="IEV110" s="42"/>
      <c r="IEW110" s="42"/>
      <c r="IEX110" s="42"/>
      <c r="IEY110" s="42"/>
      <c r="IEZ110" s="42"/>
      <c r="IFA110" s="42"/>
      <c r="IFB110" s="42"/>
      <c r="IFC110" s="42"/>
      <c r="IFD110" s="42"/>
      <c r="IFE110" s="42"/>
      <c r="IFF110" s="42"/>
      <c r="IFG110" s="42"/>
      <c r="IFH110" s="42"/>
      <c r="IFI110" s="42"/>
      <c r="IFJ110" s="42"/>
      <c r="IFK110" s="42"/>
      <c r="IFL110" s="42"/>
      <c r="IFM110" s="42"/>
      <c r="IFN110" s="42"/>
      <c r="IFO110" s="42"/>
      <c r="IFP110" s="42"/>
      <c r="IFQ110" s="42"/>
      <c r="IFR110" s="42"/>
      <c r="IFS110" s="42"/>
      <c r="IFT110" s="42"/>
      <c r="IFU110" s="42"/>
      <c r="IFV110" s="42"/>
      <c r="IFW110" s="42"/>
      <c r="IFX110" s="42"/>
      <c r="IFY110" s="42"/>
      <c r="IFZ110" s="42"/>
      <c r="IGA110" s="42"/>
      <c r="IGB110" s="42"/>
      <c r="IGC110" s="42"/>
      <c r="IGD110" s="42"/>
      <c r="IGE110" s="42"/>
      <c r="IGF110" s="42"/>
      <c r="IGG110" s="42"/>
      <c r="IGH110" s="42"/>
      <c r="IGI110" s="42"/>
      <c r="IGJ110" s="42"/>
      <c r="IGK110" s="42"/>
      <c r="IGL110" s="42"/>
      <c r="IGM110" s="42"/>
      <c r="IGN110" s="42"/>
      <c r="IGO110" s="42"/>
      <c r="IGP110" s="42"/>
      <c r="IGQ110" s="42"/>
      <c r="IGR110" s="42"/>
      <c r="IGS110" s="42"/>
      <c r="IGT110" s="42"/>
      <c r="IGU110" s="42"/>
      <c r="IGV110" s="42"/>
      <c r="IGW110" s="42"/>
      <c r="IGX110" s="42"/>
      <c r="IGY110" s="42"/>
      <c r="IGZ110" s="42"/>
      <c r="IHA110" s="42"/>
      <c r="IHB110" s="42"/>
      <c r="IHC110" s="42"/>
      <c r="IHD110" s="42"/>
      <c r="IHE110" s="42"/>
      <c r="IHF110" s="42"/>
      <c r="IHG110" s="42"/>
      <c r="IHH110" s="42"/>
      <c r="IHI110" s="42"/>
      <c r="IHJ110" s="42"/>
      <c r="IHK110" s="42"/>
      <c r="IHL110" s="42"/>
      <c r="IHM110" s="42"/>
      <c r="IHN110" s="42"/>
      <c r="IHO110" s="42"/>
      <c r="IHP110" s="42"/>
      <c r="IHQ110" s="42"/>
      <c r="IHR110" s="42"/>
      <c r="IHS110" s="42"/>
      <c r="IHT110" s="42"/>
      <c r="IHU110" s="42"/>
      <c r="IHV110" s="42"/>
      <c r="IHW110" s="42"/>
      <c r="IHX110" s="42"/>
      <c r="IHY110" s="42"/>
      <c r="IHZ110" s="42"/>
      <c r="IIA110" s="42"/>
      <c r="IIB110" s="42"/>
      <c r="IIC110" s="42"/>
      <c r="IID110" s="42"/>
      <c r="IIE110" s="42"/>
      <c r="IIF110" s="42"/>
      <c r="IIG110" s="42"/>
      <c r="IIH110" s="42"/>
      <c r="III110" s="42"/>
      <c r="IIJ110" s="42"/>
      <c r="IIK110" s="42"/>
      <c r="IIL110" s="42"/>
      <c r="IIM110" s="42"/>
      <c r="IIN110" s="42"/>
      <c r="IIO110" s="42"/>
      <c r="IIP110" s="42"/>
      <c r="IIQ110" s="42"/>
      <c r="IIR110" s="42"/>
      <c r="IIS110" s="42"/>
      <c r="IIT110" s="42"/>
      <c r="IIU110" s="42"/>
      <c r="IIV110" s="42"/>
      <c r="IIW110" s="42"/>
      <c r="IIX110" s="42"/>
      <c r="IIY110" s="42"/>
      <c r="IIZ110" s="42"/>
      <c r="IJA110" s="42"/>
      <c r="IJB110" s="42"/>
      <c r="IJC110" s="42"/>
      <c r="IJD110" s="42"/>
      <c r="IJE110" s="42"/>
      <c r="IJF110" s="42"/>
      <c r="IJG110" s="42"/>
      <c r="IJH110" s="42"/>
      <c r="IJI110" s="42"/>
      <c r="IJJ110" s="42"/>
      <c r="IJK110" s="42"/>
      <c r="IJL110" s="42"/>
      <c r="IJM110" s="42"/>
      <c r="IJN110" s="42"/>
      <c r="IJO110" s="42"/>
      <c r="IJP110" s="42"/>
      <c r="IJQ110" s="42"/>
      <c r="IJR110" s="42"/>
      <c r="IJS110" s="42"/>
      <c r="IJT110" s="42"/>
      <c r="IJU110" s="42"/>
      <c r="IJV110" s="42"/>
      <c r="IJW110" s="42"/>
      <c r="IJX110" s="42"/>
      <c r="IJY110" s="42"/>
      <c r="IJZ110" s="42"/>
      <c r="IKA110" s="42"/>
      <c r="IKB110" s="42"/>
      <c r="IKC110" s="42"/>
      <c r="IKD110" s="42"/>
      <c r="IKE110" s="42"/>
      <c r="IKF110" s="42"/>
      <c r="IKG110" s="42"/>
      <c r="IKH110" s="42"/>
      <c r="IKI110" s="42"/>
      <c r="IKJ110" s="42"/>
      <c r="IKK110" s="42"/>
      <c r="IKL110" s="42"/>
      <c r="IKM110" s="42"/>
      <c r="IKN110" s="42"/>
      <c r="IKO110" s="42"/>
      <c r="IKP110" s="42"/>
      <c r="IKQ110" s="42"/>
      <c r="IKR110" s="42"/>
      <c r="IKS110" s="42"/>
      <c r="IKT110" s="42"/>
      <c r="IKU110" s="42"/>
      <c r="IKV110" s="42"/>
      <c r="IKW110" s="42"/>
      <c r="IKX110" s="42"/>
      <c r="IKY110" s="42"/>
      <c r="IKZ110" s="42"/>
      <c r="ILA110" s="42"/>
      <c r="ILB110" s="42"/>
      <c r="ILC110" s="42"/>
      <c r="ILD110" s="42"/>
      <c r="ILE110" s="42"/>
      <c r="ILF110" s="42"/>
      <c r="ILG110" s="42"/>
      <c r="ILH110" s="42"/>
      <c r="ILI110" s="42"/>
      <c r="ILJ110" s="42"/>
      <c r="ILK110" s="42"/>
      <c r="ILL110" s="42"/>
      <c r="ILM110" s="42"/>
      <c r="ILN110" s="42"/>
      <c r="ILO110" s="42"/>
      <c r="ILP110" s="42"/>
      <c r="ILQ110" s="42"/>
      <c r="ILR110" s="42"/>
      <c r="ILS110" s="42"/>
      <c r="ILT110" s="42"/>
      <c r="ILU110" s="42"/>
      <c r="ILV110" s="42"/>
      <c r="ILW110" s="42"/>
      <c r="ILX110" s="42"/>
      <c r="ILY110" s="42"/>
      <c r="ILZ110" s="42"/>
      <c r="IMA110" s="42"/>
      <c r="IMB110" s="42"/>
      <c r="IMC110" s="42"/>
      <c r="IMD110" s="42"/>
      <c r="IME110" s="42"/>
      <c r="IMF110" s="42"/>
      <c r="IMG110" s="42"/>
      <c r="IMH110" s="42"/>
      <c r="IMI110" s="42"/>
      <c r="IMJ110" s="42"/>
      <c r="IMK110" s="42"/>
      <c r="IML110" s="42"/>
      <c r="IMM110" s="42"/>
      <c r="IMN110" s="42"/>
      <c r="IMO110" s="42"/>
      <c r="IMP110" s="42"/>
      <c r="IMQ110" s="42"/>
      <c r="IMR110" s="42"/>
      <c r="IMS110" s="42"/>
      <c r="IMT110" s="42"/>
      <c r="IMU110" s="42"/>
      <c r="IMV110" s="42"/>
      <c r="IMW110" s="42"/>
      <c r="IMX110" s="42"/>
      <c r="IMY110" s="42"/>
      <c r="IMZ110" s="42"/>
      <c r="INA110" s="42"/>
      <c r="INB110" s="42"/>
      <c r="INC110" s="42"/>
      <c r="IND110" s="42"/>
      <c r="INE110" s="42"/>
      <c r="INF110" s="42"/>
      <c r="ING110" s="42"/>
      <c r="INH110" s="42"/>
      <c r="INI110" s="42"/>
      <c r="INJ110" s="42"/>
      <c r="INK110" s="42"/>
      <c r="INL110" s="42"/>
      <c r="INM110" s="42"/>
      <c r="INN110" s="42"/>
      <c r="INO110" s="42"/>
      <c r="INP110" s="42"/>
      <c r="INQ110" s="42"/>
      <c r="INR110" s="42"/>
      <c r="INS110" s="42"/>
      <c r="INT110" s="42"/>
      <c r="INU110" s="42"/>
      <c r="INV110" s="42"/>
      <c r="INW110" s="42"/>
      <c r="INX110" s="42"/>
      <c r="INY110" s="42"/>
      <c r="INZ110" s="42"/>
      <c r="IOA110" s="42"/>
      <c r="IOB110" s="42"/>
      <c r="IOC110" s="42"/>
      <c r="IOD110" s="42"/>
      <c r="IOE110" s="42"/>
      <c r="IOF110" s="42"/>
      <c r="IOG110" s="42"/>
      <c r="IOH110" s="42"/>
      <c r="IOI110" s="42"/>
      <c r="IOJ110" s="42"/>
      <c r="IOK110" s="42"/>
      <c r="IOL110" s="42"/>
      <c r="IOM110" s="42"/>
      <c r="ION110" s="42"/>
      <c r="IOO110" s="42"/>
      <c r="IOP110" s="42"/>
      <c r="IOQ110" s="42"/>
      <c r="IOR110" s="42"/>
      <c r="IOS110" s="42"/>
      <c r="IOT110" s="42"/>
      <c r="IOU110" s="42"/>
      <c r="IOV110" s="42"/>
      <c r="IOW110" s="42"/>
      <c r="IOX110" s="42"/>
      <c r="IOY110" s="42"/>
      <c r="IOZ110" s="42"/>
      <c r="IPA110" s="42"/>
      <c r="IPB110" s="42"/>
      <c r="IPC110" s="42"/>
      <c r="IPD110" s="42"/>
      <c r="IPE110" s="42"/>
      <c r="IPF110" s="42"/>
      <c r="IPG110" s="42"/>
      <c r="IPH110" s="42"/>
      <c r="IPI110" s="42"/>
      <c r="IPJ110" s="42"/>
      <c r="IPK110" s="42"/>
      <c r="IPL110" s="42"/>
      <c r="IPM110" s="42"/>
      <c r="IPN110" s="42"/>
      <c r="IPO110" s="42"/>
      <c r="IPP110" s="42"/>
      <c r="IPQ110" s="42"/>
      <c r="IPR110" s="42"/>
      <c r="IPS110" s="42"/>
      <c r="IPT110" s="42"/>
      <c r="IPU110" s="42"/>
      <c r="IPV110" s="42"/>
      <c r="IPW110" s="42"/>
      <c r="IPX110" s="42"/>
      <c r="IPY110" s="42"/>
      <c r="IPZ110" s="42"/>
      <c r="IQA110" s="42"/>
      <c r="IQB110" s="42"/>
      <c r="IQC110" s="42"/>
      <c r="IQD110" s="42"/>
      <c r="IQE110" s="42"/>
      <c r="IQF110" s="42"/>
      <c r="IQG110" s="42"/>
      <c r="IQH110" s="42"/>
      <c r="IQI110" s="42"/>
      <c r="IQJ110" s="42"/>
      <c r="IQK110" s="42"/>
      <c r="IQL110" s="42"/>
      <c r="IQM110" s="42"/>
      <c r="IQN110" s="42"/>
      <c r="IQO110" s="42"/>
      <c r="IQP110" s="42"/>
      <c r="IQQ110" s="42"/>
      <c r="IQR110" s="42"/>
      <c r="IQS110" s="42"/>
      <c r="IQT110" s="42"/>
      <c r="IQU110" s="42"/>
      <c r="IQV110" s="42"/>
      <c r="IQW110" s="42"/>
      <c r="IQX110" s="42"/>
      <c r="IQY110" s="42"/>
      <c r="IQZ110" s="42"/>
      <c r="IRA110" s="42"/>
      <c r="IRB110" s="42"/>
      <c r="IRC110" s="42"/>
      <c r="IRD110" s="42"/>
      <c r="IRE110" s="42"/>
      <c r="IRF110" s="42"/>
      <c r="IRG110" s="42"/>
      <c r="IRH110" s="42"/>
      <c r="IRI110" s="42"/>
      <c r="IRJ110" s="42"/>
      <c r="IRK110" s="42"/>
      <c r="IRL110" s="42"/>
      <c r="IRM110" s="42"/>
      <c r="IRN110" s="42"/>
      <c r="IRO110" s="42"/>
      <c r="IRP110" s="42"/>
      <c r="IRQ110" s="42"/>
      <c r="IRR110" s="42"/>
      <c r="IRS110" s="42"/>
      <c r="IRT110" s="42"/>
      <c r="IRU110" s="42"/>
      <c r="IRV110" s="42"/>
      <c r="IRW110" s="42"/>
      <c r="IRX110" s="42"/>
      <c r="IRY110" s="42"/>
      <c r="IRZ110" s="42"/>
      <c r="ISA110" s="42"/>
      <c r="ISB110" s="42"/>
      <c r="ISC110" s="42"/>
      <c r="ISD110" s="42"/>
      <c r="ISE110" s="42"/>
      <c r="ISF110" s="42"/>
      <c r="ISG110" s="42"/>
      <c r="ISH110" s="42"/>
      <c r="ISI110" s="42"/>
      <c r="ISJ110" s="42"/>
      <c r="ISK110" s="42"/>
      <c r="ISL110" s="42"/>
      <c r="ISM110" s="42"/>
      <c r="ISN110" s="42"/>
      <c r="ISO110" s="42"/>
      <c r="ISP110" s="42"/>
      <c r="ISQ110" s="42"/>
      <c r="ISR110" s="42"/>
      <c r="ISS110" s="42"/>
      <c r="IST110" s="42"/>
      <c r="ISU110" s="42"/>
      <c r="ISV110" s="42"/>
      <c r="ISW110" s="42"/>
      <c r="ISX110" s="42"/>
      <c r="ISY110" s="42"/>
      <c r="ISZ110" s="42"/>
      <c r="ITA110" s="42"/>
      <c r="ITB110" s="42"/>
      <c r="ITC110" s="42"/>
      <c r="ITD110" s="42"/>
      <c r="ITE110" s="42"/>
      <c r="ITF110" s="42"/>
      <c r="ITG110" s="42"/>
      <c r="ITH110" s="42"/>
      <c r="ITI110" s="42"/>
      <c r="ITJ110" s="42"/>
      <c r="ITK110" s="42"/>
      <c r="ITL110" s="42"/>
      <c r="ITM110" s="42"/>
      <c r="ITN110" s="42"/>
      <c r="ITO110" s="42"/>
      <c r="ITP110" s="42"/>
      <c r="ITQ110" s="42"/>
      <c r="ITR110" s="42"/>
      <c r="ITS110" s="42"/>
      <c r="ITT110" s="42"/>
      <c r="ITU110" s="42"/>
      <c r="ITV110" s="42"/>
      <c r="ITW110" s="42"/>
      <c r="ITX110" s="42"/>
      <c r="ITY110" s="42"/>
      <c r="ITZ110" s="42"/>
      <c r="IUA110" s="42"/>
      <c r="IUB110" s="42"/>
      <c r="IUC110" s="42"/>
      <c r="IUD110" s="42"/>
      <c r="IUE110" s="42"/>
      <c r="IUF110" s="42"/>
      <c r="IUG110" s="42"/>
      <c r="IUH110" s="42"/>
      <c r="IUI110" s="42"/>
      <c r="IUJ110" s="42"/>
      <c r="IUK110" s="42"/>
      <c r="IUL110" s="42"/>
      <c r="IUM110" s="42"/>
      <c r="IUN110" s="42"/>
      <c r="IUO110" s="42"/>
      <c r="IUP110" s="42"/>
      <c r="IUQ110" s="42"/>
      <c r="IUR110" s="42"/>
      <c r="IUS110" s="42"/>
      <c r="IUT110" s="42"/>
      <c r="IUU110" s="42"/>
      <c r="IUV110" s="42"/>
      <c r="IUW110" s="42"/>
      <c r="IUX110" s="42"/>
      <c r="IUY110" s="42"/>
      <c r="IUZ110" s="42"/>
      <c r="IVA110" s="42"/>
      <c r="IVB110" s="42"/>
      <c r="IVC110" s="42"/>
      <c r="IVD110" s="42"/>
      <c r="IVE110" s="42"/>
      <c r="IVF110" s="42"/>
      <c r="IVG110" s="42"/>
      <c r="IVH110" s="42"/>
      <c r="IVI110" s="42"/>
      <c r="IVJ110" s="42"/>
      <c r="IVK110" s="42"/>
      <c r="IVL110" s="42"/>
      <c r="IVM110" s="42"/>
      <c r="IVN110" s="42"/>
      <c r="IVO110" s="42"/>
      <c r="IVP110" s="42"/>
      <c r="IVQ110" s="42"/>
      <c r="IVR110" s="42"/>
      <c r="IVS110" s="42"/>
      <c r="IVT110" s="42"/>
      <c r="IVU110" s="42"/>
      <c r="IVV110" s="42"/>
      <c r="IVW110" s="42"/>
      <c r="IVX110" s="42"/>
      <c r="IVY110" s="42"/>
      <c r="IVZ110" s="42"/>
      <c r="IWA110" s="42"/>
      <c r="IWB110" s="42"/>
      <c r="IWC110" s="42"/>
      <c r="IWD110" s="42"/>
      <c r="IWE110" s="42"/>
      <c r="IWF110" s="42"/>
      <c r="IWG110" s="42"/>
      <c r="IWH110" s="42"/>
      <c r="IWI110" s="42"/>
      <c r="IWJ110" s="42"/>
      <c r="IWK110" s="42"/>
      <c r="IWL110" s="42"/>
      <c r="IWM110" s="42"/>
      <c r="IWN110" s="42"/>
      <c r="IWO110" s="42"/>
      <c r="IWP110" s="42"/>
      <c r="IWQ110" s="42"/>
      <c r="IWR110" s="42"/>
      <c r="IWS110" s="42"/>
      <c r="IWT110" s="42"/>
      <c r="IWU110" s="42"/>
      <c r="IWV110" s="42"/>
      <c r="IWW110" s="42"/>
      <c r="IWX110" s="42"/>
      <c r="IWY110" s="42"/>
      <c r="IWZ110" s="42"/>
      <c r="IXA110" s="42"/>
      <c r="IXB110" s="42"/>
      <c r="IXC110" s="42"/>
      <c r="IXD110" s="42"/>
      <c r="IXE110" s="42"/>
      <c r="IXF110" s="42"/>
      <c r="IXG110" s="42"/>
      <c r="IXH110" s="42"/>
      <c r="IXI110" s="42"/>
      <c r="IXJ110" s="42"/>
      <c r="IXK110" s="42"/>
      <c r="IXL110" s="42"/>
      <c r="IXM110" s="42"/>
      <c r="IXN110" s="42"/>
      <c r="IXO110" s="42"/>
      <c r="IXP110" s="42"/>
      <c r="IXQ110" s="42"/>
      <c r="IXR110" s="42"/>
      <c r="IXS110" s="42"/>
      <c r="IXT110" s="42"/>
      <c r="IXU110" s="42"/>
      <c r="IXV110" s="42"/>
      <c r="IXW110" s="42"/>
      <c r="IXX110" s="42"/>
      <c r="IXY110" s="42"/>
      <c r="IXZ110" s="42"/>
      <c r="IYA110" s="42"/>
      <c r="IYB110" s="42"/>
      <c r="IYC110" s="42"/>
      <c r="IYD110" s="42"/>
      <c r="IYE110" s="42"/>
      <c r="IYF110" s="42"/>
      <c r="IYG110" s="42"/>
      <c r="IYH110" s="42"/>
      <c r="IYI110" s="42"/>
      <c r="IYJ110" s="42"/>
      <c r="IYK110" s="42"/>
      <c r="IYL110" s="42"/>
      <c r="IYM110" s="42"/>
      <c r="IYN110" s="42"/>
      <c r="IYO110" s="42"/>
      <c r="IYP110" s="42"/>
      <c r="IYQ110" s="42"/>
      <c r="IYR110" s="42"/>
      <c r="IYS110" s="42"/>
      <c r="IYT110" s="42"/>
      <c r="IYU110" s="42"/>
      <c r="IYV110" s="42"/>
      <c r="IYW110" s="42"/>
      <c r="IYX110" s="42"/>
      <c r="IYY110" s="42"/>
      <c r="IYZ110" s="42"/>
      <c r="IZA110" s="42"/>
      <c r="IZB110" s="42"/>
      <c r="IZC110" s="42"/>
      <c r="IZD110" s="42"/>
      <c r="IZE110" s="42"/>
      <c r="IZF110" s="42"/>
      <c r="IZG110" s="42"/>
      <c r="IZH110" s="42"/>
      <c r="IZI110" s="42"/>
      <c r="IZJ110" s="42"/>
      <c r="IZK110" s="42"/>
      <c r="IZL110" s="42"/>
      <c r="IZM110" s="42"/>
      <c r="IZN110" s="42"/>
      <c r="IZO110" s="42"/>
      <c r="IZP110" s="42"/>
      <c r="IZQ110" s="42"/>
      <c r="IZR110" s="42"/>
      <c r="IZS110" s="42"/>
      <c r="IZT110" s="42"/>
      <c r="IZU110" s="42"/>
      <c r="IZV110" s="42"/>
      <c r="IZW110" s="42"/>
      <c r="IZX110" s="42"/>
      <c r="IZY110" s="42"/>
      <c r="IZZ110" s="42"/>
      <c r="JAA110" s="42"/>
      <c r="JAB110" s="42"/>
      <c r="JAC110" s="42"/>
      <c r="JAD110" s="42"/>
      <c r="JAE110" s="42"/>
      <c r="JAF110" s="42"/>
      <c r="JAG110" s="42"/>
      <c r="JAH110" s="42"/>
      <c r="JAI110" s="42"/>
      <c r="JAJ110" s="42"/>
      <c r="JAK110" s="42"/>
      <c r="JAL110" s="42"/>
      <c r="JAM110" s="42"/>
      <c r="JAN110" s="42"/>
      <c r="JAO110" s="42"/>
      <c r="JAP110" s="42"/>
      <c r="JAQ110" s="42"/>
      <c r="JAR110" s="42"/>
      <c r="JAS110" s="42"/>
      <c r="JAT110" s="42"/>
      <c r="JAU110" s="42"/>
      <c r="JAV110" s="42"/>
      <c r="JAW110" s="42"/>
      <c r="JAX110" s="42"/>
      <c r="JAY110" s="42"/>
      <c r="JAZ110" s="42"/>
      <c r="JBA110" s="42"/>
      <c r="JBB110" s="42"/>
      <c r="JBC110" s="42"/>
      <c r="JBD110" s="42"/>
      <c r="JBE110" s="42"/>
      <c r="JBF110" s="42"/>
      <c r="JBG110" s="42"/>
      <c r="JBH110" s="42"/>
      <c r="JBI110" s="42"/>
      <c r="JBJ110" s="42"/>
      <c r="JBK110" s="42"/>
      <c r="JBL110" s="42"/>
      <c r="JBM110" s="42"/>
      <c r="JBN110" s="42"/>
      <c r="JBO110" s="42"/>
      <c r="JBP110" s="42"/>
      <c r="JBQ110" s="42"/>
      <c r="JBR110" s="42"/>
      <c r="JBS110" s="42"/>
      <c r="JBT110" s="42"/>
      <c r="JBU110" s="42"/>
      <c r="JBV110" s="42"/>
      <c r="JBW110" s="42"/>
      <c r="JBX110" s="42"/>
      <c r="JBY110" s="42"/>
      <c r="JBZ110" s="42"/>
      <c r="JCA110" s="42"/>
      <c r="JCB110" s="42"/>
      <c r="JCC110" s="42"/>
      <c r="JCD110" s="42"/>
      <c r="JCE110" s="42"/>
      <c r="JCF110" s="42"/>
      <c r="JCG110" s="42"/>
      <c r="JCH110" s="42"/>
      <c r="JCI110" s="42"/>
      <c r="JCJ110" s="42"/>
      <c r="JCK110" s="42"/>
      <c r="JCL110" s="42"/>
      <c r="JCM110" s="42"/>
      <c r="JCN110" s="42"/>
      <c r="JCO110" s="42"/>
      <c r="JCP110" s="42"/>
      <c r="JCQ110" s="42"/>
      <c r="JCR110" s="42"/>
      <c r="JCS110" s="42"/>
      <c r="JCT110" s="42"/>
      <c r="JCU110" s="42"/>
      <c r="JCV110" s="42"/>
      <c r="JCW110" s="42"/>
      <c r="JCX110" s="42"/>
      <c r="JCY110" s="42"/>
      <c r="JCZ110" s="42"/>
      <c r="JDA110" s="42"/>
      <c r="JDB110" s="42"/>
      <c r="JDC110" s="42"/>
      <c r="JDD110" s="42"/>
      <c r="JDE110" s="42"/>
      <c r="JDF110" s="42"/>
      <c r="JDG110" s="42"/>
      <c r="JDH110" s="42"/>
      <c r="JDI110" s="42"/>
      <c r="JDJ110" s="42"/>
      <c r="JDK110" s="42"/>
      <c r="JDL110" s="42"/>
      <c r="JDM110" s="42"/>
      <c r="JDN110" s="42"/>
      <c r="JDO110" s="42"/>
      <c r="JDP110" s="42"/>
      <c r="JDQ110" s="42"/>
      <c r="JDR110" s="42"/>
      <c r="JDS110" s="42"/>
      <c r="JDT110" s="42"/>
      <c r="JDU110" s="42"/>
      <c r="JDV110" s="42"/>
      <c r="JDW110" s="42"/>
      <c r="JDX110" s="42"/>
      <c r="JDY110" s="42"/>
      <c r="JDZ110" s="42"/>
      <c r="JEA110" s="42"/>
      <c r="JEB110" s="42"/>
      <c r="JEC110" s="42"/>
      <c r="JED110" s="42"/>
      <c r="JEE110" s="42"/>
      <c r="JEF110" s="42"/>
      <c r="JEG110" s="42"/>
      <c r="JEH110" s="42"/>
      <c r="JEI110" s="42"/>
      <c r="JEJ110" s="42"/>
      <c r="JEK110" s="42"/>
      <c r="JEL110" s="42"/>
      <c r="JEM110" s="42"/>
      <c r="JEN110" s="42"/>
      <c r="JEO110" s="42"/>
      <c r="JEP110" s="42"/>
      <c r="JEQ110" s="42"/>
      <c r="JER110" s="42"/>
      <c r="JES110" s="42"/>
      <c r="JET110" s="42"/>
      <c r="JEU110" s="42"/>
      <c r="JEV110" s="42"/>
      <c r="JEW110" s="42"/>
      <c r="JEX110" s="42"/>
      <c r="JEY110" s="42"/>
      <c r="JEZ110" s="42"/>
      <c r="JFA110" s="42"/>
      <c r="JFB110" s="42"/>
      <c r="JFC110" s="42"/>
      <c r="JFD110" s="42"/>
      <c r="JFE110" s="42"/>
      <c r="JFF110" s="42"/>
      <c r="JFG110" s="42"/>
      <c r="JFH110" s="42"/>
      <c r="JFI110" s="42"/>
      <c r="JFJ110" s="42"/>
      <c r="JFK110" s="42"/>
      <c r="JFL110" s="42"/>
      <c r="JFM110" s="42"/>
      <c r="JFN110" s="42"/>
      <c r="JFO110" s="42"/>
      <c r="JFP110" s="42"/>
      <c r="JFQ110" s="42"/>
      <c r="JFR110" s="42"/>
      <c r="JFS110" s="42"/>
      <c r="JFT110" s="42"/>
      <c r="JFU110" s="42"/>
      <c r="JFV110" s="42"/>
      <c r="JFW110" s="42"/>
      <c r="JFX110" s="42"/>
      <c r="JFY110" s="42"/>
      <c r="JFZ110" s="42"/>
      <c r="JGA110" s="42"/>
      <c r="JGB110" s="42"/>
      <c r="JGC110" s="42"/>
      <c r="JGD110" s="42"/>
      <c r="JGE110" s="42"/>
      <c r="JGF110" s="42"/>
      <c r="JGG110" s="42"/>
      <c r="JGH110" s="42"/>
      <c r="JGI110" s="42"/>
      <c r="JGJ110" s="42"/>
      <c r="JGK110" s="42"/>
      <c r="JGL110" s="42"/>
      <c r="JGM110" s="42"/>
      <c r="JGN110" s="42"/>
      <c r="JGO110" s="42"/>
      <c r="JGP110" s="42"/>
      <c r="JGQ110" s="42"/>
      <c r="JGR110" s="42"/>
      <c r="JGS110" s="42"/>
      <c r="JGT110" s="42"/>
      <c r="JGU110" s="42"/>
      <c r="JGV110" s="42"/>
      <c r="JGW110" s="42"/>
      <c r="JGX110" s="42"/>
      <c r="JGY110" s="42"/>
      <c r="JGZ110" s="42"/>
      <c r="JHA110" s="42"/>
      <c r="JHB110" s="42"/>
      <c r="JHC110" s="42"/>
      <c r="JHD110" s="42"/>
      <c r="JHE110" s="42"/>
      <c r="JHF110" s="42"/>
      <c r="JHG110" s="42"/>
      <c r="JHH110" s="42"/>
      <c r="JHI110" s="42"/>
      <c r="JHJ110" s="42"/>
      <c r="JHK110" s="42"/>
      <c r="JHL110" s="42"/>
      <c r="JHM110" s="42"/>
      <c r="JHN110" s="42"/>
      <c r="JHO110" s="42"/>
      <c r="JHP110" s="42"/>
      <c r="JHQ110" s="42"/>
      <c r="JHR110" s="42"/>
      <c r="JHS110" s="42"/>
      <c r="JHT110" s="42"/>
      <c r="JHU110" s="42"/>
      <c r="JHV110" s="42"/>
      <c r="JHW110" s="42"/>
      <c r="JHX110" s="42"/>
      <c r="JHY110" s="42"/>
      <c r="JHZ110" s="42"/>
      <c r="JIA110" s="42"/>
      <c r="JIB110" s="42"/>
      <c r="JIC110" s="42"/>
      <c r="JID110" s="42"/>
      <c r="JIE110" s="42"/>
      <c r="JIF110" s="42"/>
      <c r="JIG110" s="42"/>
      <c r="JIH110" s="42"/>
      <c r="JII110" s="42"/>
      <c r="JIJ110" s="42"/>
      <c r="JIK110" s="42"/>
      <c r="JIL110" s="42"/>
      <c r="JIM110" s="42"/>
      <c r="JIN110" s="42"/>
      <c r="JIO110" s="42"/>
      <c r="JIP110" s="42"/>
      <c r="JIQ110" s="42"/>
      <c r="JIR110" s="42"/>
      <c r="JIS110" s="42"/>
      <c r="JIT110" s="42"/>
      <c r="JIU110" s="42"/>
      <c r="JIV110" s="42"/>
      <c r="JIW110" s="42"/>
      <c r="JIX110" s="42"/>
      <c r="JIY110" s="42"/>
      <c r="JIZ110" s="42"/>
      <c r="JJA110" s="42"/>
      <c r="JJB110" s="42"/>
      <c r="JJC110" s="42"/>
      <c r="JJD110" s="42"/>
      <c r="JJE110" s="42"/>
      <c r="JJF110" s="42"/>
      <c r="JJG110" s="42"/>
      <c r="JJH110" s="42"/>
      <c r="JJI110" s="42"/>
      <c r="JJJ110" s="42"/>
      <c r="JJK110" s="42"/>
      <c r="JJL110" s="42"/>
      <c r="JJM110" s="42"/>
      <c r="JJN110" s="42"/>
      <c r="JJO110" s="42"/>
      <c r="JJP110" s="42"/>
      <c r="JJQ110" s="42"/>
      <c r="JJR110" s="42"/>
      <c r="JJS110" s="42"/>
      <c r="JJT110" s="42"/>
      <c r="JJU110" s="42"/>
      <c r="JJV110" s="42"/>
      <c r="JJW110" s="42"/>
      <c r="JJX110" s="42"/>
      <c r="JJY110" s="42"/>
      <c r="JJZ110" s="42"/>
      <c r="JKA110" s="42"/>
      <c r="JKB110" s="42"/>
      <c r="JKC110" s="42"/>
      <c r="JKD110" s="42"/>
      <c r="JKE110" s="42"/>
      <c r="JKF110" s="42"/>
      <c r="JKG110" s="42"/>
      <c r="JKH110" s="42"/>
      <c r="JKI110" s="42"/>
      <c r="JKJ110" s="42"/>
      <c r="JKK110" s="42"/>
      <c r="JKL110" s="42"/>
      <c r="JKM110" s="42"/>
      <c r="JKN110" s="42"/>
      <c r="JKO110" s="42"/>
      <c r="JKP110" s="42"/>
      <c r="JKQ110" s="42"/>
      <c r="JKR110" s="42"/>
      <c r="JKS110" s="42"/>
      <c r="JKT110" s="42"/>
      <c r="JKU110" s="42"/>
      <c r="JKV110" s="42"/>
      <c r="JKW110" s="42"/>
      <c r="JKX110" s="42"/>
      <c r="JKY110" s="42"/>
      <c r="JKZ110" s="42"/>
      <c r="JLA110" s="42"/>
      <c r="JLB110" s="42"/>
      <c r="JLC110" s="42"/>
      <c r="JLD110" s="42"/>
      <c r="JLE110" s="42"/>
      <c r="JLF110" s="42"/>
      <c r="JLG110" s="42"/>
      <c r="JLH110" s="42"/>
      <c r="JLI110" s="42"/>
      <c r="JLJ110" s="42"/>
      <c r="JLK110" s="42"/>
      <c r="JLL110" s="42"/>
      <c r="JLM110" s="42"/>
      <c r="JLN110" s="42"/>
      <c r="JLO110" s="42"/>
      <c r="JLP110" s="42"/>
      <c r="JLQ110" s="42"/>
      <c r="JLR110" s="42"/>
      <c r="JLS110" s="42"/>
      <c r="JLT110" s="42"/>
      <c r="JLU110" s="42"/>
      <c r="JLV110" s="42"/>
      <c r="JLW110" s="42"/>
      <c r="JLX110" s="42"/>
      <c r="JLY110" s="42"/>
      <c r="JLZ110" s="42"/>
      <c r="JMA110" s="42"/>
      <c r="JMB110" s="42"/>
      <c r="JMC110" s="42"/>
      <c r="JMD110" s="42"/>
      <c r="JME110" s="42"/>
      <c r="JMF110" s="42"/>
      <c r="JMG110" s="42"/>
      <c r="JMH110" s="42"/>
      <c r="JMI110" s="42"/>
      <c r="JMJ110" s="42"/>
      <c r="JMK110" s="42"/>
      <c r="JML110" s="42"/>
      <c r="JMM110" s="42"/>
      <c r="JMN110" s="42"/>
      <c r="JMO110" s="42"/>
      <c r="JMP110" s="42"/>
      <c r="JMQ110" s="42"/>
      <c r="JMR110" s="42"/>
      <c r="JMS110" s="42"/>
      <c r="JMT110" s="42"/>
      <c r="JMU110" s="42"/>
      <c r="JMV110" s="42"/>
      <c r="JMW110" s="42"/>
      <c r="JMX110" s="42"/>
      <c r="JMY110" s="42"/>
      <c r="JMZ110" s="42"/>
      <c r="JNA110" s="42"/>
      <c r="JNB110" s="42"/>
      <c r="JNC110" s="42"/>
      <c r="JND110" s="42"/>
      <c r="JNE110" s="42"/>
      <c r="JNF110" s="42"/>
      <c r="JNG110" s="42"/>
      <c r="JNH110" s="42"/>
      <c r="JNI110" s="42"/>
      <c r="JNJ110" s="42"/>
      <c r="JNK110" s="42"/>
      <c r="JNL110" s="42"/>
      <c r="JNM110" s="42"/>
      <c r="JNN110" s="42"/>
      <c r="JNO110" s="42"/>
      <c r="JNP110" s="42"/>
      <c r="JNQ110" s="42"/>
      <c r="JNR110" s="42"/>
      <c r="JNS110" s="42"/>
      <c r="JNT110" s="42"/>
      <c r="JNU110" s="42"/>
      <c r="JNV110" s="42"/>
      <c r="JNW110" s="42"/>
      <c r="JNX110" s="42"/>
      <c r="JNY110" s="42"/>
      <c r="JNZ110" s="42"/>
      <c r="JOA110" s="42"/>
      <c r="JOB110" s="42"/>
      <c r="JOC110" s="42"/>
      <c r="JOD110" s="42"/>
      <c r="JOE110" s="42"/>
      <c r="JOF110" s="42"/>
      <c r="JOG110" s="42"/>
      <c r="JOH110" s="42"/>
      <c r="JOI110" s="42"/>
      <c r="JOJ110" s="42"/>
      <c r="JOK110" s="42"/>
      <c r="JOL110" s="42"/>
      <c r="JOM110" s="42"/>
      <c r="JON110" s="42"/>
      <c r="JOO110" s="42"/>
      <c r="JOP110" s="42"/>
      <c r="JOQ110" s="42"/>
      <c r="JOR110" s="42"/>
      <c r="JOS110" s="42"/>
      <c r="JOT110" s="42"/>
      <c r="JOU110" s="42"/>
      <c r="JOV110" s="42"/>
      <c r="JOW110" s="42"/>
      <c r="JOX110" s="42"/>
      <c r="JOY110" s="42"/>
      <c r="JOZ110" s="42"/>
      <c r="JPA110" s="42"/>
      <c r="JPB110" s="42"/>
      <c r="JPC110" s="42"/>
      <c r="JPD110" s="42"/>
      <c r="JPE110" s="42"/>
      <c r="JPF110" s="42"/>
      <c r="JPG110" s="42"/>
      <c r="JPH110" s="42"/>
      <c r="JPI110" s="42"/>
      <c r="JPJ110" s="42"/>
      <c r="JPK110" s="42"/>
      <c r="JPL110" s="42"/>
      <c r="JPM110" s="42"/>
      <c r="JPN110" s="42"/>
      <c r="JPO110" s="42"/>
      <c r="JPP110" s="42"/>
      <c r="JPQ110" s="42"/>
      <c r="JPR110" s="42"/>
      <c r="JPS110" s="42"/>
      <c r="JPT110" s="42"/>
      <c r="JPU110" s="42"/>
      <c r="JPV110" s="42"/>
      <c r="JPW110" s="42"/>
      <c r="JPX110" s="42"/>
      <c r="JPY110" s="42"/>
      <c r="JPZ110" s="42"/>
      <c r="JQA110" s="42"/>
      <c r="JQB110" s="42"/>
      <c r="JQC110" s="42"/>
      <c r="JQD110" s="42"/>
      <c r="JQE110" s="42"/>
      <c r="JQF110" s="42"/>
      <c r="JQG110" s="42"/>
      <c r="JQH110" s="42"/>
      <c r="JQI110" s="42"/>
      <c r="JQJ110" s="42"/>
      <c r="JQK110" s="42"/>
      <c r="JQL110" s="42"/>
      <c r="JQM110" s="42"/>
      <c r="JQN110" s="42"/>
      <c r="JQO110" s="42"/>
      <c r="JQP110" s="42"/>
      <c r="JQQ110" s="42"/>
      <c r="JQR110" s="42"/>
      <c r="JQS110" s="42"/>
      <c r="JQT110" s="42"/>
      <c r="JQU110" s="42"/>
      <c r="JQV110" s="42"/>
      <c r="JQW110" s="42"/>
      <c r="JQX110" s="42"/>
      <c r="JQY110" s="42"/>
      <c r="JQZ110" s="42"/>
      <c r="JRA110" s="42"/>
      <c r="JRB110" s="42"/>
      <c r="JRC110" s="42"/>
      <c r="JRD110" s="42"/>
      <c r="JRE110" s="42"/>
      <c r="JRF110" s="42"/>
      <c r="JRG110" s="42"/>
      <c r="JRH110" s="42"/>
      <c r="JRI110" s="42"/>
      <c r="JRJ110" s="42"/>
      <c r="JRK110" s="42"/>
      <c r="JRL110" s="42"/>
      <c r="JRM110" s="42"/>
      <c r="JRN110" s="42"/>
      <c r="JRO110" s="42"/>
      <c r="JRP110" s="42"/>
      <c r="JRQ110" s="42"/>
      <c r="JRR110" s="42"/>
      <c r="JRS110" s="42"/>
      <c r="JRT110" s="42"/>
      <c r="JRU110" s="42"/>
      <c r="JRV110" s="42"/>
      <c r="JRW110" s="42"/>
      <c r="JRX110" s="42"/>
      <c r="JRY110" s="42"/>
      <c r="JRZ110" s="42"/>
      <c r="JSA110" s="42"/>
      <c r="JSB110" s="42"/>
      <c r="JSC110" s="42"/>
      <c r="JSD110" s="42"/>
      <c r="JSE110" s="42"/>
      <c r="JSF110" s="42"/>
      <c r="JSG110" s="42"/>
      <c r="JSH110" s="42"/>
      <c r="JSI110" s="42"/>
      <c r="JSJ110" s="42"/>
      <c r="JSK110" s="42"/>
      <c r="JSL110" s="42"/>
      <c r="JSM110" s="42"/>
      <c r="JSN110" s="42"/>
      <c r="JSO110" s="42"/>
      <c r="JSP110" s="42"/>
      <c r="JSQ110" s="42"/>
      <c r="JSR110" s="42"/>
      <c r="JSS110" s="42"/>
      <c r="JST110" s="42"/>
      <c r="JSU110" s="42"/>
      <c r="JSV110" s="42"/>
      <c r="JSW110" s="42"/>
      <c r="JSX110" s="42"/>
      <c r="JSY110" s="42"/>
      <c r="JSZ110" s="42"/>
      <c r="JTA110" s="42"/>
      <c r="JTB110" s="42"/>
      <c r="JTC110" s="42"/>
      <c r="JTD110" s="42"/>
      <c r="JTE110" s="42"/>
      <c r="JTF110" s="42"/>
      <c r="JTG110" s="42"/>
      <c r="JTH110" s="42"/>
      <c r="JTI110" s="42"/>
      <c r="JTJ110" s="42"/>
      <c r="JTK110" s="42"/>
      <c r="JTL110" s="42"/>
      <c r="JTM110" s="42"/>
      <c r="JTN110" s="42"/>
      <c r="JTO110" s="42"/>
      <c r="JTP110" s="42"/>
      <c r="JTQ110" s="42"/>
      <c r="JTR110" s="42"/>
      <c r="JTS110" s="42"/>
      <c r="JTT110" s="42"/>
      <c r="JTU110" s="42"/>
      <c r="JTV110" s="42"/>
      <c r="JTW110" s="42"/>
      <c r="JTX110" s="42"/>
      <c r="JTY110" s="42"/>
      <c r="JTZ110" s="42"/>
      <c r="JUA110" s="42"/>
      <c r="JUB110" s="42"/>
      <c r="JUC110" s="42"/>
      <c r="JUD110" s="42"/>
      <c r="JUE110" s="42"/>
      <c r="JUF110" s="42"/>
      <c r="JUG110" s="42"/>
      <c r="JUH110" s="42"/>
      <c r="JUI110" s="42"/>
      <c r="JUJ110" s="42"/>
      <c r="JUK110" s="42"/>
      <c r="JUL110" s="42"/>
      <c r="JUM110" s="42"/>
      <c r="JUN110" s="42"/>
      <c r="JUO110" s="42"/>
      <c r="JUP110" s="42"/>
      <c r="JUQ110" s="42"/>
      <c r="JUR110" s="42"/>
      <c r="JUS110" s="42"/>
      <c r="JUT110" s="42"/>
      <c r="JUU110" s="42"/>
      <c r="JUV110" s="42"/>
      <c r="JUW110" s="42"/>
      <c r="JUX110" s="42"/>
      <c r="JUY110" s="42"/>
      <c r="JUZ110" s="42"/>
      <c r="JVA110" s="42"/>
      <c r="JVB110" s="42"/>
      <c r="JVC110" s="42"/>
      <c r="JVD110" s="42"/>
      <c r="JVE110" s="42"/>
      <c r="JVF110" s="42"/>
      <c r="JVG110" s="42"/>
      <c r="JVH110" s="42"/>
      <c r="JVI110" s="42"/>
      <c r="JVJ110" s="42"/>
      <c r="JVK110" s="42"/>
      <c r="JVL110" s="42"/>
      <c r="JVM110" s="42"/>
      <c r="JVN110" s="42"/>
      <c r="JVO110" s="42"/>
      <c r="JVP110" s="42"/>
      <c r="JVQ110" s="42"/>
      <c r="JVR110" s="42"/>
      <c r="JVS110" s="42"/>
      <c r="JVT110" s="42"/>
      <c r="JVU110" s="42"/>
      <c r="JVV110" s="42"/>
      <c r="JVW110" s="42"/>
      <c r="JVX110" s="42"/>
      <c r="JVY110" s="42"/>
      <c r="JVZ110" s="42"/>
      <c r="JWA110" s="42"/>
      <c r="JWB110" s="42"/>
      <c r="JWC110" s="42"/>
      <c r="JWD110" s="42"/>
      <c r="JWE110" s="42"/>
      <c r="JWF110" s="42"/>
      <c r="JWG110" s="42"/>
      <c r="JWH110" s="42"/>
      <c r="JWI110" s="42"/>
      <c r="JWJ110" s="42"/>
      <c r="JWK110" s="42"/>
      <c r="JWL110" s="42"/>
      <c r="JWM110" s="42"/>
      <c r="JWN110" s="42"/>
      <c r="JWO110" s="42"/>
      <c r="JWP110" s="42"/>
      <c r="JWQ110" s="42"/>
      <c r="JWR110" s="42"/>
      <c r="JWS110" s="42"/>
      <c r="JWT110" s="42"/>
      <c r="JWU110" s="42"/>
      <c r="JWV110" s="42"/>
      <c r="JWW110" s="42"/>
      <c r="JWX110" s="42"/>
      <c r="JWY110" s="42"/>
      <c r="JWZ110" s="42"/>
      <c r="JXA110" s="42"/>
      <c r="JXB110" s="42"/>
      <c r="JXC110" s="42"/>
      <c r="JXD110" s="42"/>
      <c r="JXE110" s="42"/>
      <c r="JXF110" s="42"/>
      <c r="JXG110" s="42"/>
      <c r="JXH110" s="42"/>
      <c r="JXI110" s="42"/>
      <c r="JXJ110" s="42"/>
      <c r="JXK110" s="42"/>
      <c r="JXL110" s="42"/>
      <c r="JXM110" s="42"/>
      <c r="JXN110" s="42"/>
      <c r="JXO110" s="42"/>
      <c r="JXP110" s="42"/>
      <c r="JXQ110" s="42"/>
      <c r="JXR110" s="42"/>
      <c r="JXS110" s="42"/>
      <c r="JXT110" s="42"/>
      <c r="JXU110" s="42"/>
      <c r="JXV110" s="42"/>
      <c r="JXW110" s="42"/>
      <c r="JXX110" s="42"/>
      <c r="JXY110" s="42"/>
      <c r="JXZ110" s="42"/>
      <c r="JYA110" s="42"/>
      <c r="JYB110" s="42"/>
      <c r="JYC110" s="42"/>
      <c r="JYD110" s="42"/>
      <c r="JYE110" s="42"/>
      <c r="JYF110" s="42"/>
      <c r="JYG110" s="42"/>
      <c r="JYH110" s="42"/>
      <c r="JYI110" s="42"/>
      <c r="JYJ110" s="42"/>
      <c r="JYK110" s="42"/>
      <c r="JYL110" s="42"/>
      <c r="JYM110" s="42"/>
      <c r="JYN110" s="42"/>
      <c r="JYO110" s="42"/>
      <c r="JYP110" s="42"/>
      <c r="JYQ110" s="42"/>
      <c r="JYR110" s="42"/>
      <c r="JYS110" s="42"/>
      <c r="JYT110" s="42"/>
      <c r="JYU110" s="42"/>
      <c r="JYV110" s="42"/>
      <c r="JYW110" s="42"/>
      <c r="JYX110" s="42"/>
      <c r="JYY110" s="42"/>
      <c r="JYZ110" s="42"/>
      <c r="JZA110" s="42"/>
      <c r="JZB110" s="42"/>
      <c r="JZC110" s="42"/>
      <c r="JZD110" s="42"/>
      <c r="JZE110" s="42"/>
      <c r="JZF110" s="42"/>
      <c r="JZG110" s="42"/>
      <c r="JZH110" s="42"/>
      <c r="JZI110" s="42"/>
      <c r="JZJ110" s="42"/>
      <c r="JZK110" s="42"/>
      <c r="JZL110" s="42"/>
      <c r="JZM110" s="42"/>
      <c r="JZN110" s="42"/>
      <c r="JZO110" s="42"/>
      <c r="JZP110" s="42"/>
      <c r="JZQ110" s="42"/>
      <c r="JZR110" s="42"/>
      <c r="JZS110" s="42"/>
      <c r="JZT110" s="42"/>
      <c r="JZU110" s="42"/>
      <c r="JZV110" s="42"/>
      <c r="JZW110" s="42"/>
      <c r="JZX110" s="42"/>
      <c r="JZY110" s="42"/>
      <c r="JZZ110" s="42"/>
      <c r="KAA110" s="42"/>
      <c r="KAB110" s="42"/>
      <c r="KAC110" s="42"/>
      <c r="KAD110" s="42"/>
      <c r="KAE110" s="42"/>
      <c r="KAF110" s="42"/>
      <c r="KAG110" s="42"/>
      <c r="KAH110" s="42"/>
      <c r="KAI110" s="42"/>
      <c r="KAJ110" s="42"/>
      <c r="KAK110" s="42"/>
      <c r="KAL110" s="42"/>
      <c r="KAM110" s="42"/>
      <c r="KAN110" s="42"/>
      <c r="KAO110" s="42"/>
      <c r="KAP110" s="42"/>
      <c r="KAQ110" s="42"/>
      <c r="KAR110" s="42"/>
      <c r="KAS110" s="42"/>
      <c r="KAT110" s="42"/>
      <c r="KAU110" s="42"/>
      <c r="KAV110" s="42"/>
      <c r="KAW110" s="42"/>
      <c r="KAX110" s="42"/>
      <c r="KAY110" s="42"/>
      <c r="KAZ110" s="42"/>
      <c r="KBA110" s="42"/>
      <c r="KBB110" s="42"/>
      <c r="KBC110" s="42"/>
      <c r="KBD110" s="42"/>
      <c r="KBE110" s="42"/>
      <c r="KBF110" s="42"/>
      <c r="KBG110" s="42"/>
      <c r="KBH110" s="42"/>
      <c r="KBI110" s="42"/>
      <c r="KBJ110" s="42"/>
      <c r="KBK110" s="42"/>
      <c r="KBL110" s="42"/>
      <c r="KBM110" s="42"/>
      <c r="KBN110" s="42"/>
      <c r="KBO110" s="42"/>
      <c r="KBP110" s="42"/>
      <c r="KBQ110" s="42"/>
      <c r="KBR110" s="42"/>
      <c r="KBS110" s="42"/>
      <c r="KBT110" s="42"/>
      <c r="KBU110" s="42"/>
      <c r="KBV110" s="42"/>
      <c r="KBW110" s="42"/>
      <c r="KBX110" s="42"/>
      <c r="KBY110" s="42"/>
      <c r="KBZ110" s="42"/>
      <c r="KCA110" s="42"/>
      <c r="KCB110" s="42"/>
      <c r="KCC110" s="42"/>
      <c r="KCD110" s="42"/>
      <c r="KCE110" s="42"/>
      <c r="KCF110" s="42"/>
      <c r="KCG110" s="42"/>
      <c r="KCH110" s="42"/>
      <c r="KCI110" s="42"/>
      <c r="KCJ110" s="42"/>
      <c r="KCK110" s="42"/>
      <c r="KCL110" s="42"/>
      <c r="KCM110" s="42"/>
      <c r="KCN110" s="42"/>
      <c r="KCO110" s="42"/>
      <c r="KCP110" s="42"/>
      <c r="KCQ110" s="42"/>
      <c r="KCR110" s="42"/>
      <c r="KCS110" s="42"/>
      <c r="KCT110" s="42"/>
      <c r="KCU110" s="42"/>
      <c r="KCV110" s="42"/>
      <c r="KCW110" s="42"/>
      <c r="KCX110" s="42"/>
      <c r="KCY110" s="42"/>
      <c r="KCZ110" s="42"/>
      <c r="KDA110" s="42"/>
      <c r="KDB110" s="42"/>
      <c r="KDC110" s="42"/>
      <c r="KDD110" s="42"/>
      <c r="KDE110" s="42"/>
      <c r="KDF110" s="42"/>
      <c r="KDG110" s="42"/>
      <c r="KDH110" s="42"/>
      <c r="KDI110" s="42"/>
      <c r="KDJ110" s="42"/>
      <c r="KDK110" s="42"/>
      <c r="KDL110" s="42"/>
      <c r="KDM110" s="42"/>
      <c r="KDN110" s="42"/>
      <c r="KDO110" s="42"/>
      <c r="KDP110" s="42"/>
      <c r="KDQ110" s="42"/>
      <c r="KDR110" s="42"/>
      <c r="KDS110" s="42"/>
      <c r="KDT110" s="42"/>
      <c r="KDU110" s="42"/>
      <c r="KDV110" s="42"/>
      <c r="KDW110" s="42"/>
      <c r="KDX110" s="42"/>
      <c r="KDY110" s="42"/>
      <c r="KDZ110" s="42"/>
      <c r="KEA110" s="42"/>
      <c r="KEB110" s="42"/>
      <c r="KEC110" s="42"/>
      <c r="KED110" s="42"/>
      <c r="KEE110" s="42"/>
      <c r="KEF110" s="42"/>
      <c r="KEG110" s="42"/>
      <c r="KEH110" s="42"/>
      <c r="KEI110" s="42"/>
      <c r="KEJ110" s="42"/>
      <c r="KEK110" s="42"/>
      <c r="KEL110" s="42"/>
      <c r="KEM110" s="42"/>
      <c r="KEN110" s="42"/>
      <c r="KEO110" s="42"/>
      <c r="KEP110" s="42"/>
      <c r="KEQ110" s="42"/>
      <c r="KER110" s="42"/>
      <c r="KES110" s="42"/>
      <c r="KET110" s="42"/>
      <c r="KEU110" s="42"/>
      <c r="KEV110" s="42"/>
      <c r="KEW110" s="42"/>
      <c r="KEX110" s="42"/>
      <c r="KEY110" s="42"/>
      <c r="KEZ110" s="42"/>
      <c r="KFA110" s="42"/>
      <c r="KFB110" s="42"/>
      <c r="KFC110" s="42"/>
      <c r="KFD110" s="42"/>
      <c r="KFE110" s="42"/>
      <c r="KFF110" s="42"/>
      <c r="KFG110" s="42"/>
      <c r="KFH110" s="42"/>
      <c r="KFI110" s="42"/>
      <c r="KFJ110" s="42"/>
      <c r="KFK110" s="42"/>
      <c r="KFL110" s="42"/>
      <c r="KFM110" s="42"/>
      <c r="KFN110" s="42"/>
      <c r="KFO110" s="42"/>
      <c r="KFP110" s="42"/>
      <c r="KFQ110" s="42"/>
      <c r="KFR110" s="42"/>
      <c r="KFS110" s="42"/>
      <c r="KFT110" s="42"/>
      <c r="KFU110" s="42"/>
      <c r="KFV110" s="42"/>
      <c r="KFW110" s="42"/>
      <c r="KFX110" s="42"/>
      <c r="KFY110" s="42"/>
      <c r="KFZ110" s="42"/>
      <c r="KGA110" s="42"/>
      <c r="KGB110" s="42"/>
      <c r="KGC110" s="42"/>
      <c r="KGD110" s="42"/>
      <c r="KGE110" s="42"/>
      <c r="KGF110" s="42"/>
      <c r="KGG110" s="42"/>
      <c r="KGH110" s="42"/>
      <c r="KGI110" s="42"/>
      <c r="KGJ110" s="42"/>
      <c r="KGK110" s="42"/>
      <c r="KGL110" s="42"/>
      <c r="KGM110" s="42"/>
      <c r="KGN110" s="42"/>
      <c r="KGO110" s="42"/>
      <c r="KGP110" s="42"/>
      <c r="KGQ110" s="42"/>
      <c r="KGR110" s="42"/>
      <c r="KGS110" s="42"/>
      <c r="KGT110" s="42"/>
      <c r="KGU110" s="42"/>
      <c r="KGV110" s="42"/>
      <c r="KGW110" s="42"/>
      <c r="KGX110" s="42"/>
      <c r="KGY110" s="42"/>
      <c r="KGZ110" s="42"/>
      <c r="KHA110" s="42"/>
      <c r="KHB110" s="42"/>
      <c r="KHC110" s="42"/>
      <c r="KHD110" s="42"/>
      <c r="KHE110" s="42"/>
      <c r="KHF110" s="42"/>
      <c r="KHG110" s="42"/>
      <c r="KHH110" s="42"/>
      <c r="KHI110" s="42"/>
      <c r="KHJ110" s="42"/>
      <c r="KHK110" s="42"/>
      <c r="KHL110" s="42"/>
      <c r="KHM110" s="42"/>
      <c r="KHN110" s="42"/>
      <c r="KHO110" s="42"/>
      <c r="KHP110" s="42"/>
      <c r="KHQ110" s="42"/>
      <c r="KHR110" s="42"/>
      <c r="KHS110" s="42"/>
      <c r="KHT110" s="42"/>
      <c r="KHU110" s="42"/>
      <c r="KHV110" s="42"/>
      <c r="KHW110" s="42"/>
      <c r="KHX110" s="42"/>
      <c r="KHY110" s="42"/>
      <c r="KHZ110" s="42"/>
      <c r="KIA110" s="42"/>
      <c r="KIB110" s="42"/>
      <c r="KIC110" s="42"/>
      <c r="KID110" s="42"/>
      <c r="KIE110" s="42"/>
      <c r="KIF110" s="42"/>
      <c r="KIG110" s="42"/>
      <c r="KIH110" s="42"/>
      <c r="KII110" s="42"/>
      <c r="KIJ110" s="42"/>
      <c r="KIK110" s="42"/>
      <c r="KIL110" s="42"/>
      <c r="KIM110" s="42"/>
      <c r="KIN110" s="42"/>
      <c r="KIO110" s="42"/>
      <c r="KIP110" s="42"/>
      <c r="KIQ110" s="42"/>
      <c r="KIR110" s="42"/>
      <c r="KIS110" s="42"/>
      <c r="KIT110" s="42"/>
      <c r="KIU110" s="42"/>
      <c r="KIV110" s="42"/>
      <c r="KIW110" s="42"/>
      <c r="KIX110" s="42"/>
      <c r="KIY110" s="42"/>
      <c r="KIZ110" s="42"/>
      <c r="KJA110" s="42"/>
      <c r="KJB110" s="42"/>
      <c r="KJC110" s="42"/>
      <c r="KJD110" s="42"/>
      <c r="KJE110" s="42"/>
      <c r="KJF110" s="42"/>
      <c r="KJG110" s="42"/>
      <c r="KJH110" s="42"/>
      <c r="KJI110" s="42"/>
      <c r="KJJ110" s="42"/>
      <c r="KJK110" s="42"/>
      <c r="KJL110" s="42"/>
      <c r="KJM110" s="42"/>
      <c r="KJN110" s="42"/>
      <c r="KJO110" s="42"/>
      <c r="KJP110" s="42"/>
      <c r="KJQ110" s="42"/>
      <c r="KJR110" s="42"/>
      <c r="KJS110" s="42"/>
      <c r="KJT110" s="42"/>
      <c r="KJU110" s="42"/>
      <c r="KJV110" s="42"/>
      <c r="KJW110" s="42"/>
      <c r="KJX110" s="42"/>
      <c r="KJY110" s="42"/>
      <c r="KJZ110" s="42"/>
      <c r="KKA110" s="42"/>
      <c r="KKB110" s="42"/>
      <c r="KKC110" s="42"/>
      <c r="KKD110" s="42"/>
      <c r="KKE110" s="42"/>
      <c r="KKF110" s="42"/>
      <c r="KKG110" s="42"/>
      <c r="KKH110" s="42"/>
      <c r="KKI110" s="42"/>
      <c r="KKJ110" s="42"/>
      <c r="KKK110" s="42"/>
      <c r="KKL110" s="42"/>
      <c r="KKM110" s="42"/>
      <c r="KKN110" s="42"/>
      <c r="KKO110" s="42"/>
      <c r="KKP110" s="42"/>
      <c r="KKQ110" s="42"/>
      <c r="KKR110" s="42"/>
      <c r="KKS110" s="42"/>
      <c r="KKT110" s="42"/>
      <c r="KKU110" s="42"/>
      <c r="KKV110" s="42"/>
      <c r="KKW110" s="42"/>
      <c r="KKX110" s="42"/>
      <c r="KKY110" s="42"/>
      <c r="KKZ110" s="42"/>
      <c r="KLA110" s="42"/>
      <c r="KLB110" s="42"/>
      <c r="KLC110" s="42"/>
      <c r="KLD110" s="42"/>
      <c r="KLE110" s="42"/>
      <c r="KLF110" s="42"/>
      <c r="KLG110" s="42"/>
      <c r="KLH110" s="42"/>
      <c r="KLI110" s="42"/>
      <c r="KLJ110" s="42"/>
      <c r="KLK110" s="42"/>
      <c r="KLL110" s="42"/>
      <c r="KLM110" s="42"/>
      <c r="KLN110" s="42"/>
      <c r="KLO110" s="42"/>
      <c r="KLP110" s="42"/>
      <c r="KLQ110" s="42"/>
      <c r="KLR110" s="42"/>
      <c r="KLS110" s="42"/>
      <c r="KLT110" s="42"/>
      <c r="KLU110" s="42"/>
      <c r="KLV110" s="42"/>
      <c r="KLW110" s="42"/>
      <c r="KLX110" s="42"/>
      <c r="KLY110" s="42"/>
      <c r="KLZ110" s="42"/>
      <c r="KMA110" s="42"/>
      <c r="KMB110" s="42"/>
      <c r="KMC110" s="42"/>
      <c r="KMD110" s="42"/>
      <c r="KME110" s="42"/>
      <c r="KMF110" s="42"/>
      <c r="KMG110" s="42"/>
      <c r="KMH110" s="42"/>
      <c r="KMI110" s="42"/>
      <c r="KMJ110" s="42"/>
      <c r="KMK110" s="42"/>
      <c r="KML110" s="42"/>
      <c r="KMM110" s="42"/>
      <c r="KMN110" s="42"/>
      <c r="KMO110" s="42"/>
      <c r="KMP110" s="42"/>
      <c r="KMQ110" s="42"/>
      <c r="KMR110" s="42"/>
      <c r="KMS110" s="42"/>
      <c r="KMT110" s="42"/>
      <c r="KMU110" s="42"/>
      <c r="KMV110" s="42"/>
      <c r="KMW110" s="42"/>
      <c r="KMX110" s="42"/>
      <c r="KMY110" s="42"/>
      <c r="KMZ110" s="42"/>
      <c r="KNA110" s="42"/>
      <c r="KNB110" s="42"/>
      <c r="KNC110" s="42"/>
      <c r="KND110" s="42"/>
      <c r="KNE110" s="42"/>
      <c r="KNF110" s="42"/>
      <c r="KNG110" s="42"/>
      <c r="KNH110" s="42"/>
      <c r="KNI110" s="42"/>
      <c r="KNJ110" s="42"/>
      <c r="KNK110" s="42"/>
      <c r="KNL110" s="42"/>
      <c r="KNM110" s="42"/>
      <c r="KNN110" s="42"/>
      <c r="KNO110" s="42"/>
      <c r="KNP110" s="42"/>
      <c r="KNQ110" s="42"/>
      <c r="KNR110" s="42"/>
      <c r="KNS110" s="42"/>
      <c r="KNT110" s="42"/>
      <c r="KNU110" s="42"/>
      <c r="KNV110" s="42"/>
      <c r="KNW110" s="42"/>
      <c r="KNX110" s="42"/>
      <c r="KNY110" s="42"/>
      <c r="KNZ110" s="42"/>
      <c r="KOA110" s="42"/>
      <c r="KOB110" s="42"/>
      <c r="KOC110" s="42"/>
      <c r="KOD110" s="42"/>
      <c r="KOE110" s="42"/>
      <c r="KOF110" s="42"/>
      <c r="KOG110" s="42"/>
      <c r="KOH110" s="42"/>
      <c r="KOI110" s="42"/>
      <c r="KOJ110" s="42"/>
      <c r="KOK110" s="42"/>
      <c r="KOL110" s="42"/>
      <c r="KOM110" s="42"/>
      <c r="KON110" s="42"/>
      <c r="KOO110" s="42"/>
      <c r="KOP110" s="42"/>
      <c r="KOQ110" s="42"/>
      <c r="KOR110" s="42"/>
      <c r="KOS110" s="42"/>
      <c r="KOT110" s="42"/>
      <c r="KOU110" s="42"/>
      <c r="KOV110" s="42"/>
      <c r="KOW110" s="42"/>
      <c r="KOX110" s="42"/>
      <c r="KOY110" s="42"/>
      <c r="KOZ110" s="42"/>
      <c r="KPA110" s="42"/>
      <c r="KPB110" s="42"/>
      <c r="KPC110" s="42"/>
      <c r="KPD110" s="42"/>
      <c r="KPE110" s="42"/>
      <c r="KPF110" s="42"/>
      <c r="KPG110" s="42"/>
      <c r="KPH110" s="42"/>
      <c r="KPI110" s="42"/>
      <c r="KPJ110" s="42"/>
      <c r="KPK110" s="42"/>
      <c r="KPL110" s="42"/>
      <c r="KPM110" s="42"/>
      <c r="KPN110" s="42"/>
      <c r="KPO110" s="42"/>
      <c r="KPP110" s="42"/>
      <c r="KPQ110" s="42"/>
      <c r="KPR110" s="42"/>
      <c r="KPS110" s="42"/>
      <c r="KPT110" s="42"/>
      <c r="KPU110" s="42"/>
      <c r="KPV110" s="42"/>
      <c r="KPW110" s="42"/>
      <c r="KPX110" s="42"/>
      <c r="KPY110" s="42"/>
      <c r="KPZ110" s="42"/>
      <c r="KQA110" s="42"/>
      <c r="KQB110" s="42"/>
      <c r="KQC110" s="42"/>
      <c r="KQD110" s="42"/>
      <c r="KQE110" s="42"/>
      <c r="KQF110" s="42"/>
      <c r="KQG110" s="42"/>
      <c r="KQH110" s="42"/>
      <c r="KQI110" s="42"/>
      <c r="KQJ110" s="42"/>
      <c r="KQK110" s="42"/>
      <c r="KQL110" s="42"/>
      <c r="KQM110" s="42"/>
      <c r="KQN110" s="42"/>
      <c r="KQO110" s="42"/>
      <c r="KQP110" s="42"/>
      <c r="KQQ110" s="42"/>
      <c r="KQR110" s="42"/>
      <c r="KQS110" s="42"/>
      <c r="KQT110" s="42"/>
      <c r="KQU110" s="42"/>
      <c r="KQV110" s="42"/>
      <c r="KQW110" s="42"/>
      <c r="KQX110" s="42"/>
      <c r="KQY110" s="42"/>
      <c r="KQZ110" s="42"/>
      <c r="KRA110" s="42"/>
      <c r="KRB110" s="42"/>
      <c r="KRC110" s="42"/>
      <c r="KRD110" s="42"/>
      <c r="KRE110" s="42"/>
      <c r="KRF110" s="42"/>
      <c r="KRG110" s="42"/>
      <c r="KRH110" s="42"/>
      <c r="KRI110" s="42"/>
      <c r="KRJ110" s="42"/>
      <c r="KRK110" s="42"/>
      <c r="KRL110" s="42"/>
      <c r="KRM110" s="42"/>
      <c r="KRN110" s="42"/>
      <c r="KRO110" s="42"/>
      <c r="KRP110" s="42"/>
      <c r="KRQ110" s="42"/>
      <c r="KRR110" s="42"/>
      <c r="KRS110" s="42"/>
      <c r="KRT110" s="42"/>
      <c r="KRU110" s="42"/>
      <c r="KRV110" s="42"/>
      <c r="KRW110" s="42"/>
      <c r="KRX110" s="42"/>
      <c r="KRY110" s="42"/>
      <c r="KRZ110" s="42"/>
      <c r="KSA110" s="42"/>
      <c r="KSB110" s="42"/>
      <c r="KSC110" s="42"/>
      <c r="KSD110" s="42"/>
      <c r="KSE110" s="42"/>
      <c r="KSF110" s="42"/>
      <c r="KSG110" s="42"/>
      <c r="KSH110" s="42"/>
      <c r="KSI110" s="42"/>
      <c r="KSJ110" s="42"/>
      <c r="KSK110" s="42"/>
      <c r="KSL110" s="42"/>
      <c r="KSM110" s="42"/>
      <c r="KSN110" s="42"/>
      <c r="KSO110" s="42"/>
      <c r="KSP110" s="42"/>
      <c r="KSQ110" s="42"/>
      <c r="KSR110" s="42"/>
      <c r="KSS110" s="42"/>
      <c r="KST110" s="42"/>
      <c r="KSU110" s="42"/>
      <c r="KSV110" s="42"/>
      <c r="KSW110" s="42"/>
      <c r="KSX110" s="42"/>
      <c r="KSY110" s="42"/>
      <c r="KSZ110" s="42"/>
      <c r="KTA110" s="42"/>
      <c r="KTB110" s="42"/>
      <c r="KTC110" s="42"/>
      <c r="KTD110" s="42"/>
      <c r="KTE110" s="42"/>
      <c r="KTF110" s="42"/>
      <c r="KTG110" s="42"/>
      <c r="KTH110" s="42"/>
      <c r="KTI110" s="42"/>
      <c r="KTJ110" s="42"/>
      <c r="KTK110" s="42"/>
      <c r="KTL110" s="42"/>
      <c r="KTM110" s="42"/>
      <c r="KTN110" s="42"/>
      <c r="KTO110" s="42"/>
      <c r="KTP110" s="42"/>
      <c r="KTQ110" s="42"/>
      <c r="KTR110" s="42"/>
      <c r="KTS110" s="42"/>
      <c r="KTT110" s="42"/>
      <c r="KTU110" s="42"/>
      <c r="KTV110" s="42"/>
      <c r="KTW110" s="42"/>
      <c r="KTX110" s="42"/>
      <c r="KTY110" s="42"/>
      <c r="KTZ110" s="42"/>
      <c r="KUA110" s="42"/>
      <c r="KUB110" s="42"/>
      <c r="KUC110" s="42"/>
      <c r="KUD110" s="42"/>
      <c r="KUE110" s="42"/>
      <c r="KUF110" s="42"/>
      <c r="KUG110" s="42"/>
      <c r="KUH110" s="42"/>
      <c r="KUI110" s="42"/>
      <c r="KUJ110" s="42"/>
      <c r="KUK110" s="42"/>
      <c r="KUL110" s="42"/>
      <c r="KUM110" s="42"/>
      <c r="KUN110" s="42"/>
      <c r="KUO110" s="42"/>
      <c r="KUP110" s="42"/>
      <c r="KUQ110" s="42"/>
      <c r="KUR110" s="42"/>
      <c r="KUS110" s="42"/>
      <c r="KUT110" s="42"/>
      <c r="KUU110" s="42"/>
      <c r="KUV110" s="42"/>
      <c r="KUW110" s="42"/>
      <c r="KUX110" s="42"/>
      <c r="KUY110" s="42"/>
      <c r="KUZ110" s="42"/>
      <c r="KVA110" s="42"/>
      <c r="KVB110" s="42"/>
      <c r="KVC110" s="42"/>
      <c r="KVD110" s="42"/>
      <c r="KVE110" s="42"/>
      <c r="KVF110" s="42"/>
      <c r="KVG110" s="42"/>
      <c r="KVH110" s="42"/>
      <c r="KVI110" s="42"/>
      <c r="KVJ110" s="42"/>
      <c r="KVK110" s="42"/>
      <c r="KVL110" s="42"/>
      <c r="KVM110" s="42"/>
      <c r="KVN110" s="42"/>
      <c r="KVO110" s="42"/>
      <c r="KVP110" s="42"/>
      <c r="KVQ110" s="42"/>
      <c r="KVR110" s="42"/>
      <c r="KVS110" s="42"/>
      <c r="KVT110" s="42"/>
      <c r="KVU110" s="42"/>
      <c r="KVV110" s="42"/>
      <c r="KVW110" s="42"/>
      <c r="KVX110" s="42"/>
      <c r="KVY110" s="42"/>
      <c r="KVZ110" s="42"/>
      <c r="KWA110" s="42"/>
      <c r="KWB110" s="42"/>
      <c r="KWC110" s="42"/>
      <c r="KWD110" s="42"/>
      <c r="KWE110" s="42"/>
      <c r="KWF110" s="42"/>
      <c r="KWG110" s="42"/>
      <c r="KWH110" s="42"/>
      <c r="KWI110" s="42"/>
      <c r="KWJ110" s="42"/>
      <c r="KWK110" s="42"/>
      <c r="KWL110" s="42"/>
      <c r="KWM110" s="42"/>
      <c r="KWN110" s="42"/>
      <c r="KWO110" s="42"/>
      <c r="KWP110" s="42"/>
      <c r="KWQ110" s="42"/>
      <c r="KWR110" s="42"/>
      <c r="KWS110" s="42"/>
      <c r="KWT110" s="42"/>
      <c r="KWU110" s="42"/>
      <c r="KWV110" s="42"/>
      <c r="KWW110" s="42"/>
      <c r="KWX110" s="42"/>
      <c r="KWY110" s="42"/>
      <c r="KWZ110" s="42"/>
      <c r="KXA110" s="42"/>
      <c r="KXB110" s="42"/>
      <c r="KXC110" s="42"/>
      <c r="KXD110" s="42"/>
      <c r="KXE110" s="42"/>
      <c r="KXF110" s="42"/>
      <c r="KXG110" s="42"/>
      <c r="KXH110" s="42"/>
      <c r="KXI110" s="42"/>
      <c r="KXJ110" s="42"/>
      <c r="KXK110" s="42"/>
      <c r="KXL110" s="42"/>
      <c r="KXM110" s="42"/>
      <c r="KXN110" s="42"/>
      <c r="KXO110" s="42"/>
      <c r="KXP110" s="42"/>
      <c r="KXQ110" s="42"/>
      <c r="KXR110" s="42"/>
      <c r="KXS110" s="42"/>
      <c r="KXT110" s="42"/>
      <c r="KXU110" s="42"/>
      <c r="KXV110" s="42"/>
      <c r="KXW110" s="42"/>
      <c r="KXX110" s="42"/>
      <c r="KXY110" s="42"/>
      <c r="KXZ110" s="42"/>
      <c r="KYA110" s="42"/>
      <c r="KYB110" s="42"/>
      <c r="KYC110" s="42"/>
      <c r="KYD110" s="42"/>
      <c r="KYE110" s="42"/>
      <c r="KYF110" s="42"/>
      <c r="KYG110" s="42"/>
      <c r="KYH110" s="42"/>
      <c r="KYI110" s="42"/>
      <c r="KYJ110" s="42"/>
      <c r="KYK110" s="42"/>
      <c r="KYL110" s="42"/>
      <c r="KYM110" s="42"/>
      <c r="KYN110" s="42"/>
      <c r="KYO110" s="42"/>
      <c r="KYP110" s="42"/>
      <c r="KYQ110" s="42"/>
      <c r="KYR110" s="42"/>
      <c r="KYS110" s="42"/>
      <c r="KYT110" s="42"/>
      <c r="KYU110" s="42"/>
      <c r="KYV110" s="42"/>
      <c r="KYW110" s="42"/>
      <c r="KYX110" s="42"/>
      <c r="KYY110" s="42"/>
      <c r="KYZ110" s="42"/>
      <c r="KZA110" s="42"/>
      <c r="KZB110" s="42"/>
      <c r="KZC110" s="42"/>
      <c r="KZD110" s="42"/>
      <c r="KZE110" s="42"/>
      <c r="KZF110" s="42"/>
      <c r="KZG110" s="42"/>
      <c r="KZH110" s="42"/>
      <c r="KZI110" s="42"/>
      <c r="KZJ110" s="42"/>
      <c r="KZK110" s="42"/>
      <c r="KZL110" s="42"/>
      <c r="KZM110" s="42"/>
      <c r="KZN110" s="42"/>
      <c r="KZO110" s="42"/>
      <c r="KZP110" s="42"/>
      <c r="KZQ110" s="42"/>
      <c r="KZR110" s="42"/>
      <c r="KZS110" s="42"/>
      <c r="KZT110" s="42"/>
      <c r="KZU110" s="42"/>
      <c r="KZV110" s="42"/>
      <c r="KZW110" s="42"/>
      <c r="KZX110" s="42"/>
      <c r="KZY110" s="42"/>
      <c r="KZZ110" s="42"/>
      <c r="LAA110" s="42"/>
      <c r="LAB110" s="42"/>
      <c r="LAC110" s="42"/>
      <c r="LAD110" s="42"/>
      <c r="LAE110" s="42"/>
      <c r="LAF110" s="42"/>
      <c r="LAG110" s="42"/>
      <c r="LAH110" s="42"/>
      <c r="LAI110" s="42"/>
      <c r="LAJ110" s="42"/>
      <c r="LAK110" s="42"/>
      <c r="LAL110" s="42"/>
      <c r="LAM110" s="42"/>
      <c r="LAN110" s="42"/>
      <c r="LAO110" s="42"/>
      <c r="LAP110" s="42"/>
      <c r="LAQ110" s="42"/>
      <c r="LAR110" s="42"/>
      <c r="LAS110" s="42"/>
      <c r="LAT110" s="42"/>
      <c r="LAU110" s="42"/>
      <c r="LAV110" s="42"/>
      <c r="LAW110" s="42"/>
      <c r="LAX110" s="42"/>
      <c r="LAY110" s="42"/>
      <c r="LAZ110" s="42"/>
      <c r="LBA110" s="42"/>
      <c r="LBB110" s="42"/>
      <c r="LBC110" s="42"/>
      <c r="LBD110" s="42"/>
      <c r="LBE110" s="42"/>
      <c r="LBF110" s="42"/>
      <c r="LBG110" s="42"/>
      <c r="LBH110" s="42"/>
      <c r="LBI110" s="42"/>
      <c r="LBJ110" s="42"/>
      <c r="LBK110" s="42"/>
      <c r="LBL110" s="42"/>
      <c r="LBM110" s="42"/>
      <c r="LBN110" s="42"/>
      <c r="LBO110" s="42"/>
      <c r="LBP110" s="42"/>
      <c r="LBQ110" s="42"/>
      <c r="LBR110" s="42"/>
      <c r="LBS110" s="42"/>
      <c r="LBT110" s="42"/>
      <c r="LBU110" s="42"/>
      <c r="LBV110" s="42"/>
      <c r="LBW110" s="42"/>
      <c r="LBX110" s="42"/>
      <c r="LBY110" s="42"/>
      <c r="LBZ110" s="42"/>
      <c r="LCA110" s="42"/>
      <c r="LCB110" s="42"/>
      <c r="LCC110" s="42"/>
      <c r="LCD110" s="42"/>
      <c r="LCE110" s="42"/>
      <c r="LCF110" s="42"/>
      <c r="LCG110" s="42"/>
      <c r="LCH110" s="42"/>
      <c r="LCI110" s="42"/>
      <c r="LCJ110" s="42"/>
      <c r="LCK110" s="42"/>
      <c r="LCL110" s="42"/>
      <c r="LCM110" s="42"/>
      <c r="LCN110" s="42"/>
      <c r="LCO110" s="42"/>
      <c r="LCP110" s="42"/>
      <c r="LCQ110" s="42"/>
      <c r="LCR110" s="42"/>
      <c r="LCS110" s="42"/>
      <c r="LCT110" s="42"/>
      <c r="LCU110" s="42"/>
      <c r="LCV110" s="42"/>
      <c r="LCW110" s="42"/>
      <c r="LCX110" s="42"/>
      <c r="LCY110" s="42"/>
      <c r="LCZ110" s="42"/>
      <c r="LDA110" s="42"/>
      <c r="LDB110" s="42"/>
      <c r="LDC110" s="42"/>
      <c r="LDD110" s="42"/>
      <c r="LDE110" s="42"/>
      <c r="LDF110" s="42"/>
      <c r="LDG110" s="42"/>
      <c r="LDH110" s="42"/>
      <c r="LDI110" s="42"/>
      <c r="LDJ110" s="42"/>
      <c r="LDK110" s="42"/>
      <c r="LDL110" s="42"/>
      <c r="LDM110" s="42"/>
      <c r="LDN110" s="42"/>
      <c r="LDO110" s="42"/>
      <c r="LDP110" s="42"/>
      <c r="LDQ110" s="42"/>
      <c r="LDR110" s="42"/>
      <c r="LDS110" s="42"/>
      <c r="LDT110" s="42"/>
      <c r="LDU110" s="42"/>
      <c r="LDV110" s="42"/>
      <c r="LDW110" s="42"/>
      <c r="LDX110" s="42"/>
      <c r="LDY110" s="42"/>
      <c r="LDZ110" s="42"/>
      <c r="LEA110" s="42"/>
      <c r="LEB110" s="42"/>
      <c r="LEC110" s="42"/>
      <c r="LED110" s="42"/>
      <c r="LEE110" s="42"/>
      <c r="LEF110" s="42"/>
      <c r="LEG110" s="42"/>
      <c r="LEH110" s="42"/>
      <c r="LEI110" s="42"/>
      <c r="LEJ110" s="42"/>
      <c r="LEK110" s="42"/>
      <c r="LEL110" s="42"/>
      <c r="LEM110" s="42"/>
      <c r="LEN110" s="42"/>
      <c r="LEO110" s="42"/>
      <c r="LEP110" s="42"/>
      <c r="LEQ110" s="42"/>
      <c r="LER110" s="42"/>
      <c r="LES110" s="42"/>
      <c r="LET110" s="42"/>
      <c r="LEU110" s="42"/>
      <c r="LEV110" s="42"/>
      <c r="LEW110" s="42"/>
      <c r="LEX110" s="42"/>
      <c r="LEY110" s="42"/>
      <c r="LEZ110" s="42"/>
      <c r="LFA110" s="42"/>
      <c r="LFB110" s="42"/>
      <c r="LFC110" s="42"/>
      <c r="LFD110" s="42"/>
      <c r="LFE110" s="42"/>
      <c r="LFF110" s="42"/>
      <c r="LFG110" s="42"/>
      <c r="LFH110" s="42"/>
      <c r="LFI110" s="42"/>
      <c r="LFJ110" s="42"/>
      <c r="LFK110" s="42"/>
      <c r="LFL110" s="42"/>
      <c r="LFM110" s="42"/>
      <c r="LFN110" s="42"/>
      <c r="LFO110" s="42"/>
      <c r="LFP110" s="42"/>
      <c r="LFQ110" s="42"/>
      <c r="LFR110" s="42"/>
      <c r="LFS110" s="42"/>
      <c r="LFT110" s="42"/>
      <c r="LFU110" s="42"/>
      <c r="LFV110" s="42"/>
      <c r="LFW110" s="42"/>
      <c r="LFX110" s="42"/>
      <c r="LFY110" s="42"/>
      <c r="LFZ110" s="42"/>
      <c r="LGA110" s="42"/>
      <c r="LGB110" s="42"/>
      <c r="LGC110" s="42"/>
      <c r="LGD110" s="42"/>
      <c r="LGE110" s="42"/>
      <c r="LGF110" s="42"/>
      <c r="LGG110" s="42"/>
      <c r="LGH110" s="42"/>
      <c r="LGI110" s="42"/>
      <c r="LGJ110" s="42"/>
      <c r="LGK110" s="42"/>
      <c r="LGL110" s="42"/>
      <c r="LGM110" s="42"/>
      <c r="LGN110" s="42"/>
      <c r="LGO110" s="42"/>
      <c r="LGP110" s="42"/>
      <c r="LGQ110" s="42"/>
      <c r="LGR110" s="42"/>
      <c r="LGS110" s="42"/>
      <c r="LGT110" s="42"/>
      <c r="LGU110" s="42"/>
      <c r="LGV110" s="42"/>
      <c r="LGW110" s="42"/>
      <c r="LGX110" s="42"/>
      <c r="LGY110" s="42"/>
      <c r="LGZ110" s="42"/>
      <c r="LHA110" s="42"/>
      <c r="LHB110" s="42"/>
      <c r="LHC110" s="42"/>
      <c r="LHD110" s="42"/>
      <c r="LHE110" s="42"/>
      <c r="LHF110" s="42"/>
      <c r="LHG110" s="42"/>
      <c r="LHH110" s="42"/>
      <c r="LHI110" s="42"/>
      <c r="LHJ110" s="42"/>
      <c r="LHK110" s="42"/>
      <c r="LHL110" s="42"/>
      <c r="LHM110" s="42"/>
      <c r="LHN110" s="42"/>
      <c r="LHO110" s="42"/>
      <c r="LHP110" s="42"/>
      <c r="LHQ110" s="42"/>
      <c r="LHR110" s="42"/>
      <c r="LHS110" s="42"/>
      <c r="LHT110" s="42"/>
      <c r="LHU110" s="42"/>
      <c r="LHV110" s="42"/>
      <c r="LHW110" s="42"/>
      <c r="LHX110" s="42"/>
      <c r="LHY110" s="42"/>
      <c r="LHZ110" s="42"/>
      <c r="LIA110" s="42"/>
      <c r="LIB110" s="42"/>
      <c r="LIC110" s="42"/>
      <c r="LID110" s="42"/>
      <c r="LIE110" s="42"/>
      <c r="LIF110" s="42"/>
      <c r="LIG110" s="42"/>
      <c r="LIH110" s="42"/>
      <c r="LII110" s="42"/>
      <c r="LIJ110" s="42"/>
      <c r="LIK110" s="42"/>
      <c r="LIL110" s="42"/>
      <c r="LIM110" s="42"/>
      <c r="LIN110" s="42"/>
      <c r="LIO110" s="42"/>
      <c r="LIP110" s="42"/>
      <c r="LIQ110" s="42"/>
      <c r="LIR110" s="42"/>
      <c r="LIS110" s="42"/>
      <c r="LIT110" s="42"/>
      <c r="LIU110" s="42"/>
      <c r="LIV110" s="42"/>
      <c r="LIW110" s="42"/>
      <c r="LIX110" s="42"/>
      <c r="LIY110" s="42"/>
      <c r="LIZ110" s="42"/>
      <c r="LJA110" s="42"/>
      <c r="LJB110" s="42"/>
      <c r="LJC110" s="42"/>
      <c r="LJD110" s="42"/>
      <c r="LJE110" s="42"/>
      <c r="LJF110" s="42"/>
      <c r="LJG110" s="42"/>
      <c r="LJH110" s="42"/>
      <c r="LJI110" s="42"/>
      <c r="LJJ110" s="42"/>
      <c r="LJK110" s="42"/>
      <c r="LJL110" s="42"/>
      <c r="LJM110" s="42"/>
      <c r="LJN110" s="42"/>
      <c r="LJO110" s="42"/>
      <c r="LJP110" s="42"/>
      <c r="LJQ110" s="42"/>
      <c r="LJR110" s="42"/>
      <c r="LJS110" s="42"/>
      <c r="LJT110" s="42"/>
      <c r="LJU110" s="42"/>
      <c r="LJV110" s="42"/>
      <c r="LJW110" s="42"/>
      <c r="LJX110" s="42"/>
      <c r="LJY110" s="42"/>
      <c r="LJZ110" s="42"/>
      <c r="LKA110" s="42"/>
      <c r="LKB110" s="42"/>
      <c r="LKC110" s="42"/>
      <c r="LKD110" s="42"/>
      <c r="LKE110" s="42"/>
      <c r="LKF110" s="42"/>
      <c r="LKG110" s="42"/>
      <c r="LKH110" s="42"/>
      <c r="LKI110" s="42"/>
      <c r="LKJ110" s="42"/>
      <c r="LKK110" s="42"/>
      <c r="LKL110" s="42"/>
      <c r="LKM110" s="42"/>
      <c r="LKN110" s="42"/>
      <c r="LKO110" s="42"/>
      <c r="LKP110" s="42"/>
      <c r="LKQ110" s="42"/>
      <c r="LKR110" s="42"/>
      <c r="LKS110" s="42"/>
      <c r="LKT110" s="42"/>
      <c r="LKU110" s="42"/>
      <c r="LKV110" s="42"/>
      <c r="LKW110" s="42"/>
      <c r="LKX110" s="42"/>
      <c r="LKY110" s="42"/>
      <c r="LKZ110" s="42"/>
      <c r="LLA110" s="42"/>
      <c r="LLB110" s="42"/>
      <c r="LLC110" s="42"/>
      <c r="LLD110" s="42"/>
      <c r="LLE110" s="42"/>
      <c r="LLF110" s="42"/>
      <c r="LLG110" s="42"/>
      <c r="LLH110" s="42"/>
      <c r="LLI110" s="42"/>
      <c r="LLJ110" s="42"/>
      <c r="LLK110" s="42"/>
      <c r="LLL110" s="42"/>
      <c r="LLM110" s="42"/>
      <c r="LLN110" s="42"/>
      <c r="LLO110" s="42"/>
      <c r="LLP110" s="42"/>
      <c r="LLQ110" s="42"/>
      <c r="LLR110" s="42"/>
      <c r="LLS110" s="42"/>
      <c r="LLT110" s="42"/>
      <c r="LLU110" s="42"/>
      <c r="LLV110" s="42"/>
      <c r="LLW110" s="42"/>
      <c r="LLX110" s="42"/>
      <c r="LLY110" s="42"/>
      <c r="LLZ110" s="42"/>
      <c r="LMA110" s="42"/>
      <c r="LMB110" s="42"/>
      <c r="LMC110" s="42"/>
      <c r="LMD110" s="42"/>
      <c r="LME110" s="42"/>
      <c r="LMF110" s="42"/>
      <c r="LMG110" s="42"/>
      <c r="LMH110" s="42"/>
      <c r="LMI110" s="42"/>
      <c r="LMJ110" s="42"/>
      <c r="LMK110" s="42"/>
      <c r="LML110" s="42"/>
      <c r="LMM110" s="42"/>
      <c r="LMN110" s="42"/>
      <c r="LMO110" s="42"/>
      <c r="LMP110" s="42"/>
      <c r="LMQ110" s="42"/>
      <c r="LMR110" s="42"/>
      <c r="LMS110" s="42"/>
      <c r="LMT110" s="42"/>
      <c r="LMU110" s="42"/>
      <c r="LMV110" s="42"/>
      <c r="LMW110" s="42"/>
      <c r="LMX110" s="42"/>
      <c r="LMY110" s="42"/>
      <c r="LMZ110" s="42"/>
      <c r="LNA110" s="42"/>
      <c r="LNB110" s="42"/>
      <c r="LNC110" s="42"/>
      <c r="LND110" s="42"/>
      <c r="LNE110" s="42"/>
      <c r="LNF110" s="42"/>
      <c r="LNG110" s="42"/>
      <c r="LNH110" s="42"/>
      <c r="LNI110" s="42"/>
      <c r="LNJ110" s="42"/>
      <c r="LNK110" s="42"/>
      <c r="LNL110" s="42"/>
      <c r="LNM110" s="42"/>
      <c r="LNN110" s="42"/>
      <c r="LNO110" s="42"/>
      <c r="LNP110" s="42"/>
      <c r="LNQ110" s="42"/>
      <c r="LNR110" s="42"/>
      <c r="LNS110" s="42"/>
      <c r="LNT110" s="42"/>
      <c r="LNU110" s="42"/>
      <c r="LNV110" s="42"/>
      <c r="LNW110" s="42"/>
      <c r="LNX110" s="42"/>
      <c r="LNY110" s="42"/>
      <c r="LNZ110" s="42"/>
      <c r="LOA110" s="42"/>
      <c r="LOB110" s="42"/>
      <c r="LOC110" s="42"/>
      <c r="LOD110" s="42"/>
      <c r="LOE110" s="42"/>
      <c r="LOF110" s="42"/>
      <c r="LOG110" s="42"/>
      <c r="LOH110" s="42"/>
      <c r="LOI110" s="42"/>
      <c r="LOJ110" s="42"/>
      <c r="LOK110" s="42"/>
      <c r="LOL110" s="42"/>
      <c r="LOM110" s="42"/>
      <c r="LON110" s="42"/>
      <c r="LOO110" s="42"/>
      <c r="LOP110" s="42"/>
      <c r="LOQ110" s="42"/>
      <c r="LOR110" s="42"/>
      <c r="LOS110" s="42"/>
      <c r="LOT110" s="42"/>
      <c r="LOU110" s="42"/>
      <c r="LOV110" s="42"/>
      <c r="LOW110" s="42"/>
      <c r="LOX110" s="42"/>
      <c r="LOY110" s="42"/>
      <c r="LOZ110" s="42"/>
      <c r="LPA110" s="42"/>
      <c r="LPB110" s="42"/>
      <c r="LPC110" s="42"/>
      <c r="LPD110" s="42"/>
      <c r="LPE110" s="42"/>
      <c r="LPF110" s="42"/>
      <c r="LPG110" s="42"/>
      <c r="LPH110" s="42"/>
      <c r="LPI110" s="42"/>
      <c r="LPJ110" s="42"/>
      <c r="LPK110" s="42"/>
      <c r="LPL110" s="42"/>
      <c r="LPM110" s="42"/>
      <c r="LPN110" s="42"/>
      <c r="LPO110" s="42"/>
      <c r="LPP110" s="42"/>
      <c r="LPQ110" s="42"/>
      <c r="LPR110" s="42"/>
      <c r="LPS110" s="42"/>
      <c r="LPT110" s="42"/>
      <c r="LPU110" s="42"/>
      <c r="LPV110" s="42"/>
      <c r="LPW110" s="42"/>
      <c r="LPX110" s="42"/>
      <c r="LPY110" s="42"/>
      <c r="LPZ110" s="42"/>
      <c r="LQA110" s="42"/>
      <c r="LQB110" s="42"/>
      <c r="LQC110" s="42"/>
      <c r="LQD110" s="42"/>
      <c r="LQE110" s="42"/>
      <c r="LQF110" s="42"/>
      <c r="LQG110" s="42"/>
      <c r="LQH110" s="42"/>
      <c r="LQI110" s="42"/>
      <c r="LQJ110" s="42"/>
      <c r="LQK110" s="42"/>
      <c r="LQL110" s="42"/>
      <c r="LQM110" s="42"/>
      <c r="LQN110" s="42"/>
      <c r="LQO110" s="42"/>
      <c r="LQP110" s="42"/>
      <c r="LQQ110" s="42"/>
      <c r="LQR110" s="42"/>
      <c r="LQS110" s="42"/>
      <c r="LQT110" s="42"/>
      <c r="LQU110" s="42"/>
      <c r="LQV110" s="42"/>
      <c r="LQW110" s="42"/>
      <c r="LQX110" s="42"/>
      <c r="LQY110" s="42"/>
      <c r="LQZ110" s="42"/>
      <c r="LRA110" s="42"/>
      <c r="LRB110" s="42"/>
      <c r="LRC110" s="42"/>
      <c r="LRD110" s="42"/>
      <c r="LRE110" s="42"/>
      <c r="LRF110" s="42"/>
      <c r="LRG110" s="42"/>
      <c r="LRH110" s="42"/>
      <c r="LRI110" s="42"/>
      <c r="LRJ110" s="42"/>
      <c r="LRK110" s="42"/>
      <c r="LRL110" s="42"/>
      <c r="LRM110" s="42"/>
      <c r="LRN110" s="42"/>
      <c r="LRO110" s="42"/>
      <c r="LRP110" s="42"/>
      <c r="LRQ110" s="42"/>
      <c r="LRR110" s="42"/>
      <c r="LRS110" s="42"/>
      <c r="LRT110" s="42"/>
      <c r="LRU110" s="42"/>
      <c r="LRV110" s="42"/>
      <c r="LRW110" s="42"/>
      <c r="LRX110" s="42"/>
      <c r="LRY110" s="42"/>
      <c r="LRZ110" s="42"/>
      <c r="LSA110" s="42"/>
      <c r="LSB110" s="42"/>
      <c r="LSC110" s="42"/>
      <c r="LSD110" s="42"/>
      <c r="LSE110" s="42"/>
      <c r="LSF110" s="42"/>
      <c r="LSG110" s="42"/>
      <c r="LSH110" s="42"/>
      <c r="LSI110" s="42"/>
      <c r="LSJ110" s="42"/>
      <c r="LSK110" s="42"/>
      <c r="LSL110" s="42"/>
      <c r="LSM110" s="42"/>
      <c r="LSN110" s="42"/>
      <c r="LSO110" s="42"/>
      <c r="LSP110" s="42"/>
      <c r="LSQ110" s="42"/>
      <c r="LSR110" s="42"/>
      <c r="LSS110" s="42"/>
      <c r="LST110" s="42"/>
      <c r="LSU110" s="42"/>
      <c r="LSV110" s="42"/>
      <c r="LSW110" s="42"/>
      <c r="LSX110" s="42"/>
      <c r="LSY110" s="42"/>
      <c r="LSZ110" s="42"/>
      <c r="LTA110" s="42"/>
      <c r="LTB110" s="42"/>
      <c r="LTC110" s="42"/>
      <c r="LTD110" s="42"/>
      <c r="LTE110" s="42"/>
      <c r="LTF110" s="42"/>
      <c r="LTG110" s="42"/>
      <c r="LTH110" s="42"/>
      <c r="LTI110" s="42"/>
      <c r="LTJ110" s="42"/>
      <c r="LTK110" s="42"/>
      <c r="LTL110" s="42"/>
      <c r="LTM110" s="42"/>
      <c r="LTN110" s="42"/>
      <c r="LTO110" s="42"/>
      <c r="LTP110" s="42"/>
      <c r="LTQ110" s="42"/>
      <c r="LTR110" s="42"/>
      <c r="LTS110" s="42"/>
      <c r="LTT110" s="42"/>
      <c r="LTU110" s="42"/>
      <c r="LTV110" s="42"/>
      <c r="LTW110" s="42"/>
      <c r="LTX110" s="42"/>
      <c r="LTY110" s="42"/>
      <c r="LTZ110" s="42"/>
      <c r="LUA110" s="42"/>
      <c r="LUB110" s="42"/>
      <c r="LUC110" s="42"/>
      <c r="LUD110" s="42"/>
      <c r="LUE110" s="42"/>
      <c r="LUF110" s="42"/>
      <c r="LUG110" s="42"/>
      <c r="LUH110" s="42"/>
      <c r="LUI110" s="42"/>
      <c r="LUJ110" s="42"/>
      <c r="LUK110" s="42"/>
      <c r="LUL110" s="42"/>
      <c r="LUM110" s="42"/>
      <c r="LUN110" s="42"/>
      <c r="LUO110" s="42"/>
      <c r="LUP110" s="42"/>
      <c r="LUQ110" s="42"/>
      <c r="LUR110" s="42"/>
      <c r="LUS110" s="42"/>
      <c r="LUT110" s="42"/>
      <c r="LUU110" s="42"/>
      <c r="LUV110" s="42"/>
      <c r="LUW110" s="42"/>
      <c r="LUX110" s="42"/>
      <c r="LUY110" s="42"/>
      <c r="LUZ110" s="42"/>
      <c r="LVA110" s="42"/>
      <c r="LVB110" s="42"/>
      <c r="LVC110" s="42"/>
      <c r="LVD110" s="42"/>
      <c r="LVE110" s="42"/>
      <c r="LVF110" s="42"/>
      <c r="LVG110" s="42"/>
      <c r="LVH110" s="42"/>
      <c r="LVI110" s="42"/>
      <c r="LVJ110" s="42"/>
      <c r="LVK110" s="42"/>
      <c r="LVL110" s="42"/>
      <c r="LVM110" s="42"/>
      <c r="LVN110" s="42"/>
      <c r="LVO110" s="42"/>
      <c r="LVP110" s="42"/>
      <c r="LVQ110" s="42"/>
      <c r="LVR110" s="42"/>
      <c r="LVS110" s="42"/>
      <c r="LVT110" s="42"/>
      <c r="LVU110" s="42"/>
      <c r="LVV110" s="42"/>
      <c r="LVW110" s="42"/>
      <c r="LVX110" s="42"/>
      <c r="LVY110" s="42"/>
      <c r="LVZ110" s="42"/>
      <c r="LWA110" s="42"/>
      <c r="LWB110" s="42"/>
      <c r="LWC110" s="42"/>
      <c r="LWD110" s="42"/>
      <c r="LWE110" s="42"/>
      <c r="LWF110" s="42"/>
      <c r="LWG110" s="42"/>
      <c r="LWH110" s="42"/>
      <c r="LWI110" s="42"/>
      <c r="LWJ110" s="42"/>
      <c r="LWK110" s="42"/>
      <c r="LWL110" s="42"/>
      <c r="LWM110" s="42"/>
      <c r="LWN110" s="42"/>
      <c r="LWO110" s="42"/>
      <c r="LWP110" s="42"/>
      <c r="LWQ110" s="42"/>
      <c r="LWR110" s="42"/>
      <c r="LWS110" s="42"/>
      <c r="LWT110" s="42"/>
      <c r="LWU110" s="42"/>
      <c r="LWV110" s="42"/>
      <c r="LWW110" s="42"/>
      <c r="LWX110" s="42"/>
      <c r="LWY110" s="42"/>
      <c r="LWZ110" s="42"/>
      <c r="LXA110" s="42"/>
      <c r="LXB110" s="42"/>
      <c r="LXC110" s="42"/>
      <c r="LXD110" s="42"/>
      <c r="LXE110" s="42"/>
      <c r="LXF110" s="42"/>
      <c r="LXG110" s="42"/>
      <c r="LXH110" s="42"/>
      <c r="LXI110" s="42"/>
      <c r="LXJ110" s="42"/>
      <c r="LXK110" s="42"/>
      <c r="LXL110" s="42"/>
      <c r="LXM110" s="42"/>
      <c r="LXN110" s="42"/>
      <c r="LXO110" s="42"/>
      <c r="LXP110" s="42"/>
      <c r="LXQ110" s="42"/>
      <c r="LXR110" s="42"/>
      <c r="LXS110" s="42"/>
      <c r="LXT110" s="42"/>
      <c r="LXU110" s="42"/>
      <c r="LXV110" s="42"/>
      <c r="LXW110" s="42"/>
      <c r="LXX110" s="42"/>
      <c r="LXY110" s="42"/>
      <c r="LXZ110" s="42"/>
      <c r="LYA110" s="42"/>
      <c r="LYB110" s="42"/>
      <c r="LYC110" s="42"/>
      <c r="LYD110" s="42"/>
      <c r="LYE110" s="42"/>
      <c r="LYF110" s="42"/>
      <c r="LYG110" s="42"/>
      <c r="LYH110" s="42"/>
      <c r="LYI110" s="42"/>
      <c r="LYJ110" s="42"/>
      <c r="LYK110" s="42"/>
      <c r="LYL110" s="42"/>
      <c r="LYM110" s="42"/>
      <c r="LYN110" s="42"/>
      <c r="LYO110" s="42"/>
      <c r="LYP110" s="42"/>
      <c r="LYQ110" s="42"/>
      <c r="LYR110" s="42"/>
      <c r="LYS110" s="42"/>
      <c r="LYT110" s="42"/>
      <c r="LYU110" s="42"/>
      <c r="LYV110" s="42"/>
      <c r="LYW110" s="42"/>
      <c r="LYX110" s="42"/>
      <c r="LYY110" s="42"/>
      <c r="LYZ110" s="42"/>
      <c r="LZA110" s="42"/>
      <c r="LZB110" s="42"/>
      <c r="LZC110" s="42"/>
      <c r="LZD110" s="42"/>
      <c r="LZE110" s="42"/>
      <c r="LZF110" s="42"/>
      <c r="LZG110" s="42"/>
      <c r="LZH110" s="42"/>
      <c r="LZI110" s="42"/>
      <c r="LZJ110" s="42"/>
      <c r="LZK110" s="42"/>
      <c r="LZL110" s="42"/>
      <c r="LZM110" s="42"/>
      <c r="LZN110" s="42"/>
      <c r="LZO110" s="42"/>
      <c r="LZP110" s="42"/>
      <c r="LZQ110" s="42"/>
      <c r="LZR110" s="42"/>
      <c r="LZS110" s="42"/>
      <c r="LZT110" s="42"/>
      <c r="LZU110" s="42"/>
      <c r="LZV110" s="42"/>
      <c r="LZW110" s="42"/>
      <c r="LZX110" s="42"/>
      <c r="LZY110" s="42"/>
      <c r="LZZ110" s="42"/>
      <c r="MAA110" s="42"/>
      <c r="MAB110" s="42"/>
      <c r="MAC110" s="42"/>
      <c r="MAD110" s="42"/>
      <c r="MAE110" s="42"/>
      <c r="MAF110" s="42"/>
      <c r="MAG110" s="42"/>
      <c r="MAH110" s="42"/>
      <c r="MAI110" s="42"/>
      <c r="MAJ110" s="42"/>
      <c r="MAK110" s="42"/>
      <c r="MAL110" s="42"/>
      <c r="MAM110" s="42"/>
      <c r="MAN110" s="42"/>
      <c r="MAO110" s="42"/>
      <c r="MAP110" s="42"/>
      <c r="MAQ110" s="42"/>
      <c r="MAR110" s="42"/>
      <c r="MAS110" s="42"/>
      <c r="MAT110" s="42"/>
      <c r="MAU110" s="42"/>
      <c r="MAV110" s="42"/>
      <c r="MAW110" s="42"/>
      <c r="MAX110" s="42"/>
      <c r="MAY110" s="42"/>
      <c r="MAZ110" s="42"/>
      <c r="MBA110" s="42"/>
      <c r="MBB110" s="42"/>
      <c r="MBC110" s="42"/>
      <c r="MBD110" s="42"/>
      <c r="MBE110" s="42"/>
      <c r="MBF110" s="42"/>
      <c r="MBG110" s="42"/>
      <c r="MBH110" s="42"/>
      <c r="MBI110" s="42"/>
      <c r="MBJ110" s="42"/>
      <c r="MBK110" s="42"/>
      <c r="MBL110" s="42"/>
      <c r="MBM110" s="42"/>
      <c r="MBN110" s="42"/>
      <c r="MBO110" s="42"/>
      <c r="MBP110" s="42"/>
      <c r="MBQ110" s="42"/>
      <c r="MBR110" s="42"/>
      <c r="MBS110" s="42"/>
      <c r="MBT110" s="42"/>
      <c r="MBU110" s="42"/>
      <c r="MBV110" s="42"/>
      <c r="MBW110" s="42"/>
      <c r="MBX110" s="42"/>
      <c r="MBY110" s="42"/>
      <c r="MBZ110" s="42"/>
      <c r="MCA110" s="42"/>
      <c r="MCB110" s="42"/>
      <c r="MCC110" s="42"/>
      <c r="MCD110" s="42"/>
      <c r="MCE110" s="42"/>
      <c r="MCF110" s="42"/>
      <c r="MCG110" s="42"/>
      <c r="MCH110" s="42"/>
      <c r="MCI110" s="42"/>
      <c r="MCJ110" s="42"/>
      <c r="MCK110" s="42"/>
      <c r="MCL110" s="42"/>
      <c r="MCM110" s="42"/>
      <c r="MCN110" s="42"/>
      <c r="MCO110" s="42"/>
      <c r="MCP110" s="42"/>
      <c r="MCQ110" s="42"/>
      <c r="MCR110" s="42"/>
      <c r="MCS110" s="42"/>
      <c r="MCT110" s="42"/>
      <c r="MCU110" s="42"/>
      <c r="MCV110" s="42"/>
      <c r="MCW110" s="42"/>
      <c r="MCX110" s="42"/>
      <c r="MCY110" s="42"/>
      <c r="MCZ110" s="42"/>
      <c r="MDA110" s="42"/>
      <c r="MDB110" s="42"/>
      <c r="MDC110" s="42"/>
      <c r="MDD110" s="42"/>
      <c r="MDE110" s="42"/>
      <c r="MDF110" s="42"/>
      <c r="MDG110" s="42"/>
      <c r="MDH110" s="42"/>
      <c r="MDI110" s="42"/>
      <c r="MDJ110" s="42"/>
      <c r="MDK110" s="42"/>
      <c r="MDL110" s="42"/>
      <c r="MDM110" s="42"/>
      <c r="MDN110" s="42"/>
      <c r="MDO110" s="42"/>
      <c r="MDP110" s="42"/>
      <c r="MDQ110" s="42"/>
      <c r="MDR110" s="42"/>
      <c r="MDS110" s="42"/>
      <c r="MDT110" s="42"/>
      <c r="MDU110" s="42"/>
      <c r="MDV110" s="42"/>
      <c r="MDW110" s="42"/>
      <c r="MDX110" s="42"/>
      <c r="MDY110" s="42"/>
      <c r="MDZ110" s="42"/>
      <c r="MEA110" s="42"/>
      <c r="MEB110" s="42"/>
      <c r="MEC110" s="42"/>
      <c r="MED110" s="42"/>
      <c r="MEE110" s="42"/>
      <c r="MEF110" s="42"/>
      <c r="MEG110" s="42"/>
      <c r="MEH110" s="42"/>
      <c r="MEI110" s="42"/>
      <c r="MEJ110" s="42"/>
      <c r="MEK110" s="42"/>
      <c r="MEL110" s="42"/>
      <c r="MEM110" s="42"/>
      <c r="MEN110" s="42"/>
      <c r="MEO110" s="42"/>
      <c r="MEP110" s="42"/>
      <c r="MEQ110" s="42"/>
      <c r="MER110" s="42"/>
      <c r="MES110" s="42"/>
      <c r="MET110" s="42"/>
      <c r="MEU110" s="42"/>
      <c r="MEV110" s="42"/>
      <c r="MEW110" s="42"/>
      <c r="MEX110" s="42"/>
      <c r="MEY110" s="42"/>
      <c r="MEZ110" s="42"/>
      <c r="MFA110" s="42"/>
      <c r="MFB110" s="42"/>
      <c r="MFC110" s="42"/>
      <c r="MFD110" s="42"/>
      <c r="MFE110" s="42"/>
      <c r="MFF110" s="42"/>
      <c r="MFG110" s="42"/>
      <c r="MFH110" s="42"/>
      <c r="MFI110" s="42"/>
      <c r="MFJ110" s="42"/>
      <c r="MFK110" s="42"/>
      <c r="MFL110" s="42"/>
      <c r="MFM110" s="42"/>
      <c r="MFN110" s="42"/>
      <c r="MFO110" s="42"/>
      <c r="MFP110" s="42"/>
      <c r="MFQ110" s="42"/>
      <c r="MFR110" s="42"/>
      <c r="MFS110" s="42"/>
      <c r="MFT110" s="42"/>
      <c r="MFU110" s="42"/>
      <c r="MFV110" s="42"/>
      <c r="MFW110" s="42"/>
      <c r="MFX110" s="42"/>
      <c r="MFY110" s="42"/>
      <c r="MFZ110" s="42"/>
      <c r="MGA110" s="42"/>
      <c r="MGB110" s="42"/>
      <c r="MGC110" s="42"/>
      <c r="MGD110" s="42"/>
      <c r="MGE110" s="42"/>
      <c r="MGF110" s="42"/>
      <c r="MGG110" s="42"/>
      <c r="MGH110" s="42"/>
      <c r="MGI110" s="42"/>
      <c r="MGJ110" s="42"/>
      <c r="MGK110" s="42"/>
      <c r="MGL110" s="42"/>
      <c r="MGM110" s="42"/>
      <c r="MGN110" s="42"/>
      <c r="MGO110" s="42"/>
      <c r="MGP110" s="42"/>
      <c r="MGQ110" s="42"/>
      <c r="MGR110" s="42"/>
      <c r="MGS110" s="42"/>
      <c r="MGT110" s="42"/>
      <c r="MGU110" s="42"/>
      <c r="MGV110" s="42"/>
      <c r="MGW110" s="42"/>
      <c r="MGX110" s="42"/>
      <c r="MGY110" s="42"/>
      <c r="MGZ110" s="42"/>
      <c r="MHA110" s="42"/>
      <c r="MHB110" s="42"/>
      <c r="MHC110" s="42"/>
      <c r="MHD110" s="42"/>
      <c r="MHE110" s="42"/>
      <c r="MHF110" s="42"/>
      <c r="MHG110" s="42"/>
      <c r="MHH110" s="42"/>
      <c r="MHI110" s="42"/>
      <c r="MHJ110" s="42"/>
      <c r="MHK110" s="42"/>
      <c r="MHL110" s="42"/>
      <c r="MHM110" s="42"/>
      <c r="MHN110" s="42"/>
      <c r="MHO110" s="42"/>
      <c r="MHP110" s="42"/>
      <c r="MHQ110" s="42"/>
      <c r="MHR110" s="42"/>
      <c r="MHS110" s="42"/>
      <c r="MHT110" s="42"/>
      <c r="MHU110" s="42"/>
      <c r="MHV110" s="42"/>
      <c r="MHW110" s="42"/>
      <c r="MHX110" s="42"/>
      <c r="MHY110" s="42"/>
      <c r="MHZ110" s="42"/>
      <c r="MIA110" s="42"/>
      <c r="MIB110" s="42"/>
      <c r="MIC110" s="42"/>
      <c r="MID110" s="42"/>
      <c r="MIE110" s="42"/>
      <c r="MIF110" s="42"/>
      <c r="MIG110" s="42"/>
      <c r="MIH110" s="42"/>
      <c r="MII110" s="42"/>
      <c r="MIJ110" s="42"/>
      <c r="MIK110" s="42"/>
      <c r="MIL110" s="42"/>
      <c r="MIM110" s="42"/>
      <c r="MIN110" s="42"/>
      <c r="MIO110" s="42"/>
      <c r="MIP110" s="42"/>
      <c r="MIQ110" s="42"/>
      <c r="MIR110" s="42"/>
      <c r="MIS110" s="42"/>
      <c r="MIT110" s="42"/>
      <c r="MIU110" s="42"/>
      <c r="MIV110" s="42"/>
      <c r="MIW110" s="42"/>
      <c r="MIX110" s="42"/>
      <c r="MIY110" s="42"/>
      <c r="MIZ110" s="42"/>
      <c r="MJA110" s="42"/>
      <c r="MJB110" s="42"/>
      <c r="MJC110" s="42"/>
      <c r="MJD110" s="42"/>
      <c r="MJE110" s="42"/>
      <c r="MJF110" s="42"/>
      <c r="MJG110" s="42"/>
      <c r="MJH110" s="42"/>
      <c r="MJI110" s="42"/>
      <c r="MJJ110" s="42"/>
      <c r="MJK110" s="42"/>
      <c r="MJL110" s="42"/>
      <c r="MJM110" s="42"/>
      <c r="MJN110" s="42"/>
      <c r="MJO110" s="42"/>
      <c r="MJP110" s="42"/>
      <c r="MJQ110" s="42"/>
      <c r="MJR110" s="42"/>
      <c r="MJS110" s="42"/>
      <c r="MJT110" s="42"/>
      <c r="MJU110" s="42"/>
      <c r="MJV110" s="42"/>
      <c r="MJW110" s="42"/>
      <c r="MJX110" s="42"/>
      <c r="MJY110" s="42"/>
      <c r="MJZ110" s="42"/>
      <c r="MKA110" s="42"/>
      <c r="MKB110" s="42"/>
      <c r="MKC110" s="42"/>
      <c r="MKD110" s="42"/>
      <c r="MKE110" s="42"/>
      <c r="MKF110" s="42"/>
      <c r="MKG110" s="42"/>
      <c r="MKH110" s="42"/>
      <c r="MKI110" s="42"/>
      <c r="MKJ110" s="42"/>
      <c r="MKK110" s="42"/>
      <c r="MKL110" s="42"/>
      <c r="MKM110" s="42"/>
      <c r="MKN110" s="42"/>
      <c r="MKO110" s="42"/>
      <c r="MKP110" s="42"/>
      <c r="MKQ110" s="42"/>
      <c r="MKR110" s="42"/>
      <c r="MKS110" s="42"/>
      <c r="MKT110" s="42"/>
      <c r="MKU110" s="42"/>
      <c r="MKV110" s="42"/>
      <c r="MKW110" s="42"/>
      <c r="MKX110" s="42"/>
      <c r="MKY110" s="42"/>
      <c r="MKZ110" s="42"/>
      <c r="MLA110" s="42"/>
      <c r="MLB110" s="42"/>
      <c r="MLC110" s="42"/>
      <c r="MLD110" s="42"/>
      <c r="MLE110" s="42"/>
      <c r="MLF110" s="42"/>
      <c r="MLG110" s="42"/>
      <c r="MLH110" s="42"/>
      <c r="MLI110" s="42"/>
      <c r="MLJ110" s="42"/>
      <c r="MLK110" s="42"/>
      <c r="MLL110" s="42"/>
      <c r="MLM110" s="42"/>
      <c r="MLN110" s="42"/>
      <c r="MLO110" s="42"/>
      <c r="MLP110" s="42"/>
      <c r="MLQ110" s="42"/>
      <c r="MLR110" s="42"/>
      <c r="MLS110" s="42"/>
      <c r="MLT110" s="42"/>
      <c r="MLU110" s="42"/>
      <c r="MLV110" s="42"/>
      <c r="MLW110" s="42"/>
      <c r="MLX110" s="42"/>
      <c r="MLY110" s="42"/>
      <c r="MLZ110" s="42"/>
      <c r="MMA110" s="42"/>
      <c r="MMB110" s="42"/>
      <c r="MMC110" s="42"/>
      <c r="MMD110" s="42"/>
      <c r="MME110" s="42"/>
      <c r="MMF110" s="42"/>
      <c r="MMG110" s="42"/>
      <c r="MMH110" s="42"/>
      <c r="MMI110" s="42"/>
      <c r="MMJ110" s="42"/>
      <c r="MMK110" s="42"/>
      <c r="MML110" s="42"/>
      <c r="MMM110" s="42"/>
      <c r="MMN110" s="42"/>
      <c r="MMO110" s="42"/>
      <c r="MMP110" s="42"/>
      <c r="MMQ110" s="42"/>
      <c r="MMR110" s="42"/>
      <c r="MMS110" s="42"/>
      <c r="MMT110" s="42"/>
      <c r="MMU110" s="42"/>
      <c r="MMV110" s="42"/>
      <c r="MMW110" s="42"/>
      <c r="MMX110" s="42"/>
      <c r="MMY110" s="42"/>
      <c r="MMZ110" s="42"/>
      <c r="MNA110" s="42"/>
      <c r="MNB110" s="42"/>
      <c r="MNC110" s="42"/>
      <c r="MND110" s="42"/>
      <c r="MNE110" s="42"/>
      <c r="MNF110" s="42"/>
      <c r="MNG110" s="42"/>
      <c r="MNH110" s="42"/>
      <c r="MNI110" s="42"/>
      <c r="MNJ110" s="42"/>
      <c r="MNK110" s="42"/>
      <c r="MNL110" s="42"/>
      <c r="MNM110" s="42"/>
      <c r="MNN110" s="42"/>
      <c r="MNO110" s="42"/>
      <c r="MNP110" s="42"/>
      <c r="MNQ110" s="42"/>
      <c r="MNR110" s="42"/>
      <c r="MNS110" s="42"/>
      <c r="MNT110" s="42"/>
      <c r="MNU110" s="42"/>
      <c r="MNV110" s="42"/>
      <c r="MNW110" s="42"/>
      <c r="MNX110" s="42"/>
      <c r="MNY110" s="42"/>
      <c r="MNZ110" s="42"/>
      <c r="MOA110" s="42"/>
      <c r="MOB110" s="42"/>
      <c r="MOC110" s="42"/>
      <c r="MOD110" s="42"/>
      <c r="MOE110" s="42"/>
      <c r="MOF110" s="42"/>
      <c r="MOG110" s="42"/>
      <c r="MOH110" s="42"/>
      <c r="MOI110" s="42"/>
      <c r="MOJ110" s="42"/>
      <c r="MOK110" s="42"/>
      <c r="MOL110" s="42"/>
      <c r="MOM110" s="42"/>
      <c r="MON110" s="42"/>
      <c r="MOO110" s="42"/>
      <c r="MOP110" s="42"/>
      <c r="MOQ110" s="42"/>
      <c r="MOR110" s="42"/>
      <c r="MOS110" s="42"/>
      <c r="MOT110" s="42"/>
      <c r="MOU110" s="42"/>
      <c r="MOV110" s="42"/>
      <c r="MOW110" s="42"/>
      <c r="MOX110" s="42"/>
      <c r="MOY110" s="42"/>
      <c r="MOZ110" s="42"/>
      <c r="MPA110" s="42"/>
      <c r="MPB110" s="42"/>
      <c r="MPC110" s="42"/>
      <c r="MPD110" s="42"/>
      <c r="MPE110" s="42"/>
      <c r="MPF110" s="42"/>
      <c r="MPG110" s="42"/>
      <c r="MPH110" s="42"/>
      <c r="MPI110" s="42"/>
      <c r="MPJ110" s="42"/>
      <c r="MPK110" s="42"/>
      <c r="MPL110" s="42"/>
      <c r="MPM110" s="42"/>
      <c r="MPN110" s="42"/>
      <c r="MPO110" s="42"/>
      <c r="MPP110" s="42"/>
      <c r="MPQ110" s="42"/>
      <c r="MPR110" s="42"/>
      <c r="MPS110" s="42"/>
      <c r="MPT110" s="42"/>
      <c r="MPU110" s="42"/>
      <c r="MPV110" s="42"/>
      <c r="MPW110" s="42"/>
      <c r="MPX110" s="42"/>
      <c r="MPY110" s="42"/>
      <c r="MPZ110" s="42"/>
      <c r="MQA110" s="42"/>
      <c r="MQB110" s="42"/>
      <c r="MQC110" s="42"/>
      <c r="MQD110" s="42"/>
      <c r="MQE110" s="42"/>
      <c r="MQF110" s="42"/>
      <c r="MQG110" s="42"/>
      <c r="MQH110" s="42"/>
      <c r="MQI110" s="42"/>
      <c r="MQJ110" s="42"/>
      <c r="MQK110" s="42"/>
      <c r="MQL110" s="42"/>
      <c r="MQM110" s="42"/>
      <c r="MQN110" s="42"/>
      <c r="MQO110" s="42"/>
      <c r="MQP110" s="42"/>
      <c r="MQQ110" s="42"/>
      <c r="MQR110" s="42"/>
      <c r="MQS110" s="42"/>
      <c r="MQT110" s="42"/>
      <c r="MQU110" s="42"/>
      <c r="MQV110" s="42"/>
      <c r="MQW110" s="42"/>
      <c r="MQX110" s="42"/>
      <c r="MQY110" s="42"/>
      <c r="MQZ110" s="42"/>
      <c r="MRA110" s="42"/>
      <c r="MRB110" s="42"/>
      <c r="MRC110" s="42"/>
      <c r="MRD110" s="42"/>
      <c r="MRE110" s="42"/>
      <c r="MRF110" s="42"/>
      <c r="MRG110" s="42"/>
      <c r="MRH110" s="42"/>
      <c r="MRI110" s="42"/>
      <c r="MRJ110" s="42"/>
      <c r="MRK110" s="42"/>
      <c r="MRL110" s="42"/>
      <c r="MRM110" s="42"/>
      <c r="MRN110" s="42"/>
      <c r="MRO110" s="42"/>
      <c r="MRP110" s="42"/>
      <c r="MRQ110" s="42"/>
      <c r="MRR110" s="42"/>
      <c r="MRS110" s="42"/>
      <c r="MRT110" s="42"/>
      <c r="MRU110" s="42"/>
      <c r="MRV110" s="42"/>
      <c r="MRW110" s="42"/>
      <c r="MRX110" s="42"/>
      <c r="MRY110" s="42"/>
      <c r="MRZ110" s="42"/>
      <c r="MSA110" s="42"/>
      <c r="MSB110" s="42"/>
      <c r="MSC110" s="42"/>
      <c r="MSD110" s="42"/>
      <c r="MSE110" s="42"/>
      <c r="MSF110" s="42"/>
      <c r="MSG110" s="42"/>
      <c r="MSH110" s="42"/>
      <c r="MSI110" s="42"/>
      <c r="MSJ110" s="42"/>
      <c r="MSK110" s="42"/>
      <c r="MSL110" s="42"/>
      <c r="MSM110" s="42"/>
      <c r="MSN110" s="42"/>
      <c r="MSO110" s="42"/>
      <c r="MSP110" s="42"/>
      <c r="MSQ110" s="42"/>
      <c r="MSR110" s="42"/>
      <c r="MSS110" s="42"/>
      <c r="MST110" s="42"/>
      <c r="MSU110" s="42"/>
      <c r="MSV110" s="42"/>
      <c r="MSW110" s="42"/>
      <c r="MSX110" s="42"/>
      <c r="MSY110" s="42"/>
      <c r="MSZ110" s="42"/>
      <c r="MTA110" s="42"/>
      <c r="MTB110" s="42"/>
      <c r="MTC110" s="42"/>
      <c r="MTD110" s="42"/>
      <c r="MTE110" s="42"/>
      <c r="MTF110" s="42"/>
      <c r="MTG110" s="42"/>
      <c r="MTH110" s="42"/>
      <c r="MTI110" s="42"/>
      <c r="MTJ110" s="42"/>
      <c r="MTK110" s="42"/>
      <c r="MTL110" s="42"/>
      <c r="MTM110" s="42"/>
      <c r="MTN110" s="42"/>
      <c r="MTO110" s="42"/>
      <c r="MTP110" s="42"/>
      <c r="MTQ110" s="42"/>
      <c r="MTR110" s="42"/>
      <c r="MTS110" s="42"/>
      <c r="MTT110" s="42"/>
      <c r="MTU110" s="42"/>
      <c r="MTV110" s="42"/>
      <c r="MTW110" s="42"/>
      <c r="MTX110" s="42"/>
      <c r="MTY110" s="42"/>
      <c r="MTZ110" s="42"/>
      <c r="MUA110" s="42"/>
      <c r="MUB110" s="42"/>
      <c r="MUC110" s="42"/>
      <c r="MUD110" s="42"/>
      <c r="MUE110" s="42"/>
      <c r="MUF110" s="42"/>
      <c r="MUG110" s="42"/>
      <c r="MUH110" s="42"/>
      <c r="MUI110" s="42"/>
      <c r="MUJ110" s="42"/>
      <c r="MUK110" s="42"/>
      <c r="MUL110" s="42"/>
      <c r="MUM110" s="42"/>
      <c r="MUN110" s="42"/>
      <c r="MUO110" s="42"/>
      <c r="MUP110" s="42"/>
      <c r="MUQ110" s="42"/>
      <c r="MUR110" s="42"/>
      <c r="MUS110" s="42"/>
      <c r="MUT110" s="42"/>
      <c r="MUU110" s="42"/>
      <c r="MUV110" s="42"/>
      <c r="MUW110" s="42"/>
      <c r="MUX110" s="42"/>
      <c r="MUY110" s="42"/>
      <c r="MUZ110" s="42"/>
      <c r="MVA110" s="42"/>
      <c r="MVB110" s="42"/>
      <c r="MVC110" s="42"/>
      <c r="MVD110" s="42"/>
      <c r="MVE110" s="42"/>
      <c r="MVF110" s="42"/>
      <c r="MVG110" s="42"/>
      <c r="MVH110" s="42"/>
      <c r="MVI110" s="42"/>
      <c r="MVJ110" s="42"/>
      <c r="MVK110" s="42"/>
      <c r="MVL110" s="42"/>
      <c r="MVM110" s="42"/>
      <c r="MVN110" s="42"/>
      <c r="MVO110" s="42"/>
      <c r="MVP110" s="42"/>
      <c r="MVQ110" s="42"/>
      <c r="MVR110" s="42"/>
      <c r="MVS110" s="42"/>
      <c r="MVT110" s="42"/>
      <c r="MVU110" s="42"/>
      <c r="MVV110" s="42"/>
      <c r="MVW110" s="42"/>
      <c r="MVX110" s="42"/>
      <c r="MVY110" s="42"/>
      <c r="MVZ110" s="42"/>
      <c r="MWA110" s="42"/>
      <c r="MWB110" s="42"/>
      <c r="MWC110" s="42"/>
      <c r="MWD110" s="42"/>
      <c r="MWE110" s="42"/>
      <c r="MWF110" s="42"/>
      <c r="MWG110" s="42"/>
      <c r="MWH110" s="42"/>
      <c r="MWI110" s="42"/>
      <c r="MWJ110" s="42"/>
      <c r="MWK110" s="42"/>
      <c r="MWL110" s="42"/>
      <c r="MWM110" s="42"/>
      <c r="MWN110" s="42"/>
      <c r="MWO110" s="42"/>
      <c r="MWP110" s="42"/>
      <c r="MWQ110" s="42"/>
      <c r="MWR110" s="42"/>
      <c r="MWS110" s="42"/>
      <c r="MWT110" s="42"/>
      <c r="MWU110" s="42"/>
      <c r="MWV110" s="42"/>
      <c r="MWW110" s="42"/>
      <c r="MWX110" s="42"/>
      <c r="MWY110" s="42"/>
      <c r="MWZ110" s="42"/>
      <c r="MXA110" s="42"/>
      <c r="MXB110" s="42"/>
      <c r="MXC110" s="42"/>
      <c r="MXD110" s="42"/>
      <c r="MXE110" s="42"/>
      <c r="MXF110" s="42"/>
      <c r="MXG110" s="42"/>
      <c r="MXH110" s="42"/>
      <c r="MXI110" s="42"/>
      <c r="MXJ110" s="42"/>
      <c r="MXK110" s="42"/>
      <c r="MXL110" s="42"/>
      <c r="MXM110" s="42"/>
      <c r="MXN110" s="42"/>
      <c r="MXO110" s="42"/>
      <c r="MXP110" s="42"/>
      <c r="MXQ110" s="42"/>
      <c r="MXR110" s="42"/>
      <c r="MXS110" s="42"/>
      <c r="MXT110" s="42"/>
      <c r="MXU110" s="42"/>
      <c r="MXV110" s="42"/>
      <c r="MXW110" s="42"/>
      <c r="MXX110" s="42"/>
      <c r="MXY110" s="42"/>
      <c r="MXZ110" s="42"/>
      <c r="MYA110" s="42"/>
      <c r="MYB110" s="42"/>
      <c r="MYC110" s="42"/>
      <c r="MYD110" s="42"/>
      <c r="MYE110" s="42"/>
      <c r="MYF110" s="42"/>
      <c r="MYG110" s="42"/>
      <c r="MYH110" s="42"/>
      <c r="MYI110" s="42"/>
      <c r="MYJ110" s="42"/>
      <c r="MYK110" s="42"/>
      <c r="MYL110" s="42"/>
      <c r="MYM110" s="42"/>
      <c r="MYN110" s="42"/>
      <c r="MYO110" s="42"/>
      <c r="MYP110" s="42"/>
      <c r="MYQ110" s="42"/>
      <c r="MYR110" s="42"/>
      <c r="MYS110" s="42"/>
      <c r="MYT110" s="42"/>
      <c r="MYU110" s="42"/>
      <c r="MYV110" s="42"/>
      <c r="MYW110" s="42"/>
      <c r="MYX110" s="42"/>
      <c r="MYY110" s="42"/>
      <c r="MYZ110" s="42"/>
      <c r="MZA110" s="42"/>
      <c r="MZB110" s="42"/>
      <c r="MZC110" s="42"/>
      <c r="MZD110" s="42"/>
      <c r="MZE110" s="42"/>
      <c r="MZF110" s="42"/>
      <c r="MZG110" s="42"/>
      <c r="MZH110" s="42"/>
      <c r="MZI110" s="42"/>
      <c r="MZJ110" s="42"/>
      <c r="MZK110" s="42"/>
      <c r="MZL110" s="42"/>
      <c r="MZM110" s="42"/>
      <c r="MZN110" s="42"/>
      <c r="MZO110" s="42"/>
      <c r="MZP110" s="42"/>
      <c r="MZQ110" s="42"/>
      <c r="MZR110" s="42"/>
      <c r="MZS110" s="42"/>
      <c r="MZT110" s="42"/>
      <c r="MZU110" s="42"/>
      <c r="MZV110" s="42"/>
      <c r="MZW110" s="42"/>
      <c r="MZX110" s="42"/>
      <c r="MZY110" s="42"/>
      <c r="MZZ110" s="42"/>
      <c r="NAA110" s="42"/>
      <c r="NAB110" s="42"/>
      <c r="NAC110" s="42"/>
      <c r="NAD110" s="42"/>
      <c r="NAE110" s="42"/>
      <c r="NAF110" s="42"/>
      <c r="NAG110" s="42"/>
      <c r="NAH110" s="42"/>
      <c r="NAI110" s="42"/>
      <c r="NAJ110" s="42"/>
      <c r="NAK110" s="42"/>
      <c r="NAL110" s="42"/>
      <c r="NAM110" s="42"/>
      <c r="NAN110" s="42"/>
      <c r="NAO110" s="42"/>
      <c r="NAP110" s="42"/>
      <c r="NAQ110" s="42"/>
      <c r="NAR110" s="42"/>
      <c r="NAS110" s="42"/>
      <c r="NAT110" s="42"/>
      <c r="NAU110" s="42"/>
      <c r="NAV110" s="42"/>
      <c r="NAW110" s="42"/>
      <c r="NAX110" s="42"/>
      <c r="NAY110" s="42"/>
      <c r="NAZ110" s="42"/>
      <c r="NBA110" s="42"/>
      <c r="NBB110" s="42"/>
      <c r="NBC110" s="42"/>
      <c r="NBD110" s="42"/>
      <c r="NBE110" s="42"/>
      <c r="NBF110" s="42"/>
      <c r="NBG110" s="42"/>
      <c r="NBH110" s="42"/>
      <c r="NBI110" s="42"/>
      <c r="NBJ110" s="42"/>
      <c r="NBK110" s="42"/>
      <c r="NBL110" s="42"/>
      <c r="NBM110" s="42"/>
      <c r="NBN110" s="42"/>
      <c r="NBO110" s="42"/>
      <c r="NBP110" s="42"/>
      <c r="NBQ110" s="42"/>
      <c r="NBR110" s="42"/>
      <c r="NBS110" s="42"/>
      <c r="NBT110" s="42"/>
      <c r="NBU110" s="42"/>
      <c r="NBV110" s="42"/>
      <c r="NBW110" s="42"/>
      <c r="NBX110" s="42"/>
      <c r="NBY110" s="42"/>
      <c r="NBZ110" s="42"/>
      <c r="NCA110" s="42"/>
      <c r="NCB110" s="42"/>
      <c r="NCC110" s="42"/>
      <c r="NCD110" s="42"/>
      <c r="NCE110" s="42"/>
      <c r="NCF110" s="42"/>
      <c r="NCG110" s="42"/>
      <c r="NCH110" s="42"/>
      <c r="NCI110" s="42"/>
      <c r="NCJ110" s="42"/>
      <c r="NCK110" s="42"/>
      <c r="NCL110" s="42"/>
      <c r="NCM110" s="42"/>
      <c r="NCN110" s="42"/>
      <c r="NCO110" s="42"/>
      <c r="NCP110" s="42"/>
      <c r="NCQ110" s="42"/>
      <c r="NCR110" s="42"/>
      <c r="NCS110" s="42"/>
      <c r="NCT110" s="42"/>
      <c r="NCU110" s="42"/>
      <c r="NCV110" s="42"/>
      <c r="NCW110" s="42"/>
      <c r="NCX110" s="42"/>
      <c r="NCY110" s="42"/>
      <c r="NCZ110" s="42"/>
      <c r="NDA110" s="42"/>
      <c r="NDB110" s="42"/>
      <c r="NDC110" s="42"/>
      <c r="NDD110" s="42"/>
      <c r="NDE110" s="42"/>
      <c r="NDF110" s="42"/>
      <c r="NDG110" s="42"/>
      <c r="NDH110" s="42"/>
      <c r="NDI110" s="42"/>
      <c r="NDJ110" s="42"/>
      <c r="NDK110" s="42"/>
      <c r="NDL110" s="42"/>
      <c r="NDM110" s="42"/>
      <c r="NDN110" s="42"/>
      <c r="NDO110" s="42"/>
      <c r="NDP110" s="42"/>
      <c r="NDQ110" s="42"/>
      <c r="NDR110" s="42"/>
      <c r="NDS110" s="42"/>
      <c r="NDT110" s="42"/>
      <c r="NDU110" s="42"/>
      <c r="NDV110" s="42"/>
      <c r="NDW110" s="42"/>
      <c r="NDX110" s="42"/>
      <c r="NDY110" s="42"/>
      <c r="NDZ110" s="42"/>
      <c r="NEA110" s="42"/>
      <c r="NEB110" s="42"/>
      <c r="NEC110" s="42"/>
      <c r="NED110" s="42"/>
      <c r="NEE110" s="42"/>
      <c r="NEF110" s="42"/>
      <c r="NEG110" s="42"/>
      <c r="NEH110" s="42"/>
      <c r="NEI110" s="42"/>
      <c r="NEJ110" s="42"/>
      <c r="NEK110" s="42"/>
      <c r="NEL110" s="42"/>
      <c r="NEM110" s="42"/>
      <c r="NEN110" s="42"/>
      <c r="NEO110" s="42"/>
      <c r="NEP110" s="42"/>
      <c r="NEQ110" s="42"/>
      <c r="NER110" s="42"/>
      <c r="NES110" s="42"/>
      <c r="NET110" s="42"/>
      <c r="NEU110" s="42"/>
      <c r="NEV110" s="42"/>
      <c r="NEW110" s="42"/>
      <c r="NEX110" s="42"/>
      <c r="NEY110" s="42"/>
      <c r="NEZ110" s="42"/>
      <c r="NFA110" s="42"/>
      <c r="NFB110" s="42"/>
      <c r="NFC110" s="42"/>
      <c r="NFD110" s="42"/>
      <c r="NFE110" s="42"/>
      <c r="NFF110" s="42"/>
      <c r="NFG110" s="42"/>
      <c r="NFH110" s="42"/>
      <c r="NFI110" s="42"/>
      <c r="NFJ110" s="42"/>
      <c r="NFK110" s="42"/>
      <c r="NFL110" s="42"/>
      <c r="NFM110" s="42"/>
      <c r="NFN110" s="42"/>
      <c r="NFO110" s="42"/>
      <c r="NFP110" s="42"/>
      <c r="NFQ110" s="42"/>
      <c r="NFR110" s="42"/>
      <c r="NFS110" s="42"/>
      <c r="NFT110" s="42"/>
      <c r="NFU110" s="42"/>
      <c r="NFV110" s="42"/>
      <c r="NFW110" s="42"/>
      <c r="NFX110" s="42"/>
      <c r="NFY110" s="42"/>
      <c r="NFZ110" s="42"/>
      <c r="NGA110" s="42"/>
      <c r="NGB110" s="42"/>
      <c r="NGC110" s="42"/>
      <c r="NGD110" s="42"/>
      <c r="NGE110" s="42"/>
      <c r="NGF110" s="42"/>
      <c r="NGG110" s="42"/>
      <c r="NGH110" s="42"/>
      <c r="NGI110" s="42"/>
      <c r="NGJ110" s="42"/>
      <c r="NGK110" s="42"/>
      <c r="NGL110" s="42"/>
      <c r="NGM110" s="42"/>
      <c r="NGN110" s="42"/>
      <c r="NGO110" s="42"/>
      <c r="NGP110" s="42"/>
      <c r="NGQ110" s="42"/>
      <c r="NGR110" s="42"/>
      <c r="NGS110" s="42"/>
      <c r="NGT110" s="42"/>
      <c r="NGU110" s="42"/>
      <c r="NGV110" s="42"/>
      <c r="NGW110" s="42"/>
      <c r="NGX110" s="42"/>
      <c r="NGY110" s="42"/>
      <c r="NGZ110" s="42"/>
      <c r="NHA110" s="42"/>
      <c r="NHB110" s="42"/>
      <c r="NHC110" s="42"/>
      <c r="NHD110" s="42"/>
      <c r="NHE110" s="42"/>
      <c r="NHF110" s="42"/>
      <c r="NHG110" s="42"/>
      <c r="NHH110" s="42"/>
      <c r="NHI110" s="42"/>
      <c r="NHJ110" s="42"/>
      <c r="NHK110" s="42"/>
      <c r="NHL110" s="42"/>
      <c r="NHM110" s="42"/>
      <c r="NHN110" s="42"/>
      <c r="NHO110" s="42"/>
      <c r="NHP110" s="42"/>
      <c r="NHQ110" s="42"/>
      <c r="NHR110" s="42"/>
      <c r="NHS110" s="42"/>
      <c r="NHT110" s="42"/>
      <c r="NHU110" s="42"/>
      <c r="NHV110" s="42"/>
      <c r="NHW110" s="42"/>
      <c r="NHX110" s="42"/>
      <c r="NHY110" s="42"/>
      <c r="NHZ110" s="42"/>
      <c r="NIA110" s="42"/>
      <c r="NIB110" s="42"/>
      <c r="NIC110" s="42"/>
      <c r="NID110" s="42"/>
      <c r="NIE110" s="42"/>
      <c r="NIF110" s="42"/>
      <c r="NIG110" s="42"/>
      <c r="NIH110" s="42"/>
      <c r="NII110" s="42"/>
      <c r="NIJ110" s="42"/>
      <c r="NIK110" s="42"/>
      <c r="NIL110" s="42"/>
      <c r="NIM110" s="42"/>
      <c r="NIN110" s="42"/>
      <c r="NIO110" s="42"/>
      <c r="NIP110" s="42"/>
      <c r="NIQ110" s="42"/>
      <c r="NIR110" s="42"/>
      <c r="NIS110" s="42"/>
      <c r="NIT110" s="42"/>
      <c r="NIU110" s="42"/>
      <c r="NIV110" s="42"/>
      <c r="NIW110" s="42"/>
      <c r="NIX110" s="42"/>
      <c r="NIY110" s="42"/>
      <c r="NIZ110" s="42"/>
      <c r="NJA110" s="42"/>
      <c r="NJB110" s="42"/>
      <c r="NJC110" s="42"/>
      <c r="NJD110" s="42"/>
      <c r="NJE110" s="42"/>
      <c r="NJF110" s="42"/>
      <c r="NJG110" s="42"/>
      <c r="NJH110" s="42"/>
      <c r="NJI110" s="42"/>
      <c r="NJJ110" s="42"/>
      <c r="NJK110" s="42"/>
      <c r="NJL110" s="42"/>
      <c r="NJM110" s="42"/>
      <c r="NJN110" s="42"/>
      <c r="NJO110" s="42"/>
      <c r="NJP110" s="42"/>
      <c r="NJQ110" s="42"/>
      <c r="NJR110" s="42"/>
      <c r="NJS110" s="42"/>
      <c r="NJT110" s="42"/>
      <c r="NJU110" s="42"/>
      <c r="NJV110" s="42"/>
      <c r="NJW110" s="42"/>
      <c r="NJX110" s="42"/>
      <c r="NJY110" s="42"/>
      <c r="NJZ110" s="42"/>
      <c r="NKA110" s="42"/>
      <c r="NKB110" s="42"/>
      <c r="NKC110" s="42"/>
      <c r="NKD110" s="42"/>
      <c r="NKE110" s="42"/>
      <c r="NKF110" s="42"/>
      <c r="NKG110" s="42"/>
      <c r="NKH110" s="42"/>
      <c r="NKI110" s="42"/>
      <c r="NKJ110" s="42"/>
      <c r="NKK110" s="42"/>
      <c r="NKL110" s="42"/>
      <c r="NKM110" s="42"/>
      <c r="NKN110" s="42"/>
      <c r="NKO110" s="42"/>
      <c r="NKP110" s="42"/>
      <c r="NKQ110" s="42"/>
      <c r="NKR110" s="42"/>
      <c r="NKS110" s="42"/>
      <c r="NKT110" s="42"/>
      <c r="NKU110" s="42"/>
      <c r="NKV110" s="42"/>
      <c r="NKW110" s="42"/>
      <c r="NKX110" s="42"/>
      <c r="NKY110" s="42"/>
      <c r="NKZ110" s="42"/>
      <c r="NLA110" s="42"/>
      <c r="NLB110" s="42"/>
      <c r="NLC110" s="42"/>
      <c r="NLD110" s="42"/>
      <c r="NLE110" s="42"/>
      <c r="NLF110" s="42"/>
      <c r="NLG110" s="42"/>
      <c r="NLH110" s="42"/>
      <c r="NLI110" s="42"/>
      <c r="NLJ110" s="42"/>
      <c r="NLK110" s="42"/>
      <c r="NLL110" s="42"/>
      <c r="NLM110" s="42"/>
      <c r="NLN110" s="42"/>
      <c r="NLO110" s="42"/>
      <c r="NLP110" s="42"/>
      <c r="NLQ110" s="42"/>
      <c r="NLR110" s="42"/>
      <c r="NLS110" s="42"/>
      <c r="NLT110" s="42"/>
      <c r="NLU110" s="42"/>
      <c r="NLV110" s="42"/>
      <c r="NLW110" s="42"/>
      <c r="NLX110" s="42"/>
      <c r="NLY110" s="42"/>
      <c r="NLZ110" s="42"/>
      <c r="NMA110" s="42"/>
      <c r="NMB110" s="42"/>
      <c r="NMC110" s="42"/>
      <c r="NMD110" s="42"/>
      <c r="NME110" s="42"/>
      <c r="NMF110" s="42"/>
      <c r="NMG110" s="42"/>
      <c r="NMH110" s="42"/>
      <c r="NMI110" s="42"/>
      <c r="NMJ110" s="42"/>
      <c r="NMK110" s="42"/>
      <c r="NML110" s="42"/>
      <c r="NMM110" s="42"/>
      <c r="NMN110" s="42"/>
      <c r="NMO110" s="42"/>
      <c r="NMP110" s="42"/>
      <c r="NMQ110" s="42"/>
      <c r="NMR110" s="42"/>
      <c r="NMS110" s="42"/>
      <c r="NMT110" s="42"/>
      <c r="NMU110" s="42"/>
      <c r="NMV110" s="42"/>
      <c r="NMW110" s="42"/>
      <c r="NMX110" s="42"/>
      <c r="NMY110" s="42"/>
      <c r="NMZ110" s="42"/>
      <c r="NNA110" s="42"/>
      <c r="NNB110" s="42"/>
      <c r="NNC110" s="42"/>
      <c r="NND110" s="42"/>
      <c r="NNE110" s="42"/>
      <c r="NNF110" s="42"/>
      <c r="NNG110" s="42"/>
      <c r="NNH110" s="42"/>
      <c r="NNI110" s="42"/>
      <c r="NNJ110" s="42"/>
      <c r="NNK110" s="42"/>
      <c r="NNL110" s="42"/>
      <c r="NNM110" s="42"/>
      <c r="NNN110" s="42"/>
      <c r="NNO110" s="42"/>
      <c r="NNP110" s="42"/>
      <c r="NNQ110" s="42"/>
      <c r="NNR110" s="42"/>
      <c r="NNS110" s="42"/>
      <c r="NNT110" s="42"/>
      <c r="NNU110" s="42"/>
      <c r="NNV110" s="42"/>
      <c r="NNW110" s="42"/>
      <c r="NNX110" s="42"/>
      <c r="NNY110" s="42"/>
      <c r="NNZ110" s="42"/>
      <c r="NOA110" s="42"/>
      <c r="NOB110" s="42"/>
      <c r="NOC110" s="42"/>
      <c r="NOD110" s="42"/>
      <c r="NOE110" s="42"/>
      <c r="NOF110" s="42"/>
      <c r="NOG110" s="42"/>
      <c r="NOH110" s="42"/>
      <c r="NOI110" s="42"/>
      <c r="NOJ110" s="42"/>
      <c r="NOK110" s="42"/>
      <c r="NOL110" s="42"/>
      <c r="NOM110" s="42"/>
      <c r="NON110" s="42"/>
      <c r="NOO110" s="42"/>
      <c r="NOP110" s="42"/>
      <c r="NOQ110" s="42"/>
      <c r="NOR110" s="42"/>
      <c r="NOS110" s="42"/>
      <c r="NOT110" s="42"/>
      <c r="NOU110" s="42"/>
      <c r="NOV110" s="42"/>
      <c r="NOW110" s="42"/>
      <c r="NOX110" s="42"/>
      <c r="NOY110" s="42"/>
      <c r="NOZ110" s="42"/>
      <c r="NPA110" s="42"/>
      <c r="NPB110" s="42"/>
      <c r="NPC110" s="42"/>
      <c r="NPD110" s="42"/>
      <c r="NPE110" s="42"/>
      <c r="NPF110" s="42"/>
      <c r="NPG110" s="42"/>
      <c r="NPH110" s="42"/>
      <c r="NPI110" s="42"/>
      <c r="NPJ110" s="42"/>
      <c r="NPK110" s="42"/>
      <c r="NPL110" s="42"/>
      <c r="NPM110" s="42"/>
      <c r="NPN110" s="42"/>
      <c r="NPO110" s="42"/>
      <c r="NPP110" s="42"/>
      <c r="NPQ110" s="42"/>
      <c r="NPR110" s="42"/>
      <c r="NPS110" s="42"/>
      <c r="NPT110" s="42"/>
      <c r="NPU110" s="42"/>
      <c r="NPV110" s="42"/>
      <c r="NPW110" s="42"/>
      <c r="NPX110" s="42"/>
      <c r="NPY110" s="42"/>
      <c r="NPZ110" s="42"/>
      <c r="NQA110" s="42"/>
      <c r="NQB110" s="42"/>
      <c r="NQC110" s="42"/>
      <c r="NQD110" s="42"/>
      <c r="NQE110" s="42"/>
      <c r="NQF110" s="42"/>
      <c r="NQG110" s="42"/>
      <c r="NQH110" s="42"/>
      <c r="NQI110" s="42"/>
      <c r="NQJ110" s="42"/>
      <c r="NQK110" s="42"/>
      <c r="NQL110" s="42"/>
      <c r="NQM110" s="42"/>
      <c r="NQN110" s="42"/>
      <c r="NQO110" s="42"/>
      <c r="NQP110" s="42"/>
      <c r="NQQ110" s="42"/>
      <c r="NQR110" s="42"/>
      <c r="NQS110" s="42"/>
      <c r="NQT110" s="42"/>
      <c r="NQU110" s="42"/>
      <c r="NQV110" s="42"/>
      <c r="NQW110" s="42"/>
      <c r="NQX110" s="42"/>
      <c r="NQY110" s="42"/>
      <c r="NQZ110" s="42"/>
      <c r="NRA110" s="42"/>
      <c r="NRB110" s="42"/>
      <c r="NRC110" s="42"/>
      <c r="NRD110" s="42"/>
      <c r="NRE110" s="42"/>
      <c r="NRF110" s="42"/>
      <c r="NRG110" s="42"/>
      <c r="NRH110" s="42"/>
      <c r="NRI110" s="42"/>
      <c r="NRJ110" s="42"/>
      <c r="NRK110" s="42"/>
      <c r="NRL110" s="42"/>
      <c r="NRM110" s="42"/>
      <c r="NRN110" s="42"/>
      <c r="NRO110" s="42"/>
      <c r="NRP110" s="42"/>
      <c r="NRQ110" s="42"/>
      <c r="NRR110" s="42"/>
      <c r="NRS110" s="42"/>
      <c r="NRT110" s="42"/>
      <c r="NRU110" s="42"/>
      <c r="NRV110" s="42"/>
      <c r="NRW110" s="42"/>
      <c r="NRX110" s="42"/>
      <c r="NRY110" s="42"/>
      <c r="NRZ110" s="42"/>
      <c r="NSA110" s="42"/>
      <c r="NSB110" s="42"/>
      <c r="NSC110" s="42"/>
      <c r="NSD110" s="42"/>
      <c r="NSE110" s="42"/>
      <c r="NSF110" s="42"/>
      <c r="NSG110" s="42"/>
      <c r="NSH110" s="42"/>
      <c r="NSI110" s="42"/>
      <c r="NSJ110" s="42"/>
      <c r="NSK110" s="42"/>
      <c r="NSL110" s="42"/>
      <c r="NSM110" s="42"/>
      <c r="NSN110" s="42"/>
      <c r="NSO110" s="42"/>
      <c r="NSP110" s="42"/>
      <c r="NSQ110" s="42"/>
      <c r="NSR110" s="42"/>
      <c r="NSS110" s="42"/>
      <c r="NST110" s="42"/>
      <c r="NSU110" s="42"/>
      <c r="NSV110" s="42"/>
      <c r="NSW110" s="42"/>
      <c r="NSX110" s="42"/>
      <c r="NSY110" s="42"/>
      <c r="NSZ110" s="42"/>
      <c r="NTA110" s="42"/>
      <c r="NTB110" s="42"/>
      <c r="NTC110" s="42"/>
      <c r="NTD110" s="42"/>
      <c r="NTE110" s="42"/>
      <c r="NTF110" s="42"/>
      <c r="NTG110" s="42"/>
      <c r="NTH110" s="42"/>
      <c r="NTI110" s="42"/>
      <c r="NTJ110" s="42"/>
      <c r="NTK110" s="42"/>
      <c r="NTL110" s="42"/>
      <c r="NTM110" s="42"/>
      <c r="NTN110" s="42"/>
      <c r="NTO110" s="42"/>
      <c r="NTP110" s="42"/>
      <c r="NTQ110" s="42"/>
      <c r="NTR110" s="42"/>
      <c r="NTS110" s="42"/>
      <c r="NTT110" s="42"/>
      <c r="NTU110" s="42"/>
      <c r="NTV110" s="42"/>
      <c r="NTW110" s="42"/>
      <c r="NTX110" s="42"/>
      <c r="NTY110" s="42"/>
      <c r="NTZ110" s="42"/>
      <c r="NUA110" s="42"/>
      <c r="NUB110" s="42"/>
      <c r="NUC110" s="42"/>
      <c r="NUD110" s="42"/>
      <c r="NUE110" s="42"/>
      <c r="NUF110" s="42"/>
      <c r="NUG110" s="42"/>
      <c r="NUH110" s="42"/>
      <c r="NUI110" s="42"/>
      <c r="NUJ110" s="42"/>
      <c r="NUK110" s="42"/>
      <c r="NUL110" s="42"/>
      <c r="NUM110" s="42"/>
      <c r="NUN110" s="42"/>
      <c r="NUO110" s="42"/>
      <c r="NUP110" s="42"/>
      <c r="NUQ110" s="42"/>
      <c r="NUR110" s="42"/>
      <c r="NUS110" s="42"/>
      <c r="NUT110" s="42"/>
      <c r="NUU110" s="42"/>
      <c r="NUV110" s="42"/>
      <c r="NUW110" s="42"/>
      <c r="NUX110" s="42"/>
      <c r="NUY110" s="42"/>
      <c r="NUZ110" s="42"/>
      <c r="NVA110" s="42"/>
      <c r="NVB110" s="42"/>
      <c r="NVC110" s="42"/>
      <c r="NVD110" s="42"/>
      <c r="NVE110" s="42"/>
      <c r="NVF110" s="42"/>
      <c r="NVG110" s="42"/>
      <c r="NVH110" s="42"/>
      <c r="NVI110" s="42"/>
      <c r="NVJ110" s="42"/>
      <c r="NVK110" s="42"/>
      <c r="NVL110" s="42"/>
      <c r="NVM110" s="42"/>
      <c r="NVN110" s="42"/>
      <c r="NVO110" s="42"/>
      <c r="NVP110" s="42"/>
      <c r="NVQ110" s="42"/>
      <c r="NVR110" s="42"/>
      <c r="NVS110" s="42"/>
      <c r="NVT110" s="42"/>
      <c r="NVU110" s="42"/>
      <c r="NVV110" s="42"/>
      <c r="NVW110" s="42"/>
      <c r="NVX110" s="42"/>
      <c r="NVY110" s="42"/>
      <c r="NVZ110" s="42"/>
      <c r="NWA110" s="42"/>
      <c r="NWB110" s="42"/>
      <c r="NWC110" s="42"/>
      <c r="NWD110" s="42"/>
      <c r="NWE110" s="42"/>
      <c r="NWF110" s="42"/>
      <c r="NWG110" s="42"/>
      <c r="NWH110" s="42"/>
      <c r="NWI110" s="42"/>
      <c r="NWJ110" s="42"/>
      <c r="NWK110" s="42"/>
      <c r="NWL110" s="42"/>
      <c r="NWM110" s="42"/>
      <c r="NWN110" s="42"/>
      <c r="NWO110" s="42"/>
      <c r="NWP110" s="42"/>
      <c r="NWQ110" s="42"/>
      <c r="NWR110" s="42"/>
      <c r="NWS110" s="42"/>
      <c r="NWT110" s="42"/>
      <c r="NWU110" s="42"/>
      <c r="NWV110" s="42"/>
      <c r="NWW110" s="42"/>
      <c r="NWX110" s="42"/>
      <c r="NWY110" s="42"/>
      <c r="NWZ110" s="42"/>
      <c r="NXA110" s="42"/>
      <c r="NXB110" s="42"/>
      <c r="NXC110" s="42"/>
      <c r="NXD110" s="42"/>
      <c r="NXE110" s="42"/>
      <c r="NXF110" s="42"/>
      <c r="NXG110" s="42"/>
      <c r="NXH110" s="42"/>
      <c r="NXI110" s="42"/>
      <c r="NXJ110" s="42"/>
      <c r="NXK110" s="42"/>
      <c r="NXL110" s="42"/>
      <c r="NXM110" s="42"/>
      <c r="NXN110" s="42"/>
      <c r="NXO110" s="42"/>
      <c r="NXP110" s="42"/>
      <c r="NXQ110" s="42"/>
      <c r="NXR110" s="42"/>
      <c r="NXS110" s="42"/>
      <c r="NXT110" s="42"/>
      <c r="NXU110" s="42"/>
      <c r="NXV110" s="42"/>
      <c r="NXW110" s="42"/>
      <c r="NXX110" s="42"/>
      <c r="NXY110" s="42"/>
      <c r="NXZ110" s="42"/>
      <c r="NYA110" s="42"/>
      <c r="NYB110" s="42"/>
      <c r="NYC110" s="42"/>
      <c r="NYD110" s="42"/>
      <c r="NYE110" s="42"/>
      <c r="NYF110" s="42"/>
      <c r="NYG110" s="42"/>
      <c r="NYH110" s="42"/>
      <c r="NYI110" s="42"/>
      <c r="NYJ110" s="42"/>
      <c r="NYK110" s="42"/>
      <c r="NYL110" s="42"/>
      <c r="NYM110" s="42"/>
      <c r="NYN110" s="42"/>
      <c r="NYO110" s="42"/>
      <c r="NYP110" s="42"/>
      <c r="NYQ110" s="42"/>
      <c r="NYR110" s="42"/>
      <c r="NYS110" s="42"/>
      <c r="NYT110" s="42"/>
      <c r="NYU110" s="42"/>
      <c r="NYV110" s="42"/>
      <c r="NYW110" s="42"/>
      <c r="NYX110" s="42"/>
      <c r="NYY110" s="42"/>
      <c r="NYZ110" s="42"/>
      <c r="NZA110" s="42"/>
      <c r="NZB110" s="42"/>
      <c r="NZC110" s="42"/>
      <c r="NZD110" s="42"/>
      <c r="NZE110" s="42"/>
      <c r="NZF110" s="42"/>
      <c r="NZG110" s="42"/>
      <c r="NZH110" s="42"/>
      <c r="NZI110" s="42"/>
      <c r="NZJ110" s="42"/>
      <c r="NZK110" s="42"/>
      <c r="NZL110" s="42"/>
      <c r="NZM110" s="42"/>
      <c r="NZN110" s="42"/>
      <c r="NZO110" s="42"/>
      <c r="NZP110" s="42"/>
      <c r="NZQ110" s="42"/>
      <c r="NZR110" s="42"/>
      <c r="NZS110" s="42"/>
      <c r="NZT110" s="42"/>
      <c r="NZU110" s="42"/>
      <c r="NZV110" s="42"/>
      <c r="NZW110" s="42"/>
      <c r="NZX110" s="42"/>
      <c r="NZY110" s="42"/>
      <c r="NZZ110" s="42"/>
      <c r="OAA110" s="42"/>
      <c r="OAB110" s="42"/>
      <c r="OAC110" s="42"/>
      <c r="OAD110" s="42"/>
      <c r="OAE110" s="42"/>
      <c r="OAF110" s="42"/>
      <c r="OAG110" s="42"/>
      <c r="OAH110" s="42"/>
      <c r="OAI110" s="42"/>
      <c r="OAJ110" s="42"/>
      <c r="OAK110" s="42"/>
      <c r="OAL110" s="42"/>
      <c r="OAM110" s="42"/>
      <c r="OAN110" s="42"/>
      <c r="OAO110" s="42"/>
      <c r="OAP110" s="42"/>
      <c r="OAQ110" s="42"/>
      <c r="OAR110" s="42"/>
      <c r="OAS110" s="42"/>
      <c r="OAT110" s="42"/>
      <c r="OAU110" s="42"/>
      <c r="OAV110" s="42"/>
      <c r="OAW110" s="42"/>
      <c r="OAX110" s="42"/>
      <c r="OAY110" s="42"/>
      <c r="OAZ110" s="42"/>
      <c r="OBA110" s="42"/>
      <c r="OBB110" s="42"/>
      <c r="OBC110" s="42"/>
      <c r="OBD110" s="42"/>
      <c r="OBE110" s="42"/>
      <c r="OBF110" s="42"/>
      <c r="OBG110" s="42"/>
      <c r="OBH110" s="42"/>
      <c r="OBI110" s="42"/>
      <c r="OBJ110" s="42"/>
      <c r="OBK110" s="42"/>
      <c r="OBL110" s="42"/>
      <c r="OBM110" s="42"/>
      <c r="OBN110" s="42"/>
      <c r="OBO110" s="42"/>
      <c r="OBP110" s="42"/>
      <c r="OBQ110" s="42"/>
      <c r="OBR110" s="42"/>
      <c r="OBS110" s="42"/>
      <c r="OBT110" s="42"/>
      <c r="OBU110" s="42"/>
      <c r="OBV110" s="42"/>
      <c r="OBW110" s="42"/>
      <c r="OBX110" s="42"/>
      <c r="OBY110" s="42"/>
      <c r="OBZ110" s="42"/>
      <c r="OCA110" s="42"/>
      <c r="OCB110" s="42"/>
      <c r="OCC110" s="42"/>
      <c r="OCD110" s="42"/>
      <c r="OCE110" s="42"/>
      <c r="OCF110" s="42"/>
      <c r="OCG110" s="42"/>
      <c r="OCH110" s="42"/>
      <c r="OCI110" s="42"/>
      <c r="OCJ110" s="42"/>
      <c r="OCK110" s="42"/>
      <c r="OCL110" s="42"/>
      <c r="OCM110" s="42"/>
      <c r="OCN110" s="42"/>
      <c r="OCO110" s="42"/>
      <c r="OCP110" s="42"/>
      <c r="OCQ110" s="42"/>
      <c r="OCR110" s="42"/>
      <c r="OCS110" s="42"/>
      <c r="OCT110" s="42"/>
      <c r="OCU110" s="42"/>
      <c r="OCV110" s="42"/>
      <c r="OCW110" s="42"/>
      <c r="OCX110" s="42"/>
      <c r="OCY110" s="42"/>
      <c r="OCZ110" s="42"/>
      <c r="ODA110" s="42"/>
      <c r="ODB110" s="42"/>
      <c r="ODC110" s="42"/>
      <c r="ODD110" s="42"/>
      <c r="ODE110" s="42"/>
      <c r="ODF110" s="42"/>
      <c r="ODG110" s="42"/>
      <c r="ODH110" s="42"/>
      <c r="ODI110" s="42"/>
      <c r="ODJ110" s="42"/>
      <c r="ODK110" s="42"/>
      <c r="ODL110" s="42"/>
      <c r="ODM110" s="42"/>
      <c r="ODN110" s="42"/>
      <c r="ODO110" s="42"/>
      <c r="ODP110" s="42"/>
      <c r="ODQ110" s="42"/>
      <c r="ODR110" s="42"/>
      <c r="ODS110" s="42"/>
      <c r="ODT110" s="42"/>
      <c r="ODU110" s="42"/>
      <c r="ODV110" s="42"/>
      <c r="ODW110" s="42"/>
      <c r="ODX110" s="42"/>
      <c r="ODY110" s="42"/>
      <c r="ODZ110" s="42"/>
      <c r="OEA110" s="42"/>
      <c r="OEB110" s="42"/>
      <c r="OEC110" s="42"/>
      <c r="OED110" s="42"/>
      <c r="OEE110" s="42"/>
      <c r="OEF110" s="42"/>
      <c r="OEG110" s="42"/>
      <c r="OEH110" s="42"/>
      <c r="OEI110" s="42"/>
      <c r="OEJ110" s="42"/>
      <c r="OEK110" s="42"/>
      <c r="OEL110" s="42"/>
      <c r="OEM110" s="42"/>
      <c r="OEN110" s="42"/>
      <c r="OEO110" s="42"/>
      <c r="OEP110" s="42"/>
      <c r="OEQ110" s="42"/>
      <c r="OER110" s="42"/>
      <c r="OES110" s="42"/>
      <c r="OET110" s="42"/>
      <c r="OEU110" s="42"/>
      <c r="OEV110" s="42"/>
      <c r="OEW110" s="42"/>
      <c r="OEX110" s="42"/>
      <c r="OEY110" s="42"/>
      <c r="OEZ110" s="42"/>
      <c r="OFA110" s="42"/>
      <c r="OFB110" s="42"/>
      <c r="OFC110" s="42"/>
      <c r="OFD110" s="42"/>
      <c r="OFE110" s="42"/>
      <c r="OFF110" s="42"/>
      <c r="OFG110" s="42"/>
      <c r="OFH110" s="42"/>
      <c r="OFI110" s="42"/>
      <c r="OFJ110" s="42"/>
      <c r="OFK110" s="42"/>
      <c r="OFL110" s="42"/>
      <c r="OFM110" s="42"/>
      <c r="OFN110" s="42"/>
      <c r="OFO110" s="42"/>
      <c r="OFP110" s="42"/>
      <c r="OFQ110" s="42"/>
      <c r="OFR110" s="42"/>
      <c r="OFS110" s="42"/>
      <c r="OFT110" s="42"/>
      <c r="OFU110" s="42"/>
      <c r="OFV110" s="42"/>
      <c r="OFW110" s="42"/>
      <c r="OFX110" s="42"/>
      <c r="OFY110" s="42"/>
      <c r="OFZ110" s="42"/>
      <c r="OGA110" s="42"/>
      <c r="OGB110" s="42"/>
      <c r="OGC110" s="42"/>
      <c r="OGD110" s="42"/>
      <c r="OGE110" s="42"/>
      <c r="OGF110" s="42"/>
      <c r="OGG110" s="42"/>
      <c r="OGH110" s="42"/>
      <c r="OGI110" s="42"/>
      <c r="OGJ110" s="42"/>
      <c r="OGK110" s="42"/>
      <c r="OGL110" s="42"/>
      <c r="OGM110" s="42"/>
      <c r="OGN110" s="42"/>
      <c r="OGO110" s="42"/>
      <c r="OGP110" s="42"/>
      <c r="OGQ110" s="42"/>
      <c r="OGR110" s="42"/>
      <c r="OGS110" s="42"/>
      <c r="OGT110" s="42"/>
      <c r="OGU110" s="42"/>
      <c r="OGV110" s="42"/>
      <c r="OGW110" s="42"/>
      <c r="OGX110" s="42"/>
      <c r="OGY110" s="42"/>
      <c r="OGZ110" s="42"/>
      <c r="OHA110" s="42"/>
      <c r="OHB110" s="42"/>
      <c r="OHC110" s="42"/>
      <c r="OHD110" s="42"/>
      <c r="OHE110" s="42"/>
      <c r="OHF110" s="42"/>
      <c r="OHG110" s="42"/>
      <c r="OHH110" s="42"/>
      <c r="OHI110" s="42"/>
      <c r="OHJ110" s="42"/>
      <c r="OHK110" s="42"/>
      <c r="OHL110" s="42"/>
      <c r="OHM110" s="42"/>
      <c r="OHN110" s="42"/>
      <c r="OHO110" s="42"/>
      <c r="OHP110" s="42"/>
      <c r="OHQ110" s="42"/>
      <c r="OHR110" s="42"/>
      <c r="OHS110" s="42"/>
      <c r="OHT110" s="42"/>
      <c r="OHU110" s="42"/>
      <c r="OHV110" s="42"/>
      <c r="OHW110" s="42"/>
      <c r="OHX110" s="42"/>
      <c r="OHY110" s="42"/>
      <c r="OHZ110" s="42"/>
      <c r="OIA110" s="42"/>
      <c r="OIB110" s="42"/>
      <c r="OIC110" s="42"/>
      <c r="OID110" s="42"/>
      <c r="OIE110" s="42"/>
      <c r="OIF110" s="42"/>
      <c r="OIG110" s="42"/>
      <c r="OIH110" s="42"/>
      <c r="OII110" s="42"/>
      <c r="OIJ110" s="42"/>
      <c r="OIK110" s="42"/>
      <c r="OIL110" s="42"/>
      <c r="OIM110" s="42"/>
      <c r="OIN110" s="42"/>
      <c r="OIO110" s="42"/>
      <c r="OIP110" s="42"/>
      <c r="OIQ110" s="42"/>
      <c r="OIR110" s="42"/>
      <c r="OIS110" s="42"/>
      <c r="OIT110" s="42"/>
      <c r="OIU110" s="42"/>
      <c r="OIV110" s="42"/>
      <c r="OIW110" s="42"/>
      <c r="OIX110" s="42"/>
      <c r="OIY110" s="42"/>
      <c r="OIZ110" s="42"/>
      <c r="OJA110" s="42"/>
      <c r="OJB110" s="42"/>
      <c r="OJC110" s="42"/>
      <c r="OJD110" s="42"/>
      <c r="OJE110" s="42"/>
      <c r="OJF110" s="42"/>
      <c r="OJG110" s="42"/>
      <c r="OJH110" s="42"/>
      <c r="OJI110" s="42"/>
      <c r="OJJ110" s="42"/>
      <c r="OJK110" s="42"/>
      <c r="OJL110" s="42"/>
      <c r="OJM110" s="42"/>
      <c r="OJN110" s="42"/>
      <c r="OJO110" s="42"/>
      <c r="OJP110" s="42"/>
      <c r="OJQ110" s="42"/>
      <c r="OJR110" s="42"/>
      <c r="OJS110" s="42"/>
      <c r="OJT110" s="42"/>
      <c r="OJU110" s="42"/>
      <c r="OJV110" s="42"/>
      <c r="OJW110" s="42"/>
      <c r="OJX110" s="42"/>
      <c r="OJY110" s="42"/>
      <c r="OJZ110" s="42"/>
      <c r="OKA110" s="42"/>
      <c r="OKB110" s="42"/>
      <c r="OKC110" s="42"/>
      <c r="OKD110" s="42"/>
      <c r="OKE110" s="42"/>
      <c r="OKF110" s="42"/>
      <c r="OKG110" s="42"/>
      <c r="OKH110" s="42"/>
      <c r="OKI110" s="42"/>
      <c r="OKJ110" s="42"/>
      <c r="OKK110" s="42"/>
      <c r="OKL110" s="42"/>
      <c r="OKM110" s="42"/>
      <c r="OKN110" s="42"/>
      <c r="OKO110" s="42"/>
      <c r="OKP110" s="42"/>
      <c r="OKQ110" s="42"/>
      <c r="OKR110" s="42"/>
      <c r="OKS110" s="42"/>
      <c r="OKT110" s="42"/>
      <c r="OKU110" s="42"/>
      <c r="OKV110" s="42"/>
      <c r="OKW110" s="42"/>
      <c r="OKX110" s="42"/>
      <c r="OKY110" s="42"/>
      <c r="OKZ110" s="42"/>
      <c r="OLA110" s="42"/>
      <c r="OLB110" s="42"/>
      <c r="OLC110" s="42"/>
      <c r="OLD110" s="42"/>
      <c r="OLE110" s="42"/>
      <c r="OLF110" s="42"/>
      <c r="OLG110" s="42"/>
      <c r="OLH110" s="42"/>
      <c r="OLI110" s="42"/>
      <c r="OLJ110" s="42"/>
      <c r="OLK110" s="42"/>
      <c r="OLL110" s="42"/>
      <c r="OLM110" s="42"/>
      <c r="OLN110" s="42"/>
      <c r="OLO110" s="42"/>
      <c r="OLP110" s="42"/>
      <c r="OLQ110" s="42"/>
      <c r="OLR110" s="42"/>
      <c r="OLS110" s="42"/>
      <c r="OLT110" s="42"/>
      <c r="OLU110" s="42"/>
      <c r="OLV110" s="42"/>
      <c r="OLW110" s="42"/>
      <c r="OLX110" s="42"/>
      <c r="OLY110" s="42"/>
      <c r="OLZ110" s="42"/>
      <c r="OMA110" s="42"/>
      <c r="OMB110" s="42"/>
      <c r="OMC110" s="42"/>
      <c r="OMD110" s="42"/>
      <c r="OME110" s="42"/>
      <c r="OMF110" s="42"/>
      <c r="OMG110" s="42"/>
      <c r="OMH110" s="42"/>
      <c r="OMI110" s="42"/>
      <c r="OMJ110" s="42"/>
      <c r="OMK110" s="42"/>
      <c r="OML110" s="42"/>
      <c r="OMM110" s="42"/>
      <c r="OMN110" s="42"/>
      <c r="OMO110" s="42"/>
      <c r="OMP110" s="42"/>
      <c r="OMQ110" s="42"/>
      <c r="OMR110" s="42"/>
      <c r="OMS110" s="42"/>
      <c r="OMT110" s="42"/>
      <c r="OMU110" s="42"/>
      <c r="OMV110" s="42"/>
      <c r="OMW110" s="42"/>
      <c r="OMX110" s="42"/>
      <c r="OMY110" s="42"/>
      <c r="OMZ110" s="42"/>
      <c r="ONA110" s="42"/>
      <c r="ONB110" s="42"/>
      <c r="ONC110" s="42"/>
      <c r="OND110" s="42"/>
      <c r="ONE110" s="42"/>
      <c r="ONF110" s="42"/>
      <c r="ONG110" s="42"/>
      <c r="ONH110" s="42"/>
      <c r="ONI110" s="42"/>
      <c r="ONJ110" s="42"/>
      <c r="ONK110" s="42"/>
      <c r="ONL110" s="42"/>
      <c r="ONM110" s="42"/>
      <c r="ONN110" s="42"/>
      <c r="ONO110" s="42"/>
      <c r="ONP110" s="42"/>
      <c r="ONQ110" s="42"/>
      <c r="ONR110" s="42"/>
      <c r="ONS110" s="42"/>
      <c r="ONT110" s="42"/>
      <c r="ONU110" s="42"/>
      <c r="ONV110" s="42"/>
      <c r="ONW110" s="42"/>
      <c r="ONX110" s="42"/>
      <c r="ONY110" s="42"/>
      <c r="ONZ110" s="42"/>
      <c r="OOA110" s="42"/>
      <c r="OOB110" s="42"/>
      <c r="OOC110" s="42"/>
      <c r="OOD110" s="42"/>
      <c r="OOE110" s="42"/>
      <c r="OOF110" s="42"/>
      <c r="OOG110" s="42"/>
      <c r="OOH110" s="42"/>
      <c r="OOI110" s="42"/>
      <c r="OOJ110" s="42"/>
      <c r="OOK110" s="42"/>
      <c r="OOL110" s="42"/>
      <c r="OOM110" s="42"/>
      <c r="OON110" s="42"/>
      <c r="OOO110" s="42"/>
      <c r="OOP110" s="42"/>
      <c r="OOQ110" s="42"/>
      <c r="OOR110" s="42"/>
      <c r="OOS110" s="42"/>
      <c r="OOT110" s="42"/>
      <c r="OOU110" s="42"/>
      <c r="OOV110" s="42"/>
      <c r="OOW110" s="42"/>
      <c r="OOX110" s="42"/>
      <c r="OOY110" s="42"/>
      <c r="OOZ110" s="42"/>
      <c r="OPA110" s="42"/>
      <c r="OPB110" s="42"/>
      <c r="OPC110" s="42"/>
      <c r="OPD110" s="42"/>
      <c r="OPE110" s="42"/>
      <c r="OPF110" s="42"/>
      <c r="OPG110" s="42"/>
      <c r="OPH110" s="42"/>
      <c r="OPI110" s="42"/>
      <c r="OPJ110" s="42"/>
      <c r="OPK110" s="42"/>
      <c r="OPL110" s="42"/>
      <c r="OPM110" s="42"/>
      <c r="OPN110" s="42"/>
      <c r="OPO110" s="42"/>
      <c r="OPP110" s="42"/>
      <c r="OPQ110" s="42"/>
      <c r="OPR110" s="42"/>
      <c r="OPS110" s="42"/>
      <c r="OPT110" s="42"/>
      <c r="OPU110" s="42"/>
      <c r="OPV110" s="42"/>
      <c r="OPW110" s="42"/>
      <c r="OPX110" s="42"/>
      <c r="OPY110" s="42"/>
      <c r="OPZ110" s="42"/>
      <c r="OQA110" s="42"/>
      <c r="OQB110" s="42"/>
      <c r="OQC110" s="42"/>
      <c r="OQD110" s="42"/>
      <c r="OQE110" s="42"/>
      <c r="OQF110" s="42"/>
      <c r="OQG110" s="42"/>
      <c r="OQH110" s="42"/>
      <c r="OQI110" s="42"/>
      <c r="OQJ110" s="42"/>
      <c r="OQK110" s="42"/>
      <c r="OQL110" s="42"/>
      <c r="OQM110" s="42"/>
      <c r="OQN110" s="42"/>
      <c r="OQO110" s="42"/>
      <c r="OQP110" s="42"/>
      <c r="OQQ110" s="42"/>
      <c r="OQR110" s="42"/>
      <c r="OQS110" s="42"/>
      <c r="OQT110" s="42"/>
      <c r="OQU110" s="42"/>
      <c r="OQV110" s="42"/>
      <c r="OQW110" s="42"/>
      <c r="OQX110" s="42"/>
      <c r="OQY110" s="42"/>
      <c r="OQZ110" s="42"/>
      <c r="ORA110" s="42"/>
      <c r="ORB110" s="42"/>
      <c r="ORC110" s="42"/>
      <c r="ORD110" s="42"/>
      <c r="ORE110" s="42"/>
      <c r="ORF110" s="42"/>
      <c r="ORG110" s="42"/>
      <c r="ORH110" s="42"/>
      <c r="ORI110" s="42"/>
      <c r="ORJ110" s="42"/>
      <c r="ORK110" s="42"/>
      <c r="ORL110" s="42"/>
      <c r="ORM110" s="42"/>
      <c r="ORN110" s="42"/>
      <c r="ORO110" s="42"/>
      <c r="ORP110" s="42"/>
      <c r="ORQ110" s="42"/>
      <c r="ORR110" s="42"/>
      <c r="ORS110" s="42"/>
      <c r="ORT110" s="42"/>
      <c r="ORU110" s="42"/>
      <c r="ORV110" s="42"/>
      <c r="ORW110" s="42"/>
      <c r="ORX110" s="42"/>
      <c r="ORY110" s="42"/>
      <c r="ORZ110" s="42"/>
      <c r="OSA110" s="42"/>
      <c r="OSB110" s="42"/>
      <c r="OSC110" s="42"/>
      <c r="OSD110" s="42"/>
      <c r="OSE110" s="42"/>
      <c r="OSF110" s="42"/>
      <c r="OSG110" s="42"/>
      <c r="OSH110" s="42"/>
      <c r="OSI110" s="42"/>
      <c r="OSJ110" s="42"/>
      <c r="OSK110" s="42"/>
      <c r="OSL110" s="42"/>
      <c r="OSM110" s="42"/>
      <c r="OSN110" s="42"/>
      <c r="OSO110" s="42"/>
      <c r="OSP110" s="42"/>
      <c r="OSQ110" s="42"/>
      <c r="OSR110" s="42"/>
      <c r="OSS110" s="42"/>
      <c r="OST110" s="42"/>
      <c r="OSU110" s="42"/>
      <c r="OSV110" s="42"/>
      <c r="OSW110" s="42"/>
      <c r="OSX110" s="42"/>
      <c r="OSY110" s="42"/>
      <c r="OSZ110" s="42"/>
      <c r="OTA110" s="42"/>
      <c r="OTB110" s="42"/>
      <c r="OTC110" s="42"/>
      <c r="OTD110" s="42"/>
      <c r="OTE110" s="42"/>
      <c r="OTF110" s="42"/>
      <c r="OTG110" s="42"/>
      <c r="OTH110" s="42"/>
      <c r="OTI110" s="42"/>
      <c r="OTJ110" s="42"/>
      <c r="OTK110" s="42"/>
      <c r="OTL110" s="42"/>
      <c r="OTM110" s="42"/>
      <c r="OTN110" s="42"/>
      <c r="OTO110" s="42"/>
      <c r="OTP110" s="42"/>
      <c r="OTQ110" s="42"/>
      <c r="OTR110" s="42"/>
      <c r="OTS110" s="42"/>
      <c r="OTT110" s="42"/>
      <c r="OTU110" s="42"/>
      <c r="OTV110" s="42"/>
      <c r="OTW110" s="42"/>
      <c r="OTX110" s="42"/>
      <c r="OTY110" s="42"/>
      <c r="OTZ110" s="42"/>
      <c r="OUA110" s="42"/>
      <c r="OUB110" s="42"/>
      <c r="OUC110" s="42"/>
      <c r="OUD110" s="42"/>
      <c r="OUE110" s="42"/>
      <c r="OUF110" s="42"/>
      <c r="OUG110" s="42"/>
      <c r="OUH110" s="42"/>
      <c r="OUI110" s="42"/>
      <c r="OUJ110" s="42"/>
      <c r="OUK110" s="42"/>
      <c r="OUL110" s="42"/>
      <c r="OUM110" s="42"/>
      <c r="OUN110" s="42"/>
      <c r="OUO110" s="42"/>
      <c r="OUP110" s="42"/>
      <c r="OUQ110" s="42"/>
      <c r="OUR110" s="42"/>
      <c r="OUS110" s="42"/>
      <c r="OUT110" s="42"/>
      <c r="OUU110" s="42"/>
      <c r="OUV110" s="42"/>
      <c r="OUW110" s="42"/>
      <c r="OUX110" s="42"/>
      <c r="OUY110" s="42"/>
      <c r="OUZ110" s="42"/>
      <c r="OVA110" s="42"/>
      <c r="OVB110" s="42"/>
      <c r="OVC110" s="42"/>
      <c r="OVD110" s="42"/>
      <c r="OVE110" s="42"/>
      <c r="OVF110" s="42"/>
      <c r="OVG110" s="42"/>
      <c r="OVH110" s="42"/>
      <c r="OVI110" s="42"/>
      <c r="OVJ110" s="42"/>
      <c r="OVK110" s="42"/>
      <c r="OVL110" s="42"/>
      <c r="OVM110" s="42"/>
      <c r="OVN110" s="42"/>
      <c r="OVO110" s="42"/>
      <c r="OVP110" s="42"/>
      <c r="OVQ110" s="42"/>
      <c r="OVR110" s="42"/>
      <c r="OVS110" s="42"/>
      <c r="OVT110" s="42"/>
      <c r="OVU110" s="42"/>
      <c r="OVV110" s="42"/>
      <c r="OVW110" s="42"/>
      <c r="OVX110" s="42"/>
      <c r="OVY110" s="42"/>
      <c r="OVZ110" s="42"/>
      <c r="OWA110" s="42"/>
      <c r="OWB110" s="42"/>
      <c r="OWC110" s="42"/>
      <c r="OWD110" s="42"/>
      <c r="OWE110" s="42"/>
      <c r="OWF110" s="42"/>
      <c r="OWG110" s="42"/>
      <c r="OWH110" s="42"/>
      <c r="OWI110" s="42"/>
      <c r="OWJ110" s="42"/>
      <c r="OWK110" s="42"/>
      <c r="OWL110" s="42"/>
      <c r="OWM110" s="42"/>
      <c r="OWN110" s="42"/>
      <c r="OWO110" s="42"/>
      <c r="OWP110" s="42"/>
      <c r="OWQ110" s="42"/>
      <c r="OWR110" s="42"/>
      <c r="OWS110" s="42"/>
      <c r="OWT110" s="42"/>
      <c r="OWU110" s="42"/>
      <c r="OWV110" s="42"/>
      <c r="OWW110" s="42"/>
      <c r="OWX110" s="42"/>
      <c r="OWY110" s="42"/>
      <c r="OWZ110" s="42"/>
      <c r="OXA110" s="42"/>
      <c r="OXB110" s="42"/>
      <c r="OXC110" s="42"/>
      <c r="OXD110" s="42"/>
      <c r="OXE110" s="42"/>
      <c r="OXF110" s="42"/>
      <c r="OXG110" s="42"/>
      <c r="OXH110" s="42"/>
      <c r="OXI110" s="42"/>
      <c r="OXJ110" s="42"/>
      <c r="OXK110" s="42"/>
      <c r="OXL110" s="42"/>
      <c r="OXM110" s="42"/>
      <c r="OXN110" s="42"/>
      <c r="OXO110" s="42"/>
      <c r="OXP110" s="42"/>
      <c r="OXQ110" s="42"/>
      <c r="OXR110" s="42"/>
      <c r="OXS110" s="42"/>
      <c r="OXT110" s="42"/>
      <c r="OXU110" s="42"/>
      <c r="OXV110" s="42"/>
      <c r="OXW110" s="42"/>
      <c r="OXX110" s="42"/>
      <c r="OXY110" s="42"/>
      <c r="OXZ110" s="42"/>
      <c r="OYA110" s="42"/>
      <c r="OYB110" s="42"/>
      <c r="OYC110" s="42"/>
      <c r="OYD110" s="42"/>
      <c r="OYE110" s="42"/>
      <c r="OYF110" s="42"/>
      <c r="OYG110" s="42"/>
      <c r="OYH110" s="42"/>
      <c r="OYI110" s="42"/>
      <c r="OYJ110" s="42"/>
      <c r="OYK110" s="42"/>
      <c r="OYL110" s="42"/>
      <c r="OYM110" s="42"/>
      <c r="OYN110" s="42"/>
      <c r="OYO110" s="42"/>
      <c r="OYP110" s="42"/>
      <c r="OYQ110" s="42"/>
      <c r="OYR110" s="42"/>
      <c r="OYS110" s="42"/>
      <c r="OYT110" s="42"/>
      <c r="OYU110" s="42"/>
      <c r="OYV110" s="42"/>
      <c r="OYW110" s="42"/>
      <c r="OYX110" s="42"/>
      <c r="OYY110" s="42"/>
      <c r="OYZ110" s="42"/>
      <c r="OZA110" s="42"/>
      <c r="OZB110" s="42"/>
      <c r="OZC110" s="42"/>
      <c r="OZD110" s="42"/>
      <c r="OZE110" s="42"/>
      <c r="OZF110" s="42"/>
      <c r="OZG110" s="42"/>
      <c r="OZH110" s="42"/>
      <c r="OZI110" s="42"/>
      <c r="OZJ110" s="42"/>
      <c r="OZK110" s="42"/>
      <c r="OZL110" s="42"/>
      <c r="OZM110" s="42"/>
      <c r="OZN110" s="42"/>
      <c r="OZO110" s="42"/>
      <c r="OZP110" s="42"/>
      <c r="OZQ110" s="42"/>
      <c r="OZR110" s="42"/>
      <c r="OZS110" s="42"/>
      <c r="OZT110" s="42"/>
      <c r="OZU110" s="42"/>
      <c r="OZV110" s="42"/>
      <c r="OZW110" s="42"/>
      <c r="OZX110" s="42"/>
      <c r="OZY110" s="42"/>
      <c r="OZZ110" s="42"/>
      <c r="PAA110" s="42"/>
      <c r="PAB110" s="42"/>
      <c r="PAC110" s="42"/>
      <c r="PAD110" s="42"/>
      <c r="PAE110" s="42"/>
      <c r="PAF110" s="42"/>
      <c r="PAG110" s="42"/>
      <c r="PAH110" s="42"/>
      <c r="PAI110" s="42"/>
      <c r="PAJ110" s="42"/>
      <c r="PAK110" s="42"/>
      <c r="PAL110" s="42"/>
      <c r="PAM110" s="42"/>
      <c r="PAN110" s="42"/>
      <c r="PAO110" s="42"/>
      <c r="PAP110" s="42"/>
      <c r="PAQ110" s="42"/>
      <c r="PAR110" s="42"/>
      <c r="PAS110" s="42"/>
      <c r="PAT110" s="42"/>
      <c r="PAU110" s="42"/>
      <c r="PAV110" s="42"/>
      <c r="PAW110" s="42"/>
      <c r="PAX110" s="42"/>
      <c r="PAY110" s="42"/>
      <c r="PAZ110" s="42"/>
      <c r="PBA110" s="42"/>
      <c r="PBB110" s="42"/>
      <c r="PBC110" s="42"/>
      <c r="PBD110" s="42"/>
      <c r="PBE110" s="42"/>
      <c r="PBF110" s="42"/>
      <c r="PBG110" s="42"/>
      <c r="PBH110" s="42"/>
      <c r="PBI110" s="42"/>
      <c r="PBJ110" s="42"/>
      <c r="PBK110" s="42"/>
      <c r="PBL110" s="42"/>
      <c r="PBM110" s="42"/>
      <c r="PBN110" s="42"/>
      <c r="PBO110" s="42"/>
      <c r="PBP110" s="42"/>
      <c r="PBQ110" s="42"/>
      <c r="PBR110" s="42"/>
      <c r="PBS110" s="42"/>
      <c r="PBT110" s="42"/>
      <c r="PBU110" s="42"/>
      <c r="PBV110" s="42"/>
      <c r="PBW110" s="42"/>
      <c r="PBX110" s="42"/>
      <c r="PBY110" s="42"/>
      <c r="PBZ110" s="42"/>
      <c r="PCA110" s="42"/>
      <c r="PCB110" s="42"/>
      <c r="PCC110" s="42"/>
      <c r="PCD110" s="42"/>
      <c r="PCE110" s="42"/>
      <c r="PCF110" s="42"/>
      <c r="PCG110" s="42"/>
      <c r="PCH110" s="42"/>
      <c r="PCI110" s="42"/>
      <c r="PCJ110" s="42"/>
      <c r="PCK110" s="42"/>
      <c r="PCL110" s="42"/>
      <c r="PCM110" s="42"/>
      <c r="PCN110" s="42"/>
      <c r="PCO110" s="42"/>
      <c r="PCP110" s="42"/>
      <c r="PCQ110" s="42"/>
      <c r="PCR110" s="42"/>
      <c r="PCS110" s="42"/>
      <c r="PCT110" s="42"/>
      <c r="PCU110" s="42"/>
      <c r="PCV110" s="42"/>
      <c r="PCW110" s="42"/>
      <c r="PCX110" s="42"/>
      <c r="PCY110" s="42"/>
      <c r="PCZ110" s="42"/>
      <c r="PDA110" s="42"/>
      <c r="PDB110" s="42"/>
      <c r="PDC110" s="42"/>
      <c r="PDD110" s="42"/>
      <c r="PDE110" s="42"/>
      <c r="PDF110" s="42"/>
      <c r="PDG110" s="42"/>
      <c r="PDH110" s="42"/>
      <c r="PDI110" s="42"/>
      <c r="PDJ110" s="42"/>
      <c r="PDK110" s="42"/>
      <c r="PDL110" s="42"/>
      <c r="PDM110" s="42"/>
      <c r="PDN110" s="42"/>
      <c r="PDO110" s="42"/>
      <c r="PDP110" s="42"/>
      <c r="PDQ110" s="42"/>
      <c r="PDR110" s="42"/>
      <c r="PDS110" s="42"/>
      <c r="PDT110" s="42"/>
      <c r="PDU110" s="42"/>
      <c r="PDV110" s="42"/>
      <c r="PDW110" s="42"/>
      <c r="PDX110" s="42"/>
      <c r="PDY110" s="42"/>
      <c r="PDZ110" s="42"/>
      <c r="PEA110" s="42"/>
      <c r="PEB110" s="42"/>
      <c r="PEC110" s="42"/>
      <c r="PED110" s="42"/>
      <c r="PEE110" s="42"/>
      <c r="PEF110" s="42"/>
      <c r="PEG110" s="42"/>
      <c r="PEH110" s="42"/>
      <c r="PEI110" s="42"/>
      <c r="PEJ110" s="42"/>
      <c r="PEK110" s="42"/>
      <c r="PEL110" s="42"/>
      <c r="PEM110" s="42"/>
      <c r="PEN110" s="42"/>
      <c r="PEO110" s="42"/>
      <c r="PEP110" s="42"/>
      <c r="PEQ110" s="42"/>
      <c r="PER110" s="42"/>
      <c r="PES110" s="42"/>
      <c r="PET110" s="42"/>
      <c r="PEU110" s="42"/>
      <c r="PEV110" s="42"/>
      <c r="PEW110" s="42"/>
      <c r="PEX110" s="42"/>
      <c r="PEY110" s="42"/>
      <c r="PEZ110" s="42"/>
      <c r="PFA110" s="42"/>
      <c r="PFB110" s="42"/>
      <c r="PFC110" s="42"/>
      <c r="PFD110" s="42"/>
      <c r="PFE110" s="42"/>
      <c r="PFF110" s="42"/>
      <c r="PFG110" s="42"/>
      <c r="PFH110" s="42"/>
      <c r="PFI110" s="42"/>
      <c r="PFJ110" s="42"/>
      <c r="PFK110" s="42"/>
      <c r="PFL110" s="42"/>
      <c r="PFM110" s="42"/>
      <c r="PFN110" s="42"/>
      <c r="PFO110" s="42"/>
      <c r="PFP110" s="42"/>
      <c r="PFQ110" s="42"/>
      <c r="PFR110" s="42"/>
      <c r="PFS110" s="42"/>
      <c r="PFT110" s="42"/>
      <c r="PFU110" s="42"/>
      <c r="PFV110" s="42"/>
      <c r="PFW110" s="42"/>
      <c r="PFX110" s="42"/>
      <c r="PFY110" s="42"/>
      <c r="PFZ110" s="42"/>
      <c r="PGA110" s="42"/>
      <c r="PGB110" s="42"/>
      <c r="PGC110" s="42"/>
      <c r="PGD110" s="42"/>
      <c r="PGE110" s="42"/>
      <c r="PGF110" s="42"/>
      <c r="PGG110" s="42"/>
      <c r="PGH110" s="42"/>
      <c r="PGI110" s="42"/>
      <c r="PGJ110" s="42"/>
      <c r="PGK110" s="42"/>
      <c r="PGL110" s="42"/>
      <c r="PGM110" s="42"/>
      <c r="PGN110" s="42"/>
      <c r="PGO110" s="42"/>
      <c r="PGP110" s="42"/>
      <c r="PGQ110" s="42"/>
      <c r="PGR110" s="42"/>
      <c r="PGS110" s="42"/>
      <c r="PGT110" s="42"/>
      <c r="PGU110" s="42"/>
      <c r="PGV110" s="42"/>
      <c r="PGW110" s="42"/>
      <c r="PGX110" s="42"/>
      <c r="PGY110" s="42"/>
      <c r="PGZ110" s="42"/>
      <c r="PHA110" s="42"/>
      <c r="PHB110" s="42"/>
      <c r="PHC110" s="42"/>
      <c r="PHD110" s="42"/>
      <c r="PHE110" s="42"/>
      <c r="PHF110" s="42"/>
      <c r="PHG110" s="42"/>
      <c r="PHH110" s="42"/>
      <c r="PHI110" s="42"/>
      <c r="PHJ110" s="42"/>
      <c r="PHK110" s="42"/>
      <c r="PHL110" s="42"/>
      <c r="PHM110" s="42"/>
      <c r="PHN110" s="42"/>
      <c r="PHO110" s="42"/>
      <c r="PHP110" s="42"/>
      <c r="PHQ110" s="42"/>
      <c r="PHR110" s="42"/>
      <c r="PHS110" s="42"/>
      <c r="PHT110" s="42"/>
      <c r="PHU110" s="42"/>
      <c r="PHV110" s="42"/>
      <c r="PHW110" s="42"/>
      <c r="PHX110" s="42"/>
      <c r="PHY110" s="42"/>
      <c r="PHZ110" s="42"/>
      <c r="PIA110" s="42"/>
      <c r="PIB110" s="42"/>
      <c r="PIC110" s="42"/>
      <c r="PID110" s="42"/>
      <c r="PIE110" s="42"/>
      <c r="PIF110" s="42"/>
      <c r="PIG110" s="42"/>
      <c r="PIH110" s="42"/>
      <c r="PII110" s="42"/>
      <c r="PIJ110" s="42"/>
      <c r="PIK110" s="42"/>
      <c r="PIL110" s="42"/>
      <c r="PIM110" s="42"/>
      <c r="PIN110" s="42"/>
      <c r="PIO110" s="42"/>
      <c r="PIP110" s="42"/>
      <c r="PIQ110" s="42"/>
      <c r="PIR110" s="42"/>
      <c r="PIS110" s="42"/>
      <c r="PIT110" s="42"/>
      <c r="PIU110" s="42"/>
      <c r="PIV110" s="42"/>
      <c r="PIW110" s="42"/>
      <c r="PIX110" s="42"/>
      <c r="PIY110" s="42"/>
      <c r="PIZ110" s="42"/>
      <c r="PJA110" s="42"/>
      <c r="PJB110" s="42"/>
      <c r="PJC110" s="42"/>
      <c r="PJD110" s="42"/>
      <c r="PJE110" s="42"/>
      <c r="PJF110" s="42"/>
      <c r="PJG110" s="42"/>
      <c r="PJH110" s="42"/>
      <c r="PJI110" s="42"/>
      <c r="PJJ110" s="42"/>
      <c r="PJK110" s="42"/>
      <c r="PJL110" s="42"/>
      <c r="PJM110" s="42"/>
      <c r="PJN110" s="42"/>
      <c r="PJO110" s="42"/>
      <c r="PJP110" s="42"/>
      <c r="PJQ110" s="42"/>
      <c r="PJR110" s="42"/>
      <c r="PJS110" s="42"/>
      <c r="PJT110" s="42"/>
      <c r="PJU110" s="42"/>
      <c r="PJV110" s="42"/>
      <c r="PJW110" s="42"/>
      <c r="PJX110" s="42"/>
      <c r="PJY110" s="42"/>
      <c r="PJZ110" s="42"/>
      <c r="PKA110" s="42"/>
      <c r="PKB110" s="42"/>
      <c r="PKC110" s="42"/>
      <c r="PKD110" s="42"/>
      <c r="PKE110" s="42"/>
      <c r="PKF110" s="42"/>
      <c r="PKG110" s="42"/>
      <c r="PKH110" s="42"/>
      <c r="PKI110" s="42"/>
      <c r="PKJ110" s="42"/>
      <c r="PKK110" s="42"/>
      <c r="PKL110" s="42"/>
      <c r="PKM110" s="42"/>
      <c r="PKN110" s="42"/>
      <c r="PKO110" s="42"/>
      <c r="PKP110" s="42"/>
      <c r="PKQ110" s="42"/>
      <c r="PKR110" s="42"/>
      <c r="PKS110" s="42"/>
      <c r="PKT110" s="42"/>
      <c r="PKU110" s="42"/>
      <c r="PKV110" s="42"/>
      <c r="PKW110" s="42"/>
      <c r="PKX110" s="42"/>
      <c r="PKY110" s="42"/>
      <c r="PKZ110" s="42"/>
      <c r="PLA110" s="42"/>
      <c r="PLB110" s="42"/>
      <c r="PLC110" s="42"/>
      <c r="PLD110" s="42"/>
      <c r="PLE110" s="42"/>
      <c r="PLF110" s="42"/>
      <c r="PLG110" s="42"/>
      <c r="PLH110" s="42"/>
      <c r="PLI110" s="42"/>
      <c r="PLJ110" s="42"/>
      <c r="PLK110" s="42"/>
      <c r="PLL110" s="42"/>
      <c r="PLM110" s="42"/>
      <c r="PLN110" s="42"/>
      <c r="PLO110" s="42"/>
      <c r="PLP110" s="42"/>
      <c r="PLQ110" s="42"/>
      <c r="PLR110" s="42"/>
      <c r="PLS110" s="42"/>
      <c r="PLT110" s="42"/>
      <c r="PLU110" s="42"/>
      <c r="PLV110" s="42"/>
      <c r="PLW110" s="42"/>
      <c r="PLX110" s="42"/>
      <c r="PLY110" s="42"/>
      <c r="PLZ110" s="42"/>
      <c r="PMA110" s="42"/>
      <c r="PMB110" s="42"/>
      <c r="PMC110" s="42"/>
      <c r="PMD110" s="42"/>
      <c r="PME110" s="42"/>
      <c r="PMF110" s="42"/>
      <c r="PMG110" s="42"/>
      <c r="PMH110" s="42"/>
      <c r="PMI110" s="42"/>
      <c r="PMJ110" s="42"/>
      <c r="PMK110" s="42"/>
      <c r="PML110" s="42"/>
      <c r="PMM110" s="42"/>
      <c r="PMN110" s="42"/>
      <c r="PMO110" s="42"/>
      <c r="PMP110" s="42"/>
      <c r="PMQ110" s="42"/>
      <c r="PMR110" s="42"/>
      <c r="PMS110" s="42"/>
      <c r="PMT110" s="42"/>
      <c r="PMU110" s="42"/>
      <c r="PMV110" s="42"/>
      <c r="PMW110" s="42"/>
      <c r="PMX110" s="42"/>
      <c r="PMY110" s="42"/>
      <c r="PMZ110" s="42"/>
      <c r="PNA110" s="42"/>
      <c r="PNB110" s="42"/>
      <c r="PNC110" s="42"/>
      <c r="PND110" s="42"/>
      <c r="PNE110" s="42"/>
      <c r="PNF110" s="42"/>
      <c r="PNG110" s="42"/>
      <c r="PNH110" s="42"/>
      <c r="PNI110" s="42"/>
      <c r="PNJ110" s="42"/>
      <c r="PNK110" s="42"/>
      <c r="PNL110" s="42"/>
      <c r="PNM110" s="42"/>
      <c r="PNN110" s="42"/>
      <c r="PNO110" s="42"/>
      <c r="PNP110" s="42"/>
      <c r="PNQ110" s="42"/>
      <c r="PNR110" s="42"/>
      <c r="PNS110" s="42"/>
      <c r="PNT110" s="42"/>
      <c r="PNU110" s="42"/>
      <c r="PNV110" s="42"/>
      <c r="PNW110" s="42"/>
      <c r="PNX110" s="42"/>
      <c r="PNY110" s="42"/>
      <c r="PNZ110" s="42"/>
      <c r="POA110" s="42"/>
      <c r="POB110" s="42"/>
      <c r="POC110" s="42"/>
      <c r="POD110" s="42"/>
      <c r="POE110" s="42"/>
      <c r="POF110" s="42"/>
      <c r="POG110" s="42"/>
      <c r="POH110" s="42"/>
      <c r="POI110" s="42"/>
      <c r="POJ110" s="42"/>
      <c r="POK110" s="42"/>
      <c r="POL110" s="42"/>
      <c r="POM110" s="42"/>
      <c r="PON110" s="42"/>
      <c r="POO110" s="42"/>
      <c r="POP110" s="42"/>
      <c r="POQ110" s="42"/>
      <c r="POR110" s="42"/>
      <c r="POS110" s="42"/>
      <c r="POT110" s="42"/>
      <c r="POU110" s="42"/>
      <c r="POV110" s="42"/>
      <c r="POW110" s="42"/>
      <c r="POX110" s="42"/>
      <c r="POY110" s="42"/>
      <c r="POZ110" s="42"/>
      <c r="PPA110" s="42"/>
      <c r="PPB110" s="42"/>
      <c r="PPC110" s="42"/>
      <c r="PPD110" s="42"/>
      <c r="PPE110" s="42"/>
      <c r="PPF110" s="42"/>
      <c r="PPG110" s="42"/>
      <c r="PPH110" s="42"/>
      <c r="PPI110" s="42"/>
      <c r="PPJ110" s="42"/>
      <c r="PPK110" s="42"/>
      <c r="PPL110" s="42"/>
      <c r="PPM110" s="42"/>
      <c r="PPN110" s="42"/>
      <c r="PPO110" s="42"/>
      <c r="PPP110" s="42"/>
      <c r="PPQ110" s="42"/>
      <c r="PPR110" s="42"/>
      <c r="PPS110" s="42"/>
      <c r="PPT110" s="42"/>
      <c r="PPU110" s="42"/>
      <c r="PPV110" s="42"/>
      <c r="PPW110" s="42"/>
      <c r="PPX110" s="42"/>
      <c r="PPY110" s="42"/>
      <c r="PPZ110" s="42"/>
      <c r="PQA110" s="42"/>
      <c r="PQB110" s="42"/>
      <c r="PQC110" s="42"/>
      <c r="PQD110" s="42"/>
      <c r="PQE110" s="42"/>
      <c r="PQF110" s="42"/>
      <c r="PQG110" s="42"/>
      <c r="PQH110" s="42"/>
      <c r="PQI110" s="42"/>
      <c r="PQJ110" s="42"/>
      <c r="PQK110" s="42"/>
      <c r="PQL110" s="42"/>
      <c r="PQM110" s="42"/>
      <c r="PQN110" s="42"/>
      <c r="PQO110" s="42"/>
      <c r="PQP110" s="42"/>
      <c r="PQQ110" s="42"/>
      <c r="PQR110" s="42"/>
      <c r="PQS110" s="42"/>
      <c r="PQT110" s="42"/>
      <c r="PQU110" s="42"/>
      <c r="PQV110" s="42"/>
      <c r="PQW110" s="42"/>
      <c r="PQX110" s="42"/>
      <c r="PQY110" s="42"/>
      <c r="PQZ110" s="42"/>
      <c r="PRA110" s="42"/>
      <c r="PRB110" s="42"/>
      <c r="PRC110" s="42"/>
      <c r="PRD110" s="42"/>
      <c r="PRE110" s="42"/>
      <c r="PRF110" s="42"/>
      <c r="PRG110" s="42"/>
      <c r="PRH110" s="42"/>
      <c r="PRI110" s="42"/>
      <c r="PRJ110" s="42"/>
      <c r="PRK110" s="42"/>
      <c r="PRL110" s="42"/>
      <c r="PRM110" s="42"/>
      <c r="PRN110" s="42"/>
      <c r="PRO110" s="42"/>
      <c r="PRP110" s="42"/>
      <c r="PRQ110" s="42"/>
      <c r="PRR110" s="42"/>
      <c r="PRS110" s="42"/>
      <c r="PRT110" s="42"/>
      <c r="PRU110" s="42"/>
      <c r="PRV110" s="42"/>
      <c r="PRW110" s="42"/>
      <c r="PRX110" s="42"/>
      <c r="PRY110" s="42"/>
      <c r="PRZ110" s="42"/>
      <c r="PSA110" s="42"/>
      <c r="PSB110" s="42"/>
      <c r="PSC110" s="42"/>
      <c r="PSD110" s="42"/>
      <c r="PSE110" s="42"/>
      <c r="PSF110" s="42"/>
      <c r="PSG110" s="42"/>
      <c r="PSH110" s="42"/>
      <c r="PSI110" s="42"/>
      <c r="PSJ110" s="42"/>
      <c r="PSK110" s="42"/>
      <c r="PSL110" s="42"/>
      <c r="PSM110" s="42"/>
      <c r="PSN110" s="42"/>
      <c r="PSO110" s="42"/>
      <c r="PSP110" s="42"/>
      <c r="PSQ110" s="42"/>
      <c r="PSR110" s="42"/>
      <c r="PSS110" s="42"/>
      <c r="PST110" s="42"/>
      <c r="PSU110" s="42"/>
      <c r="PSV110" s="42"/>
      <c r="PSW110" s="42"/>
      <c r="PSX110" s="42"/>
      <c r="PSY110" s="42"/>
      <c r="PSZ110" s="42"/>
      <c r="PTA110" s="42"/>
      <c r="PTB110" s="42"/>
      <c r="PTC110" s="42"/>
      <c r="PTD110" s="42"/>
      <c r="PTE110" s="42"/>
      <c r="PTF110" s="42"/>
      <c r="PTG110" s="42"/>
      <c r="PTH110" s="42"/>
      <c r="PTI110" s="42"/>
      <c r="PTJ110" s="42"/>
      <c r="PTK110" s="42"/>
      <c r="PTL110" s="42"/>
      <c r="PTM110" s="42"/>
      <c r="PTN110" s="42"/>
      <c r="PTO110" s="42"/>
      <c r="PTP110" s="42"/>
      <c r="PTQ110" s="42"/>
      <c r="PTR110" s="42"/>
      <c r="PTS110" s="42"/>
      <c r="PTT110" s="42"/>
      <c r="PTU110" s="42"/>
      <c r="PTV110" s="42"/>
      <c r="PTW110" s="42"/>
      <c r="PTX110" s="42"/>
      <c r="PTY110" s="42"/>
      <c r="PTZ110" s="42"/>
      <c r="PUA110" s="42"/>
      <c r="PUB110" s="42"/>
      <c r="PUC110" s="42"/>
      <c r="PUD110" s="42"/>
      <c r="PUE110" s="42"/>
      <c r="PUF110" s="42"/>
      <c r="PUG110" s="42"/>
      <c r="PUH110" s="42"/>
      <c r="PUI110" s="42"/>
      <c r="PUJ110" s="42"/>
      <c r="PUK110" s="42"/>
      <c r="PUL110" s="42"/>
      <c r="PUM110" s="42"/>
      <c r="PUN110" s="42"/>
      <c r="PUO110" s="42"/>
      <c r="PUP110" s="42"/>
      <c r="PUQ110" s="42"/>
      <c r="PUR110" s="42"/>
      <c r="PUS110" s="42"/>
      <c r="PUT110" s="42"/>
      <c r="PUU110" s="42"/>
      <c r="PUV110" s="42"/>
      <c r="PUW110" s="42"/>
      <c r="PUX110" s="42"/>
      <c r="PUY110" s="42"/>
      <c r="PUZ110" s="42"/>
      <c r="PVA110" s="42"/>
      <c r="PVB110" s="42"/>
      <c r="PVC110" s="42"/>
      <c r="PVD110" s="42"/>
      <c r="PVE110" s="42"/>
      <c r="PVF110" s="42"/>
      <c r="PVG110" s="42"/>
      <c r="PVH110" s="42"/>
      <c r="PVI110" s="42"/>
      <c r="PVJ110" s="42"/>
      <c r="PVK110" s="42"/>
      <c r="PVL110" s="42"/>
      <c r="PVM110" s="42"/>
      <c r="PVN110" s="42"/>
      <c r="PVO110" s="42"/>
      <c r="PVP110" s="42"/>
      <c r="PVQ110" s="42"/>
      <c r="PVR110" s="42"/>
      <c r="PVS110" s="42"/>
      <c r="PVT110" s="42"/>
      <c r="PVU110" s="42"/>
      <c r="PVV110" s="42"/>
      <c r="PVW110" s="42"/>
      <c r="PVX110" s="42"/>
      <c r="PVY110" s="42"/>
      <c r="PVZ110" s="42"/>
      <c r="PWA110" s="42"/>
      <c r="PWB110" s="42"/>
      <c r="PWC110" s="42"/>
      <c r="PWD110" s="42"/>
      <c r="PWE110" s="42"/>
      <c r="PWF110" s="42"/>
      <c r="PWG110" s="42"/>
      <c r="PWH110" s="42"/>
      <c r="PWI110" s="42"/>
      <c r="PWJ110" s="42"/>
      <c r="PWK110" s="42"/>
      <c r="PWL110" s="42"/>
      <c r="PWM110" s="42"/>
      <c r="PWN110" s="42"/>
      <c r="PWO110" s="42"/>
      <c r="PWP110" s="42"/>
      <c r="PWQ110" s="42"/>
      <c r="PWR110" s="42"/>
      <c r="PWS110" s="42"/>
      <c r="PWT110" s="42"/>
      <c r="PWU110" s="42"/>
      <c r="PWV110" s="42"/>
      <c r="PWW110" s="42"/>
      <c r="PWX110" s="42"/>
      <c r="PWY110" s="42"/>
      <c r="PWZ110" s="42"/>
      <c r="PXA110" s="42"/>
      <c r="PXB110" s="42"/>
      <c r="PXC110" s="42"/>
      <c r="PXD110" s="42"/>
      <c r="PXE110" s="42"/>
      <c r="PXF110" s="42"/>
      <c r="PXG110" s="42"/>
      <c r="PXH110" s="42"/>
      <c r="PXI110" s="42"/>
      <c r="PXJ110" s="42"/>
      <c r="PXK110" s="42"/>
      <c r="PXL110" s="42"/>
      <c r="PXM110" s="42"/>
      <c r="PXN110" s="42"/>
      <c r="PXO110" s="42"/>
      <c r="PXP110" s="42"/>
      <c r="PXQ110" s="42"/>
      <c r="PXR110" s="42"/>
      <c r="PXS110" s="42"/>
      <c r="PXT110" s="42"/>
      <c r="PXU110" s="42"/>
      <c r="PXV110" s="42"/>
      <c r="PXW110" s="42"/>
      <c r="PXX110" s="42"/>
      <c r="PXY110" s="42"/>
      <c r="PXZ110" s="42"/>
      <c r="PYA110" s="42"/>
      <c r="PYB110" s="42"/>
      <c r="PYC110" s="42"/>
      <c r="PYD110" s="42"/>
      <c r="PYE110" s="42"/>
      <c r="PYF110" s="42"/>
      <c r="PYG110" s="42"/>
      <c r="PYH110" s="42"/>
      <c r="PYI110" s="42"/>
      <c r="PYJ110" s="42"/>
      <c r="PYK110" s="42"/>
      <c r="PYL110" s="42"/>
      <c r="PYM110" s="42"/>
      <c r="PYN110" s="42"/>
      <c r="PYO110" s="42"/>
      <c r="PYP110" s="42"/>
      <c r="PYQ110" s="42"/>
      <c r="PYR110" s="42"/>
      <c r="PYS110" s="42"/>
      <c r="PYT110" s="42"/>
      <c r="PYU110" s="42"/>
      <c r="PYV110" s="42"/>
      <c r="PYW110" s="42"/>
      <c r="PYX110" s="42"/>
      <c r="PYY110" s="42"/>
      <c r="PYZ110" s="42"/>
      <c r="PZA110" s="42"/>
      <c r="PZB110" s="42"/>
      <c r="PZC110" s="42"/>
      <c r="PZD110" s="42"/>
      <c r="PZE110" s="42"/>
      <c r="PZF110" s="42"/>
      <c r="PZG110" s="42"/>
      <c r="PZH110" s="42"/>
      <c r="PZI110" s="42"/>
      <c r="PZJ110" s="42"/>
      <c r="PZK110" s="42"/>
      <c r="PZL110" s="42"/>
      <c r="PZM110" s="42"/>
      <c r="PZN110" s="42"/>
      <c r="PZO110" s="42"/>
      <c r="PZP110" s="42"/>
      <c r="PZQ110" s="42"/>
      <c r="PZR110" s="42"/>
      <c r="PZS110" s="42"/>
      <c r="PZT110" s="42"/>
      <c r="PZU110" s="42"/>
      <c r="PZV110" s="42"/>
      <c r="PZW110" s="42"/>
      <c r="PZX110" s="42"/>
      <c r="PZY110" s="42"/>
      <c r="PZZ110" s="42"/>
      <c r="QAA110" s="42"/>
      <c r="QAB110" s="42"/>
      <c r="QAC110" s="42"/>
      <c r="QAD110" s="42"/>
      <c r="QAE110" s="42"/>
      <c r="QAF110" s="42"/>
      <c r="QAG110" s="42"/>
      <c r="QAH110" s="42"/>
      <c r="QAI110" s="42"/>
      <c r="QAJ110" s="42"/>
      <c r="QAK110" s="42"/>
      <c r="QAL110" s="42"/>
      <c r="QAM110" s="42"/>
      <c r="QAN110" s="42"/>
      <c r="QAO110" s="42"/>
      <c r="QAP110" s="42"/>
      <c r="QAQ110" s="42"/>
      <c r="QAR110" s="42"/>
      <c r="QAS110" s="42"/>
      <c r="QAT110" s="42"/>
      <c r="QAU110" s="42"/>
      <c r="QAV110" s="42"/>
      <c r="QAW110" s="42"/>
      <c r="QAX110" s="42"/>
      <c r="QAY110" s="42"/>
      <c r="QAZ110" s="42"/>
      <c r="QBA110" s="42"/>
      <c r="QBB110" s="42"/>
      <c r="QBC110" s="42"/>
      <c r="QBD110" s="42"/>
      <c r="QBE110" s="42"/>
      <c r="QBF110" s="42"/>
      <c r="QBG110" s="42"/>
      <c r="QBH110" s="42"/>
      <c r="QBI110" s="42"/>
      <c r="QBJ110" s="42"/>
      <c r="QBK110" s="42"/>
      <c r="QBL110" s="42"/>
      <c r="QBM110" s="42"/>
      <c r="QBN110" s="42"/>
      <c r="QBO110" s="42"/>
      <c r="QBP110" s="42"/>
      <c r="QBQ110" s="42"/>
      <c r="QBR110" s="42"/>
      <c r="QBS110" s="42"/>
      <c r="QBT110" s="42"/>
      <c r="QBU110" s="42"/>
      <c r="QBV110" s="42"/>
      <c r="QBW110" s="42"/>
      <c r="QBX110" s="42"/>
      <c r="QBY110" s="42"/>
      <c r="QBZ110" s="42"/>
      <c r="QCA110" s="42"/>
      <c r="QCB110" s="42"/>
      <c r="QCC110" s="42"/>
      <c r="QCD110" s="42"/>
      <c r="QCE110" s="42"/>
      <c r="QCF110" s="42"/>
      <c r="QCG110" s="42"/>
      <c r="QCH110" s="42"/>
      <c r="QCI110" s="42"/>
      <c r="QCJ110" s="42"/>
      <c r="QCK110" s="42"/>
      <c r="QCL110" s="42"/>
      <c r="QCM110" s="42"/>
      <c r="QCN110" s="42"/>
      <c r="QCO110" s="42"/>
      <c r="QCP110" s="42"/>
      <c r="QCQ110" s="42"/>
      <c r="QCR110" s="42"/>
      <c r="QCS110" s="42"/>
      <c r="QCT110" s="42"/>
      <c r="QCU110" s="42"/>
      <c r="QCV110" s="42"/>
      <c r="QCW110" s="42"/>
      <c r="QCX110" s="42"/>
      <c r="QCY110" s="42"/>
      <c r="QCZ110" s="42"/>
      <c r="QDA110" s="42"/>
      <c r="QDB110" s="42"/>
      <c r="QDC110" s="42"/>
      <c r="QDD110" s="42"/>
      <c r="QDE110" s="42"/>
      <c r="QDF110" s="42"/>
      <c r="QDG110" s="42"/>
      <c r="QDH110" s="42"/>
      <c r="QDI110" s="42"/>
      <c r="QDJ110" s="42"/>
      <c r="QDK110" s="42"/>
      <c r="QDL110" s="42"/>
      <c r="QDM110" s="42"/>
      <c r="QDN110" s="42"/>
      <c r="QDO110" s="42"/>
      <c r="QDP110" s="42"/>
      <c r="QDQ110" s="42"/>
      <c r="QDR110" s="42"/>
      <c r="QDS110" s="42"/>
      <c r="QDT110" s="42"/>
      <c r="QDU110" s="42"/>
      <c r="QDV110" s="42"/>
      <c r="QDW110" s="42"/>
      <c r="QDX110" s="42"/>
      <c r="QDY110" s="42"/>
      <c r="QDZ110" s="42"/>
      <c r="QEA110" s="42"/>
      <c r="QEB110" s="42"/>
      <c r="QEC110" s="42"/>
      <c r="QED110" s="42"/>
      <c r="QEE110" s="42"/>
      <c r="QEF110" s="42"/>
      <c r="QEG110" s="42"/>
      <c r="QEH110" s="42"/>
      <c r="QEI110" s="42"/>
      <c r="QEJ110" s="42"/>
      <c r="QEK110" s="42"/>
      <c r="QEL110" s="42"/>
      <c r="QEM110" s="42"/>
      <c r="QEN110" s="42"/>
      <c r="QEO110" s="42"/>
      <c r="QEP110" s="42"/>
      <c r="QEQ110" s="42"/>
      <c r="QER110" s="42"/>
      <c r="QES110" s="42"/>
      <c r="QET110" s="42"/>
      <c r="QEU110" s="42"/>
      <c r="QEV110" s="42"/>
      <c r="QEW110" s="42"/>
      <c r="QEX110" s="42"/>
      <c r="QEY110" s="42"/>
      <c r="QEZ110" s="42"/>
      <c r="QFA110" s="42"/>
      <c r="QFB110" s="42"/>
      <c r="QFC110" s="42"/>
      <c r="QFD110" s="42"/>
      <c r="QFE110" s="42"/>
      <c r="QFF110" s="42"/>
      <c r="QFG110" s="42"/>
      <c r="QFH110" s="42"/>
      <c r="QFI110" s="42"/>
      <c r="QFJ110" s="42"/>
      <c r="QFK110" s="42"/>
      <c r="QFL110" s="42"/>
      <c r="QFM110" s="42"/>
      <c r="QFN110" s="42"/>
      <c r="QFO110" s="42"/>
      <c r="QFP110" s="42"/>
      <c r="QFQ110" s="42"/>
      <c r="QFR110" s="42"/>
      <c r="QFS110" s="42"/>
      <c r="QFT110" s="42"/>
      <c r="QFU110" s="42"/>
      <c r="QFV110" s="42"/>
      <c r="QFW110" s="42"/>
      <c r="QFX110" s="42"/>
      <c r="QFY110" s="42"/>
      <c r="QFZ110" s="42"/>
      <c r="QGA110" s="42"/>
      <c r="QGB110" s="42"/>
      <c r="QGC110" s="42"/>
      <c r="QGD110" s="42"/>
      <c r="QGE110" s="42"/>
      <c r="QGF110" s="42"/>
      <c r="QGG110" s="42"/>
      <c r="QGH110" s="42"/>
      <c r="QGI110" s="42"/>
      <c r="QGJ110" s="42"/>
      <c r="QGK110" s="42"/>
      <c r="QGL110" s="42"/>
      <c r="QGM110" s="42"/>
      <c r="QGN110" s="42"/>
      <c r="QGO110" s="42"/>
      <c r="QGP110" s="42"/>
      <c r="QGQ110" s="42"/>
      <c r="QGR110" s="42"/>
      <c r="QGS110" s="42"/>
      <c r="QGT110" s="42"/>
      <c r="QGU110" s="42"/>
      <c r="QGV110" s="42"/>
      <c r="QGW110" s="42"/>
      <c r="QGX110" s="42"/>
      <c r="QGY110" s="42"/>
      <c r="QGZ110" s="42"/>
      <c r="QHA110" s="42"/>
      <c r="QHB110" s="42"/>
      <c r="QHC110" s="42"/>
      <c r="QHD110" s="42"/>
      <c r="QHE110" s="42"/>
      <c r="QHF110" s="42"/>
      <c r="QHG110" s="42"/>
      <c r="QHH110" s="42"/>
      <c r="QHI110" s="42"/>
      <c r="QHJ110" s="42"/>
      <c r="QHK110" s="42"/>
      <c r="QHL110" s="42"/>
      <c r="QHM110" s="42"/>
      <c r="QHN110" s="42"/>
      <c r="QHO110" s="42"/>
      <c r="QHP110" s="42"/>
      <c r="QHQ110" s="42"/>
      <c r="QHR110" s="42"/>
      <c r="QHS110" s="42"/>
      <c r="QHT110" s="42"/>
      <c r="QHU110" s="42"/>
      <c r="QHV110" s="42"/>
      <c r="QHW110" s="42"/>
      <c r="QHX110" s="42"/>
      <c r="QHY110" s="42"/>
      <c r="QHZ110" s="42"/>
      <c r="QIA110" s="42"/>
      <c r="QIB110" s="42"/>
      <c r="QIC110" s="42"/>
      <c r="QID110" s="42"/>
      <c r="QIE110" s="42"/>
      <c r="QIF110" s="42"/>
      <c r="QIG110" s="42"/>
      <c r="QIH110" s="42"/>
      <c r="QII110" s="42"/>
      <c r="QIJ110" s="42"/>
      <c r="QIK110" s="42"/>
      <c r="QIL110" s="42"/>
      <c r="QIM110" s="42"/>
      <c r="QIN110" s="42"/>
      <c r="QIO110" s="42"/>
      <c r="QIP110" s="42"/>
      <c r="QIQ110" s="42"/>
      <c r="QIR110" s="42"/>
      <c r="QIS110" s="42"/>
      <c r="QIT110" s="42"/>
      <c r="QIU110" s="42"/>
      <c r="QIV110" s="42"/>
      <c r="QIW110" s="42"/>
      <c r="QIX110" s="42"/>
      <c r="QIY110" s="42"/>
      <c r="QIZ110" s="42"/>
      <c r="QJA110" s="42"/>
      <c r="QJB110" s="42"/>
      <c r="QJC110" s="42"/>
      <c r="QJD110" s="42"/>
      <c r="QJE110" s="42"/>
      <c r="QJF110" s="42"/>
      <c r="QJG110" s="42"/>
      <c r="QJH110" s="42"/>
      <c r="QJI110" s="42"/>
      <c r="QJJ110" s="42"/>
      <c r="QJK110" s="42"/>
      <c r="QJL110" s="42"/>
      <c r="QJM110" s="42"/>
      <c r="QJN110" s="42"/>
      <c r="QJO110" s="42"/>
      <c r="QJP110" s="42"/>
      <c r="QJQ110" s="42"/>
      <c r="QJR110" s="42"/>
      <c r="QJS110" s="42"/>
      <c r="QJT110" s="42"/>
      <c r="QJU110" s="42"/>
      <c r="QJV110" s="42"/>
      <c r="QJW110" s="42"/>
      <c r="QJX110" s="42"/>
      <c r="QJY110" s="42"/>
      <c r="QJZ110" s="42"/>
      <c r="QKA110" s="42"/>
      <c r="QKB110" s="42"/>
      <c r="QKC110" s="42"/>
      <c r="QKD110" s="42"/>
      <c r="QKE110" s="42"/>
      <c r="QKF110" s="42"/>
      <c r="QKG110" s="42"/>
      <c r="QKH110" s="42"/>
      <c r="QKI110" s="42"/>
      <c r="QKJ110" s="42"/>
      <c r="QKK110" s="42"/>
      <c r="QKL110" s="42"/>
      <c r="QKM110" s="42"/>
      <c r="QKN110" s="42"/>
      <c r="QKO110" s="42"/>
      <c r="QKP110" s="42"/>
      <c r="QKQ110" s="42"/>
      <c r="QKR110" s="42"/>
      <c r="QKS110" s="42"/>
      <c r="QKT110" s="42"/>
      <c r="QKU110" s="42"/>
      <c r="QKV110" s="42"/>
      <c r="QKW110" s="42"/>
      <c r="QKX110" s="42"/>
      <c r="QKY110" s="42"/>
      <c r="QKZ110" s="42"/>
      <c r="QLA110" s="42"/>
      <c r="QLB110" s="42"/>
      <c r="QLC110" s="42"/>
      <c r="QLD110" s="42"/>
      <c r="QLE110" s="42"/>
      <c r="QLF110" s="42"/>
      <c r="QLG110" s="42"/>
      <c r="QLH110" s="42"/>
      <c r="QLI110" s="42"/>
      <c r="QLJ110" s="42"/>
      <c r="QLK110" s="42"/>
      <c r="QLL110" s="42"/>
      <c r="QLM110" s="42"/>
      <c r="QLN110" s="42"/>
      <c r="QLO110" s="42"/>
      <c r="QLP110" s="42"/>
      <c r="QLQ110" s="42"/>
      <c r="QLR110" s="42"/>
      <c r="QLS110" s="42"/>
      <c r="QLT110" s="42"/>
      <c r="QLU110" s="42"/>
      <c r="QLV110" s="42"/>
      <c r="QLW110" s="42"/>
      <c r="QLX110" s="42"/>
      <c r="QLY110" s="42"/>
      <c r="QLZ110" s="42"/>
      <c r="QMA110" s="42"/>
      <c r="QMB110" s="42"/>
      <c r="QMC110" s="42"/>
      <c r="QMD110" s="42"/>
      <c r="QME110" s="42"/>
      <c r="QMF110" s="42"/>
      <c r="QMG110" s="42"/>
      <c r="QMH110" s="42"/>
      <c r="QMI110" s="42"/>
      <c r="QMJ110" s="42"/>
      <c r="QMK110" s="42"/>
      <c r="QML110" s="42"/>
      <c r="QMM110" s="42"/>
      <c r="QMN110" s="42"/>
      <c r="QMO110" s="42"/>
      <c r="QMP110" s="42"/>
      <c r="QMQ110" s="42"/>
      <c r="QMR110" s="42"/>
      <c r="QMS110" s="42"/>
      <c r="QMT110" s="42"/>
      <c r="QMU110" s="42"/>
      <c r="QMV110" s="42"/>
      <c r="QMW110" s="42"/>
      <c r="QMX110" s="42"/>
      <c r="QMY110" s="42"/>
      <c r="QMZ110" s="42"/>
      <c r="QNA110" s="42"/>
      <c r="QNB110" s="42"/>
      <c r="QNC110" s="42"/>
      <c r="QND110" s="42"/>
      <c r="QNE110" s="42"/>
      <c r="QNF110" s="42"/>
      <c r="QNG110" s="42"/>
      <c r="QNH110" s="42"/>
      <c r="QNI110" s="42"/>
      <c r="QNJ110" s="42"/>
      <c r="QNK110" s="42"/>
      <c r="QNL110" s="42"/>
      <c r="QNM110" s="42"/>
      <c r="QNN110" s="42"/>
      <c r="QNO110" s="42"/>
      <c r="QNP110" s="42"/>
      <c r="QNQ110" s="42"/>
      <c r="QNR110" s="42"/>
      <c r="QNS110" s="42"/>
      <c r="QNT110" s="42"/>
      <c r="QNU110" s="42"/>
      <c r="QNV110" s="42"/>
      <c r="QNW110" s="42"/>
      <c r="QNX110" s="42"/>
      <c r="QNY110" s="42"/>
      <c r="QNZ110" s="42"/>
      <c r="QOA110" s="42"/>
      <c r="QOB110" s="42"/>
      <c r="QOC110" s="42"/>
      <c r="QOD110" s="42"/>
      <c r="QOE110" s="42"/>
      <c r="QOF110" s="42"/>
      <c r="QOG110" s="42"/>
      <c r="QOH110" s="42"/>
      <c r="QOI110" s="42"/>
      <c r="QOJ110" s="42"/>
      <c r="QOK110" s="42"/>
      <c r="QOL110" s="42"/>
      <c r="QOM110" s="42"/>
      <c r="QON110" s="42"/>
      <c r="QOO110" s="42"/>
      <c r="QOP110" s="42"/>
      <c r="QOQ110" s="42"/>
      <c r="QOR110" s="42"/>
      <c r="QOS110" s="42"/>
      <c r="QOT110" s="42"/>
      <c r="QOU110" s="42"/>
      <c r="QOV110" s="42"/>
      <c r="QOW110" s="42"/>
      <c r="QOX110" s="42"/>
      <c r="QOY110" s="42"/>
      <c r="QOZ110" s="42"/>
      <c r="QPA110" s="42"/>
      <c r="QPB110" s="42"/>
      <c r="QPC110" s="42"/>
      <c r="QPD110" s="42"/>
      <c r="QPE110" s="42"/>
      <c r="QPF110" s="42"/>
      <c r="QPG110" s="42"/>
      <c r="QPH110" s="42"/>
      <c r="QPI110" s="42"/>
      <c r="QPJ110" s="42"/>
      <c r="QPK110" s="42"/>
      <c r="QPL110" s="42"/>
      <c r="QPM110" s="42"/>
      <c r="QPN110" s="42"/>
      <c r="QPO110" s="42"/>
      <c r="QPP110" s="42"/>
      <c r="QPQ110" s="42"/>
      <c r="QPR110" s="42"/>
      <c r="QPS110" s="42"/>
      <c r="QPT110" s="42"/>
      <c r="QPU110" s="42"/>
      <c r="QPV110" s="42"/>
      <c r="QPW110" s="42"/>
      <c r="QPX110" s="42"/>
      <c r="QPY110" s="42"/>
      <c r="QPZ110" s="42"/>
      <c r="QQA110" s="42"/>
      <c r="QQB110" s="42"/>
      <c r="QQC110" s="42"/>
      <c r="QQD110" s="42"/>
      <c r="QQE110" s="42"/>
      <c r="QQF110" s="42"/>
      <c r="QQG110" s="42"/>
      <c r="QQH110" s="42"/>
      <c r="QQI110" s="42"/>
      <c r="QQJ110" s="42"/>
      <c r="QQK110" s="42"/>
      <c r="QQL110" s="42"/>
      <c r="QQM110" s="42"/>
      <c r="QQN110" s="42"/>
      <c r="QQO110" s="42"/>
      <c r="QQP110" s="42"/>
      <c r="QQQ110" s="42"/>
      <c r="QQR110" s="42"/>
      <c r="QQS110" s="42"/>
      <c r="QQT110" s="42"/>
      <c r="QQU110" s="42"/>
      <c r="QQV110" s="42"/>
      <c r="QQW110" s="42"/>
      <c r="QQX110" s="42"/>
      <c r="QQY110" s="42"/>
      <c r="QQZ110" s="42"/>
      <c r="QRA110" s="42"/>
      <c r="QRB110" s="42"/>
      <c r="QRC110" s="42"/>
      <c r="QRD110" s="42"/>
      <c r="QRE110" s="42"/>
      <c r="QRF110" s="42"/>
      <c r="QRG110" s="42"/>
      <c r="QRH110" s="42"/>
      <c r="QRI110" s="42"/>
      <c r="QRJ110" s="42"/>
      <c r="QRK110" s="42"/>
      <c r="QRL110" s="42"/>
      <c r="QRM110" s="42"/>
      <c r="QRN110" s="42"/>
      <c r="QRO110" s="42"/>
      <c r="QRP110" s="42"/>
      <c r="QRQ110" s="42"/>
      <c r="QRR110" s="42"/>
      <c r="QRS110" s="42"/>
      <c r="QRT110" s="42"/>
      <c r="QRU110" s="42"/>
      <c r="QRV110" s="42"/>
      <c r="QRW110" s="42"/>
      <c r="QRX110" s="42"/>
      <c r="QRY110" s="42"/>
      <c r="QRZ110" s="42"/>
      <c r="QSA110" s="42"/>
      <c r="QSB110" s="42"/>
      <c r="QSC110" s="42"/>
      <c r="QSD110" s="42"/>
      <c r="QSE110" s="42"/>
      <c r="QSF110" s="42"/>
      <c r="QSG110" s="42"/>
      <c r="QSH110" s="42"/>
      <c r="QSI110" s="42"/>
      <c r="QSJ110" s="42"/>
      <c r="QSK110" s="42"/>
      <c r="QSL110" s="42"/>
      <c r="QSM110" s="42"/>
      <c r="QSN110" s="42"/>
      <c r="QSO110" s="42"/>
      <c r="QSP110" s="42"/>
      <c r="QSQ110" s="42"/>
      <c r="QSR110" s="42"/>
      <c r="QSS110" s="42"/>
      <c r="QST110" s="42"/>
      <c r="QSU110" s="42"/>
      <c r="QSV110" s="42"/>
      <c r="QSW110" s="42"/>
      <c r="QSX110" s="42"/>
      <c r="QSY110" s="42"/>
      <c r="QSZ110" s="42"/>
      <c r="QTA110" s="42"/>
      <c r="QTB110" s="42"/>
      <c r="QTC110" s="42"/>
      <c r="QTD110" s="42"/>
      <c r="QTE110" s="42"/>
      <c r="QTF110" s="42"/>
      <c r="QTG110" s="42"/>
      <c r="QTH110" s="42"/>
      <c r="QTI110" s="42"/>
      <c r="QTJ110" s="42"/>
      <c r="QTK110" s="42"/>
      <c r="QTL110" s="42"/>
      <c r="QTM110" s="42"/>
      <c r="QTN110" s="42"/>
      <c r="QTO110" s="42"/>
      <c r="QTP110" s="42"/>
      <c r="QTQ110" s="42"/>
      <c r="QTR110" s="42"/>
      <c r="QTS110" s="42"/>
      <c r="QTT110" s="42"/>
      <c r="QTU110" s="42"/>
      <c r="QTV110" s="42"/>
      <c r="QTW110" s="42"/>
      <c r="QTX110" s="42"/>
      <c r="QTY110" s="42"/>
      <c r="QTZ110" s="42"/>
      <c r="QUA110" s="42"/>
      <c r="QUB110" s="42"/>
      <c r="QUC110" s="42"/>
      <c r="QUD110" s="42"/>
      <c r="QUE110" s="42"/>
      <c r="QUF110" s="42"/>
      <c r="QUG110" s="42"/>
      <c r="QUH110" s="42"/>
      <c r="QUI110" s="42"/>
      <c r="QUJ110" s="42"/>
      <c r="QUK110" s="42"/>
      <c r="QUL110" s="42"/>
      <c r="QUM110" s="42"/>
      <c r="QUN110" s="42"/>
      <c r="QUO110" s="42"/>
      <c r="QUP110" s="42"/>
      <c r="QUQ110" s="42"/>
      <c r="QUR110" s="42"/>
      <c r="QUS110" s="42"/>
      <c r="QUT110" s="42"/>
      <c r="QUU110" s="42"/>
      <c r="QUV110" s="42"/>
      <c r="QUW110" s="42"/>
      <c r="QUX110" s="42"/>
      <c r="QUY110" s="42"/>
      <c r="QUZ110" s="42"/>
      <c r="QVA110" s="42"/>
      <c r="QVB110" s="42"/>
      <c r="QVC110" s="42"/>
      <c r="QVD110" s="42"/>
      <c r="QVE110" s="42"/>
      <c r="QVF110" s="42"/>
      <c r="QVG110" s="42"/>
      <c r="QVH110" s="42"/>
      <c r="QVI110" s="42"/>
      <c r="QVJ110" s="42"/>
      <c r="QVK110" s="42"/>
      <c r="QVL110" s="42"/>
      <c r="QVM110" s="42"/>
      <c r="QVN110" s="42"/>
      <c r="QVO110" s="42"/>
      <c r="QVP110" s="42"/>
      <c r="QVQ110" s="42"/>
      <c r="QVR110" s="42"/>
      <c r="QVS110" s="42"/>
      <c r="QVT110" s="42"/>
      <c r="QVU110" s="42"/>
      <c r="QVV110" s="42"/>
      <c r="QVW110" s="42"/>
      <c r="QVX110" s="42"/>
      <c r="QVY110" s="42"/>
      <c r="QVZ110" s="42"/>
      <c r="QWA110" s="42"/>
      <c r="QWB110" s="42"/>
      <c r="QWC110" s="42"/>
      <c r="QWD110" s="42"/>
      <c r="QWE110" s="42"/>
      <c r="QWF110" s="42"/>
      <c r="QWG110" s="42"/>
      <c r="QWH110" s="42"/>
      <c r="QWI110" s="42"/>
      <c r="QWJ110" s="42"/>
      <c r="QWK110" s="42"/>
      <c r="QWL110" s="42"/>
      <c r="QWM110" s="42"/>
      <c r="QWN110" s="42"/>
      <c r="QWO110" s="42"/>
      <c r="QWP110" s="42"/>
      <c r="QWQ110" s="42"/>
      <c r="QWR110" s="42"/>
      <c r="QWS110" s="42"/>
      <c r="QWT110" s="42"/>
      <c r="QWU110" s="42"/>
      <c r="QWV110" s="42"/>
      <c r="QWW110" s="42"/>
      <c r="QWX110" s="42"/>
      <c r="QWY110" s="42"/>
      <c r="QWZ110" s="42"/>
      <c r="QXA110" s="42"/>
      <c r="QXB110" s="42"/>
      <c r="QXC110" s="42"/>
      <c r="QXD110" s="42"/>
      <c r="QXE110" s="42"/>
      <c r="QXF110" s="42"/>
      <c r="QXG110" s="42"/>
      <c r="QXH110" s="42"/>
      <c r="QXI110" s="42"/>
      <c r="QXJ110" s="42"/>
      <c r="QXK110" s="42"/>
      <c r="QXL110" s="42"/>
      <c r="QXM110" s="42"/>
      <c r="QXN110" s="42"/>
      <c r="QXO110" s="42"/>
      <c r="QXP110" s="42"/>
      <c r="QXQ110" s="42"/>
      <c r="QXR110" s="42"/>
      <c r="QXS110" s="42"/>
      <c r="QXT110" s="42"/>
      <c r="QXU110" s="42"/>
      <c r="QXV110" s="42"/>
      <c r="QXW110" s="42"/>
      <c r="QXX110" s="42"/>
      <c r="QXY110" s="42"/>
      <c r="QXZ110" s="42"/>
      <c r="QYA110" s="42"/>
      <c r="QYB110" s="42"/>
      <c r="QYC110" s="42"/>
      <c r="QYD110" s="42"/>
      <c r="QYE110" s="42"/>
      <c r="QYF110" s="42"/>
      <c r="QYG110" s="42"/>
      <c r="QYH110" s="42"/>
      <c r="QYI110" s="42"/>
      <c r="QYJ110" s="42"/>
      <c r="QYK110" s="42"/>
      <c r="QYL110" s="42"/>
      <c r="QYM110" s="42"/>
      <c r="QYN110" s="42"/>
      <c r="QYO110" s="42"/>
      <c r="QYP110" s="42"/>
      <c r="QYQ110" s="42"/>
      <c r="QYR110" s="42"/>
      <c r="QYS110" s="42"/>
      <c r="QYT110" s="42"/>
      <c r="QYU110" s="42"/>
      <c r="QYV110" s="42"/>
      <c r="QYW110" s="42"/>
      <c r="QYX110" s="42"/>
      <c r="QYY110" s="42"/>
      <c r="QYZ110" s="42"/>
      <c r="QZA110" s="42"/>
      <c r="QZB110" s="42"/>
      <c r="QZC110" s="42"/>
      <c r="QZD110" s="42"/>
      <c r="QZE110" s="42"/>
      <c r="QZF110" s="42"/>
      <c r="QZG110" s="42"/>
      <c r="QZH110" s="42"/>
      <c r="QZI110" s="42"/>
      <c r="QZJ110" s="42"/>
      <c r="QZK110" s="42"/>
      <c r="QZL110" s="42"/>
      <c r="QZM110" s="42"/>
      <c r="QZN110" s="42"/>
      <c r="QZO110" s="42"/>
      <c r="QZP110" s="42"/>
      <c r="QZQ110" s="42"/>
      <c r="QZR110" s="42"/>
      <c r="QZS110" s="42"/>
      <c r="QZT110" s="42"/>
      <c r="QZU110" s="42"/>
      <c r="QZV110" s="42"/>
      <c r="QZW110" s="42"/>
      <c r="QZX110" s="42"/>
      <c r="QZY110" s="42"/>
      <c r="QZZ110" s="42"/>
      <c r="RAA110" s="42"/>
      <c r="RAB110" s="42"/>
      <c r="RAC110" s="42"/>
      <c r="RAD110" s="42"/>
      <c r="RAE110" s="42"/>
      <c r="RAF110" s="42"/>
      <c r="RAG110" s="42"/>
      <c r="RAH110" s="42"/>
      <c r="RAI110" s="42"/>
      <c r="RAJ110" s="42"/>
      <c r="RAK110" s="42"/>
      <c r="RAL110" s="42"/>
      <c r="RAM110" s="42"/>
      <c r="RAN110" s="42"/>
      <c r="RAO110" s="42"/>
      <c r="RAP110" s="42"/>
      <c r="RAQ110" s="42"/>
      <c r="RAR110" s="42"/>
      <c r="RAS110" s="42"/>
      <c r="RAT110" s="42"/>
      <c r="RAU110" s="42"/>
      <c r="RAV110" s="42"/>
      <c r="RAW110" s="42"/>
      <c r="RAX110" s="42"/>
      <c r="RAY110" s="42"/>
      <c r="RAZ110" s="42"/>
      <c r="RBA110" s="42"/>
      <c r="RBB110" s="42"/>
      <c r="RBC110" s="42"/>
      <c r="RBD110" s="42"/>
      <c r="RBE110" s="42"/>
      <c r="RBF110" s="42"/>
      <c r="RBG110" s="42"/>
      <c r="RBH110" s="42"/>
      <c r="RBI110" s="42"/>
      <c r="RBJ110" s="42"/>
      <c r="RBK110" s="42"/>
      <c r="RBL110" s="42"/>
      <c r="RBM110" s="42"/>
      <c r="RBN110" s="42"/>
      <c r="RBO110" s="42"/>
      <c r="RBP110" s="42"/>
      <c r="RBQ110" s="42"/>
      <c r="RBR110" s="42"/>
      <c r="RBS110" s="42"/>
      <c r="RBT110" s="42"/>
      <c r="RBU110" s="42"/>
      <c r="RBV110" s="42"/>
      <c r="RBW110" s="42"/>
      <c r="RBX110" s="42"/>
      <c r="RBY110" s="42"/>
      <c r="RBZ110" s="42"/>
      <c r="RCA110" s="42"/>
      <c r="RCB110" s="42"/>
      <c r="RCC110" s="42"/>
      <c r="RCD110" s="42"/>
      <c r="RCE110" s="42"/>
      <c r="RCF110" s="42"/>
      <c r="RCG110" s="42"/>
      <c r="RCH110" s="42"/>
      <c r="RCI110" s="42"/>
      <c r="RCJ110" s="42"/>
      <c r="RCK110" s="42"/>
      <c r="RCL110" s="42"/>
      <c r="RCM110" s="42"/>
      <c r="RCN110" s="42"/>
      <c r="RCO110" s="42"/>
      <c r="RCP110" s="42"/>
      <c r="RCQ110" s="42"/>
      <c r="RCR110" s="42"/>
      <c r="RCS110" s="42"/>
      <c r="RCT110" s="42"/>
      <c r="RCU110" s="42"/>
      <c r="RCV110" s="42"/>
      <c r="RCW110" s="42"/>
      <c r="RCX110" s="42"/>
      <c r="RCY110" s="42"/>
      <c r="RCZ110" s="42"/>
      <c r="RDA110" s="42"/>
      <c r="RDB110" s="42"/>
      <c r="RDC110" s="42"/>
      <c r="RDD110" s="42"/>
      <c r="RDE110" s="42"/>
      <c r="RDF110" s="42"/>
      <c r="RDG110" s="42"/>
      <c r="RDH110" s="42"/>
      <c r="RDI110" s="42"/>
      <c r="RDJ110" s="42"/>
      <c r="RDK110" s="42"/>
      <c r="RDL110" s="42"/>
      <c r="RDM110" s="42"/>
      <c r="RDN110" s="42"/>
      <c r="RDO110" s="42"/>
      <c r="RDP110" s="42"/>
      <c r="RDQ110" s="42"/>
      <c r="RDR110" s="42"/>
      <c r="RDS110" s="42"/>
      <c r="RDT110" s="42"/>
      <c r="RDU110" s="42"/>
      <c r="RDV110" s="42"/>
      <c r="RDW110" s="42"/>
      <c r="RDX110" s="42"/>
      <c r="RDY110" s="42"/>
      <c r="RDZ110" s="42"/>
      <c r="REA110" s="42"/>
      <c r="REB110" s="42"/>
      <c r="REC110" s="42"/>
      <c r="RED110" s="42"/>
      <c r="REE110" s="42"/>
      <c r="REF110" s="42"/>
      <c r="REG110" s="42"/>
      <c r="REH110" s="42"/>
      <c r="REI110" s="42"/>
      <c r="REJ110" s="42"/>
      <c r="REK110" s="42"/>
      <c r="REL110" s="42"/>
      <c r="REM110" s="42"/>
      <c r="REN110" s="42"/>
      <c r="REO110" s="42"/>
      <c r="REP110" s="42"/>
      <c r="REQ110" s="42"/>
      <c r="RER110" s="42"/>
      <c r="RES110" s="42"/>
      <c r="RET110" s="42"/>
      <c r="REU110" s="42"/>
      <c r="REV110" s="42"/>
      <c r="REW110" s="42"/>
      <c r="REX110" s="42"/>
      <c r="REY110" s="42"/>
      <c r="REZ110" s="42"/>
      <c r="RFA110" s="42"/>
      <c r="RFB110" s="42"/>
      <c r="RFC110" s="42"/>
      <c r="RFD110" s="42"/>
      <c r="RFE110" s="42"/>
      <c r="RFF110" s="42"/>
      <c r="RFG110" s="42"/>
      <c r="RFH110" s="42"/>
      <c r="RFI110" s="42"/>
      <c r="RFJ110" s="42"/>
      <c r="RFK110" s="42"/>
      <c r="RFL110" s="42"/>
      <c r="RFM110" s="42"/>
      <c r="RFN110" s="42"/>
      <c r="RFO110" s="42"/>
      <c r="RFP110" s="42"/>
      <c r="RFQ110" s="42"/>
      <c r="RFR110" s="42"/>
      <c r="RFS110" s="42"/>
      <c r="RFT110" s="42"/>
      <c r="RFU110" s="42"/>
      <c r="RFV110" s="42"/>
      <c r="RFW110" s="42"/>
      <c r="RFX110" s="42"/>
      <c r="RFY110" s="42"/>
      <c r="RFZ110" s="42"/>
      <c r="RGA110" s="42"/>
      <c r="RGB110" s="42"/>
      <c r="RGC110" s="42"/>
      <c r="RGD110" s="42"/>
      <c r="RGE110" s="42"/>
      <c r="RGF110" s="42"/>
      <c r="RGG110" s="42"/>
      <c r="RGH110" s="42"/>
      <c r="RGI110" s="42"/>
      <c r="RGJ110" s="42"/>
      <c r="RGK110" s="42"/>
      <c r="RGL110" s="42"/>
      <c r="RGM110" s="42"/>
      <c r="RGN110" s="42"/>
      <c r="RGO110" s="42"/>
      <c r="RGP110" s="42"/>
      <c r="RGQ110" s="42"/>
      <c r="RGR110" s="42"/>
      <c r="RGS110" s="42"/>
      <c r="RGT110" s="42"/>
      <c r="RGU110" s="42"/>
      <c r="RGV110" s="42"/>
      <c r="RGW110" s="42"/>
      <c r="RGX110" s="42"/>
      <c r="RGY110" s="42"/>
      <c r="RGZ110" s="42"/>
      <c r="RHA110" s="42"/>
      <c r="RHB110" s="42"/>
      <c r="RHC110" s="42"/>
      <c r="RHD110" s="42"/>
      <c r="RHE110" s="42"/>
      <c r="RHF110" s="42"/>
      <c r="RHG110" s="42"/>
      <c r="RHH110" s="42"/>
      <c r="RHI110" s="42"/>
      <c r="RHJ110" s="42"/>
      <c r="RHK110" s="42"/>
      <c r="RHL110" s="42"/>
      <c r="RHM110" s="42"/>
      <c r="RHN110" s="42"/>
      <c r="RHO110" s="42"/>
      <c r="RHP110" s="42"/>
      <c r="RHQ110" s="42"/>
      <c r="RHR110" s="42"/>
      <c r="RHS110" s="42"/>
      <c r="RHT110" s="42"/>
      <c r="RHU110" s="42"/>
      <c r="RHV110" s="42"/>
      <c r="RHW110" s="42"/>
      <c r="RHX110" s="42"/>
      <c r="RHY110" s="42"/>
      <c r="RHZ110" s="42"/>
      <c r="RIA110" s="42"/>
      <c r="RIB110" s="42"/>
      <c r="RIC110" s="42"/>
      <c r="RID110" s="42"/>
      <c r="RIE110" s="42"/>
      <c r="RIF110" s="42"/>
      <c r="RIG110" s="42"/>
      <c r="RIH110" s="42"/>
      <c r="RII110" s="42"/>
      <c r="RIJ110" s="42"/>
      <c r="RIK110" s="42"/>
      <c r="RIL110" s="42"/>
      <c r="RIM110" s="42"/>
      <c r="RIN110" s="42"/>
      <c r="RIO110" s="42"/>
      <c r="RIP110" s="42"/>
      <c r="RIQ110" s="42"/>
      <c r="RIR110" s="42"/>
      <c r="RIS110" s="42"/>
      <c r="RIT110" s="42"/>
      <c r="RIU110" s="42"/>
      <c r="RIV110" s="42"/>
      <c r="RIW110" s="42"/>
      <c r="RIX110" s="42"/>
      <c r="RIY110" s="42"/>
      <c r="RIZ110" s="42"/>
      <c r="RJA110" s="42"/>
      <c r="RJB110" s="42"/>
      <c r="RJC110" s="42"/>
      <c r="RJD110" s="42"/>
      <c r="RJE110" s="42"/>
      <c r="RJF110" s="42"/>
      <c r="RJG110" s="42"/>
      <c r="RJH110" s="42"/>
      <c r="RJI110" s="42"/>
      <c r="RJJ110" s="42"/>
      <c r="RJK110" s="42"/>
      <c r="RJL110" s="42"/>
      <c r="RJM110" s="42"/>
      <c r="RJN110" s="42"/>
      <c r="RJO110" s="42"/>
      <c r="RJP110" s="42"/>
      <c r="RJQ110" s="42"/>
      <c r="RJR110" s="42"/>
      <c r="RJS110" s="42"/>
      <c r="RJT110" s="42"/>
      <c r="RJU110" s="42"/>
      <c r="RJV110" s="42"/>
      <c r="RJW110" s="42"/>
      <c r="RJX110" s="42"/>
      <c r="RJY110" s="42"/>
      <c r="RJZ110" s="42"/>
      <c r="RKA110" s="42"/>
      <c r="RKB110" s="42"/>
      <c r="RKC110" s="42"/>
      <c r="RKD110" s="42"/>
      <c r="RKE110" s="42"/>
      <c r="RKF110" s="42"/>
      <c r="RKG110" s="42"/>
      <c r="RKH110" s="42"/>
      <c r="RKI110" s="42"/>
      <c r="RKJ110" s="42"/>
      <c r="RKK110" s="42"/>
      <c r="RKL110" s="42"/>
      <c r="RKM110" s="42"/>
      <c r="RKN110" s="42"/>
      <c r="RKO110" s="42"/>
      <c r="RKP110" s="42"/>
      <c r="RKQ110" s="42"/>
      <c r="RKR110" s="42"/>
      <c r="RKS110" s="42"/>
      <c r="RKT110" s="42"/>
      <c r="RKU110" s="42"/>
      <c r="RKV110" s="42"/>
      <c r="RKW110" s="42"/>
      <c r="RKX110" s="42"/>
      <c r="RKY110" s="42"/>
      <c r="RKZ110" s="42"/>
      <c r="RLA110" s="42"/>
      <c r="RLB110" s="42"/>
      <c r="RLC110" s="42"/>
      <c r="RLD110" s="42"/>
      <c r="RLE110" s="42"/>
      <c r="RLF110" s="42"/>
      <c r="RLG110" s="42"/>
      <c r="RLH110" s="42"/>
      <c r="RLI110" s="42"/>
      <c r="RLJ110" s="42"/>
      <c r="RLK110" s="42"/>
      <c r="RLL110" s="42"/>
      <c r="RLM110" s="42"/>
      <c r="RLN110" s="42"/>
      <c r="RLO110" s="42"/>
      <c r="RLP110" s="42"/>
      <c r="RLQ110" s="42"/>
      <c r="RLR110" s="42"/>
      <c r="RLS110" s="42"/>
      <c r="RLT110" s="42"/>
      <c r="RLU110" s="42"/>
      <c r="RLV110" s="42"/>
      <c r="RLW110" s="42"/>
      <c r="RLX110" s="42"/>
      <c r="RLY110" s="42"/>
      <c r="RLZ110" s="42"/>
      <c r="RMA110" s="42"/>
      <c r="RMB110" s="42"/>
      <c r="RMC110" s="42"/>
      <c r="RMD110" s="42"/>
      <c r="RME110" s="42"/>
      <c r="RMF110" s="42"/>
      <c r="RMG110" s="42"/>
      <c r="RMH110" s="42"/>
      <c r="RMI110" s="42"/>
      <c r="RMJ110" s="42"/>
      <c r="RMK110" s="42"/>
      <c r="RML110" s="42"/>
      <c r="RMM110" s="42"/>
      <c r="RMN110" s="42"/>
      <c r="RMO110" s="42"/>
      <c r="RMP110" s="42"/>
      <c r="RMQ110" s="42"/>
      <c r="RMR110" s="42"/>
      <c r="RMS110" s="42"/>
      <c r="RMT110" s="42"/>
      <c r="RMU110" s="42"/>
      <c r="RMV110" s="42"/>
      <c r="RMW110" s="42"/>
      <c r="RMX110" s="42"/>
      <c r="RMY110" s="42"/>
      <c r="RMZ110" s="42"/>
      <c r="RNA110" s="42"/>
      <c r="RNB110" s="42"/>
      <c r="RNC110" s="42"/>
      <c r="RND110" s="42"/>
      <c r="RNE110" s="42"/>
      <c r="RNF110" s="42"/>
      <c r="RNG110" s="42"/>
      <c r="RNH110" s="42"/>
      <c r="RNI110" s="42"/>
      <c r="RNJ110" s="42"/>
      <c r="RNK110" s="42"/>
      <c r="RNL110" s="42"/>
      <c r="RNM110" s="42"/>
      <c r="RNN110" s="42"/>
      <c r="RNO110" s="42"/>
      <c r="RNP110" s="42"/>
      <c r="RNQ110" s="42"/>
      <c r="RNR110" s="42"/>
      <c r="RNS110" s="42"/>
      <c r="RNT110" s="42"/>
      <c r="RNU110" s="42"/>
      <c r="RNV110" s="42"/>
      <c r="RNW110" s="42"/>
      <c r="RNX110" s="42"/>
      <c r="RNY110" s="42"/>
      <c r="RNZ110" s="42"/>
      <c r="ROA110" s="42"/>
      <c r="ROB110" s="42"/>
      <c r="ROC110" s="42"/>
      <c r="ROD110" s="42"/>
      <c r="ROE110" s="42"/>
      <c r="ROF110" s="42"/>
      <c r="ROG110" s="42"/>
      <c r="ROH110" s="42"/>
      <c r="ROI110" s="42"/>
      <c r="ROJ110" s="42"/>
      <c r="ROK110" s="42"/>
      <c r="ROL110" s="42"/>
      <c r="ROM110" s="42"/>
      <c r="RON110" s="42"/>
      <c r="ROO110" s="42"/>
      <c r="ROP110" s="42"/>
      <c r="ROQ110" s="42"/>
      <c r="ROR110" s="42"/>
      <c r="ROS110" s="42"/>
      <c r="ROT110" s="42"/>
      <c r="ROU110" s="42"/>
      <c r="ROV110" s="42"/>
      <c r="ROW110" s="42"/>
      <c r="ROX110" s="42"/>
      <c r="ROY110" s="42"/>
      <c r="ROZ110" s="42"/>
      <c r="RPA110" s="42"/>
      <c r="RPB110" s="42"/>
      <c r="RPC110" s="42"/>
      <c r="RPD110" s="42"/>
      <c r="RPE110" s="42"/>
      <c r="RPF110" s="42"/>
      <c r="RPG110" s="42"/>
      <c r="RPH110" s="42"/>
      <c r="RPI110" s="42"/>
      <c r="RPJ110" s="42"/>
      <c r="RPK110" s="42"/>
      <c r="RPL110" s="42"/>
      <c r="RPM110" s="42"/>
      <c r="RPN110" s="42"/>
      <c r="RPO110" s="42"/>
      <c r="RPP110" s="42"/>
      <c r="RPQ110" s="42"/>
      <c r="RPR110" s="42"/>
      <c r="RPS110" s="42"/>
      <c r="RPT110" s="42"/>
      <c r="RPU110" s="42"/>
      <c r="RPV110" s="42"/>
      <c r="RPW110" s="42"/>
      <c r="RPX110" s="42"/>
      <c r="RPY110" s="42"/>
      <c r="RPZ110" s="42"/>
      <c r="RQA110" s="42"/>
      <c r="RQB110" s="42"/>
      <c r="RQC110" s="42"/>
      <c r="RQD110" s="42"/>
      <c r="RQE110" s="42"/>
      <c r="RQF110" s="42"/>
      <c r="RQG110" s="42"/>
      <c r="RQH110" s="42"/>
      <c r="RQI110" s="42"/>
      <c r="RQJ110" s="42"/>
      <c r="RQK110" s="42"/>
      <c r="RQL110" s="42"/>
      <c r="RQM110" s="42"/>
      <c r="RQN110" s="42"/>
      <c r="RQO110" s="42"/>
      <c r="RQP110" s="42"/>
      <c r="RQQ110" s="42"/>
      <c r="RQR110" s="42"/>
      <c r="RQS110" s="42"/>
      <c r="RQT110" s="42"/>
      <c r="RQU110" s="42"/>
      <c r="RQV110" s="42"/>
      <c r="RQW110" s="42"/>
      <c r="RQX110" s="42"/>
      <c r="RQY110" s="42"/>
      <c r="RQZ110" s="42"/>
      <c r="RRA110" s="42"/>
      <c r="RRB110" s="42"/>
      <c r="RRC110" s="42"/>
      <c r="RRD110" s="42"/>
      <c r="RRE110" s="42"/>
      <c r="RRF110" s="42"/>
      <c r="RRG110" s="42"/>
      <c r="RRH110" s="42"/>
      <c r="RRI110" s="42"/>
      <c r="RRJ110" s="42"/>
      <c r="RRK110" s="42"/>
      <c r="RRL110" s="42"/>
      <c r="RRM110" s="42"/>
      <c r="RRN110" s="42"/>
      <c r="RRO110" s="42"/>
      <c r="RRP110" s="42"/>
      <c r="RRQ110" s="42"/>
      <c r="RRR110" s="42"/>
      <c r="RRS110" s="42"/>
      <c r="RRT110" s="42"/>
      <c r="RRU110" s="42"/>
      <c r="RRV110" s="42"/>
      <c r="RRW110" s="42"/>
      <c r="RRX110" s="42"/>
      <c r="RRY110" s="42"/>
      <c r="RRZ110" s="42"/>
      <c r="RSA110" s="42"/>
      <c r="RSB110" s="42"/>
      <c r="RSC110" s="42"/>
      <c r="RSD110" s="42"/>
      <c r="RSE110" s="42"/>
      <c r="RSF110" s="42"/>
      <c r="RSG110" s="42"/>
      <c r="RSH110" s="42"/>
      <c r="RSI110" s="42"/>
      <c r="RSJ110" s="42"/>
      <c r="RSK110" s="42"/>
      <c r="RSL110" s="42"/>
      <c r="RSM110" s="42"/>
      <c r="RSN110" s="42"/>
      <c r="RSO110" s="42"/>
      <c r="RSP110" s="42"/>
      <c r="RSQ110" s="42"/>
      <c r="RSR110" s="42"/>
      <c r="RSS110" s="42"/>
      <c r="RST110" s="42"/>
      <c r="RSU110" s="42"/>
      <c r="RSV110" s="42"/>
      <c r="RSW110" s="42"/>
      <c r="RSX110" s="42"/>
      <c r="RSY110" s="42"/>
      <c r="RSZ110" s="42"/>
      <c r="RTA110" s="42"/>
      <c r="RTB110" s="42"/>
      <c r="RTC110" s="42"/>
      <c r="RTD110" s="42"/>
      <c r="RTE110" s="42"/>
      <c r="RTF110" s="42"/>
      <c r="RTG110" s="42"/>
      <c r="RTH110" s="42"/>
      <c r="RTI110" s="42"/>
      <c r="RTJ110" s="42"/>
      <c r="RTK110" s="42"/>
      <c r="RTL110" s="42"/>
      <c r="RTM110" s="42"/>
      <c r="RTN110" s="42"/>
      <c r="RTO110" s="42"/>
      <c r="RTP110" s="42"/>
      <c r="RTQ110" s="42"/>
      <c r="RTR110" s="42"/>
      <c r="RTS110" s="42"/>
      <c r="RTT110" s="42"/>
      <c r="RTU110" s="42"/>
      <c r="RTV110" s="42"/>
      <c r="RTW110" s="42"/>
      <c r="RTX110" s="42"/>
      <c r="RTY110" s="42"/>
      <c r="RTZ110" s="42"/>
      <c r="RUA110" s="42"/>
      <c r="RUB110" s="42"/>
      <c r="RUC110" s="42"/>
      <c r="RUD110" s="42"/>
      <c r="RUE110" s="42"/>
      <c r="RUF110" s="42"/>
      <c r="RUG110" s="42"/>
      <c r="RUH110" s="42"/>
      <c r="RUI110" s="42"/>
      <c r="RUJ110" s="42"/>
      <c r="RUK110" s="42"/>
      <c r="RUL110" s="42"/>
      <c r="RUM110" s="42"/>
      <c r="RUN110" s="42"/>
      <c r="RUO110" s="42"/>
      <c r="RUP110" s="42"/>
      <c r="RUQ110" s="42"/>
      <c r="RUR110" s="42"/>
      <c r="RUS110" s="42"/>
      <c r="RUT110" s="42"/>
      <c r="RUU110" s="42"/>
      <c r="RUV110" s="42"/>
      <c r="RUW110" s="42"/>
      <c r="RUX110" s="42"/>
      <c r="RUY110" s="42"/>
      <c r="RUZ110" s="42"/>
      <c r="RVA110" s="42"/>
      <c r="RVB110" s="42"/>
      <c r="RVC110" s="42"/>
      <c r="RVD110" s="42"/>
      <c r="RVE110" s="42"/>
      <c r="RVF110" s="42"/>
      <c r="RVG110" s="42"/>
      <c r="RVH110" s="42"/>
      <c r="RVI110" s="42"/>
      <c r="RVJ110" s="42"/>
      <c r="RVK110" s="42"/>
      <c r="RVL110" s="42"/>
      <c r="RVM110" s="42"/>
      <c r="RVN110" s="42"/>
      <c r="RVO110" s="42"/>
      <c r="RVP110" s="42"/>
      <c r="RVQ110" s="42"/>
      <c r="RVR110" s="42"/>
      <c r="RVS110" s="42"/>
      <c r="RVT110" s="42"/>
      <c r="RVU110" s="42"/>
      <c r="RVV110" s="42"/>
      <c r="RVW110" s="42"/>
      <c r="RVX110" s="42"/>
      <c r="RVY110" s="42"/>
      <c r="RVZ110" s="42"/>
      <c r="RWA110" s="42"/>
      <c r="RWB110" s="42"/>
      <c r="RWC110" s="42"/>
      <c r="RWD110" s="42"/>
      <c r="RWE110" s="42"/>
      <c r="RWF110" s="42"/>
      <c r="RWG110" s="42"/>
      <c r="RWH110" s="42"/>
      <c r="RWI110" s="42"/>
      <c r="RWJ110" s="42"/>
      <c r="RWK110" s="42"/>
      <c r="RWL110" s="42"/>
      <c r="RWM110" s="42"/>
      <c r="RWN110" s="42"/>
      <c r="RWO110" s="42"/>
      <c r="RWP110" s="42"/>
      <c r="RWQ110" s="42"/>
      <c r="RWR110" s="42"/>
      <c r="RWS110" s="42"/>
      <c r="RWT110" s="42"/>
      <c r="RWU110" s="42"/>
      <c r="RWV110" s="42"/>
      <c r="RWW110" s="42"/>
      <c r="RWX110" s="42"/>
      <c r="RWY110" s="42"/>
      <c r="RWZ110" s="42"/>
      <c r="RXA110" s="42"/>
      <c r="RXB110" s="42"/>
      <c r="RXC110" s="42"/>
      <c r="RXD110" s="42"/>
      <c r="RXE110" s="42"/>
      <c r="RXF110" s="42"/>
      <c r="RXG110" s="42"/>
      <c r="RXH110" s="42"/>
      <c r="RXI110" s="42"/>
      <c r="RXJ110" s="42"/>
      <c r="RXK110" s="42"/>
      <c r="RXL110" s="42"/>
      <c r="RXM110" s="42"/>
      <c r="RXN110" s="42"/>
      <c r="RXO110" s="42"/>
      <c r="RXP110" s="42"/>
      <c r="RXQ110" s="42"/>
      <c r="RXR110" s="42"/>
      <c r="RXS110" s="42"/>
      <c r="RXT110" s="42"/>
      <c r="RXU110" s="42"/>
      <c r="RXV110" s="42"/>
      <c r="RXW110" s="42"/>
      <c r="RXX110" s="42"/>
      <c r="RXY110" s="42"/>
      <c r="RXZ110" s="42"/>
      <c r="RYA110" s="42"/>
      <c r="RYB110" s="42"/>
      <c r="RYC110" s="42"/>
      <c r="RYD110" s="42"/>
      <c r="RYE110" s="42"/>
      <c r="RYF110" s="42"/>
      <c r="RYG110" s="42"/>
      <c r="RYH110" s="42"/>
      <c r="RYI110" s="42"/>
      <c r="RYJ110" s="42"/>
      <c r="RYK110" s="42"/>
      <c r="RYL110" s="42"/>
      <c r="RYM110" s="42"/>
      <c r="RYN110" s="42"/>
      <c r="RYO110" s="42"/>
      <c r="RYP110" s="42"/>
      <c r="RYQ110" s="42"/>
      <c r="RYR110" s="42"/>
      <c r="RYS110" s="42"/>
      <c r="RYT110" s="42"/>
      <c r="RYU110" s="42"/>
      <c r="RYV110" s="42"/>
      <c r="RYW110" s="42"/>
      <c r="RYX110" s="42"/>
      <c r="RYY110" s="42"/>
      <c r="RYZ110" s="42"/>
      <c r="RZA110" s="42"/>
      <c r="RZB110" s="42"/>
      <c r="RZC110" s="42"/>
      <c r="RZD110" s="42"/>
      <c r="RZE110" s="42"/>
      <c r="RZF110" s="42"/>
      <c r="RZG110" s="42"/>
      <c r="RZH110" s="42"/>
      <c r="RZI110" s="42"/>
      <c r="RZJ110" s="42"/>
      <c r="RZK110" s="42"/>
      <c r="RZL110" s="42"/>
      <c r="RZM110" s="42"/>
      <c r="RZN110" s="42"/>
      <c r="RZO110" s="42"/>
      <c r="RZP110" s="42"/>
      <c r="RZQ110" s="42"/>
      <c r="RZR110" s="42"/>
      <c r="RZS110" s="42"/>
      <c r="RZT110" s="42"/>
      <c r="RZU110" s="42"/>
      <c r="RZV110" s="42"/>
      <c r="RZW110" s="42"/>
      <c r="RZX110" s="42"/>
      <c r="RZY110" s="42"/>
      <c r="RZZ110" s="42"/>
      <c r="SAA110" s="42"/>
      <c r="SAB110" s="42"/>
      <c r="SAC110" s="42"/>
      <c r="SAD110" s="42"/>
      <c r="SAE110" s="42"/>
      <c r="SAF110" s="42"/>
      <c r="SAG110" s="42"/>
      <c r="SAH110" s="42"/>
      <c r="SAI110" s="42"/>
      <c r="SAJ110" s="42"/>
      <c r="SAK110" s="42"/>
      <c r="SAL110" s="42"/>
      <c r="SAM110" s="42"/>
      <c r="SAN110" s="42"/>
      <c r="SAO110" s="42"/>
      <c r="SAP110" s="42"/>
      <c r="SAQ110" s="42"/>
      <c r="SAR110" s="42"/>
      <c r="SAS110" s="42"/>
      <c r="SAT110" s="42"/>
      <c r="SAU110" s="42"/>
      <c r="SAV110" s="42"/>
      <c r="SAW110" s="42"/>
      <c r="SAX110" s="42"/>
      <c r="SAY110" s="42"/>
      <c r="SAZ110" s="42"/>
      <c r="SBA110" s="42"/>
      <c r="SBB110" s="42"/>
      <c r="SBC110" s="42"/>
      <c r="SBD110" s="42"/>
      <c r="SBE110" s="42"/>
      <c r="SBF110" s="42"/>
      <c r="SBG110" s="42"/>
      <c r="SBH110" s="42"/>
      <c r="SBI110" s="42"/>
      <c r="SBJ110" s="42"/>
      <c r="SBK110" s="42"/>
      <c r="SBL110" s="42"/>
      <c r="SBM110" s="42"/>
      <c r="SBN110" s="42"/>
      <c r="SBO110" s="42"/>
      <c r="SBP110" s="42"/>
      <c r="SBQ110" s="42"/>
      <c r="SBR110" s="42"/>
      <c r="SBS110" s="42"/>
      <c r="SBT110" s="42"/>
      <c r="SBU110" s="42"/>
      <c r="SBV110" s="42"/>
      <c r="SBW110" s="42"/>
      <c r="SBX110" s="42"/>
      <c r="SBY110" s="42"/>
      <c r="SBZ110" s="42"/>
      <c r="SCA110" s="42"/>
      <c r="SCB110" s="42"/>
      <c r="SCC110" s="42"/>
      <c r="SCD110" s="42"/>
      <c r="SCE110" s="42"/>
      <c r="SCF110" s="42"/>
      <c r="SCG110" s="42"/>
      <c r="SCH110" s="42"/>
      <c r="SCI110" s="42"/>
      <c r="SCJ110" s="42"/>
      <c r="SCK110" s="42"/>
      <c r="SCL110" s="42"/>
      <c r="SCM110" s="42"/>
      <c r="SCN110" s="42"/>
      <c r="SCO110" s="42"/>
      <c r="SCP110" s="42"/>
      <c r="SCQ110" s="42"/>
      <c r="SCR110" s="42"/>
      <c r="SCS110" s="42"/>
      <c r="SCT110" s="42"/>
      <c r="SCU110" s="42"/>
      <c r="SCV110" s="42"/>
      <c r="SCW110" s="42"/>
      <c r="SCX110" s="42"/>
      <c r="SCY110" s="42"/>
      <c r="SCZ110" s="42"/>
      <c r="SDA110" s="42"/>
      <c r="SDB110" s="42"/>
      <c r="SDC110" s="42"/>
      <c r="SDD110" s="42"/>
      <c r="SDE110" s="42"/>
      <c r="SDF110" s="42"/>
      <c r="SDG110" s="42"/>
      <c r="SDH110" s="42"/>
      <c r="SDI110" s="42"/>
      <c r="SDJ110" s="42"/>
      <c r="SDK110" s="42"/>
      <c r="SDL110" s="42"/>
      <c r="SDM110" s="42"/>
      <c r="SDN110" s="42"/>
      <c r="SDO110" s="42"/>
      <c r="SDP110" s="42"/>
      <c r="SDQ110" s="42"/>
      <c r="SDR110" s="42"/>
      <c r="SDS110" s="42"/>
      <c r="SDT110" s="42"/>
      <c r="SDU110" s="42"/>
      <c r="SDV110" s="42"/>
      <c r="SDW110" s="42"/>
      <c r="SDX110" s="42"/>
      <c r="SDY110" s="42"/>
      <c r="SDZ110" s="42"/>
      <c r="SEA110" s="42"/>
      <c r="SEB110" s="42"/>
      <c r="SEC110" s="42"/>
      <c r="SED110" s="42"/>
      <c r="SEE110" s="42"/>
      <c r="SEF110" s="42"/>
      <c r="SEG110" s="42"/>
      <c r="SEH110" s="42"/>
      <c r="SEI110" s="42"/>
      <c r="SEJ110" s="42"/>
      <c r="SEK110" s="42"/>
      <c r="SEL110" s="42"/>
      <c r="SEM110" s="42"/>
      <c r="SEN110" s="42"/>
      <c r="SEO110" s="42"/>
      <c r="SEP110" s="42"/>
      <c r="SEQ110" s="42"/>
      <c r="SER110" s="42"/>
      <c r="SES110" s="42"/>
      <c r="SET110" s="42"/>
      <c r="SEU110" s="42"/>
      <c r="SEV110" s="42"/>
      <c r="SEW110" s="42"/>
      <c r="SEX110" s="42"/>
      <c r="SEY110" s="42"/>
      <c r="SEZ110" s="42"/>
      <c r="SFA110" s="42"/>
      <c r="SFB110" s="42"/>
      <c r="SFC110" s="42"/>
      <c r="SFD110" s="42"/>
      <c r="SFE110" s="42"/>
      <c r="SFF110" s="42"/>
      <c r="SFG110" s="42"/>
      <c r="SFH110" s="42"/>
      <c r="SFI110" s="42"/>
      <c r="SFJ110" s="42"/>
      <c r="SFK110" s="42"/>
      <c r="SFL110" s="42"/>
      <c r="SFM110" s="42"/>
      <c r="SFN110" s="42"/>
      <c r="SFO110" s="42"/>
      <c r="SFP110" s="42"/>
      <c r="SFQ110" s="42"/>
      <c r="SFR110" s="42"/>
      <c r="SFS110" s="42"/>
      <c r="SFT110" s="42"/>
      <c r="SFU110" s="42"/>
      <c r="SFV110" s="42"/>
      <c r="SFW110" s="42"/>
      <c r="SFX110" s="42"/>
      <c r="SFY110" s="42"/>
      <c r="SFZ110" s="42"/>
      <c r="SGA110" s="42"/>
      <c r="SGB110" s="42"/>
      <c r="SGC110" s="42"/>
      <c r="SGD110" s="42"/>
      <c r="SGE110" s="42"/>
      <c r="SGF110" s="42"/>
      <c r="SGG110" s="42"/>
      <c r="SGH110" s="42"/>
      <c r="SGI110" s="42"/>
      <c r="SGJ110" s="42"/>
      <c r="SGK110" s="42"/>
      <c r="SGL110" s="42"/>
      <c r="SGM110" s="42"/>
      <c r="SGN110" s="42"/>
      <c r="SGO110" s="42"/>
      <c r="SGP110" s="42"/>
      <c r="SGQ110" s="42"/>
      <c r="SGR110" s="42"/>
      <c r="SGS110" s="42"/>
      <c r="SGT110" s="42"/>
      <c r="SGU110" s="42"/>
      <c r="SGV110" s="42"/>
      <c r="SGW110" s="42"/>
      <c r="SGX110" s="42"/>
      <c r="SGY110" s="42"/>
      <c r="SGZ110" s="42"/>
      <c r="SHA110" s="42"/>
      <c r="SHB110" s="42"/>
      <c r="SHC110" s="42"/>
      <c r="SHD110" s="42"/>
      <c r="SHE110" s="42"/>
      <c r="SHF110" s="42"/>
      <c r="SHG110" s="42"/>
      <c r="SHH110" s="42"/>
      <c r="SHI110" s="42"/>
      <c r="SHJ110" s="42"/>
      <c r="SHK110" s="42"/>
      <c r="SHL110" s="42"/>
      <c r="SHM110" s="42"/>
      <c r="SHN110" s="42"/>
      <c r="SHO110" s="42"/>
      <c r="SHP110" s="42"/>
      <c r="SHQ110" s="42"/>
      <c r="SHR110" s="42"/>
      <c r="SHS110" s="42"/>
      <c r="SHT110" s="42"/>
      <c r="SHU110" s="42"/>
      <c r="SHV110" s="42"/>
      <c r="SHW110" s="42"/>
      <c r="SHX110" s="42"/>
      <c r="SHY110" s="42"/>
      <c r="SHZ110" s="42"/>
      <c r="SIA110" s="42"/>
      <c r="SIB110" s="42"/>
      <c r="SIC110" s="42"/>
      <c r="SID110" s="42"/>
      <c r="SIE110" s="42"/>
      <c r="SIF110" s="42"/>
      <c r="SIG110" s="42"/>
      <c r="SIH110" s="42"/>
      <c r="SII110" s="42"/>
      <c r="SIJ110" s="42"/>
      <c r="SIK110" s="42"/>
      <c r="SIL110" s="42"/>
      <c r="SIM110" s="42"/>
      <c r="SIN110" s="42"/>
      <c r="SIO110" s="42"/>
      <c r="SIP110" s="42"/>
      <c r="SIQ110" s="42"/>
      <c r="SIR110" s="42"/>
      <c r="SIS110" s="42"/>
      <c r="SIT110" s="42"/>
      <c r="SIU110" s="42"/>
      <c r="SIV110" s="42"/>
      <c r="SIW110" s="42"/>
      <c r="SIX110" s="42"/>
      <c r="SIY110" s="42"/>
      <c r="SIZ110" s="42"/>
      <c r="SJA110" s="42"/>
      <c r="SJB110" s="42"/>
      <c r="SJC110" s="42"/>
      <c r="SJD110" s="42"/>
      <c r="SJE110" s="42"/>
      <c r="SJF110" s="42"/>
      <c r="SJG110" s="42"/>
      <c r="SJH110" s="42"/>
      <c r="SJI110" s="42"/>
      <c r="SJJ110" s="42"/>
      <c r="SJK110" s="42"/>
      <c r="SJL110" s="42"/>
      <c r="SJM110" s="42"/>
      <c r="SJN110" s="42"/>
      <c r="SJO110" s="42"/>
      <c r="SJP110" s="42"/>
      <c r="SJQ110" s="42"/>
      <c r="SJR110" s="42"/>
      <c r="SJS110" s="42"/>
      <c r="SJT110" s="42"/>
      <c r="SJU110" s="42"/>
      <c r="SJV110" s="42"/>
      <c r="SJW110" s="42"/>
      <c r="SJX110" s="42"/>
      <c r="SJY110" s="42"/>
      <c r="SJZ110" s="42"/>
      <c r="SKA110" s="42"/>
      <c r="SKB110" s="42"/>
      <c r="SKC110" s="42"/>
      <c r="SKD110" s="42"/>
      <c r="SKE110" s="42"/>
      <c r="SKF110" s="42"/>
      <c r="SKG110" s="42"/>
      <c r="SKH110" s="42"/>
      <c r="SKI110" s="42"/>
      <c r="SKJ110" s="42"/>
      <c r="SKK110" s="42"/>
      <c r="SKL110" s="42"/>
      <c r="SKM110" s="42"/>
      <c r="SKN110" s="42"/>
      <c r="SKO110" s="42"/>
      <c r="SKP110" s="42"/>
      <c r="SKQ110" s="42"/>
      <c r="SKR110" s="42"/>
      <c r="SKS110" s="42"/>
      <c r="SKT110" s="42"/>
      <c r="SKU110" s="42"/>
      <c r="SKV110" s="42"/>
      <c r="SKW110" s="42"/>
      <c r="SKX110" s="42"/>
      <c r="SKY110" s="42"/>
      <c r="SKZ110" s="42"/>
      <c r="SLA110" s="42"/>
      <c r="SLB110" s="42"/>
      <c r="SLC110" s="42"/>
      <c r="SLD110" s="42"/>
      <c r="SLE110" s="42"/>
      <c r="SLF110" s="42"/>
      <c r="SLG110" s="42"/>
      <c r="SLH110" s="42"/>
      <c r="SLI110" s="42"/>
      <c r="SLJ110" s="42"/>
      <c r="SLK110" s="42"/>
      <c r="SLL110" s="42"/>
      <c r="SLM110" s="42"/>
      <c r="SLN110" s="42"/>
      <c r="SLO110" s="42"/>
      <c r="SLP110" s="42"/>
      <c r="SLQ110" s="42"/>
      <c r="SLR110" s="42"/>
      <c r="SLS110" s="42"/>
      <c r="SLT110" s="42"/>
      <c r="SLU110" s="42"/>
      <c r="SLV110" s="42"/>
      <c r="SLW110" s="42"/>
      <c r="SLX110" s="42"/>
      <c r="SLY110" s="42"/>
      <c r="SLZ110" s="42"/>
      <c r="SMA110" s="42"/>
      <c r="SMB110" s="42"/>
      <c r="SMC110" s="42"/>
      <c r="SMD110" s="42"/>
      <c r="SME110" s="42"/>
      <c r="SMF110" s="42"/>
      <c r="SMG110" s="42"/>
      <c r="SMH110" s="42"/>
      <c r="SMI110" s="42"/>
      <c r="SMJ110" s="42"/>
      <c r="SMK110" s="42"/>
      <c r="SML110" s="42"/>
      <c r="SMM110" s="42"/>
      <c r="SMN110" s="42"/>
      <c r="SMO110" s="42"/>
      <c r="SMP110" s="42"/>
      <c r="SMQ110" s="42"/>
      <c r="SMR110" s="42"/>
      <c r="SMS110" s="42"/>
      <c r="SMT110" s="42"/>
      <c r="SMU110" s="42"/>
      <c r="SMV110" s="42"/>
      <c r="SMW110" s="42"/>
      <c r="SMX110" s="42"/>
      <c r="SMY110" s="42"/>
      <c r="SMZ110" s="42"/>
      <c r="SNA110" s="42"/>
      <c r="SNB110" s="42"/>
      <c r="SNC110" s="42"/>
      <c r="SND110" s="42"/>
      <c r="SNE110" s="42"/>
      <c r="SNF110" s="42"/>
      <c r="SNG110" s="42"/>
      <c r="SNH110" s="42"/>
      <c r="SNI110" s="42"/>
      <c r="SNJ110" s="42"/>
      <c r="SNK110" s="42"/>
      <c r="SNL110" s="42"/>
      <c r="SNM110" s="42"/>
      <c r="SNN110" s="42"/>
      <c r="SNO110" s="42"/>
      <c r="SNP110" s="42"/>
      <c r="SNQ110" s="42"/>
      <c r="SNR110" s="42"/>
      <c r="SNS110" s="42"/>
      <c r="SNT110" s="42"/>
      <c r="SNU110" s="42"/>
      <c r="SNV110" s="42"/>
      <c r="SNW110" s="42"/>
      <c r="SNX110" s="42"/>
      <c r="SNY110" s="42"/>
      <c r="SNZ110" s="42"/>
      <c r="SOA110" s="42"/>
      <c r="SOB110" s="42"/>
      <c r="SOC110" s="42"/>
      <c r="SOD110" s="42"/>
      <c r="SOE110" s="42"/>
      <c r="SOF110" s="42"/>
      <c r="SOG110" s="42"/>
      <c r="SOH110" s="42"/>
      <c r="SOI110" s="42"/>
      <c r="SOJ110" s="42"/>
      <c r="SOK110" s="42"/>
      <c r="SOL110" s="42"/>
      <c r="SOM110" s="42"/>
      <c r="SON110" s="42"/>
      <c r="SOO110" s="42"/>
      <c r="SOP110" s="42"/>
      <c r="SOQ110" s="42"/>
      <c r="SOR110" s="42"/>
      <c r="SOS110" s="42"/>
      <c r="SOT110" s="42"/>
      <c r="SOU110" s="42"/>
      <c r="SOV110" s="42"/>
      <c r="SOW110" s="42"/>
      <c r="SOX110" s="42"/>
      <c r="SOY110" s="42"/>
      <c r="SOZ110" s="42"/>
      <c r="SPA110" s="42"/>
      <c r="SPB110" s="42"/>
      <c r="SPC110" s="42"/>
      <c r="SPD110" s="42"/>
      <c r="SPE110" s="42"/>
      <c r="SPF110" s="42"/>
      <c r="SPG110" s="42"/>
      <c r="SPH110" s="42"/>
      <c r="SPI110" s="42"/>
      <c r="SPJ110" s="42"/>
      <c r="SPK110" s="42"/>
      <c r="SPL110" s="42"/>
      <c r="SPM110" s="42"/>
      <c r="SPN110" s="42"/>
      <c r="SPO110" s="42"/>
      <c r="SPP110" s="42"/>
      <c r="SPQ110" s="42"/>
      <c r="SPR110" s="42"/>
      <c r="SPS110" s="42"/>
      <c r="SPT110" s="42"/>
      <c r="SPU110" s="42"/>
      <c r="SPV110" s="42"/>
      <c r="SPW110" s="42"/>
      <c r="SPX110" s="42"/>
      <c r="SPY110" s="42"/>
      <c r="SPZ110" s="42"/>
      <c r="SQA110" s="42"/>
      <c r="SQB110" s="42"/>
      <c r="SQC110" s="42"/>
      <c r="SQD110" s="42"/>
      <c r="SQE110" s="42"/>
      <c r="SQF110" s="42"/>
      <c r="SQG110" s="42"/>
      <c r="SQH110" s="42"/>
      <c r="SQI110" s="42"/>
      <c r="SQJ110" s="42"/>
      <c r="SQK110" s="42"/>
      <c r="SQL110" s="42"/>
      <c r="SQM110" s="42"/>
      <c r="SQN110" s="42"/>
      <c r="SQO110" s="42"/>
      <c r="SQP110" s="42"/>
      <c r="SQQ110" s="42"/>
      <c r="SQR110" s="42"/>
      <c r="SQS110" s="42"/>
      <c r="SQT110" s="42"/>
      <c r="SQU110" s="42"/>
      <c r="SQV110" s="42"/>
      <c r="SQW110" s="42"/>
      <c r="SQX110" s="42"/>
      <c r="SQY110" s="42"/>
      <c r="SQZ110" s="42"/>
      <c r="SRA110" s="42"/>
      <c r="SRB110" s="42"/>
      <c r="SRC110" s="42"/>
      <c r="SRD110" s="42"/>
      <c r="SRE110" s="42"/>
      <c r="SRF110" s="42"/>
      <c r="SRG110" s="42"/>
      <c r="SRH110" s="42"/>
      <c r="SRI110" s="42"/>
      <c r="SRJ110" s="42"/>
      <c r="SRK110" s="42"/>
      <c r="SRL110" s="42"/>
      <c r="SRM110" s="42"/>
      <c r="SRN110" s="42"/>
      <c r="SRO110" s="42"/>
      <c r="SRP110" s="42"/>
      <c r="SRQ110" s="42"/>
      <c r="SRR110" s="42"/>
      <c r="SRS110" s="42"/>
      <c r="SRT110" s="42"/>
      <c r="SRU110" s="42"/>
      <c r="SRV110" s="42"/>
      <c r="SRW110" s="42"/>
      <c r="SRX110" s="42"/>
      <c r="SRY110" s="42"/>
      <c r="SRZ110" s="42"/>
      <c r="SSA110" s="42"/>
      <c r="SSB110" s="42"/>
      <c r="SSC110" s="42"/>
      <c r="SSD110" s="42"/>
      <c r="SSE110" s="42"/>
      <c r="SSF110" s="42"/>
      <c r="SSG110" s="42"/>
      <c r="SSH110" s="42"/>
      <c r="SSI110" s="42"/>
      <c r="SSJ110" s="42"/>
      <c r="SSK110" s="42"/>
      <c r="SSL110" s="42"/>
      <c r="SSM110" s="42"/>
      <c r="SSN110" s="42"/>
      <c r="SSO110" s="42"/>
      <c r="SSP110" s="42"/>
      <c r="SSQ110" s="42"/>
      <c r="SSR110" s="42"/>
      <c r="SSS110" s="42"/>
      <c r="SST110" s="42"/>
      <c r="SSU110" s="42"/>
      <c r="SSV110" s="42"/>
      <c r="SSW110" s="42"/>
      <c r="SSX110" s="42"/>
      <c r="SSY110" s="42"/>
      <c r="SSZ110" s="42"/>
      <c r="STA110" s="42"/>
      <c r="STB110" s="42"/>
      <c r="STC110" s="42"/>
      <c r="STD110" s="42"/>
      <c r="STE110" s="42"/>
      <c r="STF110" s="42"/>
      <c r="STG110" s="42"/>
      <c r="STH110" s="42"/>
      <c r="STI110" s="42"/>
      <c r="STJ110" s="42"/>
      <c r="STK110" s="42"/>
      <c r="STL110" s="42"/>
      <c r="STM110" s="42"/>
      <c r="STN110" s="42"/>
      <c r="STO110" s="42"/>
      <c r="STP110" s="42"/>
      <c r="STQ110" s="42"/>
      <c r="STR110" s="42"/>
      <c r="STS110" s="42"/>
      <c r="STT110" s="42"/>
      <c r="STU110" s="42"/>
      <c r="STV110" s="42"/>
      <c r="STW110" s="42"/>
      <c r="STX110" s="42"/>
      <c r="STY110" s="42"/>
      <c r="STZ110" s="42"/>
      <c r="SUA110" s="42"/>
      <c r="SUB110" s="42"/>
      <c r="SUC110" s="42"/>
      <c r="SUD110" s="42"/>
      <c r="SUE110" s="42"/>
      <c r="SUF110" s="42"/>
      <c r="SUG110" s="42"/>
      <c r="SUH110" s="42"/>
      <c r="SUI110" s="42"/>
      <c r="SUJ110" s="42"/>
      <c r="SUK110" s="42"/>
      <c r="SUL110" s="42"/>
      <c r="SUM110" s="42"/>
      <c r="SUN110" s="42"/>
      <c r="SUO110" s="42"/>
      <c r="SUP110" s="42"/>
      <c r="SUQ110" s="42"/>
      <c r="SUR110" s="42"/>
      <c r="SUS110" s="42"/>
      <c r="SUT110" s="42"/>
      <c r="SUU110" s="42"/>
      <c r="SUV110" s="42"/>
      <c r="SUW110" s="42"/>
      <c r="SUX110" s="42"/>
      <c r="SUY110" s="42"/>
      <c r="SUZ110" s="42"/>
      <c r="SVA110" s="42"/>
      <c r="SVB110" s="42"/>
      <c r="SVC110" s="42"/>
      <c r="SVD110" s="42"/>
      <c r="SVE110" s="42"/>
      <c r="SVF110" s="42"/>
      <c r="SVG110" s="42"/>
      <c r="SVH110" s="42"/>
      <c r="SVI110" s="42"/>
      <c r="SVJ110" s="42"/>
      <c r="SVK110" s="42"/>
      <c r="SVL110" s="42"/>
      <c r="SVM110" s="42"/>
      <c r="SVN110" s="42"/>
      <c r="SVO110" s="42"/>
      <c r="SVP110" s="42"/>
      <c r="SVQ110" s="42"/>
      <c r="SVR110" s="42"/>
      <c r="SVS110" s="42"/>
      <c r="SVT110" s="42"/>
      <c r="SVU110" s="42"/>
      <c r="SVV110" s="42"/>
      <c r="SVW110" s="42"/>
      <c r="SVX110" s="42"/>
      <c r="SVY110" s="42"/>
      <c r="SVZ110" s="42"/>
      <c r="SWA110" s="42"/>
      <c r="SWB110" s="42"/>
      <c r="SWC110" s="42"/>
      <c r="SWD110" s="42"/>
      <c r="SWE110" s="42"/>
      <c r="SWF110" s="42"/>
      <c r="SWG110" s="42"/>
      <c r="SWH110" s="42"/>
      <c r="SWI110" s="42"/>
      <c r="SWJ110" s="42"/>
      <c r="SWK110" s="42"/>
      <c r="SWL110" s="42"/>
      <c r="SWM110" s="42"/>
      <c r="SWN110" s="42"/>
      <c r="SWO110" s="42"/>
      <c r="SWP110" s="42"/>
      <c r="SWQ110" s="42"/>
      <c r="SWR110" s="42"/>
      <c r="SWS110" s="42"/>
      <c r="SWT110" s="42"/>
      <c r="SWU110" s="42"/>
      <c r="SWV110" s="42"/>
      <c r="SWW110" s="42"/>
      <c r="SWX110" s="42"/>
      <c r="SWY110" s="42"/>
      <c r="SWZ110" s="42"/>
      <c r="SXA110" s="42"/>
      <c r="SXB110" s="42"/>
      <c r="SXC110" s="42"/>
      <c r="SXD110" s="42"/>
      <c r="SXE110" s="42"/>
      <c r="SXF110" s="42"/>
      <c r="SXG110" s="42"/>
      <c r="SXH110" s="42"/>
      <c r="SXI110" s="42"/>
      <c r="SXJ110" s="42"/>
      <c r="SXK110" s="42"/>
      <c r="SXL110" s="42"/>
      <c r="SXM110" s="42"/>
      <c r="SXN110" s="42"/>
      <c r="SXO110" s="42"/>
      <c r="SXP110" s="42"/>
      <c r="SXQ110" s="42"/>
      <c r="SXR110" s="42"/>
      <c r="SXS110" s="42"/>
      <c r="SXT110" s="42"/>
      <c r="SXU110" s="42"/>
      <c r="SXV110" s="42"/>
      <c r="SXW110" s="42"/>
      <c r="SXX110" s="42"/>
      <c r="SXY110" s="42"/>
      <c r="SXZ110" s="42"/>
      <c r="SYA110" s="42"/>
      <c r="SYB110" s="42"/>
      <c r="SYC110" s="42"/>
      <c r="SYD110" s="42"/>
      <c r="SYE110" s="42"/>
      <c r="SYF110" s="42"/>
      <c r="SYG110" s="42"/>
      <c r="SYH110" s="42"/>
      <c r="SYI110" s="42"/>
      <c r="SYJ110" s="42"/>
      <c r="SYK110" s="42"/>
      <c r="SYL110" s="42"/>
      <c r="SYM110" s="42"/>
      <c r="SYN110" s="42"/>
      <c r="SYO110" s="42"/>
      <c r="SYP110" s="42"/>
      <c r="SYQ110" s="42"/>
      <c r="SYR110" s="42"/>
      <c r="SYS110" s="42"/>
      <c r="SYT110" s="42"/>
      <c r="SYU110" s="42"/>
      <c r="SYV110" s="42"/>
      <c r="SYW110" s="42"/>
      <c r="SYX110" s="42"/>
      <c r="SYY110" s="42"/>
      <c r="SYZ110" s="42"/>
      <c r="SZA110" s="42"/>
      <c r="SZB110" s="42"/>
      <c r="SZC110" s="42"/>
      <c r="SZD110" s="42"/>
      <c r="SZE110" s="42"/>
      <c r="SZF110" s="42"/>
      <c r="SZG110" s="42"/>
      <c r="SZH110" s="42"/>
      <c r="SZI110" s="42"/>
      <c r="SZJ110" s="42"/>
      <c r="SZK110" s="42"/>
      <c r="SZL110" s="42"/>
      <c r="SZM110" s="42"/>
      <c r="SZN110" s="42"/>
      <c r="SZO110" s="42"/>
      <c r="SZP110" s="42"/>
      <c r="SZQ110" s="42"/>
      <c r="SZR110" s="42"/>
      <c r="SZS110" s="42"/>
      <c r="SZT110" s="42"/>
      <c r="SZU110" s="42"/>
      <c r="SZV110" s="42"/>
      <c r="SZW110" s="42"/>
      <c r="SZX110" s="42"/>
      <c r="SZY110" s="42"/>
      <c r="SZZ110" s="42"/>
      <c r="TAA110" s="42"/>
      <c r="TAB110" s="42"/>
      <c r="TAC110" s="42"/>
      <c r="TAD110" s="42"/>
      <c r="TAE110" s="42"/>
      <c r="TAF110" s="42"/>
      <c r="TAG110" s="42"/>
      <c r="TAH110" s="42"/>
      <c r="TAI110" s="42"/>
      <c r="TAJ110" s="42"/>
      <c r="TAK110" s="42"/>
      <c r="TAL110" s="42"/>
      <c r="TAM110" s="42"/>
      <c r="TAN110" s="42"/>
      <c r="TAO110" s="42"/>
      <c r="TAP110" s="42"/>
      <c r="TAQ110" s="42"/>
      <c r="TAR110" s="42"/>
      <c r="TAS110" s="42"/>
      <c r="TAT110" s="42"/>
      <c r="TAU110" s="42"/>
      <c r="TAV110" s="42"/>
      <c r="TAW110" s="42"/>
      <c r="TAX110" s="42"/>
      <c r="TAY110" s="42"/>
      <c r="TAZ110" s="42"/>
      <c r="TBA110" s="42"/>
      <c r="TBB110" s="42"/>
      <c r="TBC110" s="42"/>
      <c r="TBD110" s="42"/>
      <c r="TBE110" s="42"/>
      <c r="TBF110" s="42"/>
      <c r="TBG110" s="42"/>
      <c r="TBH110" s="42"/>
      <c r="TBI110" s="42"/>
      <c r="TBJ110" s="42"/>
      <c r="TBK110" s="42"/>
      <c r="TBL110" s="42"/>
      <c r="TBM110" s="42"/>
      <c r="TBN110" s="42"/>
      <c r="TBO110" s="42"/>
      <c r="TBP110" s="42"/>
      <c r="TBQ110" s="42"/>
      <c r="TBR110" s="42"/>
      <c r="TBS110" s="42"/>
      <c r="TBT110" s="42"/>
      <c r="TBU110" s="42"/>
      <c r="TBV110" s="42"/>
      <c r="TBW110" s="42"/>
      <c r="TBX110" s="42"/>
      <c r="TBY110" s="42"/>
      <c r="TBZ110" s="42"/>
      <c r="TCA110" s="42"/>
      <c r="TCB110" s="42"/>
      <c r="TCC110" s="42"/>
      <c r="TCD110" s="42"/>
      <c r="TCE110" s="42"/>
      <c r="TCF110" s="42"/>
      <c r="TCG110" s="42"/>
      <c r="TCH110" s="42"/>
      <c r="TCI110" s="42"/>
      <c r="TCJ110" s="42"/>
      <c r="TCK110" s="42"/>
      <c r="TCL110" s="42"/>
      <c r="TCM110" s="42"/>
      <c r="TCN110" s="42"/>
      <c r="TCO110" s="42"/>
      <c r="TCP110" s="42"/>
      <c r="TCQ110" s="42"/>
      <c r="TCR110" s="42"/>
      <c r="TCS110" s="42"/>
      <c r="TCT110" s="42"/>
      <c r="TCU110" s="42"/>
      <c r="TCV110" s="42"/>
      <c r="TCW110" s="42"/>
      <c r="TCX110" s="42"/>
      <c r="TCY110" s="42"/>
      <c r="TCZ110" s="42"/>
      <c r="TDA110" s="42"/>
      <c r="TDB110" s="42"/>
      <c r="TDC110" s="42"/>
      <c r="TDD110" s="42"/>
      <c r="TDE110" s="42"/>
      <c r="TDF110" s="42"/>
      <c r="TDG110" s="42"/>
      <c r="TDH110" s="42"/>
      <c r="TDI110" s="42"/>
      <c r="TDJ110" s="42"/>
      <c r="TDK110" s="42"/>
      <c r="TDL110" s="42"/>
      <c r="TDM110" s="42"/>
      <c r="TDN110" s="42"/>
      <c r="TDO110" s="42"/>
      <c r="TDP110" s="42"/>
      <c r="TDQ110" s="42"/>
      <c r="TDR110" s="42"/>
      <c r="TDS110" s="42"/>
      <c r="TDT110" s="42"/>
      <c r="TDU110" s="42"/>
      <c r="TDV110" s="42"/>
      <c r="TDW110" s="42"/>
      <c r="TDX110" s="42"/>
      <c r="TDY110" s="42"/>
      <c r="TDZ110" s="42"/>
      <c r="TEA110" s="42"/>
      <c r="TEB110" s="42"/>
      <c r="TEC110" s="42"/>
      <c r="TED110" s="42"/>
      <c r="TEE110" s="42"/>
      <c r="TEF110" s="42"/>
      <c r="TEG110" s="42"/>
      <c r="TEH110" s="42"/>
      <c r="TEI110" s="42"/>
      <c r="TEJ110" s="42"/>
      <c r="TEK110" s="42"/>
      <c r="TEL110" s="42"/>
      <c r="TEM110" s="42"/>
      <c r="TEN110" s="42"/>
      <c r="TEO110" s="42"/>
      <c r="TEP110" s="42"/>
      <c r="TEQ110" s="42"/>
      <c r="TER110" s="42"/>
      <c r="TES110" s="42"/>
      <c r="TET110" s="42"/>
      <c r="TEU110" s="42"/>
      <c r="TEV110" s="42"/>
      <c r="TEW110" s="42"/>
      <c r="TEX110" s="42"/>
      <c r="TEY110" s="42"/>
      <c r="TEZ110" s="42"/>
      <c r="TFA110" s="42"/>
      <c r="TFB110" s="42"/>
      <c r="TFC110" s="42"/>
      <c r="TFD110" s="42"/>
      <c r="TFE110" s="42"/>
      <c r="TFF110" s="42"/>
      <c r="TFG110" s="42"/>
      <c r="TFH110" s="42"/>
      <c r="TFI110" s="42"/>
      <c r="TFJ110" s="42"/>
      <c r="TFK110" s="42"/>
      <c r="TFL110" s="42"/>
      <c r="TFM110" s="42"/>
      <c r="TFN110" s="42"/>
      <c r="TFO110" s="42"/>
      <c r="TFP110" s="42"/>
      <c r="TFQ110" s="42"/>
      <c r="TFR110" s="42"/>
      <c r="TFS110" s="42"/>
      <c r="TFT110" s="42"/>
      <c r="TFU110" s="42"/>
      <c r="TFV110" s="42"/>
      <c r="TFW110" s="42"/>
      <c r="TFX110" s="42"/>
      <c r="TFY110" s="42"/>
      <c r="TFZ110" s="42"/>
      <c r="TGA110" s="42"/>
      <c r="TGB110" s="42"/>
      <c r="TGC110" s="42"/>
      <c r="TGD110" s="42"/>
      <c r="TGE110" s="42"/>
      <c r="TGF110" s="42"/>
      <c r="TGG110" s="42"/>
      <c r="TGH110" s="42"/>
      <c r="TGI110" s="42"/>
      <c r="TGJ110" s="42"/>
      <c r="TGK110" s="42"/>
      <c r="TGL110" s="42"/>
      <c r="TGM110" s="42"/>
      <c r="TGN110" s="42"/>
      <c r="TGO110" s="42"/>
      <c r="TGP110" s="42"/>
      <c r="TGQ110" s="42"/>
      <c r="TGR110" s="42"/>
      <c r="TGS110" s="42"/>
      <c r="TGT110" s="42"/>
      <c r="TGU110" s="42"/>
      <c r="TGV110" s="42"/>
      <c r="TGW110" s="42"/>
      <c r="TGX110" s="42"/>
      <c r="TGY110" s="42"/>
      <c r="TGZ110" s="42"/>
      <c r="THA110" s="42"/>
      <c r="THB110" s="42"/>
      <c r="THC110" s="42"/>
      <c r="THD110" s="42"/>
      <c r="THE110" s="42"/>
      <c r="THF110" s="42"/>
      <c r="THG110" s="42"/>
      <c r="THH110" s="42"/>
      <c r="THI110" s="42"/>
      <c r="THJ110" s="42"/>
      <c r="THK110" s="42"/>
      <c r="THL110" s="42"/>
      <c r="THM110" s="42"/>
      <c r="THN110" s="42"/>
      <c r="THO110" s="42"/>
      <c r="THP110" s="42"/>
      <c r="THQ110" s="42"/>
      <c r="THR110" s="42"/>
      <c r="THS110" s="42"/>
      <c r="THT110" s="42"/>
      <c r="THU110" s="42"/>
      <c r="THV110" s="42"/>
      <c r="THW110" s="42"/>
      <c r="THX110" s="42"/>
      <c r="THY110" s="42"/>
      <c r="THZ110" s="42"/>
      <c r="TIA110" s="42"/>
      <c r="TIB110" s="42"/>
      <c r="TIC110" s="42"/>
      <c r="TID110" s="42"/>
      <c r="TIE110" s="42"/>
      <c r="TIF110" s="42"/>
      <c r="TIG110" s="42"/>
      <c r="TIH110" s="42"/>
      <c r="TII110" s="42"/>
      <c r="TIJ110" s="42"/>
      <c r="TIK110" s="42"/>
      <c r="TIL110" s="42"/>
      <c r="TIM110" s="42"/>
      <c r="TIN110" s="42"/>
      <c r="TIO110" s="42"/>
      <c r="TIP110" s="42"/>
      <c r="TIQ110" s="42"/>
      <c r="TIR110" s="42"/>
      <c r="TIS110" s="42"/>
      <c r="TIT110" s="42"/>
      <c r="TIU110" s="42"/>
      <c r="TIV110" s="42"/>
      <c r="TIW110" s="42"/>
      <c r="TIX110" s="42"/>
      <c r="TIY110" s="42"/>
      <c r="TIZ110" s="42"/>
      <c r="TJA110" s="42"/>
      <c r="TJB110" s="42"/>
      <c r="TJC110" s="42"/>
      <c r="TJD110" s="42"/>
      <c r="TJE110" s="42"/>
      <c r="TJF110" s="42"/>
      <c r="TJG110" s="42"/>
      <c r="TJH110" s="42"/>
      <c r="TJI110" s="42"/>
      <c r="TJJ110" s="42"/>
      <c r="TJK110" s="42"/>
      <c r="TJL110" s="42"/>
      <c r="TJM110" s="42"/>
      <c r="TJN110" s="42"/>
      <c r="TJO110" s="42"/>
      <c r="TJP110" s="42"/>
      <c r="TJQ110" s="42"/>
      <c r="TJR110" s="42"/>
      <c r="TJS110" s="42"/>
      <c r="TJT110" s="42"/>
      <c r="TJU110" s="42"/>
      <c r="TJV110" s="42"/>
      <c r="TJW110" s="42"/>
      <c r="TJX110" s="42"/>
      <c r="TJY110" s="42"/>
      <c r="TJZ110" s="42"/>
      <c r="TKA110" s="42"/>
      <c r="TKB110" s="42"/>
      <c r="TKC110" s="42"/>
      <c r="TKD110" s="42"/>
      <c r="TKE110" s="42"/>
      <c r="TKF110" s="42"/>
      <c r="TKG110" s="42"/>
      <c r="TKH110" s="42"/>
      <c r="TKI110" s="42"/>
      <c r="TKJ110" s="42"/>
      <c r="TKK110" s="42"/>
      <c r="TKL110" s="42"/>
      <c r="TKM110" s="42"/>
      <c r="TKN110" s="42"/>
      <c r="TKO110" s="42"/>
      <c r="TKP110" s="42"/>
      <c r="TKQ110" s="42"/>
      <c r="TKR110" s="42"/>
      <c r="TKS110" s="42"/>
      <c r="TKT110" s="42"/>
      <c r="TKU110" s="42"/>
      <c r="TKV110" s="42"/>
      <c r="TKW110" s="42"/>
      <c r="TKX110" s="42"/>
      <c r="TKY110" s="42"/>
      <c r="TKZ110" s="42"/>
      <c r="TLA110" s="42"/>
      <c r="TLB110" s="42"/>
      <c r="TLC110" s="42"/>
      <c r="TLD110" s="42"/>
      <c r="TLE110" s="42"/>
      <c r="TLF110" s="42"/>
      <c r="TLG110" s="42"/>
      <c r="TLH110" s="42"/>
      <c r="TLI110" s="42"/>
      <c r="TLJ110" s="42"/>
      <c r="TLK110" s="42"/>
      <c r="TLL110" s="42"/>
      <c r="TLM110" s="42"/>
      <c r="TLN110" s="42"/>
      <c r="TLO110" s="42"/>
      <c r="TLP110" s="42"/>
      <c r="TLQ110" s="42"/>
      <c r="TLR110" s="42"/>
      <c r="TLS110" s="42"/>
      <c r="TLT110" s="42"/>
      <c r="TLU110" s="42"/>
      <c r="TLV110" s="42"/>
      <c r="TLW110" s="42"/>
      <c r="TLX110" s="42"/>
      <c r="TLY110" s="42"/>
      <c r="TLZ110" s="42"/>
      <c r="TMA110" s="42"/>
      <c r="TMB110" s="42"/>
      <c r="TMC110" s="42"/>
      <c r="TMD110" s="42"/>
      <c r="TME110" s="42"/>
      <c r="TMF110" s="42"/>
      <c r="TMG110" s="42"/>
      <c r="TMH110" s="42"/>
      <c r="TMI110" s="42"/>
      <c r="TMJ110" s="42"/>
      <c r="TMK110" s="42"/>
      <c r="TML110" s="42"/>
      <c r="TMM110" s="42"/>
      <c r="TMN110" s="42"/>
      <c r="TMO110" s="42"/>
      <c r="TMP110" s="42"/>
      <c r="TMQ110" s="42"/>
      <c r="TMR110" s="42"/>
      <c r="TMS110" s="42"/>
      <c r="TMT110" s="42"/>
      <c r="TMU110" s="42"/>
      <c r="TMV110" s="42"/>
      <c r="TMW110" s="42"/>
      <c r="TMX110" s="42"/>
      <c r="TMY110" s="42"/>
      <c r="TMZ110" s="42"/>
      <c r="TNA110" s="42"/>
      <c r="TNB110" s="42"/>
      <c r="TNC110" s="42"/>
      <c r="TND110" s="42"/>
      <c r="TNE110" s="42"/>
      <c r="TNF110" s="42"/>
      <c r="TNG110" s="42"/>
      <c r="TNH110" s="42"/>
      <c r="TNI110" s="42"/>
      <c r="TNJ110" s="42"/>
      <c r="TNK110" s="42"/>
      <c r="TNL110" s="42"/>
      <c r="TNM110" s="42"/>
      <c r="TNN110" s="42"/>
      <c r="TNO110" s="42"/>
      <c r="TNP110" s="42"/>
      <c r="TNQ110" s="42"/>
      <c r="TNR110" s="42"/>
      <c r="TNS110" s="42"/>
      <c r="TNT110" s="42"/>
      <c r="TNU110" s="42"/>
      <c r="TNV110" s="42"/>
      <c r="TNW110" s="42"/>
      <c r="TNX110" s="42"/>
      <c r="TNY110" s="42"/>
      <c r="TNZ110" s="42"/>
      <c r="TOA110" s="42"/>
      <c r="TOB110" s="42"/>
      <c r="TOC110" s="42"/>
      <c r="TOD110" s="42"/>
      <c r="TOE110" s="42"/>
      <c r="TOF110" s="42"/>
      <c r="TOG110" s="42"/>
      <c r="TOH110" s="42"/>
      <c r="TOI110" s="42"/>
      <c r="TOJ110" s="42"/>
      <c r="TOK110" s="42"/>
      <c r="TOL110" s="42"/>
      <c r="TOM110" s="42"/>
      <c r="TON110" s="42"/>
      <c r="TOO110" s="42"/>
      <c r="TOP110" s="42"/>
      <c r="TOQ110" s="42"/>
      <c r="TOR110" s="42"/>
      <c r="TOS110" s="42"/>
      <c r="TOT110" s="42"/>
      <c r="TOU110" s="42"/>
      <c r="TOV110" s="42"/>
      <c r="TOW110" s="42"/>
      <c r="TOX110" s="42"/>
      <c r="TOY110" s="42"/>
      <c r="TOZ110" s="42"/>
      <c r="TPA110" s="42"/>
      <c r="TPB110" s="42"/>
      <c r="TPC110" s="42"/>
      <c r="TPD110" s="42"/>
      <c r="TPE110" s="42"/>
      <c r="TPF110" s="42"/>
      <c r="TPG110" s="42"/>
      <c r="TPH110" s="42"/>
      <c r="TPI110" s="42"/>
      <c r="TPJ110" s="42"/>
      <c r="TPK110" s="42"/>
      <c r="TPL110" s="42"/>
      <c r="TPM110" s="42"/>
      <c r="TPN110" s="42"/>
      <c r="TPO110" s="42"/>
      <c r="TPP110" s="42"/>
      <c r="TPQ110" s="42"/>
      <c r="TPR110" s="42"/>
      <c r="TPS110" s="42"/>
      <c r="TPT110" s="42"/>
      <c r="TPU110" s="42"/>
      <c r="TPV110" s="42"/>
      <c r="TPW110" s="42"/>
      <c r="TPX110" s="42"/>
      <c r="TPY110" s="42"/>
      <c r="TPZ110" s="42"/>
      <c r="TQA110" s="42"/>
      <c r="TQB110" s="42"/>
      <c r="TQC110" s="42"/>
      <c r="TQD110" s="42"/>
      <c r="TQE110" s="42"/>
      <c r="TQF110" s="42"/>
      <c r="TQG110" s="42"/>
      <c r="TQH110" s="42"/>
      <c r="TQI110" s="42"/>
      <c r="TQJ110" s="42"/>
      <c r="TQK110" s="42"/>
      <c r="TQL110" s="42"/>
      <c r="TQM110" s="42"/>
      <c r="TQN110" s="42"/>
      <c r="TQO110" s="42"/>
      <c r="TQP110" s="42"/>
      <c r="TQQ110" s="42"/>
      <c r="TQR110" s="42"/>
      <c r="TQS110" s="42"/>
      <c r="TQT110" s="42"/>
      <c r="TQU110" s="42"/>
      <c r="TQV110" s="42"/>
      <c r="TQW110" s="42"/>
      <c r="TQX110" s="42"/>
      <c r="TQY110" s="42"/>
      <c r="TQZ110" s="42"/>
      <c r="TRA110" s="42"/>
      <c r="TRB110" s="42"/>
      <c r="TRC110" s="42"/>
      <c r="TRD110" s="42"/>
      <c r="TRE110" s="42"/>
      <c r="TRF110" s="42"/>
      <c r="TRG110" s="42"/>
      <c r="TRH110" s="42"/>
      <c r="TRI110" s="42"/>
      <c r="TRJ110" s="42"/>
      <c r="TRK110" s="42"/>
      <c r="TRL110" s="42"/>
      <c r="TRM110" s="42"/>
      <c r="TRN110" s="42"/>
      <c r="TRO110" s="42"/>
      <c r="TRP110" s="42"/>
      <c r="TRQ110" s="42"/>
      <c r="TRR110" s="42"/>
      <c r="TRS110" s="42"/>
      <c r="TRT110" s="42"/>
      <c r="TRU110" s="42"/>
      <c r="TRV110" s="42"/>
      <c r="TRW110" s="42"/>
      <c r="TRX110" s="42"/>
      <c r="TRY110" s="42"/>
      <c r="TRZ110" s="42"/>
      <c r="TSA110" s="42"/>
      <c r="TSB110" s="42"/>
      <c r="TSC110" s="42"/>
      <c r="TSD110" s="42"/>
      <c r="TSE110" s="42"/>
      <c r="TSF110" s="42"/>
      <c r="TSG110" s="42"/>
      <c r="TSH110" s="42"/>
      <c r="TSI110" s="42"/>
      <c r="TSJ110" s="42"/>
      <c r="TSK110" s="42"/>
      <c r="TSL110" s="42"/>
      <c r="TSM110" s="42"/>
      <c r="TSN110" s="42"/>
      <c r="TSO110" s="42"/>
      <c r="TSP110" s="42"/>
      <c r="TSQ110" s="42"/>
      <c r="TSR110" s="42"/>
      <c r="TSS110" s="42"/>
      <c r="TST110" s="42"/>
      <c r="TSU110" s="42"/>
      <c r="TSV110" s="42"/>
      <c r="TSW110" s="42"/>
      <c r="TSX110" s="42"/>
      <c r="TSY110" s="42"/>
      <c r="TSZ110" s="42"/>
      <c r="TTA110" s="42"/>
      <c r="TTB110" s="42"/>
      <c r="TTC110" s="42"/>
      <c r="TTD110" s="42"/>
      <c r="TTE110" s="42"/>
      <c r="TTF110" s="42"/>
      <c r="TTG110" s="42"/>
      <c r="TTH110" s="42"/>
      <c r="TTI110" s="42"/>
      <c r="TTJ110" s="42"/>
      <c r="TTK110" s="42"/>
      <c r="TTL110" s="42"/>
      <c r="TTM110" s="42"/>
      <c r="TTN110" s="42"/>
      <c r="TTO110" s="42"/>
      <c r="TTP110" s="42"/>
      <c r="TTQ110" s="42"/>
      <c r="TTR110" s="42"/>
      <c r="TTS110" s="42"/>
      <c r="TTT110" s="42"/>
      <c r="TTU110" s="42"/>
      <c r="TTV110" s="42"/>
      <c r="TTW110" s="42"/>
      <c r="TTX110" s="42"/>
      <c r="TTY110" s="42"/>
      <c r="TTZ110" s="42"/>
      <c r="TUA110" s="42"/>
      <c r="TUB110" s="42"/>
      <c r="TUC110" s="42"/>
      <c r="TUD110" s="42"/>
      <c r="TUE110" s="42"/>
      <c r="TUF110" s="42"/>
      <c r="TUG110" s="42"/>
      <c r="TUH110" s="42"/>
      <c r="TUI110" s="42"/>
      <c r="TUJ110" s="42"/>
      <c r="TUK110" s="42"/>
      <c r="TUL110" s="42"/>
      <c r="TUM110" s="42"/>
      <c r="TUN110" s="42"/>
      <c r="TUO110" s="42"/>
      <c r="TUP110" s="42"/>
      <c r="TUQ110" s="42"/>
      <c r="TUR110" s="42"/>
      <c r="TUS110" s="42"/>
      <c r="TUT110" s="42"/>
      <c r="TUU110" s="42"/>
      <c r="TUV110" s="42"/>
      <c r="TUW110" s="42"/>
      <c r="TUX110" s="42"/>
      <c r="TUY110" s="42"/>
      <c r="TUZ110" s="42"/>
      <c r="TVA110" s="42"/>
      <c r="TVB110" s="42"/>
      <c r="TVC110" s="42"/>
      <c r="TVD110" s="42"/>
      <c r="TVE110" s="42"/>
      <c r="TVF110" s="42"/>
      <c r="TVG110" s="42"/>
      <c r="TVH110" s="42"/>
      <c r="TVI110" s="42"/>
      <c r="TVJ110" s="42"/>
      <c r="TVK110" s="42"/>
      <c r="TVL110" s="42"/>
      <c r="TVM110" s="42"/>
      <c r="TVN110" s="42"/>
      <c r="TVO110" s="42"/>
      <c r="TVP110" s="42"/>
      <c r="TVQ110" s="42"/>
      <c r="TVR110" s="42"/>
      <c r="TVS110" s="42"/>
      <c r="TVT110" s="42"/>
      <c r="TVU110" s="42"/>
      <c r="TVV110" s="42"/>
      <c r="TVW110" s="42"/>
      <c r="TVX110" s="42"/>
      <c r="TVY110" s="42"/>
      <c r="TVZ110" s="42"/>
      <c r="TWA110" s="42"/>
      <c r="TWB110" s="42"/>
      <c r="TWC110" s="42"/>
      <c r="TWD110" s="42"/>
      <c r="TWE110" s="42"/>
      <c r="TWF110" s="42"/>
      <c r="TWG110" s="42"/>
      <c r="TWH110" s="42"/>
      <c r="TWI110" s="42"/>
      <c r="TWJ110" s="42"/>
      <c r="TWK110" s="42"/>
      <c r="TWL110" s="42"/>
      <c r="TWM110" s="42"/>
      <c r="TWN110" s="42"/>
      <c r="TWO110" s="42"/>
      <c r="TWP110" s="42"/>
      <c r="TWQ110" s="42"/>
      <c r="TWR110" s="42"/>
      <c r="TWS110" s="42"/>
      <c r="TWT110" s="42"/>
      <c r="TWU110" s="42"/>
      <c r="TWV110" s="42"/>
      <c r="TWW110" s="42"/>
      <c r="TWX110" s="42"/>
      <c r="TWY110" s="42"/>
      <c r="TWZ110" s="42"/>
      <c r="TXA110" s="42"/>
      <c r="TXB110" s="42"/>
      <c r="TXC110" s="42"/>
      <c r="TXD110" s="42"/>
      <c r="TXE110" s="42"/>
      <c r="TXF110" s="42"/>
      <c r="TXG110" s="42"/>
      <c r="TXH110" s="42"/>
      <c r="TXI110" s="42"/>
      <c r="TXJ110" s="42"/>
      <c r="TXK110" s="42"/>
      <c r="TXL110" s="42"/>
      <c r="TXM110" s="42"/>
      <c r="TXN110" s="42"/>
      <c r="TXO110" s="42"/>
      <c r="TXP110" s="42"/>
      <c r="TXQ110" s="42"/>
      <c r="TXR110" s="42"/>
      <c r="TXS110" s="42"/>
      <c r="TXT110" s="42"/>
      <c r="TXU110" s="42"/>
      <c r="TXV110" s="42"/>
      <c r="TXW110" s="42"/>
      <c r="TXX110" s="42"/>
      <c r="TXY110" s="42"/>
      <c r="TXZ110" s="42"/>
      <c r="TYA110" s="42"/>
      <c r="TYB110" s="42"/>
      <c r="TYC110" s="42"/>
      <c r="TYD110" s="42"/>
      <c r="TYE110" s="42"/>
      <c r="TYF110" s="42"/>
      <c r="TYG110" s="42"/>
      <c r="TYH110" s="42"/>
      <c r="TYI110" s="42"/>
      <c r="TYJ110" s="42"/>
      <c r="TYK110" s="42"/>
      <c r="TYL110" s="42"/>
      <c r="TYM110" s="42"/>
      <c r="TYN110" s="42"/>
      <c r="TYO110" s="42"/>
      <c r="TYP110" s="42"/>
      <c r="TYQ110" s="42"/>
      <c r="TYR110" s="42"/>
      <c r="TYS110" s="42"/>
      <c r="TYT110" s="42"/>
      <c r="TYU110" s="42"/>
      <c r="TYV110" s="42"/>
      <c r="TYW110" s="42"/>
      <c r="TYX110" s="42"/>
      <c r="TYY110" s="42"/>
      <c r="TYZ110" s="42"/>
      <c r="TZA110" s="42"/>
      <c r="TZB110" s="42"/>
      <c r="TZC110" s="42"/>
      <c r="TZD110" s="42"/>
      <c r="TZE110" s="42"/>
      <c r="TZF110" s="42"/>
      <c r="TZG110" s="42"/>
      <c r="TZH110" s="42"/>
      <c r="TZI110" s="42"/>
      <c r="TZJ110" s="42"/>
      <c r="TZK110" s="42"/>
      <c r="TZL110" s="42"/>
      <c r="TZM110" s="42"/>
      <c r="TZN110" s="42"/>
      <c r="TZO110" s="42"/>
      <c r="TZP110" s="42"/>
      <c r="TZQ110" s="42"/>
      <c r="TZR110" s="42"/>
      <c r="TZS110" s="42"/>
      <c r="TZT110" s="42"/>
      <c r="TZU110" s="42"/>
      <c r="TZV110" s="42"/>
      <c r="TZW110" s="42"/>
      <c r="TZX110" s="42"/>
      <c r="TZY110" s="42"/>
      <c r="TZZ110" s="42"/>
      <c r="UAA110" s="42"/>
      <c r="UAB110" s="42"/>
      <c r="UAC110" s="42"/>
      <c r="UAD110" s="42"/>
      <c r="UAE110" s="42"/>
      <c r="UAF110" s="42"/>
      <c r="UAG110" s="42"/>
      <c r="UAH110" s="42"/>
      <c r="UAI110" s="42"/>
      <c r="UAJ110" s="42"/>
      <c r="UAK110" s="42"/>
      <c r="UAL110" s="42"/>
      <c r="UAM110" s="42"/>
      <c r="UAN110" s="42"/>
      <c r="UAO110" s="42"/>
      <c r="UAP110" s="42"/>
      <c r="UAQ110" s="42"/>
      <c r="UAR110" s="42"/>
      <c r="UAS110" s="42"/>
      <c r="UAT110" s="42"/>
      <c r="UAU110" s="42"/>
      <c r="UAV110" s="42"/>
      <c r="UAW110" s="42"/>
      <c r="UAX110" s="42"/>
      <c r="UAY110" s="42"/>
      <c r="UAZ110" s="42"/>
      <c r="UBA110" s="42"/>
      <c r="UBB110" s="42"/>
      <c r="UBC110" s="42"/>
      <c r="UBD110" s="42"/>
      <c r="UBE110" s="42"/>
      <c r="UBF110" s="42"/>
      <c r="UBG110" s="42"/>
      <c r="UBH110" s="42"/>
      <c r="UBI110" s="42"/>
      <c r="UBJ110" s="42"/>
      <c r="UBK110" s="42"/>
      <c r="UBL110" s="42"/>
      <c r="UBM110" s="42"/>
      <c r="UBN110" s="42"/>
      <c r="UBO110" s="42"/>
      <c r="UBP110" s="42"/>
      <c r="UBQ110" s="42"/>
      <c r="UBR110" s="42"/>
      <c r="UBS110" s="42"/>
      <c r="UBT110" s="42"/>
      <c r="UBU110" s="42"/>
      <c r="UBV110" s="42"/>
      <c r="UBW110" s="42"/>
      <c r="UBX110" s="42"/>
      <c r="UBY110" s="42"/>
      <c r="UBZ110" s="42"/>
      <c r="UCA110" s="42"/>
      <c r="UCB110" s="42"/>
      <c r="UCC110" s="42"/>
      <c r="UCD110" s="42"/>
      <c r="UCE110" s="42"/>
      <c r="UCF110" s="42"/>
      <c r="UCG110" s="42"/>
      <c r="UCH110" s="42"/>
      <c r="UCI110" s="42"/>
      <c r="UCJ110" s="42"/>
      <c r="UCK110" s="42"/>
      <c r="UCL110" s="42"/>
      <c r="UCM110" s="42"/>
      <c r="UCN110" s="42"/>
      <c r="UCO110" s="42"/>
      <c r="UCP110" s="42"/>
      <c r="UCQ110" s="42"/>
      <c r="UCR110" s="42"/>
      <c r="UCS110" s="42"/>
      <c r="UCT110" s="42"/>
      <c r="UCU110" s="42"/>
      <c r="UCV110" s="42"/>
      <c r="UCW110" s="42"/>
      <c r="UCX110" s="42"/>
      <c r="UCY110" s="42"/>
      <c r="UCZ110" s="42"/>
      <c r="UDA110" s="42"/>
      <c r="UDB110" s="42"/>
      <c r="UDC110" s="42"/>
      <c r="UDD110" s="42"/>
      <c r="UDE110" s="42"/>
      <c r="UDF110" s="42"/>
      <c r="UDG110" s="42"/>
      <c r="UDH110" s="42"/>
      <c r="UDI110" s="42"/>
      <c r="UDJ110" s="42"/>
      <c r="UDK110" s="42"/>
      <c r="UDL110" s="42"/>
      <c r="UDM110" s="42"/>
      <c r="UDN110" s="42"/>
      <c r="UDO110" s="42"/>
      <c r="UDP110" s="42"/>
      <c r="UDQ110" s="42"/>
      <c r="UDR110" s="42"/>
      <c r="UDS110" s="42"/>
      <c r="UDT110" s="42"/>
      <c r="UDU110" s="42"/>
      <c r="UDV110" s="42"/>
      <c r="UDW110" s="42"/>
      <c r="UDX110" s="42"/>
      <c r="UDY110" s="42"/>
      <c r="UDZ110" s="42"/>
      <c r="UEA110" s="42"/>
      <c r="UEB110" s="42"/>
      <c r="UEC110" s="42"/>
      <c r="UED110" s="42"/>
      <c r="UEE110" s="42"/>
      <c r="UEF110" s="42"/>
      <c r="UEG110" s="42"/>
      <c r="UEH110" s="42"/>
      <c r="UEI110" s="42"/>
      <c r="UEJ110" s="42"/>
      <c r="UEK110" s="42"/>
      <c r="UEL110" s="42"/>
      <c r="UEM110" s="42"/>
      <c r="UEN110" s="42"/>
      <c r="UEO110" s="42"/>
      <c r="UEP110" s="42"/>
      <c r="UEQ110" s="42"/>
      <c r="UER110" s="42"/>
      <c r="UES110" s="42"/>
      <c r="UET110" s="42"/>
      <c r="UEU110" s="42"/>
      <c r="UEV110" s="42"/>
      <c r="UEW110" s="42"/>
      <c r="UEX110" s="42"/>
      <c r="UEY110" s="42"/>
      <c r="UEZ110" s="42"/>
      <c r="UFA110" s="42"/>
      <c r="UFB110" s="42"/>
      <c r="UFC110" s="42"/>
      <c r="UFD110" s="42"/>
      <c r="UFE110" s="42"/>
      <c r="UFF110" s="42"/>
      <c r="UFG110" s="42"/>
      <c r="UFH110" s="42"/>
      <c r="UFI110" s="42"/>
      <c r="UFJ110" s="42"/>
      <c r="UFK110" s="42"/>
      <c r="UFL110" s="42"/>
      <c r="UFM110" s="42"/>
      <c r="UFN110" s="42"/>
      <c r="UFO110" s="42"/>
      <c r="UFP110" s="42"/>
      <c r="UFQ110" s="42"/>
      <c r="UFR110" s="42"/>
      <c r="UFS110" s="42"/>
      <c r="UFT110" s="42"/>
      <c r="UFU110" s="42"/>
      <c r="UFV110" s="42"/>
      <c r="UFW110" s="42"/>
      <c r="UFX110" s="42"/>
      <c r="UFY110" s="42"/>
      <c r="UFZ110" s="42"/>
      <c r="UGA110" s="42"/>
      <c r="UGB110" s="42"/>
      <c r="UGC110" s="42"/>
      <c r="UGD110" s="42"/>
      <c r="UGE110" s="42"/>
      <c r="UGF110" s="42"/>
      <c r="UGG110" s="42"/>
      <c r="UGH110" s="42"/>
      <c r="UGI110" s="42"/>
      <c r="UGJ110" s="42"/>
      <c r="UGK110" s="42"/>
      <c r="UGL110" s="42"/>
      <c r="UGM110" s="42"/>
      <c r="UGN110" s="42"/>
      <c r="UGO110" s="42"/>
      <c r="UGP110" s="42"/>
      <c r="UGQ110" s="42"/>
      <c r="UGR110" s="42"/>
      <c r="UGS110" s="42"/>
      <c r="UGT110" s="42"/>
      <c r="UGU110" s="42"/>
      <c r="UGV110" s="42"/>
      <c r="UGW110" s="42"/>
      <c r="UGX110" s="42"/>
      <c r="UGY110" s="42"/>
      <c r="UGZ110" s="42"/>
      <c r="UHA110" s="42"/>
      <c r="UHB110" s="42"/>
      <c r="UHC110" s="42"/>
      <c r="UHD110" s="42"/>
      <c r="UHE110" s="42"/>
      <c r="UHF110" s="42"/>
      <c r="UHG110" s="42"/>
      <c r="UHH110" s="42"/>
      <c r="UHI110" s="42"/>
      <c r="UHJ110" s="42"/>
      <c r="UHK110" s="42"/>
      <c r="UHL110" s="42"/>
      <c r="UHM110" s="42"/>
      <c r="UHN110" s="42"/>
      <c r="UHO110" s="42"/>
      <c r="UHP110" s="42"/>
      <c r="UHQ110" s="42"/>
      <c r="UHR110" s="42"/>
      <c r="UHS110" s="42"/>
      <c r="UHT110" s="42"/>
      <c r="UHU110" s="42"/>
      <c r="UHV110" s="42"/>
      <c r="UHW110" s="42"/>
      <c r="UHX110" s="42"/>
      <c r="UHY110" s="42"/>
      <c r="UHZ110" s="42"/>
      <c r="UIA110" s="42"/>
      <c r="UIB110" s="42"/>
      <c r="UIC110" s="42"/>
      <c r="UID110" s="42"/>
      <c r="UIE110" s="42"/>
      <c r="UIF110" s="42"/>
      <c r="UIG110" s="42"/>
      <c r="UIH110" s="42"/>
      <c r="UII110" s="42"/>
      <c r="UIJ110" s="42"/>
      <c r="UIK110" s="42"/>
      <c r="UIL110" s="42"/>
      <c r="UIM110" s="42"/>
      <c r="UIN110" s="42"/>
      <c r="UIO110" s="42"/>
      <c r="UIP110" s="42"/>
      <c r="UIQ110" s="42"/>
      <c r="UIR110" s="42"/>
      <c r="UIS110" s="42"/>
      <c r="UIT110" s="42"/>
      <c r="UIU110" s="42"/>
      <c r="UIV110" s="42"/>
      <c r="UIW110" s="42"/>
      <c r="UIX110" s="42"/>
      <c r="UIY110" s="42"/>
      <c r="UIZ110" s="42"/>
      <c r="UJA110" s="42"/>
      <c r="UJB110" s="42"/>
      <c r="UJC110" s="42"/>
      <c r="UJD110" s="42"/>
      <c r="UJE110" s="42"/>
      <c r="UJF110" s="42"/>
      <c r="UJG110" s="42"/>
      <c r="UJH110" s="42"/>
      <c r="UJI110" s="42"/>
      <c r="UJJ110" s="42"/>
      <c r="UJK110" s="42"/>
      <c r="UJL110" s="42"/>
      <c r="UJM110" s="42"/>
      <c r="UJN110" s="42"/>
      <c r="UJO110" s="42"/>
      <c r="UJP110" s="42"/>
      <c r="UJQ110" s="42"/>
      <c r="UJR110" s="42"/>
      <c r="UJS110" s="42"/>
      <c r="UJT110" s="42"/>
      <c r="UJU110" s="42"/>
      <c r="UJV110" s="42"/>
      <c r="UJW110" s="42"/>
      <c r="UJX110" s="42"/>
      <c r="UJY110" s="42"/>
      <c r="UJZ110" s="42"/>
      <c r="UKA110" s="42"/>
      <c r="UKB110" s="42"/>
      <c r="UKC110" s="42"/>
      <c r="UKD110" s="42"/>
      <c r="UKE110" s="42"/>
      <c r="UKF110" s="42"/>
      <c r="UKG110" s="42"/>
      <c r="UKH110" s="42"/>
      <c r="UKI110" s="42"/>
      <c r="UKJ110" s="42"/>
      <c r="UKK110" s="42"/>
      <c r="UKL110" s="42"/>
      <c r="UKM110" s="42"/>
      <c r="UKN110" s="42"/>
      <c r="UKO110" s="42"/>
      <c r="UKP110" s="42"/>
      <c r="UKQ110" s="42"/>
      <c r="UKR110" s="42"/>
      <c r="UKS110" s="42"/>
      <c r="UKT110" s="42"/>
      <c r="UKU110" s="42"/>
      <c r="UKV110" s="42"/>
      <c r="UKW110" s="42"/>
      <c r="UKX110" s="42"/>
      <c r="UKY110" s="42"/>
      <c r="UKZ110" s="42"/>
      <c r="ULA110" s="42"/>
      <c r="ULB110" s="42"/>
      <c r="ULC110" s="42"/>
      <c r="ULD110" s="42"/>
      <c r="ULE110" s="42"/>
      <c r="ULF110" s="42"/>
      <c r="ULG110" s="42"/>
      <c r="ULH110" s="42"/>
      <c r="ULI110" s="42"/>
      <c r="ULJ110" s="42"/>
      <c r="ULK110" s="42"/>
      <c r="ULL110" s="42"/>
      <c r="ULM110" s="42"/>
      <c r="ULN110" s="42"/>
      <c r="ULO110" s="42"/>
      <c r="ULP110" s="42"/>
      <c r="ULQ110" s="42"/>
      <c r="ULR110" s="42"/>
      <c r="ULS110" s="42"/>
      <c r="ULT110" s="42"/>
      <c r="ULU110" s="42"/>
      <c r="ULV110" s="42"/>
      <c r="ULW110" s="42"/>
      <c r="ULX110" s="42"/>
      <c r="ULY110" s="42"/>
      <c r="ULZ110" s="42"/>
      <c r="UMA110" s="42"/>
      <c r="UMB110" s="42"/>
      <c r="UMC110" s="42"/>
      <c r="UMD110" s="42"/>
      <c r="UME110" s="42"/>
      <c r="UMF110" s="42"/>
      <c r="UMG110" s="42"/>
      <c r="UMH110" s="42"/>
      <c r="UMI110" s="42"/>
      <c r="UMJ110" s="42"/>
      <c r="UMK110" s="42"/>
      <c r="UML110" s="42"/>
      <c r="UMM110" s="42"/>
      <c r="UMN110" s="42"/>
      <c r="UMO110" s="42"/>
      <c r="UMP110" s="42"/>
      <c r="UMQ110" s="42"/>
      <c r="UMR110" s="42"/>
      <c r="UMS110" s="42"/>
      <c r="UMT110" s="42"/>
      <c r="UMU110" s="42"/>
      <c r="UMV110" s="42"/>
      <c r="UMW110" s="42"/>
      <c r="UMX110" s="42"/>
      <c r="UMY110" s="42"/>
      <c r="UMZ110" s="42"/>
      <c r="UNA110" s="42"/>
      <c r="UNB110" s="42"/>
      <c r="UNC110" s="42"/>
      <c r="UND110" s="42"/>
      <c r="UNE110" s="42"/>
      <c r="UNF110" s="42"/>
      <c r="UNG110" s="42"/>
      <c r="UNH110" s="42"/>
      <c r="UNI110" s="42"/>
      <c r="UNJ110" s="42"/>
      <c r="UNK110" s="42"/>
      <c r="UNL110" s="42"/>
      <c r="UNM110" s="42"/>
      <c r="UNN110" s="42"/>
      <c r="UNO110" s="42"/>
      <c r="UNP110" s="42"/>
      <c r="UNQ110" s="42"/>
      <c r="UNR110" s="42"/>
      <c r="UNS110" s="42"/>
      <c r="UNT110" s="42"/>
      <c r="UNU110" s="42"/>
      <c r="UNV110" s="42"/>
      <c r="UNW110" s="42"/>
      <c r="UNX110" s="42"/>
      <c r="UNY110" s="42"/>
      <c r="UNZ110" s="42"/>
      <c r="UOA110" s="42"/>
      <c r="UOB110" s="42"/>
      <c r="UOC110" s="42"/>
      <c r="UOD110" s="42"/>
      <c r="UOE110" s="42"/>
      <c r="UOF110" s="42"/>
      <c r="UOG110" s="42"/>
      <c r="UOH110" s="42"/>
      <c r="UOI110" s="42"/>
      <c r="UOJ110" s="42"/>
      <c r="UOK110" s="42"/>
      <c r="UOL110" s="42"/>
      <c r="UOM110" s="42"/>
      <c r="UON110" s="42"/>
      <c r="UOO110" s="42"/>
      <c r="UOP110" s="42"/>
      <c r="UOQ110" s="42"/>
      <c r="UOR110" s="42"/>
      <c r="UOS110" s="42"/>
      <c r="UOT110" s="42"/>
      <c r="UOU110" s="42"/>
      <c r="UOV110" s="42"/>
      <c r="UOW110" s="42"/>
      <c r="UOX110" s="42"/>
      <c r="UOY110" s="42"/>
      <c r="UOZ110" s="42"/>
      <c r="UPA110" s="42"/>
      <c r="UPB110" s="42"/>
      <c r="UPC110" s="42"/>
      <c r="UPD110" s="42"/>
      <c r="UPE110" s="42"/>
      <c r="UPF110" s="42"/>
      <c r="UPG110" s="42"/>
      <c r="UPH110" s="42"/>
      <c r="UPI110" s="42"/>
      <c r="UPJ110" s="42"/>
      <c r="UPK110" s="42"/>
      <c r="UPL110" s="42"/>
      <c r="UPM110" s="42"/>
      <c r="UPN110" s="42"/>
      <c r="UPO110" s="42"/>
      <c r="UPP110" s="42"/>
      <c r="UPQ110" s="42"/>
      <c r="UPR110" s="42"/>
      <c r="UPS110" s="42"/>
      <c r="UPT110" s="42"/>
      <c r="UPU110" s="42"/>
      <c r="UPV110" s="42"/>
      <c r="UPW110" s="42"/>
      <c r="UPX110" s="42"/>
      <c r="UPY110" s="42"/>
      <c r="UPZ110" s="42"/>
      <c r="UQA110" s="42"/>
      <c r="UQB110" s="42"/>
      <c r="UQC110" s="42"/>
      <c r="UQD110" s="42"/>
      <c r="UQE110" s="42"/>
      <c r="UQF110" s="42"/>
      <c r="UQG110" s="42"/>
      <c r="UQH110" s="42"/>
      <c r="UQI110" s="42"/>
      <c r="UQJ110" s="42"/>
      <c r="UQK110" s="42"/>
      <c r="UQL110" s="42"/>
      <c r="UQM110" s="42"/>
      <c r="UQN110" s="42"/>
      <c r="UQO110" s="42"/>
      <c r="UQP110" s="42"/>
      <c r="UQQ110" s="42"/>
      <c r="UQR110" s="42"/>
      <c r="UQS110" s="42"/>
      <c r="UQT110" s="42"/>
      <c r="UQU110" s="42"/>
      <c r="UQV110" s="42"/>
      <c r="UQW110" s="42"/>
      <c r="UQX110" s="42"/>
      <c r="UQY110" s="42"/>
      <c r="UQZ110" s="42"/>
      <c r="URA110" s="42"/>
      <c r="URB110" s="42"/>
      <c r="URC110" s="42"/>
      <c r="URD110" s="42"/>
      <c r="URE110" s="42"/>
      <c r="URF110" s="42"/>
      <c r="URG110" s="42"/>
      <c r="URH110" s="42"/>
      <c r="URI110" s="42"/>
      <c r="URJ110" s="42"/>
      <c r="URK110" s="42"/>
      <c r="URL110" s="42"/>
      <c r="URM110" s="42"/>
      <c r="URN110" s="42"/>
      <c r="URO110" s="42"/>
      <c r="URP110" s="42"/>
      <c r="URQ110" s="42"/>
      <c r="URR110" s="42"/>
      <c r="URS110" s="42"/>
      <c r="URT110" s="42"/>
      <c r="URU110" s="42"/>
      <c r="URV110" s="42"/>
      <c r="URW110" s="42"/>
      <c r="URX110" s="42"/>
      <c r="URY110" s="42"/>
      <c r="URZ110" s="42"/>
      <c r="USA110" s="42"/>
      <c r="USB110" s="42"/>
      <c r="USC110" s="42"/>
      <c r="USD110" s="42"/>
      <c r="USE110" s="42"/>
      <c r="USF110" s="42"/>
      <c r="USG110" s="42"/>
      <c r="USH110" s="42"/>
      <c r="USI110" s="42"/>
      <c r="USJ110" s="42"/>
      <c r="USK110" s="42"/>
      <c r="USL110" s="42"/>
      <c r="USM110" s="42"/>
      <c r="USN110" s="42"/>
      <c r="USO110" s="42"/>
      <c r="USP110" s="42"/>
      <c r="USQ110" s="42"/>
      <c r="USR110" s="42"/>
      <c r="USS110" s="42"/>
      <c r="UST110" s="42"/>
      <c r="USU110" s="42"/>
      <c r="USV110" s="42"/>
      <c r="USW110" s="42"/>
      <c r="USX110" s="42"/>
      <c r="USY110" s="42"/>
      <c r="USZ110" s="42"/>
      <c r="UTA110" s="42"/>
      <c r="UTB110" s="42"/>
      <c r="UTC110" s="42"/>
      <c r="UTD110" s="42"/>
      <c r="UTE110" s="42"/>
      <c r="UTF110" s="42"/>
      <c r="UTG110" s="42"/>
      <c r="UTH110" s="42"/>
      <c r="UTI110" s="42"/>
      <c r="UTJ110" s="42"/>
      <c r="UTK110" s="42"/>
      <c r="UTL110" s="42"/>
      <c r="UTM110" s="42"/>
      <c r="UTN110" s="42"/>
      <c r="UTO110" s="42"/>
      <c r="UTP110" s="42"/>
      <c r="UTQ110" s="42"/>
      <c r="UTR110" s="42"/>
      <c r="UTS110" s="42"/>
      <c r="UTT110" s="42"/>
      <c r="UTU110" s="42"/>
      <c r="UTV110" s="42"/>
      <c r="UTW110" s="42"/>
      <c r="UTX110" s="42"/>
      <c r="UTY110" s="42"/>
      <c r="UTZ110" s="42"/>
      <c r="UUA110" s="42"/>
      <c r="UUB110" s="42"/>
      <c r="UUC110" s="42"/>
      <c r="UUD110" s="42"/>
      <c r="UUE110" s="42"/>
      <c r="UUF110" s="42"/>
      <c r="UUG110" s="42"/>
      <c r="UUH110" s="42"/>
      <c r="UUI110" s="42"/>
      <c r="UUJ110" s="42"/>
      <c r="UUK110" s="42"/>
      <c r="UUL110" s="42"/>
      <c r="UUM110" s="42"/>
      <c r="UUN110" s="42"/>
      <c r="UUO110" s="42"/>
      <c r="UUP110" s="42"/>
      <c r="UUQ110" s="42"/>
      <c r="UUR110" s="42"/>
      <c r="UUS110" s="42"/>
      <c r="UUT110" s="42"/>
      <c r="UUU110" s="42"/>
      <c r="UUV110" s="42"/>
      <c r="UUW110" s="42"/>
      <c r="UUX110" s="42"/>
      <c r="UUY110" s="42"/>
      <c r="UUZ110" s="42"/>
      <c r="UVA110" s="42"/>
      <c r="UVB110" s="42"/>
      <c r="UVC110" s="42"/>
      <c r="UVD110" s="42"/>
      <c r="UVE110" s="42"/>
      <c r="UVF110" s="42"/>
      <c r="UVG110" s="42"/>
      <c r="UVH110" s="42"/>
      <c r="UVI110" s="42"/>
      <c r="UVJ110" s="42"/>
      <c r="UVK110" s="42"/>
      <c r="UVL110" s="42"/>
      <c r="UVM110" s="42"/>
      <c r="UVN110" s="42"/>
      <c r="UVO110" s="42"/>
      <c r="UVP110" s="42"/>
      <c r="UVQ110" s="42"/>
      <c r="UVR110" s="42"/>
      <c r="UVS110" s="42"/>
      <c r="UVT110" s="42"/>
      <c r="UVU110" s="42"/>
      <c r="UVV110" s="42"/>
      <c r="UVW110" s="42"/>
      <c r="UVX110" s="42"/>
      <c r="UVY110" s="42"/>
      <c r="UVZ110" s="42"/>
      <c r="UWA110" s="42"/>
      <c r="UWB110" s="42"/>
      <c r="UWC110" s="42"/>
      <c r="UWD110" s="42"/>
      <c r="UWE110" s="42"/>
      <c r="UWF110" s="42"/>
      <c r="UWG110" s="42"/>
      <c r="UWH110" s="42"/>
      <c r="UWI110" s="42"/>
      <c r="UWJ110" s="42"/>
      <c r="UWK110" s="42"/>
      <c r="UWL110" s="42"/>
      <c r="UWM110" s="42"/>
      <c r="UWN110" s="42"/>
      <c r="UWO110" s="42"/>
      <c r="UWP110" s="42"/>
      <c r="UWQ110" s="42"/>
      <c r="UWR110" s="42"/>
      <c r="UWS110" s="42"/>
      <c r="UWT110" s="42"/>
      <c r="UWU110" s="42"/>
      <c r="UWV110" s="42"/>
      <c r="UWW110" s="42"/>
      <c r="UWX110" s="42"/>
      <c r="UWY110" s="42"/>
      <c r="UWZ110" s="42"/>
      <c r="UXA110" s="42"/>
      <c r="UXB110" s="42"/>
      <c r="UXC110" s="42"/>
      <c r="UXD110" s="42"/>
      <c r="UXE110" s="42"/>
      <c r="UXF110" s="42"/>
      <c r="UXG110" s="42"/>
      <c r="UXH110" s="42"/>
      <c r="UXI110" s="42"/>
      <c r="UXJ110" s="42"/>
      <c r="UXK110" s="42"/>
      <c r="UXL110" s="42"/>
      <c r="UXM110" s="42"/>
      <c r="UXN110" s="42"/>
      <c r="UXO110" s="42"/>
      <c r="UXP110" s="42"/>
      <c r="UXQ110" s="42"/>
      <c r="UXR110" s="42"/>
      <c r="UXS110" s="42"/>
      <c r="UXT110" s="42"/>
      <c r="UXU110" s="42"/>
      <c r="UXV110" s="42"/>
      <c r="UXW110" s="42"/>
      <c r="UXX110" s="42"/>
      <c r="UXY110" s="42"/>
      <c r="UXZ110" s="42"/>
      <c r="UYA110" s="42"/>
      <c r="UYB110" s="42"/>
      <c r="UYC110" s="42"/>
      <c r="UYD110" s="42"/>
      <c r="UYE110" s="42"/>
      <c r="UYF110" s="42"/>
      <c r="UYG110" s="42"/>
      <c r="UYH110" s="42"/>
      <c r="UYI110" s="42"/>
      <c r="UYJ110" s="42"/>
      <c r="UYK110" s="42"/>
      <c r="UYL110" s="42"/>
      <c r="UYM110" s="42"/>
      <c r="UYN110" s="42"/>
      <c r="UYO110" s="42"/>
      <c r="UYP110" s="42"/>
      <c r="UYQ110" s="42"/>
      <c r="UYR110" s="42"/>
      <c r="UYS110" s="42"/>
      <c r="UYT110" s="42"/>
      <c r="UYU110" s="42"/>
      <c r="UYV110" s="42"/>
      <c r="UYW110" s="42"/>
      <c r="UYX110" s="42"/>
      <c r="UYY110" s="42"/>
      <c r="UYZ110" s="42"/>
      <c r="UZA110" s="42"/>
      <c r="UZB110" s="42"/>
      <c r="UZC110" s="42"/>
      <c r="UZD110" s="42"/>
      <c r="UZE110" s="42"/>
      <c r="UZF110" s="42"/>
      <c r="UZG110" s="42"/>
      <c r="UZH110" s="42"/>
      <c r="UZI110" s="42"/>
      <c r="UZJ110" s="42"/>
      <c r="UZK110" s="42"/>
      <c r="UZL110" s="42"/>
      <c r="UZM110" s="42"/>
      <c r="UZN110" s="42"/>
      <c r="UZO110" s="42"/>
      <c r="UZP110" s="42"/>
      <c r="UZQ110" s="42"/>
      <c r="UZR110" s="42"/>
      <c r="UZS110" s="42"/>
      <c r="UZT110" s="42"/>
      <c r="UZU110" s="42"/>
      <c r="UZV110" s="42"/>
      <c r="UZW110" s="42"/>
      <c r="UZX110" s="42"/>
      <c r="UZY110" s="42"/>
      <c r="UZZ110" s="42"/>
      <c r="VAA110" s="42"/>
      <c r="VAB110" s="42"/>
      <c r="VAC110" s="42"/>
      <c r="VAD110" s="42"/>
      <c r="VAE110" s="42"/>
      <c r="VAF110" s="42"/>
      <c r="VAG110" s="42"/>
      <c r="VAH110" s="42"/>
      <c r="VAI110" s="42"/>
      <c r="VAJ110" s="42"/>
      <c r="VAK110" s="42"/>
      <c r="VAL110" s="42"/>
      <c r="VAM110" s="42"/>
      <c r="VAN110" s="42"/>
      <c r="VAO110" s="42"/>
      <c r="VAP110" s="42"/>
      <c r="VAQ110" s="42"/>
      <c r="VAR110" s="42"/>
      <c r="VAS110" s="42"/>
      <c r="VAT110" s="42"/>
      <c r="VAU110" s="42"/>
      <c r="VAV110" s="42"/>
      <c r="VAW110" s="42"/>
      <c r="VAX110" s="42"/>
      <c r="VAY110" s="42"/>
      <c r="VAZ110" s="42"/>
      <c r="VBA110" s="42"/>
      <c r="VBB110" s="42"/>
      <c r="VBC110" s="42"/>
      <c r="VBD110" s="42"/>
      <c r="VBE110" s="42"/>
      <c r="VBF110" s="42"/>
      <c r="VBG110" s="42"/>
      <c r="VBH110" s="42"/>
      <c r="VBI110" s="42"/>
      <c r="VBJ110" s="42"/>
      <c r="VBK110" s="42"/>
      <c r="VBL110" s="42"/>
      <c r="VBM110" s="42"/>
      <c r="VBN110" s="42"/>
      <c r="VBO110" s="42"/>
      <c r="VBP110" s="42"/>
      <c r="VBQ110" s="42"/>
      <c r="VBR110" s="42"/>
      <c r="VBS110" s="42"/>
      <c r="VBT110" s="42"/>
      <c r="VBU110" s="42"/>
      <c r="VBV110" s="42"/>
      <c r="VBW110" s="42"/>
      <c r="VBX110" s="42"/>
      <c r="VBY110" s="42"/>
      <c r="VBZ110" s="42"/>
      <c r="VCA110" s="42"/>
      <c r="VCB110" s="42"/>
      <c r="VCC110" s="42"/>
      <c r="VCD110" s="42"/>
      <c r="VCE110" s="42"/>
      <c r="VCF110" s="42"/>
      <c r="VCG110" s="42"/>
      <c r="VCH110" s="42"/>
      <c r="VCI110" s="42"/>
      <c r="VCJ110" s="42"/>
      <c r="VCK110" s="42"/>
      <c r="VCL110" s="42"/>
      <c r="VCM110" s="42"/>
      <c r="VCN110" s="42"/>
      <c r="VCO110" s="42"/>
      <c r="VCP110" s="42"/>
      <c r="VCQ110" s="42"/>
      <c r="VCR110" s="42"/>
      <c r="VCS110" s="42"/>
      <c r="VCT110" s="42"/>
      <c r="VCU110" s="42"/>
      <c r="VCV110" s="42"/>
      <c r="VCW110" s="42"/>
      <c r="VCX110" s="42"/>
      <c r="VCY110" s="42"/>
      <c r="VCZ110" s="42"/>
      <c r="VDA110" s="42"/>
      <c r="VDB110" s="42"/>
      <c r="VDC110" s="42"/>
      <c r="VDD110" s="42"/>
      <c r="VDE110" s="42"/>
      <c r="VDF110" s="42"/>
      <c r="VDG110" s="42"/>
      <c r="VDH110" s="42"/>
      <c r="VDI110" s="42"/>
      <c r="VDJ110" s="42"/>
      <c r="VDK110" s="42"/>
      <c r="VDL110" s="42"/>
      <c r="VDM110" s="42"/>
      <c r="VDN110" s="42"/>
      <c r="VDO110" s="42"/>
      <c r="VDP110" s="42"/>
      <c r="VDQ110" s="42"/>
      <c r="VDR110" s="42"/>
      <c r="VDS110" s="42"/>
      <c r="VDT110" s="42"/>
      <c r="VDU110" s="42"/>
      <c r="VDV110" s="42"/>
      <c r="VDW110" s="42"/>
      <c r="VDX110" s="42"/>
      <c r="VDY110" s="42"/>
      <c r="VDZ110" s="42"/>
      <c r="VEA110" s="42"/>
      <c r="VEB110" s="42"/>
      <c r="VEC110" s="42"/>
      <c r="VED110" s="42"/>
      <c r="VEE110" s="42"/>
      <c r="VEF110" s="42"/>
      <c r="VEG110" s="42"/>
      <c r="VEH110" s="42"/>
      <c r="VEI110" s="42"/>
      <c r="VEJ110" s="42"/>
      <c r="VEK110" s="42"/>
      <c r="VEL110" s="42"/>
      <c r="VEM110" s="42"/>
      <c r="VEN110" s="42"/>
      <c r="VEO110" s="42"/>
      <c r="VEP110" s="42"/>
      <c r="VEQ110" s="42"/>
      <c r="VER110" s="42"/>
      <c r="VES110" s="42"/>
      <c r="VET110" s="42"/>
      <c r="VEU110" s="42"/>
      <c r="VEV110" s="42"/>
      <c r="VEW110" s="42"/>
      <c r="VEX110" s="42"/>
      <c r="VEY110" s="42"/>
      <c r="VEZ110" s="42"/>
      <c r="VFA110" s="42"/>
      <c r="VFB110" s="42"/>
      <c r="VFC110" s="42"/>
      <c r="VFD110" s="42"/>
      <c r="VFE110" s="42"/>
      <c r="VFF110" s="42"/>
      <c r="VFG110" s="42"/>
      <c r="VFH110" s="42"/>
      <c r="VFI110" s="42"/>
      <c r="VFJ110" s="42"/>
      <c r="VFK110" s="42"/>
      <c r="VFL110" s="42"/>
      <c r="VFM110" s="42"/>
      <c r="VFN110" s="42"/>
      <c r="VFO110" s="42"/>
      <c r="VFP110" s="42"/>
      <c r="VFQ110" s="42"/>
      <c r="VFR110" s="42"/>
      <c r="VFS110" s="42"/>
      <c r="VFT110" s="42"/>
      <c r="VFU110" s="42"/>
      <c r="VFV110" s="42"/>
      <c r="VFW110" s="42"/>
      <c r="VFX110" s="42"/>
      <c r="VFY110" s="42"/>
      <c r="VFZ110" s="42"/>
      <c r="VGA110" s="42"/>
      <c r="VGB110" s="42"/>
      <c r="VGC110" s="42"/>
      <c r="VGD110" s="42"/>
      <c r="VGE110" s="42"/>
      <c r="VGF110" s="42"/>
      <c r="VGG110" s="42"/>
      <c r="VGH110" s="42"/>
      <c r="VGI110" s="42"/>
      <c r="VGJ110" s="42"/>
      <c r="VGK110" s="42"/>
      <c r="VGL110" s="42"/>
      <c r="VGM110" s="42"/>
      <c r="VGN110" s="42"/>
      <c r="VGO110" s="42"/>
      <c r="VGP110" s="42"/>
      <c r="VGQ110" s="42"/>
      <c r="VGR110" s="42"/>
      <c r="VGS110" s="42"/>
      <c r="VGT110" s="42"/>
      <c r="VGU110" s="42"/>
      <c r="VGV110" s="42"/>
      <c r="VGW110" s="42"/>
      <c r="VGX110" s="42"/>
      <c r="VGY110" s="42"/>
      <c r="VGZ110" s="42"/>
      <c r="VHA110" s="42"/>
      <c r="VHB110" s="42"/>
      <c r="VHC110" s="42"/>
      <c r="VHD110" s="42"/>
      <c r="VHE110" s="42"/>
      <c r="VHF110" s="42"/>
      <c r="VHG110" s="42"/>
      <c r="VHH110" s="42"/>
      <c r="VHI110" s="42"/>
      <c r="VHJ110" s="42"/>
      <c r="VHK110" s="42"/>
      <c r="VHL110" s="42"/>
      <c r="VHM110" s="42"/>
      <c r="VHN110" s="42"/>
      <c r="VHO110" s="42"/>
      <c r="VHP110" s="42"/>
      <c r="VHQ110" s="42"/>
      <c r="VHR110" s="42"/>
      <c r="VHS110" s="42"/>
      <c r="VHT110" s="42"/>
      <c r="VHU110" s="42"/>
      <c r="VHV110" s="42"/>
      <c r="VHW110" s="42"/>
      <c r="VHX110" s="42"/>
      <c r="VHY110" s="42"/>
      <c r="VHZ110" s="42"/>
      <c r="VIA110" s="42"/>
      <c r="VIB110" s="42"/>
      <c r="VIC110" s="42"/>
      <c r="VID110" s="42"/>
      <c r="VIE110" s="42"/>
      <c r="VIF110" s="42"/>
      <c r="VIG110" s="42"/>
      <c r="VIH110" s="42"/>
      <c r="VII110" s="42"/>
      <c r="VIJ110" s="42"/>
      <c r="VIK110" s="42"/>
      <c r="VIL110" s="42"/>
      <c r="VIM110" s="42"/>
      <c r="VIN110" s="42"/>
      <c r="VIO110" s="42"/>
      <c r="VIP110" s="42"/>
      <c r="VIQ110" s="42"/>
      <c r="VIR110" s="42"/>
      <c r="VIS110" s="42"/>
      <c r="VIT110" s="42"/>
      <c r="VIU110" s="42"/>
      <c r="VIV110" s="42"/>
      <c r="VIW110" s="42"/>
      <c r="VIX110" s="42"/>
      <c r="VIY110" s="42"/>
      <c r="VIZ110" s="42"/>
      <c r="VJA110" s="42"/>
      <c r="VJB110" s="42"/>
      <c r="VJC110" s="42"/>
      <c r="VJD110" s="42"/>
      <c r="VJE110" s="42"/>
      <c r="VJF110" s="42"/>
      <c r="VJG110" s="42"/>
      <c r="VJH110" s="42"/>
      <c r="VJI110" s="42"/>
      <c r="VJJ110" s="42"/>
      <c r="VJK110" s="42"/>
      <c r="VJL110" s="42"/>
      <c r="VJM110" s="42"/>
      <c r="VJN110" s="42"/>
      <c r="VJO110" s="42"/>
      <c r="VJP110" s="42"/>
      <c r="VJQ110" s="42"/>
      <c r="VJR110" s="42"/>
      <c r="VJS110" s="42"/>
      <c r="VJT110" s="42"/>
      <c r="VJU110" s="42"/>
      <c r="VJV110" s="42"/>
      <c r="VJW110" s="42"/>
      <c r="VJX110" s="42"/>
      <c r="VJY110" s="42"/>
      <c r="VJZ110" s="42"/>
      <c r="VKA110" s="42"/>
      <c r="VKB110" s="42"/>
      <c r="VKC110" s="42"/>
      <c r="VKD110" s="42"/>
      <c r="VKE110" s="42"/>
      <c r="VKF110" s="42"/>
      <c r="VKG110" s="42"/>
      <c r="VKH110" s="42"/>
      <c r="VKI110" s="42"/>
      <c r="VKJ110" s="42"/>
      <c r="VKK110" s="42"/>
      <c r="VKL110" s="42"/>
      <c r="VKM110" s="42"/>
      <c r="VKN110" s="42"/>
      <c r="VKO110" s="42"/>
      <c r="VKP110" s="42"/>
      <c r="VKQ110" s="42"/>
      <c r="VKR110" s="42"/>
      <c r="VKS110" s="42"/>
      <c r="VKT110" s="42"/>
      <c r="VKU110" s="42"/>
      <c r="VKV110" s="42"/>
      <c r="VKW110" s="42"/>
      <c r="VKX110" s="42"/>
      <c r="VKY110" s="42"/>
      <c r="VKZ110" s="42"/>
      <c r="VLA110" s="42"/>
      <c r="VLB110" s="42"/>
      <c r="VLC110" s="42"/>
      <c r="VLD110" s="42"/>
      <c r="VLE110" s="42"/>
      <c r="VLF110" s="42"/>
      <c r="VLG110" s="42"/>
      <c r="VLH110" s="42"/>
      <c r="VLI110" s="42"/>
      <c r="VLJ110" s="42"/>
      <c r="VLK110" s="42"/>
      <c r="VLL110" s="42"/>
      <c r="VLM110" s="42"/>
      <c r="VLN110" s="42"/>
      <c r="VLO110" s="42"/>
      <c r="VLP110" s="42"/>
      <c r="VLQ110" s="42"/>
      <c r="VLR110" s="42"/>
      <c r="VLS110" s="42"/>
      <c r="VLT110" s="42"/>
      <c r="VLU110" s="42"/>
      <c r="VLV110" s="42"/>
      <c r="VLW110" s="42"/>
      <c r="VLX110" s="42"/>
      <c r="VLY110" s="42"/>
      <c r="VLZ110" s="42"/>
      <c r="VMA110" s="42"/>
      <c r="VMB110" s="42"/>
      <c r="VMC110" s="42"/>
      <c r="VMD110" s="42"/>
      <c r="VME110" s="42"/>
      <c r="VMF110" s="42"/>
      <c r="VMG110" s="42"/>
      <c r="VMH110" s="42"/>
      <c r="VMI110" s="42"/>
      <c r="VMJ110" s="42"/>
      <c r="VMK110" s="42"/>
      <c r="VML110" s="42"/>
      <c r="VMM110" s="42"/>
      <c r="VMN110" s="42"/>
      <c r="VMO110" s="42"/>
      <c r="VMP110" s="42"/>
      <c r="VMQ110" s="42"/>
      <c r="VMR110" s="42"/>
      <c r="VMS110" s="42"/>
      <c r="VMT110" s="42"/>
      <c r="VMU110" s="42"/>
      <c r="VMV110" s="42"/>
      <c r="VMW110" s="42"/>
      <c r="VMX110" s="42"/>
      <c r="VMY110" s="42"/>
      <c r="VMZ110" s="42"/>
      <c r="VNA110" s="42"/>
      <c r="VNB110" s="42"/>
      <c r="VNC110" s="42"/>
      <c r="VND110" s="42"/>
      <c r="VNE110" s="42"/>
      <c r="VNF110" s="42"/>
      <c r="VNG110" s="42"/>
      <c r="VNH110" s="42"/>
      <c r="VNI110" s="42"/>
      <c r="VNJ110" s="42"/>
      <c r="VNK110" s="42"/>
      <c r="VNL110" s="42"/>
      <c r="VNM110" s="42"/>
      <c r="VNN110" s="42"/>
      <c r="VNO110" s="42"/>
      <c r="VNP110" s="42"/>
      <c r="VNQ110" s="42"/>
      <c r="VNR110" s="42"/>
      <c r="VNS110" s="42"/>
      <c r="VNT110" s="42"/>
      <c r="VNU110" s="42"/>
      <c r="VNV110" s="42"/>
      <c r="VNW110" s="42"/>
      <c r="VNX110" s="42"/>
      <c r="VNY110" s="42"/>
      <c r="VNZ110" s="42"/>
      <c r="VOA110" s="42"/>
      <c r="VOB110" s="42"/>
      <c r="VOC110" s="42"/>
      <c r="VOD110" s="42"/>
      <c r="VOE110" s="42"/>
      <c r="VOF110" s="42"/>
      <c r="VOG110" s="42"/>
      <c r="VOH110" s="42"/>
      <c r="VOI110" s="42"/>
      <c r="VOJ110" s="42"/>
      <c r="VOK110" s="42"/>
      <c r="VOL110" s="42"/>
      <c r="VOM110" s="42"/>
      <c r="VON110" s="42"/>
      <c r="VOO110" s="42"/>
      <c r="VOP110" s="42"/>
      <c r="VOQ110" s="42"/>
      <c r="VOR110" s="42"/>
      <c r="VOS110" s="42"/>
      <c r="VOT110" s="42"/>
      <c r="VOU110" s="42"/>
      <c r="VOV110" s="42"/>
      <c r="VOW110" s="42"/>
      <c r="VOX110" s="42"/>
      <c r="VOY110" s="42"/>
      <c r="VOZ110" s="42"/>
      <c r="VPA110" s="42"/>
      <c r="VPB110" s="42"/>
      <c r="VPC110" s="42"/>
      <c r="VPD110" s="42"/>
      <c r="VPE110" s="42"/>
      <c r="VPF110" s="42"/>
      <c r="VPG110" s="42"/>
      <c r="VPH110" s="42"/>
      <c r="VPI110" s="42"/>
      <c r="VPJ110" s="42"/>
      <c r="VPK110" s="42"/>
      <c r="VPL110" s="42"/>
      <c r="VPM110" s="42"/>
      <c r="VPN110" s="42"/>
      <c r="VPO110" s="42"/>
      <c r="VPP110" s="42"/>
      <c r="VPQ110" s="42"/>
      <c r="VPR110" s="42"/>
      <c r="VPS110" s="42"/>
      <c r="VPT110" s="42"/>
      <c r="VPU110" s="42"/>
      <c r="VPV110" s="42"/>
      <c r="VPW110" s="42"/>
      <c r="VPX110" s="42"/>
      <c r="VPY110" s="42"/>
      <c r="VPZ110" s="42"/>
      <c r="VQA110" s="42"/>
      <c r="VQB110" s="42"/>
      <c r="VQC110" s="42"/>
      <c r="VQD110" s="42"/>
      <c r="VQE110" s="42"/>
      <c r="VQF110" s="42"/>
      <c r="VQG110" s="42"/>
      <c r="VQH110" s="42"/>
      <c r="VQI110" s="42"/>
      <c r="VQJ110" s="42"/>
      <c r="VQK110" s="42"/>
      <c r="VQL110" s="42"/>
      <c r="VQM110" s="42"/>
      <c r="VQN110" s="42"/>
      <c r="VQO110" s="42"/>
      <c r="VQP110" s="42"/>
      <c r="VQQ110" s="42"/>
      <c r="VQR110" s="42"/>
      <c r="VQS110" s="42"/>
      <c r="VQT110" s="42"/>
      <c r="VQU110" s="42"/>
      <c r="VQV110" s="42"/>
      <c r="VQW110" s="42"/>
      <c r="VQX110" s="42"/>
      <c r="VQY110" s="42"/>
      <c r="VQZ110" s="42"/>
      <c r="VRA110" s="42"/>
      <c r="VRB110" s="42"/>
      <c r="VRC110" s="42"/>
      <c r="VRD110" s="42"/>
      <c r="VRE110" s="42"/>
      <c r="VRF110" s="42"/>
      <c r="VRG110" s="42"/>
      <c r="VRH110" s="42"/>
      <c r="VRI110" s="42"/>
      <c r="VRJ110" s="42"/>
      <c r="VRK110" s="42"/>
      <c r="VRL110" s="42"/>
      <c r="VRM110" s="42"/>
      <c r="VRN110" s="42"/>
      <c r="VRO110" s="42"/>
      <c r="VRP110" s="42"/>
      <c r="VRQ110" s="42"/>
      <c r="VRR110" s="42"/>
      <c r="VRS110" s="42"/>
      <c r="VRT110" s="42"/>
      <c r="VRU110" s="42"/>
      <c r="VRV110" s="42"/>
      <c r="VRW110" s="42"/>
      <c r="VRX110" s="42"/>
      <c r="VRY110" s="42"/>
      <c r="VRZ110" s="42"/>
      <c r="VSA110" s="42"/>
      <c r="VSB110" s="42"/>
      <c r="VSC110" s="42"/>
      <c r="VSD110" s="42"/>
      <c r="VSE110" s="42"/>
      <c r="VSF110" s="42"/>
      <c r="VSG110" s="42"/>
      <c r="VSH110" s="42"/>
      <c r="VSI110" s="42"/>
      <c r="VSJ110" s="42"/>
      <c r="VSK110" s="42"/>
      <c r="VSL110" s="42"/>
      <c r="VSM110" s="42"/>
      <c r="VSN110" s="42"/>
      <c r="VSO110" s="42"/>
      <c r="VSP110" s="42"/>
      <c r="VSQ110" s="42"/>
      <c r="VSR110" s="42"/>
      <c r="VSS110" s="42"/>
      <c r="VST110" s="42"/>
      <c r="VSU110" s="42"/>
      <c r="VSV110" s="42"/>
      <c r="VSW110" s="42"/>
      <c r="VSX110" s="42"/>
      <c r="VSY110" s="42"/>
      <c r="VSZ110" s="42"/>
      <c r="VTA110" s="42"/>
      <c r="VTB110" s="42"/>
      <c r="VTC110" s="42"/>
      <c r="VTD110" s="42"/>
      <c r="VTE110" s="42"/>
      <c r="VTF110" s="42"/>
      <c r="VTG110" s="42"/>
      <c r="VTH110" s="42"/>
      <c r="VTI110" s="42"/>
      <c r="VTJ110" s="42"/>
      <c r="VTK110" s="42"/>
      <c r="VTL110" s="42"/>
      <c r="VTM110" s="42"/>
      <c r="VTN110" s="42"/>
      <c r="VTO110" s="42"/>
      <c r="VTP110" s="42"/>
      <c r="VTQ110" s="42"/>
      <c r="VTR110" s="42"/>
      <c r="VTS110" s="42"/>
      <c r="VTT110" s="42"/>
      <c r="VTU110" s="42"/>
      <c r="VTV110" s="42"/>
      <c r="VTW110" s="42"/>
      <c r="VTX110" s="42"/>
      <c r="VTY110" s="42"/>
      <c r="VTZ110" s="42"/>
      <c r="VUA110" s="42"/>
      <c r="VUB110" s="42"/>
      <c r="VUC110" s="42"/>
      <c r="VUD110" s="42"/>
      <c r="VUE110" s="42"/>
      <c r="VUF110" s="42"/>
      <c r="VUG110" s="42"/>
      <c r="VUH110" s="42"/>
      <c r="VUI110" s="42"/>
      <c r="VUJ110" s="42"/>
      <c r="VUK110" s="42"/>
      <c r="VUL110" s="42"/>
      <c r="VUM110" s="42"/>
      <c r="VUN110" s="42"/>
      <c r="VUO110" s="42"/>
      <c r="VUP110" s="42"/>
      <c r="VUQ110" s="42"/>
      <c r="VUR110" s="42"/>
      <c r="VUS110" s="42"/>
      <c r="VUT110" s="42"/>
      <c r="VUU110" s="42"/>
      <c r="VUV110" s="42"/>
      <c r="VUW110" s="42"/>
      <c r="VUX110" s="42"/>
      <c r="VUY110" s="42"/>
      <c r="VUZ110" s="42"/>
      <c r="VVA110" s="42"/>
      <c r="VVB110" s="42"/>
      <c r="VVC110" s="42"/>
      <c r="VVD110" s="42"/>
      <c r="VVE110" s="42"/>
      <c r="VVF110" s="42"/>
      <c r="VVG110" s="42"/>
      <c r="VVH110" s="42"/>
      <c r="VVI110" s="42"/>
      <c r="VVJ110" s="42"/>
      <c r="VVK110" s="42"/>
      <c r="VVL110" s="42"/>
      <c r="VVM110" s="42"/>
      <c r="VVN110" s="42"/>
      <c r="VVO110" s="42"/>
      <c r="VVP110" s="42"/>
      <c r="VVQ110" s="42"/>
      <c r="VVR110" s="42"/>
      <c r="VVS110" s="42"/>
      <c r="VVT110" s="42"/>
      <c r="VVU110" s="42"/>
      <c r="VVV110" s="42"/>
      <c r="VVW110" s="42"/>
      <c r="VVX110" s="42"/>
      <c r="VVY110" s="42"/>
      <c r="VVZ110" s="42"/>
      <c r="VWA110" s="42"/>
      <c r="VWB110" s="42"/>
      <c r="VWC110" s="42"/>
      <c r="VWD110" s="42"/>
      <c r="VWE110" s="42"/>
      <c r="VWF110" s="42"/>
      <c r="VWG110" s="42"/>
      <c r="VWH110" s="42"/>
      <c r="VWI110" s="42"/>
      <c r="VWJ110" s="42"/>
      <c r="VWK110" s="42"/>
      <c r="VWL110" s="42"/>
      <c r="VWM110" s="42"/>
      <c r="VWN110" s="42"/>
      <c r="VWO110" s="42"/>
      <c r="VWP110" s="42"/>
      <c r="VWQ110" s="42"/>
      <c r="VWR110" s="42"/>
      <c r="VWS110" s="42"/>
      <c r="VWT110" s="42"/>
      <c r="VWU110" s="42"/>
      <c r="VWV110" s="42"/>
      <c r="VWW110" s="42"/>
      <c r="VWX110" s="42"/>
      <c r="VWY110" s="42"/>
      <c r="VWZ110" s="42"/>
      <c r="VXA110" s="42"/>
      <c r="VXB110" s="42"/>
      <c r="VXC110" s="42"/>
      <c r="VXD110" s="42"/>
      <c r="VXE110" s="42"/>
      <c r="VXF110" s="42"/>
      <c r="VXG110" s="42"/>
      <c r="VXH110" s="42"/>
      <c r="VXI110" s="42"/>
      <c r="VXJ110" s="42"/>
      <c r="VXK110" s="42"/>
      <c r="VXL110" s="42"/>
      <c r="VXM110" s="42"/>
      <c r="VXN110" s="42"/>
      <c r="VXO110" s="42"/>
      <c r="VXP110" s="42"/>
      <c r="VXQ110" s="42"/>
      <c r="VXR110" s="42"/>
      <c r="VXS110" s="42"/>
      <c r="VXT110" s="42"/>
      <c r="VXU110" s="42"/>
      <c r="VXV110" s="42"/>
      <c r="VXW110" s="42"/>
      <c r="VXX110" s="42"/>
      <c r="VXY110" s="42"/>
      <c r="VXZ110" s="42"/>
      <c r="VYA110" s="42"/>
      <c r="VYB110" s="42"/>
      <c r="VYC110" s="42"/>
      <c r="VYD110" s="42"/>
      <c r="VYE110" s="42"/>
      <c r="VYF110" s="42"/>
      <c r="VYG110" s="42"/>
      <c r="VYH110" s="42"/>
      <c r="VYI110" s="42"/>
      <c r="VYJ110" s="42"/>
      <c r="VYK110" s="42"/>
      <c r="VYL110" s="42"/>
      <c r="VYM110" s="42"/>
      <c r="VYN110" s="42"/>
      <c r="VYO110" s="42"/>
      <c r="VYP110" s="42"/>
      <c r="VYQ110" s="42"/>
      <c r="VYR110" s="42"/>
      <c r="VYS110" s="42"/>
      <c r="VYT110" s="42"/>
      <c r="VYU110" s="42"/>
      <c r="VYV110" s="42"/>
      <c r="VYW110" s="42"/>
      <c r="VYX110" s="42"/>
      <c r="VYY110" s="42"/>
      <c r="VYZ110" s="42"/>
      <c r="VZA110" s="42"/>
      <c r="VZB110" s="42"/>
      <c r="VZC110" s="42"/>
      <c r="VZD110" s="42"/>
      <c r="VZE110" s="42"/>
      <c r="VZF110" s="42"/>
      <c r="VZG110" s="42"/>
      <c r="VZH110" s="42"/>
      <c r="VZI110" s="42"/>
      <c r="VZJ110" s="42"/>
      <c r="VZK110" s="42"/>
      <c r="VZL110" s="42"/>
      <c r="VZM110" s="42"/>
      <c r="VZN110" s="42"/>
      <c r="VZO110" s="42"/>
      <c r="VZP110" s="42"/>
      <c r="VZQ110" s="42"/>
      <c r="VZR110" s="42"/>
      <c r="VZS110" s="42"/>
      <c r="VZT110" s="42"/>
      <c r="VZU110" s="42"/>
      <c r="VZV110" s="42"/>
      <c r="VZW110" s="42"/>
      <c r="VZX110" s="42"/>
      <c r="VZY110" s="42"/>
      <c r="VZZ110" s="42"/>
      <c r="WAA110" s="42"/>
      <c r="WAB110" s="42"/>
      <c r="WAC110" s="42"/>
      <c r="WAD110" s="42"/>
      <c r="WAE110" s="42"/>
      <c r="WAF110" s="42"/>
      <c r="WAG110" s="42"/>
      <c r="WAH110" s="42"/>
      <c r="WAI110" s="42"/>
      <c r="WAJ110" s="42"/>
      <c r="WAK110" s="42"/>
      <c r="WAL110" s="42"/>
      <c r="WAM110" s="42"/>
      <c r="WAN110" s="42"/>
      <c r="WAO110" s="42"/>
      <c r="WAP110" s="42"/>
      <c r="WAQ110" s="42"/>
      <c r="WAR110" s="42"/>
      <c r="WAS110" s="42"/>
      <c r="WAT110" s="42"/>
      <c r="WAU110" s="42"/>
      <c r="WAV110" s="42"/>
      <c r="WAW110" s="42"/>
      <c r="WAX110" s="42"/>
      <c r="WAY110" s="42"/>
      <c r="WAZ110" s="42"/>
      <c r="WBA110" s="42"/>
      <c r="WBB110" s="42"/>
      <c r="WBC110" s="42"/>
      <c r="WBD110" s="42"/>
      <c r="WBE110" s="42"/>
      <c r="WBF110" s="42"/>
      <c r="WBG110" s="42"/>
      <c r="WBH110" s="42"/>
      <c r="WBI110" s="42"/>
      <c r="WBJ110" s="42"/>
      <c r="WBK110" s="42"/>
      <c r="WBL110" s="42"/>
      <c r="WBM110" s="42"/>
      <c r="WBN110" s="42"/>
      <c r="WBO110" s="42"/>
      <c r="WBP110" s="42"/>
      <c r="WBQ110" s="42"/>
      <c r="WBR110" s="42"/>
      <c r="WBS110" s="42"/>
      <c r="WBT110" s="42"/>
      <c r="WBU110" s="42"/>
      <c r="WBV110" s="42"/>
      <c r="WBW110" s="42"/>
      <c r="WBX110" s="42"/>
      <c r="WBY110" s="42"/>
      <c r="WBZ110" s="42"/>
      <c r="WCA110" s="42"/>
      <c r="WCB110" s="42"/>
      <c r="WCC110" s="42"/>
      <c r="WCD110" s="42"/>
      <c r="WCE110" s="42"/>
      <c r="WCF110" s="42"/>
      <c r="WCG110" s="42"/>
      <c r="WCH110" s="42"/>
      <c r="WCI110" s="42"/>
      <c r="WCJ110" s="42"/>
      <c r="WCK110" s="42"/>
      <c r="WCL110" s="42"/>
      <c r="WCM110" s="42"/>
      <c r="WCN110" s="42"/>
      <c r="WCO110" s="42"/>
      <c r="WCP110" s="42"/>
      <c r="WCQ110" s="42"/>
      <c r="WCR110" s="42"/>
      <c r="WCS110" s="42"/>
      <c r="WCT110" s="42"/>
      <c r="WCU110" s="42"/>
      <c r="WCV110" s="42"/>
      <c r="WCW110" s="42"/>
      <c r="WCX110" s="42"/>
      <c r="WCY110" s="42"/>
      <c r="WCZ110" s="42"/>
      <c r="WDA110" s="42"/>
      <c r="WDB110" s="42"/>
      <c r="WDC110" s="42"/>
      <c r="WDD110" s="42"/>
      <c r="WDE110" s="42"/>
      <c r="WDF110" s="42"/>
      <c r="WDG110" s="42"/>
      <c r="WDH110" s="42"/>
      <c r="WDI110" s="42"/>
      <c r="WDJ110" s="42"/>
      <c r="WDK110" s="42"/>
      <c r="WDL110" s="42"/>
      <c r="WDM110" s="42"/>
      <c r="WDN110" s="42"/>
      <c r="WDO110" s="42"/>
      <c r="WDP110" s="42"/>
      <c r="WDQ110" s="42"/>
      <c r="WDR110" s="42"/>
      <c r="WDS110" s="42"/>
      <c r="WDT110" s="42"/>
      <c r="WDU110" s="42"/>
      <c r="WDV110" s="42"/>
      <c r="WDW110" s="42"/>
      <c r="WDX110" s="42"/>
      <c r="WDY110" s="42"/>
      <c r="WDZ110" s="42"/>
      <c r="WEA110" s="42"/>
      <c r="WEB110" s="42"/>
      <c r="WEC110" s="42"/>
      <c r="WED110" s="42"/>
      <c r="WEE110" s="42"/>
      <c r="WEF110" s="42"/>
      <c r="WEG110" s="42"/>
      <c r="WEH110" s="42"/>
      <c r="WEI110" s="42"/>
      <c r="WEJ110" s="42"/>
      <c r="WEK110" s="42"/>
      <c r="WEL110" s="42"/>
      <c r="WEM110" s="42"/>
      <c r="WEN110" s="42"/>
      <c r="WEO110" s="42"/>
      <c r="WEP110" s="42"/>
      <c r="WEQ110" s="42"/>
      <c r="WER110" s="42"/>
      <c r="WES110" s="42"/>
      <c r="WET110" s="42"/>
      <c r="WEU110" s="42"/>
      <c r="WEV110" s="42"/>
      <c r="WEW110" s="42"/>
      <c r="WEX110" s="42"/>
      <c r="WEY110" s="42"/>
      <c r="WEZ110" s="42"/>
      <c r="WFA110" s="42"/>
      <c r="WFB110" s="42"/>
      <c r="WFC110" s="42"/>
      <c r="WFD110" s="42"/>
      <c r="WFE110" s="42"/>
      <c r="WFF110" s="42"/>
      <c r="WFG110" s="42"/>
      <c r="WFH110" s="42"/>
      <c r="WFI110" s="42"/>
      <c r="WFJ110" s="42"/>
      <c r="WFK110" s="42"/>
      <c r="WFL110" s="42"/>
      <c r="WFM110" s="42"/>
      <c r="WFN110" s="42"/>
      <c r="WFO110" s="42"/>
      <c r="WFP110" s="42"/>
      <c r="WFQ110" s="42"/>
      <c r="WFR110" s="42"/>
      <c r="WFS110" s="42"/>
      <c r="WFT110" s="42"/>
      <c r="WFU110" s="42"/>
      <c r="WFV110" s="42"/>
      <c r="WFW110" s="42"/>
      <c r="WFX110" s="42"/>
      <c r="WFY110" s="42"/>
      <c r="WFZ110" s="42"/>
      <c r="WGA110" s="42"/>
      <c r="WGB110" s="42"/>
      <c r="WGC110" s="42"/>
      <c r="WGD110" s="42"/>
      <c r="WGE110" s="42"/>
      <c r="WGF110" s="42"/>
      <c r="WGG110" s="42"/>
      <c r="WGH110" s="42"/>
      <c r="WGI110" s="42"/>
      <c r="WGJ110" s="42"/>
      <c r="WGK110" s="42"/>
      <c r="WGL110" s="42"/>
      <c r="WGM110" s="42"/>
      <c r="WGN110" s="42"/>
      <c r="WGO110" s="42"/>
      <c r="WGP110" s="42"/>
      <c r="WGQ110" s="42"/>
      <c r="WGR110" s="42"/>
      <c r="WGS110" s="42"/>
      <c r="WGT110" s="42"/>
      <c r="WGU110" s="42"/>
      <c r="WGV110" s="42"/>
      <c r="WGW110" s="42"/>
      <c r="WGX110" s="42"/>
      <c r="WGY110" s="42"/>
      <c r="WGZ110" s="42"/>
      <c r="WHA110" s="42"/>
      <c r="WHB110" s="42"/>
      <c r="WHC110" s="42"/>
      <c r="WHD110" s="42"/>
      <c r="WHE110" s="42"/>
      <c r="WHF110" s="42"/>
      <c r="WHG110" s="42"/>
      <c r="WHH110" s="42"/>
      <c r="WHI110" s="42"/>
      <c r="WHJ110" s="42"/>
      <c r="WHK110" s="42"/>
      <c r="WHL110" s="42"/>
      <c r="WHM110" s="42"/>
      <c r="WHN110" s="42"/>
      <c r="WHO110" s="42"/>
      <c r="WHP110" s="42"/>
      <c r="WHQ110" s="42"/>
      <c r="WHR110" s="42"/>
      <c r="WHS110" s="42"/>
      <c r="WHT110" s="42"/>
      <c r="WHU110" s="42"/>
      <c r="WHV110" s="42"/>
      <c r="WHW110" s="42"/>
      <c r="WHX110" s="42"/>
      <c r="WHY110" s="42"/>
      <c r="WHZ110" s="42"/>
      <c r="WIA110" s="42"/>
      <c r="WIB110" s="42"/>
      <c r="WIC110" s="42"/>
      <c r="WID110" s="42"/>
      <c r="WIE110" s="42"/>
      <c r="WIF110" s="42"/>
      <c r="WIG110" s="42"/>
      <c r="WIH110" s="42"/>
      <c r="WII110" s="42"/>
      <c r="WIJ110" s="42"/>
      <c r="WIK110" s="42"/>
      <c r="WIL110" s="42"/>
      <c r="WIM110" s="42"/>
      <c r="WIN110" s="42"/>
      <c r="WIO110" s="42"/>
      <c r="WIP110" s="42"/>
      <c r="WIQ110" s="42"/>
      <c r="WIR110" s="42"/>
      <c r="WIS110" s="42"/>
      <c r="WIT110" s="42"/>
      <c r="WIU110" s="42"/>
      <c r="WIV110" s="42"/>
      <c r="WIW110" s="42"/>
      <c r="WIX110" s="42"/>
      <c r="WIY110" s="42"/>
      <c r="WIZ110" s="42"/>
      <c r="WJA110" s="42"/>
      <c r="WJB110" s="42"/>
      <c r="WJC110" s="42"/>
      <c r="WJD110" s="42"/>
      <c r="WJE110" s="42"/>
      <c r="WJF110" s="42"/>
      <c r="WJG110" s="42"/>
      <c r="WJH110" s="42"/>
      <c r="WJI110" s="42"/>
      <c r="WJJ110" s="42"/>
      <c r="WJK110" s="42"/>
      <c r="WJL110" s="42"/>
      <c r="WJM110" s="42"/>
      <c r="WJN110" s="42"/>
      <c r="WJO110" s="42"/>
      <c r="WJP110" s="42"/>
      <c r="WJQ110" s="42"/>
      <c r="WJR110" s="42"/>
      <c r="WJS110" s="42"/>
      <c r="WJT110" s="42"/>
      <c r="WJU110" s="42"/>
      <c r="WJV110" s="42"/>
      <c r="WJW110" s="42"/>
      <c r="WJX110" s="42"/>
      <c r="WJY110" s="42"/>
      <c r="WJZ110" s="42"/>
      <c r="WKA110" s="42"/>
      <c r="WKB110" s="42"/>
      <c r="WKC110" s="42"/>
      <c r="WKD110" s="42"/>
      <c r="WKE110" s="42"/>
      <c r="WKF110" s="42"/>
      <c r="WKG110" s="42"/>
      <c r="WKH110" s="42"/>
      <c r="WKI110" s="42"/>
      <c r="WKJ110" s="42"/>
      <c r="WKK110" s="42"/>
      <c r="WKL110" s="42"/>
      <c r="WKM110" s="42"/>
      <c r="WKN110" s="42"/>
      <c r="WKO110" s="42"/>
      <c r="WKP110" s="42"/>
      <c r="WKQ110" s="42"/>
      <c r="WKR110" s="42"/>
      <c r="WKS110" s="42"/>
      <c r="WKT110" s="42"/>
      <c r="WKU110" s="42"/>
      <c r="WKV110" s="42"/>
      <c r="WKW110" s="42"/>
      <c r="WKX110" s="42"/>
      <c r="WKY110" s="42"/>
      <c r="WKZ110" s="42"/>
      <c r="WLA110" s="42"/>
      <c r="WLB110" s="42"/>
      <c r="WLC110" s="42"/>
      <c r="WLD110" s="42"/>
      <c r="WLE110" s="42"/>
      <c r="WLF110" s="42"/>
      <c r="WLG110" s="42"/>
      <c r="WLH110" s="42"/>
      <c r="WLI110" s="42"/>
      <c r="WLJ110" s="42"/>
      <c r="WLK110" s="42"/>
      <c r="WLL110" s="42"/>
      <c r="WLM110" s="42"/>
      <c r="WLN110" s="42"/>
      <c r="WLO110" s="42"/>
      <c r="WLP110" s="42"/>
      <c r="WLQ110" s="42"/>
      <c r="WLR110" s="42"/>
      <c r="WLS110" s="42"/>
      <c r="WLT110" s="42"/>
      <c r="WLU110" s="42"/>
      <c r="WLV110" s="42"/>
      <c r="WLW110" s="42"/>
      <c r="WLX110" s="42"/>
      <c r="WLY110" s="42"/>
      <c r="WLZ110" s="42"/>
      <c r="WMA110" s="42"/>
      <c r="WMB110" s="42"/>
      <c r="WMC110" s="42"/>
      <c r="WMD110" s="42"/>
      <c r="WME110" s="42"/>
      <c r="WMF110" s="42"/>
      <c r="WMG110" s="42"/>
      <c r="WMH110" s="42"/>
      <c r="WMI110" s="42"/>
      <c r="WMJ110" s="42"/>
      <c r="WMK110" s="42"/>
      <c r="WML110" s="42"/>
      <c r="WMM110" s="42"/>
      <c r="WMN110" s="42"/>
      <c r="WMO110" s="42"/>
      <c r="WMP110" s="42"/>
      <c r="WMQ110" s="42"/>
      <c r="WMR110" s="42"/>
      <c r="WMS110" s="42"/>
      <c r="WMT110" s="42"/>
      <c r="WMU110" s="42"/>
      <c r="WMV110" s="42"/>
      <c r="WMW110" s="42"/>
      <c r="WMX110" s="42"/>
      <c r="WMY110" s="42"/>
      <c r="WMZ110" s="42"/>
      <c r="WNA110" s="42"/>
      <c r="WNB110" s="42"/>
      <c r="WNC110" s="42"/>
      <c r="WND110" s="42"/>
      <c r="WNE110" s="42"/>
      <c r="WNF110" s="42"/>
      <c r="WNG110" s="42"/>
      <c r="WNH110" s="42"/>
      <c r="WNI110" s="42"/>
      <c r="WNJ110" s="42"/>
      <c r="WNK110" s="42"/>
      <c r="WNL110" s="42"/>
      <c r="WNM110" s="42"/>
      <c r="WNN110" s="42"/>
      <c r="WNO110" s="42"/>
      <c r="WNP110" s="42"/>
      <c r="WNQ110" s="42"/>
      <c r="WNR110" s="42"/>
      <c r="WNS110" s="42"/>
      <c r="WNT110" s="42"/>
      <c r="WNU110" s="42"/>
      <c r="WNV110" s="42"/>
      <c r="WNW110" s="42"/>
      <c r="WNX110" s="42"/>
      <c r="WNY110" s="42"/>
      <c r="WNZ110" s="42"/>
      <c r="WOA110" s="42"/>
      <c r="WOB110" s="42"/>
      <c r="WOC110" s="42"/>
      <c r="WOD110" s="42"/>
      <c r="WOE110" s="42"/>
      <c r="WOF110" s="42"/>
      <c r="WOG110" s="42"/>
      <c r="WOH110" s="42"/>
      <c r="WOI110" s="42"/>
      <c r="WOJ110" s="42"/>
      <c r="WOK110" s="42"/>
      <c r="WOL110" s="42"/>
      <c r="WOM110" s="42"/>
      <c r="WON110" s="42"/>
      <c r="WOO110" s="42"/>
      <c r="WOP110" s="42"/>
      <c r="WOQ110" s="42"/>
      <c r="WOR110" s="42"/>
      <c r="WOS110" s="42"/>
      <c r="WOT110" s="42"/>
      <c r="WOU110" s="42"/>
      <c r="WOV110" s="42"/>
      <c r="WOW110" s="42"/>
      <c r="WOX110" s="42"/>
      <c r="WOY110" s="42"/>
      <c r="WOZ110" s="42"/>
      <c r="WPA110" s="42"/>
      <c r="WPB110" s="42"/>
      <c r="WPC110" s="42"/>
      <c r="WPD110" s="42"/>
      <c r="WPE110" s="42"/>
      <c r="WPF110" s="42"/>
      <c r="WPG110" s="42"/>
      <c r="WPH110" s="42"/>
      <c r="WPI110" s="42"/>
      <c r="WPJ110" s="42"/>
      <c r="WPK110" s="42"/>
      <c r="WPL110" s="42"/>
      <c r="WPM110" s="42"/>
      <c r="WPN110" s="42"/>
      <c r="WPO110" s="42"/>
      <c r="WPP110" s="42"/>
      <c r="WPQ110" s="42"/>
      <c r="WPR110" s="42"/>
      <c r="WPS110" s="42"/>
      <c r="WPT110" s="42"/>
      <c r="WPU110" s="42"/>
      <c r="WPV110" s="42"/>
      <c r="WPW110" s="42"/>
      <c r="WPX110" s="42"/>
      <c r="WPY110" s="42"/>
      <c r="WPZ110" s="42"/>
      <c r="WQA110" s="42"/>
      <c r="WQB110" s="42"/>
      <c r="WQC110" s="42"/>
      <c r="WQD110" s="42"/>
      <c r="WQE110" s="42"/>
      <c r="WQF110" s="42"/>
      <c r="WQG110" s="42"/>
      <c r="WQH110" s="42"/>
      <c r="WQI110" s="42"/>
      <c r="WQJ110" s="42"/>
      <c r="WQK110" s="42"/>
      <c r="WQL110" s="42"/>
      <c r="WQM110" s="42"/>
      <c r="WQN110" s="42"/>
      <c r="WQO110" s="42"/>
      <c r="WQP110" s="42"/>
      <c r="WQQ110" s="42"/>
      <c r="WQR110" s="42"/>
      <c r="WQS110" s="42"/>
      <c r="WQT110" s="42"/>
      <c r="WQU110" s="42"/>
      <c r="WQV110" s="42"/>
      <c r="WQW110" s="42"/>
      <c r="WQX110" s="42"/>
      <c r="WQY110" s="42"/>
      <c r="WQZ110" s="42"/>
      <c r="WRA110" s="42"/>
      <c r="WRB110" s="42"/>
      <c r="WRC110" s="42"/>
      <c r="WRD110" s="42"/>
      <c r="WRE110" s="42"/>
      <c r="WRF110" s="42"/>
      <c r="WRG110" s="42"/>
      <c r="WRH110" s="42"/>
      <c r="WRI110" s="42"/>
      <c r="WRJ110" s="42"/>
      <c r="WRK110" s="42"/>
      <c r="WRL110" s="42"/>
      <c r="WRM110" s="42"/>
      <c r="WRN110" s="42"/>
      <c r="WRO110" s="42"/>
      <c r="WRP110" s="42"/>
      <c r="WRQ110" s="42"/>
      <c r="WRR110" s="42"/>
      <c r="WRS110" s="42"/>
      <c r="WRT110" s="42"/>
      <c r="WRU110" s="42"/>
      <c r="WRV110" s="42"/>
      <c r="WRW110" s="42"/>
      <c r="WRX110" s="42"/>
      <c r="WRY110" s="42"/>
      <c r="WRZ110" s="42"/>
      <c r="WSA110" s="42"/>
      <c r="WSB110" s="42"/>
      <c r="WSC110" s="42"/>
      <c r="WSD110" s="42"/>
      <c r="WSE110" s="42"/>
      <c r="WSF110" s="42"/>
      <c r="WSG110" s="42"/>
      <c r="WSH110" s="42"/>
      <c r="WSI110" s="42"/>
      <c r="WSJ110" s="42"/>
      <c r="WSK110" s="42"/>
      <c r="WSL110" s="42"/>
      <c r="WSM110" s="42"/>
      <c r="WSN110" s="42"/>
      <c r="WSO110" s="42"/>
      <c r="WSP110" s="42"/>
      <c r="WSQ110" s="42"/>
      <c r="WSR110" s="42"/>
      <c r="WSS110" s="42"/>
      <c r="WST110" s="42"/>
      <c r="WSU110" s="42"/>
      <c r="WSV110" s="42"/>
      <c r="WSW110" s="42"/>
      <c r="WSX110" s="42"/>
      <c r="WSY110" s="42"/>
      <c r="WSZ110" s="42"/>
      <c r="WTA110" s="42"/>
      <c r="WTB110" s="42"/>
      <c r="WTC110" s="42"/>
      <c r="WTD110" s="42"/>
      <c r="WTE110" s="42"/>
      <c r="WTF110" s="42"/>
      <c r="WTG110" s="42"/>
      <c r="WTH110" s="42"/>
      <c r="WTI110" s="42"/>
      <c r="WTJ110" s="42"/>
      <c r="WTK110" s="42"/>
      <c r="WTL110" s="42"/>
      <c r="WTM110" s="42"/>
      <c r="WTN110" s="42"/>
      <c r="WTO110" s="42"/>
      <c r="WTP110" s="42"/>
      <c r="WTQ110" s="42"/>
      <c r="WTR110" s="42"/>
      <c r="WTS110" s="42"/>
      <c r="WTT110" s="42"/>
      <c r="WTU110" s="42"/>
      <c r="WTV110" s="42"/>
      <c r="WTW110" s="42"/>
      <c r="WTX110" s="42"/>
      <c r="WTY110" s="42"/>
      <c r="WTZ110" s="42"/>
      <c r="WUA110" s="42"/>
      <c r="WUB110" s="42"/>
      <c r="WUC110" s="42"/>
      <c r="WUD110" s="42"/>
      <c r="WUE110" s="42"/>
      <c r="WUF110" s="42"/>
      <c r="WUG110" s="42"/>
      <c r="WUH110" s="42"/>
      <c r="WUI110" s="42"/>
      <c r="WUJ110" s="42"/>
      <c r="WUK110" s="42"/>
      <c r="WUL110" s="42"/>
      <c r="WUM110" s="42"/>
      <c r="WUN110" s="42"/>
      <c r="WUO110" s="42"/>
      <c r="WUP110" s="42"/>
      <c r="WUQ110" s="42"/>
      <c r="WUR110" s="42"/>
      <c r="WUS110" s="42"/>
      <c r="WUT110" s="42"/>
      <c r="WUU110" s="42"/>
      <c r="WUV110" s="42"/>
      <c r="WUW110" s="42"/>
      <c r="WUX110" s="42"/>
      <c r="WUY110" s="42"/>
      <c r="WUZ110" s="42"/>
      <c r="WVA110" s="42"/>
      <c r="WVB110" s="42"/>
      <c r="WVC110" s="42"/>
      <c r="WVD110" s="42"/>
      <c r="WVE110" s="42"/>
      <c r="WVF110" s="42"/>
      <c r="WVG110" s="42"/>
      <c r="WVH110" s="42"/>
      <c r="WVI110" s="42"/>
      <c r="WVJ110" s="42"/>
      <c r="WVK110" s="42"/>
      <c r="WVL110" s="42"/>
      <c r="WVM110" s="42"/>
      <c r="WVN110" s="42"/>
      <c r="WVO110" s="42"/>
      <c r="WVP110" s="42"/>
      <c r="WVQ110" s="42"/>
      <c r="WVR110" s="42"/>
      <c r="WVS110" s="42"/>
      <c r="WVT110" s="42"/>
      <c r="WVU110" s="42"/>
      <c r="WVV110" s="42"/>
      <c r="WVW110" s="42"/>
      <c r="WVX110" s="42"/>
      <c r="WVY110" s="42"/>
      <c r="WVZ110" s="42"/>
      <c r="WWA110" s="42"/>
      <c r="WWB110" s="42"/>
      <c r="WWC110" s="42"/>
      <c r="WWD110" s="42"/>
      <c r="WWE110" s="42"/>
      <c r="WWF110" s="42"/>
      <c r="WWG110" s="42"/>
      <c r="WWH110" s="42"/>
      <c r="WWI110" s="42"/>
      <c r="WWJ110" s="42"/>
      <c r="WWK110" s="42"/>
      <c r="WWL110" s="42"/>
      <c r="WWM110" s="42"/>
      <c r="WWN110" s="42"/>
      <c r="WWO110" s="42"/>
      <c r="WWP110" s="42"/>
      <c r="WWQ110" s="42"/>
      <c r="WWR110" s="42"/>
      <c r="WWS110" s="42"/>
      <c r="WWT110" s="42"/>
      <c r="WWU110" s="42"/>
      <c r="WWV110" s="42"/>
      <c r="WWW110" s="42"/>
      <c r="WWX110" s="42"/>
      <c r="WWY110" s="42"/>
      <c r="WWZ110" s="42"/>
      <c r="WXA110" s="42"/>
      <c r="WXB110" s="42"/>
      <c r="WXC110" s="42"/>
      <c r="WXD110" s="42"/>
      <c r="WXE110" s="42"/>
      <c r="WXF110" s="42"/>
      <c r="WXG110" s="42"/>
      <c r="WXH110" s="42"/>
      <c r="WXI110" s="42"/>
      <c r="WXJ110" s="42"/>
      <c r="WXK110" s="42"/>
      <c r="WXL110" s="42"/>
      <c r="WXM110" s="42"/>
      <c r="WXN110" s="42"/>
      <c r="WXO110" s="42"/>
      <c r="WXP110" s="42"/>
      <c r="WXQ110" s="42"/>
      <c r="WXR110" s="42"/>
      <c r="WXS110" s="42"/>
      <c r="WXT110" s="42"/>
      <c r="WXU110" s="42"/>
      <c r="WXV110" s="42"/>
      <c r="WXW110" s="42"/>
      <c r="WXX110" s="42"/>
      <c r="WXY110" s="42"/>
      <c r="WXZ110" s="42"/>
      <c r="WYA110" s="42"/>
      <c r="WYB110" s="42"/>
      <c r="WYC110" s="42"/>
      <c r="WYD110" s="42"/>
      <c r="WYE110" s="42"/>
      <c r="WYF110" s="42"/>
      <c r="WYG110" s="42"/>
      <c r="WYH110" s="42"/>
      <c r="WYI110" s="42"/>
      <c r="WYJ110" s="42"/>
      <c r="WYK110" s="42"/>
      <c r="WYL110" s="42"/>
      <c r="WYM110" s="42"/>
      <c r="WYN110" s="42"/>
      <c r="WYO110" s="42"/>
      <c r="WYP110" s="42"/>
      <c r="WYQ110" s="42"/>
      <c r="WYR110" s="42"/>
      <c r="WYS110" s="42"/>
      <c r="WYT110" s="42"/>
      <c r="WYU110" s="42"/>
      <c r="WYV110" s="42"/>
      <c r="WYW110" s="42"/>
      <c r="WYX110" s="42"/>
      <c r="WYY110" s="42"/>
      <c r="WYZ110" s="42"/>
      <c r="WZA110" s="42"/>
      <c r="WZB110" s="42"/>
      <c r="WZC110" s="42"/>
      <c r="WZD110" s="42"/>
      <c r="WZE110" s="42"/>
      <c r="WZF110" s="42"/>
      <c r="WZG110" s="42"/>
      <c r="WZH110" s="42"/>
      <c r="WZI110" s="42"/>
      <c r="WZJ110" s="42"/>
      <c r="WZK110" s="42"/>
      <c r="WZL110" s="42"/>
      <c r="WZM110" s="42"/>
      <c r="WZN110" s="42"/>
      <c r="WZO110" s="42"/>
      <c r="WZP110" s="42"/>
      <c r="WZQ110" s="42"/>
      <c r="WZR110" s="42"/>
      <c r="WZS110" s="42"/>
      <c r="WZT110" s="42"/>
      <c r="WZU110" s="42"/>
      <c r="WZV110" s="42"/>
      <c r="WZW110" s="42"/>
      <c r="WZX110" s="42"/>
      <c r="WZY110" s="42"/>
      <c r="WZZ110" s="42"/>
      <c r="XAA110" s="42"/>
      <c r="XAB110" s="42"/>
      <c r="XAC110" s="42"/>
      <c r="XAD110" s="42"/>
      <c r="XAE110" s="42"/>
      <c r="XAF110" s="42"/>
      <c r="XAG110" s="42"/>
      <c r="XAH110" s="42"/>
      <c r="XAI110" s="42"/>
      <c r="XAJ110" s="42"/>
      <c r="XAK110" s="42"/>
      <c r="XAL110" s="42"/>
      <c r="XAM110" s="42"/>
      <c r="XAN110" s="42"/>
      <c r="XAO110" s="42"/>
      <c r="XAP110" s="42"/>
      <c r="XAQ110" s="42"/>
      <c r="XAR110" s="42"/>
      <c r="XAS110" s="42"/>
      <c r="XAT110" s="42"/>
      <c r="XAU110" s="42"/>
      <c r="XAV110" s="42"/>
      <c r="XAW110" s="42"/>
      <c r="XAX110" s="42"/>
      <c r="XAY110" s="42"/>
      <c r="XAZ110" s="42"/>
      <c r="XBA110" s="42"/>
      <c r="XBB110" s="42"/>
      <c r="XBC110" s="42"/>
      <c r="XBD110" s="42"/>
      <c r="XBE110" s="42"/>
      <c r="XBF110" s="42"/>
      <c r="XBG110" s="42"/>
      <c r="XBH110" s="42"/>
      <c r="XBI110" s="42"/>
      <c r="XBJ110" s="42"/>
      <c r="XBK110" s="42"/>
      <c r="XBL110" s="42"/>
      <c r="XBM110" s="42"/>
      <c r="XBN110" s="42"/>
      <c r="XBO110" s="42"/>
      <c r="XBP110" s="42"/>
      <c r="XBQ110" s="42"/>
      <c r="XBR110" s="42"/>
      <c r="XBS110" s="42"/>
      <c r="XBT110" s="42"/>
      <c r="XBU110" s="42"/>
      <c r="XBV110" s="42"/>
      <c r="XBW110" s="42"/>
      <c r="XBX110" s="42"/>
      <c r="XBY110" s="42"/>
      <c r="XBZ110" s="42"/>
      <c r="XCA110" s="42"/>
      <c r="XCB110" s="42"/>
      <c r="XCC110" s="42"/>
      <c r="XCD110" s="42"/>
      <c r="XCE110" s="42"/>
      <c r="XCF110" s="42"/>
      <c r="XCG110" s="42"/>
      <c r="XCH110" s="42"/>
      <c r="XCI110" s="42"/>
      <c r="XCJ110" s="42"/>
      <c r="XCK110" s="42"/>
      <c r="XCL110" s="42"/>
      <c r="XCM110" s="42"/>
      <c r="XCN110" s="42"/>
      <c r="XCO110" s="42"/>
      <c r="XCP110" s="42"/>
      <c r="XCQ110" s="42"/>
      <c r="XCR110" s="42"/>
      <c r="XCS110" s="42"/>
      <c r="XCT110" s="42"/>
      <c r="XCU110" s="42"/>
      <c r="XCV110" s="42"/>
      <c r="XCW110" s="42"/>
      <c r="XCX110" s="42"/>
      <c r="XCY110" s="42"/>
      <c r="XCZ110" s="42"/>
      <c r="XDA110" s="42"/>
      <c r="XDB110" s="42"/>
      <c r="XDC110" s="42"/>
      <c r="XDD110" s="42"/>
      <c r="XDE110" s="42"/>
      <c r="XDF110" s="42"/>
      <c r="XDG110" s="42"/>
      <c r="XDH110" s="42"/>
      <c r="XDI110" s="42"/>
      <c r="XDJ110" s="42"/>
      <c r="XDK110" s="42"/>
      <c r="XDL110" s="42"/>
      <c r="XDM110" s="42"/>
      <c r="XDN110" s="42"/>
      <c r="XDO110" s="42"/>
      <c r="XDP110" s="42"/>
      <c r="XDQ110" s="42"/>
      <c r="XDR110" s="42"/>
      <c r="XDS110" s="42"/>
      <c r="XDT110" s="42"/>
      <c r="XDU110" s="42"/>
      <c r="XDV110" s="42"/>
      <c r="XDW110" s="42"/>
      <c r="XDX110" s="42"/>
      <c r="XDY110" s="42"/>
      <c r="XDZ110" s="42"/>
      <c r="XEA110" s="42"/>
      <c r="XEB110" s="42"/>
      <c r="XEC110" s="42"/>
      <c r="XED110" s="42"/>
      <c r="XEE110" s="42"/>
      <c r="XEF110" s="42"/>
      <c r="XEG110" s="42"/>
      <c r="XEH110" s="42"/>
      <c r="XEI110" s="42"/>
      <c r="XEJ110" s="42"/>
      <c r="XEK110" s="42"/>
      <c r="XEL110" s="42"/>
      <c r="XEM110" s="42"/>
      <c r="XEN110" s="42"/>
      <c r="XEO110" s="42"/>
      <c r="XEP110" s="42"/>
      <c r="XEQ110" s="42"/>
      <c r="XER110" s="42"/>
      <c r="XES110" s="42"/>
      <c r="XET110" s="42"/>
      <c r="XEU110" s="42"/>
      <c r="XEV110" s="42"/>
      <c r="XEW110" s="42"/>
      <c r="XEX110" s="42"/>
      <c r="XEY110" s="42"/>
      <c r="XEZ110" s="42"/>
    </row>
    <row r="111" spans="1:16381" s="42" customFormat="1" ht="12" customHeight="1">
      <c r="A111" s="38">
        <f>+CESADOS!A109+1</f>
        <v>17</v>
      </c>
      <c r="B111" s="39" t="s">
        <v>370</v>
      </c>
      <c r="C111" s="40" t="s">
        <v>371</v>
      </c>
      <c r="D111" s="24" t="s">
        <v>34</v>
      </c>
      <c r="E111" s="28">
        <v>45705</v>
      </c>
      <c r="F111" s="59" t="str">
        <f>VLOOKUP(B111,'[1]13.01.26'!$C$6:$C$60,1,)</f>
        <v>70898876</v>
      </c>
      <c r="G111" s="1">
        <f ca="1">DATEDIF(E111,Practicantes!$G$2,"Y")</f>
        <v>1</v>
      </c>
      <c r="H111" s="1">
        <f ca="1">DATEDIF(E111,Practicantes!$G$2,"YM")</f>
        <v>0</v>
      </c>
      <c r="I111" s="1">
        <f ca="1">DATEDIF(E111,Practicantes!$G$2,"MD")</f>
        <v>16</v>
      </c>
      <c r="J111" s="42" t="str">
        <f>VLOOKUP(B111,[2]METSO!$C$11:$AC$1009,27,)</f>
        <v>CRONOS</v>
      </c>
      <c r="K111" s="24" t="s">
        <v>29</v>
      </c>
      <c r="L111" s="24" t="str">
        <f>VLOOKUP(B111,[11]METSO!$C$11:$N$993,12,)</f>
        <v>SERPA RODRIGUEZ, LUCIA CARMITA</v>
      </c>
      <c r="M111" s="24" t="str">
        <f>VLOOKUP(B111,[11]METSO!$C$11:$M$993,11,)</f>
        <v>MA SAM HR</v>
      </c>
      <c r="N111" s="28">
        <f>+S111</f>
        <v>46069</v>
      </c>
      <c r="O111" s="43">
        <v>45705</v>
      </c>
      <c r="P111" s="43">
        <v>45885</v>
      </c>
      <c r="Q111" s="38" t="s">
        <v>30</v>
      </c>
      <c r="R111" s="43">
        <v>45886</v>
      </c>
      <c r="S111" s="43">
        <v>46069</v>
      </c>
      <c r="T111" s="38" t="s">
        <v>30</v>
      </c>
      <c r="U111" s="38"/>
      <c r="V111" s="38"/>
      <c r="W111" s="38"/>
      <c r="X111" s="38"/>
      <c r="Y111" s="38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O111" s="42" t="s">
        <v>31</v>
      </c>
    </row>
    <row r="112" spans="1:16381">
      <c r="A112" s="38">
        <v>44</v>
      </c>
      <c r="B112" s="39" t="s">
        <v>101</v>
      </c>
      <c r="C112" s="40" t="s">
        <v>102</v>
      </c>
      <c r="D112" s="24" t="s">
        <v>28</v>
      </c>
      <c r="E112" s="28">
        <v>45887</v>
      </c>
      <c r="F112" s="42" t="s">
        <v>31</v>
      </c>
      <c r="G112" s="24" t="s">
        <v>29</v>
      </c>
      <c r="H112" s="24" t="s">
        <v>372</v>
      </c>
      <c r="I112" s="24" t="s">
        <v>373</v>
      </c>
      <c r="J112" s="28">
        <v>46070</v>
      </c>
      <c r="K112" s="43">
        <v>45887</v>
      </c>
      <c r="L112" s="43">
        <v>46070</v>
      </c>
      <c r="M112" s="38" t="s">
        <v>30</v>
      </c>
      <c r="N112" s="38"/>
      <c r="O112" s="38"/>
      <c r="P112" s="38"/>
      <c r="Q112" s="38"/>
      <c r="R112" s="38"/>
      <c r="S112" s="38"/>
      <c r="T112" s="38"/>
      <c r="U112" s="38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2"/>
      <c r="AK112" s="42" t="s">
        <v>31</v>
      </c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  <c r="FR112" s="42"/>
      <c r="FS112" s="42"/>
      <c r="FT112" s="42"/>
      <c r="FU112" s="42"/>
      <c r="FV112" s="42"/>
      <c r="FW112" s="42"/>
      <c r="FX112" s="42"/>
      <c r="FY112" s="42"/>
      <c r="FZ112" s="42"/>
      <c r="GA112" s="42"/>
      <c r="GB112" s="42"/>
      <c r="GC112" s="42"/>
      <c r="GD112" s="42"/>
      <c r="GE112" s="42"/>
      <c r="GF112" s="42"/>
      <c r="GG112" s="42"/>
      <c r="GH112" s="42"/>
      <c r="GI112" s="42"/>
      <c r="GJ112" s="42"/>
      <c r="GK112" s="42"/>
      <c r="GL112" s="42"/>
      <c r="GM112" s="42"/>
      <c r="GN112" s="42"/>
      <c r="GO112" s="42"/>
      <c r="GP112" s="42"/>
      <c r="GQ112" s="42"/>
      <c r="GR112" s="42"/>
      <c r="GS112" s="42"/>
      <c r="GT112" s="42"/>
      <c r="GU112" s="42"/>
      <c r="GV112" s="42"/>
      <c r="GW112" s="42"/>
      <c r="GX112" s="42"/>
      <c r="GY112" s="42"/>
      <c r="GZ112" s="42"/>
      <c r="HA112" s="42"/>
      <c r="HB112" s="42"/>
      <c r="HC112" s="42"/>
      <c r="HD112" s="42"/>
      <c r="HE112" s="42"/>
      <c r="HF112" s="42"/>
      <c r="HG112" s="42"/>
      <c r="HH112" s="42"/>
      <c r="HI112" s="42"/>
      <c r="HJ112" s="42"/>
      <c r="HK112" s="42"/>
      <c r="HL112" s="42"/>
      <c r="HM112" s="42"/>
      <c r="HN112" s="42"/>
      <c r="HO112" s="42"/>
      <c r="HP112" s="42"/>
      <c r="HQ112" s="42"/>
      <c r="HR112" s="42"/>
      <c r="HS112" s="42"/>
      <c r="HT112" s="42"/>
      <c r="HU112" s="42"/>
      <c r="HV112" s="42"/>
      <c r="HW112" s="42"/>
      <c r="HX112" s="42"/>
      <c r="HY112" s="42"/>
      <c r="HZ112" s="42"/>
      <c r="IA112" s="42"/>
      <c r="IB112" s="42"/>
      <c r="IC112" s="42"/>
      <c r="ID112" s="42"/>
      <c r="IE112" s="42"/>
      <c r="IF112" s="42"/>
      <c r="IG112" s="42"/>
      <c r="IH112" s="42"/>
      <c r="II112" s="42"/>
      <c r="IJ112" s="42"/>
      <c r="IK112" s="42"/>
      <c r="IL112" s="42"/>
      <c r="IM112" s="42"/>
      <c r="IN112" s="42"/>
      <c r="IO112" s="42"/>
      <c r="IP112" s="42"/>
      <c r="IQ112" s="42"/>
      <c r="IR112" s="42"/>
      <c r="IS112" s="42"/>
      <c r="IT112" s="42"/>
      <c r="IU112" s="42"/>
      <c r="IV112" s="42"/>
      <c r="IW112" s="42"/>
      <c r="IX112" s="42"/>
      <c r="IY112" s="42"/>
      <c r="IZ112" s="42"/>
      <c r="JA112" s="42"/>
      <c r="JB112" s="42"/>
      <c r="JC112" s="42"/>
      <c r="JD112" s="42"/>
      <c r="JE112" s="42"/>
      <c r="JF112" s="42"/>
      <c r="JG112" s="42"/>
      <c r="JH112" s="42"/>
      <c r="JI112" s="42"/>
      <c r="JJ112" s="42"/>
      <c r="JK112" s="42"/>
      <c r="JL112" s="42"/>
      <c r="JM112" s="42"/>
      <c r="JN112" s="42"/>
      <c r="JO112" s="42"/>
      <c r="JP112" s="42"/>
      <c r="JQ112" s="42"/>
      <c r="JR112" s="42"/>
      <c r="JS112" s="42"/>
      <c r="JT112" s="42"/>
      <c r="JU112" s="42"/>
      <c r="JV112" s="42"/>
      <c r="JW112" s="42"/>
      <c r="JX112" s="42"/>
      <c r="JY112" s="42"/>
      <c r="JZ112" s="42"/>
      <c r="KA112" s="42"/>
      <c r="KB112" s="42"/>
      <c r="KC112" s="42"/>
      <c r="KD112" s="42"/>
      <c r="KE112" s="42"/>
      <c r="KF112" s="42"/>
      <c r="KG112" s="42"/>
      <c r="KH112" s="42"/>
      <c r="KI112" s="42"/>
      <c r="KJ112" s="42"/>
      <c r="KK112" s="42"/>
      <c r="KL112" s="42"/>
      <c r="KM112" s="42"/>
      <c r="KN112" s="42"/>
      <c r="KO112" s="42"/>
      <c r="KP112" s="42"/>
      <c r="KQ112" s="42"/>
      <c r="KR112" s="42"/>
      <c r="KS112" s="42"/>
      <c r="KT112" s="42"/>
      <c r="KU112" s="42"/>
      <c r="KV112" s="42"/>
      <c r="KW112" s="42"/>
      <c r="KX112" s="42"/>
      <c r="KY112" s="42"/>
      <c r="KZ112" s="42"/>
      <c r="LA112" s="42"/>
      <c r="LB112" s="42"/>
      <c r="LC112" s="42"/>
      <c r="LD112" s="42"/>
      <c r="LE112" s="42"/>
      <c r="LF112" s="42"/>
      <c r="LG112" s="42"/>
      <c r="LH112" s="42"/>
      <c r="LI112" s="42"/>
      <c r="LJ112" s="42"/>
      <c r="LK112" s="42"/>
      <c r="LL112" s="42"/>
      <c r="LM112" s="42"/>
      <c r="LN112" s="42"/>
      <c r="LO112" s="42"/>
      <c r="LP112" s="42"/>
      <c r="LQ112" s="42"/>
      <c r="LR112" s="42"/>
      <c r="LS112" s="42"/>
      <c r="LT112" s="42"/>
      <c r="LU112" s="42"/>
      <c r="LV112" s="42"/>
      <c r="LW112" s="42"/>
      <c r="LX112" s="42"/>
      <c r="LY112" s="42"/>
      <c r="LZ112" s="42"/>
      <c r="MA112" s="42"/>
      <c r="MB112" s="42"/>
      <c r="MC112" s="42"/>
      <c r="MD112" s="42"/>
      <c r="ME112" s="42"/>
      <c r="MF112" s="42"/>
      <c r="MG112" s="42"/>
      <c r="MH112" s="42"/>
      <c r="MI112" s="42"/>
      <c r="MJ112" s="42"/>
      <c r="MK112" s="42"/>
      <c r="ML112" s="42"/>
      <c r="MM112" s="42"/>
      <c r="MN112" s="42"/>
      <c r="MO112" s="42"/>
      <c r="MP112" s="42"/>
      <c r="MQ112" s="42"/>
      <c r="MR112" s="42"/>
      <c r="MS112" s="42"/>
      <c r="MT112" s="42"/>
      <c r="MU112" s="42"/>
      <c r="MV112" s="42"/>
      <c r="MW112" s="42"/>
      <c r="MX112" s="42"/>
      <c r="MY112" s="42"/>
      <c r="MZ112" s="42"/>
      <c r="NA112" s="42"/>
      <c r="NB112" s="42"/>
      <c r="NC112" s="42"/>
      <c r="ND112" s="42"/>
      <c r="NE112" s="42"/>
      <c r="NF112" s="42"/>
      <c r="NG112" s="42"/>
      <c r="NH112" s="42"/>
      <c r="NI112" s="42"/>
      <c r="NJ112" s="42"/>
      <c r="NK112" s="42"/>
      <c r="NL112" s="42"/>
      <c r="NM112" s="42"/>
      <c r="NN112" s="42"/>
      <c r="NO112" s="42"/>
      <c r="NP112" s="42"/>
      <c r="NQ112" s="42"/>
      <c r="NR112" s="42"/>
      <c r="NS112" s="42"/>
      <c r="NT112" s="42"/>
      <c r="NU112" s="42"/>
      <c r="NV112" s="42"/>
      <c r="NW112" s="42"/>
      <c r="NX112" s="42"/>
      <c r="NY112" s="42"/>
      <c r="NZ112" s="42"/>
      <c r="OA112" s="42"/>
      <c r="OB112" s="42"/>
      <c r="OC112" s="42"/>
      <c r="OD112" s="42"/>
      <c r="OE112" s="42"/>
      <c r="OF112" s="42"/>
      <c r="OG112" s="42"/>
      <c r="OH112" s="42"/>
      <c r="OI112" s="42"/>
      <c r="OJ112" s="42"/>
      <c r="OK112" s="42"/>
      <c r="OL112" s="42"/>
      <c r="OM112" s="42"/>
      <c r="ON112" s="42"/>
      <c r="OO112" s="42"/>
      <c r="OP112" s="42"/>
      <c r="OQ112" s="42"/>
      <c r="OR112" s="42"/>
      <c r="OS112" s="42"/>
      <c r="OT112" s="42"/>
      <c r="OU112" s="42"/>
      <c r="OV112" s="42"/>
      <c r="OW112" s="42"/>
      <c r="OX112" s="42"/>
      <c r="OY112" s="42"/>
      <c r="OZ112" s="42"/>
      <c r="PA112" s="42"/>
      <c r="PB112" s="42"/>
      <c r="PC112" s="42"/>
      <c r="PD112" s="42"/>
      <c r="PE112" s="42"/>
      <c r="PF112" s="42"/>
      <c r="PG112" s="42"/>
      <c r="PH112" s="42"/>
      <c r="PI112" s="42"/>
      <c r="PJ112" s="42"/>
      <c r="PK112" s="42"/>
      <c r="PL112" s="42"/>
      <c r="PM112" s="42"/>
      <c r="PN112" s="42"/>
      <c r="PO112" s="42"/>
      <c r="PP112" s="42"/>
      <c r="PQ112" s="42"/>
      <c r="PR112" s="42"/>
      <c r="PS112" s="42"/>
      <c r="PT112" s="42"/>
      <c r="PU112" s="42"/>
      <c r="PV112" s="42"/>
      <c r="PW112" s="42"/>
      <c r="PX112" s="42"/>
      <c r="PY112" s="42"/>
      <c r="PZ112" s="42"/>
      <c r="QA112" s="42"/>
      <c r="QB112" s="42"/>
      <c r="QC112" s="42"/>
      <c r="QD112" s="42"/>
      <c r="QE112" s="42"/>
      <c r="QF112" s="42"/>
      <c r="QG112" s="42"/>
      <c r="QH112" s="42"/>
      <c r="QI112" s="42"/>
      <c r="QJ112" s="42"/>
      <c r="QK112" s="42"/>
      <c r="QL112" s="42"/>
      <c r="QM112" s="42"/>
      <c r="QN112" s="42"/>
      <c r="QO112" s="42"/>
      <c r="QP112" s="42"/>
      <c r="QQ112" s="42"/>
      <c r="QR112" s="42"/>
      <c r="QS112" s="42"/>
      <c r="QT112" s="42"/>
      <c r="QU112" s="42"/>
      <c r="QV112" s="42"/>
      <c r="QW112" s="42"/>
      <c r="QX112" s="42"/>
      <c r="QY112" s="42"/>
      <c r="QZ112" s="42"/>
      <c r="RA112" s="42"/>
      <c r="RB112" s="42"/>
      <c r="RC112" s="42"/>
      <c r="RD112" s="42"/>
      <c r="RE112" s="42"/>
      <c r="RF112" s="42"/>
      <c r="RG112" s="42"/>
      <c r="RH112" s="42"/>
      <c r="RI112" s="42"/>
      <c r="RJ112" s="42"/>
      <c r="RK112" s="42"/>
      <c r="RL112" s="42"/>
      <c r="RM112" s="42"/>
      <c r="RN112" s="42"/>
      <c r="RO112" s="42"/>
      <c r="RP112" s="42"/>
      <c r="RQ112" s="42"/>
      <c r="RR112" s="42"/>
      <c r="RS112" s="42"/>
      <c r="RT112" s="42"/>
      <c r="RU112" s="42"/>
      <c r="RV112" s="42"/>
      <c r="RW112" s="42"/>
      <c r="RX112" s="42"/>
      <c r="RY112" s="42"/>
      <c r="RZ112" s="42"/>
      <c r="SA112" s="42"/>
      <c r="SB112" s="42"/>
      <c r="SC112" s="42"/>
      <c r="SD112" s="42"/>
      <c r="SE112" s="42"/>
      <c r="SF112" s="42"/>
      <c r="SG112" s="42"/>
      <c r="SH112" s="42"/>
      <c r="SI112" s="42"/>
      <c r="SJ112" s="42"/>
      <c r="SK112" s="42"/>
      <c r="SL112" s="42"/>
      <c r="SM112" s="42"/>
      <c r="SN112" s="42"/>
      <c r="SO112" s="42"/>
      <c r="SP112" s="42"/>
      <c r="SQ112" s="42"/>
      <c r="SR112" s="42"/>
      <c r="SS112" s="42"/>
      <c r="ST112" s="42"/>
      <c r="SU112" s="42"/>
      <c r="SV112" s="42"/>
      <c r="SW112" s="42"/>
      <c r="SX112" s="42"/>
      <c r="SY112" s="42"/>
      <c r="SZ112" s="42"/>
      <c r="TA112" s="42"/>
      <c r="TB112" s="42"/>
      <c r="TC112" s="42"/>
      <c r="TD112" s="42"/>
      <c r="TE112" s="42"/>
      <c r="TF112" s="42"/>
      <c r="TG112" s="42"/>
      <c r="TH112" s="42"/>
      <c r="TI112" s="42"/>
      <c r="TJ112" s="42"/>
      <c r="TK112" s="42"/>
      <c r="TL112" s="42"/>
      <c r="TM112" s="42"/>
      <c r="TN112" s="42"/>
      <c r="TO112" s="42"/>
      <c r="TP112" s="42"/>
      <c r="TQ112" s="42"/>
      <c r="TR112" s="42"/>
      <c r="TS112" s="42"/>
      <c r="TT112" s="42"/>
      <c r="TU112" s="42"/>
      <c r="TV112" s="42"/>
      <c r="TW112" s="42"/>
      <c r="TX112" s="42"/>
      <c r="TY112" s="42"/>
      <c r="TZ112" s="42"/>
      <c r="UA112" s="42"/>
      <c r="UB112" s="42"/>
      <c r="UC112" s="42"/>
      <c r="UD112" s="42"/>
      <c r="UE112" s="42"/>
      <c r="UF112" s="42"/>
      <c r="UG112" s="42"/>
      <c r="UH112" s="42"/>
      <c r="UI112" s="42"/>
      <c r="UJ112" s="42"/>
      <c r="UK112" s="42"/>
      <c r="UL112" s="42"/>
      <c r="UM112" s="42"/>
      <c r="UN112" s="42"/>
      <c r="UO112" s="42"/>
      <c r="UP112" s="42"/>
      <c r="UQ112" s="42"/>
      <c r="UR112" s="42"/>
      <c r="US112" s="42"/>
      <c r="UT112" s="42"/>
      <c r="UU112" s="42"/>
      <c r="UV112" s="42"/>
      <c r="UW112" s="42"/>
      <c r="UX112" s="42"/>
      <c r="UY112" s="42"/>
      <c r="UZ112" s="42"/>
      <c r="VA112" s="42"/>
      <c r="VB112" s="42"/>
      <c r="VC112" s="42"/>
      <c r="VD112" s="42"/>
      <c r="VE112" s="42"/>
      <c r="VF112" s="42"/>
      <c r="VG112" s="42"/>
      <c r="VH112" s="42"/>
      <c r="VI112" s="42"/>
      <c r="VJ112" s="42"/>
      <c r="VK112" s="42"/>
      <c r="VL112" s="42"/>
      <c r="VM112" s="42"/>
      <c r="VN112" s="42"/>
      <c r="VO112" s="42"/>
      <c r="VP112" s="42"/>
      <c r="VQ112" s="42"/>
      <c r="VR112" s="42"/>
      <c r="VS112" s="42"/>
      <c r="VT112" s="42"/>
      <c r="VU112" s="42"/>
      <c r="VV112" s="42"/>
      <c r="VW112" s="42"/>
      <c r="VX112" s="42"/>
      <c r="VY112" s="42"/>
      <c r="VZ112" s="42"/>
      <c r="WA112" s="42"/>
      <c r="WB112" s="42"/>
      <c r="WC112" s="42"/>
      <c r="WD112" s="42"/>
      <c r="WE112" s="42"/>
      <c r="WF112" s="42"/>
      <c r="WG112" s="42"/>
      <c r="WH112" s="42"/>
      <c r="WI112" s="42"/>
      <c r="WJ112" s="42"/>
      <c r="WK112" s="42"/>
      <c r="WL112" s="42"/>
      <c r="WM112" s="42"/>
      <c r="WN112" s="42"/>
      <c r="WO112" s="42"/>
      <c r="WP112" s="42"/>
      <c r="WQ112" s="42"/>
      <c r="WR112" s="42"/>
      <c r="WS112" s="42"/>
      <c r="WT112" s="42"/>
      <c r="WU112" s="42"/>
      <c r="WV112" s="42"/>
      <c r="WW112" s="42"/>
      <c r="WX112" s="42"/>
      <c r="WY112" s="42"/>
      <c r="WZ112" s="42"/>
      <c r="XA112" s="42"/>
      <c r="XB112" s="42"/>
      <c r="XC112" s="42"/>
      <c r="XD112" s="42"/>
      <c r="XE112" s="42"/>
      <c r="XF112" s="42"/>
      <c r="XG112" s="42"/>
      <c r="XH112" s="42"/>
      <c r="XI112" s="42"/>
      <c r="XJ112" s="42"/>
      <c r="XK112" s="42"/>
      <c r="XL112" s="42"/>
      <c r="XM112" s="42"/>
      <c r="XN112" s="42"/>
      <c r="XO112" s="42"/>
      <c r="XP112" s="42"/>
      <c r="XQ112" s="42"/>
      <c r="XR112" s="42"/>
      <c r="XS112" s="42"/>
      <c r="XT112" s="42"/>
      <c r="XU112" s="42"/>
      <c r="XV112" s="42"/>
      <c r="XW112" s="42"/>
      <c r="XX112" s="42"/>
      <c r="XY112" s="42"/>
      <c r="XZ112" s="42"/>
      <c r="YA112" s="42"/>
      <c r="YB112" s="42"/>
      <c r="YC112" s="42"/>
      <c r="YD112" s="42"/>
      <c r="YE112" s="42"/>
      <c r="YF112" s="42"/>
      <c r="YG112" s="42"/>
      <c r="YH112" s="42"/>
      <c r="YI112" s="42"/>
      <c r="YJ112" s="42"/>
      <c r="YK112" s="42"/>
      <c r="YL112" s="42"/>
      <c r="YM112" s="42"/>
      <c r="YN112" s="42"/>
      <c r="YO112" s="42"/>
      <c r="YP112" s="42"/>
      <c r="YQ112" s="42"/>
      <c r="YR112" s="42"/>
      <c r="YS112" s="42"/>
      <c r="YT112" s="42"/>
      <c r="YU112" s="42"/>
      <c r="YV112" s="42"/>
      <c r="YW112" s="42"/>
      <c r="YX112" s="42"/>
      <c r="YY112" s="42"/>
      <c r="YZ112" s="42"/>
      <c r="ZA112" s="42"/>
      <c r="ZB112" s="42"/>
      <c r="ZC112" s="42"/>
      <c r="ZD112" s="42"/>
      <c r="ZE112" s="42"/>
      <c r="ZF112" s="42"/>
      <c r="ZG112" s="42"/>
      <c r="ZH112" s="42"/>
      <c r="ZI112" s="42"/>
      <c r="ZJ112" s="42"/>
      <c r="ZK112" s="42"/>
      <c r="ZL112" s="42"/>
      <c r="ZM112" s="42"/>
      <c r="ZN112" s="42"/>
      <c r="ZO112" s="42"/>
      <c r="ZP112" s="42"/>
      <c r="ZQ112" s="42"/>
      <c r="ZR112" s="42"/>
      <c r="ZS112" s="42"/>
      <c r="ZT112" s="42"/>
      <c r="ZU112" s="42"/>
      <c r="ZV112" s="42"/>
      <c r="ZW112" s="42"/>
      <c r="ZX112" s="42"/>
      <c r="ZY112" s="42"/>
      <c r="ZZ112" s="42"/>
      <c r="AAA112" s="42"/>
      <c r="AAB112" s="42"/>
      <c r="AAC112" s="42"/>
      <c r="AAD112" s="42"/>
      <c r="AAE112" s="42"/>
      <c r="AAF112" s="42"/>
      <c r="AAG112" s="42"/>
      <c r="AAH112" s="42"/>
      <c r="AAI112" s="42"/>
      <c r="AAJ112" s="42"/>
      <c r="AAK112" s="42"/>
      <c r="AAL112" s="42"/>
      <c r="AAM112" s="42"/>
      <c r="AAN112" s="42"/>
      <c r="AAO112" s="42"/>
      <c r="AAP112" s="42"/>
      <c r="AAQ112" s="42"/>
      <c r="AAR112" s="42"/>
      <c r="AAS112" s="42"/>
      <c r="AAT112" s="42"/>
      <c r="AAU112" s="42"/>
      <c r="AAV112" s="42"/>
      <c r="AAW112" s="42"/>
      <c r="AAX112" s="42"/>
      <c r="AAY112" s="42"/>
      <c r="AAZ112" s="42"/>
      <c r="ABA112" s="42"/>
      <c r="ABB112" s="42"/>
      <c r="ABC112" s="42"/>
      <c r="ABD112" s="42"/>
      <c r="ABE112" s="42"/>
      <c r="ABF112" s="42"/>
      <c r="ABG112" s="42"/>
      <c r="ABH112" s="42"/>
      <c r="ABI112" s="42"/>
      <c r="ABJ112" s="42"/>
      <c r="ABK112" s="42"/>
      <c r="ABL112" s="42"/>
      <c r="ABM112" s="42"/>
      <c r="ABN112" s="42"/>
      <c r="ABO112" s="42"/>
      <c r="ABP112" s="42"/>
      <c r="ABQ112" s="42"/>
      <c r="ABR112" s="42"/>
      <c r="ABS112" s="42"/>
      <c r="ABT112" s="42"/>
      <c r="ABU112" s="42"/>
      <c r="ABV112" s="42"/>
      <c r="ABW112" s="42"/>
      <c r="ABX112" s="42"/>
      <c r="ABY112" s="42"/>
      <c r="ABZ112" s="42"/>
      <c r="ACA112" s="42"/>
      <c r="ACB112" s="42"/>
      <c r="ACC112" s="42"/>
      <c r="ACD112" s="42"/>
      <c r="ACE112" s="42"/>
      <c r="ACF112" s="42"/>
      <c r="ACG112" s="42"/>
      <c r="ACH112" s="42"/>
      <c r="ACI112" s="42"/>
      <c r="ACJ112" s="42"/>
      <c r="ACK112" s="42"/>
      <c r="ACL112" s="42"/>
      <c r="ACM112" s="42"/>
      <c r="ACN112" s="42"/>
      <c r="ACO112" s="42"/>
      <c r="ACP112" s="42"/>
      <c r="ACQ112" s="42"/>
      <c r="ACR112" s="42"/>
      <c r="ACS112" s="42"/>
      <c r="ACT112" s="42"/>
      <c r="ACU112" s="42"/>
      <c r="ACV112" s="42"/>
      <c r="ACW112" s="42"/>
      <c r="ACX112" s="42"/>
      <c r="ACY112" s="42"/>
      <c r="ACZ112" s="42"/>
      <c r="ADA112" s="42"/>
      <c r="ADB112" s="42"/>
      <c r="ADC112" s="42"/>
      <c r="ADD112" s="42"/>
      <c r="ADE112" s="42"/>
      <c r="ADF112" s="42"/>
      <c r="ADG112" s="42"/>
      <c r="ADH112" s="42"/>
      <c r="ADI112" s="42"/>
      <c r="ADJ112" s="42"/>
      <c r="ADK112" s="42"/>
      <c r="ADL112" s="42"/>
      <c r="ADM112" s="42"/>
      <c r="ADN112" s="42"/>
      <c r="ADO112" s="42"/>
      <c r="ADP112" s="42"/>
      <c r="ADQ112" s="42"/>
      <c r="ADR112" s="42"/>
      <c r="ADS112" s="42"/>
      <c r="ADT112" s="42"/>
      <c r="ADU112" s="42"/>
      <c r="ADV112" s="42"/>
      <c r="ADW112" s="42"/>
      <c r="ADX112" s="42"/>
      <c r="ADY112" s="42"/>
      <c r="ADZ112" s="42"/>
      <c r="AEA112" s="42"/>
      <c r="AEB112" s="42"/>
      <c r="AEC112" s="42"/>
      <c r="AED112" s="42"/>
      <c r="AEE112" s="42"/>
      <c r="AEF112" s="42"/>
      <c r="AEG112" s="42"/>
      <c r="AEH112" s="42"/>
      <c r="AEI112" s="42"/>
      <c r="AEJ112" s="42"/>
      <c r="AEK112" s="42"/>
      <c r="AEL112" s="42"/>
      <c r="AEM112" s="42"/>
      <c r="AEN112" s="42"/>
      <c r="AEO112" s="42"/>
      <c r="AEP112" s="42"/>
      <c r="AEQ112" s="42"/>
      <c r="AER112" s="42"/>
      <c r="AES112" s="42"/>
      <c r="AET112" s="42"/>
      <c r="AEU112" s="42"/>
      <c r="AEV112" s="42"/>
      <c r="AEW112" s="42"/>
      <c r="AEX112" s="42"/>
      <c r="AEY112" s="42"/>
      <c r="AEZ112" s="42"/>
      <c r="AFA112" s="42"/>
      <c r="AFB112" s="42"/>
      <c r="AFC112" s="42"/>
      <c r="AFD112" s="42"/>
      <c r="AFE112" s="42"/>
      <c r="AFF112" s="42"/>
      <c r="AFG112" s="42"/>
      <c r="AFH112" s="42"/>
      <c r="AFI112" s="42"/>
      <c r="AFJ112" s="42"/>
      <c r="AFK112" s="42"/>
      <c r="AFL112" s="42"/>
      <c r="AFM112" s="42"/>
      <c r="AFN112" s="42"/>
      <c r="AFO112" s="42"/>
      <c r="AFP112" s="42"/>
      <c r="AFQ112" s="42"/>
      <c r="AFR112" s="42"/>
      <c r="AFS112" s="42"/>
      <c r="AFT112" s="42"/>
      <c r="AFU112" s="42"/>
      <c r="AFV112" s="42"/>
      <c r="AFW112" s="42"/>
      <c r="AFX112" s="42"/>
      <c r="AFY112" s="42"/>
      <c r="AFZ112" s="42"/>
      <c r="AGA112" s="42"/>
      <c r="AGB112" s="42"/>
      <c r="AGC112" s="42"/>
      <c r="AGD112" s="42"/>
      <c r="AGE112" s="42"/>
      <c r="AGF112" s="42"/>
      <c r="AGG112" s="42"/>
      <c r="AGH112" s="42"/>
      <c r="AGI112" s="42"/>
      <c r="AGJ112" s="42"/>
      <c r="AGK112" s="42"/>
      <c r="AGL112" s="42"/>
      <c r="AGM112" s="42"/>
      <c r="AGN112" s="42"/>
      <c r="AGO112" s="42"/>
      <c r="AGP112" s="42"/>
      <c r="AGQ112" s="42"/>
      <c r="AGR112" s="42"/>
      <c r="AGS112" s="42"/>
      <c r="AGT112" s="42"/>
      <c r="AGU112" s="42"/>
      <c r="AGV112" s="42"/>
      <c r="AGW112" s="42"/>
      <c r="AGX112" s="42"/>
      <c r="AGY112" s="42"/>
      <c r="AGZ112" s="42"/>
      <c r="AHA112" s="42"/>
      <c r="AHB112" s="42"/>
      <c r="AHC112" s="42"/>
      <c r="AHD112" s="42"/>
      <c r="AHE112" s="42"/>
      <c r="AHF112" s="42"/>
      <c r="AHG112" s="42"/>
      <c r="AHH112" s="42"/>
      <c r="AHI112" s="42"/>
      <c r="AHJ112" s="42"/>
      <c r="AHK112" s="42"/>
      <c r="AHL112" s="42"/>
      <c r="AHM112" s="42"/>
      <c r="AHN112" s="42"/>
      <c r="AHO112" s="42"/>
      <c r="AHP112" s="42"/>
      <c r="AHQ112" s="42"/>
      <c r="AHR112" s="42"/>
      <c r="AHS112" s="42"/>
      <c r="AHT112" s="42"/>
      <c r="AHU112" s="42"/>
      <c r="AHV112" s="42"/>
      <c r="AHW112" s="42"/>
      <c r="AHX112" s="42"/>
      <c r="AHY112" s="42"/>
      <c r="AHZ112" s="42"/>
      <c r="AIA112" s="42"/>
      <c r="AIB112" s="42"/>
      <c r="AIC112" s="42"/>
      <c r="AID112" s="42"/>
      <c r="AIE112" s="42"/>
      <c r="AIF112" s="42"/>
      <c r="AIG112" s="42"/>
      <c r="AIH112" s="42"/>
      <c r="AII112" s="42"/>
      <c r="AIJ112" s="42"/>
      <c r="AIK112" s="42"/>
      <c r="AIL112" s="42"/>
      <c r="AIM112" s="42"/>
      <c r="AIN112" s="42"/>
      <c r="AIO112" s="42"/>
      <c r="AIP112" s="42"/>
      <c r="AIQ112" s="42"/>
      <c r="AIR112" s="42"/>
      <c r="AIS112" s="42"/>
      <c r="AIT112" s="42"/>
      <c r="AIU112" s="42"/>
      <c r="AIV112" s="42"/>
      <c r="AIW112" s="42"/>
      <c r="AIX112" s="42"/>
      <c r="AIY112" s="42"/>
      <c r="AIZ112" s="42"/>
      <c r="AJA112" s="42"/>
      <c r="AJB112" s="42"/>
      <c r="AJC112" s="42"/>
      <c r="AJD112" s="42"/>
      <c r="AJE112" s="42"/>
      <c r="AJF112" s="42"/>
      <c r="AJG112" s="42"/>
      <c r="AJH112" s="42"/>
      <c r="AJI112" s="42"/>
      <c r="AJJ112" s="42"/>
      <c r="AJK112" s="42"/>
      <c r="AJL112" s="42"/>
      <c r="AJM112" s="42"/>
      <c r="AJN112" s="42"/>
      <c r="AJO112" s="42"/>
      <c r="AJP112" s="42"/>
      <c r="AJQ112" s="42"/>
      <c r="AJR112" s="42"/>
      <c r="AJS112" s="42"/>
      <c r="AJT112" s="42"/>
      <c r="AJU112" s="42"/>
      <c r="AJV112" s="42"/>
      <c r="AJW112" s="42"/>
      <c r="AJX112" s="42"/>
      <c r="AJY112" s="42"/>
      <c r="AJZ112" s="42"/>
      <c r="AKA112" s="42"/>
      <c r="AKB112" s="42"/>
      <c r="AKC112" s="42"/>
      <c r="AKD112" s="42"/>
      <c r="AKE112" s="42"/>
      <c r="AKF112" s="42"/>
      <c r="AKG112" s="42"/>
      <c r="AKH112" s="42"/>
      <c r="AKI112" s="42"/>
      <c r="AKJ112" s="42"/>
      <c r="AKK112" s="42"/>
      <c r="AKL112" s="42"/>
      <c r="AKM112" s="42"/>
      <c r="AKN112" s="42"/>
      <c r="AKO112" s="42"/>
      <c r="AKP112" s="42"/>
      <c r="AKQ112" s="42"/>
      <c r="AKR112" s="42"/>
      <c r="AKS112" s="42"/>
      <c r="AKT112" s="42"/>
      <c r="AKU112" s="42"/>
      <c r="AKV112" s="42"/>
      <c r="AKW112" s="42"/>
      <c r="AKX112" s="42"/>
      <c r="AKY112" s="42"/>
      <c r="AKZ112" s="42"/>
      <c r="ALA112" s="42"/>
      <c r="ALB112" s="42"/>
      <c r="ALC112" s="42"/>
      <c r="ALD112" s="42"/>
      <c r="ALE112" s="42"/>
      <c r="ALF112" s="42"/>
      <c r="ALG112" s="42"/>
      <c r="ALH112" s="42"/>
      <c r="ALI112" s="42"/>
      <c r="ALJ112" s="42"/>
      <c r="ALK112" s="42"/>
      <c r="ALL112" s="42"/>
      <c r="ALM112" s="42"/>
      <c r="ALN112" s="42"/>
      <c r="ALO112" s="42"/>
      <c r="ALP112" s="42"/>
      <c r="ALQ112" s="42"/>
      <c r="ALR112" s="42"/>
      <c r="ALS112" s="42"/>
      <c r="ALT112" s="42"/>
      <c r="ALU112" s="42"/>
      <c r="ALV112" s="42"/>
      <c r="ALW112" s="42"/>
      <c r="ALX112" s="42"/>
      <c r="ALY112" s="42"/>
      <c r="ALZ112" s="42"/>
      <c r="AMA112" s="42"/>
      <c r="AMB112" s="42"/>
      <c r="AMC112" s="42"/>
      <c r="AMD112" s="42"/>
      <c r="AME112" s="42"/>
      <c r="AMF112" s="42"/>
      <c r="AMG112" s="42"/>
      <c r="AMH112" s="42"/>
      <c r="AMI112" s="42"/>
      <c r="AMJ112" s="42"/>
      <c r="AMK112" s="42"/>
      <c r="AML112" s="42"/>
      <c r="AMM112" s="42"/>
      <c r="AMN112" s="42"/>
      <c r="AMO112" s="42"/>
      <c r="AMP112" s="42"/>
      <c r="AMQ112" s="42"/>
      <c r="AMR112" s="42"/>
      <c r="AMS112" s="42"/>
      <c r="AMT112" s="42"/>
      <c r="AMU112" s="42"/>
      <c r="AMV112" s="42"/>
      <c r="AMW112" s="42"/>
      <c r="AMX112" s="42"/>
      <c r="AMY112" s="42"/>
      <c r="AMZ112" s="42"/>
      <c r="ANA112" s="42"/>
      <c r="ANB112" s="42"/>
      <c r="ANC112" s="42"/>
      <c r="AND112" s="42"/>
      <c r="ANE112" s="42"/>
      <c r="ANF112" s="42"/>
      <c r="ANG112" s="42"/>
      <c r="ANH112" s="42"/>
      <c r="ANI112" s="42"/>
      <c r="ANJ112" s="42"/>
      <c r="ANK112" s="42"/>
      <c r="ANL112" s="42"/>
      <c r="ANM112" s="42"/>
      <c r="ANN112" s="42"/>
      <c r="ANO112" s="42"/>
      <c r="ANP112" s="42"/>
      <c r="ANQ112" s="42"/>
      <c r="ANR112" s="42"/>
      <c r="ANS112" s="42"/>
      <c r="ANT112" s="42"/>
      <c r="ANU112" s="42"/>
      <c r="ANV112" s="42"/>
      <c r="ANW112" s="42"/>
      <c r="ANX112" s="42"/>
      <c r="ANY112" s="42"/>
      <c r="ANZ112" s="42"/>
      <c r="AOA112" s="42"/>
      <c r="AOB112" s="42"/>
      <c r="AOC112" s="42"/>
      <c r="AOD112" s="42"/>
      <c r="AOE112" s="42"/>
      <c r="AOF112" s="42"/>
      <c r="AOG112" s="42"/>
      <c r="AOH112" s="42"/>
      <c r="AOI112" s="42"/>
      <c r="AOJ112" s="42"/>
      <c r="AOK112" s="42"/>
      <c r="AOL112" s="42"/>
      <c r="AOM112" s="42"/>
      <c r="AON112" s="42"/>
      <c r="AOO112" s="42"/>
      <c r="AOP112" s="42"/>
      <c r="AOQ112" s="42"/>
      <c r="AOR112" s="42"/>
      <c r="AOS112" s="42"/>
      <c r="AOT112" s="42"/>
      <c r="AOU112" s="42"/>
      <c r="AOV112" s="42"/>
      <c r="AOW112" s="42"/>
      <c r="AOX112" s="42"/>
      <c r="AOY112" s="42"/>
      <c r="AOZ112" s="42"/>
      <c r="APA112" s="42"/>
      <c r="APB112" s="42"/>
      <c r="APC112" s="42"/>
      <c r="APD112" s="42"/>
      <c r="APE112" s="42"/>
      <c r="APF112" s="42"/>
      <c r="APG112" s="42"/>
      <c r="APH112" s="42"/>
      <c r="API112" s="42"/>
      <c r="APJ112" s="42"/>
      <c r="APK112" s="42"/>
      <c r="APL112" s="42"/>
      <c r="APM112" s="42"/>
      <c r="APN112" s="42"/>
      <c r="APO112" s="42"/>
      <c r="APP112" s="42"/>
      <c r="APQ112" s="42"/>
      <c r="APR112" s="42"/>
      <c r="APS112" s="42"/>
      <c r="APT112" s="42"/>
      <c r="APU112" s="42"/>
      <c r="APV112" s="42"/>
      <c r="APW112" s="42"/>
      <c r="APX112" s="42"/>
      <c r="APY112" s="42"/>
      <c r="APZ112" s="42"/>
      <c r="AQA112" s="42"/>
      <c r="AQB112" s="42"/>
      <c r="AQC112" s="42"/>
      <c r="AQD112" s="42"/>
      <c r="AQE112" s="42"/>
      <c r="AQF112" s="42"/>
      <c r="AQG112" s="42"/>
      <c r="AQH112" s="42"/>
      <c r="AQI112" s="42"/>
      <c r="AQJ112" s="42"/>
      <c r="AQK112" s="42"/>
      <c r="AQL112" s="42"/>
      <c r="AQM112" s="42"/>
      <c r="AQN112" s="42"/>
      <c r="AQO112" s="42"/>
      <c r="AQP112" s="42"/>
      <c r="AQQ112" s="42"/>
      <c r="AQR112" s="42"/>
      <c r="AQS112" s="42"/>
      <c r="AQT112" s="42"/>
      <c r="AQU112" s="42"/>
      <c r="AQV112" s="42"/>
      <c r="AQW112" s="42"/>
      <c r="AQX112" s="42"/>
      <c r="AQY112" s="42"/>
      <c r="AQZ112" s="42"/>
      <c r="ARA112" s="42"/>
      <c r="ARB112" s="42"/>
      <c r="ARC112" s="42"/>
      <c r="ARD112" s="42"/>
      <c r="ARE112" s="42"/>
      <c r="ARF112" s="42"/>
      <c r="ARG112" s="42"/>
      <c r="ARH112" s="42"/>
      <c r="ARI112" s="42"/>
      <c r="ARJ112" s="42"/>
      <c r="ARK112" s="42"/>
      <c r="ARL112" s="42"/>
      <c r="ARM112" s="42"/>
      <c r="ARN112" s="42"/>
      <c r="ARO112" s="42"/>
      <c r="ARP112" s="42"/>
      <c r="ARQ112" s="42"/>
      <c r="ARR112" s="42"/>
      <c r="ARS112" s="42"/>
      <c r="ART112" s="42"/>
      <c r="ARU112" s="42"/>
      <c r="ARV112" s="42"/>
      <c r="ARW112" s="42"/>
      <c r="ARX112" s="42"/>
      <c r="ARY112" s="42"/>
      <c r="ARZ112" s="42"/>
      <c r="ASA112" s="42"/>
      <c r="ASB112" s="42"/>
      <c r="ASC112" s="42"/>
      <c r="ASD112" s="42"/>
      <c r="ASE112" s="42"/>
      <c r="ASF112" s="42"/>
      <c r="ASG112" s="42"/>
      <c r="ASH112" s="42"/>
      <c r="ASI112" s="42"/>
      <c r="ASJ112" s="42"/>
      <c r="ASK112" s="42"/>
      <c r="ASL112" s="42"/>
      <c r="ASM112" s="42"/>
      <c r="ASN112" s="42"/>
      <c r="ASO112" s="42"/>
      <c r="ASP112" s="42"/>
      <c r="ASQ112" s="42"/>
      <c r="ASR112" s="42"/>
      <c r="ASS112" s="42"/>
      <c r="AST112" s="42"/>
      <c r="ASU112" s="42"/>
      <c r="ASV112" s="42"/>
      <c r="ASW112" s="42"/>
      <c r="ASX112" s="42"/>
      <c r="ASY112" s="42"/>
      <c r="ASZ112" s="42"/>
      <c r="ATA112" s="42"/>
      <c r="ATB112" s="42"/>
      <c r="ATC112" s="42"/>
      <c r="ATD112" s="42"/>
      <c r="ATE112" s="42"/>
      <c r="ATF112" s="42"/>
      <c r="ATG112" s="42"/>
      <c r="ATH112" s="42"/>
      <c r="ATI112" s="42"/>
      <c r="ATJ112" s="42"/>
      <c r="ATK112" s="42"/>
      <c r="ATL112" s="42"/>
      <c r="ATM112" s="42"/>
      <c r="ATN112" s="42"/>
      <c r="ATO112" s="42"/>
      <c r="ATP112" s="42"/>
      <c r="ATQ112" s="42"/>
      <c r="ATR112" s="42"/>
      <c r="ATS112" s="42"/>
      <c r="ATT112" s="42"/>
      <c r="ATU112" s="42"/>
      <c r="ATV112" s="42"/>
      <c r="ATW112" s="42"/>
      <c r="ATX112" s="42"/>
      <c r="ATY112" s="42"/>
      <c r="ATZ112" s="42"/>
      <c r="AUA112" s="42"/>
      <c r="AUB112" s="42"/>
      <c r="AUC112" s="42"/>
      <c r="AUD112" s="42"/>
      <c r="AUE112" s="42"/>
      <c r="AUF112" s="42"/>
      <c r="AUG112" s="42"/>
      <c r="AUH112" s="42"/>
      <c r="AUI112" s="42"/>
      <c r="AUJ112" s="42"/>
      <c r="AUK112" s="42"/>
      <c r="AUL112" s="42"/>
      <c r="AUM112" s="42"/>
      <c r="AUN112" s="42"/>
      <c r="AUO112" s="42"/>
      <c r="AUP112" s="42"/>
      <c r="AUQ112" s="42"/>
      <c r="AUR112" s="42"/>
      <c r="AUS112" s="42"/>
      <c r="AUT112" s="42"/>
      <c r="AUU112" s="42"/>
      <c r="AUV112" s="42"/>
      <c r="AUW112" s="42"/>
      <c r="AUX112" s="42"/>
      <c r="AUY112" s="42"/>
      <c r="AUZ112" s="42"/>
      <c r="AVA112" s="42"/>
      <c r="AVB112" s="42"/>
      <c r="AVC112" s="42"/>
      <c r="AVD112" s="42"/>
      <c r="AVE112" s="42"/>
      <c r="AVF112" s="42"/>
      <c r="AVG112" s="42"/>
      <c r="AVH112" s="42"/>
      <c r="AVI112" s="42"/>
      <c r="AVJ112" s="42"/>
      <c r="AVK112" s="42"/>
      <c r="AVL112" s="42"/>
      <c r="AVM112" s="42"/>
      <c r="AVN112" s="42"/>
      <c r="AVO112" s="42"/>
      <c r="AVP112" s="42"/>
      <c r="AVQ112" s="42"/>
      <c r="AVR112" s="42"/>
      <c r="AVS112" s="42"/>
      <c r="AVT112" s="42"/>
      <c r="AVU112" s="42"/>
      <c r="AVV112" s="42"/>
      <c r="AVW112" s="42"/>
      <c r="AVX112" s="42"/>
      <c r="AVY112" s="42"/>
      <c r="AVZ112" s="42"/>
      <c r="AWA112" s="42"/>
      <c r="AWB112" s="42"/>
      <c r="AWC112" s="42"/>
      <c r="AWD112" s="42"/>
      <c r="AWE112" s="42"/>
      <c r="AWF112" s="42"/>
      <c r="AWG112" s="42"/>
      <c r="AWH112" s="42"/>
      <c r="AWI112" s="42"/>
      <c r="AWJ112" s="42"/>
      <c r="AWK112" s="42"/>
      <c r="AWL112" s="42"/>
      <c r="AWM112" s="42"/>
      <c r="AWN112" s="42"/>
      <c r="AWO112" s="42"/>
      <c r="AWP112" s="42"/>
      <c r="AWQ112" s="42"/>
      <c r="AWR112" s="42"/>
      <c r="AWS112" s="42"/>
      <c r="AWT112" s="42"/>
      <c r="AWU112" s="42"/>
      <c r="AWV112" s="42"/>
      <c r="AWW112" s="42"/>
      <c r="AWX112" s="42"/>
      <c r="AWY112" s="42"/>
      <c r="AWZ112" s="42"/>
      <c r="AXA112" s="42"/>
      <c r="AXB112" s="42"/>
      <c r="AXC112" s="42"/>
      <c r="AXD112" s="42"/>
      <c r="AXE112" s="42"/>
      <c r="AXF112" s="42"/>
      <c r="AXG112" s="42"/>
      <c r="AXH112" s="42"/>
      <c r="AXI112" s="42"/>
      <c r="AXJ112" s="42"/>
      <c r="AXK112" s="42"/>
      <c r="AXL112" s="42"/>
      <c r="AXM112" s="42"/>
      <c r="AXN112" s="42"/>
      <c r="AXO112" s="42"/>
      <c r="AXP112" s="42"/>
      <c r="AXQ112" s="42"/>
      <c r="AXR112" s="42"/>
      <c r="AXS112" s="42"/>
      <c r="AXT112" s="42"/>
      <c r="AXU112" s="42"/>
      <c r="AXV112" s="42"/>
      <c r="AXW112" s="42"/>
      <c r="AXX112" s="42"/>
      <c r="AXY112" s="42"/>
      <c r="AXZ112" s="42"/>
      <c r="AYA112" s="42"/>
      <c r="AYB112" s="42"/>
      <c r="AYC112" s="42"/>
      <c r="AYD112" s="42"/>
      <c r="AYE112" s="42"/>
      <c r="AYF112" s="42"/>
      <c r="AYG112" s="42"/>
      <c r="AYH112" s="42"/>
      <c r="AYI112" s="42"/>
      <c r="AYJ112" s="42"/>
      <c r="AYK112" s="42"/>
      <c r="AYL112" s="42"/>
      <c r="AYM112" s="42"/>
      <c r="AYN112" s="42"/>
      <c r="AYO112" s="42"/>
      <c r="AYP112" s="42"/>
      <c r="AYQ112" s="42"/>
      <c r="AYR112" s="42"/>
      <c r="AYS112" s="42"/>
      <c r="AYT112" s="42"/>
      <c r="AYU112" s="42"/>
      <c r="AYV112" s="42"/>
      <c r="AYW112" s="42"/>
      <c r="AYX112" s="42"/>
      <c r="AYY112" s="42"/>
      <c r="AYZ112" s="42"/>
      <c r="AZA112" s="42"/>
      <c r="AZB112" s="42"/>
      <c r="AZC112" s="42"/>
      <c r="AZD112" s="42"/>
      <c r="AZE112" s="42"/>
      <c r="AZF112" s="42"/>
      <c r="AZG112" s="42"/>
      <c r="AZH112" s="42"/>
      <c r="AZI112" s="42"/>
      <c r="AZJ112" s="42"/>
      <c r="AZK112" s="42"/>
      <c r="AZL112" s="42"/>
      <c r="AZM112" s="42"/>
      <c r="AZN112" s="42"/>
      <c r="AZO112" s="42"/>
      <c r="AZP112" s="42"/>
      <c r="AZQ112" s="42"/>
      <c r="AZR112" s="42"/>
      <c r="AZS112" s="42"/>
      <c r="AZT112" s="42"/>
      <c r="AZU112" s="42"/>
      <c r="AZV112" s="42"/>
      <c r="AZW112" s="42"/>
      <c r="AZX112" s="42"/>
      <c r="AZY112" s="42"/>
      <c r="AZZ112" s="42"/>
      <c r="BAA112" s="42"/>
      <c r="BAB112" s="42"/>
      <c r="BAC112" s="42"/>
      <c r="BAD112" s="42"/>
      <c r="BAE112" s="42"/>
      <c r="BAF112" s="42"/>
      <c r="BAG112" s="42"/>
      <c r="BAH112" s="42"/>
      <c r="BAI112" s="42"/>
      <c r="BAJ112" s="42"/>
      <c r="BAK112" s="42"/>
      <c r="BAL112" s="42"/>
      <c r="BAM112" s="42"/>
      <c r="BAN112" s="42"/>
      <c r="BAO112" s="42"/>
      <c r="BAP112" s="42"/>
      <c r="BAQ112" s="42"/>
      <c r="BAR112" s="42"/>
      <c r="BAS112" s="42"/>
      <c r="BAT112" s="42"/>
      <c r="BAU112" s="42"/>
      <c r="BAV112" s="42"/>
      <c r="BAW112" s="42"/>
      <c r="BAX112" s="42"/>
      <c r="BAY112" s="42"/>
      <c r="BAZ112" s="42"/>
      <c r="BBA112" s="42"/>
      <c r="BBB112" s="42"/>
      <c r="BBC112" s="42"/>
      <c r="BBD112" s="42"/>
      <c r="BBE112" s="42"/>
      <c r="BBF112" s="42"/>
      <c r="BBG112" s="42"/>
      <c r="BBH112" s="42"/>
      <c r="BBI112" s="42"/>
      <c r="BBJ112" s="42"/>
      <c r="BBK112" s="42"/>
      <c r="BBL112" s="42"/>
      <c r="BBM112" s="42"/>
      <c r="BBN112" s="42"/>
      <c r="BBO112" s="42"/>
      <c r="BBP112" s="42"/>
      <c r="BBQ112" s="42"/>
      <c r="BBR112" s="42"/>
      <c r="BBS112" s="42"/>
      <c r="BBT112" s="42"/>
      <c r="BBU112" s="42"/>
      <c r="BBV112" s="42"/>
      <c r="BBW112" s="42"/>
      <c r="BBX112" s="42"/>
      <c r="BBY112" s="42"/>
      <c r="BBZ112" s="42"/>
      <c r="BCA112" s="42"/>
      <c r="BCB112" s="42"/>
      <c r="BCC112" s="42"/>
      <c r="BCD112" s="42"/>
      <c r="BCE112" s="42"/>
      <c r="BCF112" s="42"/>
      <c r="BCG112" s="42"/>
      <c r="BCH112" s="42"/>
      <c r="BCI112" s="42"/>
      <c r="BCJ112" s="42"/>
      <c r="BCK112" s="42"/>
      <c r="BCL112" s="42"/>
      <c r="BCM112" s="42"/>
      <c r="BCN112" s="42"/>
      <c r="BCO112" s="42"/>
      <c r="BCP112" s="42"/>
      <c r="BCQ112" s="42"/>
      <c r="BCR112" s="42"/>
      <c r="BCS112" s="42"/>
      <c r="BCT112" s="42"/>
      <c r="BCU112" s="42"/>
      <c r="BCV112" s="42"/>
      <c r="BCW112" s="42"/>
      <c r="BCX112" s="42"/>
      <c r="BCY112" s="42"/>
      <c r="BCZ112" s="42"/>
      <c r="BDA112" s="42"/>
      <c r="BDB112" s="42"/>
      <c r="BDC112" s="42"/>
      <c r="BDD112" s="42"/>
      <c r="BDE112" s="42"/>
      <c r="BDF112" s="42"/>
      <c r="BDG112" s="42"/>
      <c r="BDH112" s="42"/>
      <c r="BDI112" s="42"/>
      <c r="BDJ112" s="42"/>
      <c r="BDK112" s="42"/>
      <c r="BDL112" s="42"/>
      <c r="BDM112" s="42"/>
      <c r="BDN112" s="42"/>
      <c r="BDO112" s="42"/>
      <c r="BDP112" s="42"/>
      <c r="BDQ112" s="42"/>
      <c r="BDR112" s="42"/>
      <c r="BDS112" s="42"/>
      <c r="BDT112" s="42"/>
      <c r="BDU112" s="42"/>
      <c r="BDV112" s="42"/>
      <c r="BDW112" s="42"/>
      <c r="BDX112" s="42"/>
      <c r="BDY112" s="42"/>
      <c r="BDZ112" s="42"/>
      <c r="BEA112" s="42"/>
      <c r="BEB112" s="42"/>
      <c r="BEC112" s="42"/>
      <c r="BED112" s="42"/>
      <c r="BEE112" s="42"/>
      <c r="BEF112" s="42"/>
      <c r="BEG112" s="42"/>
      <c r="BEH112" s="42"/>
      <c r="BEI112" s="42"/>
      <c r="BEJ112" s="42"/>
      <c r="BEK112" s="42"/>
      <c r="BEL112" s="42"/>
      <c r="BEM112" s="42"/>
      <c r="BEN112" s="42"/>
      <c r="BEO112" s="42"/>
      <c r="BEP112" s="42"/>
      <c r="BEQ112" s="42"/>
      <c r="BER112" s="42"/>
      <c r="BES112" s="42"/>
      <c r="BET112" s="42"/>
      <c r="BEU112" s="42"/>
      <c r="BEV112" s="42"/>
      <c r="BEW112" s="42"/>
      <c r="BEX112" s="42"/>
      <c r="BEY112" s="42"/>
      <c r="BEZ112" s="42"/>
      <c r="BFA112" s="42"/>
      <c r="BFB112" s="42"/>
      <c r="BFC112" s="42"/>
      <c r="BFD112" s="42"/>
      <c r="BFE112" s="42"/>
      <c r="BFF112" s="42"/>
      <c r="BFG112" s="42"/>
      <c r="BFH112" s="42"/>
      <c r="BFI112" s="42"/>
      <c r="BFJ112" s="42"/>
      <c r="BFK112" s="42"/>
      <c r="BFL112" s="42"/>
      <c r="BFM112" s="42"/>
      <c r="BFN112" s="42"/>
      <c r="BFO112" s="42"/>
      <c r="BFP112" s="42"/>
      <c r="BFQ112" s="42"/>
      <c r="BFR112" s="42"/>
      <c r="BFS112" s="42"/>
      <c r="BFT112" s="42"/>
      <c r="BFU112" s="42"/>
      <c r="BFV112" s="42"/>
      <c r="BFW112" s="42"/>
      <c r="BFX112" s="42"/>
      <c r="BFY112" s="42"/>
      <c r="BFZ112" s="42"/>
      <c r="BGA112" s="42"/>
      <c r="BGB112" s="42"/>
      <c r="BGC112" s="42"/>
      <c r="BGD112" s="42"/>
      <c r="BGE112" s="42"/>
      <c r="BGF112" s="42"/>
      <c r="BGG112" s="42"/>
      <c r="BGH112" s="42"/>
      <c r="BGI112" s="42"/>
      <c r="BGJ112" s="42"/>
      <c r="BGK112" s="42"/>
      <c r="BGL112" s="42"/>
      <c r="BGM112" s="42"/>
      <c r="BGN112" s="42"/>
      <c r="BGO112" s="42"/>
      <c r="BGP112" s="42"/>
      <c r="BGQ112" s="42"/>
      <c r="BGR112" s="42"/>
      <c r="BGS112" s="42"/>
      <c r="BGT112" s="42"/>
      <c r="BGU112" s="42"/>
      <c r="BGV112" s="42"/>
      <c r="BGW112" s="42"/>
      <c r="BGX112" s="42"/>
      <c r="BGY112" s="42"/>
      <c r="BGZ112" s="42"/>
      <c r="BHA112" s="42"/>
      <c r="BHB112" s="42"/>
      <c r="BHC112" s="42"/>
      <c r="BHD112" s="42"/>
      <c r="BHE112" s="42"/>
      <c r="BHF112" s="42"/>
      <c r="BHG112" s="42"/>
      <c r="BHH112" s="42"/>
      <c r="BHI112" s="42"/>
      <c r="BHJ112" s="42"/>
      <c r="BHK112" s="42"/>
      <c r="BHL112" s="42"/>
      <c r="BHM112" s="42"/>
      <c r="BHN112" s="42"/>
      <c r="BHO112" s="42"/>
      <c r="BHP112" s="42"/>
      <c r="BHQ112" s="42"/>
      <c r="BHR112" s="42"/>
      <c r="BHS112" s="42"/>
      <c r="BHT112" s="42"/>
      <c r="BHU112" s="42"/>
      <c r="BHV112" s="42"/>
      <c r="BHW112" s="42"/>
      <c r="BHX112" s="42"/>
      <c r="BHY112" s="42"/>
      <c r="BHZ112" s="42"/>
      <c r="BIA112" s="42"/>
      <c r="BIB112" s="42"/>
      <c r="BIC112" s="42"/>
      <c r="BID112" s="42"/>
      <c r="BIE112" s="42"/>
      <c r="BIF112" s="42"/>
      <c r="BIG112" s="42"/>
      <c r="BIH112" s="42"/>
      <c r="BII112" s="42"/>
      <c r="BIJ112" s="42"/>
      <c r="BIK112" s="42"/>
      <c r="BIL112" s="42"/>
      <c r="BIM112" s="42"/>
      <c r="BIN112" s="42"/>
      <c r="BIO112" s="42"/>
      <c r="BIP112" s="42"/>
      <c r="BIQ112" s="42"/>
      <c r="BIR112" s="42"/>
      <c r="BIS112" s="42"/>
      <c r="BIT112" s="42"/>
      <c r="BIU112" s="42"/>
      <c r="BIV112" s="42"/>
      <c r="BIW112" s="42"/>
      <c r="BIX112" s="42"/>
      <c r="BIY112" s="42"/>
      <c r="BIZ112" s="42"/>
      <c r="BJA112" s="42"/>
      <c r="BJB112" s="42"/>
      <c r="BJC112" s="42"/>
      <c r="BJD112" s="42"/>
      <c r="BJE112" s="42"/>
      <c r="BJF112" s="42"/>
      <c r="BJG112" s="42"/>
      <c r="BJH112" s="42"/>
      <c r="BJI112" s="42"/>
      <c r="BJJ112" s="42"/>
      <c r="BJK112" s="42"/>
      <c r="BJL112" s="42"/>
      <c r="BJM112" s="42"/>
      <c r="BJN112" s="42"/>
      <c r="BJO112" s="42"/>
      <c r="BJP112" s="42"/>
      <c r="BJQ112" s="42"/>
      <c r="BJR112" s="42"/>
      <c r="BJS112" s="42"/>
      <c r="BJT112" s="42"/>
      <c r="BJU112" s="42"/>
      <c r="BJV112" s="42"/>
      <c r="BJW112" s="42"/>
      <c r="BJX112" s="42"/>
      <c r="BJY112" s="42"/>
      <c r="BJZ112" s="42"/>
      <c r="BKA112" s="42"/>
      <c r="BKB112" s="42"/>
      <c r="BKC112" s="42"/>
      <c r="BKD112" s="42"/>
      <c r="BKE112" s="42"/>
      <c r="BKF112" s="42"/>
      <c r="BKG112" s="42"/>
      <c r="BKH112" s="42"/>
      <c r="BKI112" s="42"/>
      <c r="BKJ112" s="42"/>
      <c r="BKK112" s="42"/>
      <c r="BKL112" s="42"/>
      <c r="BKM112" s="42"/>
      <c r="BKN112" s="42"/>
      <c r="BKO112" s="42"/>
      <c r="BKP112" s="42"/>
      <c r="BKQ112" s="42"/>
      <c r="BKR112" s="42"/>
      <c r="BKS112" s="42"/>
      <c r="BKT112" s="42"/>
      <c r="BKU112" s="42"/>
      <c r="BKV112" s="42"/>
      <c r="BKW112" s="42"/>
      <c r="BKX112" s="42"/>
      <c r="BKY112" s="42"/>
      <c r="BKZ112" s="42"/>
      <c r="BLA112" s="42"/>
      <c r="BLB112" s="42"/>
      <c r="BLC112" s="42"/>
      <c r="BLD112" s="42"/>
      <c r="BLE112" s="42"/>
      <c r="BLF112" s="42"/>
      <c r="BLG112" s="42"/>
      <c r="BLH112" s="42"/>
      <c r="BLI112" s="42"/>
      <c r="BLJ112" s="42"/>
      <c r="BLK112" s="42"/>
      <c r="BLL112" s="42"/>
      <c r="BLM112" s="42"/>
      <c r="BLN112" s="42"/>
      <c r="BLO112" s="42"/>
      <c r="BLP112" s="42"/>
      <c r="BLQ112" s="42"/>
      <c r="BLR112" s="42"/>
      <c r="BLS112" s="42"/>
      <c r="BLT112" s="42"/>
      <c r="BLU112" s="42"/>
      <c r="BLV112" s="42"/>
      <c r="BLW112" s="42"/>
      <c r="BLX112" s="42"/>
      <c r="BLY112" s="42"/>
      <c r="BLZ112" s="42"/>
      <c r="BMA112" s="42"/>
      <c r="BMB112" s="42"/>
      <c r="BMC112" s="42"/>
      <c r="BMD112" s="42"/>
      <c r="BME112" s="42"/>
      <c r="BMF112" s="42"/>
      <c r="BMG112" s="42"/>
      <c r="BMH112" s="42"/>
      <c r="BMI112" s="42"/>
      <c r="BMJ112" s="42"/>
      <c r="BMK112" s="42"/>
      <c r="BML112" s="42"/>
      <c r="BMM112" s="42"/>
      <c r="BMN112" s="42"/>
      <c r="BMO112" s="42"/>
      <c r="BMP112" s="42"/>
      <c r="BMQ112" s="42"/>
      <c r="BMR112" s="42"/>
      <c r="BMS112" s="42"/>
      <c r="BMT112" s="42"/>
      <c r="BMU112" s="42"/>
      <c r="BMV112" s="42"/>
      <c r="BMW112" s="42"/>
      <c r="BMX112" s="42"/>
      <c r="BMY112" s="42"/>
      <c r="BMZ112" s="42"/>
      <c r="BNA112" s="42"/>
      <c r="BNB112" s="42"/>
      <c r="BNC112" s="42"/>
      <c r="BND112" s="42"/>
      <c r="BNE112" s="42"/>
      <c r="BNF112" s="42"/>
      <c r="BNG112" s="42"/>
      <c r="BNH112" s="42"/>
      <c r="BNI112" s="42"/>
      <c r="BNJ112" s="42"/>
      <c r="BNK112" s="42"/>
      <c r="BNL112" s="42"/>
      <c r="BNM112" s="42"/>
      <c r="BNN112" s="42"/>
      <c r="BNO112" s="42"/>
      <c r="BNP112" s="42"/>
      <c r="BNQ112" s="42"/>
      <c r="BNR112" s="42"/>
      <c r="BNS112" s="42"/>
      <c r="BNT112" s="42"/>
      <c r="BNU112" s="42"/>
      <c r="BNV112" s="42"/>
      <c r="BNW112" s="42"/>
      <c r="BNX112" s="42"/>
      <c r="BNY112" s="42"/>
      <c r="BNZ112" s="42"/>
      <c r="BOA112" s="42"/>
      <c r="BOB112" s="42"/>
      <c r="BOC112" s="42"/>
      <c r="BOD112" s="42"/>
      <c r="BOE112" s="42"/>
      <c r="BOF112" s="42"/>
      <c r="BOG112" s="42"/>
      <c r="BOH112" s="42"/>
      <c r="BOI112" s="42"/>
      <c r="BOJ112" s="42"/>
      <c r="BOK112" s="42"/>
      <c r="BOL112" s="42"/>
      <c r="BOM112" s="42"/>
      <c r="BON112" s="42"/>
      <c r="BOO112" s="42"/>
      <c r="BOP112" s="42"/>
      <c r="BOQ112" s="42"/>
      <c r="BOR112" s="42"/>
      <c r="BOS112" s="42"/>
      <c r="BOT112" s="42"/>
      <c r="BOU112" s="42"/>
      <c r="BOV112" s="42"/>
      <c r="BOW112" s="42"/>
      <c r="BOX112" s="42"/>
      <c r="BOY112" s="42"/>
      <c r="BOZ112" s="42"/>
      <c r="BPA112" s="42"/>
      <c r="BPB112" s="42"/>
      <c r="BPC112" s="42"/>
      <c r="BPD112" s="42"/>
      <c r="BPE112" s="42"/>
      <c r="BPF112" s="42"/>
      <c r="BPG112" s="42"/>
      <c r="BPH112" s="42"/>
      <c r="BPI112" s="42"/>
      <c r="BPJ112" s="42"/>
      <c r="BPK112" s="42"/>
      <c r="BPL112" s="42"/>
      <c r="BPM112" s="42"/>
      <c r="BPN112" s="42"/>
      <c r="BPO112" s="42"/>
      <c r="BPP112" s="42"/>
      <c r="BPQ112" s="42"/>
      <c r="BPR112" s="42"/>
      <c r="BPS112" s="42"/>
      <c r="BPT112" s="42"/>
      <c r="BPU112" s="42"/>
      <c r="BPV112" s="42"/>
      <c r="BPW112" s="42"/>
      <c r="BPX112" s="42"/>
      <c r="BPY112" s="42"/>
      <c r="BPZ112" s="42"/>
      <c r="BQA112" s="42"/>
      <c r="BQB112" s="42"/>
      <c r="BQC112" s="42"/>
      <c r="BQD112" s="42"/>
      <c r="BQE112" s="42"/>
      <c r="BQF112" s="42"/>
      <c r="BQG112" s="42"/>
      <c r="BQH112" s="42"/>
      <c r="BQI112" s="42"/>
      <c r="BQJ112" s="42"/>
      <c r="BQK112" s="42"/>
      <c r="BQL112" s="42"/>
      <c r="BQM112" s="42"/>
      <c r="BQN112" s="42"/>
      <c r="BQO112" s="42"/>
      <c r="BQP112" s="42"/>
      <c r="BQQ112" s="42"/>
      <c r="BQR112" s="42"/>
      <c r="BQS112" s="42"/>
      <c r="BQT112" s="42"/>
      <c r="BQU112" s="42"/>
      <c r="BQV112" s="42"/>
      <c r="BQW112" s="42"/>
      <c r="BQX112" s="42"/>
      <c r="BQY112" s="42"/>
      <c r="BQZ112" s="42"/>
      <c r="BRA112" s="42"/>
      <c r="BRB112" s="42"/>
      <c r="BRC112" s="42"/>
      <c r="BRD112" s="42"/>
      <c r="BRE112" s="42"/>
      <c r="BRF112" s="42"/>
      <c r="BRG112" s="42"/>
      <c r="BRH112" s="42"/>
      <c r="BRI112" s="42"/>
      <c r="BRJ112" s="42"/>
      <c r="BRK112" s="42"/>
      <c r="BRL112" s="42"/>
      <c r="BRM112" s="42"/>
      <c r="BRN112" s="42"/>
      <c r="BRO112" s="42"/>
      <c r="BRP112" s="42"/>
      <c r="BRQ112" s="42"/>
      <c r="BRR112" s="42"/>
      <c r="BRS112" s="42"/>
      <c r="BRT112" s="42"/>
      <c r="BRU112" s="42"/>
      <c r="BRV112" s="42"/>
      <c r="BRW112" s="42"/>
      <c r="BRX112" s="42"/>
      <c r="BRY112" s="42"/>
      <c r="BRZ112" s="42"/>
      <c r="BSA112" s="42"/>
      <c r="BSB112" s="42"/>
      <c r="BSC112" s="42"/>
      <c r="BSD112" s="42"/>
      <c r="BSE112" s="42"/>
      <c r="BSF112" s="42"/>
      <c r="BSG112" s="42"/>
      <c r="BSH112" s="42"/>
      <c r="BSI112" s="42"/>
      <c r="BSJ112" s="42"/>
      <c r="BSK112" s="42"/>
      <c r="BSL112" s="42"/>
      <c r="BSM112" s="42"/>
      <c r="BSN112" s="42"/>
      <c r="BSO112" s="42"/>
      <c r="BSP112" s="42"/>
      <c r="BSQ112" s="42"/>
      <c r="BSR112" s="42"/>
      <c r="BSS112" s="42"/>
      <c r="BST112" s="42"/>
      <c r="BSU112" s="42"/>
      <c r="BSV112" s="42"/>
      <c r="BSW112" s="42"/>
      <c r="BSX112" s="42"/>
      <c r="BSY112" s="42"/>
      <c r="BSZ112" s="42"/>
      <c r="BTA112" s="42"/>
      <c r="BTB112" s="42"/>
      <c r="BTC112" s="42"/>
      <c r="BTD112" s="42"/>
      <c r="BTE112" s="42"/>
      <c r="BTF112" s="42"/>
      <c r="BTG112" s="42"/>
      <c r="BTH112" s="42"/>
      <c r="BTI112" s="42"/>
      <c r="BTJ112" s="42"/>
      <c r="BTK112" s="42"/>
      <c r="BTL112" s="42"/>
      <c r="BTM112" s="42"/>
      <c r="BTN112" s="42"/>
      <c r="BTO112" s="42"/>
      <c r="BTP112" s="42"/>
      <c r="BTQ112" s="42"/>
      <c r="BTR112" s="42"/>
      <c r="BTS112" s="42"/>
      <c r="BTT112" s="42"/>
      <c r="BTU112" s="42"/>
      <c r="BTV112" s="42"/>
      <c r="BTW112" s="42"/>
      <c r="BTX112" s="42"/>
      <c r="BTY112" s="42"/>
      <c r="BTZ112" s="42"/>
      <c r="BUA112" s="42"/>
      <c r="BUB112" s="42"/>
      <c r="BUC112" s="42"/>
      <c r="BUD112" s="42"/>
      <c r="BUE112" s="42"/>
      <c r="BUF112" s="42"/>
      <c r="BUG112" s="42"/>
      <c r="BUH112" s="42"/>
      <c r="BUI112" s="42"/>
      <c r="BUJ112" s="42"/>
      <c r="BUK112" s="42"/>
      <c r="BUL112" s="42"/>
      <c r="BUM112" s="42"/>
      <c r="BUN112" s="42"/>
      <c r="BUO112" s="42"/>
      <c r="BUP112" s="42"/>
      <c r="BUQ112" s="42"/>
      <c r="BUR112" s="42"/>
      <c r="BUS112" s="42"/>
      <c r="BUT112" s="42"/>
      <c r="BUU112" s="42"/>
      <c r="BUV112" s="42"/>
      <c r="BUW112" s="42"/>
      <c r="BUX112" s="42"/>
      <c r="BUY112" s="42"/>
      <c r="BUZ112" s="42"/>
      <c r="BVA112" s="42"/>
      <c r="BVB112" s="42"/>
      <c r="BVC112" s="42"/>
      <c r="BVD112" s="42"/>
      <c r="BVE112" s="42"/>
      <c r="BVF112" s="42"/>
      <c r="BVG112" s="42"/>
      <c r="BVH112" s="42"/>
      <c r="BVI112" s="42"/>
      <c r="BVJ112" s="42"/>
      <c r="BVK112" s="42"/>
      <c r="BVL112" s="42"/>
      <c r="BVM112" s="42"/>
      <c r="BVN112" s="42"/>
      <c r="BVO112" s="42"/>
      <c r="BVP112" s="42"/>
      <c r="BVQ112" s="42"/>
      <c r="BVR112" s="42"/>
      <c r="BVS112" s="42"/>
      <c r="BVT112" s="42"/>
      <c r="BVU112" s="42"/>
      <c r="BVV112" s="42"/>
      <c r="BVW112" s="42"/>
      <c r="BVX112" s="42"/>
      <c r="BVY112" s="42"/>
      <c r="BVZ112" s="42"/>
      <c r="BWA112" s="42"/>
      <c r="BWB112" s="42"/>
      <c r="BWC112" s="42"/>
      <c r="BWD112" s="42"/>
      <c r="BWE112" s="42"/>
      <c r="BWF112" s="42"/>
      <c r="BWG112" s="42"/>
      <c r="BWH112" s="42"/>
      <c r="BWI112" s="42"/>
      <c r="BWJ112" s="42"/>
      <c r="BWK112" s="42"/>
      <c r="BWL112" s="42"/>
      <c r="BWM112" s="42"/>
      <c r="BWN112" s="42"/>
      <c r="BWO112" s="42"/>
      <c r="BWP112" s="42"/>
      <c r="BWQ112" s="42"/>
      <c r="BWR112" s="42"/>
      <c r="BWS112" s="42"/>
      <c r="BWT112" s="42"/>
      <c r="BWU112" s="42"/>
      <c r="BWV112" s="42"/>
      <c r="BWW112" s="42"/>
      <c r="BWX112" s="42"/>
      <c r="BWY112" s="42"/>
      <c r="BWZ112" s="42"/>
      <c r="BXA112" s="42"/>
      <c r="BXB112" s="42"/>
      <c r="BXC112" s="42"/>
      <c r="BXD112" s="42"/>
      <c r="BXE112" s="42"/>
      <c r="BXF112" s="42"/>
      <c r="BXG112" s="42"/>
      <c r="BXH112" s="42"/>
      <c r="BXI112" s="42"/>
      <c r="BXJ112" s="42"/>
      <c r="BXK112" s="42"/>
      <c r="BXL112" s="42"/>
      <c r="BXM112" s="42"/>
      <c r="BXN112" s="42"/>
      <c r="BXO112" s="42"/>
      <c r="BXP112" s="42"/>
      <c r="BXQ112" s="42"/>
      <c r="BXR112" s="42"/>
      <c r="BXS112" s="42"/>
      <c r="BXT112" s="42"/>
      <c r="BXU112" s="42"/>
      <c r="BXV112" s="42"/>
      <c r="BXW112" s="42"/>
      <c r="BXX112" s="42"/>
      <c r="BXY112" s="42"/>
      <c r="BXZ112" s="42"/>
      <c r="BYA112" s="42"/>
      <c r="BYB112" s="42"/>
      <c r="BYC112" s="42"/>
      <c r="BYD112" s="42"/>
      <c r="BYE112" s="42"/>
      <c r="BYF112" s="42"/>
      <c r="BYG112" s="42"/>
      <c r="BYH112" s="42"/>
      <c r="BYI112" s="42"/>
      <c r="BYJ112" s="42"/>
      <c r="BYK112" s="42"/>
      <c r="BYL112" s="42"/>
      <c r="BYM112" s="42"/>
      <c r="BYN112" s="42"/>
      <c r="BYO112" s="42"/>
      <c r="BYP112" s="42"/>
      <c r="BYQ112" s="42"/>
      <c r="BYR112" s="42"/>
      <c r="BYS112" s="42"/>
      <c r="BYT112" s="42"/>
      <c r="BYU112" s="42"/>
      <c r="BYV112" s="42"/>
      <c r="BYW112" s="42"/>
      <c r="BYX112" s="42"/>
      <c r="BYY112" s="42"/>
      <c r="BYZ112" s="42"/>
      <c r="BZA112" s="42"/>
      <c r="BZB112" s="42"/>
      <c r="BZC112" s="42"/>
      <c r="BZD112" s="42"/>
      <c r="BZE112" s="42"/>
      <c r="BZF112" s="42"/>
      <c r="BZG112" s="42"/>
      <c r="BZH112" s="42"/>
      <c r="BZI112" s="42"/>
      <c r="BZJ112" s="42"/>
      <c r="BZK112" s="42"/>
      <c r="BZL112" s="42"/>
      <c r="BZM112" s="42"/>
      <c r="BZN112" s="42"/>
      <c r="BZO112" s="42"/>
      <c r="BZP112" s="42"/>
      <c r="BZQ112" s="42"/>
      <c r="BZR112" s="42"/>
      <c r="BZS112" s="42"/>
      <c r="BZT112" s="42"/>
      <c r="BZU112" s="42"/>
      <c r="BZV112" s="42"/>
      <c r="BZW112" s="42"/>
      <c r="BZX112" s="42"/>
      <c r="BZY112" s="42"/>
      <c r="BZZ112" s="42"/>
      <c r="CAA112" s="42"/>
      <c r="CAB112" s="42"/>
      <c r="CAC112" s="42"/>
      <c r="CAD112" s="42"/>
      <c r="CAE112" s="42"/>
      <c r="CAF112" s="42"/>
      <c r="CAG112" s="42"/>
      <c r="CAH112" s="42"/>
      <c r="CAI112" s="42"/>
      <c r="CAJ112" s="42"/>
      <c r="CAK112" s="42"/>
      <c r="CAL112" s="42"/>
      <c r="CAM112" s="42"/>
      <c r="CAN112" s="42"/>
      <c r="CAO112" s="42"/>
      <c r="CAP112" s="42"/>
      <c r="CAQ112" s="42"/>
      <c r="CAR112" s="42"/>
      <c r="CAS112" s="42"/>
      <c r="CAT112" s="42"/>
      <c r="CAU112" s="42"/>
      <c r="CAV112" s="42"/>
      <c r="CAW112" s="42"/>
      <c r="CAX112" s="42"/>
      <c r="CAY112" s="42"/>
      <c r="CAZ112" s="42"/>
      <c r="CBA112" s="42"/>
      <c r="CBB112" s="42"/>
      <c r="CBC112" s="42"/>
      <c r="CBD112" s="42"/>
      <c r="CBE112" s="42"/>
      <c r="CBF112" s="42"/>
      <c r="CBG112" s="42"/>
      <c r="CBH112" s="42"/>
      <c r="CBI112" s="42"/>
      <c r="CBJ112" s="42"/>
      <c r="CBK112" s="42"/>
      <c r="CBL112" s="42"/>
      <c r="CBM112" s="42"/>
      <c r="CBN112" s="42"/>
      <c r="CBO112" s="42"/>
      <c r="CBP112" s="42"/>
      <c r="CBQ112" s="42"/>
      <c r="CBR112" s="42"/>
      <c r="CBS112" s="42"/>
      <c r="CBT112" s="42"/>
      <c r="CBU112" s="42"/>
      <c r="CBV112" s="42"/>
      <c r="CBW112" s="42"/>
      <c r="CBX112" s="42"/>
      <c r="CBY112" s="42"/>
      <c r="CBZ112" s="42"/>
      <c r="CCA112" s="42"/>
      <c r="CCB112" s="42"/>
      <c r="CCC112" s="42"/>
      <c r="CCD112" s="42"/>
      <c r="CCE112" s="42"/>
      <c r="CCF112" s="42"/>
      <c r="CCG112" s="42"/>
      <c r="CCH112" s="42"/>
      <c r="CCI112" s="42"/>
      <c r="CCJ112" s="42"/>
      <c r="CCK112" s="42"/>
      <c r="CCL112" s="42"/>
      <c r="CCM112" s="42"/>
      <c r="CCN112" s="42"/>
      <c r="CCO112" s="42"/>
      <c r="CCP112" s="42"/>
      <c r="CCQ112" s="42"/>
      <c r="CCR112" s="42"/>
      <c r="CCS112" s="42"/>
      <c r="CCT112" s="42"/>
      <c r="CCU112" s="42"/>
      <c r="CCV112" s="42"/>
      <c r="CCW112" s="42"/>
      <c r="CCX112" s="42"/>
      <c r="CCY112" s="42"/>
      <c r="CCZ112" s="42"/>
      <c r="CDA112" s="42"/>
      <c r="CDB112" s="42"/>
      <c r="CDC112" s="42"/>
      <c r="CDD112" s="42"/>
      <c r="CDE112" s="42"/>
      <c r="CDF112" s="42"/>
      <c r="CDG112" s="42"/>
      <c r="CDH112" s="42"/>
      <c r="CDI112" s="42"/>
      <c r="CDJ112" s="42"/>
      <c r="CDK112" s="42"/>
      <c r="CDL112" s="42"/>
      <c r="CDM112" s="42"/>
      <c r="CDN112" s="42"/>
      <c r="CDO112" s="42"/>
      <c r="CDP112" s="42"/>
      <c r="CDQ112" s="42"/>
      <c r="CDR112" s="42"/>
      <c r="CDS112" s="42"/>
      <c r="CDT112" s="42"/>
      <c r="CDU112" s="42"/>
      <c r="CDV112" s="42"/>
      <c r="CDW112" s="42"/>
      <c r="CDX112" s="42"/>
      <c r="CDY112" s="42"/>
      <c r="CDZ112" s="42"/>
      <c r="CEA112" s="42"/>
      <c r="CEB112" s="42"/>
      <c r="CEC112" s="42"/>
      <c r="CED112" s="42"/>
      <c r="CEE112" s="42"/>
      <c r="CEF112" s="42"/>
      <c r="CEG112" s="42"/>
      <c r="CEH112" s="42"/>
      <c r="CEI112" s="42"/>
      <c r="CEJ112" s="42"/>
      <c r="CEK112" s="42"/>
      <c r="CEL112" s="42"/>
      <c r="CEM112" s="42"/>
      <c r="CEN112" s="42"/>
      <c r="CEO112" s="42"/>
      <c r="CEP112" s="42"/>
      <c r="CEQ112" s="42"/>
      <c r="CER112" s="42"/>
      <c r="CES112" s="42"/>
      <c r="CET112" s="42"/>
      <c r="CEU112" s="42"/>
      <c r="CEV112" s="42"/>
      <c r="CEW112" s="42"/>
      <c r="CEX112" s="42"/>
      <c r="CEY112" s="42"/>
      <c r="CEZ112" s="42"/>
      <c r="CFA112" s="42"/>
      <c r="CFB112" s="42"/>
      <c r="CFC112" s="42"/>
      <c r="CFD112" s="42"/>
      <c r="CFE112" s="42"/>
      <c r="CFF112" s="42"/>
      <c r="CFG112" s="42"/>
      <c r="CFH112" s="42"/>
      <c r="CFI112" s="42"/>
      <c r="CFJ112" s="42"/>
      <c r="CFK112" s="42"/>
      <c r="CFL112" s="42"/>
      <c r="CFM112" s="42"/>
      <c r="CFN112" s="42"/>
      <c r="CFO112" s="42"/>
      <c r="CFP112" s="42"/>
      <c r="CFQ112" s="42"/>
      <c r="CFR112" s="42"/>
      <c r="CFS112" s="42"/>
      <c r="CFT112" s="42"/>
      <c r="CFU112" s="42"/>
      <c r="CFV112" s="42"/>
      <c r="CFW112" s="42"/>
      <c r="CFX112" s="42"/>
      <c r="CFY112" s="42"/>
      <c r="CFZ112" s="42"/>
      <c r="CGA112" s="42"/>
      <c r="CGB112" s="42"/>
      <c r="CGC112" s="42"/>
      <c r="CGD112" s="42"/>
      <c r="CGE112" s="42"/>
      <c r="CGF112" s="42"/>
      <c r="CGG112" s="42"/>
      <c r="CGH112" s="42"/>
      <c r="CGI112" s="42"/>
      <c r="CGJ112" s="42"/>
      <c r="CGK112" s="42"/>
      <c r="CGL112" s="42"/>
      <c r="CGM112" s="42"/>
      <c r="CGN112" s="42"/>
      <c r="CGO112" s="42"/>
      <c r="CGP112" s="42"/>
      <c r="CGQ112" s="42"/>
      <c r="CGR112" s="42"/>
      <c r="CGS112" s="42"/>
      <c r="CGT112" s="42"/>
      <c r="CGU112" s="42"/>
      <c r="CGV112" s="42"/>
      <c r="CGW112" s="42"/>
      <c r="CGX112" s="42"/>
      <c r="CGY112" s="42"/>
      <c r="CGZ112" s="42"/>
      <c r="CHA112" s="42"/>
      <c r="CHB112" s="42"/>
      <c r="CHC112" s="42"/>
      <c r="CHD112" s="42"/>
      <c r="CHE112" s="42"/>
      <c r="CHF112" s="42"/>
      <c r="CHG112" s="42"/>
      <c r="CHH112" s="42"/>
      <c r="CHI112" s="42"/>
      <c r="CHJ112" s="42"/>
      <c r="CHK112" s="42"/>
      <c r="CHL112" s="42"/>
      <c r="CHM112" s="42"/>
      <c r="CHN112" s="42"/>
      <c r="CHO112" s="42"/>
      <c r="CHP112" s="42"/>
      <c r="CHQ112" s="42"/>
      <c r="CHR112" s="42"/>
      <c r="CHS112" s="42"/>
      <c r="CHT112" s="42"/>
      <c r="CHU112" s="42"/>
      <c r="CHV112" s="42"/>
      <c r="CHW112" s="42"/>
      <c r="CHX112" s="42"/>
      <c r="CHY112" s="42"/>
      <c r="CHZ112" s="42"/>
      <c r="CIA112" s="42"/>
      <c r="CIB112" s="42"/>
      <c r="CIC112" s="42"/>
      <c r="CID112" s="42"/>
      <c r="CIE112" s="42"/>
      <c r="CIF112" s="42"/>
      <c r="CIG112" s="42"/>
      <c r="CIH112" s="42"/>
      <c r="CII112" s="42"/>
      <c r="CIJ112" s="42"/>
      <c r="CIK112" s="42"/>
      <c r="CIL112" s="42"/>
      <c r="CIM112" s="42"/>
      <c r="CIN112" s="42"/>
      <c r="CIO112" s="42"/>
      <c r="CIP112" s="42"/>
      <c r="CIQ112" s="42"/>
      <c r="CIR112" s="42"/>
      <c r="CIS112" s="42"/>
      <c r="CIT112" s="42"/>
      <c r="CIU112" s="42"/>
      <c r="CIV112" s="42"/>
      <c r="CIW112" s="42"/>
      <c r="CIX112" s="42"/>
      <c r="CIY112" s="42"/>
      <c r="CIZ112" s="42"/>
      <c r="CJA112" s="42"/>
      <c r="CJB112" s="42"/>
      <c r="CJC112" s="42"/>
      <c r="CJD112" s="42"/>
      <c r="CJE112" s="42"/>
      <c r="CJF112" s="42"/>
      <c r="CJG112" s="42"/>
      <c r="CJH112" s="42"/>
      <c r="CJI112" s="42"/>
      <c r="CJJ112" s="42"/>
      <c r="CJK112" s="42"/>
      <c r="CJL112" s="42"/>
      <c r="CJM112" s="42"/>
      <c r="CJN112" s="42"/>
      <c r="CJO112" s="42"/>
      <c r="CJP112" s="42"/>
      <c r="CJQ112" s="42"/>
      <c r="CJR112" s="42"/>
      <c r="CJS112" s="42"/>
      <c r="CJT112" s="42"/>
      <c r="CJU112" s="42"/>
      <c r="CJV112" s="42"/>
      <c r="CJW112" s="42"/>
      <c r="CJX112" s="42"/>
      <c r="CJY112" s="42"/>
      <c r="CJZ112" s="42"/>
      <c r="CKA112" s="42"/>
      <c r="CKB112" s="42"/>
      <c r="CKC112" s="42"/>
      <c r="CKD112" s="42"/>
      <c r="CKE112" s="42"/>
      <c r="CKF112" s="42"/>
      <c r="CKG112" s="42"/>
      <c r="CKH112" s="42"/>
      <c r="CKI112" s="42"/>
      <c r="CKJ112" s="42"/>
      <c r="CKK112" s="42"/>
      <c r="CKL112" s="42"/>
      <c r="CKM112" s="42"/>
      <c r="CKN112" s="42"/>
      <c r="CKO112" s="42"/>
      <c r="CKP112" s="42"/>
      <c r="CKQ112" s="42"/>
      <c r="CKR112" s="42"/>
      <c r="CKS112" s="42"/>
      <c r="CKT112" s="42"/>
      <c r="CKU112" s="42"/>
      <c r="CKV112" s="42"/>
      <c r="CKW112" s="42"/>
      <c r="CKX112" s="42"/>
      <c r="CKY112" s="42"/>
      <c r="CKZ112" s="42"/>
      <c r="CLA112" s="42"/>
      <c r="CLB112" s="42"/>
      <c r="CLC112" s="42"/>
      <c r="CLD112" s="42"/>
      <c r="CLE112" s="42"/>
      <c r="CLF112" s="42"/>
      <c r="CLG112" s="42"/>
      <c r="CLH112" s="42"/>
      <c r="CLI112" s="42"/>
      <c r="CLJ112" s="42"/>
      <c r="CLK112" s="42"/>
      <c r="CLL112" s="42"/>
      <c r="CLM112" s="42"/>
      <c r="CLN112" s="42"/>
      <c r="CLO112" s="42"/>
      <c r="CLP112" s="42"/>
      <c r="CLQ112" s="42"/>
      <c r="CLR112" s="42"/>
      <c r="CLS112" s="42"/>
      <c r="CLT112" s="42"/>
      <c r="CLU112" s="42"/>
      <c r="CLV112" s="42"/>
      <c r="CLW112" s="42"/>
      <c r="CLX112" s="42"/>
      <c r="CLY112" s="42"/>
      <c r="CLZ112" s="42"/>
      <c r="CMA112" s="42"/>
      <c r="CMB112" s="42"/>
      <c r="CMC112" s="42"/>
      <c r="CMD112" s="42"/>
      <c r="CME112" s="42"/>
      <c r="CMF112" s="42"/>
      <c r="CMG112" s="42"/>
      <c r="CMH112" s="42"/>
      <c r="CMI112" s="42"/>
      <c r="CMJ112" s="42"/>
      <c r="CMK112" s="42"/>
      <c r="CML112" s="42"/>
      <c r="CMM112" s="42"/>
      <c r="CMN112" s="42"/>
      <c r="CMO112" s="42"/>
      <c r="CMP112" s="42"/>
      <c r="CMQ112" s="42"/>
      <c r="CMR112" s="42"/>
      <c r="CMS112" s="42"/>
      <c r="CMT112" s="42"/>
      <c r="CMU112" s="42"/>
      <c r="CMV112" s="42"/>
      <c r="CMW112" s="42"/>
      <c r="CMX112" s="42"/>
      <c r="CMY112" s="42"/>
      <c r="CMZ112" s="42"/>
      <c r="CNA112" s="42"/>
      <c r="CNB112" s="42"/>
      <c r="CNC112" s="42"/>
      <c r="CND112" s="42"/>
      <c r="CNE112" s="42"/>
      <c r="CNF112" s="42"/>
      <c r="CNG112" s="42"/>
      <c r="CNH112" s="42"/>
      <c r="CNI112" s="42"/>
      <c r="CNJ112" s="42"/>
      <c r="CNK112" s="42"/>
      <c r="CNL112" s="42"/>
      <c r="CNM112" s="42"/>
      <c r="CNN112" s="42"/>
      <c r="CNO112" s="42"/>
      <c r="CNP112" s="42"/>
      <c r="CNQ112" s="42"/>
      <c r="CNR112" s="42"/>
      <c r="CNS112" s="42"/>
      <c r="CNT112" s="42"/>
      <c r="CNU112" s="42"/>
      <c r="CNV112" s="42"/>
      <c r="CNW112" s="42"/>
      <c r="CNX112" s="42"/>
      <c r="CNY112" s="42"/>
      <c r="CNZ112" s="42"/>
      <c r="COA112" s="42"/>
      <c r="COB112" s="42"/>
      <c r="COC112" s="42"/>
      <c r="COD112" s="42"/>
      <c r="COE112" s="42"/>
      <c r="COF112" s="42"/>
      <c r="COG112" s="42"/>
      <c r="COH112" s="42"/>
      <c r="COI112" s="42"/>
      <c r="COJ112" s="42"/>
      <c r="COK112" s="42"/>
      <c r="COL112" s="42"/>
      <c r="COM112" s="42"/>
      <c r="CON112" s="42"/>
      <c r="COO112" s="42"/>
      <c r="COP112" s="42"/>
      <c r="COQ112" s="42"/>
      <c r="COR112" s="42"/>
      <c r="COS112" s="42"/>
      <c r="COT112" s="42"/>
      <c r="COU112" s="42"/>
      <c r="COV112" s="42"/>
      <c r="COW112" s="42"/>
      <c r="COX112" s="42"/>
      <c r="COY112" s="42"/>
      <c r="COZ112" s="42"/>
      <c r="CPA112" s="42"/>
      <c r="CPB112" s="42"/>
      <c r="CPC112" s="42"/>
      <c r="CPD112" s="42"/>
      <c r="CPE112" s="42"/>
      <c r="CPF112" s="42"/>
      <c r="CPG112" s="42"/>
      <c r="CPH112" s="42"/>
      <c r="CPI112" s="42"/>
      <c r="CPJ112" s="42"/>
      <c r="CPK112" s="42"/>
      <c r="CPL112" s="42"/>
      <c r="CPM112" s="42"/>
      <c r="CPN112" s="42"/>
      <c r="CPO112" s="42"/>
      <c r="CPP112" s="42"/>
      <c r="CPQ112" s="42"/>
      <c r="CPR112" s="42"/>
      <c r="CPS112" s="42"/>
      <c r="CPT112" s="42"/>
      <c r="CPU112" s="42"/>
      <c r="CPV112" s="42"/>
      <c r="CPW112" s="42"/>
      <c r="CPX112" s="42"/>
      <c r="CPY112" s="42"/>
      <c r="CPZ112" s="42"/>
      <c r="CQA112" s="42"/>
      <c r="CQB112" s="42"/>
      <c r="CQC112" s="42"/>
      <c r="CQD112" s="42"/>
      <c r="CQE112" s="42"/>
      <c r="CQF112" s="42"/>
      <c r="CQG112" s="42"/>
      <c r="CQH112" s="42"/>
      <c r="CQI112" s="42"/>
      <c r="CQJ112" s="42"/>
      <c r="CQK112" s="42"/>
      <c r="CQL112" s="42"/>
      <c r="CQM112" s="42"/>
      <c r="CQN112" s="42"/>
      <c r="CQO112" s="42"/>
      <c r="CQP112" s="42"/>
      <c r="CQQ112" s="42"/>
      <c r="CQR112" s="42"/>
      <c r="CQS112" s="42"/>
      <c r="CQT112" s="42"/>
      <c r="CQU112" s="42"/>
      <c r="CQV112" s="42"/>
      <c r="CQW112" s="42"/>
      <c r="CQX112" s="42"/>
      <c r="CQY112" s="42"/>
      <c r="CQZ112" s="42"/>
      <c r="CRA112" s="42"/>
      <c r="CRB112" s="42"/>
      <c r="CRC112" s="42"/>
      <c r="CRD112" s="42"/>
      <c r="CRE112" s="42"/>
      <c r="CRF112" s="42"/>
      <c r="CRG112" s="42"/>
      <c r="CRH112" s="42"/>
      <c r="CRI112" s="42"/>
      <c r="CRJ112" s="42"/>
      <c r="CRK112" s="42"/>
      <c r="CRL112" s="42"/>
      <c r="CRM112" s="42"/>
      <c r="CRN112" s="42"/>
      <c r="CRO112" s="42"/>
      <c r="CRP112" s="42"/>
      <c r="CRQ112" s="42"/>
      <c r="CRR112" s="42"/>
      <c r="CRS112" s="42"/>
      <c r="CRT112" s="42"/>
      <c r="CRU112" s="42"/>
      <c r="CRV112" s="42"/>
      <c r="CRW112" s="42"/>
      <c r="CRX112" s="42"/>
      <c r="CRY112" s="42"/>
      <c r="CRZ112" s="42"/>
      <c r="CSA112" s="42"/>
      <c r="CSB112" s="42"/>
      <c r="CSC112" s="42"/>
      <c r="CSD112" s="42"/>
      <c r="CSE112" s="42"/>
      <c r="CSF112" s="42"/>
      <c r="CSG112" s="42"/>
      <c r="CSH112" s="42"/>
      <c r="CSI112" s="42"/>
      <c r="CSJ112" s="42"/>
      <c r="CSK112" s="42"/>
      <c r="CSL112" s="42"/>
      <c r="CSM112" s="42"/>
      <c r="CSN112" s="42"/>
      <c r="CSO112" s="42"/>
      <c r="CSP112" s="42"/>
      <c r="CSQ112" s="42"/>
      <c r="CSR112" s="42"/>
      <c r="CSS112" s="42"/>
      <c r="CST112" s="42"/>
      <c r="CSU112" s="42"/>
      <c r="CSV112" s="42"/>
      <c r="CSW112" s="42"/>
      <c r="CSX112" s="42"/>
      <c r="CSY112" s="42"/>
      <c r="CSZ112" s="42"/>
      <c r="CTA112" s="42"/>
      <c r="CTB112" s="42"/>
      <c r="CTC112" s="42"/>
      <c r="CTD112" s="42"/>
      <c r="CTE112" s="42"/>
      <c r="CTF112" s="42"/>
      <c r="CTG112" s="42"/>
      <c r="CTH112" s="42"/>
      <c r="CTI112" s="42"/>
      <c r="CTJ112" s="42"/>
      <c r="CTK112" s="42"/>
      <c r="CTL112" s="42"/>
      <c r="CTM112" s="42"/>
      <c r="CTN112" s="42"/>
      <c r="CTO112" s="42"/>
      <c r="CTP112" s="42"/>
      <c r="CTQ112" s="42"/>
      <c r="CTR112" s="42"/>
      <c r="CTS112" s="42"/>
      <c r="CTT112" s="42"/>
      <c r="CTU112" s="42"/>
      <c r="CTV112" s="42"/>
      <c r="CTW112" s="42"/>
      <c r="CTX112" s="42"/>
      <c r="CTY112" s="42"/>
      <c r="CTZ112" s="42"/>
      <c r="CUA112" s="42"/>
      <c r="CUB112" s="42"/>
      <c r="CUC112" s="42"/>
      <c r="CUD112" s="42"/>
      <c r="CUE112" s="42"/>
      <c r="CUF112" s="42"/>
      <c r="CUG112" s="42"/>
      <c r="CUH112" s="42"/>
      <c r="CUI112" s="42"/>
      <c r="CUJ112" s="42"/>
      <c r="CUK112" s="42"/>
      <c r="CUL112" s="42"/>
      <c r="CUM112" s="42"/>
      <c r="CUN112" s="42"/>
      <c r="CUO112" s="42"/>
      <c r="CUP112" s="42"/>
      <c r="CUQ112" s="42"/>
      <c r="CUR112" s="42"/>
      <c r="CUS112" s="42"/>
      <c r="CUT112" s="42"/>
      <c r="CUU112" s="42"/>
      <c r="CUV112" s="42"/>
      <c r="CUW112" s="42"/>
      <c r="CUX112" s="42"/>
      <c r="CUY112" s="42"/>
      <c r="CUZ112" s="42"/>
      <c r="CVA112" s="42"/>
      <c r="CVB112" s="42"/>
      <c r="CVC112" s="42"/>
      <c r="CVD112" s="42"/>
      <c r="CVE112" s="42"/>
      <c r="CVF112" s="42"/>
      <c r="CVG112" s="42"/>
      <c r="CVH112" s="42"/>
      <c r="CVI112" s="42"/>
      <c r="CVJ112" s="42"/>
      <c r="CVK112" s="42"/>
      <c r="CVL112" s="42"/>
      <c r="CVM112" s="42"/>
      <c r="CVN112" s="42"/>
      <c r="CVO112" s="42"/>
      <c r="CVP112" s="42"/>
      <c r="CVQ112" s="42"/>
      <c r="CVR112" s="42"/>
      <c r="CVS112" s="42"/>
      <c r="CVT112" s="42"/>
      <c r="CVU112" s="42"/>
      <c r="CVV112" s="42"/>
      <c r="CVW112" s="42"/>
      <c r="CVX112" s="42"/>
      <c r="CVY112" s="42"/>
      <c r="CVZ112" s="42"/>
      <c r="CWA112" s="42"/>
      <c r="CWB112" s="42"/>
      <c r="CWC112" s="42"/>
      <c r="CWD112" s="42"/>
      <c r="CWE112" s="42"/>
      <c r="CWF112" s="42"/>
      <c r="CWG112" s="42"/>
      <c r="CWH112" s="42"/>
      <c r="CWI112" s="42"/>
      <c r="CWJ112" s="42"/>
      <c r="CWK112" s="42"/>
      <c r="CWL112" s="42"/>
      <c r="CWM112" s="42"/>
      <c r="CWN112" s="42"/>
      <c r="CWO112" s="42"/>
      <c r="CWP112" s="42"/>
      <c r="CWQ112" s="42"/>
      <c r="CWR112" s="42"/>
      <c r="CWS112" s="42"/>
      <c r="CWT112" s="42"/>
      <c r="CWU112" s="42"/>
      <c r="CWV112" s="42"/>
      <c r="CWW112" s="42"/>
      <c r="CWX112" s="42"/>
      <c r="CWY112" s="42"/>
      <c r="CWZ112" s="42"/>
      <c r="CXA112" s="42"/>
      <c r="CXB112" s="42"/>
      <c r="CXC112" s="42"/>
      <c r="CXD112" s="42"/>
      <c r="CXE112" s="42"/>
      <c r="CXF112" s="42"/>
      <c r="CXG112" s="42"/>
      <c r="CXH112" s="42"/>
      <c r="CXI112" s="42"/>
      <c r="CXJ112" s="42"/>
      <c r="CXK112" s="42"/>
      <c r="CXL112" s="42"/>
      <c r="CXM112" s="42"/>
      <c r="CXN112" s="42"/>
      <c r="CXO112" s="42"/>
      <c r="CXP112" s="42"/>
      <c r="CXQ112" s="42"/>
      <c r="CXR112" s="42"/>
      <c r="CXS112" s="42"/>
      <c r="CXT112" s="42"/>
      <c r="CXU112" s="42"/>
      <c r="CXV112" s="42"/>
      <c r="CXW112" s="42"/>
      <c r="CXX112" s="42"/>
      <c r="CXY112" s="42"/>
      <c r="CXZ112" s="42"/>
      <c r="CYA112" s="42"/>
      <c r="CYB112" s="42"/>
      <c r="CYC112" s="42"/>
      <c r="CYD112" s="42"/>
      <c r="CYE112" s="42"/>
      <c r="CYF112" s="42"/>
      <c r="CYG112" s="42"/>
      <c r="CYH112" s="42"/>
      <c r="CYI112" s="42"/>
      <c r="CYJ112" s="42"/>
      <c r="CYK112" s="42"/>
      <c r="CYL112" s="42"/>
      <c r="CYM112" s="42"/>
      <c r="CYN112" s="42"/>
      <c r="CYO112" s="42"/>
      <c r="CYP112" s="42"/>
      <c r="CYQ112" s="42"/>
      <c r="CYR112" s="42"/>
      <c r="CYS112" s="42"/>
      <c r="CYT112" s="42"/>
      <c r="CYU112" s="42"/>
      <c r="CYV112" s="42"/>
      <c r="CYW112" s="42"/>
      <c r="CYX112" s="42"/>
      <c r="CYY112" s="42"/>
      <c r="CYZ112" s="42"/>
      <c r="CZA112" s="42"/>
      <c r="CZB112" s="42"/>
      <c r="CZC112" s="42"/>
      <c r="CZD112" s="42"/>
      <c r="CZE112" s="42"/>
      <c r="CZF112" s="42"/>
      <c r="CZG112" s="42"/>
      <c r="CZH112" s="42"/>
      <c r="CZI112" s="42"/>
      <c r="CZJ112" s="42"/>
      <c r="CZK112" s="42"/>
      <c r="CZL112" s="42"/>
      <c r="CZM112" s="42"/>
      <c r="CZN112" s="42"/>
      <c r="CZO112" s="42"/>
      <c r="CZP112" s="42"/>
      <c r="CZQ112" s="42"/>
      <c r="CZR112" s="42"/>
      <c r="CZS112" s="42"/>
      <c r="CZT112" s="42"/>
      <c r="CZU112" s="42"/>
      <c r="CZV112" s="42"/>
      <c r="CZW112" s="42"/>
      <c r="CZX112" s="42"/>
      <c r="CZY112" s="42"/>
      <c r="CZZ112" s="42"/>
      <c r="DAA112" s="42"/>
      <c r="DAB112" s="42"/>
      <c r="DAC112" s="42"/>
      <c r="DAD112" s="42"/>
      <c r="DAE112" s="42"/>
      <c r="DAF112" s="42"/>
      <c r="DAG112" s="42"/>
      <c r="DAH112" s="42"/>
      <c r="DAI112" s="42"/>
      <c r="DAJ112" s="42"/>
      <c r="DAK112" s="42"/>
      <c r="DAL112" s="42"/>
      <c r="DAM112" s="42"/>
      <c r="DAN112" s="42"/>
      <c r="DAO112" s="42"/>
      <c r="DAP112" s="42"/>
      <c r="DAQ112" s="42"/>
      <c r="DAR112" s="42"/>
      <c r="DAS112" s="42"/>
      <c r="DAT112" s="42"/>
      <c r="DAU112" s="42"/>
      <c r="DAV112" s="42"/>
      <c r="DAW112" s="42"/>
      <c r="DAX112" s="42"/>
      <c r="DAY112" s="42"/>
      <c r="DAZ112" s="42"/>
      <c r="DBA112" s="42"/>
      <c r="DBB112" s="42"/>
      <c r="DBC112" s="42"/>
      <c r="DBD112" s="42"/>
      <c r="DBE112" s="42"/>
      <c r="DBF112" s="42"/>
      <c r="DBG112" s="42"/>
      <c r="DBH112" s="42"/>
      <c r="DBI112" s="42"/>
      <c r="DBJ112" s="42"/>
      <c r="DBK112" s="42"/>
      <c r="DBL112" s="42"/>
      <c r="DBM112" s="42"/>
      <c r="DBN112" s="42"/>
      <c r="DBO112" s="42"/>
      <c r="DBP112" s="42"/>
      <c r="DBQ112" s="42"/>
      <c r="DBR112" s="42"/>
      <c r="DBS112" s="42"/>
      <c r="DBT112" s="42"/>
      <c r="DBU112" s="42"/>
      <c r="DBV112" s="42"/>
      <c r="DBW112" s="42"/>
      <c r="DBX112" s="42"/>
      <c r="DBY112" s="42"/>
      <c r="DBZ112" s="42"/>
      <c r="DCA112" s="42"/>
      <c r="DCB112" s="42"/>
      <c r="DCC112" s="42"/>
      <c r="DCD112" s="42"/>
      <c r="DCE112" s="42"/>
      <c r="DCF112" s="42"/>
      <c r="DCG112" s="42"/>
      <c r="DCH112" s="42"/>
      <c r="DCI112" s="42"/>
      <c r="DCJ112" s="42"/>
      <c r="DCK112" s="42"/>
      <c r="DCL112" s="42"/>
      <c r="DCM112" s="42"/>
      <c r="DCN112" s="42"/>
      <c r="DCO112" s="42"/>
      <c r="DCP112" s="42"/>
      <c r="DCQ112" s="42"/>
      <c r="DCR112" s="42"/>
      <c r="DCS112" s="42"/>
      <c r="DCT112" s="42"/>
      <c r="DCU112" s="42"/>
      <c r="DCV112" s="42"/>
      <c r="DCW112" s="42"/>
      <c r="DCX112" s="42"/>
      <c r="DCY112" s="42"/>
      <c r="DCZ112" s="42"/>
      <c r="DDA112" s="42"/>
      <c r="DDB112" s="42"/>
      <c r="DDC112" s="42"/>
      <c r="DDD112" s="42"/>
      <c r="DDE112" s="42"/>
      <c r="DDF112" s="42"/>
      <c r="DDG112" s="42"/>
      <c r="DDH112" s="42"/>
      <c r="DDI112" s="42"/>
      <c r="DDJ112" s="42"/>
      <c r="DDK112" s="42"/>
      <c r="DDL112" s="42"/>
      <c r="DDM112" s="42"/>
      <c r="DDN112" s="42"/>
      <c r="DDO112" s="42"/>
      <c r="DDP112" s="42"/>
      <c r="DDQ112" s="42"/>
      <c r="DDR112" s="42"/>
      <c r="DDS112" s="42"/>
      <c r="DDT112" s="42"/>
      <c r="DDU112" s="42"/>
      <c r="DDV112" s="42"/>
      <c r="DDW112" s="42"/>
      <c r="DDX112" s="42"/>
      <c r="DDY112" s="42"/>
      <c r="DDZ112" s="42"/>
      <c r="DEA112" s="42"/>
      <c r="DEB112" s="42"/>
      <c r="DEC112" s="42"/>
      <c r="DED112" s="42"/>
      <c r="DEE112" s="42"/>
      <c r="DEF112" s="42"/>
      <c r="DEG112" s="42"/>
      <c r="DEH112" s="42"/>
      <c r="DEI112" s="42"/>
      <c r="DEJ112" s="42"/>
      <c r="DEK112" s="42"/>
      <c r="DEL112" s="42"/>
      <c r="DEM112" s="42"/>
      <c r="DEN112" s="42"/>
      <c r="DEO112" s="42"/>
      <c r="DEP112" s="42"/>
      <c r="DEQ112" s="42"/>
      <c r="DER112" s="42"/>
      <c r="DES112" s="42"/>
      <c r="DET112" s="42"/>
      <c r="DEU112" s="42"/>
      <c r="DEV112" s="42"/>
      <c r="DEW112" s="42"/>
      <c r="DEX112" s="42"/>
      <c r="DEY112" s="42"/>
      <c r="DEZ112" s="42"/>
      <c r="DFA112" s="42"/>
      <c r="DFB112" s="42"/>
      <c r="DFC112" s="42"/>
      <c r="DFD112" s="42"/>
      <c r="DFE112" s="42"/>
      <c r="DFF112" s="42"/>
      <c r="DFG112" s="42"/>
      <c r="DFH112" s="42"/>
      <c r="DFI112" s="42"/>
      <c r="DFJ112" s="42"/>
      <c r="DFK112" s="42"/>
      <c r="DFL112" s="42"/>
      <c r="DFM112" s="42"/>
      <c r="DFN112" s="42"/>
      <c r="DFO112" s="42"/>
      <c r="DFP112" s="42"/>
      <c r="DFQ112" s="42"/>
      <c r="DFR112" s="42"/>
      <c r="DFS112" s="42"/>
      <c r="DFT112" s="42"/>
      <c r="DFU112" s="42"/>
      <c r="DFV112" s="42"/>
      <c r="DFW112" s="42"/>
      <c r="DFX112" s="42"/>
      <c r="DFY112" s="42"/>
      <c r="DFZ112" s="42"/>
      <c r="DGA112" s="42"/>
      <c r="DGB112" s="42"/>
      <c r="DGC112" s="42"/>
      <c r="DGD112" s="42"/>
      <c r="DGE112" s="42"/>
      <c r="DGF112" s="42"/>
      <c r="DGG112" s="42"/>
      <c r="DGH112" s="42"/>
      <c r="DGI112" s="42"/>
      <c r="DGJ112" s="42"/>
      <c r="DGK112" s="42"/>
      <c r="DGL112" s="42"/>
      <c r="DGM112" s="42"/>
      <c r="DGN112" s="42"/>
      <c r="DGO112" s="42"/>
      <c r="DGP112" s="42"/>
      <c r="DGQ112" s="42"/>
      <c r="DGR112" s="42"/>
      <c r="DGS112" s="42"/>
      <c r="DGT112" s="42"/>
      <c r="DGU112" s="42"/>
      <c r="DGV112" s="42"/>
      <c r="DGW112" s="42"/>
      <c r="DGX112" s="42"/>
      <c r="DGY112" s="42"/>
      <c r="DGZ112" s="42"/>
      <c r="DHA112" s="42"/>
      <c r="DHB112" s="42"/>
      <c r="DHC112" s="42"/>
      <c r="DHD112" s="42"/>
      <c r="DHE112" s="42"/>
      <c r="DHF112" s="42"/>
      <c r="DHG112" s="42"/>
      <c r="DHH112" s="42"/>
      <c r="DHI112" s="42"/>
      <c r="DHJ112" s="42"/>
      <c r="DHK112" s="42"/>
      <c r="DHL112" s="42"/>
      <c r="DHM112" s="42"/>
      <c r="DHN112" s="42"/>
      <c r="DHO112" s="42"/>
      <c r="DHP112" s="42"/>
      <c r="DHQ112" s="42"/>
      <c r="DHR112" s="42"/>
      <c r="DHS112" s="42"/>
      <c r="DHT112" s="42"/>
      <c r="DHU112" s="42"/>
      <c r="DHV112" s="42"/>
      <c r="DHW112" s="42"/>
      <c r="DHX112" s="42"/>
      <c r="DHY112" s="42"/>
      <c r="DHZ112" s="42"/>
      <c r="DIA112" s="42"/>
      <c r="DIB112" s="42"/>
      <c r="DIC112" s="42"/>
      <c r="DID112" s="42"/>
      <c r="DIE112" s="42"/>
      <c r="DIF112" s="42"/>
      <c r="DIG112" s="42"/>
      <c r="DIH112" s="42"/>
      <c r="DII112" s="42"/>
      <c r="DIJ112" s="42"/>
      <c r="DIK112" s="42"/>
      <c r="DIL112" s="42"/>
      <c r="DIM112" s="42"/>
      <c r="DIN112" s="42"/>
      <c r="DIO112" s="42"/>
      <c r="DIP112" s="42"/>
      <c r="DIQ112" s="42"/>
      <c r="DIR112" s="42"/>
      <c r="DIS112" s="42"/>
      <c r="DIT112" s="42"/>
      <c r="DIU112" s="42"/>
      <c r="DIV112" s="42"/>
      <c r="DIW112" s="42"/>
      <c r="DIX112" s="42"/>
      <c r="DIY112" s="42"/>
      <c r="DIZ112" s="42"/>
      <c r="DJA112" s="42"/>
      <c r="DJB112" s="42"/>
      <c r="DJC112" s="42"/>
      <c r="DJD112" s="42"/>
      <c r="DJE112" s="42"/>
      <c r="DJF112" s="42"/>
      <c r="DJG112" s="42"/>
      <c r="DJH112" s="42"/>
      <c r="DJI112" s="42"/>
      <c r="DJJ112" s="42"/>
      <c r="DJK112" s="42"/>
      <c r="DJL112" s="42"/>
      <c r="DJM112" s="42"/>
      <c r="DJN112" s="42"/>
      <c r="DJO112" s="42"/>
      <c r="DJP112" s="42"/>
      <c r="DJQ112" s="42"/>
      <c r="DJR112" s="42"/>
      <c r="DJS112" s="42"/>
      <c r="DJT112" s="42"/>
      <c r="DJU112" s="42"/>
      <c r="DJV112" s="42"/>
      <c r="DJW112" s="42"/>
      <c r="DJX112" s="42"/>
      <c r="DJY112" s="42"/>
      <c r="DJZ112" s="42"/>
      <c r="DKA112" s="42"/>
      <c r="DKB112" s="42"/>
      <c r="DKC112" s="42"/>
      <c r="DKD112" s="42"/>
      <c r="DKE112" s="42"/>
      <c r="DKF112" s="42"/>
      <c r="DKG112" s="42"/>
      <c r="DKH112" s="42"/>
      <c r="DKI112" s="42"/>
      <c r="DKJ112" s="42"/>
      <c r="DKK112" s="42"/>
      <c r="DKL112" s="42"/>
      <c r="DKM112" s="42"/>
      <c r="DKN112" s="42"/>
      <c r="DKO112" s="42"/>
      <c r="DKP112" s="42"/>
      <c r="DKQ112" s="42"/>
      <c r="DKR112" s="42"/>
      <c r="DKS112" s="42"/>
      <c r="DKT112" s="42"/>
      <c r="DKU112" s="42"/>
      <c r="DKV112" s="42"/>
      <c r="DKW112" s="42"/>
      <c r="DKX112" s="42"/>
      <c r="DKY112" s="42"/>
      <c r="DKZ112" s="42"/>
      <c r="DLA112" s="42"/>
      <c r="DLB112" s="42"/>
      <c r="DLC112" s="42"/>
      <c r="DLD112" s="42"/>
      <c r="DLE112" s="42"/>
      <c r="DLF112" s="42"/>
      <c r="DLG112" s="42"/>
      <c r="DLH112" s="42"/>
      <c r="DLI112" s="42"/>
      <c r="DLJ112" s="42"/>
      <c r="DLK112" s="42"/>
      <c r="DLL112" s="42"/>
      <c r="DLM112" s="42"/>
      <c r="DLN112" s="42"/>
      <c r="DLO112" s="42"/>
      <c r="DLP112" s="42"/>
      <c r="DLQ112" s="42"/>
      <c r="DLR112" s="42"/>
      <c r="DLS112" s="42"/>
      <c r="DLT112" s="42"/>
      <c r="DLU112" s="42"/>
      <c r="DLV112" s="42"/>
      <c r="DLW112" s="42"/>
      <c r="DLX112" s="42"/>
      <c r="DLY112" s="42"/>
      <c r="DLZ112" s="42"/>
      <c r="DMA112" s="42"/>
      <c r="DMB112" s="42"/>
      <c r="DMC112" s="42"/>
      <c r="DMD112" s="42"/>
      <c r="DME112" s="42"/>
      <c r="DMF112" s="42"/>
      <c r="DMG112" s="42"/>
      <c r="DMH112" s="42"/>
      <c r="DMI112" s="42"/>
      <c r="DMJ112" s="42"/>
      <c r="DMK112" s="42"/>
      <c r="DML112" s="42"/>
      <c r="DMM112" s="42"/>
      <c r="DMN112" s="42"/>
      <c r="DMO112" s="42"/>
      <c r="DMP112" s="42"/>
      <c r="DMQ112" s="42"/>
      <c r="DMR112" s="42"/>
      <c r="DMS112" s="42"/>
      <c r="DMT112" s="42"/>
      <c r="DMU112" s="42"/>
      <c r="DMV112" s="42"/>
      <c r="DMW112" s="42"/>
      <c r="DMX112" s="42"/>
      <c r="DMY112" s="42"/>
      <c r="DMZ112" s="42"/>
      <c r="DNA112" s="42"/>
      <c r="DNB112" s="42"/>
      <c r="DNC112" s="42"/>
      <c r="DND112" s="42"/>
      <c r="DNE112" s="42"/>
      <c r="DNF112" s="42"/>
      <c r="DNG112" s="42"/>
      <c r="DNH112" s="42"/>
      <c r="DNI112" s="42"/>
      <c r="DNJ112" s="42"/>
      <c r="DNK112" s="42"/>
      <c r="DNL112" s="42"/>
      <c r="DNM112" s="42"/>
      <c r="DNN112" s="42"/>
      <c r="DNO112" s="42"/>
      <c r="DNP112" s="42"/>
      <c r="DNQ112" s="42"/>
      <c r="DNR112" s="42"/>
      <c r="DNS112" s="42"/>
      <c r="DNT112" s="42"/>
      <c r="DNU112" s="42"/>
      <c r="DNV112" s="42"/>
      <c r="DNW112" s="42"/>
      <c r="DNX112" s="42"/>
      <c r="DNY112" s="42"/>
      <c r="DNZ112" s="42"/>
      <c r="DOA112" s="42"/>
      <c r="DOB112" s="42"/>
      <c r="DOC112" s="42"/>
      <c r="DOD112" s="42"/>
      <c r="DOE112" s="42"/>
      <c r="DOF112" s="42"/>
      <c r="DOG112" s="42"/>
      <c r="DOH112" s="42"/>
      <c r="DOI112" s="42"/>
      <c r="DOJ112" s="42"/>
      <c r="DOK112" s="42"/>
      <c r="DOL112" s="42"/>
      <c r="DOM112" s="42"/>
      <c r="DON112" s="42"/>
      <c r="DOO112" s="42"/>
      <c r="DOP112" s="42"/>
      <c r="DOQ112" s="42"/>
      <c r="DOR112" s="42"/>
      <c r="DOS112" s="42"/>
      <c r="DOT112" s="42"/>
      <c r="DOU112" s="42"/>
      <c r="DOV112" s="42"/>
      <c r="DOW112" s="42"/>
      <c r="DOX112" s="42"/>
      <c r="DOY112" s="42"/>
      <c r="DOZ112" s="42"/>
      <c r="DPA112" s="42"/>
      <c r="DPB112" s="42"/>
      <c r="DPC112" s="42"/>
      <c r="DPD112" s="42"/>
      <c r="DPE112" s="42"/>
      <c r="DPF112" s="42"/>
      <c r="DPG112" s="42"/>
      <c r="DPH112" s="42"/>
      <c r="DPI112" s="42"/>
      <c r="DPJ112" s="42"/>
      <c r="DPK112" s="42"/>
      <c r="DPL112" s="42"/>
      <c r="DPM112" s="42"/>
      <c r="DPN112" s="42"/>
      <c r="DPO112" s="42"/>
      <c r="DPP112" s="42"/>
      <c r="DPQ112" s="42"/>
      <c r="DPR112" s="42"/>
      <c r="DPS112" s="42"/>
      <c r="DPT112" s="42"/>
      <c r="DPU112" s="42"/>
      <c r="DPV112" s="42"/>
      <c r="DPW112" s="42"/>
      <c r="DPX112" s="42"/>
      <c r="DPY112" s="42"/>
      <c r="DPZ112" s="42"/>
      <c r="DQA112" s="42"/>
      <c r="DQB112" s="42"/>
      <c r="DQC112" s="42"/>
      <c r="DQD112" s="42"/>
      <c r="DQE112" s="42"/>
      <c r="DQF112" s="42"/>
      <c r="DQG112" s="42"/>
      <c r="DQH112" s="42"/>
      <c r="DQI112" s="42"/>
      <c r="DQJ112" s="42"/>
      <c r="DQK112" s="42"/>
      <c r="DQL112" s="42"/>
      <c r="DQM112" s="42"/>
      <c r="DQN112" s="42"/>
      <c r="DQO112" s="42"/>
      <c r="DQP112" s="42"/>
      <c r="DQQ112" s="42"/>
      <c r="DQR112" s="42"/>
      <c r="DQS112" s="42"/>
      <c r="DQT112" s="42"/>
      <c r="DQU112" s="42"/>
      <c r="DQV112" s="42"/>
      <c r="DQW112" s="42"/>
      <c r="DQX112" s="42"/>
      <c r="DQY112" s="42"/>
      <c r="DQZ112" s="42"/>
      <c r="DRA112" s="42"/>
      <c r="DRB112" s="42"/>
      <c r="DRC112" s="42"/>
      <c r="DRD112" s="42"/>
      <c r="DRE112" s="42"/>
      <c r="DRF112" s="42"/>
      <c r="DRG112" s="42"/>
      <c r="DRH112" s="42"/>
      <c r="DRI112" s="42"/>
      <c r="DRJ112" s="42"/>
      <c r="DRK112" s="42"/>
      <c r="DRL112" s="42"/>
      <c r="DRM112" s="42"/>
      <c r="DRN112" s="42"/>
      <c r="DRO112" s="42"/>
      <c r="DRP112" s="42"/>
      <c r="DRQ112" s="42"/>
      <c r="DRR112" s="42"/>
      <c r="DRS112" s="42"/>
      <c r="DRT112" s="42"/>
      <c r="DRU112" s="42"/>
      <c r="DRV112" s="42"/>
      <c r="DRW112" s="42"/>
      <c r="DRX112" s="42"/>
      <c r="DRY112" s="42"/>
      <c r="DRZ112" s="42"/>
      <c r="DSA112" s="42"/>
      <c r="DSB112" s="42"/>
      <c r="DSC112" s="42"/>
      <c r="DSD112" s="42"/>
      <c r="DSE112" s="42"/>
      <c r="DSF112" s="42"/>
      <c r="DSG112" s="42"/>
      <c r="DSH112" s="42"/>
      <c r="DSI112" s="42"/>
      <c r="DSJ112" s="42"/>
      <c r="DSK112" s="42"/>
      <c r="DSL112" s="42"/>
      <c r="DSM112" s="42"/>
      <c r="DSN112" s="42"/>
      <c r="DSO112" s="42"/>
      <c r="DSP112" s="42"/>
      <c r="DSQ112" s="42"/>
      <c r="DSR112" s="42"/>
      <c r="DSS112" s="42"/>
      <c r="DST112" s="42"/>
      <c r="DSU112" s="42"/>
      <c r="DSV112" s="42"/>
      <c r="DSW112" s="42"/>
      <c r="DSX112" s="42"/>
      <c r="DSY112" s="42"/>
      <c r="DSZ112" s="42"/>
      <c r="DTA112" s="42"/>
      <c r="DTB112" s="42"/>
      <c r="DTC112" s="42"/>
      <c r="DTD112" s="42"/>
      <c r="DTE112" s="42"/>
      <c r="DTF112" s="42"/>
      <c r="DTG112" s="42"/>
      <c r="DTH112" s="42"/>
      <c r="DTI112" s="42"/>
      <c r="DTJ112" s="42"/>
      <c r="DTK112" s="42"/>
      <c r="DTL112" s="42"/>
      <c r="DTM112" s="42"/>
      <c r="DTN112" s="42"/>
      <c r="DTO112" s="42"/>
      <c r="DTP112" s="42"/>
      <c r="DTQ112" s="42"/>
      <c r="DTR112" s="42"/>
      <c r="DTS112" s="42"/>
      <c r="DTT112" s="42"/>
      <c r="DTU112" s="42"/>
      <c r="DTV112" s="42"/>
      <c r="DTW112" s="42"/>
      <c r="DTX112" s="42"/>
      <c r="DTY112" s="42"/>
      <c r="DTZ112" s="42"/>
      <c r="DUA112" s="42"/>
      <c r="DUB112" s="42"/>
      <c r="DUC112" s="42"/>
      <c r="DUD112" s="42"/>
      <c r="DUE112" s="42"/>
      <c r="DUF112" s="42"/>
      <c r="DUG112" s="42"/>
      <c r="DUH112" s="42"/>
      <c r="DUI112" s="42"/>
      <c r="DUJ112" s="42"/>
      <c r="DUK112" s="42"/>
      <c r="DUL112" s="42"/>
      <c r="DUM112" s="42"/>
      <c r="DUN112" s="42"/>
      <c r="DUO112" s="42"/>
      <c r="DUP112" s="42"/>
      <c r="DUQ112" s="42"/>
      <c r="DUR112" s="42"/>
      <c r="DUS112" s="42"/>
      <c r="DUT112" s="42"/>
      <c r="DUU112" s="42"/>
      <c r="DUV112" s="42"/>
      <c r="DUW112" s="42"/>
      <c r="DUX112" s="42"/>
      <c r="DUY112" s="42"/>
      <c r="DUZ112" s="42"/>
      <c r="DVA112" s="42"/>
      <c r="DVB112" s="42"/>
      <c r="DVC112" s="42"/>
      <c r="DVD112" s="42"/>
      <c r="DVE112" s="42"/>
      <c r="DVF112" s="42"/>
      <c r="DVG112" s="42"/>
      <c r="DVH112" s="42"/>
      <c r="DVI112" s="42"/>
      <c r="DVJ112" s="42"/>
      <c r="DVK112" s="42"/>
      <c r="DVL112" s="42"/>
      <c r="DVM112" s="42"/>
      <c r="DVN112" s="42"/>
      <c r="DVO112" s="42"/>
      <c r="DVP112" s="42"/>
      <c r="DVQ112" s="42"/>
      <c r="DVR112" s="42"/>
      <c r="DVS112" s="42"/>
      <c r="DVT112" s="42"/>
      <c r="DVU112" s="42"/>
      <c r="DVV112" s="42"/>
      <c r="DVW112" s="42"/>
      <c r="DVX112" s="42"/>
      <c r="DVY112" s="42"/>
      <c r="DVZ112" s="42"/>
      <c r="DWA112" s="42"/>
      <c r="DWB112" s="42"/>
      <c r="DWC112" s="42"/>
      <c r="DWD112" s="42"/>
      <c r="DWE112" s="42"/>
      <c r="DWF112" s="42"/>
      <c r="DWG112" s="42"/>
      <c r="DWH112" s="42"/>
      <c r="DWI112" s="42"/>
      <c r="DWJ112" s="42"/>
      <c r="DWK112" s="42"/>
      <c r="DWL112" s="42"/>
      <c r="DWM112" s="42"/>
      <c r="DWN112" s="42"/>
      <c r="DWO112" s="42"/>
      <c r="DWP112" s="42"/>
      <c r="DWQ112" s="42"/>
      <c r="DWR112" s="42"/>
      <c r="DWS112" s="42"/>
      <c r="DWT112" s="42"/>
      <c r="DWU112" s="42"/>
      <c r="DWV112" s="42"/>
      <c r="DWW112" s="42"/>
      <c r="DWX112" s="42"/>
      <c r="DWY112" s="42"/>
      <c r="DWZ112" s="42"/>
      <c r="DXA112" s="42"/>
      <c r="DXB112" s="42"/>
      <c r="DXC112" s="42"/>
      <c r="DXD112" s="42"/>
      <c r="DXE112" s="42"/>
      <c r="DXF112" s="42"/>
      <c r="DXG112" s="42"/>
      <c r="DXH112" s="42"/>
      <c r="DXI112" s="42"/>
      <c r="DXJ112" s="42"/>
      <c r="DXK112" s="42"/>
      <c r="DXL112" s="42"/>
      <c r="DXM112" s="42"/>
      <c r="DXN112" s="42"/>
      <c r="DXO112" s="42"/>
      <c r="DXP112" s="42"/>
      <c r="DXQ112" s="42"/>
      <c r="DXR112" s="42"/>
      <c r="DXS112" s="42"/>
      <c r="DXT112" s="42"/>
      <c r="DXU112" s="42"/>
      <c r="DXV112" s="42"/>
      <c r="DXW112" s="42"/>
      <c r="DXX112" s="42"/>
      <c r="DXY112" s="42"/>
      <c r="DXZ112" s="42"/>
      <c r="DYA112" s="42"/>
      <c r="DYB112" s="42"/>
      <c r="DYC112" s="42"/>
      <c r="DYD112" s="42"/>
      <c r="DYE112" s="42"/>
      <c r="DYF112" s="42"/>
      <c r="DYG112" s="42"/>
      <c r="DYH112" s="42"/>
      <c r="DYI112" s="42"/>
      <c r="DYJ112" s="42"/>
      <c r="DYK112" s="42"/>
      <c r="DYL112" s="42"/>
      <c r="DYM112" s="42"/>
      <c r="DYN112" s="42"/>
      <c r="DYO112" s="42"/>
      <c r="DYP112" s="42"/>
      <c r="DYQ112" s="42"/>
      <c r="DYR112" s="42"/>
      <c r="DYS112" s="42"/>
      <c r="DYT112" s="42"/>
      <c r="DYU112" s="42"/>
      <c r="DYV112" s="42"/>
      <c r="DYW112" s="42"/>
      <c r="DYX112" s="42"/>
      <c r="DYY112" s="42"/>
      <c r="DYZ112" s="42"/>
      <c r="DZA112" s="42"/>
      <c r="DZB112" s="42"/>
      <c r="DZC112" s="42"/>
      <c r="DZD112" s="42"/>
      <c r="DZE112" s="42"/>
      <c r="DZF112" s="42"/>
      <c r="DZG112" s="42"/>
      <c r="DZH112" s="42"/>
      <c r="DZI112" s="42"/>
      <c r="DZJ112" s="42"/>
      <c r="DZK112" s="42"/>
      <c r="DZL112" s="42"/>
      <c r="DZM112" s="42"/>
      <c r="DZN112" s="42"/>
      <c r="DZO112" s="42"/>
      <c r="DZP112" s="42"/>
      <c r="DZQ112" s="42"/>
      <c r="DZR112" s="42"/>
      <c r="DZS112" s="42"/>
      <c r="DZT112" s="42"/>
      <c r="DZU112" s="42"/>
      <c r="DZV112" s="42"/>
      <c r="DZW112" s="42"/>
      <c r="DZX112" s="42"/>
      <c r="DZY112" s="42"/>
      <c r="DZZ112" s="42"/>
      <c r="EAA112" s="42"/>
      <c r="EAB112" s="42"/>
      <c r="EAC112" s="42"/>
      <c r="EAD112" s="42"/>
      <c r="EAE112" s="42"/>
      <c r="EAF112" s="42"/>
      <c r="EAG112" s="42"/>
      <c r="EAH112" s="42"/>
      <c r="EAI112" s="42"/>
      <c r="EAJ112" s="42"/>
      <c r="EAK112" s="42"/>
      <c r="EAL112" s="42"/>
      <c r="EAM112" s="42"/>
      <c r="EAN112" s="42"/>
      <c r="EAO112" s="42"/>
      <c r="EAP112" s="42"/>
      <c r="EAQ112" s="42"/>
      <c r="EAR112" s="42"/>
      <c r="EAS112" s="42"/>
      <c r="EAT112" s="42"/>
      <c r="EAU112" s="42"/>
      <c r="EAV112" s="42"/>
      <c r="EAW112" s="42"/>
      <c r="EAX112" s="42"/>
      <c r="EAY112" s="42"/>
      <c r="EAZ112" s="42"/>
      <c r="EBA112" s="42"/>
      <c r="EBB112" s="42"/>
      <c r="EBC112" s="42"/>
      <c r="EBD112" s="42"/>
      <c r="EBE112" s="42"/>
      <c r="EBF112" s="42"/>
      <c r="EBG112" s="42"/>
      <c r="EBH112" s="42"/>
      <c r="EBI112" s="42"/>
      <c r="EBJ112" s="42"/>
      <c r="EBK112" s="42"/>
      <c r="EBL112" s="42"/>
      <c r="EBM112" s="42"/>
      <c r="EBN112" s="42"/>
      <c r="EBO112" s="42"/>
      <c r="EBP112" s="42"/>
      <c r="EBQ112" s="42"/>
      <c r="EBR112" s="42"/>
      <c r="EBS112" s="42"/>
      <c r="EBT112" s="42"/>
      <c r="EBU112" s="42"/>
      <c r="EBV112" s="42"/>
      <c r="EBW112" s="42"/>
      <c r="EBX112" s="42"/>
      <c r="EBY112" s="42"/>
      <c r="EBZ112" s="42"/>
      <c r="ECA112" s="42"/>
      <c r="ECB112" s="42"/>
      <c r="ECC112" s="42"/>
      <c r="ECD112" s="42"/>
      <c r="ECE112" s="42"/>
      <c r="ECF112" s="42"/>
      <c r="ECG112" s="42"/>
      <c r="ECH112" s="42"/>
      <c r="ECI112" s="42"/>
      <c r="ECJ112" s="42"/>
      <c r="ECK112" s="42"/>
      <c r="ECL112" s="42"/>
      <c r="ECM112" s="42"/>
      <c r="ECN112" s="42"/>
      <c r="ECO112" s="42"/>
      <c r="ECP112" s="42"/>
      <c r="ECQ112" s="42"/>
      <c r="ECR112" s="42"/>
      <c r="ECS112" s="42"/>
      <c r="ECT112" s="42"/>
      <c r="ECU112" s="42"/>
      <c r="ECV112" s="42"/>
      <c r="ECW112" s="42"/>
      <c r="ECX112" s="42"/>
      <c r="ECY112" s="42"/>
      <c r="ECZ112" s="42"/>
      <c r="EDA112" s="42"/>
      <c r="EDB112" s="42"/>
      <c r="EDC112" s="42"/>
      <c r="EDD112" s="42"/>
      <c r="EDE112" s="42"/>
      <c r="EDF112" s="42"/>
      <c r="EDG112" s="42"/>
      <c r="EDH112" s="42"/>
      <c r="EDI112" s="42"/>
      <c r="EDJ112" s="42"/>
      <c r="EDK112" s="42"/>
      <c r="EDL112" s="42"/>
      <c r="EDM112" s="42"/>
      <c r="EDN112" s="42"/>
      <c r="EDO112" s="42"/>
      <c r="EDP112" s="42"/>
      <c r="EDQ112" s="42"/>
      <c r="EDR112" s="42"/>
      <c r="EDS112" s="42"/>
      <c r="EDT112" s="42"/>
      <c r="EDU112" s="42"/>
      <c r="EDV112" s="42"/>
      <c r="EDW112" s="42"/>
      <c r="EDX112" s="42"/>
      <c r="EDY112" s="42"/>
      <c r="EDZ112" s="42"/>
      <c r="EEA112" s="42"/>
      <c r="EEB112" s="42"/>
      <c r="EEC112" s="42"/>
      <c r="EED112" s="42"/>
      <c r="EEE112" s="42"/>
      <c r="EEF112" s="42"/>
      <c r="EEG112" s="42"/>
      <c r="EEH112" s="42"/>
      <c r="EEI112" s="42"/>
      <c r="EEJ112" s="42"/>
      <c r="EEK112" s="42"/>
      <c r="EEL112" s="42"/>
      <c r="EEM112" s="42"/>
      <c r="EEN112" s="42"/>
      <c r="EEO112" s="42"/>
      <c r="EEP112" s="42"/>
      <c r="EEQ112" s="42"/>
      <c r="EER112" s="42"/>
      <c r="EES112" s="42"/>
      <c r="EET112" s="42"/>
      <c r="EEU112" s="42"/>
      <c r="EEV112" s="42"/>
      <c r="EEW112" s="42"/>
      <c r="EEX112" s="42"/>
      <c r="EEY112" s="42"/>
      <c r="EEZ112" s="42"/>
      <c r="EFA112" s="42"/>
      <c r="EFB112" s="42"/>
      <c r="EFC112" s="42"/>
      <c r="EFD112" s="42"/>
      <c r="EFE112" s="42"/>
      <c r="EFF112" s="42"/>
      <c r="EFG112" s="42"/>
      <c r="EFH112" s="42"/>
      <c r="EFI112" s="42"/>
      <c r="EFJ112" s="42"/>
      <c r="EFK112" s="42"/>
      <c r="EFL112" s="42"/>
      <c r="EFM112" s="42"/>
      <c r="EFN112" s="42"/>
      <c r="EFO112" s="42"/>
      <c r="EFP112" s="42"/>
      <c r="EFQ112" s="42"/>
      <c r="EFR112" s="42"/>
      <c r="EFS112" s="42"/>
      <c r="EFT112" s="42"/>
      <c r="EFU112" s="42"/>
      <c r="EFV112" s="42"/>
      <c r="EFW112" s="42"/>
      <c r="EFX112" s="42"/>
      <c r="EFY112" s="42"/>
      <c r="EFZ112" s="42"/>
      <c r="EGA112" s="42"/>
      <c r="EGB112" s="42"/>
      <c r="EGC112" s="42"/>
      <c r="EGD112" s="42"/>
      <c r="EGE112" s="42"/>
      <c r="EGF112" s="42"/>
      <c r="EGG112" s="42"/>
      <c r="EGH112" s="42"/>
      <c r="EGI112" s="42"/>
      <c r="EGJ112" s="42"/>
      <c r="EGK112" s="42"/>
      <c r="EGL112" s="42"/>
      <c r="EGM112" s="42"/>
      <c r="EGN112" s="42"/>
      <c r="EGO112" s="42"/>
      <c r="EGP112" s="42"/>
      <c r="EGQ112" s="42"/>
      <c r="EGR112" s="42"/>
      <c r="EGS112" s="42"/>
      <c r="EGT112" s="42"/>
      <c r="EGU112" s="42"/>
      <c r="EGV112" s="42"/>
      <c r="EGW112" s="42"/>
      <c r="EGX112" s="42"/>
      <c r="EGY112" s="42"/>
      <c r="EGZ112" s="42"/>
      <c r="EHA112" s="42"/>
      <c r="EHB112" s="42"/>
      <c r="EHC112" s="42"/>
      <c r="EHD112" s="42"/>
      <c r="EHE112" s="42"/>
      <c r="EHF112" s="42"/>
      <c r="EHG112" s="42"/>
      <c r="EHH112" s="42"/>
      <c r="EHI112" s="42"/>
      <c r="EHJ112" s="42"/>
      <c r="EHK112" s="42"/>
      <c r="EHL112" s="42"/>
      <c r="EHM112" s="42"/>
      <c r="EHN112" s="42"/>
      <c r="EHO112" s="42"/>
      <c r="EHP112" s="42"/>
      <c r="EHQ112" s="42"/>
      <c r="EHR112" s="42"/>
      <c r="EHS112" s="42"/>
      <c r="EHT112" s="42"/>
      <c r="EHU112" s="42"/>
      <c r="EHV112" s="42"/>
      <c r="EHW112" s="42"/>
      <c r="EHX112" s="42"/>
      <c r="EHY112" s="42"/>
      <c r="EHZ112" s="42"/>
      <c r="EIA112" s="42"/>
      <c r="EIB112" s="42"/>
      <c r="EIC112" s="42"/>
      <c r="EID112" s="42"/>
      <c r="EIE112" s="42"/>
      <c r="EIF112" s="42"/>
      <c r="EIG112" s="42"/>
      <c r="EIH112" s="42"/>
      <c r="EII112" s="42"/>
      <c r="EIJ112" s="42"/>
      <c r="EIK112" s="42"/>
      <c r="EIL112" s="42"/>
      <c r="EIM112" s="42"/>
      <c r="EIN112" s="42"/>
      <c r="EIO112" s="42"/>
      <c r="EIP112" s="42"/>
      <c r="EIQ112" s="42"/>
      <c r="EIR112" s="42"/>
      <c r="EIS112" s="42"/>
      <c r="EIT112" s="42"/>
      <c r="EIU112" s="42"/>
      <c r="EIV112" s="42"/>
      <c r="EIW112" s="42"/>
      <c r="EIX112" s="42"/>
      <c r="EIY112" s="42"/>
      <c r="EIZ112" s="42"/>
      <c r="EJA112" s="42"/>
      <c r="EJB112" s="42"/>
      <c r="EJC112" s="42"/>
      <c r="EJD112" s="42"/>
      <c r="EJE112" s="42"/>
      <c r="EJF112" s="42"/>
      <c r="EJG112" s="42"/>
      <c r="EJH112" s="42"/>
      <c r="EJI112" s="42"/>
      <c r="EJJ112" s="42"/>
      <c r="EJK112" s="42"/>
      <c r="EJL112" s="42"/>
      <c r="EJM112" s="42"/>
      <c r="EJN112" s="42"/>
      <c r="EJO112" s="42"/>
      <c r="EJP112" s="42"/>
      <c r="EJQ112" s="42"/>
      <c r="EJR112" s="42"/>
      <c r="EJS112" s="42"/>
      <c r="EJT112" s="42"/>
      <c r="EJU112" s="42"/>
      <c r="EJV112" s="42"/>
      <c r="EJW112" s="42"/>
      <c r="EJX112" s="42"/>
      <c r="EJY112" s="42"/>
      <c r="EJZ112" s="42"/>
      <c r="EKA112" s="42"/>
      <c r="EKB112" s="42"/>
      <c r="EKC112" s="42"/>
      <c r="EKD112" s="42"/>
      <c r="EKE112" s="42"/>
      <c r="EKF112" s="42"/>
      <c r="EKG112" s="42"/>
      <c r="EKH112" s="42"/>
      <c r="EKI112" s="42"/>
      <c r="EKJ112" s="42"/>
      <c r="EKK112" s="42"/>
      <c r="EKL112" s="42"/>
      <c r="EKM112" s="42"/>
      <c r="EKN112" s="42"/>
      <c r="EKO112" s="42"/>
      <c r="EKP112" s="42"/>
      <c r="EKQ112" s="42"/>
      <c r="EKR112" s="42"/>
      <c r="EKS112" s="42"/>
      <c r="EKT112" s="42"/>
      <c r="EKU112" s="42"/>
      <c r="EKV112" s="42"/>
      <c r="EKW112" s="42"/>
      <c r="EKX112" s="42"/>
      <c r="EKY112" s="42"/>
      <c r="EKZ112" s="42"/>
      <c r="ELA112" s="42"/>
      <c r="ELB112" s="42"/>
      <c r="ELC112" s="42"/>
      <c r="ELD112" s="42"/>
      <c r="ELE112" s="42"/>
      <c r="ELF112" s="42"/>
      <c r="ELG112" s="42"/>
      <c r="ELH112" s="42"/>
      <c r="ELI112" s="42"/>
      <c r="ELJ112" s="42"/>
      <c r="ELK112" s="42"/>
      <c r="ELL112" s="42"/>
      <c r="ELM112" s="42"/>
      <c r="ELN112" s="42"/>
      <c r="ELO112" s="42"/>
      <c r="ELP112" s="42"/>
      <c r="ELQ112" s="42"/>
      <c r="ELR112" s="42"/>
      <c r="ELS112" s="42"/>
      <c r="ELT112" s="42"/>
      <c r="ELU112" s="42"/>
      <c r="ELV112" s="42"/>
      <c r="ELW112" s="42"/>
      <c r="ELX112" s="42"/>
      <c r="ELY112" s="42"/>
      <c r="ELZ112" s="42"/>
      <c r="EMA112" s="42"/>
      <c r="EMB112" s="42"/>
      <c r="EMC112" s="42"/>
      <c r="EMD112" s="42"/>
      <c r="EME112" s="42"/>
      <c r="EMF112" s="42"/>
      <c r="EMG112" s="42"/>
      <c r="EMH112" s="42"/>
      <c r="EMI112" s="42"/>
      <c r="EMJ112" s="42"/>
      <c r="EMK112" s="42"/>
      <c r="EML112" s="42"/>
      <c r="EMM112" s="42"/>
      <c r="EMN112" s="42"/>
      <c r="EMO112" s="42"/>
      <c r="EMP112" s="42"/>
      <c r="EMQ112" s="42"/>
      <c r="EMR112" s="42"/>
      <c r="EMS112" s="42"/>
      <c r="EMT112" s="42"/>
      <c r="EMU112" s="42"/>
      <c r="EMV112" s="42"/>
      <c r="EMW112" s="42"/>
      <c r="EMX112" s="42"/>
      <c r="EMY112" s="42"/>
      <c r="EMZ112" s="42"/>
      <c r="ENA112" s="42"/>
      <c r="ENB112" s="42"/>
      <c r="ENC112" s="42"/>
      <c r="END112" s="42"/>
      <c r="ENE112" s="42"/>
      <c r="ENF112" s="42"/>
      <c r="ENG112" s="42"/>
      <c r="ENH112" s="42"/>
      <c r="ENI112" s="42"/>
      <c r="ENJ112" s="42"/>
      <c r="ENK112" s="42"/>
      <c r="ENL112" s="42"/>
      <c r="ENM112" s="42"/>
      <c r="ENN112" s="42"/>
      <c r="ENO112" s="42"/>
      <c r="ENP112" s="42"/>
      <c r="ENQ112" s="42"/>
      <c r="ENR112" s="42"/>
      <c r="ENS112" s="42"/>
      <c r="ENT112" s="42"/>
      <c r="ENU112" s="42"/>
      <c r="ENV112" s="42"/>
      <c r="ENW112" s="42"/>
      <c r="ENX112" s="42"/>
      <c r="ENY112" s="42"/>
      <c r="ENZ112" s="42"/>
      <c r="EOA112" s="42"/>
      <c r="EOB112" s="42"/>
      <c r="EOC112" s="42"/>
      <c r="EOD112" s="42"/>
      <c r="EOE112" s="42"/>
      <c r="EOF112" s="42"/>
      <c r="EOG112" s="42"/>
      <c r="EOH112" s="42"/>
      <c r="EOI112" s="42"/>
      <c r="EOJ112" s="42"/>
      <c r="EOK112" s="42"/>
      <c r="EOL112" s="42"/>
      <c r="EOM112" s="42"/>
      <c r="EON112" s="42"/>
      <c r="EOO112" s="42"/>
      <c r="EOP112" s="42"/>
      <c r="EOQ112" s="42"/>
      <c r="EOR112" s="42"/>
      <c r="EOS112" s="42"/>
      <c r="EOT112" s="42"/>
      <c r="EOU112" s="42"/>
      <c r="EOV112" s="42"/>
      <c r="EOW112" s="42"/>
      <c r="EOX112" s="42"/>
      <c r="EOY112" s="42"/>
      <c r="EOZ112" s="42"/>
      <c r="EPA112" s="42"/>
      <c r="EPB112" s="42"/>
      <c r="EPC112" s="42"/>
      <c r="EPD112" s="42"/>
      <c r="EPE112" s="42"/>
      <c r="EPF112" s="42"/>
      <c r="EPG112" s="42"/>
      <c r="EPH112" s="42"/>
      <c r="EPI112" s="42"/>
      <c r="EPJ112" s="42"/>
      <c r="EPK112" s="42"/>
      <c r="EPL112" s="42"/>
      <c r="EPM112" s="42"/>
      <c r="EPN112" s="42"/>
      <c r="EPO112" s="42"/>
      <c r="EPP112" s="42"/>
      <c r="EPQ112" s="42"/>
      <c r="EPR112" s="42"/>
      <c r="EPS112" s="42"/>
      <c r="EPT112" s="42"/>
      <c r="EPU112" s="42"/>
      <c r="EPV112" s="42"/>
      <c r="EPW112" s="42"/>
      <c r="EPX112" s="42"/>
      <c r="EPY112" s="42"/>
      <c r="EPZ112" s="42"/>
      <c r="EQA112" s="42"/>
      <c r="EQB112" s="42"/>
      <c r="EQC112" s="42"/>
      <c r="EQD112" s="42"/>
      <c r="EQE112" s="42"/>
      <c r="EQF112" s="42"/>
      <c r="EQG112" s="42"/>
      <c r="EQH112" s="42"/>
      <c r="EQI112" s="42"/>
      <c r="EQJ112" s="42"/>
      <c r="EQK112" s="42"/>
      <c r="EQL112" s="42"/>
      <c r="EQM112" s="42"/>
      <c r="EQN112" s="42"/>
      <c r="EQO112" s="42"/>
      <c r="EQP112" s="42"/>
      <c r="EQQ112" s="42"/>
      <c r="EQR112" s="42"/>
      <c r="EQS112" s="42"/>
      <c r="EQT112" s="42"/>
      <c r="EQU112" s="42"/>
      <c r="EQV112" s="42"/>
      <c r="EQW112" s="42"/>
      <c r="EQX112" s="42"/>
      <c r="EQY112" s="42"/>
      <c r="EQZ112" s="42"/>
      <c r="ERA112" s="42"/>
      <c r="ERB112" s="42"/>
      <c r="ERC112" s="42"/>
      <c r="ERD112" s="42"/>
      <c r="ERE112" s="42"/>
      <c r="ERF112" s="42"/>
      <c r="ERG112" s="42"/>
      <c r="ERH112" s="42"/>
      <c r="ERI112" s="42"/>
      <c r="ERJ112" s="42"/>
      <c r="ERK112" s="42"/>
      <c r="ERL112" s="42"/>
      <c r="ERM112" s="42"/>
      <c r="ERN112" s="42"/>
      <c r="ERO112" s="42"/>
      <c r="ERP112" s="42"/>
      <c r="ERQ112" s="42"/>
      <c r="ERR112" s="42"/>
      <c r="ERS112" s="42"/>
      <c r="ERT112" s="42"/>
      <c r="ERU112" s="42"/>
      <c r="ERV112" s="42"/>
      <c r="ERW112" s="42"/>
      <c r="ERX112" s="42"/>
      <c r="ERY112" s="42"/>
      <c r="ERZ112" s="42"/>
      <c r="ESA112" s="42"/>
      <c r="ESB112" s="42"/>
      <c r="ESC112" s="42"/>
      <c r="ESD112" s="42"/>
      <c r="ESE112" s="42"/>
      <c r="ESF112" s="42"/>
      <c r="ESG112" s="42"/>
      <c r="ESH112" s="42"/>
      <c r="ESI112" s="42"/>
      <c r="ESJ112" s="42"/>
      <c r="ESK112" s="42"/>
      <c r="ESL112" s="42"/>
      <c r="ESM112" s="42"/>
      <c r="ESN112" s="42"/>
      <c r="ESO112" s="42"/>
      <c r="ESP112" s="42"/>
      <c r="ESQ112" s="42"/>
      <c r="ESR112" s="42"/>
      <c r="ESS112" s="42"/>
      <c r="EST112" s="42"/>
      <c r="ESU112" s="42"/>
      <c r="ESV112" s="42"/>
      <c r="ESW112" s="42"/>
      <c r="ESX112" s="42"/>
      <c r="ESY112" s="42"/>
      <c r="ESZ112" s="42"/>
      <c r="ETA112" s="42"/>
      <c r="ETB112" s="42"/>
      <c r="ETC112" s="42"/>
      <c r="ETD112" s="42"/>
      <c r="ETE112" s="42"/>
      <c r="ETF112" s="42"/>
      <c r="ETG112" s="42"/>
      <c r="ETH112" s="42"/>
      <c r="ETI112" s="42"/>
      <c r="ETJ112" s="42"/>
      <c r="ETK112" s="42"/>
      <c r="ETL112" s="42"/>
      <c r="ETM112" s="42"/>
      <c r="ETN112" s="42"/>
      <c r="ETO112" s="42"/>
      <c r="ETP112" s="42"/>
      <c r="ETQ112" s="42"/>
      <c r="ETR112" s="42"/>
      <c r="ETS112" s="42"/>
      <c r="ETT112" s="42"/>
      <c r="ETU112" s="42"/>
      <c r="ETV112" s="42"/>
      <c r="ETW112" s="42"/>
      <c r="ETX112" s="42"/>
      <c r="ETY112" s="42"/>
      <c r="ETZ112" s="42"/>
      <c r="EUA112" s="42"/>
      <c r="EUB112" s="42"/>
      <c r="EUC112" s="42"/>
      <c r="EUD112" s="42"/>
      <c r="EUE112" s="42"/>
      <c r="EUF112" s="42"/>
      <c r="EUG112" s="42"/>
      <c r="EUH112" s="42"/>
      <c r="EUI112" s="42"/>
      <c r="EUJ112" s="42"/>
      <c r="EUK112" s="42"/>
      <c r="EUL112" s="42"/>
      <c r="EUM112" s="42"/>
      <c r="EUN112" s="42"/>
      <c r="EUO112" s="42"/>
      <c r="EUP112" s="42"/>
      <c r="EUQ112" s="42"/>
      <c r="EUR112" s="42"/>
      <c r="EUS112" s="42"/>
      <c r="EUT112" s="42"/>
      <c r="EUU112" s="42"/>
      <c r="EUV112" s="42"/>
      <c r="EUW112" s="42"/>
      <c r="EUX112" s="42"/>
      <c r="EUY112" s="42"/>
      <c r="EUZ112" s="42"/>
      <c r="EVA112" s="42"/>
      <c r="EVB112" s="42"/>
      <c r="EVC112" s="42"/>
      <c r="EVD112" s="42"/>
      <c r="EVE112" s="42"/>
      <c r="EVF112" s="42"/>
      <c r="EVG112" s="42"/>
      <c r="EVH112" s="42"/>
      <c r="EVI112" s="42"/>
      <c r="EVJ112" s="42"/>
      <c r="EVK112" s="42"/>
      <c r="EVL112" s="42"/>
      <c r="EVM112" s="42"/>
      <c r="EVN112" s="42"/>
      <c r="EVO112" s="42"/>
      <c r="EVP112" s="42"/>
      <c r="EVQ112" s="42"/>
      <c r="EVR112" s="42"/>
      <c r="EVS112" s="42"/>
      <c r="EVT112" s="42"/>
      <c r="EVU112" s="42"/>
      <c r="EVV112" s="42"/>
      <c r="EVW112" s="42"/>
      <c r="EVX112" s="42"/>
      <c r="EVY112" s="42"/>
      <c r="EVZ112" s="42"/>
      <c r="EWA112" s="42"/>
      <c r="EWB112" s="42"/>
      <c r="EWC112" s="42"/>
      <c r="EWD112" s="42"/>
      <c r="EWE112" s="42"/>
      <c r="EWF112" s="42"/>
      <c r="EWG112" s="42"/>
      <c r="EWH112" s="42"/>
      <c r="EWI112" s="42"/>
      <c r="EWJ112" s="42"/>
      <c r="EWK112" s="42"/>
      <c r="EWL112" s="42"/>
      <c r="EWM112" s="42"/>
      <c r="EWN112" s="42"/>
      <c r="EWO112" s="42"/>
      <c r="EWP112" s="42"/>
      <c r="EWQ112" s="42"/>
      <c r="EWR112" s="42"/>
      <c r="EWS112" s="42"/>
      <c r="EWT112" s="42"/>
      <c r="EWU112" s="42"/>
      <c r="EWV112" s="42"/>
      <c r="EWW112" s="42"/>
      <c r="EWX112" s="42"/>
      <c r="EWY112" s="42"/>
      <c r="EWZ112" s="42"/>
      <c r="EXA112" s="42"/>
      <c r="EXB112" s="42"/>
      <c r="EXC112" s="42"/>
      <c r="EXD112" s="42"/>
      <c r="EXE112" s="42"/>
      <c r="EXF112" s="42"/>
      <c r="EXG112" s="42"/>
      <c r="EXH112" s="42"/>
      <c r="EXI112" s="42"/>
      <c r="EXJ112" s="42"/>
      <c r="EXK112" s="42"/>
      <c r="EXL112" s="42"/>
      <c r="EXM112" s="42"/>
      <c r="EXN112" s="42"/>
      <c r="EXO112" s="42"/>
      <c r="EXP112" s="42"/>
      <c r="EXQ112" s="42"/>
      <c r="EXR112" s="42"/>
      <c r="EXS112" s="42"/>
      <c r="EXT112" s="42"/>
      <c r="EXU112" s="42"/>
      <c r="EXV112" s="42"/>
      <c r="EXW112" s="42"/>
      <c r="EXX112" s="42"/>
      <c r="EXY112" s="42"/>
      <c r="EXZ112" s="42"/>
      <c r="EYA112" s="42"/>
      <c r="EYB112" s="42"/>
      <c r="EYC112" s="42"/>
      <c r="EYD112" s="42"/>
      <c r="EYE112" s="42"/>
      <c r="EYF112" s="42"/>
      <c r="EYG112" s="42"/>
      <c r="EYH112" s="42"/>
      <c r="EYI112" s="42"/>
      <c r="EYJ112" s="42"/>
      <c r="EYK112" s="42"/>
      <c r="EYL112" s="42"/>
      <c r="EYM112" s="42"/>
      <c r="EYN112" s="42"/>
      <c r="EYO112" s="42"/>
      <c r="EYP112" s="42"/>
      <c r="EYQ112" s="42"/>
      <c r="EYR112" s="42"/>
      <c r="EYS112" s="42"/>
      <c r="EYT112" s="42"/>
      <c r="EYU112" s="42"/>
      <c r="EYV112" s="42"/>
      <c r="EYW112" s="42"/>
      <c r="EYX112" s="42"/>
      <c r="EYY112" s="42"/>
      <c r="EYZ112" s="42"/>
      <c r="EZA112" s="42"/>
      <c r="EZB112" s="42"/>
      <c r="EZC112" s="42"/>
      <c r="EZD112" s="42"/>
      <c r="EZE112" s="42"/>
      <c r="EZF112" s="42"/>
      <c r="EZG112" s="42"/>
      <c r="EZH112" s="42"/>
      <c r="EZI112" s="42"/>
      <c r="EZJ112" s="42"/>
      <c r="EZK112" s="42"/>
      <c r="EZL112" s="42"/>
      <c r="EZM112" s="42"/>
      <c r="EZN112" s="42"/>
      <c r="EZO112" s="42"/>
      <c r="EZP112" s="42"/>
      <c r="EZQ112" s="42"/>
      <c r="EZR112" s="42"/>
      <c r="EZS112" s="42"/>
      <c r="EZT112" s="42"/>
      <c r="EZU112" s="42"/>
      <c r="EZV112" s="42"/>
      <c r="EZW112" s="42"/>
      <c r="EZX112" s="42"/>
      <c r="EZY112" s="42"/>
      <c r="EZZ112" s="42"/>
      <c r="FAA112" s="42"/>
      <c r="FAB112" s="42"/>
      <c r="FAC112" s="42"/>
      <c r="FAD112" s="42"/>
      <c r="FAE112" s="42"/>
      <c r="FAF112" s="42"/>
      <c r="FAG112" s="42"/>
      <c r="FAH112" s="42"/>
      <c r="FAI112" s="42"/>
      <c r="FAJ112" s="42"/>
      <c r="FAK112" s="42"/>
      <c r="FAL112" s="42"/>
      <c r="FAM112" s="42"/>
      <c r="FAN112" s="42"/>
      <c r="FAO112" s="42"/>
      <c r="FAP112" s="42"/>
      <c r="FAQ112" s="42"/>
      <c r="FAR112" s="42"/>
      <c r="FAS112" s="42"/>
      <c r="FAT112" s="42"/>
      <c r="FAU112" s="42"/>
      <c r="FAV112" s="42"/>
      <c r="FAW112" s="42"/>
      <c r="FAX112" s="42"/>
      <c r="FAY112" s="42"/>
      <c r="FAZ112" s="42"/>
      <c r="FBA112" s="42"/>
      <c r="FBB112" s="42"/>
      <c r="FBC112" s="42"/>
      <c r="FBD112" s="42"/>
      <c r="FBE112" s="42"/>
      <c r="FBF112" s="42"/>
      <c r="FBG112" s="42"/>
      <c r="FBH112" s="42"/>
      <c r="FBI112" s="42"/>
      <c r="FBJ112" s="42"/>
      <c r="FBK112" s="42"/>
      <c r="FBL112" s="42"/>
      <c r="FBM112" s="42"/>
      <c r="FBN112" s="42"/>
      <c r="FBO112" s="42"/>
      <c r="FBP112" s="42"/>
      <c r="FBQ112" s="42"/>
      <c r="FBR112" s="42"/>
      <c r="FBS112" s="42"/>
      <c r="FBT112" s="42"/>
      <c r="FBU112" s="42"/>
      <c r="FBV112" s="42"/>
      <c r="FBW112" s="42"/>
      <c r="FBX112" s="42"/>
      <c r="FBY112" s="42"/>
      <c r="FBZ112" s="42"/>
      <c r="FCA112" s="42"/>
      <c r="FCB112" s="42"/>
      <c r="FCC112" s="42"/>
      <c r="FCD112" s="42"/>
      <c r="FCE112" s="42"/>
      <c r="FCF112" s="42"/>
      <c r="FCG112" s="42"/>
      <c r="FCH112" s="42"/>
      <c r="FCI112" s="42"/>
      <c r="FCJ112" s="42"/>
      <c r="FCK112" s="42"/>
      <c r="FCL112" s="42"/>
      <c r="FCM112" s="42"/>
      <c r="FCN112" s="42"/>
      <c r="FCO112" s="42"/>
      <c r="FCP112" s="42"/>
      <c r="FCQ112" s="42"/>
      <c r="FCR112" s="42"/>
      <c r="FCS112" s="42"/>
      <c r="FCT112" s="42"/>
      <c r="FCU112" s="42"/>
      <c r="FCV112" s="42"/>
      <c r="FCW112" s="42"/>
      <c r="FCX112" s="42"/>
      <c r="FCY112" s="42"/>
      <c r="FCZ112" s="42"/>
      <c r="FDA112" s="42"/>
      <c r="FDB112" s="42"/>
      <c r="FDC112" s="42"/>
      <c r="FDD112" s="42"/>
      <c r="FDE112" s="42"/>
      <c r="FDF112" s="42"/>
      <c r="FDG112" s="42"/>
      <c r="FDH112" s="42"/>
      <c r="FDI112" s="42"/>
      <c r="FDJ112" s="42"/>
      <c r="FDK112" s="42"/>
      <c r="FDL112" s="42"/>
      <c r="FDM112" s="42"/>
      <c r="FDN112" s="42"/>
      <c r="FDO112" s="42"/>
      <c r="FDP112" s="42"/>
      <c r="FDQ112" s="42"/>
      <c r="FDR112" s="42"/>
      <c r="FDS112" s="42"/>
      <c r="FDT112" s="42"/>
      <c r="FDU112" s="42"/>
      <c r="FDV112" s="42"/>
      <c r="FDW112" s="42"/>
      <c r="FDX112" s="42"/>
      <c r="FDY112" s="42"/>
      <c r="FDZ112" s="42"/>
      <c r="FEA112" s="42"/>
      <c r="FEB112" s="42"/>
      <c r="FEC112" s="42"/>
      <c r="FED112" s="42"/>
      <c r="FEE112" s="42"/>
      <c r="FEF112" s="42"/>
      <c r="FEG112" s="42"/>
      <c r="FEH112" s="42"/>
      <c r="FEI112" s="42"/>
      <c r="FEJ112" s="42"/>
      <c r="FEK112" s="42"/>
      <c r="FEL112" s="42"/>
      <c r="FEM112" s="42"/>
      <c r="FEN112" s="42"/>
      <c r="FEO112" s="42"/>
      <c r="FEP112" s="42"/>
      <c r="FEQ112" s="42"/>
      <c r="FER112" s="42"/>
      <c r="FES112" s="42"/>
      <c r="FET112" s="42"/>
      <c r="FEU112" s="42"/>
      <c r="FEV112" s="42"/>
      <c r="FEW112" s="42"/>
      <c r="FEX112" s="42"/>
      <c r="FEY112" s="42"/>
      <c r="FEZ112" s="42"/>
      <c r="FFA112" s="42"/>
      <c r="FFB112" s="42"/>
      <c r="FFC112" s="42"/>
      <c r="FFD112" s="42"/>
      <c r="FFE112" s="42"/>
      <c r="FFF112" s="42"/>
      <c r="FFG112" s="42"/>
      <c r="FFH112" s="42"/>
      <c r="FFI112" s="42"/>
      <c r="FFJ112" s="42"/>
      <c r="FFK112" s="42"/>
      <c r="FFL112" s="42"/>
      <c r="FFM112" s="42"/>
      <c r="FFN112" s="42"/>
      <c r="FFO112" s="42"/>
      <c r="FFP112" s="42"/>
      <c r="FFQ112" s="42"/>
      <c r="FFR112" s="42"/>
      <c r="FFS112" s="42"/>
      <c r="FFT112" s="42"/>
      <c r="FFU112" s="42"/>
      <c r="FFV112" s="42"/>
      <c r="FFW112" s="42"/>
      <c r="FFX112" s="42"/>
      <c r="FFY112" s="42"/>
      <c r="FFZ112" s="42"/>
      <c r="FGA112" s="42"/>
      <c r="FGB112" s="42"/>
      <c r="FGC112" s="42"/>
      <c r="FGD112" s="42"/>
      <c r="FGE112" s="42"/>
      <c r="FGF112" s="42"/>
      <c r="FGG112" s="42"/>
      <c r="FGH112" s="42"/>
      <c r="FGI112" s="42"/>
      <c r="FGJ112" s="42"/>
      <c r="FGK112" s="42"/>
      <c r="FGL112" s="42"/>
      <c r="FGM112" s="42"/>
      <c r="FGN112" s="42"/>
      <c r="FGO112" s="42"/>
      <c r="FGP112" s="42"/>
      <c r="FGQ112" s="42"/>
      <c r="FGR112" s="42"/>
      <c r="FGS112" s="42"/>
      <c r="FGT112" s="42"/>
      <c r="FGU112" s="42"/>
      <c r="FGV112" s="42"/>
      <c r="FGW112" s="42"/>
      <c r="FGX112" s="42"/>
      <c r="FGY112" s="42"/>
      <c r="FGZ112" s="42"/>
      <c r="FHA112" s="42"/>
      <c r="FHB112" s="42"/>
      <c r="FHC112" s="42"/>
      <c r="FHD112" s="42"/>
      <c r="FHE112" s="42"/>
      <c r="FHF112" s="42"/>
      <c r="FHG112" s="42"/>
      <c r="FHH112" s="42"/>
      <c r="FHI112" s="42"/>
      <c r="FHJ112" s="42"/>
      <c r="FHK112" s="42"/>
      <c r="FHL112" s="42"/>
      <c r="FHM112" s="42"/>
      <c r="FHN112" s="42"/>
      <c r="FHO112" s="42"/>
      <c r="FHP112" s="42"/>
      <c r="FHQ112" s="42"/>
      <c r="FHR112" s="42"/>
      <c r="FHS112" s="42"/>
      <c r="FHT112" s="42"/>
      <c r="FHU112" s="42"/>
      <c r="FHV112" s="42"/>
      <c r="FHW112" s="42"/>
      <c r="FHX112" s="42"/>
      <c r="FHY112" s="42"/>
      <c r="FHZ112" s="42"/>
      <c r="FIA112" s="42"/>
      <c r="FIB112" s="42"/>
      <c r="FIC112" s="42"/>
      <c r="FID112" s="42"/>
      <c r="FIE112" s="42"/>
      <c r="FIF112" s="42"/>
      <c r="FIG112" s="42"/>
      <c r="FIH112" s="42"/>
      <c r="FII112" s="42"/>
      <c r="FIJ112" s="42"/>
      <c r="FIK112" s="42"/>
      <c r="FIL112" s="42"/>
      <c r="FIM112" s="42"/>
      <c r="FIN112" s="42"/>
      <c r="FIO112" s="42"/>
      <c r="FIP112" s="42"/>
      <c r="FIQ112" s="42"/>
      <c r="FIR112" s="42"/>
      <c r="FIS112" s="42"/>
      <c r="FIT112" s="42"/>
      <c r="FIU112" s="42"/>
      <c r="FIV112" s="42"/>
      <c r="FIW112" s="42"/>
      <c r="FIX112" s="42"/>
      <c r="FIY112" s="42"/>
      <c r="FIZ112" s="42"/>
      <c r="FJA112" s="42"/>
      <c r="FJB112" s="42"/>
      <c r="FJC112" s="42"/>
      <c r="FJD112" s="42"/>
      <c r="FJE112" s="42"/>
      <c r="FJF112" s="42"/>
      <c r="FJG112" s="42"/>
      <c r="FJH112" s="42"/>
      <c r="FJI112" s="42"/>
      <c r="FJJ112" s="42"/>
      <c r="FJK112" s="42"/>
      <c r="FJL112" s="42"/>
      <c r="FJM112" s="42"/>
      <c r="FJN112" s="42"/>
      <c r="FJO112" s="42"/>
      <c r="FJP112" s="42"/>
      <c r="FJQ112" s="42"/>
      <c r="FJR112" s="42"/>
      <c r="FJS112" s="42"/>
      <c r="FJT112" s="42"/>
      <c r="FJU112" s="42"/>
      <c r="FJV112" s="42"/>
      <c r="FJW112" s="42"/>
      <c r="FJX112" s="42"/>
      <c r="FJY112" s="42"/>
      <c r="FJZ112" s="42"/>
      <c r="FKA112" s="42"/>
      <c r="FKB112" s="42"/>
      <c r="FKC112" s="42"/>
      <c r="FKD112" s="42"/>
      <c r="FKE112" s="42"/>
      <c r="FKF112" s="42"/>
      <c r="FKG112" s="42"/>
      <c r="FKH112" s="42"/>
      <c r="FKI112" s="42"/>
      <c r="FKJ112" s="42"/>
      <c r="FKK112" s="42"/>
      <c r="FKL112" s="42"/>
      <c r="FKM112" s="42"/>
      <c r="FKN112" s="42"/>
      <c r="FKO112" s="42"/>
      <c r="FKP112" s="42"/>
      <c r="FKQ112" s="42"/>
      <c r="FKR112" s="42"/>
      <c r="FKS112" s="42"/>
      <c r="FKT112" s="42"/>
      <c r="FKU112" s="42"/>
      <c r="FKV112" s="42"/>
      <c r="FKW112" s="42"/>
      <c r="FKX112" s="42"/>
      <c r="FKY112" s="42"/>
      <c r="FKZ112" s="42"/>
      <c r="FLA112" s="42"/>
      <c r="FLB112" s="42"/>
      <c r="FLC112" s="42"/>
      <c r="FLD112" s="42"/>
      <c r="FLE112" s="42"/>
      <c r="FLF112" s="42"/>
      <c r="FLG112" s="42"/>
      <c r="FLH112" s="42"/>
      <c r="FLI112" s="42"/>
      <c r="FLJ112" s="42"/>
      <c r="FLK112" s="42"/>
      <c r="FLL112" s="42"/>
      <c r="FLM112" s="42"/>
      <c r="FLN112" s="42"/>
      <c r="FLO112" s="42"/>
      <c r="FLP112" s="42"/>
      <c r="FLQ112" s="42"/>
      <c r="FLR112" s="42"/>
      <c r="FLS112" s="42"/>
      <c r="FLT112" s="42"/>
      <c r="FLU112" s="42"/>
      <c r="FLV112" s="42"/>
      <c r="FLW112" s="42"/>
      <c r="FLX112" s="42"/>
      <c r="FLY112" s="42"/>
      <c r="FLZ112" s="42"/>
      <c r="FMA112" s="42"/>
      <c r="FMB112" s="42"/>
      <c r="FMC112" s="42"/>
      <c r="FMD112" s="42"/>
      <c r="FME112" s="42"/>
      <c r="FMF112" s="42"/>
      <c r="FMG112" s="42"/>
      <c r="FMH112" s="42"/>
      <c r="FMI112" s="42"/>
      <c r="FMJ112" s="42"/>
      <c r="FMK112" s="42"/>
      <c r="FML112" s="42"/>
      <c r="FMM112" s="42"/>
      <c r="FMN112" s="42"/>
      <c r="FMO112" s="42"/>
      <c r="FMP112" s="42"/>
      <c r="FMQ112" s="42"/>
      <c r="FMR112" s="42"/>
      <c r="FMS112" s="42"/>
      <c r="FMT112" s="42"/>
      <c r="FMU112" s="42"/>
      <c r="FMV112" s="42"/>
      <c r="FMW112" s="42"/>
      <c r="FMX112" s="42"/>
      <c r="FMY112" s="42"/>
      <c r="FMZ112" s="42"/>
      <c r="FNA112" s="42"/>
      <c r="FNB112" s="42"/>
      <c r="FNC112" s="42"/>
      <c r="FND112" s="42"/>
      <c r="FNE112" s="42"/>
      <c r="FNF112" s="42"/>
      <c r="FNG112" s="42"/>
      <c r="FNH112" s="42"/>
      <c r="FNI112" s="42"/>
      <c r="FNJ112" s="42"/>
      <c r="FNK112" s="42"/>
      <c r="FNL112" s="42"/>
      <c r="FNM112" s="42"/>
      <c r="FNN112" s="42"/>
      <c r="FNO112" s="42"/>
      <c r="FNP112" s="42"/>
      <c r="FNQ112" s="42"/>
      <c r="FNR112" s="42"/>
      <c r="FNS112" s="42"/>
      <c r="FNT112" s="42"/>
      <c r="FNU112" s="42"/>
      <c r="FNV112" s="42"/>
      <c r="FNW112" s="42"/>
      <c r="FNX112" s="42"/>
      <c r="FNY112" s="42"/>
      <c r="FNZ112" s="42"/>
      <c r="FOA112" s="42"/>
      <c r="FOB112" s="42"/>
      <c r="FOC112" s="42"/>
      <c r="FOD112" s="42"/>
      <c r="FOE112" s="42"/>
      <c r="FOF112" s="42"/>
      <c r="FOG112" s="42"/>
      <c r="FOH112" s="42"/>
      <c r="FOI112" s="42"/>
      <c r="FOJ112" s="42"/>
      <c r="FOK112" s="42"/>
      <c r="FOL112" s="42"/>
      <c r="FOM112" s="42"/>
      <c r="FON112" s="42"/>
      <c r="FOO112" s="42"/>
      <c r="FOP112" s="42"/>
      <c r="FOQ112" s="42"/>
      <c r="FOR112" s="42"/>
      <c r="FOS112" s="42"/>
      <c r="FOT112" s="42"/>
      <c r="FOU112" s="42"/>
      <c r="FOV112" s="42"/>
      <c r="FOW112" s="42"/>
      <c r="FOX112" s="42"/>
      <c r="FOY112" s="42"/>
      <c r="FOZ112" s="42"/>
      <c r="FPA112" s="42"/>
      <c r="FPB112" s="42"/>
      <c r="FPC112" s="42"/>
      <c r="FPD112" s="42"/>
      <c r="FPE112" s="42"/>
      <c r="FPF112" s="42"/>
      <c r="FPG112" s="42"/>
      <c r="FPH112" s="42"/>
      <c r="FPI112" s="42"/>
      <c r="FPJ112" s="42"/>
      <c r="FPK112" s="42"/>
      <c r="FPL112" s="42"/>
      <c r="FPM112" s="42"/>
      <c r="FPN112" s="42"/>
      <c r="FPO112" s="42"/>
      <c r="FPP112" s="42"/>
      <c r="FPQ112" s="42"/>
      <c r="FPR112" s="42"/>
      <c r="FPS112" s="42"/>
      <c r="FPT112" s="42"/>
      <c r="FPU112" s="42"/>
      <c r="FPV112" s="42"/>
      <c r="FPW112" s="42"/>
      <c r="FPX112" s="42"/>
      <c r="FPY112" s="42"/>
      <c r="FPZ112" s="42"/>
      <c r="FQA112" s="42"/>
      <c r="FQB112" s="42"/>
      <c r="FQC112" s="42"/>
      <c r="FQD112" s="42"/>
      <c r="FQE112" s="42"/>
      <c r="FQF112" s="42"/>
      <c r="FQG112" s="42"/>
      <c r="FQH112" s="42"/>
      <c r="FQI112" s="42"/>
      <c r="FQJ112" s="42"/>
      <c r="FQK112" s="42"/>
      <c r="FQL112" s="42"/>
      <c r="FQM112" s="42"/>
      <c r="FQN112" s="42"/>
      <c r="FQO112" s="42"/>
      <c r="FQP112" s="42"/>
      <c r="FQQ112" s="42"/>
      <c r="FQR112" s="42"/>
      <c r="FQS112" s="42"/>
      <c r="FQT112" s="42"/>
      <c r="FQU112" s="42"/>
      <c r="FQV112" s="42"/>
      <c r="FQW112" s="42"/>
      <c r="FQX112" s="42"/>
      <c r="FQY112" s="42"/>
      <c r="FQZ112" s="42"/>
      <c r="FRA112" s="42"/>
      <c r="FRB112" s="42"/>
      <c r="FRC112" s="42"/>
      <c r="FRD112" s="42"/>
      <c r="FRE112" s="42"/>
      <c r="FRF112" s="42"/>
      <c r="FRG112" s="42"/>
      <c r="FRH112" s="42"/>
      <c r="FRI112" s="42"/>
      <c r="FRJ112" s="42"/>
      <c r="FRK112" s="42"/>
      <c r="FRL112" s="42"/>
      <c r="FRM112" s="42"/>
      <c r="FRN112" s="42"/>
      <c r="FRO112" s="42"/>
      <c r="FRP112" s="42"/>
      <c r="FRQ112" s="42"/>
      <c r="FRR112" s="42"/>
      <c r="FRS112" s="42"/>
      <c r="FRT112" s="42"/>
      <c r="FRU112" s="42"/>
      <c r="FRV112" s="42"/>
      <c r="FRW112" s="42"/>
      <c r="FRX112" s="42"/>
      <c r="FRY112" s="42"/>
      <c r="FRZ112" s="42"/>
      <c r="FSA112" s="42"/>
      <c r="FSB112" s="42"/>
      <c r="FSC112" s="42"/>
      <c r="FSD112" s="42"/>
      <c r="FSE112" s="42"/>
      <c r="FSF112" s="42"/>
      <c r="FSG112" s="42"/>
      <c r="FSH112" s="42"/>
      <c r="FSI112" s="42"/>
      <c r="FSJ112" s="42"/>
      <c r="FSK112" s="42"/>
      <c r="FSL112" s="42"/>
      <c r="FSM112" s="42"/>
      <c r="FSN112" s="42"/>
      <c r="FSO112" s="42"/>
      <c r="FSP112" s="42"/>
      <c r="FSQ112" s="42"/>
      <c r="FSR112" s="42"/>
      <c r="FSS112" s="42"/>
      <c r="FST112" s="42"/>
      <c r="FSU112" s="42"/>
      <c r="FSV112" s="42"/>
      <c r="FSW112" s="42"/>
      <c r="FSX112" s="42"/>
      <c r="FSY112" s="42"/>
      <c r="FSZ112" s="42"/>
      <c r="FTA112" s="42"/>
      <c r="FTB112" s="42"/>
      <c r="FTC112" s="42"/>
      <c r="FTD112" s="42"/>
      <c r="FTE112" s="42"/>
      <c r="FTF112" s="42"/>
      <c r="FTG112" s="42"/>
      <c r="FTH112" s="42"/>
      <c r="FTI112" s="42"/>
      <c r="FTJ112" s="42"/>
      <c r="FTK112" s="42"/>
      <c r="FTL112" s="42"/>
      <c r="FTM112" s="42"/>
      <c r="FTN112" s="42"/>
      <c r="FTO112" s="42"/>
      <c r="FTP112" s="42"/>
      <c r="FTQ112" s="42"/>
      <c r="FTR112" s="42"/>
      <c r="FTS112" s="42"/>
      <c r="FTT112" s="42"/>
      <c r="FTU112" s="42"/>
      <c r="FTV112" s="42"/>
      <c r="FTW112" s="42"/>
      <c r="FTX112" s="42"/>
      <c r="FTY112" s="42"/>
      <c r="FTZ112" s="42"/>
      <c r="FUA112" s="42"/>
      <c r="FUB112" s="42"/>
      <c r="FUC112" s="42"/>
      <c r="FUD112" s="42"/>
      <c r="FUE112" s="42"/>
      <c r="FUF112" s="42"/>
      <c r="FUG112" s="42"/>
      <c r="FUH112" s="42"/>
      <c r="FUI112" s="42"/>
      <c r="FUJ112" s="42"/>
      <c r="FUK112" s="42"/>
      <c r="FUL112" s="42"/>
      <c r="FUM112" s="42"/>
      <c r="FUN112" s="42"/>
      <c r="FUO112" s="42"/>
      <c r="FUP112" s="42"/>
      <c r="FUQ112" s="42"/>
      <c r="FUR112" s="42"/>
      <c r="FUS112" s="42"/>
      <c r="FUT112" s="42"/>
      <c r="FUU112" s="42"/>
      <c r="FUV112" s="42"/>
      <c r="FUW112" s="42"/>
      <c r="FUX112" s="42"/>
      <c r="FUY112" s="42"/>
      <c r="FUZ112" s="42"/>
      <c r="FVA112" s="42"/>
      <c r="FVB112" s="42"/>
      <c r="FVC112" s="42"/>
      <c r="FVD112" s="42"/>
      <c r="FVE112" s="42"/>
      <c r="FVF112" s="42"/>
      <c r="FVG112" s="42"/>
      <c r="FVH112" s="42"/>
      <c r="FVI112" s="42"/>
      <c r="FVJ112" s="42"/>
      <c r="FVK112" s="42"/>
      <c r="FVL112" s="42"/>
      <c r="FVM112" s="42"/>
      <c r="FVN112" s="42"/>
      <c r="FVO112" s="42"/>
      <c r="FVP112" s="42"/>
      <c r="FVQ112" s="42"/>
      <c r="FVR112" s="42"/>
      <c r="FVS112" s="42"/>
      <c r="FVT112" s="42"/>
      <c r="FVU112" s="42"/>
      <c r="FVV112" s="42"/>
      <c r="FVW112" s="42"/>
      <c r="FVX112" s="42"/>
      <c r="FVY112" s="42"/>
      <c r="FVZ112" s="42"/>
      <c r="FWA112" s="42"/>
      <c r="FWB112" s="42"/>
      <c r="FWC112" s="42"/>
      <c r="FWD112" s="42"/>
      <c r="FWE112" s="42"/>
      <c r="FWF112" s="42"/>
      <c r="FWG112" s="42"/>
      <c r="FWH112" s="42"/>
      <c r="FWI112" s="42"/>
      <c r="FWJ112" s="42"/>
      <c r="FWK112" s="42"/>
      <c r="FWL112" s="42"/>
      <c r="FWM112" s="42"/>
      <c r="FWN112" s="42"/>
      <c r="FWO112" s="42"/>
      <c r="FWP112" s="42"/>
      <c r="FWQ112" s="42"/>
      <c r="FWR112" s="42"/>
      <c r="FWS112" s="42"/>
      <c r="FWT112" s="42"/>
      <c r="FWU112" s="42"/>
      <c r="FWV112" s="42"/>
      <c r="FWW112" s="42"/>
      <c r="FWX112" s="42"/>
      <c r="FWY112" s="42"/>
      <c r="FWZ112" s="42"/>
      <c r="FXA112" s="42"/>
      <c r="FXB112" s="42"/>
      <c r="FXC112" s="42"/>
      <c r="FXD112" s="42"/>
      <c r="FXE112" s="42"/>
      <c r="FXF112" s="42"/>
      <c r="FXG112" s="42"/>
      <c r="FXH112" s="42"/>
      <c r="FXI112" s="42"/>
      <c r="FXJ112" s="42"/>
      <c r="FXK112" s="42"/>
      <c r="FXL112" s="42"/>
      <c r="FXM112" s="42"/>
      <c r="FXN112" s="42"/>
      <c r="FXO112" s="42"/>
      <c r="FXP112" s="42"/>
      <c r="FXQ112" s="42"/>
      <c r="FXR112" s="42"/>
      <c r="FXS112" s="42"/>
      <c r="FXT112" s="42"/>
      <c r="FXU112" s="42"/>
      <c r="FXV112" s="42"/>
      <c r="FXW112" s="42"/>
      <c r="FXX112" s="42"/>
      <c r="FXY112" s="42"/>
      <c r="FXZ112" s="42"/>
      <c r="FYA112" s="42"/>
      <c r="FYB112" s="42"/>
      <c r="FYC112" s="42"/>
      <c r="FYD112" s="42"/>
      <c r="FYE112" s="42"/>
      <c r="FYF112" s="42"/>
      <c r="FYG112" s="42"/>
      <c r="FYH112" s="42"/>
      <c r="FYI112" s="42"/>
      <c r="FYJ112" s="42"/>
      <c r="FYK112" s="42"/>
      <c r="FYL112" s="42"/>
      <c r="FYM112" s="42"/>
      <c r="FYN112" s="42"/>
      <c r="FYO112" s="42"/>
      <c r="FYP112" s="42"/>
      <c r="FYQ112" s="42"/>
      <c r="FYR112" s="42"/>
      <c r="FYS112" s="42"/>
      <c r="FYT112" s="42"/>
      <c r="FYU112" s="42"/>
      <c r="FYV112" s="42"/>
      <c r="FYW112" s="42"/>
      <c r="FYX112" s="42"/>
      <c r="FYY112" s="42"/>
      <c r="FYZ112" s="42"/>
      <c r="FZA112" s="42"/>
      <c r="FZB112" s="42"/>
      <c r="FZC112" s="42"/>
      <c r="FZD112" s="42"/>
      <c r="FZE112" s="42"/>
      <c r="FZF112" s="42"/>
      <c r="FZG112" s="42"/>
      <c r="FZH112" s="42"/>
      <c r="FZI112" s="42"/>
      <c r="FZJ112" s="42"/>
      <c r="FZK112" s="42"/>
      <c r="FZL112" s="42"/>
      <c r="FZM112" s="42"/>
      <c r="FZN112" s="42"/>
      <c r="FZO112" s="42"/>
      <c r="FZP112" s="42"/>
      <c r="FZQ112" s="42"/>
      <c r="FZR112" s="42"/>
      <c r="FZS112" s="42"/>
      <c r="FZT112" s="42"/>
      <c r="FZU112" s="42"/>
      <c r="FZV112" s="42"/>
      <c r="FZW112" s="42"/>
      <c r="FZX112" s="42"/>
      <c r="FZY112" s="42"/>
      <c r="FZZ112" s="42"/>
      <c r="GAA112" s="42"/>
      <c r="GAB112" s="42"/>
      <c r="GAC112" s="42"/>
      <c r="GAD112" s="42"/>
      <c r="GAE112" s="42"/>
      <c r="GAF112" s="42"/>
      <c r="GAG112" s="42"/>
      <c r="GAH112" s="42"/>
      <c r="GAI112" s="42"/>
      <c r="GAJ112" s="42"/>
      <c r="GAK112" s="42"/>
      <c r="GAL112" s="42"/>
      <c r="GAM112" s="42"/>
      <c r="GAN112" s="42"/>
      <c r="GAO112" s="42"/>
      <c r="GAP112" s="42"/>
      <c r="GAQ112" s="42"/>
      <c r="GAR112" s="42"/>
      <c r="GAS112" s="42"/>
      <c r="GAT112" s="42"/>
      <c r="GAU112" s="42"/>
      <c r="GAV112" s="42"/>
      <c r="GAW112" s="42"/>
      <c r="GAX112" s="42"/>
      <c r="GAY112" s="42"/>
      <c r="GAZ112" s="42"/>
      <c r="GBA112" s="42"/>
      <c r="GBB112" s="42"/>
      <c r="GBC112" s="42"/>
      <c r="GBD112" s="42"/>
      <c r="GBE112" s="42"/>
      <c r="GBF112" s="42"/>
      <c r="GBG112" s="42"/>
      <c r="GBH112" s="42"/>
      <c r="GBI112" s="42"/>
      <c r="GBJ112" s="42"/>
      <c r="GBK112" s="42"/>
      <c r="GBL112" s="42"/>
      <c r="GBM112" s="42"/>
      <c r="GBN112" s="42"/>
      <c r="GBO112" s="42"/>
      <c r="GBP112" s="42"/>
      <c r="GBQ112" s="42"/>
      <c r="GBR112" s="42"/>
      <c r="GBS112" s="42"/>
      <c r="GBT112" s="42"/>
      <c r="GBU112" s="42"/>
      <c r="GBV112" s="42"/>
      <c r="GBW112" s="42"/>
      <c r="GBX112" s="42"/>
      <c r="GBY112" s="42"/>
      <c r="GBZ112" s="42"/>
      <c r="GCA112" s="42"/>
      <c r="GCB112" s="42"/>
      <c r="GCC112" s="42"/>
      <c r="GCD112" s="42"/>
      <c r="GCE112" s="42"/>
      <c r="GCF112" s="42"/>
      <c r="GCG112" s="42"/>
      <c r="GCH112" s="42"/>
      <c r="GCI112" s="42"/>
      <c r="GCJ112" s="42"/>
      <c r="GCK112" s="42"/>
      <c r="GCL112" s="42"/>
      <c r="GCM112" s="42"/>
      <c r="GCN112" s="42"/>
      <c r="GCO112" s="42"/>
      <c r="GCP112" s="42"/>
      <c r="GCQ112" s="42"/>
      <c r="GCR112" s="42"/>
      <c r="GCS112" s="42"/>
      <c r="GCT112" s="42"/>
      <c r="GCU112" s="42"/>
      <c r="GCV112" s="42"/>
      <c r="GCW112" s="42"/>
      <c r="GCX112" s="42"/>
      <c r="GCY112" s="42"/>
      <c r="GCZ112" s="42"/>
      <c r="GDA112" s="42"/>
      <c r="GDB112" s="42"/>
      <c r="GDC112" s="42"/>
      <c r="GDD112" s="42"/>
      <c r="GDE112" s="42"/>
      <c r="GDF112" s="42"/>
      <c r="GDG112" s="42"/>
      <c r="GDH112" s="42"/>
      <c r="GDI112" s="42"/>
      <c r="GDJ112" s="42"/>
      <c r="GDK112" s="42"/>
      <c r="GDL112" s="42"/>
      <c r="GDM112" s="42"/>
      <c r="GDN112" s="42"/>
      <c r="GDO112" s="42"/>
      <c r="GDP112" s="42"/>
      <c r="GDQ112" s="42"/>
      <c r="GDR112" s="42"/>
      <c r="GDS112" s="42"/>
      <c r="GDT112" s="42"/>
      <c r="GDU112" s="42"/>
      <c r="GDV112" s="42"/>
      <c r="GDW112" s="42"/>
      <c r="GDX112" s="42"/>
      <c r="GDY112" s="42"/>
      <c r="GDZ112" s="42"/>
      <c r="GEA112" s="42"/>
      <c r="GEB112" s="42"/>
      <c r="GEC112" s="42"/>
      <c r="GED112" s="42"/>
      <c r="GEE112" s="42"/>
      <c r="GEF112" s="42"/>
      <c r="GEG112" s="42"/>
      <c r="GEH112" s="42"/>
      <c r="GEI112" s="42"/>
      <c r="GEJ112" s="42"/>
      <c r="GEK112" s="42"/>
      <c r="GEL112" s="42"/>
      <c r="GEM112" s="42"/>
      <c r="GEN112" s="42"/>
      <c r="GEO112" s="42"/>
      <c r="GEP112" s="42"/>
      <c r="GEQ112" s="42"/>
      <c r="GER112" s="42"/>
      <c r="GES112" s="42"/>
      <c r="GET112" s="42"/>
      <c r="GEU112" s="42"/>
      <c r="GEV112" s="42"/>
      <c r="GEW112" s="42"/>
      <c r="GEX112" s="42"/>
      <c r="GEY112" s="42"/>
      <c r="GEZ112" s="42"/>
      <c r="GFA112" s="42"/>
      <c r="GFB112" s="42"/>
      <c r="GFC112" s="42"/>
      <c r="GFD112" s="42"/>
      <c r="GFE112" s="42"/>
      <c r="GFF112" s="42"/>
      <c r="GFG112" s="42"/>
      <c r="GFH112" s="42"/>
      <c r="GFI112" s="42"/>
      <c r="GFJ112" s="42"/>
      <c r="GFK112" s="42"/>
      <c r="GFL112" s="42"/>
      <c r="GFM112" s="42"/>
      <c r="GFN112" s="42"/>
      <c r="GFO112" s="42"/>
      <c r="GFP112" s="42"/>
      <c r="GFQ112" s="42"/>
      <c r="GFR112" s="42"/>
      <c r="GFS112" s="42"/>
      <c r="GFT112" s="42"/>
      <c r="GFU112" s="42"/>
      <c r="GFV112" s="42"/>
      <c r="GFW112" s="42"/>
      <c r="GFX112" s="42"/>
      <c r="GFY112" s="42"/>
      <c r="GFZ112" s="42"/>
      <c r="GGA112" s="42"/>
      <c r="GGB112" s="42"/>
      <c r="GGC112" s="42"/>
      <c r="GGD112" s="42"/>
      <c r="GGE112" s="42"/>
      <c r="GGF112" s="42"/>
      <c r="GGG112" s="42"/>
      <c r="GGH112" s="42"/>
      <c r="GGI112" s="42"/>
      <c r="GGJ112" s="42"/>
      <c r="GGK112" s="42"/>
      <c r="GGL112" s="42"/>
      <c r="GGM112" s="42"/>
      <c r="GGN112" s="42"/>
      <c r="GGO112" s="42"/>
      <c r="GGP112" s="42"/>
      <c r="GGQ112" s="42"/>
      <c r="GGR112" s="42"/>
      <c r="GGS112" s="42"/>
      <c r="GGT112" s="42"/>
      <c r="GGU112" s="42"/>
      <c r="GGV112" s="42"/>
      <c r="GGW112" s="42"/>
      <c r="GGX112" s="42"/>
      <c r="GGY112" s="42"/>
      <c r="GGZ112" s="42"/>
      <c r="GHA112" s="42"/>
      <c r="GHB112" s="42"/>
      <c r="GHC112" s="42"/>
      <c r="GHD112" s="42"/>
      <c r="GHE112" s="42"/>
      <c r="GHF112" s="42"/>
      <c r="GHG112" s="42"/>
      <c r="GHH112" s="42"/>
      <c r="GHI112" s="42"/>
      <c r="GHJ112" s="42"/>
      <c r="GHK112" s="42"/>
      <c r="GHL112" s="42"/>
      <c r="GHM112" s="42"/>
      <c r="GHN112" s="42"/>
      <c r="GHO112" s="42"/>
      <c r="GHP112" s="42"/>
      <c r="GHQ112" s="42"/>
      <c r="GHR112" s="42"/>
      <c r="GHS112" s="42"/>
      <c r="GHT112" s="42"/>
      <c r="GHU112" s="42"/>
      <c r="GHV112" s="42"/>
      <c r="GHW112" s="42"/>
      <c r="GHX112" s="42"/>
      <c r="GHY112" s="42"/>
      <c r="GHZ112" s="42"/>
      <c r="GIA112" s="42"/>
      <c r="GIB112" s="42"/>
      <c r="GIC112" s="42"/>
      <c r="GID112" s="42"/>
      <c r="GIE112" s="42"/>
      <c r="GIF112" s="42"/>
      <c r="GIG112" s="42"/>
      <c r="GIH112" s="42"/>
      <c r="GII112" s="42"/>
      <c r="GIJ112" s="42"/>
      <c r="GIK112" s="42"/>
      <c r="GIL112" s="42"/>
      <c r="GIM112" s="42"/>
      <c r="GIN112" s="42"/>
      <c r="GIO112" s="42"/>
      <c r="GIP112" s="42"/>
      <c r="GIQ112" s="42"/>
      <c r="GIR112" s="42"/>
      <c r="GIS112" s="42"/>
      <c r="GIT112" s="42"/>
      <c r="GIU112" s="42"/>
      <c r="GIV112" s="42"/>
      <c r="GIW112" s="42"/>
      <c r="GIX112" s="42"/>
      <c r="GIY112" s="42"/>
      <c r="GIZ112" s="42"/>
      <c r="GJA112" s="42"/>
      <c r="GJB112" s="42"/>
      <c r="GJC112" s="42"/>
      <c r="GJD112" s="42"/>
      <c r="GJE112" s="42"/>
      <c r="GJF112" s="42"/>
      <c r="GJG112" s="42"/>
      <c r="GJH112" s="42"/>
      <c r="GJI112" s="42"/>
      <c r="GJJ112" s="42"/>
      <c r="GJK112" s="42"/>
      <c r="GJL112" s="42"/>
      <c r="GJM112" s="42"/>
      <c r="GJN112" s="42"/>
      <c r="GJO112" s="42"/>
      <c r="GJP112" s="42"/>
      <c r="GJQ112" s="42"/>
      <c r="GJR112" s="42"/>
      <c r="GJS112" s="42"/>
      <c r="GJT112" s="42"/>
      <c r="GJU112" s="42"/>
      <c r="GJV112" s="42"/>
      <c r="GJW112" s="42"/>
      <c r="GJX112" s="42"/>
      <c r="GJY112" s="42"/>
      <c r="GJZ112" s="42"/>
      <c r="GKA112" s="42"/>
      <c r="GKB112" s="42"/>
      <c r="GKC112" s="42"/>
      <c r="GKD112" s="42"/>
      <c r="GKE112" s="42"/>
      <c r="GKF112" s="42"/>
      <c r="GKG112" s="42"/>
      <c r="GKH112" s="42"/>
      <c r="GKI112" s="42"/>
      <c r="GKJ112" s="42"/>
      <c r="GKK112" s="42"/>
      <c r="GKL112" s="42"/>
      <c r="GKM112" s="42"/>
      <c r="GKN112" s="42"/>
      <c r="GKO112" s="42"/>
      <c r="GKP112" s="42"/>
      <c r="GKQ112" s="42"/>
      <c r="GKR112" s="42"/>
      <c r="GKS112" s="42"/>
      <c r="GKT112" s="42"/>
      <c r="GKU112" s="42"/>
      <c r="GKV112" s="42"/>
      <c r="GKW112" s="42"/>
      <c r="GKX112" s="42"/>
      <c r="GKY112" s="42"/>
      <c r="GKZ112" s="42"/>
      <c r="GLA112" s="42"/>
      <c r="GLB112" s="42"/>
      <c r="GLC112" s="42"/>
      <c r="GLD112" s="42"/>
      <c r="GLE112" s="42"/>
      <c r="GLF112" s="42"/>
      <c r="GLG112" s="42"/>
      <c r="GLH112" s="42"/>
      <c r="GLI112" s="42"/>
      <c r="GLJ112" s="42"/>
      <c r="GLK112" s="42"/>
      <c r="GLL112" s="42"/>
      <c r="GLM112" s="42"/>
      <c r="GLN112" s="42"/>
      <c r="GLO112" s="42"/>
      <c r="GLP112" s="42"/>
      <c r="GLQ112" s="42"/>
      <c r="GLR112" s="42"/>
      <c r="GLS112" s="42"/>
      <c r="GLT112" s="42"/>
      <c r="GLU112" s="42"/>
      <c r="GLV112" s="42"/>
      <c r="GLW112" s="42"/>
      <c r="GLX112" s="42"/>
      <c r="GLY112" s="42"/>
      <c r="GLZ112" s="42"/>
      <c r="GMA112" s="42"/>
      <c r="GMB112" s="42"/>
      <c r="GMC112" s="42"/>
      <c r="GMD112" s="42"/>
      <c r="GME112" s="42"/>
      <c r="GMF112" s="42"/>
      <c r="GMG112" s="42"/>
      <c r="GMH112" s="42"/>
      <c r="GMI112" s="42"/>
      <c r="GMJ112" s="42"/>
      <c r="GMK112" s="42"/>
      <c r="GML112" s="42"/>
      <c r="GMM112" s="42"/>
      <c r="GMN112" s="42"/>
      <c r="GMO112" s="42"/>
      <c r="GMP112" s="42"/>
      <c r="GMQ112" s="42"/>
      <c r="GMR112" s="42"/>
      <c r="GMS112" s="42"/>
      <c r="GMT112" s="42"/>
      <c r="GMU112" s="42"/>
      <c r="GMV112" s="42"/>
      <c r="GMW112" s="42"/>
      <c r="GMX112" s="42"/>
      <c r="GMY112" s="42"/>
      <c r="GMZ112" s="42"/>
      <c r="GNA112" s="42"/>
      <c r="GNB112" s="42"/>
      <c r="GNC112" s="42"/>
      <c r="GND112" s="42"/>
      <c r="GNE112" s="42"/>
      <c r="GNF112" s="42"/>
      <c r="GNG112" s="42"/>
      <c r="GNH112" s="42"/>
      <c r="GNI112" s="42"/>
      <c r="GNJ112" s="42"/>
      <c r="GNK112" s="42"/>
      <c r="GNL112" s="42"/>
      <c r="GNM112" s="42"/>
      <c r="GNN112" s="42"/>
      <c r="GNO112" s="42"/>
      <c r="GNP112" s="42"/>
      <c r="GNQ112" s="42"/>
      <c r="GNR112" s="42"/>
      <c r="GNS112" s="42"/>
      <c r="GNT112" s="42"/>
      <c r="GNU112" s="42"/>
      <c r="GNV112" s="42"/>
      <c r="GNW112" s="42"/>
      <c r="GNX112" s="42"/>
      <c r="GNY112" s="42"/>
      <c r="GNZ112" s="42"/>
      <c r="GOA112" s="42"/>
      <c r="GOB112" s="42"/>
      <c r="GOC112" s="42"/>
      <c r="GOD112" s="42"/>
      <c r="GOE112" s="42"/>
      <c r="GOF112" s="42"/>
      <c r="GOG112" s="42"/>
      <c r="GOH112" s="42"/>
      <c r="GOI112" s="42"/>
      <c r="GOJ112" s="42"/>
      <c r="GOK112" s="42"/>
      <c r="GOL112" s="42"/>
      <c r="GOM112" s="42"/>
      <c r="GON112" s="42"/>
      <c r="GOO112" s="42"/>
      <c r="GOP112" s="42"/>
      <c r="GOQ112" s="42"/>
      <c r="GOR112" s="42"/>
      <c r="GOS112" s="42"/>
      <c r="GOT112" s="42"/>
      <c r="GOU112" s="42"/>
      <c r="GOV112" s="42"/>
      <c r="GOW112" s="42"/>
      <c r="GOX112" s="42"/>
      <c r="GOY112" s="42"/>
      <c r="GOZ112" s="42"/>
      <c r="GPA112" s="42"/>
      <c r="GPB112" s="42"/>
      <c r="GPC112" s="42"/>
      <c r="GPD112" s="42"/>
      <c r="GPE112" s="42"/>
      <c r="GPF112" s="42"/>
      <c r="GPG112" s="42"/>
      <c r="GPH112" s="42"/>
      <c r="GPI112" s="42"/>
      <c r="GPJ112" s="42"/>
      <c r="GPK112" s="42"/>
      <c r="GPL112" s="42"/>
      <c r="GPM112" s="42"/>
      <c r="GPN112" s="42"/>
      <c r="GPO112" s="42"/>
      <c r="GPP112" s="42"/>
      <c r="GPQ112" s="42"/>
      <c r="GPR112" s="42"/>
      <c r="GPS112" s="42"/>
      <c r="GPT112" s="42"/>
      <c r="GPU112" s="42"/>
      <c r="GPV112" s="42"/>
      <c r="GPW112" s="42"/>
      <c r="GPX112" s="42"/>
      <c r="GPY112" s="42"/>
      <c r="GPZ112" s="42"/>
      <c r="GQA112" s="42"/>
      <c r="GQB112" s="42"/>
      <c r="GQC112" s="42"/>
      <c r="GQD112" s="42"/>
      <c r="GQE112" s="42"/>
      <c r="GQF112" s="42"/>
      <c r="GQG112" s="42"/>
      <c r="GQH112" s="42"/>
      <c r="GQI112" s="42"/>
      <c r="GQJ112" s="42"/>
      <c r="GQK112" s="42"/>
      <c r="GQL112" s="42"/>
      <c r="GQM112" s="42"/>
      <c r="GQN112" s="42"/>
      <c r="GQO112" s="42"/>
      <c r="GQP112" s="42"/>
      <c r="GQQ112" s="42"/>
      <c r="GQR112" s="42"/>
      <c r="GQS112" s="42"/>
      <c r="GQT112" s="42"/>
      <c r="GQU112" s="42"/>
      <c r="GQV112" s="42"/>
      <c r="GQW112" s="42"/>
      <c r="GQX112" s="42"/>
      <c r="GQY112" s="42"/>
      <c r="GQZ112" s="42"/>
      <c r="GRA112" s="42"/>
      <c r="GRB112" s="42"/>
      <c r="GRC112" s="42"/>
      <c r="GRD112" s="42"/>
      <c r="GRE112" s="42"/>
      <c r="GRF112" s="42"/>
      <c r="GRG112" s="42"/>
      <c r="GRH112" s="42"/>
      <c r="GRI112" s="42"/>
      <c r="GRJ112" s="42"/>
      <c r="GRK112" s="42"/>
      <c r="GRL112" s="42"/>
      <c r="GRM112" s="42"/>
      <c r="GRN112" s="42"/>
      <c r="GRO112" s="42"/>
      <c r="GRP112" s="42"/>
      <c r="GRQ112" s="42"/>
      <c r="GRR112" s="42"/>
      <c r="GRS112" s="42"/>
      <c r="GRT112" s="42"/>
      <c r="GRU112" s="42"/>
      <c r="GRV112" s="42"/>
      <c r="GRW112" s="42"/>
      <c r="GRX112" s="42"/>
      <c r="GRY112" s="42"/>
      <c r="GRZ112" s="42"/>
      <c r="GSA112" s="42"/>
      <c r="GSB112" s="42"/>
      <c r="GSC112" s="42"/>
      <c r="GSD112" s="42"/>
      <c r="GSE112" s="42"/>
      <c r="GSF112" s="42"/>
      <c r="GSG112" s="42"/>
      <c r="GSH112" s="42"/>
      <c r="GSI112" s="42"/>
      <c r="GSJ112" s="42"/>
      <c r="GSK112" s="42"/>
      <c r="GSL112" s="42"/>
      <c r="GSM112" s="42"/>
      <c r="GSN112" s="42"/>
      <c r="GSO112" s="42"/>
      <c r="GSP112" s="42"/>
      <c r="GSQ112" s="42"/>
      <c r="GSR112" s="42"/>
      <c r="GSS112" s="42"/>
      <c r="GST112" s="42"/>
      <c r="GSU112" s="42"/>
      <c r="GSV112" s="42"/>
      <c r="GSW112" s="42"/>
      <c r="GSX112" s="42"/>
      <c r="GSY112" s="42"/>
      <c r="GSZ112" s="42"/>
      <c r="GTA112" s="42"/>
      <c r="GTB112" s="42"/>
      <c r="GTC112" s="42"/>
      <c r="GTD112" s="42"/>
      <c r="GTE112" s="42"/>
      <c r="GTF112" s="42"/>
      <c r="GTG112" s="42"/>
      <c r="GTH112" s="42"/>
      <c r="GTI112" s="42"/>
      <c r="GTJ112" s="42"/>
      <c r="GTK112" s="42"/>
      <c r="GTL112" s="42"/>
      <c r="GTM112" s="42"/>
      <c r="GTN112" s="42"/>
      <c r="GTO112" s="42"/>
      <c r="GTP112" s="42"/>
      <c r="GTQ112" s="42"/>
      <c r="GTR112" s="42"/>
      <c r="GTS112" s="42"/>
      <c r="GTT112" s="42"/>
      <c r="GTU112" s="42"/>
      <c r="GTV112" s="42"/>
      <c r="GTW112" s="42"/>
      <c r="GTX112" s="42"/>
      <c r="GTY112" s="42"/>
      <c r="GTZ112" s="42"/>
      <c r="GUA112" s="42"/>
      <c r="GUB112" s="42"/>
      <c r="GUC112" s="42"/>
      <c r="GUD112" s="42"/>
      <c r="GUE112" s="42"/>
      <c r="GUF112" s="42"/>
      <c r="GUG112" s="42"/>
      <c r="GUH112" s="42"/>
      <c r="GUI112" s="42"/>
      <c r="GUJ112" s="42"/>
      <c r="GUK112" s="42"/>
      <c r="GUL112" s="42"/>
      <c r="GUM112" s="42"/>
      <c r="GUN112" s="42"/>
      <c r="GUO112" s="42"/>
      <c r="GUP112" s="42"/>
      <c r="GUQ112" s="42"/>
      <c r="GUR112" s="42"/>
      <c r="GUS112" s="42"/>
      <c r="GUT112" s="42"/>
      <c r="GUU112" s="42"/>
      <c r="GUV112" s="42"/>
      <c r="GUW112" s="42"/>
      <c r="GUX112" s="42"/>
      <c r="GUY112" s="42"/>
      <c r="GUZ112" s="42"/>
      <c r="GVA112" s="42"/>
      <c r="GVB112" s="42"/>
      <c r="GVC112" s="42"/>
      <c r="GVD112" s="42"/>
      <c r="GVE112" s="42"/>
      <c r="GVF112" s="42"/>
      <c r="GVG112" s="42"/>
      <c r="GVH112" s="42"/>
      <c r="GVI112" s="42"/>
      <c r="GVJ112" s="42"/>
      <c r="GVK112" s="42"/>
      <c r="GVL112" s="42"/>
      <c r="GVM112" s="42"/>
      <c r="GVN112" s="42"/>
      <c r="GVO112" s="42"/>
      <c r="GVP112" s="42"/>
      <c r="GVQ112" s="42"/>
      <c r="GVR112" s="42"/>
      <c r="GVS112" s="42"/>
      <c r="GVT112" s="42"/>
      <c r="GVU112" s="42"/>
      <c r="GVV112" s="42"/>
      <c r="GVW112" s="42"/>
      <c r="GVX112" s="42"/>
      <c r="GVY112" s="42"/>
      <c r="GVZ112" s="42"/>
      <c r="GWA112" s="42"/>
      <c r="GWB112" s="42"/>
      <c r="GWC112" s="42"/>
      <c r="GWD112" s="42"/>
      <c r="GWE112" s="42"/>
      <c r="GWF112" s="42"/>
      <c r="GWG112" s="42"/>
      <c r="GWH112" s="42"/>
      <c r="GWI112" s="42"/>
      <c r="GWJ112" s="42"/>
      <c r="GWK112" s="42"/>
      <c r="GWL112" s="42"/>
      <c r="GWM112" s="42"/>
      <c r="GWN112" s="42"/>
      <c r="GWO112" s="42"/>
      <c r="GWP112" s="42"/>
      <c r="GWQ112" s="42"/>
      <c r="GWR112" s="42"/>
      <c r="GWS112" s="42"/>
      <c r="GWT112" s="42"/>
      <c r="GWU112" s="42"/>
      <c r="GWV112" s="42"/>
      <c r="GWW112" s="42"/>
      <c r="GWX112" s="42"/>
      <c r="GWY112" s="42"/>
      <c r="GWZ112" s="42"/>
      <c r="GXA112" s="42"/>
      <c r="GXB112" s="42"/>
      <c r="GXC112" s="42"/>
      <c r="GXD112" s="42"/>
      <c r="GXE112" s="42"/>
      <c r="GXF112" s="42"/>
      <c r="GXG112" s="42"/>
      <c r="GXH112" s="42"/>
      <c r="GXI112" s="42"/>
      <c r="GXJ112" s="42"/>
      <c r="GXK112" s="42"/>
      <c r="GXL112" s="42"/>
      <c r="GXM112" s="42"/>
      <c r="GXN112" s="42"/>
      <c r="GXO112" s="42"/>
      <c r="GXP112" s="42"/>
      <c r="GXQ112" s="42"/>
      <c r="GXR112" s="42"/>
      <c r="GXS112" s="42"/>
      <c r="GXT112" s="42"/>
      <c r="GXU112" s="42"/>
      <c r="GXV112" s="42"/>
      <c r="GXW112" s="42"/>
      <c r="GXX112" s="42"/>
      <c r="GXY112" s="42"/>
      <c r="GXZ112" s="42"/>
      <c r="GYA112" s="42"/>
      <c r="GYB112" s="42"/>
      <c r="GYC112" s="42"/>
      <c r="GYD112" s="42"/>
      <c r="GYE112" s="42"/>
      <c r="GYF112" s="42"/>
      <c r="GYG112" s="42"/>
      <c r="GYH112" s="42"/>
      <c r="GYI112" s="42"/>
      <c r="GYJ112" s="42"/>
      <c r="GYK112" s="42"/>
      <c r="GYL112" s="42"/>
      <c r="GYM112" s="42"/>
      <c r="GYN112" s="42"/>
      <c r="GYO112" s="42"/>
      <c r="GYP112" s="42"/>
      <c r="GYQ112" s="42"/>
      <c r="GYR112" s="42"/>
      <c r="GYS112" s="42"/>
      <c r="GYT112" s="42"/>
      <c r="GYU112" s="42"/>
      <c r="GYV112" s="42"/>
      <c r="GYW112" s="42"/>
      <c r="GYX112" s="42"/>
      <c r="GYY112" s="42"/>
      <c r="GYZ112" s="42"/>
      <c r="GZA112" s="42"/>
      <c r="GZB112" s="42"/>
      <c r="GZC112" s="42"/>
      <c r="GZD112" s="42"/>
      <c r="GZE112" s="42"/>
      <c r="GZF112" s="42"/>
      <c r="GZG112" s="42"/>
      <c r="GZH112" s="42"/>
      <c r="GZI112" s="42"/>
      <c r="GZJ112" s="42"/>
      <c r="GZK112" s="42"/>
      <c r="GZL112" s="42"/>
      <c r="GZM112" s="42"/>
      <c r="GZN112" s="42"/>
      <c r="GZO112" s="42"/>
      <c r="GZP112" s="42"/>
      <c r="GZQ112" s="42"/>
      <c r="GZR112" s="42"/>
      <c r="GZS112" s="42"/>
      <c r="GZT112" s="42"/>
      <c r="GZU112" s="42"/>
      <c r="GZV112" s="42"/>
      <c r="GZW112" s="42"/>
      <c r="GZX112" s="42"/>
      <c r="GZY112" s="42"/>
      <c r="GZZ112" s="42"/>
      <c r="HAA112" s="42"/>
      <c r="HAB112" s="42"/>
      <c r="HAC112" s="42"/>
      <c r="HAD112" s="42"/>
      <c r="HAE112" s="42"/>
      <c r="HAF112" s="42"/>
      <c r="HAG112" s="42"/>
      <c r="HAH112" s="42"/>
      <c r="HAI112" s="42"/>
      <c r="HAJ112" s="42"/>
      <c r="HAK112" s="42"/>
      <c r="HAL112" s="42"/>
      <c r="HAM112" s="42"/>
      <c r="HAN112" s="42"/>
      <c r="HAO112" s="42"/>
      <c r="HAP112" s="42"/>
      <c r="HAQ112" s="42"/>
      <c r="HAR112" s="42"/>
      <c r="HAS112" s="42"/>
      <c r="HAT112" s="42"/>
      <c r="HAU112" s="42"/>
      <c r="HAV112" s="42"/>
      <c r="HAW112" s="42"/>
      <c r="HAX112" s="42"/>
      <c r="HAY112" s="42"/>
      <c r="HAZ112" s="42"/>
      <c r="HBA112" s="42"/>
      <c r="HBB112" s="42"/>
      <c r="HBC112" s="42"/>
      <c r="HBD112" s="42"/>
      <c r="HBE112" s="42"/>
      <c r="HBF112" s="42"/>
      <c r="HBG112" s="42"/>
      <c r="HBH112" s="42"/>
      <c r="HBI112" s="42"/>
      <c r="HBJ112" s="42"/>
      <c r="HBK112" s="42"/>
      <c r="HBL112" s="42"/>
      <c r="HBM112" s="42"/>
      <c r="HBN112" s="42"/>
      <c r="HBO112" s="42"/>
      <c r="HBP112" s="42"/>
      <c r="HBQ112" s="42"/>
      <c r="HBR112" s="42"/>
      <c r="HBS112" s="42"/>
      <c r="HBT112" s="42"/>
      <c r="HBU112" s="42"/>
      <c r="HBV112" s="42"/>
      <c r="HBW112" s="42"/>
      <c r="HBX112" s="42"/>
      <c r="HBY112" s="42"/>
      <c r="HBZ112" s="42"/>
      <c r="HCA112" s="42"/>
      <c r="HCB112" s="42"/>
      <c r="HCC112" s="42"/>
      <c r="HCD112" s="42"/>
      <c r="HCE112" s="42"/>
      <c r="HCF112" s="42"/>
      <c r="HCG112" s="42"/>
      <c r="HCH112" s="42"/>
      <c r="HCI112" s="42"/>
      <c r="HCJ112" s="42"/>
      <c r="HCK112" s="42"/>
      <c r="HCL112" s="42"/>
      <c r="HCM112" s="42"/>
      <c r="HCN112" s="42"/>
      <c r="HCO112" s="42"/>
      <c r="HCP112" s="42"/>
      <c r="HCQ112" s="42"/>
      <c r="HCR112" s="42"/>
      <c r="HCS112" s="42"/>
      <c r="HCT112" s="42"/>
      <c r="HCU112" s="42"/>
      <c r="HCV112" s="42"/>
      <c r="HCW112" s="42"/>
      <c r="HCX112" s="42"/>
      <c r="HCY112" s="42"/>
      <c r="HCZ112" s="42"/>
      <c r="HDA112" s="42"/>
      <c r="HDB112" s="42"/>
      <c r="HDC112" s="42"/>
      <c r="HDD112" s="42"/>
      <c r="HDE112" s="42"/>
      <c r="HDF112" s="42"/>
      <c r="HDG112" s="42"/>
      <c r="HDH112" s="42"/>
      <c r="HDI112" s="42"/>
      <c r="HDJ112" s="42"/>
      <c r="HDK112" s="42"/>
      <c r="HDL112" s="42"/>
      <c r="HDM112" s="42"/>
      <c r="HDN112" s="42"/>
      <c r="HDO112" s="42"/>
      <c r="HDP112" s="42"/>
      <c r="HDQ112" s="42"/>
      <c r="HDR112" s="42"/>
      <c r="HDS112" s="42"/>
      <c r="HDT112" s="42"/>
      <c r="HDU112" s="42"/>
      <c r="HDV112" s="42"/>
      <c r="HDW112" s="42"/>
      <c r="HDX112" s="42"/>
      <c r="HDY112" s="42"/>
      <c r="HDZ112" s="42"/>
      <c r="HEA112" s="42"/>
      <c r="HEB112" s="42"/>
      <c r="HEC112" s="42"/>
      <c r="HED112" s="42"/>
      <c r="HEE112" s="42"/>
      <c r="HEF112" s="42"/>
      <c r="HEG112" s="42"/>
      <c r="HEH112" s="42"/>
      <c r="HEI112" s="42"/>
      <c r="HEJ112" s="42"/>
      <c r="HEK112" s="42"/>
      <c r="HEL112" s="42"/>
      <c r="HEM112" s="42"/>
      <c r="HEN112" s="42"/>
      <c r="HEO112" s="42"/>
      <c r="HEP112" s="42"/>
      <c r="HEQ112" s="42"/>
      <c r="HER112" s="42"/>
      <c r="HES112" s="42"/>
      <c r="HET112" s="42"/>
      <c r="HEU112" s="42"/>
      <c r="HEV112" s="42"/>
      <c r="HEW112" s="42"/>
      <c r="HEX112" s="42"/>
      <c r="HEY112" s="42"/>
      <c r="HEZ112" s="42"/>
      <c r="HFA112" s="42"/>
      <c r="HFB112" s="42"/>
      <c r="HFC112" s="42"/>
      <c r="HFD112" s="42"/>
      <c r="HFE112" s="42"/>
      <c r="HFF112" s="42"/>
      <c r="HFG112" s="42"/>
      <c r="HFH112" s="42"/>
      <c r="HFI112" s="42"/>
      <c r="HFJ112" s="42"/>
      <c r="HFK112" s="42"/>
      <c r="HFL112" s="42"/>
      <c r="HFM112" s="42"/>
      <c r="HFN112" s="42"/>
      <c r="HFO112" s="42"/>
      <c r="HFP112" s="42"/>
      <c r="HFQ112" s="42"/>
      <c r="HFR112" s="42"/>
      <c r="HFS112" s="42"/>
      <c r="HFT112" s="42"/>
      <c r="HFU112" s="42"/>
      <c r="HFV112" s="42"/>
      <c r="HFW112" s="42"/>
      <c r="HFX112" s="42"/>
      <c r="HFY112" s="42"/>
      <c r="HFZ112" s="42"/>
      <c r="HGA112" s="42"/>
      <c r="HGB112" s="42"/>
      <c r="HGC112" s="42"/>
      <c r="HGD112" s="42"/>
      <c r="HGE112" s="42"/>
      <c r="HGF112" s="42"/>
      <c r="HGG112" s="42"/>
      <c r="HGH112" s="42"/>
      <c r="HGI112" s="42"/>
      <c r="HGJ112" s="42"/>
      <c r="HGK112" s="42"/>
      <c r="HGL112" s="42"/>
      <c r="HGM112" s="42"/>
      <c r="HGN112" s="42"/>
      <c r="HGO112" s="42"/>
      <c r="HGP112" s="42"/>
      <c r="HGQ112" s="42"/>
      <c r="HGR112" s="42"/>
      <c r="HGS112" s="42"/>
      <c r="HGT112" s="42"/>
      <c r="HGU112" s="42"/>
      <c r="HGV112" s="42"/>
      <c r="HGW112" s="42"/>
      <c r="HGX112" s="42"/>
      <c r="HGY112" s="42"/>
      <c r="HGZ112" s="42"/>
      <c r="HHA112" s="42"/>
      <c r="HHB112" s="42"/>
      <c r="HHC112" s="42"/>
      <c r="HHD112" s="42"/>
      <c r="HHE112" s="42"/>
      <c r="HHF112" s="42"/>
      <c r="HHG112" s="42"/>
      <c r="HHH112" s="42"/>
      <c r="HHI112" s="42"/>
      <c r="HHJ112" s="42"/>
      <c r="HHK112" s="42"/>
      <c r="HHL112" s="42"/>
      <c r="HHM112" s="42"/>
      <c r="HHN112" s="42"/>
      <c r="HHO112" s="42"/>
      <c r="HHP112" s="42"/>
      <c r="HHQ112" s="42"/>
      <c r="HHR112" s="42"/>
      <c r="HHS112" s="42"/>
      <c r="HHT112" s="42"/>
      <c r="HHU112" s="42"/>
      <c r="HHV112" s="42"/>
      <c r="HHW112" s="42"/>
      <c r="HHX112" s="42"/>
      <c r="HHY112" s="42"/>
      <c r="HHZ112" s="42"/>
      <c r="HIA112" s="42"/>
      <c r="HIB112" s="42"/>
      <c r="HIC112" s="42"/>
      <c r="HID112" s="42"/>
      <c r="HIE112" s="42"/>
      <c r="HIF112" s="42"/>
      <c r="HIG112" s="42"/>
      <c r="HIH112" s="42"/>
      <c r="HII112" s="42"/>
      <c r="HIJ112" s="42"/>
      <c r="HIK112" s="42"/>
      <c r="HIL112" s="42"/>
      <c r="HIM112" s="42"/>
      <c r="HIN112" s="42"/>
      <c r="HIO112" s="42"/>
      <c r="HIP112" s="42"/>
      <c r="HIQ112" s="42"/>
      <c r="HIR112" s="42"/>
      <c r="HIS112" s="42"/>
      <c r="HIT112" s="42"/>
      <c r="HIU112" s="42"/>
      <c r="HIV112" s="42"/>
      <c r="HIW112" s="42"/>
      <c r="HIX112" s="42"/>
      <c r="HIY112" s="42"/>
      <c r="HIZ112" s="42"/>
      <c r="HJA112" s="42"/>
      <c r="HJB112" s="42"/>
      <c r="HJC112" s="42"/>
      <c r="HJD112" s="42"/>
      <c r="HJE112" s="42"/>
      <c r="HJF112" s="42"/>
      <c r="HJG112" s="42"/>
      <c r="HJH112" s="42"/>
      <c r="HJI112" s="42"/>
      <c r="HJJ112" s="42"/>
      <c r="HJK112" s="42"/>
      <c r="HJL112" s="42"/>
      <c r="HJM112" s="42"/>
      <c r="HJN112" s="42"/>
      <c r="HJO112" s="42"/>
      <c r="HJP112" s="42"/>
      <c r="HJQ112" s="42"/>
      <c r="HJR112" s="42"/>
      <c r="HJS112" s="42"/>
      <c r="HJT112" s="42"/>
      <c r="HJU112" s="42"/>
      <c r="HJV112" s="42"/>
      <c r="HJW112" s="42"/>
      <c r="HJX112" s="42"/>
      <c r="HJY112" s="42"/>
      <c r="HJZ112" s="42"/>
      <c r="HKA112" s="42"/>
      <c r="HKB112" s="42"/>
      <c r="HKC112" s="42"/>
      <c r="HKD112" s="42"/>
      <c r="HKE112" s="42"/>
      <c r="HKF112" s="42"/>
      <c r="HKG112" s="42"/>
      <c r="HKH112" s="42"/>
      <c r="HKI112" s="42"/>
      <c r="HKJ112" s="42"/>
      <c r="HKK112" s="42"/>
      <c r="HKL112" s="42"/>
      <c r="HKM112" s="42"/>
      <c r="HKN112" s="42"/>
      <c r="HKO112" s="42"/>
      <c r="HKP112" s="42"/>
      <c r="HKQ112" s="42"/>
      <c r="HKR112" s="42"/>
      <c r="HKS112" s="42"/>
      <c r="HKT112" s="42"/>
      <c r="HKU112" s="42"/>
      <c r="HKV112" s="42"/>
      <c r="HKW112" s="42"/>
      <c r="HKX112" s="42"/>
      <c r="HKY112" s="42"/>
      <c r="HKZ112" s="42"/>
      <c r="HLA112" s="42"/>
      <c r="HLB112" s="42"/>
      <c r="HLC112" s="42"/>
      <c r="HLD112" s="42"/>
      <c r="HLE112" s="42"/>
      <c r="HLF112" s="42"/>
      <c r="HLG112" s="42"/>
      <c r="HLH112" s="42"/>
      <c r="HLI112" s="42"/>
      <c r="HLJ112" s="42"/>
      <c r="HLK112" s="42"/>
      <c r="HLL112" s="42"/>
      <c r="HLM112" s="42"/>
      <c r="HLN112" s="42"/>
      <c r="HLO112" s="42"/>
      <c r="HLP112" s="42"/>
      <c r="HLQ112" s="42"/>
      <c r="HLR112" s="42"/>
      <c r="HLS112" s="42"/>
      <c r="HLT112" s="42"/>
      <c r="HLU112" s="42"/>
      <c r="HLV112" s="42"/>
      <c r="HLW112" s="42"/>
      <c r="HLX112" s="42"/>
      <c r="HLY112" s="42"/>
      <c r="HLZ112" s="42"/>
      <c r="HMA112" s="42"/>
      <c r="HMB112" s="42"/>
      <c r="HMC112" s="42"/>
      <c r="HMD112" s="42"/>
      <c r="HME112" s="42"/>
      <c r="HMF112" s="42"/>
      <c r="HMG112" s="42"/>
      <c r="HMH112" s="42"/>
      <c r="HMI112" s="42"/>
      <c r="HMJ112" s="42"/>
      <c r="HMK112" s="42"/>
      <c r="HML112" s="42"/>
      <c r="HMM112" s="42"/>
      <c r="HMN112" s="42"/>
      <c r="HMO112" s="42"/>
      <c r="HMP112" s="42"/>
      <c r="HMQ112" s="42"/>
      <c r="HMR112" s="42"/>
      <c r="HMS112" s="42"/>
      <c r="HMT112" s="42"/>
      <c r="HMU112" s="42"/>
      <c r="HMV112" s="42"/>
      <c r="HMW112" s="42"/>
      <c r="HMX112" s="42"/>
      <c r="HMY112" s="42"/>
      <c r="HMZ112" s="42"/>
      <c r="HNA112" s="42"/>
      <c r="HNB112" s="42"/>
      <c r="HNC112" s="42"/>
      <c r="HND112" s="42"/>
      <c r="HNE112" s="42"/>
      <c r="HNF112" s="42"/>
      <c r="HNG112" s="42"/>
      <c r="HNH112" s="42"/>
      <c r="HNI112" s="42"/>
      <c r="HNJ112" s="42"/>
      <c r="HNK112" s="42"/>
      <c r="HNL112" s="42"/>
      <c r="HNM112" s="42"/>
      <c r="HNN112" s="42"/>
      <c r="HNO112" s="42"/>
      <c r="HNP112" s="42"/>
      <c r="HNQ112" s="42"/>
      <c r="HNR112" s="42"/>
      <c r="HNS112" s="42"/>
      <c r="HNT112" s="42"/>
      <c r="HNU112" s="42"/>
      <c r="HNV112" s="42"/>
      <c r="HNW112" s="42"/>
      <c r="HNX112" s="42"/>
      <c r="HNY112" s="42"/>
      <c r="HNZ112" s="42"/>
      <c r="HOA112" s="42"/>
      <c r="HOB112" s="42"/>
      <c r="HOC112" s="42"/>
      <c r="HOD112" s="42"/>
      <c r="HOE112" s="42"/>
      <c r="HOF112" s="42"/>
      <c r="HOG112" s="42"/>
      <c r="HOH112" s="42"/>
      <c r="HOI112" s="42"/>
      <c r="HOJ112" s="42"/>
      <c r="HOK112" s="42"/>
      <c r="HOL112" s="42"/>
      <c r="HOM112" s="42"/>
      <c r="HON112" s="42"/>
      <c r="HOO112" s="42"/>
      <c r="HOP112" s="42"/>
      <c r="HOQ112" s="42"/>
      <c r="HOR112" s="42"/>
      <c r="HOS112" s="42"/>
      <c r="HOT112" s="42"/>
      <c r="HOU112" s="42"/>
      <c r="HOV112" s="42"/>
      <c r="HOW112" s="42"/>
      <c r="HOX112" s="42"/>
      <c r="HOY112" s="42"/>
      <c r="HOZ112" s="42"/>
      <c r="HPA112" s="42"/>
      <c r="HPB112" s="42"/>
      <c r="HPC112" s="42"/>
      <c r="HPD112" s="42"/>
      <c r="HPE112" s="42"/>
      <c r="HPF112" s="42"/>
      <c r="HPG112" s="42"/>
      <c r="HPH112" s="42"/>
      <c r="HPI112" s="42"/>
      <c r="HPJ112" s="42"/>
      <c r="HPK112" s="42"/>
      <c r="HPL112" s="42"/>
      <c r="HPM112" s="42"/>
      <c r="HPN112" s="42"/>
      <c r="HPO112" s="42"/>
      <c r="HPP112" s="42"/>
      <c r="HPQ112" s="42"/>
      <c r="HPR112" s="42"/>
      <c r="HPS112" s="42"/>
      <c r="HPT112" s="42"/>
      <c r="HPU112" s="42"/>
      <c r="HPV112" s="42"/>
      <c r="HPW112" s="42"/>
      <c r="HPX112" s="42"/>
      <c r="HPY112" s="42"/>
      <c r="HPZ112" s="42"/>
      <c r="HQA112" s="42"/>
      <c r="HQB112" s="42"/>
      <c r="HQC112" s="42"/>
      <c r="HQD112" s="42"/>
      <c r="HQE112" s="42"/>
      <c r="HQF112" s="42"/>
      <c r="HQG112" s="42"/>
      <c r="HQH112" s="42"/>
      <c r="HQI112" s="42"/>
      <c r="HQJ112" s="42"/>
      <c r="HQK112" s="42"/>
      <c r="HQL112" s="42"/>
      <c r="HQM112" s="42"/>
      <c r="HQN112" s="42"/>
      <c r="HQO112" s="42"/>
      <c r="HQP112" s="42"/>
      <c r="HQQ112" s="42"/>
      <c r="HQR112" s="42"/>
      <c r="HQS112" s="42"/>
      <c r="HQT112" s="42"/>
      <c r="HQU112" s="42"/>
      <c r="HQV112" s="42"/>
      <c r="HQW112" s="42"/>
      <c r="HQX112" s="42"/>
      <c r="HQY112" s="42"/>
      <c r="HQZ112" s="42"/>
      <c r="HRA112" s="42"/>
      <c r="HRB112" s="42"/>
      <c r="HRC112" s="42"/>
      <c r="HRD112" s="42"/>
      <c r="HRE112" s="42"/>
      <c r="HRF112" s="42"/>
      <c r="HRG112" s="42"/>
      <c r="HRH112" s="42"/>
      <c r="HRI112" s="42"/>
      <c r="HRJ112" s="42"/>
      <c r="HRK112" s="42"/>
      <c r="HRL112" s="42"/>
      <c r="HRM112" s="42"/>
      <c r="HRN112" s="42"/>
      <c r="HRO112" s="42"/>
      <c r="HRP112" s="42"/>
      <c r="HRQ112" s="42"/>
      <c r="HRR112" s="42"/>
      <c r="HRS112" s="42"/>
      <c r="HRT112" s="42"/>
      <c r="HRU112" s="42"/>
      <c r="HRV112" s="42"/>
      <c r="HRW112" s="42"/>
      <c r="HRX112" s="42"/>
      <c r="HRY112" s="42"/>
      <c r="HRZ112" s="42"/>
      <c r="HSA112" s="42"/>
      <c r="HSB112" s="42"/>
      <c r="HSC112" s="42"/>
      <c r="HSD112" s="42"/>
      <c r="HSE112" s="42"/>
      <c r="HSF112" s="42"/>
      <c r="HSG112" s="42"/>
      <c r="HSH112" s="42"/>
      <c r="HSI112" s="42"/>
      <c r="HSJ112" s="42"/>
      <c r="HSK112" s="42"/>
      <c r="HSL112" s="42"/>
      <c r="HSM112" s="42"/>
      <c r="HSN112" s="42"/>
      <c r="HSO112" s="42"/>
      <c r="HSP112" s="42"/>
      <c r="HSQ112" s="42"/>
      <c r="HSR112" s="42"/>
      <c r="HSS112" s="42"/>
      <c r="HST112" s="42"/>
      <c r="HSU112" s="42"/>
      <c r="HSV112" s="42"/>
      <c r="HSW112" s="42"/>
      <c r="HSX112" s="42"/>
      <c r="HSY112" s="42"/>
      <c r="HSZ112" s="42"/>
      <c r="HTA112" s="42"/>
      <c r="HTB112" s="42"/>
      <c r="HTC112" s="42"/>
      <c r="HTD112" s="42"/>
      <c r="HTE112" s="42"/>
      <c r="HTF112" s="42"/>
      <c r="HTG112" s="42"/>
      <c r="HTH112" s="42"/>
      <c r="HTI112" s="42"/>
      <c r="HTJ112" s="42"/>
      <c r="HTK112" s="42"/>
      <c r="HTL112" s="42"/>
      <c r="HTM112" s="42"/>
      <c r="HTN112" s="42"/>
      <c r="HTO112" s="42"/>
      <c r="HTP112" s="42"/>
      <c r="HTQ112" s="42"/>
      <c r="HTR112" s="42"/>
      <c r="HTS112" s="42"/>
      <c r="HTT112" s="42"/>
      <c r="HTU112" s="42"/>
      <c r="HTV112" s="42"/>
      <c r="HTW112" s="42"/>
      <c r="HTX112" s="42"/>
      <c r="HTY112" s="42"/>
      <c r="HTZ112" s="42"/>
      <c r="HUA112" s="42"/>
      <c r="HUB112" s="42"/>
      <c r="HUC112" s="42"/>
      <c r="HUD112" s="42"/>
      <c r="HUE112" s="42"/>
      <c r="HUF112" s="42"/>
      <c r="HUG112" s="42"/>
      <c r="HUH112" s="42"/>
      <c r="HUI112" s="42"/>
      <c r="HUJ112" s="42"/>
      <c r="HUK112" s="42"/>
      <c r="HUL112" s="42"/>
      <c r="HUM112" s="42"/>
      <c r="HUN112" s="42"/>
      <c r="HUO112" s="42"/>
      <c r="HUP112" s="42"/>
      <c r="HUQ112" s="42"/>
      <c r="HUR112" s="42"/>
      <c r="HUS112" s="42"/>
      <c r="HUT112" s="42"/>
      <c r="HUU112" s="42"/>
      <c r="HUV112" s="42"/>
      <c r="HUW112" s="42"/>
      <c r="HUX112" s="42"/>
      <c r="HUY112" s="42"/>
      <c r="HUZ112" s="42"/>
      <c r="HVA112" s="42"/>
      <c r="HVB112" s="42"/>
      <c r="HVC112" s="42"/>
      <c r="HVD112" s="42"/>
      <c r="HVE112" s="42"/>
      <c r="HVF112" s="42"/>
      <c r="HVG112" s="42"/>
      <c r="HVH112" s="42"/>
      <c r="HVI112" s="42"/>
      <c r="HVJ112" s="42"/>
      <c r="HVK112" s="42"/>
      <c r="HVL112" s="42"/>
      <c r="HVM112" s="42"/>
      <c r="HVN112" s="42"/>
      <c r="HVO112" s="42"/>
      <c r="HVP112" s="42"/>
      <c r="HVQ112" s="42"/>
      <c r="HVR112" s="42"/>
      <c r="HVS112" s="42"/>
      <c r="HVT112" s="42"/>
      <c r="HVU112" s="42"/>
      <c r="HVV112" s="42"/>
      <c r="HVW112" s="42"/>
      <c r="HVX112" s="42"/>
      <c r="HVY112" s="42"/>
      <c r="HVZ112" s="42"/>
      <c r="HWA112" s="42"/>
      <c r="HWB112" s="42"/>
      <c r="HWC112" s="42"/>
      <c r="HWD112" s="42"/>
      <c r="HWE112" s="42"/>
      <c r="HWF112" s="42"/>
      <c r="HWG112" s="42"/>
      <c r="HWH112" s="42"/>
      <c r="HWI112" s="42"/>
      <c r="HWJ112" s="42"/>
      <c r="HWK112" s="42"/>
      <c r="HWL112" s="42"/>
      <c r="HWM112" s="42"/>
      <c r="HWN112" s="42"/>
      <c r="HWO112" s="42"/>
      <c r="HWP112" s="42"/>
      <c r="HWQ112" s="42"/>
      <c r="HWR112" s="42"/>
      <c r="HWS112" s="42"/>
      <c r="HWT112" s="42"/>
      <c r="HWU112" s="42"/>
      <c r="HWV112" s="42"/>
      <c r="HWW112" s="42"/>
      <c r="HWX112" s="42"/>
      <c r="HWY112" s="42"/>
      <c r="HWZ112" s="42"/>
      <c r="HXA112" s="42"/>
      <c r="HXB112" s="42"/>
      <c r="HXC112" s="42"/>
      <c r="HXD112" s="42"/>
      <c r="HXE112" s="42"/>
      <c r="HXF112" s="42"/>
      <c r="HXG112" s="42"/>
      <c r="HXH112" s="42"/>
      <c r="HXI112" s="42"/>
      <c r="HXJ112" s="42"/>
      <c r="HXK112" s="42"/>
      <c r="HXL112" s="42"/>
      <c r="HXM112" s="42"/>
      <c r="HXN112" s="42"/>
      <c r="HXO112" s="42"/>
      <c r="HXP112" s="42"/>
      <c r="HXQ112" s="42"/>
      <c r="HXR112" s="42"/>
      <c r="HXS112" s="42"/>
      <c r="HXT112" s="42"/>
      <c r="HXU112" s="42"/>
      <c r="HXV112" s="42"/>
      <c r="HXW112" s="42"/>
      <c r="HXX112" s="42"/>
      <c r="HXY112" s="42"/>
      <c r="HXZ112" s="42"/>
      <c r="HYA112" s="42"/>
      <c r="HYB112" s="42"/>
      <c r="HYC112" s="42"/>
      <c r="HYD112" s="42"/>
      <c r="HYE112" s="42"/>
      <c r="HYF112" s="42"/>
      <c r="HYG112" s="42"/>
      <c r="HYH112" s="42"/>
      <c r="HYI112" s="42"/>
      <c r="HYJ112" s="42"/>
      <c r="HYK112" s="42"/>
      <c r="HYL112" s="42"/>
      <c r="HYM112" s="42"/>
      <c r="HYN112" s="42"/>
      <c r="HYO112" s="42"/>
      <c r="HYP112" s="42"/>
      <c r="HYQ112" s="42"/>
      <c r="HYR112" s="42"/>
      <c r="HYS112" s="42"/>
      <c r="HYT112" s="42"/>
      <c r="HYU112" s="42"/>
      <c r="HYV112" s="42"/>
      <c r="HYW112" s="42"/>
      <c r="HYX112" s="42"/>
      <c r="HYY112" s="42"/>
      <c r="HYZ112" s="42"/>
      <c r="HZA112" s="42"/>
      <c r="HZB112" s="42"/>
      <c r="HZC112" s="42"/>
      <c r="HZD112" s="42"/>
      <c r="HZE112" s="42"/>
      <c r="HZF112" s="42"/>
      <c r="HZG112" s="42"/>
      <c r="HZH112" s="42"/>
      <c r="HZI112" s="42"/>
      <c r="HZJ112" s="42"/>
      <c r="HZK112" s="42"/>
      <c r="HZL112" s="42"/>
      <c r="HZM112" s="42"/>
      <c r="HZN112" s="42"/>
      <c r="HZO112" s="42"/>
      <c r="HZP112" s="42"/>
      <c r="HZQ112" s="42"/>
      <c r="HZR112" s="42"/>
      <c r="HZS112" s="42"/>
      <c r="HZT112" s="42"/>
      <c r="HZU112" s="42"/>
      <c r="HZV112" s="42"/>
      <c r="HZW112" s="42"/>
      <c r="HZX112" s="42"/>
      <c r="HZY112" s="42"/>
      <c r="HZZ112" s="42"/>
      <c r="IAA112" s="42"/>
      <c r="IAB112" s="42"/>
      <c r="IAC112" s="42"/>
      <c r="IAD112" s="42"/>
      <c r="IAE112" s="42"/>
      <c r="IAF112" s="42"/>
      <c r="IAG112" s="42"/>
      <c r="IAH112" s="42"/>
      <c r="IAI112" s="42"/>
      <c r="IAJ112" s="42"/>
      <c r="IAK112" s="42"/>
      <c r="IAL112" s="42"/>
      <c r="IAM112" s="42"/>
      <c r="IAN112" s="42"/>
      <c r="IAO112" s="42"/>
      <c r="IAP112" s="42"/>
      <c r="IAQ112" s="42"/>
      <c r="IAR112" s="42"/>
      <c r="IAS112" s="42"/>
      <c r="IAT112" s="42"/>
      <c r="IAU112" s="42"/>
      <c r="IAV112" s="42"/>
      <c r="IAW112" s="42"/>
      <c r="IAX112" s="42"/>
      <c r="IAY112" s="42"/>
      <c r="IAZ112" s="42"/>
      <c r="IBA112" s="42"/>
      <c r="IBB112" s="42"/>
      <c r="IBC112" s="42"/>
      <c r="IBD112" s="42"/>
      <c r="IBE112" s="42"/>
      <c r="IBF112" s="42"/>
      <c r="IBG112" s="42"/>
      <c r="IBH112" s="42"/>
      <c r="IBI112" s="42"/>
      <c r="IBJ112" s="42"/>
      <c r="IBK112" s="42"/>
      <c r="IBL112" s="42"/>
      <c r="IBM112" s="42"/>
      <c r="IBN112" s="42"/>
      <c r="IBO112" s="42"/>
      <c r="IBP112" s="42"/>
      <c r="IBQ112" s="42"/>
      <c r="IBR112" s="42"/>
      <c r="IBS112" s="42"/>
      <c r="IBT112" s="42"/>
      <c r="IBU112" s="42"/>
      <c r="IBV112" s="42"/>
      <c r="IBW112" s="42"/>
      <c r="IBX112" s="42"/>
      <c r="IBY112" s="42"/>
      <c r="IBZ112" s="42"/>
      <c r="ICA112" s="42"/>
      <c r="ICB112" s="42"/>
      <c r="ICC112" s="42"/>
      <c r="ICD112" s="42"/>
      <c r="ICE112" s="42"/>
      <c r="ICF112" s="42"/>
      <c r="ICG112" s="42"/>
      <c r="ICH112" s="42"/>
      <c r="ICI112" s="42"/>
      <c r="ICJ112" s="42"/>
      <c r="ICK112" s="42"/>
      <c r="ICL112" s="42"/>
      <c r="ICM112" s="42"/>
      <c r="ICN112" s="42"/>
      <c r="ICO112" s="42"/>
      <c r="ICP112" s="42"/>
      <c r="ICQ112" s="42"/>
      <c r="ICR112" s="42"/>
      <c r="ICS112" s="42"/>
      <c r="ICT112" s="42"/>
      <c r="ICU112" s="42"/>
      <c r="ICV112" s="42"/>
      <c r="ICW112" s="42"/>
      <c r="ICX112" s="42"/>
      <c r="ICY112" s="42"/>
      <c r="ICZ112" s="42"/>
      <c r="IDA112" s="42"/>
      <c r="IDB112" s="42"/>
      <c r="IDC112" s="42"/>
      <c r="IDD112" s="42"/>
      <c r="IDE112" s="42"/>
      <c r="IDF112" s="42"/>
      <c r="IDG112" s="42"/>
      <c r="IDH112" s="42"/>
      <c r="IDI112" s="42"/>
      <c r="IDJ112" s="42"/>
      <c r="IDK112" s="42"/>
      <c r="IDL112" s="42"/>
      <c r="IDM112" s="42"/>
      <c r="IDN112" s="42"/>
      <c r="IDO112" s="42"/>
      <c r="IDP112" s="42"/>
      <c r="IDQ112" s="42"/>
      <c r="IDR112" s="42"/>
      <c r="IDS112" s="42"/>
      <c r="IDT112" s="42"/>
      <c r="IDU112" s="42"/>
      <c r="IDV112" s="42"/>
      <c r="IDW112" s="42"/>
      <c r="IDX112" s="42"/>
      <c r="IDY112" s="42"/>
      <c r="IDZ112" s="42"/>
      <c r="IEA112" s="42"/>
      <c r="IEB112" s="42"/>
      <c r="IEC112" s="42"/>
      <c r="IED112" s="42"/>
      <c r="IEE112" s="42"/>
      <c r="IEF112" s="42"/>
      <c r="IEG112" s="42"/>
      <c r="IEH112" s="42"/>
      <c r="IEI112" s="42"/>
      <c r="IEJ112" s="42"/>
      <c r="IEK112" s="42"/>
      <c r="IEL112" s="42"/>
      <c r="IEM112" s="42"/>
      <c r="IEN112" s="42"/>
      <c r="IEO112" s="42"/>
      <c r="IEP112" s="42"/>
      <c r="IEQ112" s="42"/>
      <c r="IER112" s="42"/>
      <c r="IES112" s="42"/>
      <c r="IET112" s="42"/>
      <c r="IEU112" s="42"/>
      <c r="IEV112" s="42"/>
      <c r="IEW112" s="42"/>
      <c r="IEX112" s="42"/>
      <c r="IEY112" s="42"/>
      <c r="IEZ112" s="42"/>
      <c r="IFA112" s="42"/>
      <c r="IFB112" s="42"/>
      <c r="IFC112" s="42"/>
      <c r="IFD112" s="42"/>
      <c r="IFE112" s="42"/>
      <c r="IFF112" s="42"/>
      <c r="IFG112" s="42"/>
      <c r="IFH112" s="42"/>
      <c r="IFI112" s="42"/>
      <c r="IFJ112" s="42"/>
      <c r="IFK112" s="42"/>
      <c r="IFL112" s="42"/>
      <c r="IFM112" s="42"/>
      <c r="IFN112" s="42"/>
      <c r="IFO112" s="42"/>
      <c r="IFP112" s="42"/>
      <c r="IFQ112" s="42"/>
      <c r="IFR112" s="42"/>
      <c r="IFS112" s="42"/>
      <c r="IFT112" s="42"/>
      <c r="IFU112" s="42"/>
      <c r="IFV112" s="42"/>
      <c r="IFW112" s="42"/>
      <c r="IFX112" s="42"/>
      <c r="IFY112" s="42"/>
      <c r="IFZ112" s="42"/>
      <c r="IGA112" s="42"/>
      <c r="IGB112" s="42"/>
      <c r="IGC112" s="42"/>
      <c r="IGD112" s="42"/>
      <c r="IGE112" s="42"/>
      <c r="IGF112" s="42"/>
      <c r="IGG112" s="42"/>
      <c r="IGH112" s="42"/>
      <c r="IGI112" s="42"/>
      <c r="IGJ112" s="42"/>
      <c r="IGK112" s="42"/>
      <c r="IGL112" s="42"/>
      <c r="IGM112" s="42"/>
      <c r="IGN112" s="42"/>
      <c r="IGO112" s="42"/>
      <c r="IGP112" s="42"/>
      <c r="IGQ112" s="42"/>
      <c r="IGR112" s="42"/>
      <c r="IGS112" s="42"/>
      <c r="IGT112" s="42"/>
      <c r="IGU112" s="42"/>
      <c r="IGV112" s="42"/>
      <c r="IGW112" s="42"/>
      <c r="IGX112" s="42"/>
      <c r="IGY112" s="42"/>
      <c r="IGZ112" s="42"/>
      <c r="IHA112" s="42"/>
      <c r="IHB112" s="42"/>
      <c r="IHC112" s="42"/>
      <c r="IHD112" s="42"/>
      <c r="IHE112" s="42"/>
      <c r="IHF112" s="42"/>
      <c r="IHG112" s="42"/>
      <c r="IHH112" s="42"/>
      <c r="IHI112" s="42"/>
      <c r="IHJ112" s="42"/>
      <c r="IHK112" s="42"/>
      <c r="IHL112" s="42"/>
      <c r="IHM112" s="42"/>
      <c r="IHN112" s="42"/>
      <c r="IHO112" s="42"/>
      <c r="IHP112" s="42"/>
      <c r="IHQ112" s="42"/>
      <c r="IHR112" s="42"/>
      <c r="IHS112" s="42"/>
      <c r="IHT112" s="42"/>
      <c r="IHU112" s="42"/>
      <c r="IHV112" s="42"/>
      <c r="IHW112" s="42"/>
      <c r="IHX112" s="42"/>
      <c r="IHY112" s="42"/>
      <c r="IHZ112" s="42"/>
      <c r="IIA112" s="42"/>
      <c r="IIB112" s="42"/>
      <c r="IIC112" s="42"/>
      <c r="IID112" s="42"/>
      <c r="IIE112" s="42"/>
      <c r="IIF112" s="42"/>
      <c r="IIG112" s="42"/>
      <c r="IIH112" s="42"/>
      <c r="III112" s="42"/>
      <c r="IIJ112" s="42"/>
      <c r="IIK112" s="42"/>
      <c r="IIL112" s="42"/>
      <c r="IIM112" s="42"/>
      <c r="IIN112" s="42"/>
      <c r="IIO112" s="42"/>
      <c r="IIP112" s="42"/>
      <c r="IIQ112" s="42"/>
      <c r="IIR112" s="42"/>
      <c r="IIS112" s="42"/>
      <c r="IIT112" s="42"/>
      <c r="IIU112" s="42"/>
      <c r="IIV112" s="42"/>
      <c r="IIW112" s="42"/>
      <c r="IIX112" s="42"/>
      <c r="IIY112" s="42"/>
      <c r="IIZ112" s="42"/>
      <c r="IJA112" s="42"/>
      <c r="IJB112" s="42"/>
      <c r="IJC112" s="42"/>
      <c r="IJD112" s="42"/>
      <c r="IJE112" s="42"/>
      <c r="IJF112" s="42"/>
      <c r="IJG112" s="42"/>
      <c r="IJH112" s="42"/>
      <c r="IJI112" s="42"/>
      <c r="IJJ112" s="42"/>
      <c r="IJK112" s="42"/>
      <c r="IJL112" s="42"/>
      <c r="IJM112" s="42"/>
      <c r="IJN112" s="42"/>
      <c r="IJO112" s="42"/>
      <c r="IJP112" s="42"/>
      <c r="IJQ112" s="42"/>
      <c r="IJR112" s="42"/>
      <c r="IJS112" s="42"/>
      <c r="IJT112" s="42"/>
      <c r="IJU112" s="42"/>
      <c r="IJV112" s="42"/>
      <c r="IJW112" s="42"/>
      <c r="IJX112" s="42"/>
      <c r="IJY112" s="42"/>
      <c r="IJZ112" s="42"/>
      <c r="IKA112" s="42"/>
      <c r="IKB112" s="42"/>
      <c r="IKC112" s="42"/>
      <c r="IKD112" s="42"/>
      <c r="IKE112" s="42"/>
      <c r="IKF112" s="42"/>
      <c r="IKG112" s="42"/>
      <c r="IKH112" s="42"/>
      <c r="IKI112" s="42"/>
      <c r="IKJ112" s="42"/>
      <c r="IKK112" s="42"/>
      <c r="IKL112" s="42"/>
      <c r="IKM112" s="42"/>
      <c r="IKN112" s="42"/>
      <c r="IKO112" s="42"/>
      <c r="IKP112" s="42"/>
      <c r="IKQ112" s="42"/>
      <c r="IKR112" s="42"/>
      <c r="IKS112" s="42"/>
      <c r="IKT112" s="42"/>
      <c r="IKU112" s="42"/>
      <c r="IKV112" s="42"/>
      <c r="IKW112" s="42"/>
      <c r="IKX112" s="42"/>
      <c r="IKY112" s="42"/>
      <c r="IKZ112" s="42"/>
      <c r="ILA112" s="42"/>
      <c r="ILB112" s="42"/>
      <c r="ILC112" s="42"/>
      <c r="ILD112" s="42"/>
      <c r="ILE112" s="42"/>
      <c r="ILF112" s="42"/>
      <c r="ILG112" s="42"/>
      <c r="ILH112" s="42"/>
      <c r="ILI112" s="42"/>
      <c r="ILJ112" s="42"/>
      <c r="ILK112" s="42"/>
      <c r="ILL112" s="42"/>
      <c r="ILM112" s="42"/>
      <c r="ILN112" s="42"/>
      <c r="ILO112" s="42"/>
      <c r="ILP112" s="42"/>
      <c r="ILQ112" s="42"/>
      <c r="ILR112" s="42"/>
      <c r="ILS112" s="42"/>
      <c r="ILT112" s="42"/>
      <c r="ILU112" s="42"/>
      <c r="ILV112" s="42"/>
      <c r="ILW112" s="42"/>
      <c r="ILX112" s="42"/>
      <c r="ILY112" s="42"/>
      <c r="ILZ112" s="42"/>
      <c r="IMA112" s="42"/>
      <c r="IMB112" s="42"/>
      <c r="IMC112" s="42"/>
      <c r="IMD112" s="42"/>
      <c r="IME112" s="42"/>
      <c r="IMF112" s="42"/>
      <c r="IMG112" s="42"/>
      <c r="IMH112" s="42"/>
      <c r="IMI112" s="42"/>
      <c r="IMJ112" s="42"/>
      <c r="IMK112" s="42"/>
      <c r="IML112" s="42"/>
      <c r="IMM112" s="42"/>
      <c r="IMN112" s="42"/>
      <c r="IMO112" s="42"/>
      <c r="IMP112" s="42"/>
      <c r="IMQ112" s="42"/>
      <c r="IMR112" s="42"/>
      <c r="IMS112" s="42"/>
      <c r="IMT112" s="42"/>
      <c r="IMU112" s="42"/>
      <c r="IMV112" s="42"/>
      <c r="IMW112" s="42"/>
      <c r="IMX112" s="42"/>
      <c r="IMY112" s="42"/>
      <c r="IMZ112" s="42"/>
      <c r="INA112" s="42"/>
      <c r="INB112" s="42"/>
      <c r="INC112" s="42"/>
      <c r="IND112" s="42"/>
      <c r="INE112" s="42"/>
      <c r="INF112" s="42"/>
      <c r="ING112" s="42"/>
      <c r="INH112" s="42"/>
      <c r="INI112" s="42"/>
      <c r="INJ112" s="42"/>
      <c r="INK112" s="42"/>
      <c r="INL112" s="42"/>
      <c r="INM112" s="42"/>
      <c r="INN112" s="42"/>
      <c r="INO112" s="42"/>
      <c r="INP112" s="42"/>
      <c r="INQ112" s="42"/>
      <c r="INR112" s="42"/>
      <c r="INS112" s="42"/>
      <c r="INT112" s="42"/>
      <c r="INU112" s="42"/>
      <c r="INV112" s="42"/>
      <c r="INW112" s="42"/>
      <c r="INX112" s="42"/>
      <c r="INY112" s="42"/>
      <c r="INZ112" s="42"/>
      <c r="IOA112" s="42"/>
      <c r="IOB112" s="42"/>
      <c r="IOC112" s="42"/>
      <c r="IOD112" s="42"/>
      <c r="IOE112" s="42"/>
      <c r="IOF112" s="42"/>
      <c r="IOG112" s="42"/>
      <c r="IOH112" s="42"/>
      <c r="IOI112" s="42"/>
      <c r="IOJ112" s="42"/>
      <c r="IOK112" s="42"/>
      <c r="IOL112" s="42"/>
      <c r="IOM112" s="42"/>
      <c r="ION112" s="42"/>
      <c r="IOO112" s="42"/>
      <c r="IOP112" s="42"/>
      <c r="IOQ112" s="42"/>
      <c r="IOR112" s="42"/>
      <c r="IOS112" s="42"/>
      <c r="IOT112" s="42"/>
      <c r="IOU112" s="42"/>
      <c r="IOV112" s="42"/>
      <c r="IOW112" s="42"/>
      <c r="IOX112" s="42"/>
      <c r="IOY112" s="42"/>
      <c r="IOZ112" s="42"/>
      <c r="IPA112" s="42"/>
      <c r="IPB112" s="42"/>
      <c r="IPC112" s="42"/>
      <c r="IPD112" s="42"/>
      <c r="IPE112" s="42"/>
      <c r="IPF112" s="42"/>
      <c r="IPG112" s="42"/>
      <c r="IPH112" s="42"/>
      <c r="IPI112" s="42"/>
      <c r="IPJ112" s="42"/>
      <c r="IPK112" s="42"/>
      <c r="IPL112" s="42"/>
      <c r="IPM112" s="42"/>
      <c r="IPN112" s="42"/>
      <c r="IPO112" s="42"/>
      <c r="IPP112" s="42"/>
      <c r="IPQ112" s="42"/>
      <c r="IPR112" s="42"/>
      <c r="IPS112" s="42"/>
      <c r="IPT112" s="42"/>
      <c r="IPU112" s="42"/>
      <c r="IPV112" s="42"/>
      <c r="IPW112" s="42"/>
      <c r="IPX112" s="42"/>
      <c r="IPY112" s="42"/>
      <c r="IPZ112" s="42"/>
      <c r="IQA112" s="42"/>
      <c r="IQB112" s="42"/>
      <c r="IQC112" s="42"/>
      <c r="IQD112" s="42"/>
      <c r="IQE112" s="42"/>
      <c r="IQF112" s="42"/>
      <c r="IQG112" s="42"/>
      <c r="IQH112" s="42"/>
      <c r="IQI112" s="42"/>
      <c r="IQJ112" s="42"/>
      <c r="IQK112" s="42"/>
      <c r="IQL112" s="42"/>
      <c r="IQM112" s="42"/>
      <c r="IQN112" s="42"/>
      <c r="IQO112" s="42"/>
      <c r="IQP112" s="42"/>
      <c r="IQQ112" s="42"/>
      <c r="IQR112" s="42"/>
      <c r="IQS112" s="42"/>
      <c r="IQT112" s="42"/>
      <c r="IQU112" s="42"/>
      <c r="IQV112" s="42"/>
      <c r="IQW112" s="42"/>
      <c r="IQX112" s="42"/>
      <c r="IQY112" s="42"/>
      <c r="IQZ112" s="42"/>
      <c r="IRA112" s="42"/>
      <c r="IRB112" s="42"/>
      <c r="IRC112" s="42"/>
      <c r="IRD112" s="42"/>
      <c r="IRE112" s="42"/>
      <c r="IRF112" s="42"/>
      <c r="IRG112" s="42"/>
      <c r="IRH112" s="42"/>
      <c r="IRI112" s="42"/>
      <c r="IRJ112" s="42"/>
      <c r="IRK112" s="42"/>
      <c r="IRL112" s="42"/>
      <c r="IRM112" s="42"/>
      <c r="IRN112" s="42"/>
      <c r="IRO112" s="42"/>
      <c r="IRP112" s="42"/>
      <c r="IRQ112" s="42"/>
      <c r="IRR112" s="42"/>
      <c r="IRS112" s="42"/>
      <c r="IRT112" s="42"/>
      <c r="IRU112" s="42"/>
      <c r="IRV112" s="42"/>
      <c r="IRW112" s="42"/>
      <c r="IRX112" s="42"/>
      <c r="IRY112" s="42"/>
      <c r="IRZ112" s="42"/>
      <c r="ISA112" s="42"/>
      <c r="ISB112" s="42"/>
      <c r="ISC112" s="42"/>
      <c r="ISD112" s="42"/>
      <c r="ISE112" s="42"/>
      <c r="ISF112" s="42"/>
      <c r="ISG112" s="42"/>
      <c r="ISH112" s="42"/>
      <c r="ISI112" s="42"/>
      <c r="ISJ112" s="42"/>
      <c r="ISK112" s="42"/>
      <c r="ISL112" s="42"/>
      <c r="ISM112" s="42"/>
      <c r="ISN112" s="42"/>
      <c r="ISO112" s="42"/>
      <c r="ISP112" s="42"/>
      <c r="ISQ112" s="42"/>
      <c r="ISR112" s="42"/>
      <c r="ISS112" s="42"/>
      <c r="IST112" s="42"/>
      <c r="ISU112" s="42"/>
      <c r="ISV112" s="42"/>
      <c r="ISW112" s="42"/>
      <c r="ISX112" s="42"/>
      <c r="ISY112" s="42"/>
      <c r="ISZ112" s="42"/>
      <c r="ITA112" s="42"/>
      <c r="ITB112" s="42"/>
      <c r="ITC112" s="42"/>
      <c r="ITD112" s="42"/>
      <c r="ITE112" s="42"/>
      <c r="ITF112" s="42"/>
      <c r="ITG112" s="42"/>
      <c r="ITH112" s="42"/>
      <c r="ITI112" s="42"/>
      <c r="ITJ112" s="42"/>
      <c r="ITK112" s="42"/>
      <c r="ITL112" s="42"/>
      <c r="ITM112" s="42"/>
      <c r="ITN112" s="42"/>
      <c r="ITO112" s="42"/>
      <c r="ITP112" s="42"/>
      <c r="ITQ112" s="42"/>
      <c r="ITR112" s="42"/>
      <c r="ITS112" s="42"/>
      <c r="ITT112" s="42"/>
      <c r="ITU112" s="42"/>
      <c r="ITV112" s="42"/>
      <c r="ITW112" s="42"/>
      <c r="ITX112" s="42"/>
      <c r="ITY112" s="42"/>
      <c r="ITZ112" s="42"/>
      <c r="IUA112" s="42"/>
      <c r="IUB112" s="42"/>
      <c r="IUC112" s="42"/>
      <c r="IUD112" s="42"/>
      <c r="IUE112" s="42"/>
      <c r="IUF112" s="42"/>
      <c r="IUG112" s="42"/>
      <c r="IUH112" s="42"/>
      <c r="IUI112" s="42"/>
      <c r="IUJ112" s="42"/>
      <c r="IUK112" s="42"/>
      <c r="IUL112" s="42"/>
      <c r="IUM112" s="42"/>
      <c r="IUN112" s="42"/>
      <c r="IUO112" s="42"/>
      <c r="IUP112" s="42"/>
      <c r="IUQ112" s="42"/>
      <c r="IUR112" s="42"/>
      <c r="IUS112" s="42"/>
      <c r="IUT112" s="42"/>
      <c r="IUU112" s="42"/>
      <c r="IUV112" s="42"/>
      <c r="IUW112" s="42"/>
      <c r="IUX112" s="42"/>
      <c r="IUY112" s="42"/>
      <c r="IUZ112" s="42"/>
      <c r="IVA112" s="42"/>
      <c r="IVB112" s="42"/>
      <c r="IVC112" s="42"/>
      <c r="IVD112" s="42"/>
      <c r="IVE112" s="42"/>
      <c r="IVF112" s="42"/>
      <c r="IVG112" s="42"/>
      <c r="IVH112" s="42"/>
      <c r="IVI112" s="42"/>
      <c r="IVJ112" s="42"/>
      <c r="IVK112" s="42"/>
      <c r="IVL112" s="42"/>
      <c r="IVM112" s="42"/>
      <c r="IVN112" s="42"/>
      <c r="IVO112" s="42"/>
      <c r="IVP112" s="42"/>
      <c r="IVQ112" s="42"/>
      <c r="IVR112" s="42"/>
      <c r="IVS112" s="42"/>
      <c r="IVT112" s="42"/>
      <c r="IVU112" s="42"/>
      <c r="IVV112" s="42"/>
      <c r="IVW112" s="42"/>
      <c r="IVX112" s="42"/>
      <c r="IVY112" s="42"/>
      <c r="IVZ112" s="42"/>
      <c r="IWA112" s="42"/>
      <c r="IWB112" s="42"/>
      <c r="IWC112" s="42"/>
      <c r="IWD112" s="42"/>
      <c r="IWE112" s="42"/>
      <c r="IWF112" s="42"/>
      <c r="IWG112" s="42"/>
      <c r="IWH112" s="42"/>
      <c r="IWI112" s="42"/>
      <c r="IWJ112" s="42"/>
      <c r="IWK112" s="42"/>
      <c r="IWL112" s="42"/>
      <c r="IWM112" s="42"/>
      <c r="IWN112" s="42"/>
      <c r="IWO112" s="42"/>
      <c r="IWP112" s="42"/>
      <c r="IWQ112" s="42"/>
      <c r="IWR112" s="42"/>
      <c r="IWS112" s="42"/>
      <c r="IWT112" s="42"/>
      <c r="IWU112" s="42"/>
      <c r="IWV112" s="42"/>
      <c r="IWW112" s="42"/>
      <c r="IWX112" s="42"/>
      <c r="IWY112" s="42"/>
      <c r="IWZ112" s="42"/>
      <c r="IXA112" s="42"/>
      <c r="IXB112" s="42"/>
      <c r="IXC112" s="42"/>
      <c r="IXD112" s="42"/>
      <c r="IXE112" s="42"/>
      <c r="IXF112" s="42"/>
      <c r="IXG112" s="42"/>
      <c r="IXH112" s="42"/>
      <c r="IXI112" s="42"/>
      <c r="IXJ112" s="42"/>
      <c r="IXK112" s="42"/>
      <c r="IXL112" s="42"/>
      <c r="IXM112" s="42"/>
      <c r="IXN112" s="42"/>
      <c r="IXO112" s="42"/>
      <c r="IXP112" s="42"/>
      <c r="IXQ112" s="42"/>
      <c r="IXR112" s="42"/>
      <c r="IXS112" s="42"/>
      <c r="IXT112" s="42"/>
      <c r="IXU112" s="42"/>
      <c r="IXV112" s="42"/>
      <c r="IXW112" s="42"/>
      <c r="IXX112" s="42"/>
      <c r="IXY112" s="42"/>
      <c r="IXZ112" s="42"/>
      <c r="IYA112" s="42"/>
      <c r="IYB112" s="42"/>
      <c r="IYC112" s="42"/>
      <c r="IYD112" s="42"/>
      <c r="IYE112" s="42"/>
      <c r="IYF112" s="42"/>
      <c r="IYG112" s="42"/>
      <c r="IYH112" s="42"/>
      <c r="IYI112" s="42"/>
      <c r="IYJ112" s="42"/>
      <c r="IYK112" s="42"/>
      <c r="IYL112" s="42"/>
      <c r="IYM112" s="42"/>
      <c r="IYN112" s="42"/>
      <c r="IYO112" s="42"/>
      <c r="IYP112" s="42"/>
      <c r="IYQ112" s="42"/>
      <c r="IYR112" s="42"/>
      <c r="IYS112" s="42"/>
      <c r="IYT112" s="42"/>
      <c r="IYU112" s="42"/>
      <c r="IYV112" s="42"/>
      <c r="IYW112" s="42"/>
      <c r="IYX112" s="42"/>
      <c r="IYY112" s="42"/>
      <c r="IYZ112" s="42"/>
      <c r="IZA112" s="42"/>
      <c r="IZB112" s="42"/>
      <c r="IZC112" s="42"/>
      <c r="IZD112" s="42"/>
      <c r="IZE112" s="42"/>
      <c r="IZF112" s="42"/>
      <c r="IZG112" s="42"/>
      <c r="IZH112" s="42"/>
      <c r="IZI112" s="42"/>
      <c r="IZJ112" s="42"/>
      <c r="IZK112" s="42"/>
      <c r="IZL112" s="42"/>
      <c r="IZM112" s="42"/>
      <c r="IZN112" s="42"/>
      <c r="IZO112" s="42"/>
      <c r="IZP112" s="42"/>
      <c r="IZQ112" s="42"/>
      <c r="IZR112" s="42"/>
      <c r="IZS112" s="42"/>
      <c r="IZT112" s="42"/>
      <c r="IZU112" s="42"/>
      <c r="IZV112" s="42"/>
      <c r="IZW112" s="42"/>
      <c r="IZX112" s="42"/>
      <c r="IZY112" s="42"/>
      <c r="IZZ112" s="42"/>
      <c r="JAA112" s="42"/>
      <c r="JAB112" s="42"/>
      <c r="JAC112" s="42"/>
      <c r="JAD112" s="42"/>
      <c r="JAE112" s="42"/>
      <c r="JAF112" s="42"/>
      <c r="JAG112" s="42"/>
      <c r="JAH112" s="42"/>
      <c r="JAI112" s="42"/>
      <c r="JAJ112" s="42"/>
      <c r="JAK112" s="42"/>
      <c r="JAL112" s="42"/>
      <c r="JAM112" s="42"/>
      <c r="JAN112" s="42"/>
      <c r="JAO112" s="42"/>
      <c r="JAP112" s="42"/>
      <c r="JAQ112" s="42"/>
      <c r="JAR112" s="42"/>
      <c r="JAS112" s="42"/>
      <c r="JAT112" s="42"/>
      <c r="JAU112" s="42"/>
      <c r="JAV112" s="42"/>
      <c r="JAW112" s="42"/>
      <c r="JAX112" s="42"/>
      <c r="JAY112" s="42"/>
      <c r="JAZ112" s="42"/>
      <c r="JBA112" s="42"/>
      <c r="JBB112" s="42"/>
      <c r="JBC112" s="42"/>
      <c r="JBD112" s="42"/>
      <c r="JBE112" s="42"/>
      <c r="JBF112" s="42"/>
      <c r="JBG112" s="42"/>
      <c r="JBH112" s="42"/>
      <c r="JBI112" s="42"/>
      <c r="JBJ112" s="42"/>
      <c r="JBK112" s="42"/>
      <c r="JBL112" s="42"/>
      <c r="JBM112" s="42"/>
      <c r="JBN112" s="42"/>
      <c r="JBO112" s="42"/>
      <c r="JBP112" s="42"/>
      <c r="JBQ112" s="42"/>
      <c r="JBR112" s="42"/>
      <c r="JBS112" s="42"/>
      <c r="JBT112" s="42"/>
      <c r="JBU112" s="42"/>
      <c r="JBV112" s="42"/>
      <c r="JBW112" s="42"/>
      <c r="JBX112" s="42"/>
      <c r="JBY112" s="42"/>
      <c r="JBZ112" s="42"/>
      <c r="JCA112" s="42"/>
      <c r="JCB112" s="42"/>
      <c r="JCC112" s="42"/>
      <c r="JCD112" s="42"/>
      <c r="JCE112" s="42"/>
      <c r="JCF112" s="42"/>
      <c r="JCG112" s="42"/>
      <c r="JCH112" s="42"/>
      <c r="JCI112" s="42"/>
      <c r="JCJ112" s="42"/>
      <c r="JCK112" s="42"/>
      <c r="JCL112" s="42"/>
      <c r="JCM112" s="42"/>
      <c r="JCN112" s="42"/>
      <c r="JCO112" s="42"/>
      <c r="JCP112" s="42"/>
      <c r="JCQ112" s="42"/>
      <c r="JCR112" s="42"/>
      <c r="JCS112" s="42"/>
      <c r="JCT112" s="42"/>
      <c r="JCU112" s="42"/>
      <c r="JCV112" s="42"/>
      <c r="JCW112" s="42"/>
      <c r="JCX112" s="42"/>
      <c r="JCY112" s="42"/>
      <c r="JCZ112" s="42"/>
      <c r="JDA112" s="42"/>
      <c r="JDB112" s="42"/>
      <c r="JDC112" s="42"/>
      <c r="JDD112" s="42"/>
      <c r="JDE112" s="42"/>
      <c r="JDF112" s="42"/>
      <c r="JDG112" s="42"/>
      <c r="JDH112" s="42"/>
      <c r="JDI112" s="42"/>
      <c r="JDJ112" s="42"/>
      <c r="JDK112" s="42"/>
      <c r="JDL112" s="42"/>
      <c r="JDM112" s="42"/>
      <c r="JDN112" s="42"/>
      <c r="JDO112" s="42"/>
      <c r="JDP112" s="42"/>
      <c r="JDQ112" s="42"/>
      <c r="JDR112" s="42"/>
      <c r="JDS112" s="42"/>
      <c r="JDT112" s="42"/>
      <c r="JDU112" s="42"/>
      <c r="JDV112" s="42"/>
      <c r="JDW112" s="42"/>
      <c r="JDX112" s="42"/>
      <c r="JDY112" s="42"/>
      <c r="JDZ112" s="42"/>
      <c r="JEA112" s="42"/>
      <c r="JEB112" s="42"/>
      <c r="JEC112" s="42"/>
      <c r="JED112" s="42"/>
      <c r="JEE112" s="42"/>
      <c r="JEF112" s="42"/>
      <c r="JEG112" s="42"/>
      <c r="JEH112" s="42"/>
      <c r="JEI112" s="42"/>
      <c r="JEJ112" s="42"/>
      <c r="JEK112" s="42"/>
      <c r="JEL112" s="42"/>
      <c r="JEM112" s="42"/>
      <c r="JEN112" s="42"/>
      <c r="JEO112" s="42"/>
      <c r="JEP112" s="42"/>
      <c r="JEQ112" s="42"/>
      <c r="JER112" s="42"/>
      <c r="JES112" s="42"/>
      <c r="JET112" s="42"/>
      <c r="JEU112" s="42"/>
      <c r="JEV112" s="42"/>
      <c r="JEW112" s="42"/>
      <c r="JEX112" s="42"/>
      <c r="JEY112" s="42"/>
      <c r="JEZ112" s="42"/>
      <c r="JFA112" s="42"/>
      <c r="JFB112" s="42"/>
      <c r="JFC112" s="42"/>
      <c r="JFD112" s="42"/>
      <c r="JFE112" s="42"/>
      <c r="JFF112" s="42"/>
      <c r="JFG112" s="42"/>
      <c r="JFH112" s="42"/>
      <c r="JFI112" s="42"/>
      <c r="JFJ112" s="42"/>
      <c r="JFK112" s="42"/>
      <c r="JFL112" s="42"/>
      <c r="JFM112" s="42"/>
      <c r="JFN112" s="42"/>
      <c r="JFO112" s="42"/>
      <c r="JFP112" s="42"/>
      <c r="JFQ112" s="42"/>
      <c r="JFR112" s="42"/>
      <c r="JFS112" s="42"/>
      <c r="JFT112" s="42"/>
      <c r="JFU112" s="42"/>
      <c r="JFV112" s="42"/>
      <c r="JFW112" s="42"/>
      <c r="JFX112" s="42"/>
      <c r="JFY112" s="42"/>
      <c r="JFZ112" s="42"/>
      <c r="JGA112" s="42"/>
      <c r="JGB112" s="42"/>
      <c r="JGC112" s="42"/>
      <c r="JGD112" s="42"/>
      <c r="JGE112" s="42"/>
      <c r="JGF112" s="42"/>
      <c r="JGG112" s="42"/>
      <c r="JGH112" s="42"/>
      <c r="JGI112" s="42"/>
      <c r="JGJ112" s="42"/>
      <c r="JGK112" s="42"/>
      <c r="JGL112" s="42"/>
      <c r="JGM112" s="42"/>
      <c r="JGN112" s="42"/>
      <c r="JGO112" s="42"/>
      <c r="JGP112" s="42"/>
      <c r="JGQ112" s="42"/>
      <c r="JGR112" s="42"/>
      <c r="JGS112" s="42"/>
      <c r="JGT112" s="42"/>
      <c r="JGU112" s="42"/>
      <c r="JGV112" s="42"/>
      <c r="JGW112" s="42"/>
      <c r="JGX112" s="42"/>
      <c r="JGY112" s="42"/>
      <c r="JGZ112" s="42"/>
      <c r="JHA112" s="42"/>
      <c r="JHB112" s="42"/>
      <c r="JHC112" s="42"/>
      <c r="JHD112" s="42"/>
      <c r="JHE112" s="42"/>
      <c r="JHF112" s="42"/>
      <c r="JHG112" s="42"/>
      <c r="JHH112" s="42"/>
      <c r="JHI112" s="42"/>
      <c r="JHJ112" s="42"/>
      <c r="JHK112" s="42"/>
      <c r="JHL112" s="42"/>
      <c r="JHM112" s="42"/>
      <c r="JHN112" s="42"/>
      <c r="JHO112" s="42"/>
      <c r="JHP112" s="42"/>
      <c r="JHQ112" s="42"/>
      <c r="JHR112" s="42"/>
      <c r="JHS112" s="42"/>
      <c r="JHT112" s="42"/>
      <c r="JHU112" s="42"/>
      <c r="JHV112" s="42"/>
      <c r="JHW112" s="42"/>
      <c r="JHX112" s="42"/>
      <c r="JHY112" s="42"/>
      <c r="JHZ112" s="42"/>
      <c r="JIA112" s="42"/>
      <c r="JIB112" s="42"/>
      <c r="JIC112" s="42"/>
      <c r="JID112" s="42"/>
      <c r="JIE112" s="42"/>
      <c r="JIF112" s="42"/>
      <c r="JIG112" s="42"/>
      <c r="JIH112" s="42"/>
      <c r="JII112" s="42"/>
      <c r="JIJ112" s="42"/>
      <c r="JIK112" s="42"/>
      <c r="JIL112" s="42"/>
      <c r="JIM112" s="42"/>
      <c r="JIN112" s="42"/>
      <c r="JIO112" s="42"/>
      <c r="JIP112" s="42"/>
      <c r="JIQ112" s="42"/>
      <c r="JIR112" s="42"/>
      <c r="JIS112" s="42"/>
      <c r="JIT112" s="42"/>
      <c r="JIU112" s="42"/>
      <c r="JIV112" s="42"/>
      <c r="JIW112" s="42"/>
      <c r="JIX112" s="42"/>
      <c r="JIY112" s="42"/>
      <c r="JIZ112" s="42"/>
      <c r="JJA112" s="42"/>
      <c r="JJB112" s="42"/>
      <c r="JJC112" s="42"/>
      <c r="JJD112" s="42"/>
      <c r="JJE112" s="42"/>
      <c r="JJF112" s="42"/>
      <c r="JJG112" s="42"/>
      <c r="JJH112" s="42"/>
      <c r="JJI112" s="42"/>
      <c r="JJJ112" s="42"/>
      <c r="JJK112" s="42"/>
      <c r="JJL112" s="42"/>
      <c r="JJM112" s="42"/>
      <c r="JJN112" s="42"/>
      <c r="JJO112" s="42"/>
      <c r="JJP112" s="42"/>
      <c r="JJQ112" s="42"/>
      <c r="JJR112" s="42"/>
      <c r="JJS112" s="42"/>
      <c r="JJT112" s="42"/>
      <c r="JJU112" s="42"/>
      <c r="JJV112" s="42"/>
      <c r="JJW112" s="42"/>
      <c r="JJX112" s="42"/>
      <c r="JJY112" s="42"/>
      <c r="JJZ112" s="42"/>
      <c r="JKA112" s="42"/>
      <c r="JKB112" s="42"/>
      <c r="JKC112" s="42"/>
      <c r="JKD112" s="42"/>
      <c r="JKE112" s="42"/>
      <c r="JKF112" s="42"/>
      <c r="JKG112" s="42"/>
      <c r="JKH112" s="42"/>
      <c r="JKI112" s="42"/>
      <c r="JKJ112" s="42"/>
      <c r="JKK112" s="42"/>
      <c r="JKL112" s="42"/>
      <c r="JKM112" s="42"/>
      <c r="JKN112" s="42"/>
      <c r="JKO112" s="42"/>
      <c r="JKP112" s="42"/>
      <c r="JKQ112" s="42"/>
      <c r="JKR112" s="42"/>
      <c r="JKS112" s="42"/>
      <c r="JKT112" s="42"/>
      <c r="JKU112" s="42"/>
      <c r="JKV112" s="42"/>
      <c r="JKW112" s="42"/>
      <c r="JKX112" s="42"/>
      <c r="JKY112" s="42"/>
      <c r="JKZ112" s="42"/>
      <c r="JLA112" s="42"/>
      <c r="JLB112" s="42"/>
      <c r="JLC112" s="42"/>
      <c r="JLD112" s="42"/>
      <c r="JLE112" s="42"/>
      <c r="JLF112" s="42"/>
      <c r="JLG112" s="42"/>
      <c r="JLH112" s="42"/>
      <c r="JLI112" s="42"/>
      <c r="JLJ112" s="42"/>
      <c r="JLK112" s="42"/>
      <c r="JLL112" s="42"/>
      <c r="JLM112" s="42"/>
      <c r="JLN112" s="42"/>
      <c r="JLO112" s="42"/>
      <c r="JLP112" s="42"/>
      <c r="JLQ112" s="42"/>
      <c r="JLR112" s="42"/>
      <c r="JLS112" s="42"/>
      <c r="JLT112" s="42"/>
      <c r="JLU112" s="42"/>
      <c r="JLV112" s="42"/>
      <c r="JLW112" s="42"/>
      <c r="JLX112" s="42"/>
      <c r="JLY112" s="42"/>
      <c r="JLZ112" s="42"/>
      <c r="JMA112" s="42"/>
      <c r="JMB112" s="42"/>
      <c r="JMC112" s="42"/>
      <c r="JMD112" s="42"/>
      <c r="JME112" s="42"/>
      <c r="JMF112" s="42"/>
      <c r="JMG112" s="42"/>
      <c r="JMH112" s="42"/>
      <c r="JMI112" s="42"/>
      <c r="JMJ112" s="42"/>
      <c r="JMK112" s="42"/>
      <c r="JML112" s="42"/>
      <c r="JMM112" s="42"/>
      <c r="JMN112" s="42"/>
      <c r="JMO112" s="42"/>
      <c r="JMP112" s="42"/>
      <c r="JMQ112" s="42"/>
      <c r="JMR112" s="42"/>
      <c r="JMS112" s="42"/>
      <c r="JMT112" s="42"/>
      <c r="JMU112" s="42"/>
      <c r="JMV112" s="42"/>
      <c r="JMW112" s="42"/>
      <c r="JMX112" s="42"/>
      <c r="JMY112" s="42"/>
      <c r="JMZ112" s="42"/>
      <c r="JNA112" s="42"/>
      <c r="JNB112" s="42"/>
      <c r="JNC112" s="42"/>
      <c r="JND112" s="42"/>
      <c r="JNE112" s="42"/>
      <c r="JNF112" s="42"/>
      <c r="JNG112" s="42"/>
      <c r="JNH112" s="42"/>
      <c r="JNI112" s="42"/>
      <c r="JNJ112" s="42"/>
      <c r="JNK112" s="42"/>
      <c r="JNL112" s="42"/>
      <c r="JNM112" s="42"/>
      <c r="JNN112" s="42"/>
      <c r="JNO112" s="42"/>
      <c r="JNP112" s="42"/>
      <c r="JNQ112" s="42"/>
      <c r="JNR112" s="42"/>
      <c r="JNS112" s="42"/>
      <c r="JNT112" s="42"/>
      <c r="JNU112" s="42"/>
      <c r="JNV112" s="42"/>
      <c r="JNW112" s="42"/>
      <c r="JNX112" s="42"/>
      <c r="JNY112" s="42"/>
      <c r="JNZ112" s="42"/>
      <c r="JOA112" s="42"/>
      <c r="JOB112" s="42"/>
      <c r="JOC112" s="42"/>
      <c r="JOD112" s="42"/>
      <c r="JOE112" s="42"/>
      <c r="JOF112" s="42"/>
      <c r="JOG112" s="42"/>
      <c r="JOH112" s="42"/>
      <c r="JOI112" s="42"/>
      <c r="JOJ112" s="42"/>
      <c r="JOK112" s="42"/>
      <c r="JOL112" s="42"/>
      <c r="JOM112" s="42"/>
      <c r="JON112" s="42"/>
      <c r="JOO112" s="42"/>
      <c r="JOP112" s="42"/>
      <c r="JOQ112" s="42"/>
      <c r="JOR112" s="42"/>
      <c r="JOS112" s="42"/>
      <c r="JOT112" s="42"/>
      <c r="JOU112" s="42"/>
      <c r="JOV112" s="42"/>
      <c r="JOW112" s="42"/>
      <c r="JOX112" s="42"/>
      <c r="JOY112" s="42"/>
      <c r="JOZ112" s="42"/>
      <c r="JPA112" s="42"/>
      <c r="JPB112" s="42"/>
      <c r="JPC112" s="42"/>
      <c r="JPD112" s="42"/>
      <c r="JPE112" s="42"/>
      <c r="JPF112" s="42"/>
      <c r="JPG112" s="42"/>
      <c r="JPH112" s="42"/>
      <c r="JPI112" s="42"/>
      <c r="JPJ112" s="42"/>
      <c r="JPK112" s="42"/>
      <c r="JPL112" s="42"/>
      <c r="JPM112" s="42"/>
      <c r="JPN112" s="42"/>
      <c r="JPO112" s="42"/>
      <c r="JPP112" s="42"/>
      <c r="JPQ112" s="42"/>
      <c r="JPR112" s="42"/>
      <c r="JPS112" s="42"/>
      <c r="JPT112" s="42"/>
      <c r="JPU112" s="42"/>
      <c r="JPV112" s="42"/>
      <c r="JPW112" s="42"/>
      <c r="JPX112" s="42"/>
      <c r="JPY112" s="42"/>
      <c r="JPZ112" s="42"/>
      <c r="JQA112" s="42"/>
      <c r="JQB112" s="42"/>
      <c r="JQC112" s="42"/>
      <c r="JQD112" s="42"/>
      <c r="JQE112" s="42"/>
      <c r="JQF112" s="42"/>
      <c r="JQG112" s="42"/>
      <c r="JQH112" s="42"/>
      <c r="JQI112" s="42"/>
      <c r="JQJ112" s="42"/>
      <c r="JQK112" s="42"/>
      <c r="JQL112" s="42"/>
      <c r="JQM112" s="42"/>
      <c r="JQN112" s="42"/>
      <c r="JQO112" s="42"/>
      <c r="JQP112" s="42"/>
      <c r="JQQ112" s="42"/>
      <c r="JQR112" s="42"/>
      <c r="JQS112" s="42"/>
      <c r="JQT112" s="42"/>
      <c r="JQU112" s="42"/>
      <c r="JQV112" s="42"/>
      <c r="JQW112" s="42"/>
      <c r="JQX112" s="42"/>
      <c r="JQY112" s="42"/>
      <c r="JQZ112" s="42"/>
      <c r="JRA112" s="42"/>
      <c r="JRB112" s="42"/>
      <c r="JRC112" s="42"/>
      <c r="JRD112" s="42"/>
      <c r="JRE112" s="42"/>
      <c r="JRF112" s="42"/>
      <c r="JRG112" s="42"/>
      <c r="JRH112" s="42"/>
      <c r="JRI112" s="42"/>
      <c r="JRJ112" s="42"/>
      <c r="JRK112" s="42"/>
      <c r="JRL112" s="42"/>
      <c r="JRM112" s="42"/>
      <c r="JRN112" s="42"/>
      <c r="JRO112" s="42"/>
      <c r="JRP112" s="42"/>
      <c r="JRQ112" s="42"/>
      <c r="JRR112" s="42"/>
      <c r="JRS112" s="42"/>
      <c r="JRT112" s="42"/>
      <c r="JRU112" s="42"/>
      <c r="JRV112" s="42"/>
      <c r="JRW112" s="42"/>
      <c r="JRX112" s="42"/>
      <c r="JRY112" s="42"/>
      <c r="JRZ112" s="42"/>
      <c r="JSA112" s="42"/>
      <c r="JSB112" s="42"/>
      <c r="JSC112" s="42"/>
      <c r="JSD112" s="42"/>
      <c r="JSE112" s="42"/>
      <c r="JSF112" s="42"/>
      <c r="JSG112" s="42"/>
      <c r="JSH112" s="42"/>
      <c r="JSI112" s="42"/>
      <c r="JSJ112" s="42"/>
      <c r="JSK112" s="42"/>
      <c r="JSL112" s="42"/>
      <c r="JSM112" s="42"/>
      <c r="JSN112" s="42"/>
      <c r="JSO112" s="42"/>
      <c r="JSP112" s="42"/>
      <c r="JSQ112" s="42"/>
      <c r="JSR112" s="42"/>
      <c r="JSS112" s="42"/>
      <c r="JST112" s="42"/>
      <c r="JSU112" s="42"/>
      <c r="JSV112" s="42"/>
      <c r="JSW112" s="42"/>
      <c r="JSX112" s="42"/>
      <c r="JSY112" s="42"/>
      <c r="JSZ112" s="42"/>
      <c r="JTA112" s="42"/>
      <c r="JTB112" s="42"/>
      <c r="JTC112" s="42"/>
      <c r="JTD112" s="42"/>
      <c r="JTE112" s="42"/>
      <c r="JTF112" s="42"/>
      <c r="JTG112" s="42"/>
      <c r="JTH112" s="42"/>
      <c r="JTI112" s="42"/>
      <c r="JTJ112" s="42"/>
      <c r="JTK112" s="42"/>
      <c r="JTL112" s="42"/>
      <c r="JTM112" s="42"/>
      <c r="JTN112" s="42"/>
      <c r="JTO112" s="42"/>
      <c r="JTP112" s="42"/>
      <c r="JTQ112" s="42"/>
      <c r="JTR112" s="42"/>
      <c r="JTS112" s="42"/>
      <c r="JTT112" s="42"/>
      <c r="JTU112" s="42"/>
      <c r="JTV112" s="42"/>
      <c r="JTW112" s="42"/>
      <c r="JTX112" s="42"/>
      <c r="JTY112" s="42"/>
      <c r="JTZ112" s="42"/>
      <c r="JUA112" s="42"/>
      <c r="JUB112" s="42"/>
      <c r="JUC112" s="42"/>
      <c r="JUD112" s="42"/>
      <c r="JUE112" s="42"/>
      <c r="JUF112" s="42"/>
      <c r="JUG112" s="42"/>
      <c r="JUH112" s="42"/>
      <c r="JUI112" s="42"/>
      <c r="JUJ112" s="42"/>
      <c r="JUK112" s="42"/>
      <c r="JUL112" s="42"/>
      <c r="JUM112" s="42"/>
      <c r="JUN112" s="42"/>
      <c r="JUO112" s="42"/>
      <c r="JUP112" s="42"/>
      <c r="JUQ112" s="42"/>
      <c r="JUR112" s="42"/>
      <c r="JUS112" s="42"/>
      <c r="JUT112" s="42"/>
      <c r="JUU112" s="42"/>
      <c r="JUV112" s="42"/>
      <c r="JUW112" s="42"/>
      <c r="JUX112" s="42"/>
      <c r="JUY112" s="42"/>
      <c r="JUZ112" s="42"/>
      <c r="JVA112" s="42"/>
      <c r="JVB112" s="42"/>
      <c r="JVC112" s="42"/>
      <c r="JVD112" s="42"/>
      <c r="JVE112" s="42"/>
      <c r="JVF112" s="42"/>
      <c r="JVG112" s="42"/>
      <c r="JVH112" s="42"/>
      <c r="JVI112" s="42"/>
      <c r="JVJ112" s="42"/>
      <c r="JVK112" s="42"/>
      <c r="JVL112" s="42"/>
      <c r="JVM112" s="42"/>
      <c r="JVN112" s="42"/>
      <c r="JVO112" s="42"/>
      <c r="JVP112" s="42"/>
      <c r="JVQ112" s="42"/>
      <c r="JVR112" s="42"/>
      <c r="JVS112" s="42"/>
      <c r="JVT112" s="42"/>
      <c r="JVU112" s="42"/>
      <c r="JVV112" s="42"/>
      <c r="JVW112" s="42"/>
      <c r="JVX112" s="42"/>
      <c r="JVY112" s="42"/>
      <c r="JVZ112" s="42"/>
      <c r="JWA112" s="42"/>
      <c r="JWB112" s="42"/>
      <c r="JWC112" s="42"/>
      <c r="JWD112" s="42"/>
      <c r="JWE112" s="42"/>
      <c r="JWF112" s="42"/>
      <c r="JWG112" s="42"/>
      <c r="JWH112" s="42"/>
      <c r="JWI112" s="42"/>
      <c r="JWJ112" s="42"/>
      <c r="JWK112" s="42"/>
      <c r="JWL112" s="42"/>
      <c r="JWM112" s="42"/>
      <c r="JWN112" s="42"/>
      <c r="JWO112" s="42"/>
      <c r="JWP112" s="42"/>
      <c r="JWQ112" s="42"/>
      <c r="JWR112" s="42"/>
      <c r="JWS112" s="42"/>
      <c r="JWT112" s="42"/>
      <c r="JWU112" s="42"/>
      <c r="JWV112" s="42"/>
      <c r="JWW112" s="42"/>
      <c r="JWX112" s="42"/>
      <c r="JWY112" s="42"/>
      <c r="JWZ112" s="42"/>
      <c r="JXA112" s="42"/>
      <c r="JXB112" s="42"/>
      <c r="JXC112" s="42"/>
      <c r="JXD112" s="42"/>
      <c r="JXE112" s="42"/>
      <c r="JXF112" s="42"/>
      <c r="JXG112" s="42"/>
      <c r="JXH112" s="42"/>
      <c r="JXI112" s="42"/>
      <c r="JXJ112" s="42"/>
      <c r="JXK112" s="42"/>
      <c r="JXL112" s="42"/>
      <c r="JXM112" s="42"/>
      <c r="JXN112" s="42"/>
      <c r="JXO112" s="42"/>
      <c r="JXP112" s="42"/>
      <c r="JXQ112" s="42"/>
      <c r="JXR112" s="42"/>
      <c r="JXS112" s="42"/>
      <c r="JXT112" s="42"/>
      <c r="JXU112" s="42"/>
      <c r="JXV112" s="42"/>
      <c r="JXW112" s="42"/>
      <c r="JXX112" s="42"/>
      <c r="JXY112" s="42"/>
      <c r="JXZ112" s="42"/>
      <c r="JYA112" s="42"/>
      <c r="JYB112" s="42"/>
      <c r="JYC112" s="42"/>
      <c r="JYD112" s="42"/>
      <c r="JYE112" s="42"/>
      <c r="JYF112" s="42"/>
      <c r="JYG112" s="42"/>
      <c r="JYH112" s="42"/>
      <c r="JYI112" s="42"/>
      <c r="JYJ112" s="42"/>
      <c r="JYK112" s="42"/>
      <c r="JYL112" s="42"/>
      <c r="JYM112" s="42"/>
      <c r="JYN112" s="42"/>
      <c r="JYO112" s="42"/>
      <c r="JYP112" s="42"/>
      <c r="JYQ112" s="42"/>
      <c r="JYR112" s="42"/>
      <c r="JYS112" s="42"/>
      <c r="JYT112" s="42"/>
      <c r="JYU112" s="42"/>
      <c r="JYV112" s="42"/>
      <c r="JYW112" s="42"/>
      <c r="JYX112" s="42"/>
      <c r="JYY112" s="42"/>
      <c r="JYZ112" s="42"/>
      <c r="JZA112" s="42"/>
      <c r="JZB112" s="42"/>
      <c r="JZC112" s="42"/>
      <c r="JZD112" s="42"/>
      <c r="JZE112" s="42"/>
      <c r="JZF112" s="42"/>
      <c r="JZG112" s="42"/>
      <c r="JZH112" s="42"/>
      <c r="JZI112" s="42"/>
      <c r="JZJ112" s="42"/>
      <c r="JZK112" s="42"/>
      <c r="JZL112" s="42"/>
      <c r="JZM112" s="42"/>
      <c r="JZN112" s="42"/>
      <c r="JZO112" s="42"/>
      <c r="JZP112" s="42"/>
      <c r="JZQ112" s="42"/>
      <c r="JZR112" s="42"/>
      <c r="JZS112" s="42"/>
      <c r="JZT112" s="42"/>
      <c r="JZU112" s="42"/>
      <c r="JZV112" s="42"/>
      <c r="JZW112" s="42"/>
      <c r="JZX112" s="42"/>
      <c r="JZY112" s="42"/>
      <c r="JZZ112" s="42"/>
      <c r="KAA112" s="42"/>
      <c r="KAB112" s="42"/>
      <c r="KAC112" s="42"/>
      <c r="KAD112" s="42"/>
      <c r="KAE112" s="42"/>
      <c r="KAF112" s="42"/>
      <c r="KAG112" s="42"/>
      <c r="KAH112" s="42"/>
      <c r="KAI112" s="42"/>
      <c r="KAJ112" s="42"/>
      <c r="KAK112" s="42"/>
      <c r="KAL112" s="42"/>
      <c r="KAM112" s="42"/>
      <c r="KAN112" s="42"/>
      <c r="KAO112" s="42"/>
      <c r="KAP112" s="42"/>
      <c r="KAQ112" s="42"/>
      <c r="KAR112" s="42"/>
      <c r="KAS112" s="42"/>
      <c r="KAT112" s="42"/>
      <c r="KAU112" s="42"/>
      <c r="KAV112" s="42"/>
      <c r="KAW112" s="42"/>
      <c r="KAX112" s="42"/>
      <c r="KAY112" s="42"/>
      <c r="KAZ112" s="42"/>
      <c r="KBA112" s="42"/>
      <c r="KBB112" s="42"/>
      <c r="KBC112" s="42"/>
      <c r="KBD112" s="42"/>
      <c r="KBE112" s="42"/>
      <c r="KBF112" s="42"/>
      <c r="KBG112" s="42"/>
      <c r="KBH112" s="42"/>
      <c r="KBI112" s="42"/>
      <c r="KBJ112" s="42"/>
      <c r="KBK112" s="42"/>
      <c r="KBL112" s="42"/>
      <c r="KBM112" s="42"/>
      <c r="KBN112" s="42"/>
      <c r="KBO112" s="42"/>
      <c r="KBP112" s="42"/>
      <c r="KBQ112" s="42"/>
      <c r="KBR112" s="42"/>
      <c r="KBS112" s="42"/>
      <c r="KBT112" s="42"/>
      <c r="KBU112" s="42"/>
      <c r="KBV112" s="42"/>
      <c r="KBW112" s="42"/>
      <c r="KBX112" s="42"/>
      <c r="KBY112" s="42"/>
      <c r="KBZ112" s="42"/>
      <c r="KCA112" s="42"/>
      <c r="KCB112" s="42"/>
      <c r="KCC112" s="42"/>
      <c r="KCD112" s="42"/>
      <c r="KCE112" s="42"/>
      <c r="KCF112" s="42"/>
      <c r="KCG112" s="42"/>
      <c r="KCH112" s="42"/>
      <c r="KCI112" s="42"/>
      <c r="KCJ112" s="42"/>
      <c r="KCK112" s="42"/>
      <c r="KCL112" s="42"/>
      <c r="KCM112" s="42"/>
      <c r="KCN112" s="42"/>
      <c r="KCO112" s="42"/>
      <c r="KCP112" s="42"/>
      <c r="KCQ112" s="42"/>
      <c r="KCR112" s="42"/>
      <c r="KCS112" s="42"/>
      <c r="KCT112" s="42"/>
      <c r="KCU112" s="42"/>
      <c r="KCV112" s="42"/>
      <c r="KCW112" s="42"/>
      <c r="KCX112" s="42"/>
      <c r="KCY112" s="42"/>
      <c r="KCZ112" s="42"/>
      <c r="KDA112" s="42"/>
      <c r="KDB112" s="42"/>
      <c r="KDC112" s="42"/>
      <c r="KDD112" s="42"/>
      <c r="KDE112" s="42"/>
      <c r="KDF112" s="42"/>
      <c r="KDG112" s="42"/>
      <c r="KDH112" s="42"/>
      <c r="KDI112" s="42"/>
      <c r="KDJ112" s="42"/>
      <c r="KDK112" s="42"/>
      <c r="KDL112" s="42"/>
      <c r="KDM112" s="42"/>
      <c r="KDN112" s="42"/>
      <c r="KDO112" s="42"/>
      <c r="KDP112" s="42"/>
      <c r="KDQ112" s="42"/>
      <c r="KDR112" s="42"/>
      <c r="KDS112" s="42"/>
      <c r="KDT112" s="42"/>
      <c r="KDU112" s="42"/>
      <c r="KDV112" s="42"/>
      <c r="KDW112" s="42"/>
      <c r="KDX112" s="42"/>
      <c r="KDY112" s="42"/>
      <c r="KDZ112" s="42"/>
      <c r="KEA112" s="42"/>
      <c r="KEB112" s="42"/>
      <c r="KEC112" s="42"/>
      <c r="KED112" s="42"/>
      <c r="KEE112" s="42"/>
      <c r="KEF112" s="42"/>
      <c r="KEG112" s="42"/>
      <c r="KEH112" s="42"/>
      <c r="KEI112" s="42"/>
      <c r="KEJ112" s="42"/>
      <c r="KEK112" s="42"/>
      <c r="KEL112" s="42"/>
      <c r="KEM112" s="42"/>
      <c r="KEN112" s="42"/>
      <c r="KEO112" s="42"/>
      <c r="KEP112" s="42"/>
      <c r="KEQ112" s="42"/>
      <c r="KER112" s="42"/>
      <c r="KES112" s="42"/>
      <c r="KET112" s="42"/>
      <c r="KEU112" s="42"/>
      <c r="KEV112" s="42"/>
      <c r="KEW112" s="42"/>
      <c r="KEX112" s="42"/>
      <c r="KEY112" s="42"/>
      <c r="KEZ112" s="42"/>
      <c r="KFA112" s="42"/>
      <c r="KFB112" s="42"/>
      <c r="KFC112" s="42"/>
      <c r="KFD112" s="42"/>
      <c r="KFE112" s="42"/>
      <c r="KFF112" s="42"/>
      <c r="KFG112" s="42"/>
      <c r="KFH112" s="42"/>
      <c r="KFI112" s="42"/>
      <c r="KFJ112" s="42"/>
      <c r="KFK112" s="42"/>
      <c r="KFL112" s="42"/>
      <c r="KFM112" s="42"/>
      <c r="KFN112" s="42"/>
      <c r="KFO112" s="42"/>
      <c r="KFP112" s="42"/>
      <c r="KFQ112" s="42"/>
      <c r="KFR112" s="42"/>
      <c r="KFS112" s="42"/>
      <c r="KFT112" s="42"/>
      <c r="KFU112" s="42"/>
      <c r="KFV112" s="42"/>
      <c r="KFW112" s="42"/>
      <c r="KFX112" s="42"/>
      <c r="KFY112" s="42"/>
      <c r="KFZ112" s="42"/>
      <c r="KGA112" s="42"/>
      <c r="KGB112" s="42"/>
      <c r="KGC112" s="42"/>
      <c r="KGD112" s="42"/>
      <c r="KGE112" s="42"/>
      <c r="KGF112" s="42"/>
      <c r="KGG112" s="42"/>
      <c r="KGH112" s="42"/>
      <c r="KGI112" s="42"/>
      <c r="KGJ112" s="42"/>
      <c r="KGK112" s="42"/>
      <c r="KGL112" s="42"/>
      <c r="KGM112" s="42"/>
      <c r="KGN112" s="42"/>
      <c r="KGO112" s="42"/>
      <c r="KGP112" s="42"/>
      <c r="KGQ112" s="42"/>
      <c r="KGR112" s="42"/>
      <c r="KGS112" s="42"/>
      <c r="KGT112" s="42"/>
      <c r="KGU112" s="42"/>
      <c r="KGV112" s="42"/>
      <c r="KGW112" s="42"/>
      <c r="KGX112" s="42"/>
      <c r="KGY112" s="42"/>
      <c r="KGZ112" s="42"/>
      <c r="KHA112" s="42"/>
      <c r="KHB112" s="42"/>
      <c r="KHC112" s="42"/>
      <c r="KHD112" s="42"/>
      <c r="KHE112" s="42"/>
      <c r="KHF112" s="42"/>
      <c r="KHG112" s="42"/>
      <c r="KHH112" s="42"/>
      <c r="KHI112" s="42"/>
      <c r="KHJ112" s="42"/>
      <c r="KHK112" s="42"/>
      <c r="KHL112" s="42"/>
      <c r="KHM112" s="42"/>
      <c r="KHN112" s="42"/>
      <c r="KHO112" s="42"/>
      <c r="KHP112" s="42"/>
      <c r="KHQ112" s="42"/>
      <c r="KHR112" s="42"/>
      <c r="KHS112" s="42"/>
      <c r="KHT112" s="42"/>
      <c r="KHU112" s="42"/>
      <c r="KHV112" s="42"/>
      <c r="KHW112" s="42"/>
      <c r="KHX112" s="42"/>
      <c r="KHY112" s="42"/>
      <c r="KHZ112" s="42"/>
      <c r="KIA112" s="42"/>
      <c r="KIB112" s="42"/>
      <c r="KIC112" s="42"/>
      <c r="KID112" s="42"/>
      <c r="KIE112" s="42"/>
      <c r="KIF112" s="42"/>
      <c r="KIG112" s="42"/>
      <c r="KIH112" s="42"/>
      <c r="KII112" s="42"/>
      <c r="KIJ112" s="42"/>
      <c r="KIK112" s="42"/>
      <c r="KIL112" s="42"/>
      <c r="KIM112" s="42"/>
      <c r="KIN112" s="42"/>
      <c r="KIO112" s="42"/>
      <c r="KIP112" s="42"/>
      <c r="KIQ112" s="42"/>
      <c r="KIR112" s="42"/>
      <c r="KIS112" s="42"/>
      <c r="KIT112" s="42"/>
      <c r="KIU112" s="42"/>
      <c r="KIV112" s="42"/>
      <c r="KIW112" s="42"/>
      <c r="KIX112" s="42"/>
      <c r="KIY112" s="42"/>
      <c r="KIZ112" s="42"/>
      <c r="KJA112" s="42"/>
      <c r="KJB112" s="42"/>
      <c r="KJC112" s="42"/>
      <c r="KJD112" s="42"/>
      <c r="KJE112" s="42"/>
      <c r="KJF112" s="42"/>
      <c r="KJG112" s="42"/>
      <c r="KJH112" s="42"/>
      <c r="KJI112" s="42"/>
      <c r="KJJ112" s="42"/>
      <c r="KJK112" s="42"/>
      <c r="KJL112" s="42"/>
      <c r="KJM112" s="42"/>
      <c r="KJN112" s="42"/>
      <c r="KJO112" s="42"/>
      <c r="KJP112" s="42"/>
      <c r="KJQ112" s="42"/>
      <c r="KJR112" s="42"/>
      <c r="KJS112" s="42"/>
      <c r="KJT112" s="42"/>
      <c r="KJU112" s="42"/>
      <c r="KJV112" s="42"/>
      <c r="KJW112" s="42"/>
      <c r="KJX112" s="42"/>
      <c r="KJY112" s="42"/>
      <c r="KJZ112" s="42"/>
      <c r="KKA112" s="42"/>
      <c r="KKB112" s="42"/>
      <c r="KKC112" s="42"/>
      <c r="KKD112" s="42"/>
      <c r="KKE112" s="42"/>
      <c r="KKF112" s="42"/>
      <c r="KKG112" s="42"/>
      <c r="KKH112" s="42"/>
      <c r="KKI112" s="42"/>
      <c r="KKJ112" s="42"/>
      <c r="KKK112" s="42"/>
      <c r="KKL112" s="42"/>
      <c r="KKM112" s="42"/>
      <c r="KKN112" s="42"/>
      <c r="KKO112" s="42"/>
      <c r="KKP112" s="42"/>
      <c r="KKQ112" s="42"/>
      <c r="KKR112" s="42"/>
      <c r="KKS112" s="42"/>
      <c r="KKT112" s="42"/>
      <c r="KKU112" s="42"/>
      <c r="KKV112" s="42"/>
      <c r="KKW112" s="42"/>
      <c r="KKX112" s="42"/>
      <c r="KKY112" s="42"/>
      <c r="KKZ112" s="42"/>
      <c r="KLA112" s="42"/>
      <c r="KLB112" s="42"/>
      <c r="KLC112" s="42"/>
      <c r="KLD112" s="42"/>
      <c r="KLE112" s="42"/>
      <c r="KLF112" s="42"/>
      <c r="KLG112" s="42"/>
      <c r="KLH112" s="42"/>
      <c r="KLI112" s="42"/>
      <c r="KLJ112" s="42"/>
      <c r="KLK112" s="42"/>
      <c r="KLL112" s="42"/>
      <c r="KLM112" s="42"/>
      <c r="KLN112" s="42"/>
      <c r="KLO112" s="42"/>
      <c r="KLP112" s="42"/>
      <c r="KLQ112" s="42"/>
      <c r="KLR112" s="42"/>
      <c r="KLS112" s="42"/>
      <c r="KLT112" s="42"/>
      <c r="KLU112" s="42"/>
      <c r="KLV112" s="42"/>
      <c r="KLW112" s="42"/>
      <c r="KLX112" s="42"/>
      <c r="KLY112" s="42"/>
      <c r="KLZ112" s="42"/>
      <c r="KMA112" s="42"/>
      <c r="KMB112" s="42"/>
      <c r="KMC112" s="42"/>
      <c r="KMD112" s="42"/>
      <c r="KME112" s="42"/>
      <c r="KMF112" s="42"/>
      <c r="KMG112" s="42"/>
      <c r="KMH112" s="42"/>
      <c r="KMI112" s="42"/>
      <c r="KMJ112" s="42"/>
      <c r="KMK112" s="42"/>
      <c r="KML112" s="42"/>
      <c r="KMM112" s="42"/>
      <c r="KMN112" s="42"/>
      <c r="KMO112" s="42"/>
      <c r="KMP112" s="42"/>
      <c r="KMQ112" s="42"/>
      <c r="KMR112" s="42"/>
      <c r="KMS112" s="42"/>
      <c r="KMT112" s="42"/>
      <c r="KMU112" s="42"/>
      <c r="KMV112" s="42"/>
      <c r="KMW112" s="42"/>
      <c r="KMX112" s="42"/>
      <c r="KMY112" s="42"/>
      <c r="KMZ112" s="42"/>
      <c r="KNA112" s="42"/>
      <c r="KNB112" s="42"/>
      <c r="KNC112" s="42"/>
      <c r="KND112" s="42"/>
      <c r="KNE112" s="42"/>
      <c r="KNF112" s="42"/>
      <c r="KNG112" s="42"/>
      <c r="KNH112" s="42"/>
      <c r="KNI112" s="42"/>
      <c r="KNJ112" s="42"/>
      <c r="KNK112" s="42"/>
      <c r="KNL112" s="42"/>
      <c r="KNM112" s="42"/>
      <c r="KNN112" s="42"/>
      <c r="KNO112" s="42"/>
      <c r="KNP112" s="42"/>
      <c r="KNQ112" s="42"/>
      <c r="KNR112" s="42"/>
      <c r="KNS112" s="42"/>
      <c r="KNT112" s="42"/>
      <c r="KNU112" s="42"/>
      <c r="KNV112" s="42"/>
      <c r="KNW112" s="42"/>
      <c r="KNX112" s="42"/>
      <c r="KNY112" s="42"/>
      <c r="KNZ112" s="42"/>
      <c r="KOA112" s="42"/>
      <c r="KOB112" s="42"/>
      <c r="KOC112" s="42"/>
      <c r="KOD112" s="42"/>
      <c r="KOE112" s="42"/>
      <c r="KOF112" s="42"/>
      <c r="KOG112" s="42"/>
      <c r="KOH112" s="42"/>
      <c r="KOI112" s="42"/>
      <c r="KOJ112" s="42"/>
      <c r="KOK112" s="42"/>
      <c r="KOL112" s="42"/>
      <c r="KOM112" s="42"/>
      <c r="KON112" s="42"/>
      <c r="KOO112" s="42"/>
      <c r="KOP112" s="42"/>
      <c r="KOQ112" s="42"/>
      <c r="KOR112" s="42"/>
      <c r="KOS112" s="42"/>
      <c r="KOT112" s="42"/>
      <c r="KOU112" s="42"/>
      <c r="KOV112" s="42"/>
      <c r="KOW112" s="42"/>
      <c r="KOX112" s="42"/>
      <c r="KOY112" s="42"/>
      <c r="KOZ112" s="42"/>
      <c r="KPA112" s="42"/>
      <c r="KPB112" s="42"/>
      <c r="KPC112" s="42"/>
      <c r="KPD112" s="42"/>
      <c r="KPE112" s="42"/>
      <c r="KPF112" s="42"/>
      <c r="KPG112" s="42"/>
      <c r="KPH112" s="42"/>
      <c r="KPI112" s="42"/>
      <c r="KPJ112" s="42"/>
      <c r="KPK112" s="42"/>
      <c r="KPL112" s="42"/>
      <c r="KPM112" s="42"/>
      <c r="KPN112" s="42"/>
      <c r="KPO112" s="42"/>
      <c r="KPP112" s="42"/>
      <c r="KPQ112" s="42"/>
      <c r="KPR112" s="42"/>
      <c r="KPS112" s="42"/>
      <c r="KPT112" s="42"/>
      <c r="KPU112" s="42"/>
      <c r="KPV112" s="42"/>
      <c r="KPW112" s="42"/>
      <c r="KPX112" s="42"/>
      <c r="KPY112" s="42"/>
      <c r="KPZ112" s="42"/>
      <c r="KQA112" s="42"/>
      <c r="KQB112" s="42"/>
      <c r="KQC112" s="42"/>
      <c r="KQD112" s="42"/>
      <c r="KQE112" s="42"/>
      <c r="KQF112" s="42"/>
      <c r="KQG112" s="42"/>
      <c r="KQH112" s="42"/>
      <c r="KQI112" s="42"/>
      <c r="KQJ112" s="42"/>
      <c r="KQK112" s="42"/>
      <c r="KQL112" s="42"/>
      <c r="KQM112" s="42"/>
      <c r="KQN112" s="42"/>
      <c r="KQO112" s="42"/>
      <c r="KQP112" s="42"/>
      <c r="KQQ112" s="42"/>
      <c r="KQR112" s="42"/>
      <c r="KQS112" s="42"/>
      <c r="KQT112" s="42"/>
      <c r="KQU112" s="42"/>
      <c r="KQV112" s="42"/>
      <c r="KQW112" s="42"/>
      <c r="KQX112" s="42"/>
      <c r="KQY112" s="42"/>
      <c r="KQZ112" s="42"/>
      <c r="KRA112" s="42"/>
      <c r="KRB112" s="42"/>
      <c r="KRC112" s="42"/>
      <c r="KRD112" s="42"/>
      <c r="KRE112" s="42"/>
      <c r="KRF112" s="42"/>
      <c r="KRG112" s="42"/>
      <c r="KRH112" s="42"/>
      <c r="KRI112" s="42"/>
      <c r="KRJ112" s="42"/>
      <c r="KRK112" s="42"/>
      <c r="KRL112" s="42"/>
      <c r="KRM112" s="42"/>
      <c r="KRN112" s="42"/>
      <c r="KRO112" s="42"/>
      <c r="KRP112" s="42"/>
      <c r="KRQ112" s="42"/>
      <c r="KRR112" s="42"/>
      <c r="KRS112" s="42"/>
      <c r="KRT112" s="42"/>
      <c r="KRU112" s="42"/>
      <c r="KRV112" s="42"/>
      <c r="KRW112" s="42"/>
      <c r="KRX112" s="42"/>
      <c r="KRY112" s="42"/>
      <c r="KRZ112" s="42"/>
      <c r="KSA112" s="42"/>
      <c r="KSB112" s="42"/>
      <c r="KSC112" s="42"/>
      <c r="KSD112" s="42"/>
      <c r="KSE112" s="42"/>
      <c r="KSF112" s="42"/>
      <c r="KSG112" s="42"/>
      <c r="KSH112" s="42"/>
      <c r="KSI112" s="42"/>
      <c r="KSJ112" s="42"/>
      <c r="KSK112" s="42"/>
      <c r="KSL112" s="42"/>
      <c r="KSM112" s="42"/>
      <c r="KSN112" s="42"/>
      <c r="KSO112" s="42"/>
      <c r="KSP112" s="42"/>
      <c r="KSQ112" s="42"/>
      <c r="KSR112" s="42"/>
      <c r="KSS112" s="42"/>
      <c r="KST112" s="42"/>
      <c r="KSU112" s="42"/>
      <c r="KSV112" s="42"/>
      <c r="KSW112" s="42"/>
      <c r="KSX112" s="42"/>
      <c r="KSY112" s="42"/>
      <c r="KSZ112" s="42"/>
      <c r="KTA112" s="42"/>
      <c r="KTB112" s="42"/>
      <c r="KTC112" s="42"/>
      <c r="KTD112" s="42"/>
      <c r="KTE112" s="42"/>
      <c r="KTF112" s="42"/>
      <c r="KTG112" s="42"/>
      <c r="KTH112" s="42"/>
      <c r="KTI112" s="42"/>
      <c r="KTJ112" s="42"/>
      <c r="KTK112" s="42"/>
      <c r="KTL112" s="42"/>
      <c r="KTM112" s="42"/>
      <c r="KTN112" s="42"/>
      <c r="KTO112" s="42"/>
      <c r="KTP112" s="42"/>
      <c r="KTQ112" s="42"/>
      <c r="KTR112" s="42"/>
      <c r="KTS112" s="42"/>
      <c r="KTT112" s="42"/>
      <c r="KTU112" s="42"/>
      <c r="KTV112" s="42"/>
      <c r="KTW112" s="42"/>
      <c r="KTX112" s="42"/>
      <c r="KTY112" s="42"/>
      <c r="KTZ112" s="42"/>
      <c r="KUA112" s="42"/>
      <c r="KUB112" s="42"/>
      <c r="KUC112" s="42"/>
      <c r="KUD112" s="42"/>
      <c r="KUE112" s="42"/>
      <c r="KUF112" s="42"/>
      <c r="KUG112" s="42"/>
      <c r="KUH112" s="42"/>
      <c r="KUI112" s="42"/>
      <c r="KUJ112" s="42"/>
      <c r="KUK112" s="42"/>
      <c r="KUL112" s="42"/>
      <c r="KUM112" s="42"/>
      <c r="KUN112" s="42"/>
      <c r="KUO112" s="42"/>
      <c r="KUP112" s="42"/>
      <c r="KUQ112" s="42"/>
      <c r="KUR112" s="42"/>
      <c r="KUS112" s="42"/>
      <c r="KUT112" s="42"/>
      <c r="KUU112" s="42"/>
      <c r="KUV112" s="42"/>
      <c r="KUW112" s="42"/>
      <c r="KUX112" s="42"/>
      <c r="KUY112" s="42"/>
      <c r="KUZ112" s="42"/>
      <c r="KVA112" s="42"/>
      <c r="KVB112" s="42"/>
      <c r="KVC112" s="42"/>
      <c r="KVD112" s="42"/>
      <c r="KVE112" s="42"/>
      <c r="KVF112" s="42"/>
      <c r="KVG112" s="42"/>
      <c r="KVH112" s="42"/>
      <c r="KVI112" s="42"/>
      <c r="KVJ112" s="42"/>
      <c r="KVK112" s="42"/>
      <c r="KVL112" s="42"/>
      <c r="KVM112" s="42"/>
      <c r="KVN112" s="42"/>
      <c r="KVO112" s="42"/>
      <c r="KVP112" s="42"/>
      <c r="KVQ112" s="42"/>
      <c r="KVR112" s="42"/>
      <c r="KVS112" s="42"/>
      <c r="KVT112" s="42"/>
      <c r="KVU112" s="42"/>
      <c r="KVV112" s="42"/>
      <c r="KVW112" s="42"/>
      <c r="KVX112" s="42"/>
      <c r="KVY112" s="42"/>
      <c r="KVZ112" s="42"/>
      <c r="KWA112" s="42"/>
      <c r="KWB112" s="42"/>
      <c r="KWC112" s="42"/>
      <c r="KWD112" s="42"/>
      <c r="KWE112" s="42"/>
      <c r="KWF112" s="42"/>
      <c r="KWG112" s="42"/>
      <c r="KWH112" s="42"/>
      <c r="KWI112" s="42"/>
      <c r="KWJ112" s="42"/>
      <c r="KWK112" s="42"/>
      <c r="KWL112" s="42"/>
      <c r="KWM112" s="42"/>
      <c r="KWN112" s="42"/>
      <c r="KWO112" s="42"/>
      <c r="KWP112" s="42"/>
      <c r="KWQ112" s="42"/>
      <c r="KWR112" s="42"/>
      <c r="KWS112" s="42"/>
      <c r="KWT112" s="42"/>
      <c r="KWU112" s="42"/>
      <c r="KWV112" s="42"/>
      <c r="KWW112" s="42"/>
      <c r="KWX112" s="42"/>
      <c r="KWY112" s="42"/>
      <c r="KWZ112" s="42"/>
      <c r="KXA112" s="42"/>
      <c r="KXB112" s="42"/>
      <c r="KXC112" s="42"/>
      <c r="KXD112" s="42"/>
      <c r="KXE112" s="42"/>
      <c r="KXF112" s="42"/>
      <c r="KXG112" s="42"/>
      <c r="KXH112" s="42"/>
      <c r="KXI112" s="42"/>
      <c r="KXJ112" s="42"/>
      <c r="KXK112" s="42"/>
      <c r="KXL112" s="42"/>
      <c r="KXM112" s="42"/>
      <c r="KXN112" s="42"/>
      <c r="KXO112" s="42"/>
      <c r="KXP112" s="42"/>
      <c r="KXQ112" s="42"/>
      <c r="KXR112" s="42"/>
      <c r="KXS112" s="42"/>
      <c r="KXT112" s="42"/>
      <c r="KXU112" s="42"/>
      <c r="KXV112" s="42"/>
      <c r="KXW112" s="42"/>
      <c r="KXX112" s="42"/>
      <c r="KXY112" s="42"/>
      <c r="KXZ112" s="42"/>
      <c r="KYA112" s="42"/>
      <c r="KYB112" s="42"/>
      <c r="KYC112" s="42"/>
      <c r="KYD112" s="42"/>
      <c r="KYE112" s="42"/>
      <c r="KYF112" s="42"/>
      <c r="KYG112" s="42"/>
      <c r="KYH112" s="42"/>
      <c r="KYI112" s="42"/>
      <c r="KYJ112" s="42"/>
      <c r="KYK112" s="42"/>
      <c r="KYL112" s="42"/>
      <c r="KYM112" s="42"/>
      <c r="KYN112" s="42"/>
      <c r="KYO112" s="42"/>
      <c r="KYP112" s="42"/>
      <c r="KYQ112" s="42"/>
      <c r="KYR112" s="42"/>
      <c r="KYS112" s="42"/>
      <c r="KYT112" s="42"/>
      <c r="KYU112" s="42"/>
      <c r="KYV112" s="42"/>
      <c r="KYW112" s="42"/>
      <c r="KYX112" s="42"/>
      <c r="KYY112" s="42"/>
      <c r="KYZ112" s="42"/>
      <c r="KZA112" s="42"/>
      <c r="KZB112" s="42"/>
      <c r="KZC112" s="42"/>
      <c r="KZD112" s="42"/>
      <c r="KZE112" s="42"/>
      <c r="KZF112" s="42"/>
      <c r="KZG112" s="42"/>
      <c r="KZH112" s="42"/>
      <c r="KZI112" s="42"/>
      <c r="KZJ112" s="42"/>
      <c r="KZK112" s="42"/>
      <c r="KZL112" s="42"/>
      <c r="KZM112" s="42"/>
      <c r="KZN112" s="42"/>
      <c r="KZO112" s="42"/>
      <c r="KZP112" s="42"/>
      <c r="KZQ112" s="42"/>
      <c r="KZR112" s="42"/>
      <c r="KZS112" s="42"/>
      <c r="KZT112" s="42"/>
      <c r="KZU112" s="42"/>
      <c r="KZV112" s="42"/>
      <c r="KZW112" s="42"/>
      <c r="KZX112" s="42"/>
      <c r="KZY112" s="42"/>
      <c r="KZZ112" s="42"/>
      <c r="LAA112" s="42"/>
      <c r="LAB112" s="42"/>
      <c r="LAC112" s="42"/>
      <c r="LAD112" s="42"/>
      <c r="LAE112" s="42"/>
      <c r="LAF112" s="42"/>
      <c r="LAG112" s="42"/>
      <c r="LAH112" s="42"/>
      <c r="LAI112" s="42"/>
      <c r="LAJ112" s="42"/>
      <c r="LAK112" s="42"/>
      <c r="LAL112" s="42"/>
      <c r="LAM112" s="42"/>
      <c r="LAN112" s="42"/>
      <c r="LAO112" s="42"/>
      <c r="LAP112" s="42"/>
      <c r="LAQ112" s="42"/>
      <c r="LAR112" s="42"/>
      <c r="LAS112" s="42"/>
      <c r="LAT112" s="42"/>
      <c r="LAU112" s="42"/>
      <c r="LAV112" s="42"/>
      <c r="LAW112" s="42"/>
      <c r="LAX112" s="42"/>
      <c r="LAY112" s="42"/>
      <c r="LAZ112" s="42"/>
      <c r="LBA112" s="42"/>
      <c r="LBB112" s="42"/>
      <c r="LBC112" s="42"/>
      <c r="LBD112" s="42"/>
      <c r="LBE112" s="42"/>
      <c r="LBF112" s="42"/>
      <c r="LBG112" s="42"/>
      <c r="LBH112" s="42"/>
      <c r="LBI112" s="42"/>
      <c r="LBJ112" s="42"/>
      <c r="LBK112" s="42"/>
      <c r="LBL112" s="42"/>
      <c r="LBM112" s="42"/>
      <c r="LBN112" s="42"/>
      <c r="LBO112" s="42"/>
      <c r="LBP112" s="42"/>
      <c r="LBQ112" s="42"/>
      <c r="LBR112" s="42"/>
      <c r="LBS112" s="42"/>
      <c r="LBT112" s="42"/>
      <c r="LBU112" s="42"/>
      <c r="LBV112" s="42"/>
      <c r="LBW112" s="42"/>
      <c r="LBX112" s="42"/>
      <c r="LBY112" s="42"/>
      <c r="LBZ112" s="42"/>
      <c r="LCA112" s="42"/>
      <c r="LCB112" s="42"/>
      <c r="LCC112" s="42"/>
      <c r="LCD112" s="42"/>
      <c r="LCE112" s="42"/>
      <c r="LCF112" s="42"/>
      <c r="LCG112" s="42"/>
      <c r="LCH112" s="42"/>
      <c r="LCI112" s="42"/>
      <c r="LCJ112" s="42"/>
      <c r="LCK112" s="42"/>
      <c r="LCL112" s="42"/>
      <c r="LCM112" s="42"/>
      <c r="LCN112" s="42"/>
      <c r="LCO112" s="42"/>
      <c r="LCP112" s="42"/>
      <c r="LCQ112" s="42"/>
      <c r="LCR112" s="42"/>
      <c r="LCS112" s="42"/>
      <c r="LCT112" s="42"/>
      <c r="LCU112" s="42"/>
      <c r="LCV112" s="42"/>
      <c r="LCW112" s="42"/>
      <c r="LCX112" s="42"/>
      <c r="LCY112" s="42"/>
      <c r="LCZ112" s="42"/>
      <c r="LDA112" s="42"/>
      <c r="LDB112" s="42"/>
      <c r="LDC112" s="42"/>
      <c r="LDD112" s="42"/>
      <c r="LDE112" s="42"/>
      <c r="LDF112" s="42"/>
      <c r="LDG112" s="42"/>
      <c r="LDH112" s="42"/>
      <c r="LDI112" s="42"/>
      <c r="LDJ112" s="42"/>
      <c r="LDK112" s="42"/>
      <c r="LDL112" s="42"/>
      <c r="LDM112" s="42"/>
      <c r="LDN112" s="42"/>
      <c r="LDO112" s="42"/>
      <c r="LDP112" s="42"/>
      <c r="LDQ112" s="42"/>
      <c r="LDR112" s="42"/>
      <c r="LDS112" s="42"/>
      <c r="LDT112" s="42"/>
      <c r="LDU112" s="42"/>
      <c r="LDV112" s="42"/>
      <c r="LDW112" s="42"/>
      <c r="LDX112" s="42"/>
      <c r="LDY112" s="42"/>
      <c r="LDZ112" s="42"/>
      <c r="LEA112" s="42"/>
      <c r="LEB112" s="42"/>
      <c r="LEC112" s="42"/>
      <c r="LED112" s="42"/>
      <c r="LEE112" s="42"/>
      <c r="LEF112" s="42"/>
      <c r="LEG112" s="42"/>
      <c r="LEH112" s="42"/>
      <c r="LEI112" s="42"/>
      <c r="LEJ112" s="42"/>
      <c r="LEK112" s="42"/>
      <c r="LEL112" s="42"/>
      <c r="LEM112" s="42"/>
      <c r="LEN112" s="42"/>
      <c r="LEO112" s="42"/>
      <c r="LEP112" s="42"/>
      <c r="LEQ112" s="42"/>
      <c r="LER112" s="42"/>
      <c r="LES112" s="42"/>
      <c r="LET112" s="42"/>
      <c r="LEU112" s="42"/>
      <c r="LEV112" s="42"/>
      <c r="LEW112" s="42"/>
      <c r="LEX112" s="42"/>
      <c r="LEY112" s="42"/>
      <c r="LEZ112" s="42"/>
      <c r="LFA112" s="42"/>
      <c r="LFB112" s="42"/>
      <c r="LFC112" s="42"/>
      <c r="LFD112" s="42"/>
      <c r="LFE112" s="42"/>
      <c r="LFF112" s="42"/>
      <c r="LFG112" s="42"/>
      <c r="LFH112" s="42"/>
      <c r="LFI112" s="42"/>
      <c r="LFJ112" s="42"/>
      <c r="LFK112" s="42"/>
      <c r="LFL112" s="42"/>
      <c r="LFM112" s="42"/>
      <c r="LFN112" s="42"/>
      <c r="LFO112" s="42"/>
      <c r="LFP112" s="42"/>
      <c r="LFQ112" s="42"/>
      <c r="LFR112" s="42"/>
      <c r="LFS112" s="42"/>
      <c r="LFT112" s="42"/>
      <c r="LFU112" s="42"/>
      <c r="LFV112" s="42"/>
      <c r="LFW112" s="42"/>
      <c r="LFX112" s="42"/>
      <c r="LFY112" s="42"/>
      <c r="LFZ112" s="42"/>
      <c r="LGA112" s="42"/>
      <c r="LGB112" s="42"/>
      <c r="LGC112" s="42"/>
      <c r="LGD112" s="42"/>
      <c r="LGE112" s="42"/>
      <c r="LGF112" s="42"/>
      <c r="LGG112" s="42"/>
      <c r="LGH112" s="42"/>
      <c r="LGI112" s="42"/>
      <c r="LGJ112" s="42"/>
      <c r="LGK112" s="42"/>
      <c r="LGL112" s="42"/>
      <c r="LGM112" s="42"/>
      <c r="LGN112" s="42"/>
      <c r="LGO112" s="42"/>
      <c r="LGP112" s="42"/>
      <c r="LGQ112" s="42"/>
      <c r="LGR112" s="42"/>
      <c r="LGS112" s="42"/>
      <c r="LGT112" s="42"/>
      <c r="LGU112" s="42"/>
      <c r="LGV112" s="42"/>
      <c r="LGW112" s="42"/>
      <c r="LGX112" s="42"/>
      <c r="LGY112" s="42"/>
      <c r="LGZ112" s="42"/>
      <c r="LHA112" s="42"/>
      <c r="LHB112" s="42"/>
      <c r="LHC112" s="42"/>
      <c r="LHD112" s="42"/>
      <c r="LHE112" s="42"/>
      <c r="LHF112" s="42"/>
      <c r="LHG112" s="42"/>
      <c r="LHH112" s="42"/>
      <c r="LHI112" s="42"/>
      <c r="LHJ112" s="42"/>
      <c r="LHK112" s="42"/>
      <c r="LHL112" s="42"/>
      <c r="LHM112" s="42"/>
      <c r="LHN112" s="42"/>
      <c r="LHO112" s="42"/>
      <c r="LHP112" s="42"/>
      <c r="LHQ112" s="42"/>
      <c r="LHR112" s="42"/>
      <c r="LHS112" s="42"/>
      <c r="LHT112" s="42"/>
      <c r="LHU112" s="42"/>
      <c r="LHV112" s="42"/>
      <c r="LHW112" s="42"/>
      <c r="LHX112" s="42"/>
      <c r="LHY112" s="42"/>
      <c r="LHZ112" s="42"/>
      <c r="LIA112" s="42"/>
      <c r="LIB112" s="42"/>
      <c r="LIC112" s="42"/>
      <c r="LID112" s="42"/>
      <c r="LIE112" s="42"/>
      <c r="LIF112" s="42"/>
      <c r="LIG112" s="42"/>
      <c r="LIH112" s="42"/>
      <c r="LII112" s="42"/>
      <c r="LIJ112" s="42"/>
      <c r="LIK112" s="42"/>
      <c r="LIL112" s="42"/>
      <c r="LIM112" s="42"/>
      <c r="LIN112" s="42"/>
      <c r="LIO112" s="42"/>
      <c r="LIP112" s="42"/>
      <c r="LIQ112" s="42"/>
      <c r="LIR112" s="42"/>
      <c r="LIS112" s="42"/>
      <c r="LIT112" s="42"/>
      <c r="LIU112" s="42"/>
      <c r="LIV112" s="42"/>
      <c r="LIW112" s="42"/>
      <c r="LIX112" s="42"/>
      <c r="LIY112" s="42"/>
      <c r="LIZ112" s="42"/>
      <c r="LJA112" s="42"/>
      <c r="LJB112" s="42"/>
      <c r="LJC112" s="42"/>
      <c r="LJD112" s="42"/>
      <c r="LJE112" s="42"/>
      <c r="LJF112" s="42"/>
      <c r="LJG112" s="42"/>
      <c r="LJH112" s="42"/>
      <c r="LJI112" s="42"/>
      <c r="LJJ112" s="42"/>
      <c r="LJK112" s="42"/>
      <c r="LJL112" s="42"/>
      <c r="LJM112" s="42"/>
      <c r="LJN112" s="42"/>
      <c r="LJO112" s="42"/>
      <c r="LJP112" s="42"/>
      <c r="LJQ112" s="42"/>
      <c r="LJR112" s="42"/>
      <c r="LJS112" s="42"/>
      <c r="LJT112" s="42"/>
      <c r="LJU112" s="42"/>
      <c r="LJV112" s="42"/>
      <c r="LJW112" s="42"/>
      <c r="LJX112" s="42"/>
      <c r="LJY112" s="42"/>
      <c r="LJZ112" s="42"/>
      <c r="LKA112" s="42"/>
      <c r="LKB112" s="42"/>
      <c r="LKC112" s="42"/>
      <c r="LKD112" s="42"/>
      <c r="LKE112" s="42"/>
      <c r="LKF112" s="42"/>
      <c r="LKG112" s="42"/>
      <c r="LKH112" s="42"/>
      <c r="LKI112" s="42"/>
      <c r="LKJ112" s="42"/>
      <c r="LKK112" s="42"/>
      <c r="LKL112" s="42"/>
      <c r="LKM112" s="42"/>
      <c r="LKN112" s="42"/>
      <c r="LKO112" s="42"/>
      <c r="LKP112" s="42"/>
      <c r="LKQ112" s="42"/>
      <c r="LKR112" s="42"/>
      <c r="LKS112" s="42"/>
      <c r="LKT112" s="42"/>
      <c r="LKU112" s="42"/>
      <c r="LKV112" s="42"/>
      <c r="LKW112" s="42"/>
      <c r="LKX112" s="42"/>
      <c r="LKY112" s="42"/>
      <c r="LKZ112" s="42"/>
      <c r="LLA112" s="42"/>
      <c r="LLB112" s="42"/>
      <c r="LLC112" s="42"/>
      <c r="LLD112" s="42"/>
      <c r="LLE112" s="42"/>
      <c r="LLF112" s="42"/>
      <c r="LLG112" s="42"/>
      <c r="LLH112" s="42"/>
      <c r="LLI112" s="42"/>
      <c r="LLJ112" s="42"/>
      <c r="LLK112" s="42"/>
      <c r="LLL112" s="42"/>
      <c r="LLM112" s="42"/>
      <c r="LLN112" s="42"/>
      <c r="LLO112" s="42"/>
      <c r="LLP112" s="42"/>
      <c r="LLQ112" s="42"/>
      <c r="LLR112" s="42"/>
      <c r="LLS112" s="42"/>
      <c r="LLT112" s="42"/>
      <c r="LLU112" s="42"/>
      <c r="LLV112" s="42"/>
      <c r="LLW112" s="42"/>
      <c r="LLX112" s="42"/>
      <c r="LLY112" s="42"/>
      <c r="LLZ112" s="42"/>
      <c r="LMA112" s="42"/>
      <c r="LMB112" s="42"/>
      <c r="LMC112" s="42"/>
      <c r="LMD112" s="42"/>
      <c r="LME112" s="42"/>
      <c r="LMF112" s="42"/>
      <c r="LMG112" s="42"/>
      <c r="LMH112" s="42"/>
      <c r="LMI112" s="42"/>
      <c r="LMJ112" s="42"/>
      <c r="LMK112" s="42"/>
      <c r="LML112" s="42"/>
      <c r="LMM112" s="42"/>
      <c r="LMN112" s="42"/>
      <c r="LMO112" s="42"/>
      <c r="LMP112" s="42"/>
      <c r="LMQ112" s="42"/>
      <c r="LMR112" s="42"/>
      <c r="LMS112" s="42"/>
      <c r="LMT112" s="42"/>
      <c r="LMU112" s="42"/>
      <c r="LMV112" s="42"/>
      <c r="LMW112" s="42"/>
      <c r="LMX112" s="42"/>
      <c r="LMY112" s="42"/>
      <c r="LMZ112" s="42"/>
      <c r="LNA112" s="42"/>
      <c r="LNB112" s="42"/>
      <c r="LNC112" s="42"/>
      <c r="LND112" s="42"/>
      <c r="LNE112" s="42"/>
      <c r="LNF112" s="42"/>
      <c r="LNG112" s="42"/>
      <c r="LNH112" s="42"/>
      <c r="LNI112" s="42"/>
      <c r="LNJ112" s="42"/>
      <c r="LNK112" s="42"/>
      <c r="LNL112" s="42"/>
      <c r="LNM112" s="42"/>
      <c r="LNN112" s="42"/>
      <c r="LNO112" s="42"/>
      <c r="LNP112" s="42"/>
      <c r="LNQ112" s="42"/>
      <c r="LNR112" s="42"/>
      <c r="LNS112" s="42"/>
      <c r="LNT112" s="42"/>
      <c r="LNU112" s="42"/>
      <c r="LNV112" s="42"/>
      <c r="LNW112" s="42"/>
      <c r="LNX112" s="42"/>
      <c r="LNY112" s="42"/>
      <c r="LNZ112" s="42"/>
      <c r="LOA112" s="42"/>
      <c r="LOB112" s="42"/>
      <c r="LOC112" s="42"/>
      <c r="LOD112" s="42"/>
      <c r="LOE112" s="42"/>
      <c r="LOF112" s="42"/>
      <c r="LOG112" s="42"/>
      <c r="LOH112" s="42"/>
      <c r="LOI112" s="42"/>
      <c r="LOJ112" s="42"/>
      <c r="LOK112" s="42"/>
      <c r="LOL112" s="42"/>
      <c r="LOM112" s="42"/>
      <c r="LON112" s="42"/>
      <c r="LOO112" s="42"/>
      <c r="LOP112" s="42"/>
      <c r="LOQ112" s="42"/>
      <c r="LOR112" s="42"/>
      <c r="LOS112" s="42"/>
      <c r="LOT112" s="42"/>
      <c r="LOU112" s="42"/>
      <c r="LOV112" s="42"/>
      <c r="LOW112" s="42"/>
      <c r="LOX112" s="42"/>
      <c r="LOY112" s="42"/>
      <c r="LOZ112" s="42"/>
      <c r="LPA112" s="42"/>
      <c r="LPB112" s="42"/>
      <c r="LPC112" s="42"/>
      <c r="LPD112" s="42"/>
      <c r="LPE112" s="42"/>
      <c r="LPF112" s="42"/>
      <c r="LPG112" s="42"/>
      <c r="LPH112" s="42"/>
      <c r="LPI112" s="42"/>
      <c r="LPJ112" s="42"/>
      <c r="LPK112" s="42"/>
      <c r="LPL112" s="42"/>
      <c r="LPM112" s="42"/>
      <c r="LPN112" s="42"/>
      <c r="LPO112" s="42"/>
      <c r="LPP112" s="42"/>
      <c r="LPQ112" s="42"/>
      <c r="LPR112" s="42"/>
      <c r="LPS112" s="42"/>
      <c r="LPT112" s="42"/>
      <c r="LPU112" s="42"/>
      <c r="LPV112" s="42"/>
      <c r="LPW112" s="42"/>
      <c r="LPX112" s="42"/>
      <c r="LPY112" s="42"/>
      <c r="LPZ112" s="42"/>
      <c r="LQA112" s="42"/>
      <c r="LQB112" s="42"/>
      <c r="LQC112" s="42"/>
      <c r="LQD112" s="42"/>
      <c r="LQE112" s="42"/>
      <c r="LQF112" s="42"/>
      <c r="LQG112" s="42"/>
      <c r="LQH112" s="42"/>
      <c r="LQI112" s="42"/>
      <c r="LQJ112" s="42"/>
      <c r="LQK112" s="42"/>
      <c r="LQL112" s="42"/>
      <c r="LQM112" s="42"/>
      <c r="LQN112" s="42"/>
      <c r="LQO112" s="42"/>
      <c r="LQP112" s="42"/>
      <c r="LQQ112" s="42"/>
      <c r="LQR112" s="42"/>
      <c r="LQS112" s="42"/>
      <c r="LQT112" s="42"/>
      <c r="LQU112" s="42"/>
      <c r="LQV112" s="42"/>
      <c r="LQW112" s="42"/>
      <c r="LQX112" s="42"/>
      <c r="LQY112" s="42"/>
      <c r="LQZ112" s="42"/>
      <c r="LRA112" s="42"/>
      <c r="LRB112" s="42"/>
      <c r="LRC112" s="42"/>
      <c r="LRD112" s="42"/>
      <c r="LRE112" s="42"/>
      <c r="LRF112" s="42"/>
      <c r="LRG112" s="42"/>
      <c r="LRH112" s="42"/>
      <c r="LRI112" s="42"/>
      <c r="LRJ112" s="42"/>
      <c r="LRK112" s="42"/>
      <c r="LRL112" s="42"/>
      <c r="LRM112" s="42"/>
      <c r="LRN112" s="42"/>
      <c r="LRO112" s="42"/>
      <c r="LRP112" s="42"/>
      <c r="LRQ112" s="42"/>
      <c r="LRR112" s="42"/>
      <c r="LRS112" s="42"/>
      <c r="LRT112" s="42"/>
      <c r="LRU112" s="42"/>
      <c r="LRV112" s="42"/>
      <c r="LRW112" s="42"/>
      <c r="LRX112" s="42"/>
      <c r="LRY112" s="42"/>
      <c r="LRZ112" s="42"/>
      <c r="LSA112" s="42"/>
      <c r="LSB112" s="42"/>
      <c r="LSC112" s="42"/>
      <c r="LSD112" s="42"/>
      <c r="LSE112" s="42"/>
      <c r="LSF112" s="42"/>
      <c r="LSG112" s="42"/>
      <c r="LSH112" s="42"/>
      <c r="LSI112" s="42"/>
      <c r="LSJ112" s="42"/>
      <c r="LSK112" s="42"/>
      <c r="LSL112" s="42"/>
      <c r="LSM112" s="42"/>
      <c r="LSN112" s="42"/>
      <c r="LSO112" s="42"/>
      <c r="LSP112" s="42"/>
      <c r="LSQ112" s="42"/>
      <c r="LSR112" s="42"/>
      <c r="LSS112" s="42"/>
      <c r="LST112" s="42"/>
      <c r="LSU112" s="42"/>
      <c r="LSV112" s="42"/>
      <c r="LSW112" s="42"/>
      <c r="LSX112" s="42"/>
      <c r="LSY112" s="42"/>
      <c r="LSZ112" s="42"/>
      <c r="LTA112" s="42"/>
      <c r="LTB112" s="42"/>
      <c r="LTC112" s="42"/>
      <c r="LTD112" s="42"/>
      <c r="LTE112" s="42"/>
      <c r="LTF112" s="42"/>
      <c r="LTG112" s="42"/>
      <c r="LTH112" s="42"/>
      <c r="LTI112" s="42"/>
      <c r="LTJ112" s="42"/>
      <c r="LTK112" s="42"/>
      <c r="LTL112" s="42"/>
      <c r="LTM112" s="42"/>
      <c r="LTN112" s="42"/>
      <c r="LTO112" s="42"/>
      <c r="LTP112" s="42"/>
      <c r="LTQ112" s="42"/>
      <c r="LTR112" s="42"/>
      <c r="LTS112" s="42"/>
      <c r="LTT112" s="42"/>
      <c r="LTU112" s="42"/>
      <c r="LTV112" s="42"/>
      <c r="LTW112" s="42"/>
      <c r="LTX112" s="42"/>
      <c r="LTY112" s="42"/>
      <c r="LTZ112" s="42"/>
      <c r="LUA112" s="42"/>
      <c r="LUB112" s="42"/>
      <c r="LUC112" s="42"/>
      <c r="LUD112" s="42"/>
      <c r="LUE112" s="42"/>
      <c r="LUF112" s="42"/>
      <c r="LUG112" s="42"/>
      <c r="LUH112" s="42"/>
      <c r="LUI112" s="42"/>
      <c r="LUJ112" s="42"/>
      <c r="LUK112" s="42"/>
      <c r="LUL112" s="42"/>
      <c r="LUM112" s="42"/>
      <c r="LUN112" s="42"/>
      <c r="LUO112" s="42"/>
      <c r="LUP112" s="42"/>
      <c r="LUQ112" s="42"/>
      <c r="LUR112" s="42"/>
      <c r="LUS112" s="42"/>
      <c r="LUT112" s="42"/>
      <c r="LUU112" s="42"/>
      <c r="LUV112" s="42"/>
      <c r="LUW112" s="42"/>
      <c r="LUX112" s="42"/>
      <c r="LUY112" s="42"/>
      <c r="LUZ112" s="42"/>
      <c r="LVA112" s="42"/>
      <c r="LVB112" s="42"/>
      <c r="LVC112" s="42"/>
      <c r="LVD112" s="42"/>
      <c r="LVE112" s="42"/>
      <c r="LVF112" s="42"/>
      <c r="LVG112" s="42"/>
      <c r="LVH112" s="42"/>
      <c r="LVI112" s="42"/>
      <c r="LVJ112" s="42"/>
      <c r="LVK112" s="42"/>
      <c r="LVL112" s="42"/>
      <c r="LVM112" s="42"/>
      <c r="LVN112" s="42"/>
      <c r="LVO112" s="42"/>
      <c r="LVP112" s="42"/>
      <c r="LVQ112" s="42"/>
      <c r="LVR112" s="42"/>
      <c r="LVS112" s="42"/>
      <c r="LVT112" s="42"/>
      <c r="LVU112" s="42"/>
      <c r="LVV112" s="42"/>
      <c r="LVW112" s="42"/>
      <c r="LVX112" s="42"/>
      <c r="LVY112" s="42"/>
      <c r="LVZ112" s="42"/>
      <c r="LWA112" s="42"/>
      <c r="LWB112" s="42"/>
      <c r="LWC112" s="42"/>
      <c r="LWD112" s="42"/>
      <c r="LWE112" s="42"/>
      <c r="LWF112" s="42"/>
      <c r="LWG112" s="42"/>
      <c r="LWH112" s="42"/>
      <c r="LWI112" s="42"/>
      <c r="LWJ112" s="42"/>
      <c r="LWK112" s="42"/>
      <c r="LWL112" s="42"/>
      <c r="LWM112" s="42"/>
      <c r="LWN112" s="42"/>
      <c r="LWO112" s="42"/>
      <c r="LWP112" s="42"/>
      <c r="LWQ112" s="42"/>
      <c r="LWR112" s="42"/>
      <c r="LWS112" s="42"/>
      <c r="LWT112" s="42"/>
      <c r="LWU112" s="42"/>
      <c r="LWV112" s="42"/>
      <c r="LWW112" s="42"/>
      <c r="LWX112" s="42"/>
      <c r="LWY112" s="42"/>
      <c r="LWZ112" s="42"/>
      <c r="LXA112" s="42"/>
      <c r="LXB112" s="42"/>
      <c r="LXC112" s="42"/>
      <c r="LXD112" s="42"/>
      <c r="LXE112" s="42"/>
      <c r="LXF112" s="42"/>
      <c r="LXG112" s="42"/>
      <c r="LXH112" s="42"/>
      <c r="LXI112" s="42"/>
      <c r="LXJ112" s="42"/>
      <c r="LXK112" s="42"/>
      <c r="LXL112" s="42"/>
      <c r="LXM112" s="42"/>
      <c r="LXN112" s="42"/>
      <c r="LXO112" s="42"/>
      <c r="LXP112" s="42"/>
      <c r="LXQ112" s="42"/>
      <c r="LXR112" s="42"/>
      <c r="LXS112" s="42"/>
      <c r="LXT112" s="42"/>
      <c r="LXU112" s="42"/>
      <c r="LXV112" s="42"/>
      <c r="LXW112" s="42"/>
      <c r="LXX112" s="42"/>
      <c r="LXY112" s="42"/>
      <c r="LXZ112" s="42"/>
      <c r="LYA112" s="42"/>
      <c r="LYB112" s="42"/>
      <c r="LYC112" s="42"/>
      <c r="LYD112" s="42"/>
      <c r="LYE112" s="42"/>
      <c r="LYF112" s="42"/>
      <c r="LYG112" s="42"/>
      <c r="LYH112" s="42"/>
      <c r="LYI112" s="42"/>
      <c r="LYJ112" s="42"/>
      <c r="LYK112" s="42"/>
      <c r="LYL112" s="42"/>
      <c r="LYM112" s="42"/>
      <c r="LYN112" s="42"/>
      <c r="LYO112" s="42"/>
      <c r="LYP112" s="42"/>
      <c r="LYQ112" s="42"/>
      <c r="LYR112" s="42"/>
      <c r="LYS112" s="42"/>
      <c r="LYT112" s="42"/>
      <c r="LYU112" s="42"/>
      <c r="LYV112" s="42"/>
      <c r="LYW112" s="42"/>
      <c r="LYX112" s="42"/>
      <c r="LYY112" s="42"/>
      <c r="LYZ112" s="42"/>
      <c r="LZA112" s="42"/>
      <c r="LZB112" s="42"/>
      <c r="LZC112" s="42"/>
      <c r="LZD112" s="42"/>
      <c r="LZE112" s="42"/>
      <c r="LZF112" s="42"/>
      <c r="LZG112" s="42"/>
      <c r="LZH112" s="42"/>
      <c r="LZI112" s="42"/>
      <c r="LZJ112" s="42"/>
      <c r="LZK112" s="42"/>
      <c r="LZL112" s="42"/>
      <c r="LZM112" s="42"/>
      <c r="LZN112" s="42"/>
      <c r="LZO112" s="42"/>
      <c r="LZP112" s="42"/>
      <c r="LZQ112" s="42"/>
      <c r="LZR112" s="42"/>
      <c r="LZS112" s="42"/>
      <c r="LZT112" s="42"/>
      <c r="LZU112" s="42"/>
      <c r="LZV112" s="42"/>
      <c r="LZW112" s="42"/>
      <c r="LZX112" s="42"/>
      <c r="LZY112" s="42"/>
      <c r="LZZ112" s="42"/>
      <c r="MAA112" s="42"/>
      <c r="MAB112" s="42"/>
      <c r="MAC112" s="42"/>
      <c r="MAD112" s="42"/>
      <c r="MAE112" s="42"/>
      <c r="MAF112" s="42"/>
      <c r="MAG112" s="42"/>
      <c r="MAH112" s="42"/>
      <c r="MAI112" s="42"/>
      <c r="MAJ112" s="42"/>
      <c r="MAK112" s="42"/>
      <c r="MAL112" s="42"/>
      <c r="MAM112" s="42"/>
      <c r="MAN112" s="42"/>
      <c r="MAO112" s="42"/>
      <c r="MAP112" s="42"/>
      <c r="MAQ112" s="42"/>
      <c r="MAR112" s="42"/>
      <c r="MAS112" s="42"/>
      <c r="MAT112" s="42"/>
      <c r="MAU112" s="42"/>
      <c r="MAV112" s="42"/>
      <c r="MAW112" s="42"/>
      <c r="MAX112" s="42"/>
      <c r="MAY112" s="42"/>
      <c r="MAZ112" s="42"/>
      <c r="MBA112" s="42"/>
      <c r="MBB112" s="42"/>
      <c r="MBC112" s="42"/>
      <c r="MBD112" s="42"/>
      <c r="MBE112" s="42"/>
      <c r="MBF112" s="42"/>
      <c r="MBG112" s="42"/>
      <c r="MBH112" s="42"/>
      <c r="MBI112" s="42"/>
      <c r="MBJ112" s="42"/>
      <c r="MBK112" s="42"/>
      <c r="MBL112" s="42"/>
      <c r="MBM112" s="42"/>
      <c r="MBN112" s="42"/>
      <c r="MBO112" s="42"/>
      <c r="MBP112" s="42"/>
      <c r="MBQ112" s="42"/>
      <c r="MBR112" s="42"/>
      <c r="MBS112" s="42"/>
      <c r="MBT112" s="42"/>
      <c r="MBU112" s="42"/>
      <c r="MBV112" s="42"/>
      <c r="MBW112" s="42"/>
      <c r="MBX112" s="42"/>
      <c r="MBY112" s="42"/>
      <c r="MBZ112" s="42"/>
      <c r="MCA112" s="42"/>
      <c r="MCB112" s="42"/>
      <c r="MCC112" s="42"/>
      <c r="MCD112" s="42"/>
      <c r="MCE112" s="42"/>
      <c r="MCF112" s="42"/>
      <c r="MCG112" s="42"/>
      <c r="MCH112" s="42"/>
      <c r="MCI112" s="42"/>
      <c r="MCJ112" s="42"/>
      <c r="MCK112" s="42"/>
      <c r="MCL112" s="42"/>
      <c r="MCM112" s="42"/>
      <c r="MCN112" s="42"/>
      <c r="MCO112" s="42"/>
      <c r="MCP112" s="42"/>
      <c r="MCQ112" s="42"/>
      <c r="MCR112" s="42"/>
      <c r="MCS112" s="42"/>
      <c r="MCT112" s="42"/>
      <c r="MCU112" s="42"/>
      <c r="MCV112" s="42"/>
      <c r="MCW112" s="42"/>
      <c r="MCX112" s="42"/>
      <c r="MCY112" s="42"/>
      <c r="MCZ112" s="42"/>
      <c r="MDA112" s="42"/>
      <c r="MDB112" s="42"/>
      <c r="MDC112" s="42"/>
      <c r="MDD112" s="42"/>
      <c r="MDE112" s="42"/>
      <c r="MDF112" s="42"/>
      <c r="MDG112" s="42"/>
      <c r="MDH112" s="42"/>
      <c r="MDI112" s="42"/>
      <c r="MDJ112" s="42"/>
      <c r="MDK112" s="42"/>
      <c r="MDL112" s="42"/>
      <c r="MDM112" s="42"/>
      <c r="MDN112" s="42"/>
      <c r="MDO112" s="42"/>
      <c r="MDP112" s="42"/>
      <c r="MDQ112" s="42"/>
      <c r="MDR112" s="42"/>
      <c r="MDS112" s="42"/>
      <c r="MDT112" s="42"/>
      <c r="MDU112" s="42"/>
      <c r="MDV112" s="42"/>
      <c r="MDW112" s="42"/>
      <c r="MDX112" s="42"/>
      <c r="MDY112" s="42"/>
      <c r="MDZ112" s="42"/>
      <c r="MEA112" s="42"/>
      <c r="MEB112" s="42"/>
      <c r="MEC112" s="42"/>
      <c r="MED112" s="42"/>
      <c r="MEE112" s="42"/>
      <c r="MEF112" s="42"/>
      <c r="MEG112" s="42"/>
      <c r="MEH112" s="42"/>
      <c r="MEI112" s="42"/>
      <c r="MEJ112" s="42"/>
      <c r="MEK112" s="42"/>
      <c r="MEL112" s="42"/>
      <c r="MEM112" s="42"/>
      <c r="MEN112" s="42"/>
      <c r="MEO112" s="42"/>
      <c r="MEP112" s="42"/>
      <c r="MEQ112" s="42"/>
      <c r="MER112" s="42"/>
      <c r="MES112" s="42"/>
      <c r="MET112" s="42"/>
      <c r="MEU112" s="42"/>
      <c r="MEV112" s="42"/>
      <c r="MEW112" s="42"/>
      <c r="MEX112" s="42"/>
      <c r="MEY112" s="42"/>
      <c r="MEZ112" s="42"/>
      <c r="MFA112" s="42"/>
      <c r="MFB112" s="42"/>
      <c r="MFC112" s="42"/>
      <c r="MFD112" s="42"/>
      <c r="MFE112" s="42"/>
      <c r="MFF112" s="42"/>
      <c r="MFG112" s="42"/>
      <c r="MFH112" s="42"/>
      <c r="MFI112" s="42"/>
      <c r="MFJ112" s="42"/>
      <c r="MFK112" s="42"/>
      <c r="MFL112" s="42"/>
      <c r="MFM112" s="42"/>
      <c r="MFN112" s="42"/>
      <c r="MFO112" s="42"/>
      <c r="MFP112" s="42"/>
      <c r="MFQ112" s="42"/>
      <c r="MFR112" s="42"/>
      <c r="MFS112" s="42"/>
      <c r="MFT112" s="42"/>
      <c r="MFU112" s="42"/>
      <c r="MFV112" s="42"/>
      <c r="MFW112" s="42"/>
      <c r="MFX112" s="42"/>
      <c r="MFY112" s="42"/>
      <c r="MFZ112" s="42"/>
      <c r="MGA112" s="42"/>
      <c r="MGB112" s="42"/>
      <c r="MGC112" s="42"/>
      <c r="MGD112" s="42"/>
      <c r="MGE112" s="42"/>
      <c r="MGF112" s="42"/>
      <c r="MGG112" s="42"/>
      <c r="MGH112" s="42"/>
      <c r="MGI112" s="42"/>
      <c r="MGJ112" s="42"/>
      <c r="MGK112" s="42"/>
      <c r="MGL112" s="42"/>
      <c r="MGM112" s="42"/>
      <c r="MGN112" s="42"/>
      <c r="MGO112" s="42"/>
      <c r="MGP112" s="42"/>
      <c r="MGQ112" s="42"/>
      <c r="MGR112" s="42"/>
      <c r="MGS112" s="42"/>
      <c r="MGT112" s="42"/>
      <c r="MGU112" s="42"/>
      <c r="MGV112" s="42"/>
      <c r="MGW112" s="42"/>
      <c r="MGX112" s="42"/>
      <c r="MGY112" s="42"/>
      <c r="MGZ112" s="42"/>
      <c r="MHA112" s="42"/>
      <c r="MHB112" s="42"/>
      <c r="MHC112" s="42"/>
      <c r="MHD112" s="42"/>
      <c r="MHE112" s="42"/>
      <c r="MHF112" s="42"/>
      <c r="MHG112" s="42"/>
      <c r="MHH112" s="42"/>
      <c r="MHI112" s="42"/>
      <c r="MHJ112" s="42"/>
      <c r="MHK112" s="42"/>
      <c r="MHL112" s="42"/>
      <c r="MHM112" s="42"/>
      <c r="MHN112" s="42"/>
      <c r="MHO112" s="42"/>
      <c r="MHP112" s="42"/>
      <c r="MHQ112" s="42"/>
      <c r="MHR112" s="42"/>
      <c r="MHS112" s="42"/>
      <c r="MHT112" s="42"/>
      <c r="MHU112" s="42"/>
      <c r="MHV112" s="42"/>
      <c r="MHW112" s="42"/>
      <c r="MHX112" s="42"/>
      <c r="MHY112" s="42"/>
      <c r="MHZ112" s="42"/>
      <c r="MIA112" s="42"/>
      <c r="MIB112" s="42"/>
      <c r="MIC112" s="42"/>
      <c r="MID112" s="42"/>
      <c r="MIE112" s="42"/>
      <c r="MIF112" s="42"/>
      <c r="MIG112" s="42"/>
      <c r="MIH112" s="42"/>
      <c r="MII112" s="42"/>
      <c r="MIJ112" s="42"/>
      <c r="MIK112" s="42"/>
      <c r="MIL112" s="42"/>
      <c r="MIM112" s="42"/>
      <c r="MIN112" s="42"/>
      <c r="MIO112" s="42"/>
      <c r="MIP112" s="42"/>
      <c r="MIQ112" s="42"/>
      <c r="MIR112" s="42"/>
      <c r="MIS112" s="42"/>
      <c r="MIT112" s="42"/>
      <c r="MIU112" s="42"/>
      <c r="MIV112" s="42"/>
      <c r="MIW112" s="42"/>
      <c r="MIX112" s="42"/>
      <c r="MIY112" s="42"/>
      <c r="MIZ112" s="42"/>
      <c r="MJA112" s="42"/>
      <c r="MJB112" s="42"/>
      <c r="MJC112" s="42"/>
      <c r="MJD112" s="42"/>
      <c r="MJE112" s="42"/>
      <c r="MJF112" s="42"/>
      <c r="MJG112" s="42"/>
      <c r="MJH112" s="42"/>
      <c r="MJI112" s="42"/>
      <c r="MJJ112" s="42"/>
      <c r="MJK112" s="42"/>
      <c r="MJL112" s="42"/>
      <c r="MJM112" s="42"/>
      <c r="MJN112" s="42"/>
      <c r="MJO112" s="42"/>
      <c r="MJP112" s="42"/>
      <c r="MJQ112" s="42"/>
      <c r="MJR112" s="42"/>
      <c r="MJS112" s="42"/>
      <c r="MJT112" s="42"/>
      <c r="MJU112" s="42"/>
      <c r="MJV112" s="42"/>
      <c r="MJW112" s="42"/>
      <c r="MJX112" s="42"/>
      <c r="MJY112" s="42"/>
      <c r="MJZ112" s="42"/>
      <c r="MKA112" s="42"/>
      <c r="MKB112" s="42"/>
      <c r="MKC112" s="42"/>
      <c r="MKD112" s="42"/>
      <c r="MKE112" s="42"/>
      <c r="MKF112" s="42"/>
      <c r="MKG112" s="42"/>
      <c r="MKH112" s="42"/>
      <c r="MKI112" s="42"/>
      <c r="MKJ112" s="42"/>
      <c r="MKK112" s="42"/>
      <c r="MKL112" s="42"/>
      <c r="MKM112" s="42"/>
      <c r="MKN112" s="42"/>
      <c r="MKO112" s="42"/>
      <c r="MKP112" s="42"/>
      <c r="MKQ112" s="42"/>
      <c r="MKR112" s="42"/>
      <c r="MKS112" s="42"/>
      <c r="MKT112" s="42"/>
      <c r="MKU112" s="42"/>
      <c r="MKV112" s="42"/>
      <c r="MKW112" s="42"/>
      <c r="MKX112" s="42"/>
      <c r="MKY112" s="42"/>
      <c r="MKZ112" s="42"/>
      <c r="MLA112" s="42"/>
      <c r="MLB112" s="42"/>
      <c r="MLC112" s="42"/>
      <c r="MLD112" s="42"/>
      <c r="MLE112" s="42"/>
      <c r="MLF112" s="42"/>
      <c r="MLG112" s="42"/>
      <c r="MLH112" s="42"/>
      <c r="MLI112" s="42"/>
      <c r="MLJ112" s="42"/>
      <c r="MLK112" s="42"/>
      <c r="MLL112" s="42"/>
      <c r="MLM112" s="42"/>
      <c r="MLN112" s="42"/>
      <c r="MLO112" s="42"/>
      <c r="MLP112" s="42"/>
      <c r="MLQ112" s="42"/>
      <c r="MLR112" s="42"/>
      <c r="MLS112" s="42"/>
      <c r="MLT112" s="42"/>
      <c r="MLU112" s="42"/>
      <c r="MLV112" s="42"/>
      <c r="MLW112" s="42"/>
      <c r="MLX112" s="42"/>
      <c r="MLY112" s="42"/>
      <c r="MLZ112" s="42"/>
      <c r="MMA112" s="42"/>
      <c r="MMB112" s="42"/>
      <c r="MMC112" s="42"/>
      <c r="MMD112" s="42"/>
      <c r="MME112" s="42"/>
      <c r="MMF112" s="42"/>
      <c r="MMG112" s="42"/>
      <c r="MMH112" s="42"/>
      <c r="MMI112" s="42"/>
      <c r="MMJ112" s="42"/>
      <c r="MMK112" s="42"/>
      <c r="MML112" s="42"/>
      <c r="MMM112" s="42"/>
      <c r="MMN112" s="42"/>
      <c r="MMO112" s="42"/>
      <c r="MMP112" s="42"/>
      <c r="MMQ112" s="42"/>
      <c r="MMR112" s="42"/>
      <c r="MMS112" s="42"/>
      <c r="MMT112" s="42"/>
      <c r="MMU112" s="42"/>
      <c r="MMV112" s="42"/>
      <c r="MMW112" s="42"/>
      <c r="MMX112" s="42"/>
      <c r="MMY112" s="42"/>
      <c r="MMZ112" s="42"/>
      <c r="MNA112" s="42"/>
      <c r="MNB112" s="42"/>
      <c r="MNC112" s="42"/>
      <c r="MND112" s="42"/>
      <c r="MNE112" s="42"/>
      <c r="MNF112" s="42"/>
      <c r="MNG112" s="42"/>
      <c r="MNH112" s="42"/>
      <c r="MNI112" s="42"/>
      <c r="MNJ112" s="42"/>
      <c r="MNK112" s="42"/>
      <c r="MNL112" s="42"/>
      <c r="MNM112" s="42"/>
      <c r="MNN112" s="42"/>
      <c r="MNO112" s="42"/>
      <c r="MNP112" s="42"/>
      <c r="MNQ112" s="42"/>
      <c r="MNR112" s="42"/>
      <c r="MNS112" s="42"/>
      <c r="MNT112" s="42"/>
      <c r="MNU112" s="42"/>
      <c r="MNV112" s="42"/>
      <c r="MNW112" s="42"/>
      <c r="MNX112" s="42"/>
      <c r="MNY112" s="42"/>
      <c r="MNZ112" s="42"/>
      <c r="MOA112" s="42"/>
      <c r="MOB112" s="42"/>
      <c r="MOC112" s="42"/>
      <c r="MOD112" s="42"/>
      <c r="MOE112" s="42"/>
      <c r="MOF112" s="42"/>
      <c r="MOG112" s="42"/>
      <c r="MOH112" s="42"/>
      <c r="MOI112" s="42"/>
      <c r="MOJ112" s="42"/>
      <c r="MOK112" s="42"/>
      <c r="MOL112" s="42"/>
      <c r="MOM112" s="42"/>
      <c r="MON112" s="42"/>
      <c r="MOO112" s="42"/>
      <c r="MOP112" s="42"/>
      <c r="MOQ112" s="42"/>
      <c r="MOR112" s="42"/>
      <c r="MOS112" s="42"/>
      <c r="MOT112" s="42"/>
      <c r="MOU112" s="42"/>
      <c r="MOV112" s="42"/>
      <c r="MOW112" s="42"/>
      <c r="MOX112" s="42"/>
      <c r="MOY112" s="42"/>
      <c r="MOZ112" s="42"/>
      <c r="MPA112" s="42"/>
      <c r="MPB112" s="42"/>
      <c r="MPC112" s="42"/>
      <c r="MPD112" s="42"/>
      <c r="MPE112" s="42"/>
      <c r="MPF112" s="42"/>
      <c r="MPG112" s="42"/>
      <c r="MPH112" s="42"/>
      <c r="MPI112" s="42"/>
      <c r="MPJ112" s="42"/>
      <c r="MPK112" s="42"/>
      <c r="MPL112" s="42"/>
      <c r="MPM112" s="42"/>
      <c r="MPN112" s="42"/>
      <c r="MPO112" s="42"/>
      <c r="MPP112" s="42"/>
      <c r="MPQ112" s="42"/>
      <c r="MPR112" s="42"/>
      <c r="MPS112" s="42"/>
      <c r="MPT112" s="42"/>
      <c r="MPU112" s="42"/>
      <c r="MPV112" s="42"/>
      <c r="MPW112" s="42"/>
      <c r="MPX112" s="42"/>
      <c r="MPY112" s="42"/>
      <c r="MPZ112" s="42"/>
      <c r="MQA112" s="42"/>
      <c r="MQB112" s="42"/>
      <c r="MQC112" s="42"/>
      <c r="MQD112" s="42"/>
      <c r="MQE112" s="42"/>
      <c r="MQF112" s="42"/>
      <c r="MQG112" s="42"/>
      <c r="MQH112" s="42"/>
      <c r="MQI112" s="42"/>
      <c r="MQJ112" s="42"/>
      <c r="MQK112" s="42"/>
      <c r="MQL112" s="42"/>
      <c r="MQM112" s="42"/>
      <c r="MQN112" s="42"/>
      <c r="MQO112" s="42"/>
      <c r="MQP112" s="42"/>
      <c r="MQQ112" s="42"/>
      <c r="MQR112" s="42"/>
      <c r="MQS112" s="42"/>
      <c r="MQT112" s="42"/>
      <c r="MQU112" s="42"/>
      <c r="MQV112" s="42"/>
      <c r="MQW112" s="42"/>
      <c r="MQX112" s="42"/>
      <c r="MQY112" s="42"/>
      <c r="MQZ112" s="42"/>
      <c r="MRA112" s="42"/>
      <c r="MRB112" s="42"/>
      <c r="MRC112" s="42"/>
      <c r="MRD112" s="42"/>
      <c r="MRE112" s="42"/>
      <c r="MRF112" s="42"/>
      <c r="MRG112" s="42"/>
      <c r="MRH112" s="42"/>
      <c r="MRI112" s="42"/>
      <c r="MRJ112" s="42"/>
      <c r="MRK112" s="42"/>
      <c r="MRL112" s="42"/>
      <c r="MRM112" s="42"/>
      <c r="MRN112" s="42"/>
      <c r="MRO112" s="42"/>
      <c r="MRP112" s="42"/>
      <c r="MRQ112" s="42"/>
      <c r="MRR112" s="42"/>
      <c r="MRS112" s="42"/>
      <c r="MRT112" s="42"/>
      <c r="MRU112" s="42"/>
      <c r="MRV112" s="42"/>
      <c r="MRW112" s="42"/>
      <c r="MRX112" s="42"/>
      <c r="MRY112" s="42"/>
      <c r="MRZ112" s="42"/>
      <c r="MSA112" s="42"/>
      <c r="MSB112" s="42"/>
      <c r="MSC112" s="42"/>
      <c r="MSD112" s="42"/>
      <c r="MSE112" s="42"/>
      <c r="MSF112" s="42"/>
      <c r="MSG112" s="42"/>
      <c r="MSH112" s="42"/>
      <c r="MSI112" s="42"/>
      <c r="MSJ112" s="42"/>
      <c r="MSK112" s="42"/>
      <c r="MSL112" s="42"/>
      <c r="MSM112" s="42"/>
      <c r="MSN112" s="42"/>
      <c r="MSO112" s="42"/>
      <c r="MSP112" s="42"/>
      <c r="MSQ112" s="42"/>
      <c r="MSR112" s="42"/>
      <c r="MSS112" s="42"/>
      <c r="MST112" s="42"/>
      <c r="MSU112" s="42"/>
      <c r="MSV112" s="42"/>
      <c r="MSW112" s="42"/>
      <c r="MSX112" s="42"/>
      <c r="MSY112" s="42"/>
      <c r="MSZ112" s="42"/>
      <c r="MTA112" s="42"/>
      <c r="MTB112" s="42"/>
      <c r="MTC112" s="42"/>
      <c r="MTD112" s="42"/>
      <c r="MTE112" s="42"/>
      <c r="MTF112" s="42"/>
      <c r="MTG112" s="42"/>
      <c r="MTH112" s="42"/>
      <c r="MTI112" s="42"/>
      <c r="MTJ112" s="42"/>
      <c r="MTK112" s="42"/>
      <c r="MTL112" s="42"/>
      <c r="MTM112" s="42"/>
      <c r="MTN112" s="42"/>
      <c r="MTO112" s="42"/>
      <c r="MTP112" s="42"/>
      <c r="MTQ112" s="42"/>
      <c r="MTR112" s="42"/>
      <c r="MTS112" s="42"/>
      <c r="MTT112" s="42"/>
      <c r="MTU112" s="42"/>
      <c r="MTV112" s="42"/>
      <c r="MTW112" s="42"/>
      <c r="MTX112" s="42"/>
      <c r="MTY112" s="42"/>
      <c r="MTZ112" s="42"/>
      <c r="MUA112" s="42"/>
      <c r="MUB112" s="42"/>
      <c r="MUC112" s="42"/>
      <c r="MUD112" s="42"/>
      <c r="MUE112" s="42"/>
      <c r="MUF112" s="42"/>
      <c r="MUG112" s="42"/>
      <c r="MUH112" s="42"/>
      <c r="MUI112" s="42"/>
      <c r="MUJ112" s="42"/>
      <c r="MUK112" s="42"/>
      <c r="MUL112" s="42"/>
      <c r="MUM112" s="42"/>
      <c r="MUN112" s="42"/>
      <c r="MUO112" s="42"/>
      <c r="MUP112" s="42"/>
      <c r="MUQ112" s="42"/>
      <c r="MUR112" s="42"/>
      <c r="MUS112" s="42"/>
      <c r="MUT112" s="42"/>
      <c r="MUU112" s="42"/>
      <c r="MUV112" s="42"/>
      <c r="MUW112" s="42"/>
      <c r="MUX112" s="42"/>
      <c r="MUY112" s="42"/>
      <c r="MUZ112" s="42"/>
      <c r="MVA112" s="42"/>
      <c r="MVB112" s="42"/>
      <c r="MVC112" s="42"/>
      <c r="MVD112" s="42"/>
      <c r="MVE112" s="42"/>
      <c r="MVF112" s="42"/>
      <c r="MVG112" s="42"/>
      <c r="MVH112" s="42"/>
      <c r="MVI112" s="42"/>
      <c r="MVJ112" s="42"/>
      <c r="MVK112" s="42"/>
      <c r="MVL112" s="42"/>
      <c r="MVM112" s="42"/>
      <c r="MVN112" s="42"/>
      <c r="MVO112" s="42"/>
      <c r="MVP112" s="42"/>
      <c r="MVQ112" s="42"/>
      <c r="MVR112" s="42"/>
      <c r="MVS112" s="42"/>
      <c r="MVT112" s="42"/>
      <c r="MVU112" s="42"/>
      <c r="MVV112" s="42"/>
      <c r="MVW112" s="42"/>
      <c r="MVX112" s="42"/>
      <c r="MVY112" s="42"/>
      <c r="MVZ112" s="42"/>
      <c r="MWA112" s="42"/>
      <c r="MWB112" s="42"/>
      <c r="MWC112" s="42"/>
      <c r="MWD112" s="42"/>
      <c r="MWE112" s="42"/>
      <c r="MWF112" s="42"/>
      <c r="MWG112" s="42"/>
      <c r="MWH112" s="42"/>
      <c r="MWI112" s="42"/>
      <c r="MWJ112" s="42"/>
      <c r="MWK112" s="42"/>
      <c r="MWL112" s="42"/>
      <c r="MWM112" s="42"/>
      <c r="MWN112" s="42"/>
      <c r="MWO112" s="42"/>
      <c r="MWP112" s="42"/>
      <c r="MWQ112" s="42"/>
      <c r="MWR112" s="42"/>
      <c r="MWS112" s="42"/>
      <c r="MWT112" s="42"/>
      <c r="MWU112" s="42"/>
      <c r="MWV112" s="42"/>
      <c r="MWW112" s="42"/>
      <c r="MWX112" s="42"/>
      <c r="MWY112" s="42"/>
      <c r="MWZ112" s="42"/>
      <c r="MXA112" s="42"/>
      <c r="MXB112" s="42"/>
      <c r="MXC112" s="42"/>
      <c r="MXD112" s="42"/>
      <c r="MXE112" s="42"/>
      <c r="MXF112" s="42"/>
      <c r="MXG112" s="42"/>
      <c r="MXH112" s="42"/>
      <c r="MXI112" s="42"/>
      <c r="MXJ112" s="42"/>
      <c r="MXK112" s="42"/>
      <c r="MXL112" s="42"/>
      <c r="MXM112" s="42"/>
      <c r="MXN112" s="42"/>
      <c r="MXO112" s="42"/>
      <c r="MXP112" s="42"/>
      <c r="MXQ112" s="42"/>
      <c r="MXR112" s="42"/>
      <c r="MXS112" s="42"/>
      <c r="MXT112" s="42"/>
      <c r="MXU112" s="42"/>
      <c r="MXV112" s="42"/>
      <c r="MXW112" s="42"/>
      <c r="MXX112" s="42"/>
      <c r="MXY112" s="42"/>
      <c r="MXZ112" s="42"/>
      <c r="MYA112" s="42"/>
      <c r="MYB112" s="42"/>
      <c r="MYC112" s="42"/>
      <c r="MYD112" s="42"/>
      <c r="MYE112" s="42"/>
      <c r="MYF112" s="42"/>
      <c r="MYG112" s="42"/>
      <c r="MYH112" s="42"/>
      <c r="MYI112" s="42"/>
      <c r="MYJ112" s="42"/>
      <c r="MYK112" s="42"/>
      <c r="MYL112" s="42"/>
      <c r="MYM112" s="42"/>
      <c r="MYN112" s="42"/>
      <c r="MYO112" s="42"/>
      <c r="MYP112" s="42"/>
      <c r="MYQ112" s="42"/>
      <c r="MYR112" s="42"/>
      <c r="MYS112" s="42"/>
      <c r="MYT112" s="42"/>
      <c r="MYU112" s="42"/>
      <c r="MYV112" s="42"/>
      <c r="MYW112" s="42"/>
      <c r="MYX112" s="42"/>
      <c r="MYY112" s="42"/>
      <c r="MYZ112" s="42"/>
      <c r="MZA112" s="42"/>
      <c r="MZB112" s="42"/>
      <c r="MZC112" s="42"/>
      <c r="MZD112" s="42"/>
      <c r="MZE112" s="42"/>
      <c r="MZF112" s="42"/>
      <c r="MZG112" s="42"/>
      <c r="MZH112" s="42"/>
      <c r="MZI112" s="42"/>
      <c r="MZJ112" s="42"/>
      <c r="MZK112" s="42"/>
      <c r="MZL112" s="42"/>
      <c r="MZM112" s="42"/>
      <c r="MZN112" s="42"/>
      <c r="MZO112" s="42"/>
      <c r="MZP112" s="42"/>
      <c r="MZQ112" s="42"/>
      <c r="MZR112" s="42"/>
      <c r="MZS112" s="42"/>
      <c r="MZT112" s="42"/>
      <c r="MZU112" s="42"/>
      <c r="MZV112" s="42"/>
      <c r="MZW112" s="42"/>
      <c r="MZX112" s="42"/>
      <c r="MZY112" s="42"/>
      <c r="MZZ112" s="42"/>
      <c r="NAA112" s="42"/>
      <c r="NAB112" s="42"/>
      <c r="NAC112" s="42"/>
      <c r="NAD112" s="42"/>
      <c r="NAE112" s="42"/>
      <c r="NAF112" s="42"/>
      <c r="NAG112" s="42"/>
      <c r="NAH112" s="42"/>
      <c r="NAI112" s="42"/>
      <c r="NAJ112" s="42"/>
      <c r="NAK112" s="42"/>
      <c r="NAL112" s="42"/>
      <c r="NAM112" s="42"/>
      <c r="NAN112" s="42"/>
      <c r="NAO112" s="42"/>
      <c r="NAP112" s="42"/>
      <c r="NAQ112" s="42"/>
      <c r="NAR112" s="42"/>
      <c r="NAS112" s="42"/>
      <c r="NAT112" s="42"/>
      <c r="NAU112" s="42"/>
      <c r="NAV112" s="42"/>
      <c r="NAW112" s="42"/>
      <c r="NAX112" s="42"/>
      <c r="NAY112" s="42"/>
      <c r="NAZ112" s="42"/>
      <c r="NBA112" s="42"/>
      <c r="NBB112" s="42"/>
      <c r="NBC112" s="42"/>
      <c r="NBD112" s="42"/>
      <c r="NBE112" s="42"/>
      <c r="NBF112" s="42"/>
      <c r="NBG112" s="42"/>
      <c r="NBH112" s="42"/>
      <c r="NBI112" s="42"/>
      <c r="NBJ112" s="42"/>
      <c r="NBK112" s="42"/>
      <c r="NBL112" s="42"/>
      <c r="NBM112" s="42"/>
      <c r="NBN112" s="42"/>
      <c r="NBO112" s="42"/>
      <c r="NBP112" s="42"/>
      <c r="NBQ112" s="42"/>
      <c r="NBR112" s="42"/>
      <c r="NBS112" s="42"/>
      <c r="NBT112" s="42"/>
      <c r="NBU112" s="42"/>
      <c r="NBV112" s="42"/>
      <c r="NBW112" s="42"/>
      <c r="NBX112" s="42"/>
      <c r="NBY112" s="42"/>
      <c r="NBZ112" s="42"/>
      <c r="NCA112" s="42"/>
      <c r="NCB112" s="42"/>
      <c r="NCC112" s="42"/>
      <c r="NCD112" s="42"/>
      <c r="NCE112" s="42"/>
      <c r="NCF112" s="42"/>
      <c r="NCG112" s="42"/>
      <c r="NCH112" s="42"/>
      <c r="NCI112" s="42"/>
      <c r="NCJ112" s="42"/>
      <c r="NCK112" s="42"/>
      <c r="NCL112" s="42"/>
      <c r="NCM112" s="42"/>
      <c r="NCN112" s="42"/>
      <c r="NCO112" s="42"/>
      <c r="NCP112" s="42"/>
      <c r="NCQ112" s="42"/>
      <c r="NCR112" s="42"/>
      <c r="NCS112" s="42"/>
      <c r="NCT112" s="42"/>
      <c r="NCU112" s="42"/>
      <c r="NCV112" s="42"/>
      <c r="NCW112" s="42"/>
      <c r="NCX112" s="42"/>
      <c r="NCY112" s="42"/>
      <c r="NCZ112" s="42"/>
      <c r="NDA112" s="42"/>
      <c r="NDB112" s="42"/>
      <c r="NDC112" s="42"/>
      <c r="NDD112" s="42"/>
      <c r="NDE112" s="42"/>
      <c r="NDF112" s="42"/>
      <c r="NDG112" s="42"/>
      <c r="NDH112" s="42"/>
      <c r="NDI112" s="42"/>
      <c r="NDJ112" s="42"/>
      <c r="NDK112" s="42"/>
      <c r="NDL112" s="42"/>
      <c r="NDM112" s="42"/>
      <c r="NDN112" s="42"/>
      <c r="NDO112" s="42"/>
      <c r="NDP112" s="42"/>
      <c r="NDQ112" s="42"/>
      <c r="NDR112" s="42"/>
      <c r="NDS112" s="42"/>
      <c r="NDT112" s="42"/>
      <c r="NDU112" s="42"/>
      <c r="NDV112" s="42"/>
      <c r="NDW112" s="42"/>
      <c r="NDX112" s="42"/>
      <c r="NDY112" s="42"/>
      <c r="NDZ112" s="42"/>
      <c r="NEA112" s="42"/>
      <c r="NEB112" s="42"/>
      <c r="NEC112" s="42"/>
      <c r="NED112" s="42"/>
      <c r="NEE112" s="42"/>
      <c r="NEF112" s="42"/>
      <c r="NEG112" s="42"/>
      <c r="NEH112" s="42"/>
      <c r="NEI112" s="42"/>
      <c r="NEJ112" s="42"/>
      <c r="NEK112" s="42"/>
      <c r="NEL112" s="42"/>
      <c r="NEM112" s="42"/>
      <c r="NEN112" s="42"/>
      <c r="NEO112" s="42"/>
      <c r="NEP112" s="42"/>
      <c r="NEQ112" s="42"/>
      <c r="NER112" s="42"/>
      <c r="NES112" s="42"/>
      <c r="NET112" s="42"/>
      <c r="NEU112" s="42"/>
      <c r="NEV112" s="42"/>
      <c r="NEW112" s="42"/>
      <c r="NEX112" s="42"/>
      <c r="NEY112" s="42"/>
      <c r="NEZ112" s="42"/>
      <c r="NFA112" s="42"/>
      <c r="NFB112" s="42"/>
      <c r="NFC112" s="42"/>
      <c r="NFD112" s="42"/>
      <c r="NFE112" s="42"/>
      <c r="NFF112" s="42"/>
      <c r="NFG112" s="42"/>
      <c r="NFH112" s="42"/>
      <c r="NFI112" s="42"/>
      <c r="NFJ112" s="42"/>
      <c r="NFK112" s="42"/>
      <c r="NFL112" s="42"/>
      <c r="NFM112" s="42"/>
      <c r="NFN112" s="42"/>
      <c r="NFO112" s="42"/>
      <c r="NFP112" s="42"/>
      <c r="NFQ112" s="42"/>
      <c r="NFR112" s="42"/>
      <c r="NFS112" s="42"/>
      <c r="NFT112" s="42"/>
      <c r="NFU112" s="42"/>
      <c r="NFV112" s="42"/>
      <c r="NFW112" s="42"/>
      <c r="NFX112" s="42"/>
      <c r="NFY112" s="42"/>
      <c r="NFZ112" s="42"/>
      <c r="NGA112" s="42"/>
      <c r="NGB112" s="42"/>
      <c r="NGC112" s="42"/>
      <c r="NGD112" s="42"/>
      <c r="NGE112" s="42"/>
      <c r="NGF112" s="42"/>
      <c r="NGG112" s="42"/>
      <c r="NGH112" s="42"/>
      <c r="NGI112" s="42"/>
      <c r="NGJ112" s="42"/>
      <c r="NGK112" s="42"/>
      <c r="NGL112" s="42"/>
      <c r="NGM112" s="42"/>
      <c r="NGN112" s="42"/>
      <c r="NGO112" s="42"/>
      <c r="NGP112" s="42"/>
      <c r="NGQ112" s="42"/>
      <c r="NGR112" s="42"/>
      <c r="NGS112" s="42"/>
      <c r="NGT112" s="42"/>
      <c r="NGU112" s="42"/>
      <c r="NGV112" s="42"/>
      <c r="NGW112" s="42"/>
      <c r="NGX112" s="42"/>
      <c r="NGY112" s="42"/>
      <c r="NGZ112" s="42"/>
      <c r="NHA112" s="42"/>
      <c r="NHB112" s="42"/>
      <c r="NHC112" s="42"/>
      <c r="NHD112" s="42"/>
      <c r="NHE112" s="42"/>
      <c r="NHF112" s="42"/>
      <c r="NHG112" s="42"/>
      <c r="NHH112" s="42"/>
      <c r="NHI112" s="42"/>
      <c r="NHJ112" s="42"/>
      <c r="NHK112" s="42"/>
      <c r="NHL112" s="42"/>
      <c r="NHM112" s="42"/>
      <c r="NHN112" s="42"/>
      <c r="NHO112" s="42"/>
      <c r="NHP112" s="42"/>
      <c r="NHQ112" s="42"/>
      <c r="NHR112" s="42"/>
      <c r="NHS112" s="42"/>
      <c r="NHT112" s="42"/>
      <c r="NHU112" s="42"/>
      <c r="NHV112" s="42"/>
      <c r="NHW112" s="42"/>
      <c r="NHX112" s="42"/>
      <c r="NHY112" s="42"/>
      <c r="NHZ112" s="42"/>
      <c r="NIA112" s="42"/>
      <c r="NIB112" s="42"/>
      <c r="NIC112" s="42"/>
      <c r="NID112" s="42"/>
      <c r="NIE112" s="42"/>
      <c r="NIF112" s="42"/>
      <c r="NIG112" s="42"/>
      <c r="NIH112" s="42"/>
      <c r="NII112" s="42"/>
      <c r="NIJ112" s="42"/>
      <c r="NIK112" s="42"/>
      <c r="NIL112" s="42"/>
      <c r="NIM112" s="42"/>
      <c r="NIN112" s="42"/>
      <c r="NIO112" s="42"/>
      <c r="NIP112" s="42"/>
      <c r="NIQ112" s="42"/>
      <c r="NIR112" s="42"/>
      <c r="NIS112" s="42"/>
      <c r="NIT112" s="42"/>
      <c r="NIU112" s="42"/>
      <c r="NIV112" s="42"/>
      <c r="NIW112" s="42"/>
      <c r="NIX112" s="42"/>
      <c r="NIY112" s="42"/>
      <c r="NIZ112" s="42"/>
      <c r="NJA112" s="42"/>
      <c r="NJB112" s="42"/>
      <c r="NJC112" s="42"/>
      <c r="NJD112" s="42"/>
      <c r="NJE112" s="42"/>
      <c r="NJF112" s="42"/>
      <c r="NJG112" s="42"/>
      <c r="NJH112" s="42"/>
      <c r="NJI112" s="42"/>
      <c r="NJJ112" s="42"/>
      <c r="NJK112" s="42"/>
      <c r="NJL112" s="42"/>
      <c r="NJM112" s="42"/>
      <c r="NJN112" s="42"/>
      <c r="NJO112" s="42"/>
      <c r="NJP112" s="42"/>
      <c r="NJQ112" s="42"/>
      <c r="NJR112" s="42"/>
      <c r="NJS112" s="42"/>
      <c r="NJT112" s="42"/>
      <c r="NJU112" s="42"/>
      <c r="NJV112" s="42"/>
      <c r="NJW112" s="42"/>
      <c r="NJX112" s="42"/>
      <c r="NJY112" s="42"/>
      <c r="NJZ112" s="42"/>
      <c r="NKA112" s="42"/>
      <c r="NKB112" s="42"/>
      <c r="NKC112" s="42"/>
      <c r="NKD112" s="42"/>
      <c r="NKE112" s="42"/>
      <c r="NKF112" s="42"/>
      <c r="NKG112" s="42"/>
      <c r="NKH112" s="42"/>
      <c r="NKI112" s="42"/>
      <c r="NKJ112" s="42"/>
      <c r="NKK112" s="42"/>
      <c r="NKL112" s="42"/>
      <c r="NKM112" s="42"/>
      <c r="NKN112" s="42"/>
      <c r="NKO112" s="42"/>
      <c r="NKP112" s="42"/>
      <c r="NKQ112" s="42"/>
      <c r="NKR112" s="42"/>
      <c r="NKS112" s="42"/>
      <c r="NKT112" s="42"/>
      <c r="NKU112" s="42"/>
      <c r="NKV112" s="42"/>
      <c r="NKW112" s="42"/>
      <c r="NKX112" s="42"/>
      <c r="NKY112" s="42"/>
      <c r="NKZ112" s="42"/>
      <c r="NLA112" s="42"/>
      <c r="NLB112" s="42"/>
      <c r="NLC112" s="42"/>
      <c r="NLD112" s="42"/>
      <c r="NLE112" s="42"/>
      <c r="NLF112" s="42"/>
      <c r="NLG112" s="42"/>
      <c r="NLH112" s="42"/>
      <c r="NLI112" s="42"/>
      <c r="NLJ112" s="42"/>
      <c r="NLK112" s="42"/>
      <c r="NLL112" s="42"/>
      <c r="NLM112" s="42"/>
      <c r="NLN112" s="42"/>
      <c r="NLO112" s="42"/>
      <c r="NLP112" s="42"/>
      <c r="NLQ112" s="42"/>
      <c r="NLR112" s="42"/>
      <c r="NLS112" s="42"/>
      <c r="NLT112" s="42"/>
      <c r="NLU112" s="42"/>
      <c r="NLV112" s="42"/>
      <c r="NLW112" s="42"/>
      <c r="NLX112" s="42"/>
      <c r="NLY112" s="42"/>
      <c r="NLZ112" s="42"/>
      <c r="NMA112" s="42"/>
      <c r="NMB112" s="42"/>
      <c r="NMC112" s="42"/>
      <c r="NMD112" s="42"/>
      <c r="NME112" s="42"/>
      <c r="NMF112" s="42"/>
      <c r="NMG112" s="42"/>
      <c r="NMH112" s="42"/>
      <c r="NMI112" s="42"/>
      <c r="NMJ112" s="42"/>
      <c r="NMK112" s="42"/>
      <c r="NML112" s="42"/>
      <c r="NMM112" s="42"/>
      <c r="NMN112" s="42"/>
      <c r="NMO112" s="42"/>
      <c r="NMP112" s="42"/>
      <c r="NMQ112" s="42"/>
      <c r="NMR112" s="42"/>
      <c r="NMS112" s="42"/>
      <c r="NMT112" s="42"/>
      <c r="NMU112" s="42"/>
      <c r="NMV112" s="42"/>
      <c r="NMW112" s="42"/>
      <c r="NMX112" s="42"/>
      <c r="NMY112" s="42"/>
      <c r="NMZ112" s="42"/>
      <c r="NNA112" s="42"/>
      <c r="NNB112" s="42"/>
      <c r="NNC112" s="42"/>
      <c r="NND112" s="42"/>
      <c r="NNE112" s="42"/>
      <c r="NNF112" s="42"/>
      <c r="NNG112" s="42"/>
      <c r="NNH112" s="42"/>
      <c r="NNI112" s="42"/>
      <c r="NNJ112" s="42"/>
      <c r="NNK112" s="42"/>
      <c r="NNL112" s="42"/>
      <c r="NNM112" s="42"/>
      <c r="NNN112" s="42"/>
      <c r="NNO112" s="42"/>
      <c r="NNP112" s="42"/>
      <c r="NNQ112" s="42"/>
      <c r="NNR112" s="42"/>
      <c r="NNS112" s="42"/>
      <c r="NNT112" s="42"/>
      <c r="NNU112" s="42"/>
      <c r="NNV112" s="42"/>
      <c r="NNW112" s="42"/>
      <c r="NNX112" s="42"/>
      <c r="NNY112" s="42"/>
      <c r="NNZ112" s="42"/>
      <c r="NOA112" s="42"/>
      <c r="NOB112" s="42"/>
      <c r="NOC112" s="42"/>
      <c r="NOD112" s="42"/>
      <c r="NOE112" s="42"/>
      <c r="NOF112" s="42"/>
      <c r="NOG112" s="42"/>
      <c r="NOH112" s="42"/>
      <c r="NOI112" s="42"/>
      <c r="NOJ112" s="42"/>
      <c r="NOK112" s="42"/>
      <c r="NOL112" s="42"/>
      <c r="NOM112" s="42"/>
      <c r="NON112" s="42"/>
      <c r="NOO112" s="42"/>
      <c r="NOP112" s="42"/>
      <c r="NOQ112" s="42"/>
      <c r="NOR112" s="42"/>
      <c r="NOS112" s="42"/>
      <c r="NOT112" s="42"/>
      <c r="NOU112" s="42"/>
      <c r="NOV112" s="42"/>
      <c r="NOW112" s="42"/>
      <c r="NOX112" s="42"/>
      <c r="NOY112" s="42"/>
      <c r="NOZ112" s="42"/>
      <c r="NPA112" s="42"/>
      <c r="NPB112" s="42"/>
      <c r="NPC112" s="42"/>
      <c r="NPD112" s="42"/>
      <c r="NPE112" s="42"/>
      <c r="NPF112" s="42"/>
      <c r="NPG112" s="42"/>
      <c r="NPH112" s="42"/>
      <c r="NPI112" s="42"/>
      <c r="NPJ112" s="42"/>
      <c r="NPK112" s="42"/>
      <c r="NPL112" s="42"/>
      <c r="NPM112" s="42"/>
      <c r="NPN112" s="42"/>
      <c r="NPO112" s="42"/>
      <c r="NPP112" s="42"/>
      <c r="NPQ112" s="42"/>
      <c r="NPR112" s="42"/>
      <c r="NPS112" s="42"/>
      <c r="NPT112" s="42"/>
      <c r="NPU112" s="42"/>
      <c r="NPV112" s="42"/>
      <c r="NPW112" s="42"/>
      <c r="NPX112" s="42"/>
      <c r="NPY112" s="42"/>
      <c r="NPZ112" s="42"/>
      <c r="NQA112" s="42"/>
      <c r="NQB112" s="42"/>
      <c r="NQC112" s="42"/>
      <c r="NQD112" s="42"/>
      <c r="NQE112" s="42"/>
      <c r="NQF112" s="42"/>
      <c r="NQG112" s="42"/>
      <c r="NQH112" s="42"/>
      <c r="NQI112" s="42"/>
      <c r="NQJ112" s="42"/>
      <c r="NQK112" s="42"/>
      <c r="NQL112" s="42"/>
      <c r="NQM112" s="42"/>
      <c r="NQN112" s="42"/>
      <c r="NQO112" s="42"/>
      <c r="NQP112" s="42"/>
      <c r="NQQ112" s="42"/>
      <c r="NQR112" s="42"/>
      <c r="NQS112" s="42"/>
      <c r="NQT112" s="42"/>
      <c r="NQU112" s="42"/>
      <c r="NQV112" s="42"/>
      <c r="NQW112" s="42"/>
      <c r="NQX112" s="42"/>
      <c r="NQY112" s="42"/>
      <c r="NQZ112" s="42"/>
      <c r="NRA112" s="42"/>
      <c r="NRB112" s="42"/>
      <c r="NRC112" s="42"/>
      <c r="NRD112" s="42"/>
      <c r="NRE112" s="42"/>
      <c r="NRF112" s="42"/>
      <c r="NRG112" s="42"/>
      <c r="NRH112" s="42"/>
      <c r="NRI112" s="42"/>
      <c r="NRJ112" s="42"/>
      <c r="NRK112" s="42"/>
      <c r="NRL112" s="42"/>
      <c r="NRM112" s="42"/>
      <c r="NRN112" s="42"/>
      <c r="NRO112" s="42"/>
      <c r="NRP112" s="42"/>
      <c r="NRQ112" s="42"/>
      <c r="NRR112" s="42"/>
      <c r="NRS112" s="42"/>
      <c r="NRT112" s="42"/>
      <c r="NRU112" s="42"/>
      <c r="NRV112" s="42"/>
      <c r="NRW112" s="42"/>
      <c r="NRX112" s="42"/>
      <c r="NRY112" s="42"/>
      <c r="NRZ112" s="42"/>
      <c r="NSA112" s="42"/>
      <c r="NSB112" s="42"/>
      <c r="NSC112" s="42"/>
      <c r="NSD112" s="42"/>
      <c r="NSE112" s="42"/>
      <c r="NSF112" s="42"/>
      <c r="NSG112" s="42"/>
      <c r="NSH112" s="42"/>
      <c r="NSI112" s="42"/>
      <c r="NSJ112" s="42"/>
      <c r="NSK112" s="42"/>
      <c r="NSL112" s="42"/>
      <c r="NSM112" s="42"/>
      <c r="NSN112" s="42"/>
      <c r="NSO112" s="42"/>
      <c r="NSP112" s="42"/>
      <c r="NSQ112" s="42"/>
      <c r="NSR112" s="42"/>
      <c r="NSS112" s="42"/>
      <c r="NST112" s="42"/>
      <c r="NSU112" s="42"/>
      <c r="NSV112" s="42"/>
      <c r="NSW112" s="42"/>
      <c r="NSX112" s="42"/>
      <c r="NSY112" s="42"/>
      <c r="NSZ112" s="42"/>
      <c r="NTA112" s="42"/>
      <c r="NTB112" s="42"/>
      <c r="NTC112" s="42"/>
      <c r="NTD112" s="42"/>
      <c r="NTE112" s="42"/>
      <c r="NTF112" s="42"/>
      <c r="NTG112" s="42"/>
      <c r="NTH112" s="42"/>
      <c r="NTI112" s="42"/>
      <c r="NTJ112" s="42"/>
      <c r="NTK112" s="42"/>
      <c r="NTL112" s="42"/>
      <c r="NTM112" s="42"/>
      <c r="NTN112" s="42"/>
      <c r="NTO112" s="42"/>
      <c r="NTP112" s="42"/>
      <c r="NTQ112" s="42"/>
      <c r="NTR112" s="42"/>
      <c r="NTS112" s="42"/>
      <c r="NTT112" s="42"/>
      <c r="NTU112" s="42"/>
      <c r="NTV112" s="42"/>
      <c r="NTW112" s="42"/>
      <c r="NTX112" s="42"/>
      <c r="NTY112" s="42"/>
      <c r="NTZ112" s="42"/>
      <c r="NUA112" s="42"/>
      <c r="NUB112" s="42"/>
      <c r="NUC112" s="42"/>
      <c r="NUD112" s="42"/>
      <c r="NUE112" s="42"/>
      <c r="NUF112" s="42"/>
      <c r="NUG112" s="42"/>
      <c r="NUH112" s="42"/>
      <c r="NUI112" s="42"/>
      <c r="NUJ112" s="42"/>
      <c r="NUK112" s="42"/>
      <c r="NUL112" s="42"/>
      <c r="NUM112" s="42"/>
      <c r="NUN112" s="42"/>
      <c r="NUO112" s="42"/>
      <c r="NUP112" s="42"/>
      <c r="NUQ112" s="42"/>
      <c r="NUR112" s="42"/>
      <c r="NUS112" s="42"/>
      <c r="NUT112" s="42"/>
      <c r="NUU112" s="42"/>
      <c r="NUV112" s="42"/>
      <c r="NUW112" s="42"/>
      <c r="NUX112" s="42"/>
      <c r="NUY112" s="42"/>
      <c r="NUZ112" s="42"/>
      <c r="NVA112" s="42"/>
      <c r="NVB112" s="42"/>
      <c r="NVC112" s="42"/>
      <c r="NVD112" s="42"/>
      <c r="NVE112" s="42"/>
      <c r="NVF112" s="42"/>
      <c r="NVG112" s="42"/>
      <c r="NVH112" s="42"/>
      <c r="NVI112" s="42"/>
      <c r="NVJ112" s="42"/>
      <c r="NVK112" s="42"/>
      <c r="NVL112" s="42"/>
      <c r="NVM112" s="42"/>
      <c r="NVN112" s="42"/>
      <c r="NVO112" s="42"/>
      <c r="NVP112" s="42"/>
      <c r="NVQ112" s="42"/>
      <c r="NVR112" s="42"/>
      <c r="NVS112" s="42"/>
      <c r="NVT112" s="42"/>
      <c r="NVU112" s="42"/>
      <c r="NVV112" s="42"/>
      <c r="NVW112" s="42"/>
      <c r="NVX112" s="42"/>
      <c r="NVY112" s="42"/>
      <c r="NVZ112" s="42"/>
      <c r="NWA112" s="42"/>
      <c r="NWB112" s="42"/>
      <c r="NWC112" s="42"/>
      <c r="NWD112" s="42"/>
      <c r="NWE112" s="42"/>
      <c r="NWF112" s="42"/>
      <c r="NWG112" s="42"/>
      <c r="NWH112" s="42"/>
      <c r="NWI112" s="42"/>
      <c r="NWJ112" s="42"/>
      <c r="NWK112" s="42"/>
      <c r="NWL112" s="42"/>
      <c r="NWM112" s="42"/>
      <c r="NWN112" s="42"/>
      <c r="NWO112" s="42"/>
      <c r="NWP112" s="42"/>
      <c r="NWQ112" s="42"/>
      <c r="NWR112" s="42"/>
      <c r="NWS112" s="42"/>
      <c r="NWT112" s="42"/>
      <c r="NWU112" s="42"/>
      <c r="NWV112" s="42"/>
      <c r="NWW112" s="42"/>
      <c r="NWX112" s="42"/>
      <c r="NWY112" s="42"/>
      <c r="NWZ112" s="42"/>
      <c r="NXA112" s="42"/>
      <c r="NXB112" s="42"/>
      <c r="NXC112" s="42"/>
      <c r="NXD112" s="42"/>
      <c r="NXE112" s="42"/>
      <c r="NXF112" s="42"/>
      <c r="NXG112" s="42"/>
      <c r="NXH112" s="42"/>
      <c r="NXI112" s="42"/>
      <c r="NXJ112" s="42"/>
      <c r="NXK112" s="42"/>
      <c r="NXL112" s="42"/>
      <c r="NXM112" s="42"/>
      <c r="NXN112" s="42"/>
      <c r="NXO112" s="42"/>
      <c r="NXP112" s="42"/>
      <c r="NXQ112" s="42"/>
      <c r="NXR112" s="42"/>
      <c r="NXS112" s="42"/>
      <c r="NXT112" s="42"/>
      <c r="NXU112" s="42"/>
      <c r="NXV112" s="42"/>
      <c r="NXW112" s="42"/>
      <c r="NXX112" s="42"/>
      <c r="NXY112" s="42"/>
      <c r="NXZ112" s="42"/>
      <c r="NYA112" s="42"/>
      <c r="NYB112" s="42"/>
      <c r="NYC112" s="42"/>
      <c r="NYD112" s="42"/>
      <c r="NYE112" s="42"/>
      <c r="NYF112" s="42"/>
      <c r="NYG112" s="42"/>
      <c r="NYH112" s="42"/>
      <c r="NYI112" s="42"/>
      <c r="NYJ112" s="42"/>
      <c r="NYK112" s="42"/>
      <c r="NYL112" s="42"/>
      <c r="NYM112" s="42"/>
      <c r="NYN112" s="42"/>
      <c r="NYO112" s="42"/>
      <c r="NYP112" s="42"/>
      <c r="NYQ112" s="42"/>
      <c r="NYR112" s="42"/>
      <c r="NYS112" s="42"/>
      <c r="NYT112" s="42"/>
      <c r="NYU112" s="42"/>
      <c r="NYV112" s="42"/>
      <c r="NYW112" s="42"/>
      <c r="NYX112" s="42"/>
      <c r="NYY112" s="42"/>
      <c r="NYZ112" s="42"/>
      <c r="NZA112" s="42"/>
      <c r="NZB112" s="42"/>
      <c r="NZC112" s="42"/>
      <c r="NZD112" s="42"/>
      <c r="NZE112" s="42"/>
      <c r="NZF112" s="42"/>
      <c r="NZG112" s="42"/>
      <c r="NZH112" s="42"/>
      <c r="NZI112" s="42"/>
      <c r="NZJ112" s="42"/>
      <c r="NZK112" s="42"/>
      <c r="NZL112" s="42"/>
      <c r="NZM112" s="42"/>
      <c r="NZN112" s="42"/>
      <c r="NZO112" s="42"/>
      <c r="NZP112" s="42"/>
      <c r="NZQ112" s="42"/>
      <c r="NZR112" s="42"/>
      <c r="NZS112" s="42"/>
      <c r="NZT112" s="42"/>
      <c r="NZU112" s="42"/>
      <c r="NZV112" s="42"/>
      <c r="NZW112" s="42"/>
      <c r="NZX112" s="42"/>
      <c r="NZY112" s="42"/>
      <c r="NZZ112" s="42"/>
      <c r="OAA112" s="42"/>
      <c r="OAB112" s="42"/>
      <c r="OAC112" s="42"/>
      <c r="OAD112" s="42"/>
      <c r="OAE112" s="42"/>
      <c r="OAF112" s="42"/>
      <c r="OAG112" s="42"/>
      <c r="OAH112" s="42"/>
      <c r="OAI112" s="42"/>
      <c r="OAJ112" s="42"/>
      <c r="OAK112" s="42"/>
      <c r="OAL112" s="42"/>
      <c r="OAM112" s="42"/>
      <c r="OAN112" s="42"/>
      <c r="OAO112" s="42"/>
      <c r="OAP112" s="42"/>
      <c r="OAQ112" s="42"/>
      <c r="OAR112" s="42"/>
      <c r="OAS112" s="42"/>
      <c r="OAT112" s="42"/>
      <c r="OAU112" s="42"/>
      <c r="OAV112" s="42"/>
      <c r="OAW112" s="42"/>
      <c r="OAX112" s="42"/>
      <c r="OAY112" s="42"/>
      <c r="OAZ112" s="42"/>
      <c r="OBA112" s="42"/>
      <c r="OBB112" s="42"/>
      <c r="OBC112" s="42"/>
      <c r="OBD112" s="42"/>
      <c r="OBE112" s="42"/>
      <c r="OBF112" s="42"/>
      <c r="OBG112" s="42"/>
      <c r="OBH112" s="42"/>
      <c r="OBI112" s="42"/>
      <c r="OBJ112" s="42"/>
      <c r="OBK112" s="42"/>
      <c r="OBL112" s="42"/>
      <c r="OBM112" s="42"/>
      <c r="OBN112" s="42"/>
      <c r="OBO112" s="42"/>
      <c r="OBP112" s="42"/>
      <c r="OBQ112" s="42"/>
      <c r="OBR112" s="42"/>
      <c r="OBS112" s="42"/>
      <c r="OBT112" s="42"/>
      <c r="OBU112" s="42"/>
      <c r="OBV112" s="42"/>
      <c r="OBW112" s="42"/>
      <c r="OBX112" s="42"/>
      <c r="OBY112" s="42"/>
      <c r="OBZ112" s="42"/>
      <c r="OCA112" s="42"/>
      <c r="OCB112" s="42"/>
      <c r="OCC112" s="42"/>
      <c r="OCD112" s="42"/>
      <c r="OCE112" s="42"/>
      <c r="OCF112" s="42"/>
      <c r="OCG112" s="42"/>
      <c r="OCH112" s="42"/>
      <c r="OCI112" s="42"/>
      <c r="OCJ112" s="42"/>
      <c r="OCK112" s="42"/>
      <c r="OCL112" s="42"/>
      <c r="OCM112" s="42"/>
      <c r="OCN112" s="42"/>
      <c r="OCO112" s="42"/>
      <c r="OCP112" s="42"/>
      <c r="OCQ112" s="42"/>
      <c r="OCR112" s="42"/>
      <c r="OCS112" s="42"/>
      <c r="OCT112" s="42"/>
      <c r="OCU112" s="42"/>
      <c r="OCV112" s="42"/>
      <c r="OCW112" s="42"/>
      <c r="OCX112" s="42"/>
      <c r="OCY112" s="42"/>
      <c r="OCZ112" s="42"/>
      <c r="ODA112" s="42"/>
      <c r="ODB112" s="42"/>
      <c r="ODC112" s="42"/>
      <c r="ODD112" s="42"/>
      <c r="ODE112" s="42"/>
      <c r="ODF112" s="42"/>
      <c r="ODG112" s="42"/>
      <c r="ODH112" s="42"/>
      <c r="ODI112" s="42"/>
      <c r="ODJ112" s="42"/>
      <c r="ODK112" s="42"/>
      <c r="ODL112" s="42"/>
      <c r="ODM112" s="42"/>
      <c r="ODN112" s="42"/>
      <c r="ODO112" s="42"/>
      <c r="ODP112" s="42"/>
      <c r="ODQ112" s="42"/>
      <c r="ODR112" s="42"/>
      <c r="ODS112" s="42"/>
      <c r="ODT112" s="42"/>
      <c r="ODU112" s="42"/>
      <c r="ODV112" s="42"/>
      <c r="ODW112" s="42"/>
      <c r="ODX112" s="42"/>
      <c r="ODY112" s="42"/>
      <c r="ODZ112" s="42"/>
      <c r="OEA112" s="42"/>
      <c r="OEB112" s="42"/>
      <c r="OEC112" s="42"/>
      <c r="OED112" s="42"/>
      <c r="OEE112" s="42"/>
      <c r="OEF112" s="42"/>
      <c r="OEG112" s="42"/>
      <c r="OEH112" s="42"/>
      <c r="OEI112" s="42"/>
      <c r="OEJ112" s="42"/>
      <c r="OEK112" s="42"/>
      <c r="OEL112" s="42"/>
      <c r="OEM112" s="42"/>
      <c r="OEN112" s="42"/>
      <c r="OEO112" s="42"/>
      <c r="OEP112" s="42"/>
      <c r="OEQ112" s="42"/>
      <c r="OER112" s="42"/>
      <c r="OES112" s="42"/>
      <c r="OET112" s="42"/>
      <c r="OEU112" s="42"/>
      <c r="OEV112" s="42"/>
      <c r="OEW112" s="42"/>
      <c r="OEX112" s="42"/>
      <c r="OEY112" s="42"/>
      <c r="OEZ112" s="42"/>
      <c r="OFA112" s="42"/>
      <c r="OFB112" s="42"/>
      <c r="OFC112" s="42"/>
      <c r="OFD112" s="42"/>
      <c r="OFE112" s="42"/>
      <c r="OFF112" s="42"/>
      <c r="OFG112" s="42"/>
      <c r="OFH112" s="42"/>
      <c r="OFI112" s="42"/>
      <c r="OFJ112" s="42"/>
      <c r="OFK112" s="42"/>
      <c r="OFL112" s="42"/>
      <c r="OFM112" s="42"/>
      <c r="OFN112" s="42"/>
      <c r="OFO112" s="42"/>
      <c r="OFP112" s="42"/>
      <c r="OFQ112" s="42"/>
      <c r="OFR112" s="42"/>
      <c r="OFS112" s="42"/>
      <c r="OFT112" s="42"/>
      <c r="OFU112" s="42"/>
      <c r="OFV112" s="42"/>
      <c r="OFW112" s="42"/>
      <c r="OFX112" s="42"/>
      <c r="OFY112" s="42"/>
      <c r="OFZ112" s="42"/>
      <c r="OGA112" s="42"/>
      <c r="OGB112" s="42"/>
      <c r="OGC112" s="42"/>
      <c r="OGD112" s="42"/>
      <c r="OGE112" s="42"/>
      <c r="OGF112" s="42"/>
      <c r="OGG112" s="42"/>
      <c r="OGH112" s="42"/>
      <c r="OGI112" s="42"/>
      <c r="OGJ112" s="42"/>
      <c r="OGK112" s="42"/>
      <c r="OGL112" s="42"/>
      <c r="OGM112" s="42"/>
      <c r="OGN112" s="42"/>
      <c r="OGO112" s="42"/>
      <c r="OGP112" s="42"/>
      <c r="OGQ112" s="42"/>
      <c r="OGR112" s="42"/>
      <c r="OGS112" s="42"/>
      <c r="OGT112" s="42"/>
      <c r="OGU112" s="42"/>
      <c r="OGV112" s="42"/>
      <c r="OGW112" s="42"/>
      <c r="OGX112" s="42"/>
      <c r="OGY112" s="42"/>
      <c r="OGZ112" s="42"/>
      <c r="OHA112" s="42"/>
      <c r="OHB112" s="42"/>
      <c r="OHC112" s="42"/>
      <c r="OHD112" s="42"/>
      <c r="OHE112" s="42"/>
      <c r="OHF112" s="42"/>
      <c r="OHG112" s="42"/>
      <c r="OHH112" s="42"/>
      <c r="OHI112" s="42"/>
      <c r="OHJ112" s="42"/>
      <c r="OHK112" s="42"/>
      <c r="OHL112" s="42"/>
      <c r="OHM112" s="42"/>
      <c r="OHN112" s="42"/>
      <c r="OHO112" s="42"/>
      <c r="OHP112" s="42"/>
      <c r="OHQ112" s="42"/>
      <c r="OHR112" s="42"/>
      <c r="OHS112" s="42"/>
      <c r="OHT112" s="42"/>
      <c r="OHU112" s="42"/>
      <c r="OHV112" s="42"/>
      <c r="OHW112" s="42"/>
      <c r="OHX112" s="42"/>
      <c r="OHY112" s="42"/>
      <c r="OHZ112" s="42"/>
      <c r="OIA112" s="42"/>
      <c r="OIB112" s="42"/>
      <c r="OIC112" s="42"/>
      <c r="OID112" s="42"/>
      <c r="OIE112" s="42"/>
      <c r="OIF112" s="42"/>
      <c r="OIG112" s="42"/>
      <c r="OIH112" s="42"/>
      <c r="OII112" s="42"/>
      <c r="OIJ112" s="42"/>
      <c r="OIK112" s="42"/>
      <c r="OIL112" s="42"/>
      <c r="OIM112" s="42"/>
      <c r="OIN112" s="42"/>
      <c r="OIO112" s="42"/>
      <c r="OIP112" s="42"/>
      <c r="OIQ112" s="42"/>
      <c r="OIR112" s="42"/>
      <c r="OIS112" s="42"/>
      <c r="OIT112" s="42"/>
      <c r="OIU112" s="42"/>
      <c r="OIV112" s="42"/>
      <c r="OIW112" s="42"/>
      <c r="OIX112" s="42"/>
      <c r="OIY112" s="42"/>
      <c r="OIZ112" s="42"/>
      <c r="OJA112" s="42"/>
      <c r="OJB112" s="42"/>
      <c r="OJC112" s="42"/>
      <c r="OJD112" s="42"/>
      <c r="OJE112" s="42"/>
      <c r="OJF112" s="42"/>
      <c r="OJG112" s="42"/>
      <c r="OJH112" s="42"/>
      <c r="OJI112" s="42"/>
      <c r="OJJ112" s="42"/>
      <c r="OJK112" s="42"/>
      <c r="OJL112" s="42"/>
      <c r="OJM112" s="42"/>
      <c r="OJN112" s="42"/>
      <c r="OJO112" s="42"/>
      <c r="OJP112" s="42"/>
      <c r="OJQ112" s="42"/>
      <c r="OJR112" s="42"/>
      <c r="OJS112" s="42"/>
      <c r="OJT112" s="42"/>
      <c r="OJU112" s="42"/>
      <c r="OJV112" s="42"/>
      <c r="OJW112" s="42"/>
      <c r="OJX112" s="42"/>
      <c r="OJY112" s="42"/>
      <c r="OJZ112" s="42"/>
      <c r="OKA112" s="42"/>
      <c r="OKB112" s="42"/>
      <c r="OKC112" s="42"/>
      <c r="OKD112" s="42"/>
      <c r="OKE112" s="42"/>
      <c r="OKF112" s="42"/>
      <c r="OKG112" s="42"/>
      <c r="OKH112" s="42"/>
      <c r="OKI112" s="42"/>
      <c r="OKJ112" s="42"/>
      <c r="OKK112" s="42"/>
      <c r="OKL112" s="42"/>
      <c r="OKM112" s="42"/>
      <c r="OKN112" s="42"/>
      <c r="OKO112" s="42"/>
      <c r="OKP112" s="42"/>
      <c r="OKQ112" s="42"/>
      <c r="OKR112" s="42"/>
      <c r="OKS112" s="42"/>
      <c r="OKT112" s="42"/>
      <c r="OKU112" s="42"/>
      <c r="OKV112" s="42"/>
      <c r="OKW112" s="42"/>
      <c r="OKX112" s="42"/>
      <c r="OKY112" s="42"/>
      <c r="OKZ112" s="42"/>
      <c r="OLA112" s="42"/>
      <c r="OLB112" s="42"/>
      <c r="OLC112" s="42"/>
      <c r="OLD112" s="42"/>
      <c r="OLE112" s="42"/>
      <c r="OLF112" s="42"/>
      <c r="OLG112" s="42"/>
      <c r="OLH112" s="42"/>
      <c r="OLI112" s="42"/>
      <c r="OLJ112" s="42"/>
      <c r="OLK112" s="42"/>
      <c r="OLL112" s="42"/>
      <c r="OLM112" s="42"/>
      <c r="OLN112" s="42"/>
      <c r="OLO112" s="42"/>
      <c r="OLP112" s="42"/>
      <c r="OLQ112" s="42"/>
      <c r="OLR112" s="42"/>
      <c r="OLS112" s="42"/>
      <c r="OLT112" s="42"/>
      <c r="OLU112" s="42"/>
      <c r="OLV112" s="42"/>
      <c r="OLW112" s="42"/>
      <c r="OLX112" s="42"/>
      <c r="OLY112" s="42"/>
      <c r="OLZ112" s="42"/>
      <c r="OMA112" s="42"/>
      <c r="OMB112" s="42"/>
      <c r="OMC112" s="42"/>
      <c r="OMD112" s="42"/>
      <c r="OME112" s="42"/>
      <c r="OMF112" s="42"/>
      <c r="OMG112" s="42"/>
      <c r="OMH112" s="42"/>
      <c r="OMI112" s="42"/>
      <c r="OMJ112" s="42"/>
      <c r="OMK112" s="42"/>
      <c r="OML112" s="42"/>
      <c r="OMM112" s="42"/>
      <c r="OMN112" s="42"/>
      <c r="OMO112" s="42"/>
      <c r="OMP112" s="42"/>
      <c r="OMQ112" s="42"/>
      <c r="OMR112" s="42"/>
      <c r="OMS112" s="42"/>
      <c r="OMT112" s="42"/>
      <c r="OMU112" s="42"/>
      <c r="OMV112" s="42"/>
      <c r="OMW112" s="42"/>
      <c r="OMX112" s="42"/>
      <c r="OMY112" s="42"/>
      <c r="OMZ112" s="42"/>
      <c r="ONA112" s="42"/>
      <c r="ONB112" s="42"/>
      <c r="ONC112" s="42"/>
      <c r="OND112" s="42"/>
      <c r="ONE112" s="42"/>
      <c r="ONF112" s="42"/>
      <c r="ONG112" s="42"/>
      <c r="ONH112" s="42"/>
      <c r="ONI112" s="42"/>
      <c r="ONJ112" s="42"/>
      <c r="ONK112" s="42"/>
      <c r="ONL112" s="42"/>
      <c r="ONM112" s="42"/>
      <c r="ONN112" s="42"/>
      <c r="ONO112" s="42"/>
      <c r="ONP112" s="42"/>
      <c r="ONQ112" s="42"/>
      <c r="ONR112" s="42"/>
      <c r="ONS112" s="42"/>
      <c r="ONT112" s="42"/>
      <c r="ONU112" s="42"/>
      <c r="ONV112" s="42"/>
      <c r="ONW112" s="42"/>
      <c r="ONX112" s="42"/>
      <c r="ONY112" s="42"/>
      <c r="ONZ112" s="42"/>
      <c r="OOA112" s="42"/>
      <c r="OOB112" s="42"/>
      <c r="OOC112" s="42"/>
      <c r="OOD112" s="42"/>
      <c r="OOE112" s="42"/>
      <c r="OOF112" s="42"/>
      <c r="OOG112" s="42"/>
      <c r="OOH112" s="42"/>
      <c r="OOI112" s="42"/>
      <c r="OOJ112" s="42"/>
      <c r="OOK112" s="42"/>
      <c r="OOL112" s="42"/>
      <c r="OOM112" s="42"/>
      <c r="OON112" s="42"/>
      <c r="OOO112" s="42"/>
      <c r="OOP112" s="42"/>
      <c r="OOQ112" s="42"/>
      <c r="OOR112" s="42"/>
      <c r="OOS112" s="42"/>
      <c r="OOT112" s="42"/>
      <c r="OOU112" s="42"/>
      <c r="OOV112" s="42"/>
      <c r="OOW112" s="42"/>
      <c r="OOX112" s="42"/>
      <c r="OOY112" s="42"/>
      <c r="OOZ112" s="42"/>
      <c r="OPA112" s="42"/>
      <c r="OPB112" s="42"/>
      <c r="OPC112" s="42"/>
      <c r="OPD112" s="42"/>
      <c r="OPE112" s="42"/>
      <c r="OPF112" s="42"/>
      <c r="OPG112" s="42"/>
      <c r="OPH112" s="42"/>
      <c r="OPI112" s="42"/>
      <c r="OPJ112" s="42"/>
      <c r="OPK112" s="42"/>
      <c r="OPL112" s="42"/>
      <c r="OPM112" s="42"/>
      <c r="OPN112" s="42"/>
      <c r="OPO112" s="42"/>
      <c r="OPP112" s="42"/>
      <c r="OPQ112" s="42"/>
      <c r="OPR112" s="42"/>
      <c r="OPS112" s="42"/>
      <c r="OPT112" s="42"/>
      <c r="OPU112" s="42"/>
      <c r="OPV112" s="42"/>
      <c r="OPW112" s="42"/>
      <c r="OPX112" s="42"/>
      <c r="OPY112" s="42"/>
      <c r="OPZ112" s="42"/>
      <c r="OQA112" s="42"/>
      <c r="OQB112" s="42"/>
      <c r="OQC112" s="42"/>
      <c r="OQD112" s="42"/>
      <c r="OQE112" s="42"/>
      <c r="OQF112" s="42"/>
      <c r="OQG112" s="42"/>
      <c r="OQH112" s="42"/>
      <c r="OQI112" s="42"/>
      <c r="OQJ112" s="42"/>
      <c r="OQK112" s="42"/>
      <c r="OQL112" s="42"/>
      <c r="OQM112" s="42"/>
      <c r="OQN112" s="42"/>
      <c r="OQO112" s="42"/>
      <c r="OQP112" s="42"/>
      <c r="OQQ112" s="42"/>
      <c r="OQR112" s="42"/>
      <c r="OQS112" s="42"/>
      <c r="OQT112" s="42"/>
      <c r="OQU112" s="42"/>
      <c r="OQV112" s="42"/>
      <c r="OQW112" s="42"/>
      <c r="OQX112" s="42"/>
      <c r="OQY112" s="42"/>
      <c r="OQZ112" s="42"/>
      <c r="ORA112" s="42"/>
      <c r="ORB112" s="42"/>
      <c r="ORC112" s="42"/>
      <c r="ORD112" s="42"/>
      <c r="ORE112" s="42"/>
      <c r="ORF112" s="42"/>
      <c r="ORG112" s="42"/>
      <c r="ORH112" s="42"/>
      <c r="ORI112" s="42"/>
      <c r="ORJ112" s="42"/>
      <c r="ORK112" s="42"/>
      <c r="ORL112" s="42"/>
      <c r="ORM112" s="42"/>
      <c r="ORN112" s="42"/>
      <c r="ORO112" s="42"/>
      <c r="ORP112" s="42"/>
      <c r="ORQ112" s="42"/>
      <c r="ORR112" s="42"/>
      <c r="ORS112" s="42"/>
      <c r="ORT112" s="42"/>
      <c r="ORU112" s="42"/>
      <c r="ORV112" s="42"/>
      <c r="ORW112" s="42"/>
      <c r="ORX112" s="42"/>
      <c r="ORY112" s="42"/>
      <c r="ORZ112" s="42"/>
      <c r="OSA112" s="42"/>
      <c r="OSB112" s="42"/>
      <c r="OSC112" s="42"/>
      <c r="OSD112" s="42"/>
      <c r="OSE112" s="42"/>
      <c r="OSF112" s="42"/>
      <c r="OSG112" s="42"/>
      <c r="OSH112" s="42"/>
      <c r="OSI112" s="42"/>
      <c r="OSJ112" s="42"/>
      <c r="OSK112" s="42"/>
      <c r="OSL112" s="42"/>
      <c r="OSM112" s="42"/>
      <c r="OSN112" s="42"/>
      <c r="OSO112" s="42"/>
      <c r="OSP112" s="42"/>
      <c r="OSQ112" s="42"/>
      <c r="OSR112" s="42"/>
      <c r="OSS112" s="42"/>
      <c r="OST112" s="42"/>
      <c r="OSU112" s="42"/>
      <c r="OSV112" s="42"/>
      <c r="OSW112" s="42"/>
      <c r="OSX112" s="42"/>
      <c r="OSY112" s="42"/>
      <c r="OSZ112" s="42"/>
      <c r="OTA112" s="42"/>
      <c r="OTB112" s="42"/>
      <c r="OTC112" s="42"/>
      <c r="OTD112" s="42"/>
      <c r="OTE112" s="42"/>
      <c r="OTF112" s="42"/>
      <c r="OTG112" s="42"/>
      <c r="OTH112" s="42"/>
      <c r="OTI112" s="42"/>
      <c r="OTJ112" s="42"/>
      <c r="OTK112" s="42"/>
      <c r="OTL112" s="42"/>
      <c r="OTM112" s="42"/>
      <c r="OTN112" s="42"/>
      <c r="OTO112" s="42"/>
      <c r="OTP112" s="42"/>
      <c r="OTQ112" s="42"/>
      <c r="OTR112" s="42"/>
      <c r="OTS112" s="42"/>
      <c r="OTT112" s="42"/>
      <c r="OTU112" s="42"/>
      <c r="OTV112" s="42"/>
      <c r="OTW112" s="42"/>
      <c r="OTX112" s="42"/>
      <c r="OTY112" s="42"/>
      <c r="OTZ112" s="42"/>
      <c r="OUA112" s="42"/>
      <c r="OUB112" s="42"/>
      <c r="OUC112" s="42"/>
      <c r="OUD112" s="42"/>
      <c r="OUE112" s="42"/>
      <c r="OUF112" s="42"/>
      <c r="OUG112" s="42"/>
      <c r="OUH112" s="42"/>
      <c r="OUI112" s="42"/>
      <c r="OUJ112" s="42"/>
      <c r="OUK112" s="42"/>
      <c r="OUL112" s="42"/>
      <c r="OUM112" s="42"/>
      <c r="OUN112" s="42"/>
      <c r="OUO112" s="42"/>
      <c r="OUP112" s="42"/>
      <c r="OUQ112" s="42"/>
      <c r="OUR112" s="42"/>
      <c r="OUS112" s="42"/>
      <c r="OUT112" s="42"/>
      <c r="OUU112" s="42"/>
      <c r="OUV112" s="42"/>
      <c r="OUW112" s="42"/>
      <c r="OUX112" s="42"/>
      <c r="OUY112" s="42"/>
      <c r="OUZ112" s="42"/>
      <c r="OVA112" s="42"/>
      <c r="OVB112" s="42"/>
      <c r="OVC112" s="42"/>
      <c r="OVD112" s="42"/>
      <c r="OVE112" s="42"/>
      <c r="OVF112" s="42"/>
      <c r="OVG112" s="42"/>
      <c r="OVH112" s="42"/>
      <c r="OVI112" s="42"/>
      <c r="OVJ112" s="42"/>
      <c r="OVK112" s="42"/>
      <c r="OVL112" s="42"/>
      <c r="OVM112" s="42"/>
      <c r="OVN112" s="42"/>
      <c r="OVO112" s="42"/>
      <c r="OVP112" s="42"/>
      <c r="OVQ112" s="42"/>
      <c r="OVR112" s="42"/>
      <c r="OVS112" s="42"/>
      <c r="OVT112" s="42"/>
      <c r="OVU112" s="42"/>
      <c r="OVV112" s="42"/>
      <c r="OVW112" s="42"/>
      <c r="OVX112" s="42"/>
      <c r="OVY112" s="42"/>
      <c r="OVZ112" s="42"/>
      <c r="OWA112" s="42"/>
      <c r="OWB112" s="42"/>
      <c r="OWC112" s="42"/>
      <c r="OWD112" s="42"/>
      <c r="OWE112" s="42"/>
      <c r="OWF112" s="42"/>
      <c r="OWG112" s="42"/>
      <c r="OWH112" s="42"/>
      <c r="OWI112" s="42"/>
      <c r="OWJ112" s="42"/>
      <c r="OWK112" s="42"/>
      <c r="OWL112" s="42"/>
      <c r="OWM112" s="42"/>
      <c r="OWN112" s="42"/>
      <c r="OWO112" s="42"/>
      <c r="OWP112" s="42"/>
      <c r="OWQ112" s="42"/>
      <c r="OWR112" s="42"/>
      <c r="OWS112" s="42"/>
      <c r="OWT112" s="42"/>
      <c r="OWU112" s="42"/>
      <c r="OWV112" s="42"/>
      <c r="OWW112" s="42"/>
      <c r="OWX112" s="42"/>
      <c r="OWY112" s="42"/>
      <c r="OWZ112" s="42"/>
      <c r="OXA112" s="42"/>
      <c r="OXB112" s="42"/>
      <c r="OXC112" s="42"/>
      <c r="OXD112" s="42"/>
      <c r="OXE112" s="42"/>
      <c r="OXF112" s="42"/>
      <c r="OXG112" s="42"/>
      <c r="OXH112" s="42"/>
      <c r="OXI112" s="42"/>
      <c r="OXJ112" s="42"/>
      <c r="OXK112" s="42"/>
      <c r="OXL112" s="42"/>
      <c r="OXM112" s="42"/>
      <c r="OXN112" s="42"/>
      <c r="OXO112" s="42"/>
      <c r="OXP112" s="42"/>
      <c r="OXQ112" s="42"/>
      <c r="OXR112" s="42"/>
      <c r="OXS112" s="42"/>
      <c r="OXT112" s="42"/>
      <c r="OXU112" s="42"/>
      <c r="OXV112" s="42"/>
      <c r="OXW112" s="42"/>
      <c r="OXX112" s="42"/>
      <c r="OXY112" s="42"/>
      <c r="OXZ112" s="42"/>
      <c r="OYA112" s="42"/>
      <c r="OYB112" s="42"/>
      <c r="OYC112" s="42"/>
      <c r="OYD112" s="42"/>
      <c r="OYE112" s="42"/>
      <c r="OYF112" s="42"/>
      <c r="OYG112" s="42"/>
      <c r="OYH112" s="42"/>
      <c r="OYI112" s="42"/>
      <c r="OYJ112" s="42"/>
      <c r="OYK112" s="42"/>
      <c r="OYL112" s="42"/>
      <c r="OYM112" s="42"/>
      <c r="OYN112" s="42"/>
      <c r="OYO112" s="42"/>
      <c r="OYP112" s="42"/>
      <c r="OYQ112" s="42"/>
      <c r="OYR112" s="42"/>
      <c r="OYS112" s="42"/>
      <c r="OYT112" s="42"/>
      <c r="OYU112" s="42"/>
      <c r="OYV112" s="42"/>
      <c r="OYW112" s="42"/>
      <c r="OYX112" s="42"/>
      <c r="OYY112" s="42"/>
      <c r="OYZ112" s="42"/>
      <c r="OZA112" s="42"/>
      <c r="OZB112" s="42"/>
      <c r="OZC112" s="42"/>
      <c r="OZD112" s="42"/>
      <c r="OZE112" s="42"/>
      <c r="OZF112" s="42"/>
      <c r="OZG112" s="42"/>
      <c r="OZH112" s="42"/>
      <c r="OZI112" s="42"/>
      <c r="OZJ112" s="42"/>
      <c r="OZK112" s="42"/>
      <c r="OZL112" s="42"/>
      <c r="OZM112" s="42"/>
      <c r="OZN112" s="42"/>
      <c r="OZO112" s="42"/>
      <c r="OZP112" s="42"/>
      <c r="OZQ112" s="42"/>
      <c r="OZR112" s="42"/>
      <c r="OZS112" s="42"/>
      <c r="OZT112" s="42"/>
      <c r="OZU112" s="42"/>
      <c r="OZV112" s="42"/>
      <c r="OZW112" s="42"/>
      <c r="OZX112" s="42"/>
      <c r="OZY112" s="42"/>
      <c r="OZZ112" s="42"/>
      <c r="PAA112" s="42"/>
      <c r="PAB112" s="42"/>
      <c r="PAC112" s="42"/>
      <c r="PAD112" s="42"/>
      <c r="PAE112" s="42"/>
      <c r="PAF112" s="42"/>
      <c r="PAG112" s="42"/>
      <c r="PAH112" s="42"/>
      <c r="PAI112" s="42"/>
      <c r="PAJ112" s="42"/>
      <c r="PAK112" s="42"/>
      <c r="PAL112" s="42"/>
      <c r="PAM112" s="42"/>
      <c r="PAN112" s="42"/>
      <c r="PAO112" s="42"/>
      <c r="PAP112" s="42"/>
      <c r="PAQ112" s="42"/>
      <c r="PAR112" s="42"/>
      <c r="PAS112" s="42"/>
      <c r="PAT112" s="42"/>
      <c r="PAU112" s="42"/>
      <c r="PAV112" s="42"/>
      <c r="PAW112" s="42"/>
      <c r="PAX112" s="42"/>
      <c r="PAY112" s="42"/>
      <c r="PAZ112" s="42"/>
      <c r="PBA112" s="42"/>
      <c r="PBB112" s="42"/>
      <c r="PBC112" s="42"/>
      <c r="PBD112" s="42"/>
      <c r="PBE112" s="42"/>
      <c r="PBF112" s="42"/>
      <c r="PBG112" s="42"/>
      <c r="PBH112" s="42"/>
      <c r="PBI112" s="42"/>
      <c r="PBJ112" s="42"/>
      <c r="PBK112" s="42"/>
      <c r="PBL112" s="42"/>
      <c r="PBM112" s="42"/>
      <c r="PBN112" s="42"/>
      <c r="PBO112" s="42"/>
      <c r="PBP112" s="42"/>
      <c r="PBQ112" s="42"/>
      <c r="PBR112" s="42"/>
      <c r="PBS112" s="42"/>
      <c r="PBT112" s="42"/>
      <c r="PBU112" s="42"/>
      <c r="PBV112" s="42"/>
      <c r="PBW112" s="42"/>
      <c r="PBX112" s="42"/>
      <c r="PBY112" s="42"/>
      <c r="PBZ112" s="42"/>
      <c r="PCA112" s="42"/>
      <c r="PCB112" s="42"/>
      <c r="PCC112" s="42"/>
      <c r="PCD112" s="42"/>
      <c r="PCE112" s="42"/>
      <c r="PCF112" s="42"/>
      <c r="PCG112" s="42"/>
      <c r="PCH112" s="42"/>
      <c r="PCI112" s="42"/>
      <c r="PCJ112" s="42"/>
      <c r="PCK112" s="42"/>
      <c r="PCL112" s="42"/>
      <c r="PCM112" s="42"/>
      <c r="PCN112" s="42"/>
      <c r="PCO112" s="42"/>
      <c r="PCP112" s="42"/>
      <c r="PCQ112" s="42"/>
      <c r="PCR112" s="42"/>
      <c r="PCS112" s="42"/>
      <c r="PCT112" s="42"/>
      <c r="PCU112" s="42"/>
      <c r="PCV112" s="42"/>
      <c r="PCW112" s="42"/>
      <c r="PCX112" s="42"/>
      <c r="PCY112" s="42"/>
      <c r="PCZ112" s="42"/>
      <c r="PDA112" s="42"/>
      <c r="PDB112" s="42"/>
      <c r="PDC112" s="42"/>
      <c r="PDD112" s="42"/>
      <c r="PDE112" s="42"/>
      <c r="PDF112" s="42"/>
      <c r="PDG112" s="42"/>
      <c r="PDH112" s="42"/>
      <c r="PDI112" s="42"/>
      <c r="PDJ112" s="42"/>
      <c r="PDK112" s="42"/>
      <c r="PDL112" s="42"/>
      <c r="PDM112" s="42"/>
      <c r="PDN112" s="42"/>
      <c r="PDO112" s="42"/>
      <c r="PDP112" s="42"/>
      <c r="PDQ112" s="42"/>
      <c r="PDR112" s="42"/>
      <c r="PDS112" s="42"/>
      <c r="PDT112" s="42"/>
      <c r="PDU112" s="42"/>
      <c r="PDV112" s="42"/>
      <c r="PDW112" s="42"/>
      <c r="PDX112" s="42"/>
      <c r="PDY112" s="42"/>
      <c r="PDZ112" s="42"/>
      <c r="PEA112" s="42"/>
      <c r="PEB112" s="42"/>
      <c r="PEC112" s="42"/>
      <c r="PED112" s="42"/>
      <c r="PEE112" s="42"/>
      <c r="PEF112" s="42"/>
      <c r="PEG112" s="42"/>
      <c r="PEH112" s="42"/>
      <c r="PEI112" s="42"/>
      <c r="PEJ112" s="42"/>
      <c r="PEK112" s="42"/>
      <c r="PEL112" s="42"/>
      <c r="PEM112" s="42"/>
      <c r="PEN112" s="42"/>
      <c r="PEO112" s="42"/>
      <c r="PEP112" s="42"/>
      <c r="PEQ112" s="42"/>
      <c r="PER112" s="42"/>
      <c r="PES112" s="42"/>
      <c r="PET112" s="42"/>
      <c r="PEU112" s="42"/>
      <c r="PEV112" s="42"/>
      <c r="PEW112" s="42"/>
      <c r="PEX112" s="42"/>
      <c r="PEY112" s="42"/>
      <c r="PEZ112" s="42"/>
      <c r="PFA112" s="42"/>
      <c r="PFB112" s="42"/>
      <c r="PFC112" s="42"/>
      <c r="PFD112" s="42"/>
      <c r="PFE112" s="42"/>
      <c r="PFF112" s="42"/>
      <c r="PFG112" s="42"/>
      <c r="PFH112" s="42"/>
      <c r="PFI112" s="42"/>
      <c r="PFJ112" s="42"/>
      <c r="PFK112" s="42"/>
      <c r="PFL112" s="42"/>
      <c r="PFM112" s="42"/>
      <c r="PFN112" s="42"/>
      <c r="PFO112" s="42"/>
      <c r="PFP112" s="42"/>
      <c r="PFQ112" s="42"/>
      <c r="PFR112" s="42"/>
      <c r="PFS112" s="42"/>
      <c r="PFT112" s="42"/>
      <c r="PFU112" s="42"/>
      <c r="PFV112" s="42"/>
      <c r="PFW112" s="42"/>
      <c r="PFX112" s="42"/>
      <c r="PFY112" s="42"/>
      <c r="PFZ112" s="42"/>
      <c r="PGA112" s="42"/>
      <c r="PGB112" s="42"/>
      <c r="PGC112" s="42"/>
      <c r="PGD112" s="42"/>
      <c r="PGE112" s="42"/>
      <c r="PGF112" s="42"/>
      <c r="PGG112" s="42"/>
      <c r="PGH112" s="42"/>
      <c r="PGI112" s="42"/>
      <c r="PGJ112" s="42"/>
      <c r="PGK112" s="42"/>
      <c r="PGL112" s="42"/>
      <c r="PGM112" s="42"/>
      <c r="PGN112" s="42"/>
      <c r="PGO112" s="42"/>
      <c r="PGP112" s="42"/>
      <c r="PGQ112" s="42"/>
      <c r="PGR112" s="42"/>
      <c r="PGS112" s="42"/>
      <c r="PGT112" s="42"/>
      <c r="PGU112" s="42"/>
      <c r="PGV112" s="42"/>
      <c r="PGW112" s="42"/>
      <c r="PGX112" s="42"/>
      <c r="PGY112" s="42"/>
      <c r="PGZ112" s="42"/>
      <c r="PHA112" s="42"/>
      <c r="PHB112" s="42"/>
      <c r="PHC112" s="42"/>
      <c r="PHD112" s="42"/>
      <c r="PHE112" s="42"/>
      <c r="PHF112" s="42"/>
      <c r="PHG112" s="42"/>
      <c r="PHH112" s="42"/>
      <c r="PHI112" s="42"/>
      <c r="PHJ112" s="42"/>
      <c r="PHK112" s="42"/>
      <c r="PHL112" s="42"/>
      <c r="PHM112" s="42"/>
      <c r="PHN112" s="42"/>
      <c r="PHO112" s="42"/>
      <c r="PHP112" s="42"/>
      <c r="PHQ112" s="42"/>
      <c r="PHR112" s="42"/>
      <c r="PHS112" s="42"/>
      <c r="PHT112" s="42"/>
      <c r="PHU112" s="42"/>
      <c r="PHV112" s="42"/>
      <c r="PHW112" s="42"/>
      <c r="PHX112" s="42"/>
      <c r="PHY112" s="42"/>
      <c r="PHZ112" s="42"/>
      <c r="PIA112" s="42"/>
      <c r="PIB112" s="42"/>
      <c r="PIC112" s="42"/>
      <c r="PID112" s="42"/>
      <c r="PIE112" s="42"/>
      <c r="PIF112" s="42"/>
      <c r="PIG112" s="42"/>
      <c r="PIH112" s="42"/>
      <c r="PII112" s="42"/>
      <c r="PIJ112" s="42"/>
      <c r="PIK112" s="42"/>
      <c r="PIL112" s="42"/>
      <c r="PIM112" s="42"/>
      <c r="PIN112" s="42"/>
      <c r="PIO112" s="42"/>
      <c r="PIP112" s="42"/>
      <c r="PIQ112" s="42"/>
      <c r="PIR112" s="42"/>
      <c r="PIS112" s="42"/>
      <c r="PIT112" s="42"/>
      <c r="PIU112" s="42"/>
      <c r="PIV112" s="42"/>
      <c r="PIW112" s="42"/>
      <c r="PIX112" s="42"/>
      <c r="PIY112" s="42"/>
      <c r="PIZ112" s="42"/>
      <c r="PJA112" s="42"/>
      <c r="PJB112" s="42"/>
      <c r="PJC112" s="42"/>
      <c r="PJD112" s="42"/>
      <c r="PJE112" s="42"/>
      <c r="PJF112" s="42"/>
      <c r="PJG112" s="42"/>
      <c r="PJH112" s="42"/>
      <c r="PJI112" s="42"/>
      <c r="PJJ112" s="42"/>
      <c r="PJK112" s="42"/>
      <c r="PJL112" s="42"/>
      <c r="PJM112" s="42"/>
      <c r="PJN112" s="42"/>
      <c r="PJO112" s="42"/>
      <c r="PJP112" s="42"/>
      <c r="PJQ112" s="42"/>
      <c r="PJR112" s="42"/>
      <c r="PJS112" s="42"/>
      <c r="PJT112" s="42"/>
      <c r="PJU112" s="42"/>
      <c r="PJV112" s="42"/>
      <c r="PJW112" s="42"/>
      <c r="PJX112" s="42"/>
      <c r="PJY112" s="42"/>
      <c r="PJZ112" s="42"/>
      <c r="PKA112" s="42"/>
      <c r="PKB112" s="42"/>
      <c r="PKC112" s="42"/>
      <c r="PKD112" s="42"/>
      <c r="PKE112" s="42"/>
      <c r="PKF112" s="42"/>
      <c r="PKG112" s="42"/>
      <c r="PKH112" s="42"/>
      <c r="PKI112" s="42"/>
      <c r="PKJ112" s="42"/>
      <c r="PKK112" s="42"/>
      <c r="PKL112" s="42"/>
      <c r="PKM112" s="42"/>
      <c r="PKN112" s="42"/>
      <c r="PKO112" s="42"/>
      <c r="PKP112" s="42"/>
      <c r="PKQ112" s="42"/>
      <c r="PKR112" s="42"/>
      <c r="PKS112" s="42"/>
      <c r="PKT112" s="42"/>
      <c r="PKU112" s="42"/>
      <c r="PKV112" s="42"/>
      <c r="PKW112" s="42"/>
      <c r="PKX112" s="42"/>
      <c r="PKY112" s="42"/>
      <c r="PKZ112" s="42"/>
      <c r="PLA112" s="42"/>
      <c r="PLB112" s="42"/>
      <c r="PLC112" s="42"/>
      <c r="PLD112" s="42"/>
      <c r="PLE112" s="42"/>
      <c r="PLF112" s="42"/>
      <c r="PLG112" s="42"/>
      <c r="PLH112" s="42"/>
      <c r="PLI112" s="42"/>
      <c r="PLJ112" s="42"/>
      <c r="PLK112" s="42"/>
      <c r="PLL112" s="42"/>
      <c r="PLM112" s="42"/>
      <c r="PLN112" s="42"/>
      <c r="PLO112" s="42"/>
      <c r="PLP112" s="42"/>
      <c r="PLQ112" s="42"/>
      <c r="PLR112" s="42"/>
      <c r="PLS112" s="42"/>
      <c r="PLT112" s="42"/>
      <c r="PLU112" s="42"/>
      <c r="PLV112" s="42"/>
      <c r="PLW112" s="42"/>
      <c r="PLX112" s="42"/>
      <c r="PLY112" s="42"/>
      <c r="PLZ112" s="42"/>
      <c r="PMA112" s="42"/>
      <c r="PMB112" s="42"/>
      <c r="PMC112" s="42"/>
      <c r="PMD112" s="42"/>
      <c r="PME112" s="42"/>
      <c r="PMF112" s="42"/>
      <c r="PMG112" s="42"/>
      <c r="PMH112" s="42"/>
      <c r="PMI112" s="42"/>
      <c r="PMJ112" s="42"/>
      <c r="PMK112" s="42"/>
      <c r="PML112" s="42"/>
      <c r="PMM112" s="42"/>
      <c r="PMN112" s="42"/>
      <c r="PMO112" s="42"/>
      <c r="PMP112" s="42"/>
      <c r="PMQ112" s="42"/>
      <c r="PMR112" s="42"/>
      <c r="PMS112" s="42"/>
      <c r="PMT112" s="42"/>
      <c r="PMU112" s="42"/>
      <c r="PMV112" s="42"/>
      <c r="PMW112" s="42"/>
      <c r="PMX112" s="42"/>
      <c r="PMY112" s="42"/>
      <c r="PMZ112" s="42"/>
      <c r="PNA112" s="42"/>
      <c r="PNB112" s="42"/>
      <c r="PNC112" s="42"/>
      <c r="PND112" s="42"/>
      <c r="PNE112" s="42"/>
      <c r="PNF112" s="42"/>
      <c r="PNG112" s="42"/>
      <c r="PNH112" s="42"/>
      <c r="PNI112" s="42"/>
      <c r="PNJ112" s="42"/>
      <c r="PNK112" s="42"/>
      <c r="PNL112" s="42"/>
      <c r="PNM112" s="42"/>
      <c r="PNN112" s="42"/>
      <c r="PNO112" s="42"/>
      <c r="PNP112" s="42"/>
      <c r="PNQ112" s="42"/>
      <c r="PNR112" s="42"/>
      <c r="PNS112" s="42"/>
      <c r="PNT112" s="42"/>
      <c r="PNU112" s="42"/>
      <c r="PNV112" s="42"/>
      <c r="PNW112" s="42"/>
      <c r="PNX112" s="42"/>
      <c r="PNY112" s="42"/>
      <c r="PNZ112" s="42"/>
      <c r="POA112" s="42"/>
      <c r="POB112" s="42"/>
      <c r="POC112" s="42"/>
      <c r="POD112" s="42"/>
      <c r="POE112" s="42"/>
      <c r="POF112" s="42"/>
      <c r="POG112" s="42"/>
      <c r="POH112" s="42"/>
      <c r="POI112" s="42"/>
      <c r="POJ112" s="42"/>
      <c r="POK112" s="42"/>
      <c r="POL112" s="42"/>
      <c r="POM112" s="42"/>
      <c r="PON112" s="42"/>
      <c r="POO112" s="42"/>
      <c r="POP112" s="42"/>
      <c r="POQ112" s="42"/>
      <c r="POR112" s="42"/>
      <c r="POS112" s="42"/>
      <c r="POT112" s="42"/>
      <c r="POU112" s="42"/>
      <c r="POV112" s="42"/>
      <c r="POW112" s="42"/>
      <c r="POX112" s="42"/>
      <c r="POY112" s="42"/>
      <c r="POZ112" s="42"/>
      <c r="PPA112" s="42"/>
      <c r="PPB112" s="42"/>
      <c r="PPC112" s="42"/>
      <c r="PPD112" s="42"/>
      <c r="PPE112" s="42"/>
      <c r="PPF112" s="42"/>
      <c r="PPG112" s="42"/>
      <c r="PPH112" s="42"/>
      <c r="PPI112" s="42"/>
      <c r="PPJ112" s="42"/>
      <c r="PPK112" s="42"/>
      <c r="PPL112" s="42"/>
      <c r="PPM112" s="42"/>
      <c r="PPN112" s="42"/>
      <c r="PPO112" s="42"/>
      <c r="PPP112" s="42"/>
      <c r="PPQ112" s="42"/>
      <c r="PPR112" s="42"/>
      <c r="PPS112" s="42"/>
      <c r="PPT112" s="42"/>
      <c r="PPU112" s="42"/>
      <c r="PPV112" s="42"/>
      <c r="PPW112" s="42"/>
      <c r="PPX112" s="42"/>
      <c r="PPY112" s="42"/>
      <c r="PPZ112" s="42"/>
      <c r="PQA112" s="42"/>
      <c r="PQB112" s="42"/>
      <c r="PQC112" s="42"/>
      <c r="PQD112" s="42"/>
      <c r="PQE112" s="42"/>
      <c r="PQF112" s="42"/>
      <c r="PQG112" s="42"/>
      <c r="PQH112" s="42"/>
      <c r="PQI112" s="42"/>
      <c r="PQJ112" s="42"/>
      <c r="PQK112" s="42"/>
      <c r="PQL112" s="42"/>
      <c r="PQM112" s="42"/>
      <c r="PQN112" s="42"/>
      <c r="PQO112" s="42"/>
      <c r="PQP112" s="42"/>
      <c r="PQQ112" s="42"/>
      <c r="PQR112" s="42"/>
      <c r="PQS112" s="42"/>
      <c r="PQT112" s="42"/>
      <c r="PQU112" s="42"/>
      <c r="PQV112" s="42"/>
      <c r="PQW112" s="42"/>
      <c r="PQX112" s="42"/>
      <c r="PQY112" s="42"/>
      <c r="PQZ112" s="42"/>
      <c r="PRA112" s="42"/>
      <c r="PRB112" s="42"/>
      <c r="PRC112" s="42"/>
      <c r="PRD112" s="42"/>
      <c r="PRE112" s="42"/>
      <c r="PRF112" s="42"/>
      <c r="PRG112" s="42"/>
      <c r="PRH112" s="42"/>
      <c r="PRI112" s="42"/>
      <c r="PRJ112" s="42"/>
      <c r="PRK112" s="42"/>
      <c r="PRL112" s="42"/>
      <c r="PRM112" s="42"/>
      <c r="PRN112" s="42"/>
      <c r="PRO112" s="42"/>
      <c r="PRP112" s="42"/>
      <c r="PRQ112" s="42"/>
      <c r="PRR112" s="42"/>
      <c r="PRS112" s="42"/>
      <c r="PRT112" s="42"/>
      <c r="PRU112" s="42"/>
      <c r="PRV112" s="42"/>
      <c r="PRW112" s="42"/>
      <c r="PRX112" s="42"/>
      <c r="PRY112" s="42"/>
      <c r="PRZ112" s="42"/>
      <c r="PSA112" s="42"/>
      <c r="PSB112" s="42"/>
      <c r="PSC112" s="42"/>
      <c r="PSD112" s="42"/>
      <c r="PSE112" s="42"/>
      <c r="PSF112" s="42"/>
      <c r="PSG112" s="42"/>
      <c r="PSH112" s="42"/>
      <c r="PSI112" s="42"/>
      <c r="PSJ112" s="42"/>
      <c r="PSK112" s="42"/>
      <c r="PSL112" s="42"/>
      <c r="PSM112" s="42"/>
      <c r="PSN112" s="42"/>
      <c r="PSO112" s="42"/>
      <c r="PSP112" s="42"/>
      <c r="PSQ112" s="42"/>
      <c r="PSR112" s="42"/>
      <c r="PSS112" s="42"/>
      <c r="PST112" s="42"/>
      <c r="PSU112" s="42"/>
      <c r="PSV112" s="42"/>
      <c r="PSW112" s="42"/>
      <c r="PSX112" s="42"/>
      <c r="PSY112" s="42"/>
      <c r="PSZ112" s="42"/>
      <c r="PTA112" s="42"/>
      <c r="PTB112" s="42"/>
      <c r="PTC112" s="42"/>
      <c r="PTD112" s="42"/>
      <c r="PTE112" s="42"/>
      <c r="PTF112" s="42"/>
      <c r="PTG112" s="42"/>
      <c r="PTH112" s="42"/>
      <c r="PTI112" s="42"/>
      <c r="PTJ112" s="42"/>
      <c r="PTK112" s="42"/>
      <c r="PTL112" s="42"/>
      <c r="PTM112" s="42"/>
      <c r="PTN112" s="42"/>
      <c r="PTO112" s="42"/>
      <c r="PTP112" s="42"/>
      <c r="PTQ112" s="42"/>
      <c r="PTR112" s="42"/>
      <c r="PTS112" s="42"/>
      <c r="PTT112" s="42"/>
      <c r="PTU112" s="42"/>
      <c r="PTV112" s="42"/>
      <c r="PTW112" s="42"/>
      <c r="PTX112" s="42"/>
      <c r="PTY112" s="42"/>
      <c r="PTZ112" s="42"/>
      <c r="PUA112" s="42"/>
      <c r="PUB112" s="42"/>
      <c r="PUC112" s="42"/>
      <c r="PUD112" s="42"/>
      <c r="PUE112" s="42"/>
      <c r="PUF112" s="42"/>
      <c r="PUG112" s="42"/>
      <c r="PUH112" s="42"/>
      <c r="PUI112" s="42"/>
      <c r="PUJ112" s="42"/>
      <c r="PUK112" s="42"/>
      <c r="PUL112" s="42"/>
      <c r="PUM112" s="42"/>
      <c r="PUN112" s="42"/>
      <c r="PUO112" s="42"/>
      <c r="PUP112" s="42"/>
      <c r="PUQ112" s="42"/>
      <c r="PUR112" s="42"/>
      <c r="PUS112" s="42"/>
      <c r="PUT112" s="42"/>
      <c r="PUU112" s="42"/>
      <c r="PUV112" s="42"/>
      <c r="PUW112" s="42"/>
      <c r="PUX112" s="42"/>
      <c r="PUY112" s="42"/>
      <c r="PUZ112" s="42"/>
      <c r="PVA112" s="42"/>
      <c r="PVB112" s="42"/>
      <c r="PVC112" s="42"/>
      <c r="PVD112" s="42"/>
      <c r="PVE112" s="42"/>
      <c r="PVF112" s="42"/>
      <c r="PVG112" s="42"/>
      <c r="PVH112" s="42"/>
      <c r="PVI112" s="42"/>
      <c r="PVJ112" s="42"/>
      <c r="PVK112" s="42"/>
      <c r="PVL112" s="42"/>
      <c r="PVM112" s="42"/>
      <c r="PVN112" s="42"/>
      <c r="PVO112" s="42"/>
      <c r="PVP112" s="42"/>
      <c r="PVQ112" s="42"/>
      <c r="PVR112" s="42"/>
      <c r="PVS112" s="42"/>
      <c r="PVT112" s="42"/>
      <c r="PVU112" s="42"/>
      <c r="PVV112" s="42"/>
      <c r="PVW112" s="42"/>
      <c r="PVX112" s="42"/>
      <c r="PVY112" s="42"/>
      <c r="PVZ112" s="42"/>
      <c r="PWA112" s="42"/>
      <c r="PWB112" s="42"/>
      <c r="PWC112" s="42"/>
      <c r="PWD112" s="42"/>
      <c r="PWE112" s="42"/>
      <c r="PWF112" s="42"/>
      <c r="PWG112" s="42"/>
      <c r="PWH112" s="42"/>
      <c r="PWI112" s="42"/>
      <c r="PWJ112" s="42"/>
      <c r="PWK112" s="42"/>
      <c r="PWL112" s="42"/>
      <c r="PWM112" s="42"/>
      <c r="PWN112" s="42"/>
      <c r="PWO112" s="42"/>
      <c r="PWP112" s="42"/>
      <c r="PWQ112" s="42"/>
      <c r="PWR112" s="42"/>
      <c r="PWS112" s="42"/>
      <c r="PWT112" s="42"/>
      <c r="PWU112" s="42"/>
      <c r="PWV112" s="42"/>
      <c r="PWW112" s="42"/>
      <c r="PWX112" s="42"/>
      <c r="PWY112" s="42"/>
      <c r="PWZ112" s="42"/>
      <c r="PXA112" s="42"/>
      <c r="PXB112" s="42"/>
      <c r="PXC112" s="42"/>
      <c r="PXD112" s="42"/>
      <c r="PXE112" s="42"/>
      <c r="PXF112" s="42"/>
      <c r="PXG112" s="42"/>
      <c r="PXH112" s="42"/>
      <c r="PXI112" s="42"/>
      <c r="PXJ112" s="42"/>
      <c r="PXK112" s="42"/>
      <c r="PXL112" s="42"/>
      <c r="PXM112" s="42"/>
      <c r="PXN112" s="42"/>
      <c r="PXO112" s="42"/>
      <c r="PXP112" s="42"/>
      <c r="PXQ112" s="42"/>
      <c r="PXR112" s="42"/>
      <c r="PXS112" s="42"/>
      <c r="PXT112" s="42"/>
      <c r="PXU112" s="42"/>
      <c r="PXV112" s="42"/>
      <c r="PXW112" s="42"/>
      <c r="PXX112" s="42"/>
      <c r="PXY112" s="42"/>
      <c r="PXZ112" s="42"/>
      <c r="PYA112" s="42"/>
      <c r="PYB112" s="42"/>
      <c r="PYC112" s="42"/>
      <c r="PYD112" s="42"/>
      <c r="PYE112" s="42"/>
      <c r="PYF112" s="42"/>
      <c r="PYG112" s="42"/>
      <c r="PYH112" s="42"/>
      <c r="PYI112" s="42"/>
      <c r="PYJ112" s="42"/>
      <c r="PYK112" s="42"/>
      <c r="PYL112" s="42"/>
      <c r="PYM112" s="42"/>
      <c r="PYN112" s="42"/>
      <c r="PYO112" s="42"/>
      <c r="PYP112" s="42"/>
      <c r="PYQ112" s="42"/>
      <c r="PYR112" s="42"/>
      <c r="PYS112" s="42"/>
      <c r="PYT112" s="42"/>
      <c r="PYU112" s="42"/>
      <c r="PYV112" s="42"/>
      <c r="PYW112" s="42"/>
      <c r="PYX112" s="42"/>
      <c r="PYY112" s="42"/>
      <c r="PYZ112" s="42"/>
      <c r="PZA112" s="42"/>
      <c r="PZB112" s="42"/>
      <c r="PZC112" s="42"/>
      <c r="PZD112" s="42"/>
      <c r="PZE112" s="42"/>
      <c r="PZF112" s="42"/>
      <c r="PZG112" s="42"/>
      <c r="PZH112" s="42"/>
      <c r="PZI112" s="42"/>
      <c r="PZJ112" s="42"/>
      <c r="PZK112" s="42"/>
      <c r="PZL112" s="42"/>
      <c r="PZM112" s="42"/>
      <c r="PZN112" s="42"/>
      <c r="PZO112" s="42"/>
      <c r="PZP112" s="42"/>
      <c r="PZQ112" s="42"/>
      <c r="PZR112" s="42"/>
      <c r="PZS112" s="42"/>
      <c r="PZT112" s="42"/>
      <c r="PZU112" s="42"/>
      <c r="PZV112" s="42"/>
      <c r="PZW112" s="42"/>
      <c r="PZX112" s="42"/>
      <c r="PZY112" s="42"/>
      <c r="PZZ112" s="42"/>
      <c r="QAA112" s="42"/>
      <c r="QAB112" s="42"/>
      <c r="QAC112" s="42"/>
      <c r="QAD112" s="42"/>
      <c r="QAE112" s="42"/>
      <c r="QAF112" s="42"/>
      <c r="QAG112" s="42"/>
      <c r="QAH112" s="42"/>
      <c r="QAI112" s="42"/>
      <c r="QAJ112" s="42"/>
      <c r="QAK112" s="42"/>
      <c r="QAL112" s="42"/>
      <c r="QAM112" s="42"/>
      <c r="QAN112" s="42"/>
      <c r="QAO112" s="42"/>
      <c r="QAP112" s="42"/>
      <c r="QAQ112" s="42"/>
      <c r="QAR112" s="42"/>
      <c r="QAS112" s="42"/>
      <c r="QAT112" s="42"/>
      <c r="QAU112" s="42"/>
      <c r="QAV112" s="42"/>
      <c r="QAW112" s="42"/>
      <c r="QAX112" s="42"/>
      <c r="QAY112" s="42"/>
      <c r="QAZ112" s="42"/>
      <c r="QBA112" s="42"/>
      <c r="QBB112" s="42"/>
      <c r="QBC112" s="42"/>
      <c r="QBD112" s="42"/>
      <c r="QBE112" s="42"/>
      <c r="QBF112" s="42"/>
      <c r="QBG112" s="42"/>
      <c r="QBH112" s="42"/>
      <c r="QBI112" s="42"/>
      <c r="QBJ112" s="42"/>
      <c r="QBK112" s="42"/>
      <c r="QBL112" s="42"/>
      <c r="QBM112" s="42"/>
      <c r="QBN112" s="42"/>
      <c r="QBO112" s="42"/>
      <c r="QBP112" s="42"/>
      <c r="QBQ112" s="42"/>
      <c r="QBR112" s="42"/>
      <c r="QBS112" s="42"/>
      <c r="QBT112" s="42"/>
      <c r="QBU112" s="42"/>
      <c r="QBV112" s="42"/>
      <c r="QBW112" s="42"/>
      <c r="QBX112" s="42"/>
      <c r="QBY112" s="42"/>
      <c r="QBZ112" s="42"/>
      <c r="QCA112" s="42"/>
      <c r="QCB112" s="42"/>
      <c r="QCC112" s="42"/>
      <c r="QCD112" s="42"/>
      <c r="QCE112" s="42"/>
      <c r="QCF112" s="42"/>
      <c r="QCG112" s="42"/>
      <c r="QCH112" s="42"/>
      <c r="QCI112" s="42"/>
      <c r="QCJ112" s="42"/>
      <c r="QCK112" s="42"/>
      <c r="QCL112" s="42"/>
      <c r="QCM112" s="42"/>
      <c r="QCN112" s="42"/>
      <c r="QCO112" s="42"/>
      <c r="QCP112" s="42"/>
      <c r="QCQ112" s="42"/>
      <c r="QCR112" s="42"/>
      <c r="QCS112" s="42"/>
      <c r="QCT112" s="42"/>
      <c r="QCU112" s="42"/>
      <c r="QCV112" s="42"/>
      <c r="QCW112" s="42"/>
      <c r="QCX112" s="42"/>
      <c r="QCY112" s="42"/>
      <c r="QCZ112" s="42"/>
      <c r="QDA112" s="42"/>
      <c r="QDB112" s="42"/>
      <c r="QDC112" s="42"/>
      <c r="QDD112" s="42"/>
      <c r="QDE112" s="42"/>
      <c r="QDF112" s="42"/>
      <c r="QDG112" s="42"/>
      <c r="QDH112" s="42"/>
      <c r="QDI112" s="42"/>
      <c r="QDJ112" s="42"/>
      <c r="QDK112" s="42"/>
      <c r="QDL112" s="42"/>
      <c r="QDM112" s="42"/>
      <c r="QDN112" s="42"/>
      <c r="QDO112" s="42"/>
      <c r="QDP112" s="42"/>
      <c r="QDQ112" s="42"/>
      <c r="QDR112" s="42"/>
      <c r="QDS112" s="42"/>
      <c r="QDT112" s="42"/>
      <c r="QDU112" s="42"/>
      <c r="QDV112" s="42"/>
      <c r="QDW112" s="42"/>
      <c r="QDX112" s="42"/>
      <c r="QDY112" s="42"/>
      <c r="QDZ112" s="42"/>
      <c r="QEA112" s="42"/>
      <c r="QEB112" s="42"/>
      <c r="QEC112" s="42"/>
      <c r="QED112" s="42"/>
      <c r="QEE112" s="42"/>
      <c r="QEF112" s="42"/>
      <c r="QEG112" s="42"/>
      <c r="QEH112" s="42"/>
      <c r="QEI112" s="42"/>
      <c r="QEJ112" s="42"/>
      <c r="QEK112" s="42"/>
      <c r="QEL112" s="42"/>
      <c r="QEM112" s="42"/>
      <c r="QEN112" s="42"/>
      <c r="QEO112" s="42"/>
      <c r="QEP112" s="42"/>
      <c r="QEQ112" s="42"/>
      <c r="QER112" s="42"/>
      <c r="QES112" s="42"/>
      <c r="QET112" s="42"/>
      <c r="QEU112" s="42"/>
      <c r="QEV112" s="42"/>
      <c r="QEW112" s="42"/>
      <c r="QEX112" s="42"/>
      <c r="QEY112" s="42"/>
      <c r="QEZ112" s="42"/>
      <c r="QFA112" s="42"/>
      <c r="QFB112" s="42"/>
      <c r="QFC112" s="42"/>
      <c r="QFD112" s="42"/>
      <c r="QFE112" s="42"/>
      <c r="QFF112" s="42"/>
      <c r="QFG112" s="42"/>
      <c r="QFH112" s="42"/>
      <c r="QFI112" s="42"/>
      <c r="QFJ112" s="42"/>
      <c r="QFK112" s="42"/>
      <c r="QFL112" s="42"/>
      <c r="QFM112" s="42"/>
      <c r="QFN112" s="42"/>
      <c r="QFO112" s="42"/>
      <c r="QFP112" s="42"/>
      <c r="QFQ112" s="42"/>
      <c r="QFR112" s="42"/>
      <c r="QFS112" s="42"/>
      <c r="QFT112" s="42"/>
      <c r="QFU112" s="42"/>
      <c r="QFV112" s="42"/>
      <c r="QFW112" s="42"/>
      <c r="QFX112" s="42"/>
      <c r="QFY112" s="42"/>
      <c r="QFZ112" s="42"/>
      <c r="QGA112" s="42"/>
      <c r="QGB112" s="42"/>
      <c r="QGC112" s="42"/>
      <c r="QGD112" s="42"/>
      <c r="QGE112" s="42"/>
      <c r="QGF112" s="42"/>
      <c r="QGG112" s="42"/>
      <c r="QGH112" s="42"/>
      <c r="QGI112" s="42"/>
      <c r="QGJ112" s="42"/>
      <c r="QGK112" s="42"/>
      <c r="QGL112" s="42"/>
      <c r="QGM112" s="42"/>
      <c r="QGN112" s="42"/>
      <c r="QGO112" s="42"/>
      <c r="QGP112" s="42"/>
      <c r="QGQ112" s="42"/>
      <c r="QGR112" s="42"/>
      <c r="QGS112" s="42"/>
      <c r="QGT112" s="42"/>
      <c r="QGU112" s="42"/>
      <c r="QGV112" s="42"/>
      <c r="QGW112" s="42"/>
      <c r="QGX112" s="42"/>
      <c r="QGY112" s="42"/>
      <c r="QGZ112" s="42"/>
      <c r="QHA112" s="42"/>
      <c r="QHB112" s="42"/>
      <c r="QHC112" s="42"/>
      <c r="QHD112" s="42"/>
      <c r="QHE112" s="42"/>
      <c r="QHF112" s="42"/>
      <c r="QHG112" s="42"/>
      <c r="QHH112" s="42"/>
      <c r="QHI112" s="42"/>
      <c r="QHJ112" s="42"/>
      <c r="QHK112" s="42"/>
      <c r="QHL112" s="42"/>
      <c r="QHM112" s="42"/>
      <c r="QHN112" s="42"/>
      <c r="QHO112" s="42"/>
      <c r="QHP112" s="42"/>
      <c r="QHQ112" s="42"/>
      <c r="QHR112" s="42"/>
      <c r="QHS112" s="42"/>
      <c r="QHT112" s="42"/>
      <c r="QHU112" s="42"/>
      <c r="QHV112" s="42"/>
      <c r="QHW112" s="42"/>
      <c r="QHX112" s="42"/>
      <c r="QHY112" s="42"/>
      <c r="QHZ112" s="42"/>
      <c r="QIA112" s="42"/>
      <c r="QIB112" s="42"/>
      <c r="QIC112" s="42"/>
      <c r="QID112" s="42"/>
      <c r="QIE112" s="42"/>
      <c r="QIF112" s="42"/>
      <c r="QIG112" s="42"/>
      <c r="QIH112" s="42"/>
      <c r="QII112" s="42"/>
      <c r="QIJ112" s="42"/>
      <c r="QIK112" s="42"/>
      <c r="QIL112" s="42"/>
      <c r="QIM112" s="42"/>
      <c r="QIN112" s="42"/>
      <c r="QIO112" s="42"/>
      <c r="QIP112" s="42"/>
      <c r="QIQ112" s="42"/>
      <c r="QIR112" s="42"/>
      <c r="QIS112" s="42"/>
      <c r="QIT112" s="42"/>
      <c r="QIU112" s="42"/>
      <c r="QIV112" s="42"/>
      <c r="QIW112" s="42"/>
      <c r="QIX112" s="42"/>
      <c r="QIY112" s="42"/>
      <c r="QIZ112" s="42"/>
      <c r="QJA112" s="42"/>
      <c r="QJB112" s="42"/>
      <c r="QJC112" s="42"/>
      <c r="QJD112" s="42"/>
      <c r="QJE112" s="42"/>
      <c r="QJF112" s="42"/>
      <c r="QJG112" s="42"/>
      <c r="QJH112" s="42"/>
      <c r="QJI112" s="42"/>
      <c r="QJJ112" s="42"/>
      <c r="QJK112" s="42"/>
      <c r="QJL112" s="42"/>
      <c r="QJM112" s="42"/>
      <c r="QJN112" s="42"/>
      <c r="QJO112" s="42"/>
      <c r="QJP112" s="42"/>
      <c r="QJQ112" s="42"/>
      <c r="QJR112" s="42"/>
      <c r="QJS112" s="42"/>
      <c r="QJT112" s="42"/>
      <c r="QJU112" s="42"/>
      <c r="QJV112" s="42"/>
      <c r="QJW112" s="42"/>
      <c r="QJX112" s="42"/>
      <c r="QJY112" s="42"/>
      <c r="QJZ112" s="42"/>
      <c r="QKA112" s="42"/>
      <c r="QKB112" s="42"/>
      <c r="QKC112" s="42"/>
      <c r="QKD112" s="42"/>
      <c r="QKE112" s="42"/>
      <c r="QKF112" s="42"/>
      <c r="QKG112" s="42"/>
      <c r="QKH112" s="42"/>
      <c r="QKI112" s="42"/>
      <c r="QKJ112" s="42"/>
      <c r="QKK112" s="42"/>
      <c r="QKL112" s="42"/>
      <c r="QKM112" s="42"/>
      <c r="QKN112" s="42"/>
      <c r="QKO112" s="42"/>
      <c r="QKP112" s="42"/>
      <c r="QKQ112" s="42"/>
      <c r="QKR112" s="42"/>
      <c r="QKS112" s="42"/>
      <c r="QKT112" s="42"/>
      <c r="QKU112" s="42"/>
      <c r="QKV112" s="42"/>
      <c r="QKW112" s="42"/>
      <c r="QKX112" s="42"/>
      <c r="QKY112" s="42"/>
      <c r="QKZ112" s="42"/>
      <c r="QLA112" s="42"/>
      <c r="QLB112" s="42"/>
      <c r="QLC112" s="42"/>
      <c r="QLD112" s="42"/>
      <c r="QLE112" s="42"/>
      <c r="QLF112" s="42"/>
      <c r="QLG112" s="42"/>
      <c r="QLH112" s="42"/>
      <c r="QLI112" s="42"/>
      <c r="QLJ112" s="42"/>
      <c r="QLK112" s="42"/>
      <c r="QLL112" s="42"/>
      <c r="QLM112" s="42"/>
      <c r="QLN112" s="42"/>
      <c r="QLO112" s="42"/>
      <c r="QLP112" s="42"/>
      <c r="QLQ112" s="42"/>
      <c r="QLR112" s="42"/>
      <c r="QLS112" s="42"/>
      <c r="QLT112" s="42"/>
      <c r="QLU112" s="42"/>
      <c r="QLV112" s="42"/>
      <c r="QLW112" s="42"/>
      <c r="QLX112" s="42"/>
      <c r="QLY112" s="42"/>
      <c r="QLZ112" s="42"/>
      <c r="QMA112" s="42"/>
      <c r="QMB112" s="42"/>
      <c r="QMC112" s="42"/>
      <c r="QMD112" s="42"/>
      <c r="QME112" s="42"/>
      <c r="QMF112" s="42"/>
      <c r="QMG112" s="42"/>
      <c r="QMH112" s="42"/>
      <c r="QMI112" s="42"/>
      <c r="QMJ112" s="42"/>
      <c r="QMK112" s="42"/>
      <c r="QML112" s="42"/>
      <c r="QMM112" s="42"/>
      <c r="QMN112" s="42"/>
      <c r="QMO112" s="42"/>
      <c r="QMP112" s="42"/>
      <c r="QMQ112" s="42"/>
      <c r="QMR112" s="42"/>
      <c r="QMS112" s="42"/>
      <c r="QMT112" s="42"/>
      <c r="QMU112" s="42"/>
      <c r="QMV112" s="42"/>
      <c r="QMW112" s="42"/>
      <c r="QMX112" s="42"/>
      <c r="QMY112" s="42"/>
      <c r="QMZ112" s="42"/>
      <c r="QNA112" s="42"/>
      <c r="QNB112" s="42"/>
      <c r="QNC112" s="42"/>
      <c r="QND112" s="42"/>
      <c r="QNE112" s="42"/>
      <c r="QNF112" s="42"/>
      <c r="QNG112" s="42"/>
      <c r="QNH112" s="42"/>
      <c r="QNI112" s="42"/>
      <c r="QNJ112" s="42"/>
      <c r="QNK112" s="42"/>
      <c r="QNL112" s="42"/>
      <c r="QNM112" s="42"/>
      <c r="QNN112" s="42"/>
      <c r="QNO112" s="42"/>
      <c r="QNP112" s="42"/>
      <c r="QNQ112" s="42"/>
      <c r="QNR112" s="42"/>
      <c r="QNS112" s="42"/>
      <c r="QNT112" s="42"/>
      <c r="QNU112" s="42"/>
      <c r="QNV112" s="42"/>
      <c r="QNW112" s="42"/>
      <c r="QNX112" s="42"/>
      <c r="QNY112" s="42"/>
      <c r="QNZ112" s="42"/>
      <c r="QOA112" s="42"/>
      <c r="QOB112" s="42"/>
      <c r="QOC112" s="42"/>
      <c r="QOD112" s="42"/>
      <c r="QOE112" s="42"/>
      <c r="QOF112" s="42"/>
      <c r="QOG112" s="42"/>
      <c r="QOH112" s="42"/>
      <c r="QOI112" s="42"/>
      <c r="QOJ112" s="42"/>
      <c r="QOK112" s="42"/>
      <c r="QOL112" s="42"/>
      <c r="QOM112" s="42"/>
      <c r="QON112" s="42"/>
      <c r="QOO112" s="42"/>
      <c r="QOP112" s="42"/>
      <c r="QOQ112" s="42"/>
      <c r="QOR112" s="42"/>
      <c r="QOS112" s="42"/>
      <c r="QOT112" s="42"/>
      <c r="QOU112" s="42"/>
      <c r="QOV112" s="42"/>
      <c r="QOW112" s="42"/>
      <c r="QOX112" s="42"/>
      <c r="QOY112" s="42"/>
      <c r="QOZ112" s="42"/>
      <c r="QPA112" s="42"/>
      <c r="QPB112" s="42"/>
      <c r="QPC112" s="42"/>
      <c r="QPD112" s="42"/>
      <c r="QPE112" s="42"/>
      <c r="QPF112" s="42"/>
      <c r="QPG112" s="42"/>
      <c r="QPH112" s="42"/>
      <c r="QPI112" s="42"/>
      <c r="QPJ112" s="42"/>
      <c r="QPK112" s="42"/>
      <c r="QPL112" s="42"/>
      <c r="QPM112" s="42"/>
      <c r="QPN112" s="42"/>
      <c r="QPO112" s="42"/>
      <c r="QPP112" s="42"/>
      <c r="QPQ112" s="42"/>
      <c r="QPR112" s="42"/>
      <c r="QPS112" s="42"/>
      <c r="QPT112" s="42"/>
      <c r="QPU112" s="42"/>
      <c r="QPV112" s="42"/>
      <c r="QPW112" s="42"/>
      <c r="QPX112" s="42"/>
      <c r="QPY112" s="42"/>
      <c r="QPZ112" s="42"/>
      <c r="QQA112" s="42"/>
      <c r="QQB112" s="42"/>
      <c r="QQC112" s="42"/>
      <c r="QQD112" s="42"/>
      <c r="QQE112" s="42"/>
      <c r="QQF112" s="42"/>
      <c r="QQG112" s="42"/>
      <c r="QQH112" s="42"/>
      <c r="QQI112" s="42"/>
      <c r="QQJ112" s="42"/>
      <c r="QQK112" s="42"/>
      <c r="QQL112" s="42"/>
      <c r="QQM112" s="42"/>
      <c r="QQN112" s="42"/>
      <c r="QQO112" s="42"/>
      <c r="QQP112" s="42"/>
      <c r="QQQ112" s="42"/>
      <c r="QQR112" s="42"/>
      <c r="QQS112" s="42"/>
      <c r="QQT112" s="42"/>
      <c r="QQU112" s="42"/>
      <c r="QQV112" s="42"/>
      <c r="QQW112" s="42"/>
      <c r="QQX112" s="42"/>
      <c r="QQY112" s="42"/>
      <c r="QQZ112" s="42"/>
      <c r="QRA112" s="42"/>
      <c r="QRB112" s="42"/>
      <c r="QRC112" s="42"/>
      <c r="QRD112" s="42"/>
      <c r="QRE112" s="42"/>
      <c r="QRF112" s="42"/>
      <c r="QRG112" s="42"/>
      <c r="QRH112" s="42"/>
      <c r="QRI112" s="42"/>
      <c r="QRJ112" s="42"/>
      <c r="QRK112" s="42"/>
      <c r="QRL112" s="42"/>
      <c r="QRM112" s="42"/>
      <c r="QRN112" s="42"/>
      <c r="QRO112" s="42"/>
      <c r="QRP112" s="42"/>
      <c r="QRQ112" s="42"/>
      <c r="QRR112" s="42"/>
      <c r="QRS112" s="42"/>
      <c r="QRT112" s="42"/>
      <c r="QRU112" s="42"/>
      <c r="QRV112" s="42"/>
      <c r="QRW112" s="42"/>
      <c r="QRX112" s="42"/>
      <c r="QRY112" s="42"/>
      <c r="QRZ112" s="42"/>
      <c r="QSA112" s="42"/>
      <c r="QSB112" s="42"/>
      <c r="QSC112" s="42"/>
      <c r="QSD112" s="42"/>
      <c r="QSE112" s="42"/>
      <c r="QSF112" s="42"/>
      <c r="QSG112" s="42"/>
      <c r="QSH112" s="42"/>
      <c r="QSI112" s="42"/>
      <c r="QSJ112" s="42"/>
      <c r="QSK112" s="42"/>
      <c r="QSL112" s="42"/>
      <c r="QSM112" s="42"/>
      <c r="QSN112" s="42"/>
      <c r="QSO112" s="42"/>
      <c r="QSP112" s="42"/>
      <c r="QSQ112" s="42"/>
      <c r="QSR112" s="42"/>
      <c r="QSS112" s="42"/>
      <c r="QST112" s="42"/>
      <c r="QSU112" s="42"/>
      <c r="QSV112" s="42"/>
      <c r="QSW112" s="42"/>
      <c r="QSX112" s="42"/>
      <c r="QSY112" s="42"/>
      <c r="QSZ112" s="42"/>
      <c r="QTA112" s="42"/>
      <c r="QTB112" s="42"/>
      <c r="QTC112" s="42"/>
      <c r="QTD112" s="42"/>
      <c r="QTE112" s="42"/>
      <c r="QTF112" s="42"/>
      <c r="QTG112" s="42"/>
      <c r="QTH112" s="42"/>
      <c r="QTI112" s="42"/>
      <c r="QTJ112" s="42"/>
      <c r="QTK112" s="42"/>
      <c r="QTL112" s="42"/>
      <c r="QTM112" s="42"/>
      <c r="QTN112" s="42"/>
      <c r="QTO112" s="42"/>
      <c r="QTP112" s="42"/>
      <c r="QTQ112" s="42"/>
      <c r="QTR112" s="42"/>
      <c r="QTS112" s="42"/>
      <c r="QTT112" s="42"/>
      <c r="QTU112" s="42"/>
      <c r="QTV112" s="42"/>
      <c r="QTW112" s="42"/>
      <c r="QTX112" s="42"/>
      <c r="QTY112" s="42"/>
      <c r="QTZ112" s="42"/>
      <c r="QUA112" s="42"/>
      <c r="QUB112" s="42"/>
      <c r="QUC112" s="42"/>
      <c r="QUD112" s="42"/>
      <c r="QUE112" s="42"/>
      <c r="QUF112" s="42"/>
      <c r="QUG112" s="42"/>
      <c r="QUH112" s="42"/>
      <c r="QUI112" s="42"/>
      <c r="QUJ112" s="42"/>
      <c r="QUK112" s="42"/>
      <c r="QUL112" s="42"/>
      <c r="QUM112" s="42"/>
      <c r="QUN112" s="42"/>
      <c r="QUO112" s="42"/>
      <c r="QUP112" s="42"/>
      <c r="QUQ112" s="42"/>
      <c r="QUR112" s="42"/>
      <c r="QUS112" s="42"/>
      <c r="QUT112" s="42"/>
      <c r="QUU112" s="42"/>
      <c r="QUV112" s="42"/>
      <c r="QUW112" s="42"/>
      <c r="QUX112" s="42"/>
      <c r="QUY112" s="42"/>
      <c r="QUZ112" s="42"/>
      <c r="QVA112" s="42"/>
      <c r="QVB112" s="42"/>
      <c r="QVC112" s="42"/>
      <c r="QVD112" s="42"/>
      <c r="QVE112" s="42"/>
      <c r="QVF112" s="42"/>
      <c r="QVG112" s="42"/>
      <c r="QVH112" s="42"/>
      <c r="QVI112" s="42"/>
      <c r="QVJ112" s="42"/>
      <c r="QVK112" s="42"/>
      <c r="QVL112" s="42"/>
      <c r="QVM112" s="42"/>
      <c r="QVN112" s="42"/>
      <c r="QVO112" s="42"/>
      <c r="QVP112" s="42"/>
      <c r="QVQ112" s="42"/>
      <c r="QVR112" s="42"/>
      <c r="QVS112" s="42"/>
      <c r="QVT112" s="42"/>
      <c r="QVU112" s="42"/>
      <c r="QVV112" s="42"/>
      <c r="QVW112" s="42"/>
      <c r="QVX112" s="42"/>
      <c r="QVY112" s="42"/>
      <c r="QVZ112" s="42"/>
      <c r="QWA112" s="42"/>
      <c r="QWB112" s="42"/>
      <c r="QWC112" s="42"/>
      <c r="QWD112" s="42"/>
      <c r="QWE112" s="42"/>
      <c r="QWF112" s="42"/>
      <c r="QWG112" s="42"/>
      <c r="QWH112" s="42"/>
      <c r="QWI112" s="42"/>
      <c r="QWJ112" s="42"/>
      <c r="QWK112" s="42"/>
      <c r="QWL112" s="42"/>
      <c r="QWM112" s="42"/>
      <c r="QWN112" s="42"/>
      <c r="QWO112" s="42"/>
      <c r="QWP112" s="42"/>
      <c r="QWQ112" s="42"/>
      <c r="QWR112" s="42"/>
      <c r="QWS112" s="42"/>
      <c r="QWT112" s="42"/>
      <c r="QWU112" s="42"/>
      <c r="QWV112" s="42"/>
      <c r="QWW112" s="42"/>
      <c r="QWX112" s="42"/>
      <c r="QWY112" s="42"/>
      <c r="QWZ112" s="42"/>
      <c r="QXA112" s="42"/>
      <c r="QXB112" s="42"/>
      <c r="QXC112" s="42"/>
      <c r="QXD112" s="42"/>
      <c r="QXE112" s="42"/>
      <c r="QXF112" s="42"/>
      <c r="QXG112" s="42"/>
      <c r="QXH112" s="42"/>
      <c r="QXI112" s="42"/>
      <c r="QXJ112" s="42"/>
      <c r="QXK112" s="42"/>
      <c r="QXL112" s="42"/>
      <c r="QXM112" s="42"/>
      <c r="QXN112" s="42"/>
      <c r="QXO112" s="42"/>
      <c r="QXP112" s="42"/>
      <c r="QXQ112" s="42"/>
      <c r="QXR112" s="42"/>
      <c r="QXS112" s="42"/>
      <c r="QXT112" s="42"/>
      <c r="QXU112" s="42"/>
      <c r="QXV112" s="42"/>
      <c r="QXW112" s="42"/>
      <c r="QXX112" s="42"/>
      <c r="QXY112" s="42"/>
      <c r="QXZ112" s="42"/>
      <c r="QYA112" s="42"/>
      <c r="QYB112" s="42"/>
      <c r="QYC112" s="42"/>
      <c r="QYD112" s="42"/>
      <c r="QYE112" s="42"/>
      <c r="QYF112" s="42"/>
      <c r="QYG112" s="42"/>
      <c r="QYH112" s="42"/>
      <c r="QYI112" s="42"/>
      <c r="QYJ112" s="42"/>
      <c r="QYK112" s="42"/>
      <c r="QYL112" s="42"/>
      <c r="QYM112" s="42"/>
      <c r="QYN112" s="42"/>
      <c r="QYO112" s="42"/>
      <c r="QYP112" s="42"/>
      <c r="QYQ112" s="42"/>
      <c r="QYR112" s="42"/>
      <c r="QYS112" s="42"/>
      <c r="QYT112" s="42"/>
      <c r="QYU112" s="42"/>
      <c r="QYV112" s="42"/>
      <c r="QYW112" s="42"/>
      <c r="QYX112" s="42"/>
      <c r="QYY112" s="42"/>
      <c r="QYZ112" s="42"/>
      <c r="QZA112" s="42"/>
      <c r="QZB112" s="42"/>
      <c r="QZC112" s="42"/>
      <c r="QZD112" s="42"/>
      <c r="QZE112" s="42"/>
      <c r="QZF112" s="42"/>
      <c r="QZG112" s="42"/>
      <c r="QZH112" s="42"/>
      <c r="QZI112" s="42"/>
      <c r="QZJ112" s="42"/>
      <c r="QZK112" s="42"/>
      <c r="QZL112" s="42"/>
      <c r="QZM112" s="42"/>
      <c r="QZN112" s="42"/>
      <c r="QZO112" s="42"/>
      <c r="QZP112" s="42"/>
      <c r="QZQ112" s="42"/>
      <c r="QZR112" s="42"/>
      <c r="QZS112" s="42"/>
      <c r="QZT112" s="42"/>
      <c r="QZU112" s="42"/>
      <c r="QZV112" s="42"/>
      <c r="QZW112" s="42"/>
      <c r="QZX112" s="42"/>
      <c r="QZY112" s="42"/>
      <c r="QZZ112" s="42"/>
      <c r="RAA112" s="42"/>
      <c r="RAB112" s="42"/>
      <c r="RAC112" s="42"/>
      <c r="RAD112" s="42"/>
      <c r="RAE112" s="42"/>
      <c r="RAF112" s="42"/>
      <c r="RAG112" s="42"/>
      <c r="RAH112" s="42"/>
      <c r="RAI112" s="42"/>
      <c r="RAJ112" s="42"/>
      <c r="RAK112" s="42"/>
      <c r="RAL112" s="42"/>
      <c r="RAM112" s="42"/>
      <c r="RAN112" s="42"/>
      <c r="RAO112" s="42"/>
      <c r="RAP112" s="42"/>
      <c r="RAQ112" s="42"/>
      <c r="RAR112" s="42"/>
      <c r="RAS112" s="42"/>
      <c r="RAT112" s="42"/>
      <c r="RAU112" s="42"/>
      <c r="RAV112" s="42"/>
      <c r="RAW112" s="42"/>
      <c r="RAX112" s="42"/>
      <c r="RAY112" s="42"/>
      <c r="RAZ112" s="42"/>
      <c r="RBA112" s="42"/>
      <c r="RBB112" s="42"/>
      <c r="RBC112" s="42"/>
      <c r="RBD112" s="42"/>
      <c r="RBE112" s="42"/>
      <c r="RBF112" s="42"/>
      <c r="RBG112" s="42"/>
      <c r="RBH112" s="42"/>
      <c r="RBI112" s="42"/>
      <c r="RBJ112" s="42"/>
      <c r="RBK112" s="42"/>
      <c r="RBL112" s="42"/>
      <c r="RBM112" s="42"/>
      <c r="RBN112" s="42"/>
      <c r="RBO112" s="42"/>
      <c r="RBP112" s="42"/>
      <c r="RBQ112" s="42"/>
      <c r="RBR112" s="42"/>
      <c r="RBS112" s="42"/>
      <c r="RBT112" s="42"/>
      <c r="RBU112" s="42"/>
      <c r="RBV112" s="42"/>
      <c r="RBW112" s="42"/>
      <c r="RBX112" s="42"/>
      <c r="RBY112" s="42"/>
      <c r="RBZ112" s="42"/>
      <c r="RCA112" s="42"/>
      <c r="RCB112" s="42"/>
      <c r="RCC112" s="42"/>
      <c r="RCD112" s="42"/>
      <c r="RCE112" s="42"/>
      <c r="RCF112" s="42"/>
      <c r="RCG112" s="42"/>
      <c r="RCH112" s="42"/>
      <c r="RCI112" s="42"/>
      <c r="RCJ112" s="42"/>
      <c r="RCK112" s="42"/>
      <c r="RCL112" s="42"/>
      <c r="RCM112" s="42"/>
      <c r="RCN112" s="42"/>
      <c r="RCO112" s="42"/>
      <c r="RCP112" s="42"/>
      <c r="RCQ112" s="42"/>
      <c r="RCR112" s="42"/>
      <c r="RCS112" s="42"/>
      <c r="RCT112" s="42"/>
      <c r="RCU112" s="42"/>
      <c r="RCV112" s="42"/>
      <c r="RCW112" s="42"/>
      <c r="RCX112" s="42"/>
      <c r="RCY112" s="42"/>
      <c r="RCZ112" s="42"/>
      <c r="RDA112" s="42"/>
      <c r="RDB112" s="42"/>
      <c r="RDC112" s="42"/>
      <c r="RDD112" s="42"/>
      <c r="RDE112" s="42"/>
      <c r="RDF112" s="42"/>
      <c r="RDG112" s="42"/>
      <c r="RDH112" s="42"/>
      <c r="RDI112" s="42"/>
      <c r="RDJ112" s="42"/>
      <c r="RDK112" s="42"/>
      <c r="RDL112" s="42"/>
      <c r="RDM112" s="42"/>
      <c r="RDN112" s="42"/>
      <c r="RDO112" s="42"/>
      <c r="RDP112" s="42"/>
      <c r="RDQ112" s="42"/>
      <c r="RDR112" s="42"/>
      <c r="RDS112" s="42"/>
      <c r="RDT112" s="42"/>
      <c r="RDU112" s="42"/>
      <c r="RDV112" s="42"/>
      <c r="RDW112" s="42"/>
      <c r="RDX112" s="42"/>
      <c r="RDY112" s="42"/>
      <c r="RDZ112" s="42"/>
      <c r="REA112" s="42"/>
      <c r="REB112" s="42"/>
      <c r="REC112" s="42"/>
      <c r="RED112" s="42"/>
      <c r="REE112" s="42"/>
      <c r="REF112" s="42"/>
      <c r="REG112" s="42"/>
      <c r="REH112" s="42"/>
      <c r="REI112" s="42"/>
      <c r="REJ112" s="42"/>
      <c r="REK112" s="42"/>
      <c r="REL112" s="42"/>
      <c r="REM112" s="42"/>
      <c r="REN112" s="42"/>
      <c r="REO112" s="42"/>
      <c r="REP112" s="42"/>
      <c r="REQ112" s="42"/>
      <c r="RER112" s="42"/>
      <c r="RES112" s="42"/>
      <c r="RET112" s="42"/>
      <c r="REU112" s="42"/>
      <c r="REV112" s="42"/>
      <c r="REW112" s="42"/>
      <c r="REX112" s="42"/>
      <c r="REY112" s="42"/>
      <c r="REZ112" s="42"/>
      <c r="RFA112" s="42"/>
      <c r="RFB112" s="42"/>
      <c r="RFC112" s="42"/>
      <c r="RFD112" s="42"/>
      <c r="RFE112" s="42"/>
      <c r="RFF112" s="42"/>
      <c r="RFG112" s="42"/>
      <c r="RFH112" s="42"/>
      <c r="RFI112" s="42"/>
      <c r="RFJ112" s="42"/>
      <c r="RFK112" s="42"/>
      <c r="RFL112" s="42"/>
      <c r="RFM112" s="42"/>
      <c r="RFN112" s="42"/>
      <c r="RFO112" s="42"/>
      <c r="RFP112" s="42"/>
      <c r="RFQ112" s="42"/>
      <c r="RFR112" s="42"/>
      <c r="RFS112" s="42"/>
      <c r="RFT112" s="42"/>
      <c r="RFU112" s="42"/>
      <c r="RFV112" s="42"/>
      <c r="RFW112" s="42"/>
      <c r="RFX112" s="42"/>
      <c r="RFY112" s="42"/>
      <c r="RFZ112" s="42"/>
      <c r="RGA112" s="42"/>
      <c r="RGB112" s="42"/>
      <c r="RGC112" s="42"/>
      <c r="RGD112" s="42"/>
      <c r="RGE112" s="42"/>
      <c r="RGF112" s="42"/>
      <c r="RGG112" s="42"/>
      <c r="RGH112" s="42"/>
      <c r="RGI112" s="42"/>
      <c r="RGJ112" s="42"/>
      <c r="RGK112" s="42"/>
      <c r="RGL112" s="42"/>
      <c r="RGM112" s="42"/>
      <c r="RGN112" s="42"/>
      <c r="RGO112" s="42"/>
      <c r="RGP112" s="42"/>
      <c r="RGQ112" s="42"/>
      <c r="RGR112" s="42"/>
      <c r="RGS112" s="42"/>
      <c r="RGT112" s="42"/>
      <c r="RGU112" s="42"/>
      <c r="RGV112" s="42"/>
      <c r="RGW112" s="42"/>
      <c r="RGX112" s="42"/>
      <c r="RGY112" s="42"/>
      <c r="RGZ112" s="42"/>
      <c r="RHA112" s="42"/>
      <c r="RHB112" s="42"/>
      <c r="RHC112" s="42"/>
      <c r="RHD112" s="42"/>
      <c r="RHE112" s="42"/>
      <c r="RHF112" s="42"/>
      <c r="RHG112" s="42"/>
      <c r="RHH112" s="42"/>
      <c r="RHI112" s="42"/>
      <c r="RHJ112" s="42"/>
      <c r="RHK112" s="42"/>
      <c r="RHL112" s="42"/>
      <c r="RHM112" s="42"/>
      <c r="RHN112" s="42"/>
      <c r="RHO112" s="42"/>
      <c r="RHP112" s="42"/>
      <c r="RHQ112" s="42"/>
      <c r="RHR112" s="42"/>
      <c r="RHS112" s="42"/>
      <c r="RHT112" s="42"/>
      <c r="RHU112" s="42"/>
      <c r="RHV112" s="42"/>
      <c r="RHW112" s="42"/>
      <c r="RHX112" s="42"/>
      <c r="RHY112" s="42"/>
      <c r="RHZ112" s="42"/>
      <c r="RIA112" s="42"/>
      <c r="RIB112" s="42"/>
      <c r="RIC112" s="42"/>
      <c r="RID112" s="42"/>
      <c r="RIE112" s="42"/>
      <c r="RIF112" s="42"/>
      <c r="RIG112" s="42"/>
      <c r="RIH112" s="42"/>
      <c r="RII112" s="42"/>
      <c r="RIJ112" s="42"/>
      <c r="RIK112" s="42"/>
      <c r="RIL112" s="42"/>
      <c r="RIM112" s="42"/>
      <c r="RIN112" s="42"/>
      <c r="RIO112" s="42"/>
      <c r="RIP112" s="42"/>
      <c r="RIQ112" s="42"/>
      <c r="RIR112" s="42"/>
      <c r="RIS112" s="42"/>
      <c r="RIT112" s="42"/>
      <c r="RIU112" s="42"/>
      <c r="RIV112" s="42"/>
      <c r="RIW112" s="42"/>
      <c r="RIX112" s="42"/>
      <c r="RIY112" s="42"/>
      <c r="RIZ112" s="42"/>
      <c r="RJA112" s="42"/>
      <c r="RJB112" s="42"/>
      <c r="RJC112" s="42"/>
      <c r="RJD112" s="42"/>
      <c r="RJE112" s="42"/>
      <c r="RJF112" s="42"/>
      <c r="RJG112" s="42"/>
      <c r="RJH112" s="42"/>
      <c r="RJI112" s="42"/>
      <c r="RJJ112" s="42"/>
      <c r="RJK112" s="42"/>
      <c r="RJL112" s="42"/>
      <c r="RJM112" s="42"/>
      <c r="RJN112" s="42"/>
      <c r="RJO112" s="42"/>
      <c r="RJP112" s="42"/>
      <c r="RJQ112" s="42"/>
      <c r="RJR112" s="42"/>
      <c r="RJS112" s="42"/>
      <c r="RJT112" s="42"/>
      <c r="RJU112" s="42"/>
      <c r="RJV112" s="42"/>
      <c r="RJW112" s="42"/>
      <c r="RJX112" s="42"/>
      <c r="RJY112" s="42"/>
      <c r="RJZ112" s="42"/>
      <c r="RKA112" s="42"/>
      <c r="RKB112" s="42"/>
      <c r="RKC112" s="42"/>
      <c r="RKD112" s="42"/>
      <c r="RKE112" s="42"/>
      <c r="RKF112" s="42"/>
      <c r="RKG112" s="42"/>
      <c r="RKH112" s="42"/>
      <c r="RKI112" s="42"/>
      <c r="RKJ112" s="42"/>
      <c r="RKK112" s="42"/>
      <c r="RKL112" s="42"/>
      <c r="RKM112" s="42"/>
      <c r="RKN112" s="42"/>
      <c r="RKO112" s="42"/>
      <c r="RKP112" s="42"/>
      <c r="RKQ112" s="42"/>
      <c r="RKR112" s="42"/>
      <c r="RKS112" s="42"/>
      <c r="RKT112" s="42"/>
      <c r="RKU112" s="42"/>
      <c r="RKV112" s="42"/>
      <c r="RKW112" s="42"/>
      <c r="RKX112" s="42"/>
      <c r="RKY112" s="42"/>
      <c r="RKZ112" s="42"/>
      <c r="RLA112" s="42"/>
      <c r="RLB112" s="42"/>
      <c r="RLC112" s="42"/>
      <c r="RLD112" s="42"/>
      <c r="RLE112" s="42"/>
      <c r="RLF112" s="42"/>
      <c r="RLG112" s="42"/>
      <c r="RLH112" s="42"/>
      <c r="RLI112" s="42"/>
      <c r="RLJ112" s="42"/>
      <c r="RLK112" s="42"/>
      <c r="RLL112" s="42"/>
      <c r="RLM112" s="42"/>
      <c r="RLN112" s="42"/>
      <c r="RLO112" s="42"/>
      <c r="RLP112" s="42"/>
      <c r="RLQ112" s="42"/>
      <c r="RLR112" s="42"/>
      <c r="RLS112" s="42"/>
      <c r="RLT112" s="42"/>
      <c r="RLU112" s="42"/>
      <c r="RLV112" s="42"/>
      <c r="RLW112" s="42"/>
      <c r="RLX112" s="42"/>
      <c r="RLY112" s="42"/>
      <c r="RLZ112" s="42"/>
      <c r="RMA112" s="42"/>
      <c r="RMB112" s="42"/>
      <c r="RMC112" s="42"/>
      <c r="RMD112" s="42"/>
      <c r="RME112" s="42"/>
      <c r="RMF112" s="42"/>
      <c r="RMG112" s="42"/>
      <c r="RMH112" s="42"/>
      <c r="RMI112" s="42"/>
      <c r="RMJ112" s="42"/>
      <c r="RMK112" s="42"/>
      <c r="RML112" s="42"/>
      <c r="RMM112" s="42"/>
      <c r="RMN112" s="42"/>
      <c r="RMO112" s="42"/>
      <c r="RMP112" s="42"/>
      <c r="RMQ112" s="42"/>
      <c r="RMR112" s="42"/>
      <c r="RMS112" s="42"/>
      <c r="RMT112" s="42"/>
      <c r="RMU112" s="42"/>
      <c r="RMV112" s="42"/>
      <c r="RMW112" s="42"/>
      <c r="RMX112" s="42"/>
      <c r="RMY112" s="42"/>
      <c r="RMZ112" s="42"/>
      <c r="RNA112" s="42"/>
      <c r="RNB112" s="42"/>
      <c r="RNC112" s="42"/>
      <c r="RND112" s="42"/>
      <c r="RNE112" s="42"/>
      <c r="RNF112" s="42"/>
      <c r="RNG112" s="42"/>
      <c r="RNH112" s="42"/>
      <c r="RNI112" s="42"/>
      <c r="RNJ112" s="42"/>
      <c r="RNK112" s="42"/>
      <c r="RNL112" s="42"/>
      <c r="RNM112" s="42"/>
      <c r="RNN112" s="42"/>
      <c r="RNO112" s="42"/>
      <c r="RNP112" s="42"/>
      <c r="RNQ112" s="42"/>
      <c r="RNR112" s="42"/>
      <c r="RNS112" s="42"/>
      <c r="RNT112" s="42"/>
      <c r="RNU112" s="42"/>
      <c r="RNV112" s="42"/>
      <c r="RNW112" s="42"/>
      <c r="RNX112" s="42"/>
      <c r="RNY112" s="42"/>
      <c r="RNZ112" s="42"/>
      <c r="ROA112" s="42"/>
      <c r="ROB112" s="42"/>
      <c r="ROC112" s="42"/>
      <c r="ROD112" s="42"/>
      <c r="ROE112" s="42"/>
      <c r="ROF112" s="42"/>
      <c r="ROG112" s="42"/>
      <c r="ROH112" s="42"/>
      <c r="ROI112" s="42"/>
      <c r="ROJ112" s="42"/>
      <c r="ROK112" s="42"/>
      <c r="ROL112" s="42"/>
      <c r="ROM112" s="42"/>
      <c r="RON112" s="42"/>
      <c r="ROO112" s="42"/>
      <c r="ROP112" s="42"/>
      <c r="ROQ112" s="42"/>
      <c r="ROR112" s="42"/>
      <c r="ROS112" s="42"/>
      <c r="ROT112" s="42"/>
      <c r="ROU112" s="42"/>
      <c r="ROV112" s="42"/>
      <c r="ROW112" s="42"/>
      <c r="ROX112" s="42"/>
      <c r="ROY112" s="42"/>
      <c r="ROZ112" s="42"/>
      <c r="RPA112" s="42"/>
      <c r="RPB112" s="42"/>
      <c r="RPC112" s="42"/>
      <c r="RPD112" s="42"/>
      <c r="RPE112" s="42"/>
      <c r="RPF112" s="42"/>
      <c r="RPG112" s="42"/>
      <c r="RPH112" s="42"/>
      <c r="RPI112" s="42"/>
      <c r="RPJ112" s="42"/>
      <c r="RPK112" s="42"/>
      <c r="RPL112" s="42"/>
      <c r="RPM112" s="42"/>
      <c r="RPN112" s="42"/>
      <c r="RPO112" s="42"/>
      <c r="RPP112" s="42"/>
      <c r="RPQ112" s="42"/>
      <c r="RPR112" s="42"/>
      <c r="RPS112" s="42"/>
      <c r="RPT112" s="42"/>
      <c r="RPU112" s="42"/>
      <c r="RPV112" s="42"/>
      <c r="RPW112" s="42"/>
      <c r="RPX112" s="42"/>
      <c r="RPY112" s="42"/>
      <c r="RPZ112" s="42"/>
      <c r="RQA112" s="42"/>
      <c r="RQB112" s="42"/>
      <c r="RQC112" s="42"/>
      <c r="RQD112" s="42"/>
      <c r="RQE112" s="42"/>
      <c r="RQF112" s="42"/>
      <c r="RQG112" s="42"/>
      <c r="RQH112" s="42"/>
      <c r="RQI112" s="42"/>
      <c r="RQJ112" s="42"/>
      <c r="RQK112" s="42"/>
      <c r="RQL112" s="42"/>
      <c r="RQM112" s="42"/>
      <c r="RQN112" s="42"/>
      <c r="RQO112" s="42"/>
      <c r="RQP112" s="42"/>
      <c r="RQQ112" s="42"/>
      <c r="RQR112" s="42"/>
      <c r="RQS112" s="42"/>
      <c r="RQT112" s="42"/>
      <c r="RQU112" s="42"/>
      <c r="RQV112" s="42"/>
      <c r="RQW112" s="42"/>
      <c r="RQX112" s="42"/>
      <c r="RQY112" s="42"/>
      <c r="RQZ112" s="42"/>
      <c r="RRA112" s="42"/>
      <c r="RRB112" s="42"/>
      <c r="RRC112" s="42"/>
      <c r="RRD112" s="42"/>
      <c r="RRE112" s="42"/>
      <c r="RRF112" s="42"/>
      <c r="RRG112" s="42"/>
      <c r="RRH112" s="42"/>
      <c r="RRI112" s="42"/>
      <c r="RRJ112" s="42"/>
      <c r="RRK112" s="42"/>
      <c r="RRL112" s="42"/>
      <c r="RRM112" s="42"/>
      <c r="RRN112" s="42"/>
      <c r="RRO112" s="42"/>
      <c r="RRP112" s="42"/>
      <c r="RRQ112" s="42"/>
      <c r="RRR112" s="42"/>
      <c r="RRS112" s="42"/>
      <c r="RRT112" s="42"/>
      <c r="RRU112" s="42"/>
      <c r="RRV112" s="42"/>
      <c r="RRW112" s="42"/>
      <c r="RRX112" s="42"/>
      <c r="RRY112" s="42"/>
      <c r="RRZ112" s="42"/>
      <c r="RSA112" s="42"/>
      <c r="RSB112" s="42"/>
      <c r="RSC112" s="42"/>
      <c r="RSD112" s="42"/>
      <c r="RSE112" s="42"/>
      <c r="RSF112" s="42"/>
      <c r="RSG112" s="42"/>
      <c r="RSH112" s="42"/>
      <c r="RSI112" s="42"/>
      <c r="RSJ112" s="42"/>
      <c r="RSK112" s="42"/>
      <c r="RSL112" s="42"/>
      <c r="RSM112" s="42"/>
      <c r="RSN112" s="42"/>
      <c r="RSO112" s="42"/>
      <c r="RSP112" s="42"/>
      <c r="RSQ112" s="42"/>
      <c r="RSR112" s="42"/>
      <c r="RSS112" s="42"/>
      <c r="RST112" s="42"/>
      <c r="RSU112" s="42"/>
      <c r="RSV112" s="42"/>
      <c r="RSW112" s="42"/>
      <c r="RSX112" s="42"/>
      <c r="RSY112" s="42"/>
      <c r="RSZ112" s="42"/>
      <c r="RTA112" s="42"/>
      <c r="RTB112" s="42"/>
      <c r="RTC112" s="42"/>
      <c r="RTD112" s="42"/>
      <c r="RTE112" s="42"/>
      <c r="RTF112" s="42"/>
      <c r="RTG112" s="42"/>
      <c r="RTH112" s="42"/>
      <c r="RTI112" s="42"/>
      <c r="RTJ112" s="42"/>
      <c r="RTK112" s="42"/>
      <c r="RTL112" s="42"/>
      <c r="RTM112" s="42"/>
      <c r="RTN112" s="42"/>
      <c r="RTO112" s="42"/>
      <c r="RTP112" s="42"/>
      <c r="RTQ112" s="42"/>
      <c r="RTR112" s="42"/>
      <c r="RTS112" s="42"/>
      <c r="RTT112" s="42"/>
      <c r="RTU112" s="42"/>
      <c r="RTV112" s="42"/>
      <c r="RTW112" s="42"/>
      <c r="RTX112" s="42"/>
      <c r="RTY112" s="42"/>
      <c r="RTZ112" s="42"/>
      <c r="RUA112" s="42"/>
      <c r="RUB112" s="42"/>
      <c r="RUC112" s="42"/>
      <c r="RUD112" s="42"/>
      <c r="RUE112" s="42"/>
      <c r="RUF112" s="42"/>
      <c r="RUG112" s="42"/>
      <c r="RUH112" s="42"/>
      <c r="RUI112" s="42"/>
      <c r="RUJ112" s="42"/>
      <c r="RUK112" s="42"/>
      <c r="RUL112" s="42"/>
      <c r="RUM112" s="42"/>
      <c r="RUN112" s="42"/>
      <c r="RUO112" s="42"/>
      <c r="RUP112" s="42"/>
      <c r="RUQ112" s="42"/>
      <c r="RUR112" s="42"/>
      <c r="RUS112" s="42"/>
      <c r="RUT112" s="42"/>
      <c r="RUU112" s="42"/>
      <c r="RUV112" s="42"/>
      <c r="RUW112" s="42"/>
      <c r="RUX112" s="42"/>
      <c r="RUY112" s="42"/>
      <c r="RUZ112" s="42"/>
      <c r="RVA112" s="42"/>
      <c r="RVB112" s="42"/>
      <c r="RVC112" s="42"/>
      <c r="RVD112" s="42"/>
      <c r="RVE112" s="42"/>
      <c r="RVF112" s="42"/>
      <c r="RVG112" s="42"/>
      <c r="RVH112" s="42"/>
      <c r="RVI112" s="42"/>
      <c r="RVJ112" s="42"/>
      <c r="RVK112" s="42"/>
      <c r="RVL112" s="42"/>
      <c r="RVM112" s="42"/>
      <c r="RVN112" s="42"/>
      <c r="RVO112" s="42"/>
      <c r="RVP112" s="42"/>
      <c r="RVQ112" s="42"/>
      <c r="RVR112" s="42"/>
      <c r="RVS112" s="42"/>
      <c r="RVT112" s="42"/>
      <c r="RVU112" s="42"/>
      <c r="RVV112" s="42"/>
      <c r="RVW112" s="42"/>
      <c r="RVX112" s="42"/>
      <c r="RVY112" s="42"/>
      <c r="RVZ112" s="42"/>
      <c r="RWA112" s="42"/>
      <c r="RWB112" s="42"/>
      <c r="RWC112" s="42"/>
      <c r="RWD112" s="42"/>
      <c r="RWE112" s="42"/>
      <c r="RWF112" s="42"/>
      <c r="RWG112" s="42"/>
      <c r="RWH112" s="42"/>
      <c r="RWI112" s="42"/>
      <c r="RWJ112" s="42"/>
      <c r="RWK112" s="42"/>
      <c r="RWL112" s="42"/>
      <c r="RWM112" s="42"/>
      <c r="RWN112" s="42"/>
      <c r="RWO112" s="42"/>
      <c r="RWP112" s="42"/>
      <c r="RWQ112" s="42"/>
      <c r="RWR112" s="42"/>
      <c r="RWS112" s="42"/>
      <c r="RWT112" s="42"/>
      <c r="RWU112" s="42"/>
      <c r="RWV112" s="42"/>
      <c r="RWW112" s="42"/>
      <c r="RWX112" s="42"/>
      <c r="RWY112" s="42"/>
      <c r="RWZ112" s="42"/>
      <c r="RXA112" s="42"/>
      <c r="RXB112" s="42"/>
      <c r="RXC112" s="42"/>
      <c r="RXD112" s="42"/>
      <c r="RXE112" s="42"/>
      <c r="RXF112" s="42"/>
      <c r="RXG112" s="42"/>
      <c r="RXH112" s="42"/>
      <c r="RXI112" s="42"/>
      <c r="RXJ112" s="42"/>
      <c r="RXK112" s="42"/>
      <c r="RXL112" s="42"/>
      <c r="RXM112" s="42"/>
      <c r="RXN112" s="42"/>
      <c r="RXO112" s="42"/>
      <c r="RXP112" s="42"/>
      <c r="RXQ112" s="42"/>
      <c r="RXR112" s="42"/>
      <c r="RXS112" s="42"/>
      <c r="RXT112" s="42"/>
      <c r="RXU112" s="42"/>
      <c r="RXV112" s="42"/>
      <c r="RXW112" s="42"/>
      <c r="RXX112" s="42"/>
      <c r="RXY112" s="42"/>
      <c r="RXZ112" s="42"/>
      <c r="RYA112" s="42"/>
      <c r="RYB112" s="42"/>
      <c r="RYC112" s="42"/>
      <c r="RYD112" s="42"/>
      <c r="RYE112" s="42"/>
      <c r="RYF112" s="42"/>
      <c r="RYG112" s="42"/>
      <c r="RYH112" s="42"/>
      <c r="RYI112" s="42"/>
      <c r="RYJ112" s="42"/>
      <c r="RYK112" s="42"/>
      <c r="RYL112" s="42"/>
      <c r="RYM112" s="42"/>
      <c r="RYN112" s="42"/>
      <c r="RYO112" s="42"/>
      <c r="RYP112" s="42"/>
      <c r="RYQ112" s="42"/>
      <c r="RYR112" s="42"/>
      <c r="RYS112" s="42"/>
      <c r="RYT112" s="42"/>
      <c r="RYU112" s="42"/>
      <c r="RYV112" s="42"/>
      <c r="RYW112" s="42"/>
      <c r="RYX112" s="42"/>
      <c r="RYY112" s="42"/>
      <c r="RYZ112" s="42"/>
      <c r="RZA112" s="42"/>
      <c r="RZB112" s="42"/>
      <c r="RZC112" s="42"/>
      <c r="RZD112" s="42"/>
      <c r="RZE112" s="42"/>
      <c r="RZF112" s="42"/>
      <c r="RZG112" s="42"/>
      <c r="RZH112" s="42"/>
      <c r="RZI112" s="42"/>
      <c r="RZJ112" s="42"/>
      <c r="RZK112" s="42"/>
      <c r="RZL112" s="42"/>
      <c r="RZM112" s="42"/>
      <c r="RZN112" s="42"/>
      <c r="RZO112" s="42"/>
      <c r="RZP112" s="42"/>
      <c r="RZQ112" s="42"/>
      <c r="RZR112" s="42"/>
      <c r="RZS112" s="42"/>
      <c r="RZT112" s="42"/>
      <c r="RZU112" s="42"/>
      <c r="RZV112" s="42"/>
      <c r="RZW112" s="42"/>
      <c r="RZX112" s="42"/>
      <c r="RZY112" s="42"/>
      <c r="RZZ112" s="42"/>
      <c r="SAA112" s="42"/>
      <c r="SAB112" s="42"/>
      <c r="SAC112" s="42"/>
      <c r="SAD112" s="42"/>
      <c r="SAE112" s="42"/>
      <c r="SAF112" s="42"/>
      <c r="SAG112" s="42"/>
      <c r="SAH112" s="42"/>
      <c r="SAI112" s="42"/>
      <c r="SAJ112" s="42"/>
      <c r="SAK112" s="42"/>
      <c r="SAL112" s="42"/>
      <c r="SAM112" s="42"/>
      <c r="SAN112" s="42"/>
      <c r="SAO112" s="42"/>
      <c r="SAP112" s="42"/>
      <c r="SAQ112" s="42"/>
      <c r="SAR112" s="42"/>
      <c r="SAS112" s="42"/>
      <c r="SAT112" s="42"/>
      <c r="SAU112" s="42"/>
      <c r="SAV112" s="42"/>
      <c r="SAW112" s="42"/>
      <c r="SAX112" s="42"/>
      <c r="SAY112" s="42"/>
      <c r="SAZ112" s="42"/>
      <c r="SBA112" s="42"/>
      <c r="SBB112" s="42"/>
      <c r="SBC112" s="42"/>
      <c r="SBD112" s="42"/>
      <c r="SBE112" s="42"/>
      <c r="SBF112" s="42"/>
      <c r="SBG112" s="42"/>
      <c r="SBH112" s="42"/>
      <c r="SBI112" s="42"/>
      <c r="SBJ112" s="42"/>
      <c r="SBK112" s="42"/>
      <c r="SBL112" s="42"/>
      <c r="SBM112" s="42"/>
      <c r="SBN112" s="42"/>
      <c r="SBO112" s="42"/>
      <c r="SBP112" s="42"/>
      <c r="SBQ112" s="42"/>
      <c r="SBR112" s="42"/>
      <c r="SBS112" s="42"/>
      <c r="SBT112" s="42"/>
      <c r="SBU112" s="42"/>
      <c r="SBV112" s="42"/>
      <c r="SBW112" s="42"/>
      <c r="SBX112" s="42"/>
      <c r="SBY112" s="42"/>
      <c r="SBZ112" s="42"/>
      <c r="SCA112" s="42"/>
      <c r="SCB112" s="42"/>
      <c r="SCC112" s="42"/>
      <c r="SCD112" s="42"/>
      <c r="SCE112" s="42"/>
      <c r="SCF112" s="42"/>
      <c r="SCG112" s="42"/>
      <c r="SCH112" s="42"/>
      <c r="SCI112" s="42"/>
      <c r="SCJ112" s="42"/>
      <c r="SCK112" s="42"/>
      <c r="SCL112" s="42"/>
      <c r="SCM112" s="42"/>
      <c r="SCN112" s="42"/>
      <c r="SCO112" s="42"/>
      <c r="SCP112" s="42"/>
      <c r="SCQ112" s="42"/>
      <c r="SCR112" s="42"/>
      <c r="SCS112" s="42"/>
      <c r="SCT112" s="42"/>
      <c r="SCU112" s="42"/>
      <c r="SCV112" s="42"/>
      <c r="SCW112" s="42"/>
      <c r="SCX112" s="42"/>
      <c r="SCY112" s="42"/>
      <c r="SCZ112" s="42"/>
      <c r="SDA112" s="42"/>
      <c r="SDB112" s="42"/>
      <c r="SDC112" s="42"/>
      <c r="SDD112" s="42"/>
      <c r="SDE112" s="42"/>
      <c r="SDF112" s="42"/>
      <c r="SDG112" s="42"/>
      <c r="SDH112" s="42"/>
      <c r="SDI112" s="42"/>
      <c r="SDJ112" s="42"/>
      <c r="SDK112" s="42"/>
      <c r="SDL112" s="42"/>
      <c r="SDM112" s="42"/>
      <c r="SDN112" s="42"/>
      <c r="SDO112" s="42"/>
      <c r="SDP112" s="42"/>
      <c r="SDQ112" s="42"/>
      <c r="SDR112" s="42"/>
      <c r="SDS112" s="42"/>
      <c r="SDT112" s="42"/>
      <c r="SDU112" s="42"/>
      <c r="SDV112" s="42"/>
      <c r="SDW112" s="42"/>
      <c r="SDX112" s="42"/>
      <c r="SDY112" s="42"/>
      <c r="SDZ112" s="42"/>
      <c r="SEA112" s="42"/>
      <c r="SEB112" s="42"/>
      <c r="SEC112" s="42"/>
      <c r="SED112" s="42"/>
      <c r="SEE112" s="42"/>
      <c r="SEF112" s="42"/>
      <c r="SEG112" s="42"/>
      <c r="SEH112" s="42"/>
      <c r="SEI112" s="42"/>
      <c r="SEJ112" s="42"/>
      <c r="SEK112" s="42"/>
      <c r="SEL112" s="42"/>
      <c r="SEM112" s="42"/>
      <c r="SEN112" s="42"/>
      <c r="SEO112" s="42"/>
      <c r="SEP112" s="42"/>
      <c r="SEQ112" s="42"/>
      <c r="SER112" s="42"/>
      <c r="SES112" s="42"/>
      <c r="SET112" s="42"/>
      <c r="SEU112" s="42"/>
      <c r="SEV112" s="42"/>
      <c r="SEW112" s="42"/>
      <c r="SEX112" s="42"/>
      <c r="SEY112" s="42"/>
      <c r="SEZ112" s="42"/>
      <c r="SFA112" s="42"/>
      <c r="SFB112" s="42"/>
      <c r="SFC112" s="42"/>
      <c r="SFD112" s="42"/>
      <c r="SFE112" s="42"/>
      <c r="SFF112" s="42"/>
      <c r="SFG112" s="42"/>
      <c r="SFH112" s="42"/>
      <c r="SFI112" s="42"/>
      <c r="SFJ112" s="42"/>
      <c r="SFK112" s="42"/>
      <c r="SFL112" s="42"/>
      <c r="SFM112" s="42"/>
      <c r="SFN112" s="42"/>
      <c r="SFO112" s="42"/>
      <c r="SFP112" s="42"/>
      <c r="SFQ112" s="42"/>
      <c r="SFR112" s="42"/>
      <c r="SFS112" s="42"/>
      <c r="SFT112" s="42"/>
      <c r="SFU112" s="42"/>
      <c r="SFV112" s="42"/>
      <c r="SFW112" s="42"/>
      <c r="SFX112" s="42"/>
      <c r="SFY112" s="42"/>
      <c r="SFZ112" s="42"/>
      <c r="SGA112" s="42"/>
      <c r="SGB112" s="42"/>
      <c r="SGC112" s="42"/>
      <c r="SGD112" s="42"/>
      <c r="SGE112" s="42"/>
      <c r="SGF112" s="42"/>
      <c r="SGG112" s="42"/>
      <c r="SGH112" s="42"/>
      <c r="SGI112" s="42"/>
      <c r="SGJ112" s="42"/>
      <c r="SGK112" s="42"/>
      <c r="SGL112" s="42"/>
      <c r="SGM112" s="42"/>
      <c r="SGN112" s="42"/>
      <c r="SGO112" s="42"/>
      <c r="SGP112" s="42"/>
      <c r="SGQ112" s="42"/>
      <c r="SGR112" s="42"/>
      <c r="SGS112" s="42"/>
      <c r="SGT112" s="42"/>
      <c r="SGU112" s="42"/>
      <c r="SGV112" s="42"/>
      <c r="SGW112" s="42"/>
      <c r="SGX112" s="42"/>
      <c r="SGY112" s="42"/>
      <c r="SGZ112" s="42"/>
      <c r="SHA112" s="42"/>
      <c r="SHB112" s="42"/>
      <c r="SHC112" s="42"/>
      <c r="SHD112" s="42"/>
      <c r="SHE112" s="42"/>
      <c r="SHF112" s="42"/>
      <c r="SHG112" s="42"/>
      <c r="SHH112" s="42"/>
      <c r="SHI112" s="42"/>
      <c r="SHJ112" s="42"/>
      <c r="SHK112" s="42"/>
      <c r="SHL112" s="42"/>
      <c r="SHM112" s="42"/>
      <c r="SHN112" s="42"/>
      <c r="SHO112" s="42"/>
      <c r="SHP112" s="42"/>
      <c r="SHQ112" s="42"/>
      <c r="SHR112" s="42"/>
      <c r="SHS112" s="42"/>
      <c r="SHT112" s="42"/>
      <c r="SHU112" s="42"/>
      <c r="SHV112" s="42"/>
      <c r="SHW112" s="42"/>
      <c r="SHX112" s="42"/>
      <c r="SHY112" s="42"/>
      <c r="SHZ112" s="42"/>
      <c r="SIA112" s="42"/>
      <c r="SIB112" s="42"/>
      <c r="SIC112" s="42"/>
      <c r="SID112" s="42"/>
      <c r="SIE112" s="42"/>
      <c r="SIF112" s="42"/>
      <c r="SIG112" s="42"/>
      <c r="SIH112" s="42"/>
      <c r="SII112" s="42"/>
      <c r="SIJ112" s="42"/>
      <c r="SIK112" s="42"/>
      <c r="SIL112" s="42"/>
      <c r="SIM112" s="42"/>
      <c r="SIN112" s="42"/>
      <c r="SIO112" s="42"/>
      <c r="SIP112" s="42"/>
      <c r="SIQ112" s="42"/>
      <c r="SIR112" s="42"/>
      <c r="SIS112" s="42"/>
      <c r="SIT112" s="42"/>
      <c r="SIU112" s="42"/>
      <c r="SIV112" s="42"/>
      <c r="SIW112" s="42"/>
      <c r="SIX112" s="42"/>
      <c r="SIY112" s="42"/>
      <c r="SIZ112" s="42"/>
      <c r="SJA112" s="42"/>
      <c r="SJB112" s="42"/>
      <c r="SJC112" s="42"/>
      <c r="SJD112" s="42"/>
      <c r="SJE112" s="42"/>
      <c r="SJF112" s="42"/>
      <c r="SJG112" s="42"/>
      <c r="SJH112" s="42"/>
      <c r="SJI112" s="42"/>
      <c r="SJJ112" s="42"/>
      <c r="SJK112" s="42"/>
      <c r="SJL112" s="42"/>
      <c r="SJM112" s="42"/>
      <c r="SJN112" s="42"/>
      <c r="SJO112" s="42"/>
      <c r="SJP112" s="42"/>
      <c r="SJQ112" s="42"/>
      <c r="SJR112" s="42"/>
      <c r="SJS112" s="42"/>
      <c r="SJT112" s="42"/>
      <c r="SJU112" s="42"/>
      <c r="SJV112" s="42"/>
      <c r="SJW112" s="42"/>
      <c r="SJX112" s="42"/>
      <c r="SJY112" s="42"/>
      <c r="SJZ112" s="42"/>
      <c r="SKA112" s="42"/>
      <c r="SKB112" s="42"/>
      <c r="SKC112" s="42"/>
      <c r="SKD112" s="42"/>
      <c r="SKE112" s="42"/>
      <c r="SKF112" s="42"/>
      <c r="SKG112" s="42"/>
      <c r="SKH112" s="42"/>
      <c r="SKI112" s="42"/>
      <c r="SKJ112" s="42"/>
      <c r="SKK112" s="42"/>
      <c r="SKL112" s="42"/>
      <c r="SKM112" s="42"/>
      <c r="SKN112" s="42"/>
      <c r="SKO112" s="42"/>
      <c r="SKP112" s="42"/>
      <c r="SKQ112" s="42"/>
      <c r="SKR112" s="42"/>
      <c r="SKS112" s="42"/>
      <c r="SKT112" s="42"/>
      <c r="SKU112" s="42"/>
      <c r="SKV112" s="42"/>
      <c r="SKW112" s="42"/>
      <c r="SKX112" s="42"/>
      <c r="SKY112" s="42"/>
      <c r="SKZ112" s="42"/>
      <c r="SLA112" s="42"/>
      <c r="SLB112" s="42"/>
      <c r="SLC112" s="42"/>
      <c r="SLD112" s="42"/>
      <c r="SLE112" s="42"/>
      <c r="SLF112" s="42"/>
      <c r="SLG112" s="42"/>
      <c r="SLH112" s="42"/>
      <c r="SLI112" s="42"/>
      <c r="SLJ112" s="42"/>
      <c r="SLK112" s="42"/>
      <c r="SLL112" s="42"/>
      <c r="SLM112" s="42"/>
      <c r="SLN112" s="42"/>
      <c r="SLO112" s="42"/>
      <c r="SLP112" s="42"/>
      <c r="SLQ112" s="42"/>
      <c r="SLR112" s="42"/>
      <c r="SLS112" s="42"/>
      <c r="SLT112" s="42"/>
      <c r="SLU112" s="42"/>
      <c r="SLV112" s="42"/>
      <c r="SLW112" s="42"/>
      <c r="SLX112" s="42"/>
      <c r="SLY112" s="42"/>
      <c r="SLZ112" s="42"/>
      <c r="SMA112" s="42"/>
      <c r="SMB112" s="42"/>
      <c r="SMC112" s="42"/>
      <c r="SMD112" s="42"/>
      <c r="SME112" s="42"/>
      <c r="SMF112" s="42"/>
      <c r="SMG112" s="42"/>
      <c r="SMH112" s="42"/>
      <c r="SMI112" s="42"/>
      <c r="SMJ112" s="42"/>
      <c r="SMK112" s="42"/>
      <c r="SML112" s="42"/>
      <c r="SMM112" s="42"/>
      <c r="SMN112" s="42"/>
      <c r="SMO112" s="42"/>
      <c r="SMP112" s="42"/>
      <c r="SMQ112" s="42"/>
      <c r="SMR112" s="42"/>
      <c r="SMS112" s="42"/>
      <c r="SMT112" s="42"/>
      <c r="SMU112" s="42"/>
      <c r="SMV112" s="42"/>
      <c r="SMW112" s="42"/>
      <c r="SMX112" s="42"/>
      <c r="SMY112" s="42"/>
      <c r="SMZ112" s="42"/>
      <c r="SNA112" s="42"/>
      <c r="SNB112" s="42"/>
      <c r="SNC112" s="42"/>
      <c r="SND112" s="42"/>
      <c r="SNE112" s="42"/>
      <c r="SNF112" s="42"/>
      <c r="SNG112" s="42"/>
      <c r="SNH112" s="42"/>
      <c r="SNI112" s="42"/>
      <c r="SNJ112" s="42"/>
      <c r="SNK112" s="42"/>
      <c r="SNL112" s="42"/>
      <c r="SNM112" s="42"/>
      <c r="SNN112" s="42"/>
      <c r="SNO112" s="42"/>
      <c r="SNP112" s="42"/>
      <c r="SNQ112" s="42"/>
      <c r="SNR112" s="42"/>
      <c r="SNS112" s="42"/>
      <c r="SNT112" s="42"/>
      <c r="SNU112" s="42"/>
      <c r="SNV112" s="42"/>
      <c r="SNW112" s="42"/>
      <c r="SNX112" s="42"/>
      <c r="SNY112" s="42"/>
      <c r="SNZ112" s="42"/>
      <c r="SOA112" s="42"/>
      <c r="SOB112" s="42"/>
      <c r="SOC112" s="42"/>
      <c r="SOD112" s="42"/>
      <c r="SOE112" s="42"/>
      <c r="SOF112" s="42"/>
      <c r="SOG112" s="42"/>
      <c r="SOH112" s="42"/>
      <c r="SOI112" s="42"/>
      <c r="SOJ112" s="42"/>
      <c r="SOK112" s="42"/>
      <c r="SOL112" s="42"/>
      <c r="SOM112" s="42"/>
      <c r="SON112" s="42"/>
      <c r="SOO112" s="42"/>
      <c r="SOP112" s="42"/>
      <c r="SOQ112" s="42"/>
      <c r="SOR112" s="42"/>
      <c r="SOS112" s="42"/>
      <c r="SOT112" s="42"/>
      <c r="SOU112" s="42"/>
      <c r="SOV112" s="42"/>
      <c r="SOW112" s="42"/>
      <c r="SOX112" s="42"/>
      <c r="SOY112" s="42"/>
      <c r="SOZ112" s="42"/>
      <c r="SPA112" s="42"/>
      <c r="SPB112" s="42"/>
      <c r="SPC112" s="42"/>
      <c r="SPD112" s="42"/>
      <c r="SPE112" s="42"/>
      <c r="SPF112" s="42"/>
      <c r="SPG112" s="42"/>
      <c r="SPH112" s="42"/>
      <c r="SPI112" s="42"/>
      <c r="SPJ112" s="42"/>
      <c r="SPK112" s="42"/>
      <c r="SPL112" s="42"/>
      <c r="SPM112" s="42"/>
      <c r="SPN112" s="42"/>
      <c r="SPO112" s="42"/>
      <c r="SPP112" s="42"/>
      <c r="SPQ112" s="42"/>
      <c r="SPR112" s="42"/>
      <c r="SPS112" s="42"/>
      <c r="SPT112" s="42"/>
      <c r="SPU112" s="42"/>
      <c r="SPV112" s="42"/>
      <c r="SPW112" s="42"/>
      <c r="SPX112" s="42"/>
      <c r="SPY112" s="42"/>
      <c r="SPZ112" s="42"/>
      <c r="SQA112" s="42"/>
      <c r="SQB112" s="42"/>
      <c r="SQC112" s="42"/>
      <c r="SQD112" s="42"/>
      <c r="SQE112" s="42"/>
      <c r="SQF112" s="42"/>
      <c r="SQG112" s="42"/>
      <c r="SQH112" s="42"/>
      <c r="SQI112" s="42"/>
      <c r="SQJ112" s="42"/>
      <c r="SQK112" s="42"/>
      <c r="SQL112" s="42"/>
      <c r="SQM112" s="42"/>
      <c r="SQN112" s="42"/>
      <c r="SQO112" s="42"/>
      <c r="SQP112" s="42"/>
      <c r="SQQ112" s="42"/>
      <c r="SQR112" s="42"/>
      <c r="SQS112" s="42"/>
      <c r="SQT112" s="42"/>
      <c r="SQU112" s="42"/>
      <c r="SQV112" s="42"/>
      <c r="SQW112" s="42"/>
      <c r="SQX112" s="42"/>
      <c r="SQY112" s="42"/>
      <c r="SQZ112" s="42"/>
      <c r="SRA112" s="42"/>
      <c r="SRB112" s="42"/>
      <c r="SRC112" s="42"/>
      <c r="SRD112" s="42"/>
      <c r="SRE112" s="42"/>
      <c r="SRF112" s="42"/>
      <c r="SRG112" s="42"/>
      <c r="SRH112" s="42"/>
      <c r="SRI112" s="42"/>
      <c r="SRJ112" s="42"/>
      <c r="SRK112" s="42"/>
      <c r="SRL112" s="42"/>
      <c r="SRM112" s="42"/>
      <c r="SRN112" s="42"/>
      <c r="SRO112" s="42"/>
      <c r="SRP112" s="42"/>
      <c r="SRQ112" s="42"/>
      <c r="SRR112" s="42"/>
      <c r="SRS112" s="42"/>
      <c r="SRT112" s="42"/>
      <c r="SRU112" s="42"/>
      <c r="SRV112" s="42"/>
      <c r="SRW112" s="42"/>
      <c r="SRX112" s="42"/>
      <c r="SRY112" s="42"/>
      <c r="SRZ112" s="42"/>
      <c r="SSA112" s="42"/>
      <c r="SSB112" s="42"/>
      <c r="SSC112" s="42"/>
      <c r="SSD112" s="42"/>
      <c r="SSE112" s="42"/>
      <c r="SSF112" s="42"/>
      <c r="SSG112" s="42"/>
      <c r="SSH112" s="42"/>
      <c r="SSI112" s="42"/>
      <c r="SSJ112" s="42"/>
      <c r="SSK112" s="42"/>
      <c r="SSL112" s="42"/>
      <c r="SSM112" s="42"/>
      <c r="SSN112" s="42"/>
      <c r="SSO112" s="42"/>
      <c r="SSP112" s="42"/>
      <c r="SSQ112" s="42"/>
      <c r="SSR112" s="42"/>
      <c r="SSS112" s="42"/>
      <c r="SST112" s="42"/>
      <c r="SSU112" s="42"/>
      <c r="SSV112" s="42"/>
      <c r="SSW112" s="42"/>
      <c r="SSX112" s="42"/>
      <c r="SSY112" s="42"/>
      <c r="SSZ112" s="42"/>
      <c r="STA112" s="42"/>
      <c r="STB112" s="42"/>
      <c r="STC112" s="42"/>
      <c r="STD112" s="42"/>
      <c r="STE112" s="42"/>
      <c r="STF112" s="42"/>
      <c r="STG112" s="42"/>
      <c r="STH112" s="42"/>
      <c r="STI112" s="42"/>
      <c r="STJ112" s="42"/>
      <c r="STK112" s="42"/>
      <c r="STL112" s="42"/>
      <c r="STM112" s="42"/>
      <c r="STN112" s="42"/>
      <c r="STO112" s="42"/>
      <c r="STP112" s="42"/>
      <c r="STQ112" s="42"/>
      <c r="STR112" s="42"/>
      <c r="STS112" s="42"/>
      <c r="STT112" s="42"/>
      <c r="STU112" s="42"/>
      <c r="STV112" s="42"/>
      <c r="STW112" s="42"/>
      <c r="STX112" s="42"/>
      <c r="STY112" s="42"/>
      <c r="STZ112" s="42"/>
      <c r="SUA112" s="42"/>
      <c r="SUB112" s="42"/>
      <c r="SUC112" s="42"/>
      <c r="SUD112" s="42"/>
      <c r="SUE112" s="42"/>
      <c r="SUF112" s="42"/>
      <c r="SUG112" s="42"/>
      <c r="SUH112" s="42"/>
      <c r="SUI112" s="42"/>
      <c r="SUJ112" s="42"/>
      <c r="SUK112" s="42"/>
      <c r="SUL112" s="42"/>
      <c r="SUM112" s="42"/>
      <c r="SUN112" s="42"/>
      <c r="SUO112" s="42"/>
      <c r="SUP112" s="42"/>
      <c r="SUQ112" s="42"/>
      <c r="SUR112" s="42"/>
      <c r="SUS112" s="42"/>
      <c r="SUT112" s="42"/>
      <c r="SUU112" s="42"/>
      <c r="SUV112" s="42"/>
      <c r="SUW112" s="42"/>
      <c r="SUX112" s="42"/>
      <c r="SUY112" s="42"/>
      <c r="SUZ112" s="42"/>
      <c r="SVA112" s="42"/>
      <c r="SVB112" s="42"/>
      <c r="SVC112" s="42"/>
      <c r="SVD112" s="42"/>
      <c r="SVE112" s="42"/>
      <c r="SVF112" s="42"/>
      <c r="SVG112" s="42"/>
      <c r="SVH112" s="42"/>
      <c r="SVI112" s="42"/>
      <c r="SVJ112" s="42"/>
      <c r="SVK112" s="42"/>
      <c r="SVL112" s="42"/>
      <c r="SVM112" s="42"/>
      <c r="SVN112" s="42"/>
      <c r="SVO112" s="42"/>
      <c r="SVP112" s="42"/>
      <c r="SVQ112" s="42"/>
      <c r="SVR112" s="42"/>
      <c r="SVS112" s="42"/>
      <c r="SVT112" s="42"/>
      <c r="SVU112" s="42"/>
      <c r="SVV112" s="42"/>
      <c r="SVW112" s="42"/>
      <c r="SVX112" s="42"/>
      <c r="SVY112" s="42"/>
      <c r="SVZ112" s="42"/>
      <c r="SWA112" s="42"/>
      <c r="SWB112" s="42"/>
      <c r="SWC112" s="42"/>
      <c r="SWD112" s="42"/>
      <c r="SWE112" s="42"/>
      <c r="SWF112" s="42"/>
      <c r="SWG112" s="42"/>
      <c r="SWH112" s="42"/>
      <c r="SWI112" s="42"/>
      <c r="SWJ112" s="42"/>
      <c r="SWK112" s="42"/>
      <c r="SWL112" s="42"/>
      <c r="SWM112" s="42"/>
      <c r="SWN112" s="42"/>
      <c r="SWO112" s="42"/>
      <c r="SWP112" s="42"/>
      <c r="SWQ112" s="42"/>
      <c r="SWR112" s="42"/>
      <c r="SWS112" s="42"/>
      <c r="SWT112" s="42"/>
      <c r="SWU112" s="42"/>
      <c r="SWV112" s="42"/>
      <c r="SWW112" s="42"/>
      <c r="SWX112" s="42"/>
      <c r="SWY112" s="42"/>
      <c r="SWZ112" s="42"/>
      <c r="SXA112" s="42"/>
      <c r="SXB112" s="42"/>
      <c r="SXC112" s="42"/>
      <c r="SXD112" s="42"/>
      <c r="SXE112" s="42"/>
      <c r="SXF112" s="42"/>
      <c r="SXG112" s="42"/>
      <c r="SXH112" s="42"/>
      <c r="SXI112" s="42"/>
      <c r="SXJ112" s="42"/>
      <c r="SXK112" s="42"/>
      <c r="SXL112" s="42"/>
      <c r="SXM112" s="42"/>
      <c r="SXN112" s="42"/>
      <c r="SXO112" s="42"/>
      <c r="SXP112" s="42"/>
      <c r="SXQ112" s="42"/>
      <c r="SXR112" s="42"/>
      <c r="SXS112" s="42"/>
      <c r="SXT112" s="42"/>
      <c r="SXU112" s="42"/>
      <c r="SXV112" s="42"/>
      <c r="SXW112" s="42"/>
      <c r="SXX112" s="42"/>
      <c r="SXY112" s="42"/>
      <c r="SXZ112" s="42"/>
      <c r="SYA112" s="42"/>
      <c r="SYB112" s="42"/>
      <c r="SYC112" s="42"/>
      <c r="SYD112" s="42"/>
      <c r="SYE112" s="42"/>
      <c r="SYF112" s="42"/>
      <c r="SYG112" s="42"/>
      <c r="SYH112" s="42"/>
      <c r="SYI112" s="42"/>
      <c r="SYJ112" s="42"/>
      <c r="SYK112" s="42"/>
      <c r="SYL112" s="42"/>
      <c r="SYM112" s="42"/>
      <c r="SYN112" s="42"/>
      <c r="SYO112" s="42"/>
      <c r="SYP112" s="42"/>
      <c r="SYQ112" s="42"/>
      <c r="SYR112" s="42"/>
      <c r="SYS112" s="42"/>
      <c r="SYT112" s="42"/>
      <c r="SYU112" s="42"/>
      <c r="SYV112" s="42"/>
      <c r="SYW112" s="42"/>
      <c r="SYX112" s="42"/>
      <c r="SYY112" s="42"/>
      <c r="SYZ112" s="42"/>
      <c r="SZA112" s="42"/>
      <c r="SZB112" s="42"/>
      <c r="SZC112" s="42"/>
      <c r="SZD112" s="42"/>
      <c r="SZE112" s="42"/>
      <c r="SZF112" s="42"/>
      <c r="SZG112" s="42"/>
      <c r="SZH112" s="42"/>
      <c r="SZI112" s="42"/>
      <c r="SZJ112" s="42"/>
      <c r="SZK112" s="42"/>
      <c r="SZL112" s="42"/>
      <c r="SZM112" s="42"/>
      <c r="SZN112" s="42"/>
      <c r="SZO112" s="42"/>
      <c r="SZP112" s="42"/>
      <c r="SZQ112" s="42"/>
      <c r="SZR112" s="42"/>
      <c r="SZS112" s="42"/>
      <c r="SZT112" s="42"/>
      <c r="SZU112" s="42"/>
      <c r="SZV112" s="42"/>
      <c r="SZW112" s="42"/>
      <c r="SZX112" s="42"/>
      <c r="SZY112" s="42"/>
      <c r="SZZ112" s="42"/>
      <c r="TAA112" s="42"/>
      <c r="TAB112" s="42"/>
      <c r="TAC112" s="42"/>
      <c r="TAD112" s="42"/>
      <c r="TAE112" s="42"/>
      <c r="TAF112" s="42"/>
      <c r="TAG112" s="42"/>
      <c r="TAH112" s="42"/>
      <c r="TAI112" s="42"/>
      <c r="TAJ112" s="42"/>
      <c r="TAK112" s="42"/>
      <c r="TAL112" s="42"/>
      <c r="TAM112" s="42"/>
      <c r="TAN112" s="42"/>
      <c r="TAO112" s="42"/>
      <c r="TAP112" s="42"/>
      <c r="TAQ112" s="42"/>
      <c r="TAR112" s="42"/>
      <c r="TAS112" s="42"/>
      <c r="TAT112" s="42"/>
      <c r="TAU112" s="42"/>
      <c r="TAV112" s="42"/>
      <c r="TAW112" s="42"/>
      <c r="TAX112" s="42"/>
      <c r="TAY112" s="42"/>
      <c r="TAZ112" s="42"/>
      <c r="TBA112" s="42"/>
      <c r="TBB112" s="42"/>
      <c r="TBC112" s="42"/>
      <c r="TBD112" s="42"/>
      <c r="TBE112" s="42"/>
      <c r="TBF112" s="42"/>
      <c r="TBG112" s="42"/>
      <c r="TBH112" s="42"/>
      <c r="TBI112" s="42"/>
      <c r="TBJ112" s="42"/>
      <c r="TBK112" s="42"/>
      <c r="TBL112" s="42"/>
      <c r="TBM112" s="42"/>
      <c r="TBN112" s="42"/>
      <c r="TBO112" s="42"/>
      <c r="TBP112" s="42"/>
      <c r="TBQ112" s="42"/>
      <c r="TBR112" s="42"/>
      <c r="TBS112" s="42"/>
      <c r="TBT112" s="42"/>
      <c r="TBU112" s="42"/>
      <c r="TBV112" s="42"/>
      <c r="TBW112" s="42"/>
      <c r="TBX112" s="42"/>
      <c r="TBY112" s="42"/>
      <c r="TBZ112" s="42"/>
      <c r="TCA112" s="42"/>
      <c r="TCB112" s="42"/>
      <c r="TCC112" s="42"/>
      <c r="TCD112" s="42"/>
      <c r="TCE112" s="42"/>
      <c r="TCF112" s="42"/>
      <c r="TCG112" s="42"/>
      <c r="TCH112" s="42"/>
      <c r="TCI112" s="42"/>
      <c r="TCJ112" s="42"/>
      <c r="TCK112" s="42"/>
      <c r="TCL112" s="42"/>
      <c r="TCM112" s="42"/>
      <c r="TCN112" s="42"/>
      <c r="TCO112" s="42"/>
      <c r="TCP112" s="42"/>
      <c r="TCQ112" s="42"/>
      <c r="TCR112" s="42"/>
      <c r="TCS112" s="42"/>
      <c r="TCT112" s="42"/>
      <c r="TCU112" s="42"/>
      <c r="TCV112" s="42"/>
      <c r="TCW112" s="42"/>
      <c r="TCX112" s="42"/>
      <c r="TCY112" s="42"/>
      <c r="TCZ112" s="42"/>
      <c r="TDA112" s="42"/>
      <c r="TDB112" s="42"/>
      <c r="TDC112" s="42"/>
      <c r="TDD112" s="42"/>
      <c r="TDE112" s="42"/>
      <c r="TDF112" s="42"/>
      <c r="TDG112" s="42"/>
      <c r="TDH112" s="42"/>
      <c r="TDI112" s="42"/>
      <c r="TDJ112" s="42"/>
      <c r="TDK112" s="42"/>
      <c r="TDL112" s="42"/>
      <c r="TDM112" s="42"/>
      <c r="TDN112" s="42"/>
      <c r="TDO112" s="42"/>
      <c r="TDP112" s="42"/>
      <c r="TDQ112" s="42"/>
      <c r="TDR112" s="42"/>
      <c r="TDS112" s="42"/>
      <c r="TDT112" s="42"/>
      <c r="TDU112" s="42"/>
      <c r="TDV112" s="42"/>
      <c r="TDW112" s="42"/>
      <c r="TDX112" s="42"/>
      <c r="TDY112" s="42"/>
      <c r="TDZ112" s="42"/>
      <c r="TEA112" s="42"/>
      <c r="TEB112" s="42"/>
      <c r="TEC112" s="42"/>
      <c r="TED112" s="42"/>
      <c r="TEE112" s="42"/>
      <c r="TEF112" s="42"/>
      <c r="TEG112" s="42"/>
      <c r="TEH112" s="42"/>
      <c r="TEI112" s="42"/>
      <c r="TEJ112" s="42"/>
      <c r="TEK112" s="42"/>
      <c r="TEL112" s="42"/>
      <c r="TEM112" s="42"/>
      <c r="TEN112" s="42"/>
      <c r="TEO112" s="42"/>
      <c r="TEP112" s="42"/>
      <c r="TEQ112" s="42"/>
      <c r="TER112" s="42"/>
      <c r="TES112" s="42"/>
      <c r="TET112" s="42"/>
      <c r="TEU112" s="42"/>
      <c r="TEV112" s="42"/>
      <c r="TEW112" s="42"/>
      <c r="TEX112" s="42"/>
      <c r="TEY112" s="42"/>
      <c r="TEZ112" s="42"/>
      <c r="TFA112" s="42"/>
      <c r="TFB112" s="42"/>
      <c r="TFC112" s="42"/>
      <c r="TFD112" s="42"/>
      <c r="TFE112" s="42"/>
      <c r="TFF112" s="42"/>
      <c r="TFG112" s="42"/>
      <c r="TFH112" s="42"/>
      <c r="TFI112" s="42"/>
      <c r="TFJ112" s="42"/>
      <c r="TFK112" s="42"/>
      <c r="TFL112" s="42"/>
      <c r="TFM112" s="42"/>
      <c r="TFN112" s="42"/>
      <c r="TFO112" s="42"/>
      <c r="TFP112" s="42"/>
      <c r="TFQ112" s="42"/>
      <c r="TFR112" s="42"/>
      <c r="TFS112" s="42"/>
      <c r="TFT112" s="42"/>
      <c r="TFU112" s="42"/>
      <c r="TFV112" s="42"/>
      <c r="TFW112" s="42"/>
      <c r="TFX112" s="42"/>
      <c r="TFY112" s="42"/>
      <c r="TFZ112" s="42"/>
      <c r="TGA112" s="42"/>
      <c r="TGB112" s="42"/>
      <c r="TGC112" s="42"/>
      <c r="TGD112" s="42"/>
      <c r="TGE112" s="42"/>
      <c r="TGF112" s="42"/>
      <c r="TGG112" s="42"/>
      <c r="TGH112" s="42"/>
      <c r="TGI112" s="42"/>
      <c r="TGJ112" s="42"/>
      <c r="TGK112" s="42"/>
      <c r="TGL112" s="42"/>
      <c r="TGM112" s="42"/>
      <c r="TGN112" s="42"/>
      <c r="TGO112" s="42"/>
      <c r="TGP112" s="42"/>
      <c r="TGQ112" s="42"/>
      <c r="TGR112" s="42"/>
      <c r="TGS112" s="42"/>
      <c r="TGT112" s="42"/>
      <c r="TGU112" s="42"/>
      <c r="TGV112" s="42"/>
      <c r="TGW112" s="42"/>
      <c r="TGX112" s="42"/>
      <c r="TGY112" s="42"/>
      <c r="TGZ112" s="42"/>
      <c r="THA112" s="42"/>
      <c r="THB112" s="42"/>
      <c r="THC112" s="42"/>
      <c r="THD112" s="42"/>
      <c r="THE112" s="42"/>
      <c r="THF112" s="42"/>
      <c r="THG112" s="42"/>
      <c r="THH112" s="42"/>
      <c r="THI112" s="42"/>
      <c r="THJ112" s="42"/>
      <c r="THK112" s="42"/>
      <c r="THL112" s="42"/>
      <c r="THM112" s="42"/>
      <c r="THN112" s="42"/>
      <c r="THO112" s="42"/>
      <c r="THP112" s="42"/>
      <c r="THQ112" s="42"/>
      <c r="THR112" s="42"/>
      <c r="THS112" s="42"/>
      <c r="THT112" s="42"/>
      <c r="THU112" s="42"/>
      <c r="THV112" s="42"/>
      <c r="THW112" s="42"/>
      <c r="THX112" s="42"/>
      <c r="THY112" s="42"/>
      <c r="THZ112" s="42"/>
      <c r="TIA112" s="42"/>
      <c r="TIB112" s="42"/>
      <c r="TIC112" s="42"/>
      <c r="TID112" s="42"/>
      <c r="TIE112" s="42"/>
      <c r="TIF112" s="42"/>
      <c r="TIG112" s="42"/>
      <c r="TIH112" s="42"/>
      <c r="TII112" s="42"/>
      <c r="TIJ112" s="42"/>
      <c r="TIK112" s="42"/>
      <c r="TIL112" s="42"/>
      <c r="TIM112" s="42"/>
      <c r="TIN112" s="42"/>
      <c r="TIO112" s="42"/>
      <c r="TIP112" s="42"/>
      <c r="TIQ112" s="42"/>
      <c r="TIR112" s="42"/>
      <c r="TIS112" s="42"/>
      <c r="TIT112" s="42"/>
      <c r="TIU112" s="42"/>
      <c r="TIV112" s="42"/>
      <c r="TIW112" s="42"/>
      <c r="TIX112" s="42"/>
      <c r="TIY112" s="42"/>
      <c r="TIZ112" s="42"/>
      <c r="TJA112" s="42"/>
      <c r="TJB112" s="42"/>
      <c r="TJC112" s="42"/>
      <c r="TJD112" s="42"/>
      <c r="TJE112" s="42"/>
      <c r="TJF112" s="42"/>
      <c r="TJG112" s="42"/>
      <c r="TJH112" s="42"/>
      <c r="TJI112" s="42"/>
      <c r="TJJ112" s="42"/>
      <c r="TJK112" s="42"/>
      <c r="TJL112" s="42"/>
      <c r="TJM112" s="42"/>
      <c r="TJN112" s="42"/>
      <c r="TJO112" s="42"/>
      <c r="TJP112" s="42"/>
      <c r="TJQ112" s="42"/>
      <c r="TJR112" s="42"/>
      <c r="TJS112" s="42"/>
      <c r="TJT112" s="42"/>
      <c r="TJU112" s="42"/>
      <c r="TJV112" s="42"/>
      <c r="TJW112" s="42"/>
      <c r="TJX112" s="42"/>
      <c r="TJY112" s="42"/>
      <c r="TJZ112" s="42"/>
      <c r="TKA112" s="42"/>
      <c r="TKB112" s="42"/>
      <c r="TKC112" s="42"/>
      <c r="TKD112" s="42"/>
      <c r="TKE112" s="42"/>
      <c r="TKF112" s="42"/>
      <c r="TKG112" s="42"/>
      <c r="TKH112" s="42"/>
      <c r="TKI112" s="42"/>
      <c r="TKJ112" s="42"/>
      <c r="TKK112" s="42"/>
      <c r="TKL112" s="42"/>
      <c r="TKM112" s="42"/>
      <c r="TKN112" s="42"/>
      <c r="TKO112" s="42"/>
      <c r="TKP112" s="42"/>
      <c r="TKQ112" s="42"/>
      <c r="TKR112" s="42"/>
      <c r="TKS112" s="42"/>
      <c r="TKT112" s="42"/>
      <c r="TKU112" s="42"/>
      <c r="TKV112" s="42"/>
      <c r="TKW112" s="42"/>
      <c r="TKX112" s="42"/>
      <c r="TKY112" s="42"/>
      <c r="TKZ112" s="42"/>
      <c r="TLA112" s="42"/>
      <c r="TLB112" s="42"/>
      <c r="TLC112" s="42"/>
      <c r="TLD112" s="42"/>
      <c r="TLE112" s="42"/>
      <c r="TLF112" s="42"/>
      <c r="TLG112" s="42"/>
      <c r="TLH112" s="42"/>
      <c r="TLI112" s="42"/>
      <c r="TLJ112" s="42"/>
      <c r="TLK112" s="42"/>
      <c r="TLL112" s="42"/>
      <c r="TLM112" s="42"/>
      <c r="TLN112" s="42"/>
      <c r="TLO112" s="42"/>
      <c r="TLP112" s="42"/>
      <c r="TLQ112" s="42"/>
      <c r="TLR112" s="42"/>
      <c r="TLS112" s="42"/>
      <c r="TLT112" s="42"/>
      <c r="TLU112" s="42"/>
      <c r="TLV112" s="42"/>
      <c r="TLW112" s="42"/>
      <c r="TLX112" s="42"/>
      <c r="TLY112" s="42"/>
      <c r="TLZ112" s="42"/>
      <c r="TMA112" s="42"/>
      <c r="TMB112" s="42"/>
      <c r="TMC112" s="42"/>
      <c r="TMD112" s="42"/>
      <c r="TME112" s="42"/>
      <c r="TMF112" s="42"/>
      <c r="TMG112" s="42"/>
      <c r="TMH112" s="42"/>
      <c r="TMI112" s="42"/>
      <c r="TMJ112" s="42"/>
      <c r="TMK112" s="42"/>
      <c r="TML112" s="42"/>
      <c r="TMM112" s="42"/>
      <c r="TMN112" s="42"/>
      <c r="TMO112" s="42"/>
      <c r="TMP112" s="42"/>
      <c r="TMQ112" s="42"/>
      <c r="TMR112" s="42"/>
      <c r="TMS112" s="42"/>
      <c r="TMT112" s="42"/>
      <c r="TMU112" s="42"/>
      <c r="TMV112" s="42"/>
      <c r="TMW112" s="42"/>
      <c r="TMX112" s="42"/>
      <c r="TMY112" s="42"/>
      <c r="TMZ112" s="42"/>
      <c r="TNA112" s="42"/>
      <c r="TNB112" s="42"/>
      <c r="TNC112" s="42"/>
      <c r="TND112" s="42"/>
      <c r="TNE112" s="42"/>
      <c r="TNF112" s="42"/>
      <c r="TNG112" s="42"/>
      <c r="TNH112" s="42"/>
      <c r="TNI112" s="42"/>
      <c r="TNJ112" s="42"/>
      <c r="TNK112" s="42"/>
      <c r="TNL112" s="42"/>
      <c r="TNM112" s="42"/>
      <c r="TNN112" s="42"/>
      <c r="TNO112" s="42"/>
      <c r="TNP112" s="42"/>
      <c r="TNQ112" s="42"/>
      <c r="TNR112" s="42"/>
      <c r="TNS112" s="42"/>
      <c r="TNT112" s="42"/>
      <c r="TNU112" s="42"/>
      <c r="TNV112" s="42"/>
      <c r="TNW112" s="42"/>
      <c r="TNX112" s="42"/>
      <c r="TNY112" s="42"/>
      <c r="TNZ112" s="42"/>
      <c r="TOA112" s="42"/>
      <c r="TOB112" s="42"/>
      <c r="TOC112" s="42"/>
      <c r="TOD112" s="42"/>
      <c r="TOE112" s="42"/>
      <c r="TOF112" s="42"/>
      <c r="TOG112" s="42"/>
      <c r="TOH112" s="42"/>
      <c r="TOI112" s="42"/>
      <c r="TOJ112" s="42"/>
      <c r="TOK112" s="42"/>
      <c r="TOL112" s="42"/>
      <c r="TOM112" s="42"/>
      <c r="TON112" s="42"/>
      <c r="TOO112" s="42"/>
      <c r="TOP112" s="42"/>
      <c r="TOQ112" s="42"/>
      <c r="TOR112" s="42"/>
      <c r="TOS112" s="42"/>
      <c r="TOT112" s="42"/>
      <c r="TOU112" s="42"/>
      <c r="TOV112" s="42"/>
      <c r="TOW112" s="42"/>
      <c r="TOX112" s="42"/>
      <c r="TOY112" s="42"/>
      <c r="TOZ112" s="42"/>
      <c r="TPA112" s="42"/>
      <c r="TPB112" s="42"/>
      <c r="TPC112" s="42"/>
      <c r="TPD112" s="42"/>
      <c r="TPE112" s="42"/>
      <c r="TPF112" s="42"/>
      <c r="TPG112" s="42"/>
      <c r="TPH112" s="42"/>
      <c r="TPI112" s="42"/>
      <c r="TPJ112" s="42"/>
      <c r="TPK112" s="42"/>
      <c r="TPL112" s="42"/>
      <c r="TPM112" s="42"/>
      <c r="TPN112" s="42"/>
      <c r="TPO112" s="42"/>
      <c r="TPP112" s="42"/>
      <c r="TPQ112" s="42"/>
      <c r="TPR112" s="42"/>
      <c r="TPS112" s="42"/>
      <c r="TPT112" s="42"/>
      <c r="TPU112" s="42"/>
      <c r="TPV112" s="42"/>
      <c r="TPW112" s="42"/>
      <c r="TPX112" s="42"/>
      <c r="TPY112" s="42"/>
      <c r="TPZ112" s="42"/>
      <c r="TQA112" s="42"/>
      <c r="TQB112" s="42"/>
      <c r="TQC112" s="42"/>
      <c r="TQD112" s="42"/>
      <c r="TQE112" s="42"/>
      <c r="TQF112" s="42"/>
      <c r="TQG112" s="42"/>
      <c r="TQH112" s="42"/>
      <c r="TQI112" s="42"/>
      <c r="TQJ112" s="42"/>
      <c r="TQK112" s="42"/>
      <c r="TQL112" s="42"/>
      <c r="TQM112" s="42"/>
      <c r="TQN112" s="42"/>
      <c r="TQO112" s="42"/>
      <c r="TQP112" s="42"/>
      <c r="TQQ112" s="42"/>
      <c r="TQR112" s="42"/>
      <c r="TQS112" s="42"/>
      <c r="TQT112" s="42"/>
      <c r="TQU112" s="42"/>
      <c r="TQV112" s="42"/>
      <c r="TQW112" s="42"/>
      <c r="TQX112" s="42"/>
      <c r="TQY112" s="42"/>
      <c r="TQZ112" s="42"/>
      <c r="TRA112" s="42"/>
      <c r="TRB112" s="42"/>
      <c r="TRC112" s="42"/>
      <c r="TRD112" s="42"/>
      <c r="TRE112" s="42"/>
      <c r="TRF112" s="42"/>
      <c r="TRG112" s="42"/>
      <c r="TRH112" s="42"/>
      <c r="TRI112" s="42"/>
      <c r="TRJ112" s="42"/>
      <c r="TRK112" s="42"/>
      <c r="TRL112" s="42"/>
      <c r="TRM112" s="42"/>
      <c r="TRN112" s="42"/>
      <c r="TRO112" s="42"/>
      <c r="TRP112" s="42"/>
      <c r="TRQ112" s="42"/>
      <c r="TRR112" s="42"/>
      <c r="TRS112" s="42"/>
      <c r="TRT112" s="42"/>
      <c r="TRU112" s="42"/>
      <c r="TRV112" s="42"/>
      <c r="TRW112" s="42"/>
      <c r="TRX112" s="42"/>
      <c r="TRY112" s="42"/>
      <c r="TRZ112" s="42"/>
      <c r="TSA112" s="42"/>
      <c r="TSB112" s="42"/>
      <c r="TSC112" s="42"/>
      <c r="TSD112" s="42"/>
      <c r="TSE112" s="42"/>
      <c r="TSF112" s="42"/>
      <c r="TSG112" s="42"/>
      <c r="TSH112" s="42"/>
      <c r="TSI112" s="42"/>
      <c r="TSJ112" s="42"/>
      <c r="TSK112" s="42"/>
      <c r="TSL112" s="42"/>
      <c r="TSM112" s="42"/>
      <c r="TSN112" s="42"/>
      <c r="TSO112" s="42"/>
      <c r="TSP112" s="42"/>
      <c r="TSQ112" s="42"/>
      <c r="TSR112" s="42"/>
      <c r="TSS112" s="42"/>
      <c r="TST112" s="42"/>
      <c r="TSU112" s="42"/>
      <c r="TSV112" s="42"/>
      <c r="TSW112" s="42"/>
      <c r="TSX112" s="42"/>
      <c r="TSY112" s="42"/>
      <c r="TSZ112" s="42"/>
      <c r="TTA112" s="42"/>
      <c r="TTB112" s="42"/>
      <c r="TTC112" s="42"/>
      <c r="TTD112" s="42"/>
      <c r="TTE112" s="42"/>
      <c r="TTF112" s="42"/>
      <c r="TTG112" s="42"/>
      <c r="TTH112" s="42"/>
      <c r="TTI112" s="42"/>
      <c r="TTJ112" s="42"/>
      <c r="TTK112" s="42"/>
      <c r="TTL112" s="42"/>
      <c r="TTM112" s="42"/>
      <c r="TTN112" s="42"/>
      <c r="TTO112" s="42"/>
      <c r="TTP112" s="42"/>
      <c r="TTQ112" s="42"/>
      <c r="TTR112" s="42"/>
      <c r="TTS112" s="42"/>
      <c r="TTT112" s="42"/>
      <c r="TTU112" s="42"/>
      <c r="TTV112" s="42"/>
      <c r="TTW112" s="42"/>
      <c r="TTX112" s="42"/>
      <c r="TTY112" s="42"/>
      <c r="TTZ112" s="42"/>
      <c r="TUA112" s="42"/>
      <c r="TUB112" s="42"/>
      <c r="TUC112" s="42"/>
      <c r="TUD112" s="42"/>
      <c r="TUE112" s="42"/>
      <c r="TUF112" s="42"/>
      <c r="TUG112" s="42"/>
      <c r="TUH112" s="42"/>
      <c r="TUI112" s="42"/>
      <c r="TUJ112" s="42"/>
      <c r="TUK112" s="42"/>
      <c r="TUL112" s="42"/>
      <c r="TUM112" s="42"/>
      <c r="TUN112" s="42"/>
      <c r="TUO112" s="42"/>
      <c r="TUP112" s="42"/>
      <c r="TUQ112" s="42"/>
      <c r="TUR112" s="42"/>
      <c r="TUS112" s="42"/>
      <c r="TUT112" s="42"/>
      <c r="TUU112" s="42"/>
      <c r="TUV112" s="42"/>
      <c r="TUW112" s="42"/>
      <c r="TUX112" s="42"/>
      <c r="TUY112" s="42"/>
      <c r="TUZ112" s="42"/>
      <c r="TVA112" s="42"/>
      <c r="TVB112" s="42"/>
      <c r="TVC112" s="42"/>
      <c r="TVD112" s="42"/>
      <c r="TVE112" s="42"/>
      <c r="TVF112" s="42"/>
      <c r="TVG112" s="42"/>
      <c r="TVH112" s="42"/>
      <c r="TVI112" s="42"/>
      <c r="TVJ112" s="42"/>
      <c r="TVK112" s="42"/>
      <c r="TVL112" s="42"/>
      <c r="TVM112" s="42"/>
      <c r="TVN112" s="42"/>
      <c r="TVO112" s="42"/>
      <c r="TVP112" s="42"/>
      <c r="TVQ112" s="42"/>
      <c r="TVR112" s="42"/>
      <c r="TVS112" s="42"/>
      <c r="TVT112" s="42"/>
      <c r="TVU112" s="42"/>
      <c r="TVV112" s="42"/>
      <c r="TVW112" s="42"/>
      <c r="TVX112" s="42"/>
      <c r="TVY112" s="42"/>
      <c r="TVZ112" s="42"/>
      <c r="TWA112" s="42"/>
      <c r="TWB112" s="42"/>
      <c r="TWC112" s="42"/>
      <c r="TWD112" s="42"/>
      <c r="TWE112" s="42"/>
      <c r="TWF112" s="42"/>
      <c r="TWG112" s="42"/>
      <c r="TWH112" s="42"/>
      <c r="TWI112" s="42"/>
      <c r="TWJ112" s="42"/>
      <c r="TWK112" s="42"/>
      <c r="TWL112" s="42"/>
      <c r="TWM112" s="42"/>
      <c r="TWN112" s="42"/>
      <c r="TWO112" s="42"/>
      <c r="TWP112" s="42"/>
      <c r="TWQ112" s="42"/>
      <c r="TWR112" s="42"/>
      <c r="TWS112" s="42"/>
      <c r="TWT112" s="42"/>
      <c r="TWU112" s="42"/>
      <c r="TWV112" s="42"/>
      <c r="TWW112" s="42"/>
      <c r="TWX112" s="42"/>
      <c r="TWY112" s="42"/>
      <c r="TWZ112" s="42"/>
      <c r="TXA112" s="42"/>
      <c r="TXB112" s="42"/>
      <c r="TXC112" s="42"/>
      <c r="TXD112" s="42"/>
      <c r="TXE112" s="42"/>
      <c r="TXF112" s="42"/>
      <c r="TXG112" s="42"/>
      <c r="TXH112" s="42"/>
      <c r="TXI112" s="42"/>
      <c r="TXJ112" s="42"/>
      <c r="TXK112" s="42"/>
      <c r="TXL112" s="42"/>
      <c r="TXM112" s="42"/>
      <c r="TXN112" s="42"/>
      <c r="TXO112" s="42"/>
      <c r="TXP112" s="42"/>
      <c r="TXQ112" s="42"/>
      <c r="TXR112" s="42"/>
      <c r="TXS112" s="42"/>
      <c r="TXT112" s="42"/>
      <c r="TXU112" s="42"/>
      <c r="TXV112" s="42"/>
      <c r="TXW112" s="42"/>
      <c r="TXX112" s="42"/>
      <c r="TXY112" s="42"/>
      <c r="TXZ112" s="42"/>
      <c r="TYA112" s="42"/>
      <c r="TYB112" s="42"/>
      <c r="TYC112" s="42"/>
      <c r="TYD112" s="42"/>
      <c r="TYE112" s="42"/>
      <c r="TYF112" s="42"/>
      <c r="TYG112" s="42"/>
      <c r="TYH112" s="42"/>
      <c r="TYI112" s="42"/>
      <c r="TYJ112" s="42"/>
      <c r="TYK112" s="42"/>
      <c r="TYL112" s="42"/>
      <c r="TYM112" s="42"/>
      <c r="TYN112" s="42"/>
      <c r="TYO112" s="42"/>
      <c r="TYP112" s="42"/>
      <c r="TYQ112" s="42"/>
      <c r="TYR112" s="42"/>
      <c r="TYS112" s="42"/>
      <c r="TYT112" s="42"/>
      <c r="TYU112" s="42"/>
      <c r="TYV112" s="42"/>
      <c r="TYW112" s="42"/>
      <c r="TYX112" s="42"/>
      <c r="TYY112" s="42"/>
      <c r="TYZ112" s="42"/>
      <c r="TZA112" s="42"/>
      <c r="TZB112" s="42"/>
      <c r="TZC112" s="42"/>
      <c r="TZD112" s="42"/>
      <c r="TZE112" s="42"/>
      <c r="TZF112" s="42"/>
      <c r="TZG112" s="42"/>
      <c r="TZH112" s="42"/>
      <c r="TZI112" s="42"/>
      <c r="TZJ112" s="42"/>
      <c r="TZK112" s="42"/>
      <c r="TZL112" s="42"/>
      <c r="TZM112" s="42"/>
      <c r="TZN112" s="42"/>
      <c r="TZO112" s="42"/>
      <c r="TZP112" s="42"/>
      <c r="TZQ112" s="42"/>
      <c r="TZR112" s="42"/>
      <c r="TZS112" s="42"/>
      <c r="TZT112" s="42"/>
      <c r="TZU112" s="42"/>
      <c r="TZV112" s="42"/>
      <c r="TZW112" s="42"/>
      <c r="TZX112" s="42"/>
      <c r="TZY112" s="42"/>
      <c r="TZZ112" s="42"/>
      <c r="UAA112" s="42"/>
      <c r="UAB112" s="42"/>
      <c r="UAC112" s="42"/>
      <c r="UAD112" s="42"/>
      <c r="UAE112" s="42"/>
      <c r="UAF112" s="42"/>
      <c r="UAG112" s="42"/>
      <c r="UAH112" s="42"/>
      <c r="UAI112" s="42"/>
      <c r="UAJ112" s="42"/>
      <c r="UAK112" s="42"/>
      <c r="UAL112" s="42"/>
      <c r="UAM112" s="42"/>
      <c r="UAN112" s="42"/>
      <c r="UAO112" s="42"/>
      <c r="UAP112" s="42"/>
      <c r="UAQ112" s="42"/>
      <c r="UAR112" s="42"/>
      <c r="UAS112" s="42"/>
      <c r="UAT112" s="42"/>
      <c r="UAU112" s="42"/>
      <c r="UAV112" s="42"/>
      <c r="UAW112" s="42"/>
      <c r="UAX112" s="42"/>
      <c r="UAY112" s="42"/>
      <c r="UAZ112" s="42"/>
      <c r="UBA112" s="42"/>
      <c r="UBB112" s="42"/>
      <c r="UBC112" s="42"/>
      <c r="UBD112" s="42"/>
      <c r="UBE112" s="42"/>
      <c r="UBF112" s="42"/>
      <c r="UBG112" s="42"/>
      <c r="UBH112" s="42"/>
      <c r="UBI112" s="42"/>
      <c r="UBJ112" s="42"/>
      <c r="UBK112" s="42"/>
      <c r="UBL112" s="42"/>
      <c r="UBM112" s="42"/>
      <c r="UBN112" s="42"/>
      <c r="UBO112" s="42"/>
      <c r="UBP112" s="42"/>
      <c r="UBQ112" s="42"/>
      <c r="UBR112" s="42"/>
      <c r="UBS112" s="42"/>
      <c r="UBT112" s="42"/>
      <c r="UBU112" s="42"/>
      <c r="UBV112" s="42"/>
      <c r="UBW112" s="42"/>
      <c r="UBX112" s="42"/>
      <c r="UBY112" s="42"/>
      <c r="UBZ112" s="42"/>
      <c r="UCA112" s="42"/>
      <c r="UCB112" s="42"/>
      <c r="UCC112" s="42"/>
      <c r="UCD112" s="42"/>
      <c r="UCE112" s="42"/>
      <c r="UCF112" s="42"/>
      <c r="UCG112" s="42"/>
      <c r="UCH112" s="42"/>
      <c r="UCI112" s="42"/>
      <c r="UCJ112" s="42"/>
      <c r="UCK112" s="42"/>
      <c r="UCL112" s="42"/>
      <c r="UCM112" s="42"/>
      <c r="UCN112" s="42"/>
      <c r="UCO112" s="42"/>
      <c r="UCP112" s="42"/>
      <c r="UCQ112" s="42"/>
      <c r="UCR112" s="42"/>
      <c r="UCS112" s="42"/>
      <c r="UCT112" s="42"/>
      <c r="UCU112" s="42"/>
      <c r="UCV112" s="42"/>
      <c r="UCW112" s="42"/>
      <c r="UCX112" s="42"/>
      <c r="UCY112" s="42"/>
      <c r="UCZ112" s="42"/>
      <c r="UDA112" s="42"/>
      <c r="UDB112" s="42"/>
      <c r="UDC112" s="42"/>
      <c r="UDD112" s="42"/>
      <c r="UDE112" s="42"/>
      <c r="UDF112" s="42"/>
      <c r="UDG112" s="42"/>
      <c r="UDH112" s="42"/>
      <c r="UDI112" s="42"/>
      <c r="UDJ112" s="42"/>
      <c r="UDK112" s="42"/>
      <c r="UDL112" s="42"/>
      <c r="UDM112" s="42"/>
      <c r="UDN112" s="42"/>
      <c r="UDO112" s="42"/>
      <c r="UDP112" s="42"/>
      <c r="UDQ112" s="42"/>
      <c r="UDR112" s="42"/>
      <c r="UDS112" s="42"/>
      <c r="UDT112" s="42"/>
      <c r="UDU112" s="42"/>
      <c r="UDV112" s="42"/>
      <c r="UDW112" s="42"/>
      <c r="UDX112" s="42"/>
      <c r="UDY112" s="42"/>
      <c r="UDZ112" s="42"/>
      <c r="UEA112" s="42"/>
      <c r="UEB112" s="42"/>
      <c r="UEC112" s="42"/>
      <c r="UED112" s="42"/>
      <c r="UEE112" s="42"/>
      <c r="UEF112" s="42"/>
      <c r="UEG112" s="42"/>
      <c r="UEH112" s="42"/>
      <c r="UEI112" s="42"/>
      <c r="UEJ112" s="42"/>
      <c r="UEK112" s="42"/>
      <c r="UEL112" s="42"/>
      <c r="UEM112" s="42"/>
      <c r="UEN112" s="42"/>
      <c r="UEO112" s="42"/>
      <c r="UEP112" s="42"/>
      <c r="UEQ112" s="42"/>
      <c r="UER112" s="42"/>
      <c r="UES112" s="42"/>
      <c r="UET112" s="42"/>
      <c r="UEU112" s="42"/>
      <c r="UEV112" s="42"/>
      <c r="UEW112" s="42"/>
      <c r="UEX112" s="42"/>
      <c r="UEY112" s="42"/>
      <c r="UEZ112" s="42"/>
      <c r="UFA112" s="42"/>
      <c r="UFB112" s="42"/>
      <c r="UFC112" s="42"/>
      <c r="UFD112" s="42"/>
      <c r="UFE112" s="42"/>
      <c r="UFF112" s="42"/>
      <c r="UFG112" s="42"/>
      <c r="UFH112" s="42"/>
      <c r="UFI112" s="42"/>
      <c r="UFJ112" s="42"/>
      <c r="UFK112" s="42"/>
      <c r="UFL112" s="42"/>
      <c r="UFM112" s="42"/>
      <c r="UFN112" s="42"/>
      <c r="UFO112" s="42"/>
      <c r="UFP112" s="42"/>
      <c r="UFQ112" s="42"/>
      <c r="UFR112" s="42"/>
      <c r="UFS112" s="42"/>
      <c r="UFT112" s="42"/>
      <c r="UFU112" s="42"/>
      <c r="UFV112" s="42"/>
      <c r="UFW112" s="42"/>
      <c r="UFX112" s="42"/>
      <c r="UFY112" s="42"/>
      <c r="UFZ112" s="42"/>
      <c r="UGA112" s="42"/>
      <c r="UGB112" s="42"/>
      <c r="UGC112" s="42"/>
      <c r="UGD112" s="42"/>
      <c r="UGE112" s="42"/>
      <c r="UGF112" s="42"/>
      <c r="UGG112" s="42"/>
      <c r="UGH112" s="42"/>
      <c r="UGI112" s="42"/>
      <c r="UGJ112" s="42"/>
      <c r="UGK112" s="42"/>
      <c r="UGL112" s="42"/>
      <c r="UGM112" s="42"/>
      <c r="UGN112" s="42"/>
      <c r="UGO112" s="42"/>
      <c r="UGP112" s="42"/>
      <c r="UGQ112" s="42"/>
      <c r="UGR112" s="42"/>
      <c r="UGS112" s="42"/>
      <c r="UGT112" s="42"/>
      <c r="UGU112" s="42"/>
      <c r="UGV112" s="42"/>
      <c r="UGW112" s="42"/>
      <c r="UGX112" s="42"/>
      <c r="UGY112" s="42"/>
      <c r="UGZ112" s="42"/>
      <c r="UHA112" s="42"/>
      <c r="UHB112" s="42"/>
      <c r="UHC112" s="42"/>
      <c r="UHD112" s="42"/>
      <c r="UHE112" s="42"/>
      <c r="UHF112" s="42"/>
      <c r="UHG112" s="42"/>
      <c r="UHH112" s="42"/>
      <c r="UHI112" s="42"/>
      <c r="UHJ112" s="42"/>
      <c r="UHK112" s="42"/>
      <c r="UHL112" s="42"/>
      <c r="UHM112" s="42"/>
      <c r="UHN112" s="42"/>
      <c r="UHO112" s="42"/>
      <c r="UHP112" s="42"/>
      <c r="UHQ112" s="42"/>
      <c r="UHR112" s="42"/>
      <c r="UHS112" s="42"/>
      <c r="UHT112" s="42"/>
      <c r="UHU112" s="42"/>
      <c r="UHV112" s="42"/>
      <c r="UHW112" s="42"/>
      <c r="UHX112" s="42"/>
      <c r="UHY112" s="42"/>
      <c r="UHZ112" s="42"/>
      <c r="UIA112" s="42"/>
      <c r="UIB112" s="42"/>
      <c r="UIC112" s="42"/>
      <c r="UID112" s="42"/>
      <c r="UIE112" s="42"/>
      <c r="UIF112" s="42"/>
      <c r="UIG112" s="42"/>
      <c r="UIH112" s="42"/>
      <c r="UII112" s="42"/>
      <c r="UIJ112" s="42"/>
      <c r="UIK112" s="42"/>
      <c r="UIL112" s="42"/>
      <c r="UIM112" s="42"/>
      <c r="UIN112" s="42"/>
      <c r="UIO112" s="42"/>
      <c r="UIP112" s="42"/>
      <c r="UIQ112" s="42"/>
      <c r="UIR112" s="42"/>
      <c r="UIS112" s="42"/>
      <c r="UIT112" s="42"/>
      <c r="UIU112" s="42"/>
      <c r="UIV112" s="42"/>
      <c r="UIW112" s="42"/>
      <c r="UIX112" s="42"/>
      <c r="UIY112" s="42"/>
      <c r="UIZ112" s="42"/>
      <c r="UJA112" s="42"/>
      <c r="UJB112" s="42"/>
      <c r="UJC112" s="42"/>
      <c r="UJD112" s="42"/>
      <c r="UJE112" s="42"/>
      <c r="UJF112" s="42"/>
      <c r="UJG112" s="42"/>
      <c r="UJH112" s="42"/>
      <c r="UJI112" s="42"/>
      <c r="UJJ112" s="42"/>
      <c r="UJK112" s="42"/>
      <c r="UJL112" s="42"/>
      <c r="UJM112" s="42"/>
      <c r="UJN112" s="42"/>
      <c r="UJO112" s="42"/>
      <c r="UJP112" s="42"/>
      <c r="UJQ112" s="42"/>
      <c r="UJR112" s="42"/>
      <c r="UJS112" s="42"/>
      <c r="UJT112" s="42"/>
      <c r="UJU112" s="42"/>
      <c r="UJV112" s="42"/>
      <c r="UJW112" s="42"/>
      <c r="UJX112" s="42"/>
      <c r="UJY112" s="42"/>
      <c r="UJZ112" s="42"/>
      <c r="UKA112" s="42"/>
      <c r="UKB112" s="42"/>
      <c r="UKC112" s="42"/>
      <c r="UKD112" s="42"/>
      <c r="UKE112" s="42"/>
      <c r="UKF112" s="42"/>
      <c r="UKG112" s="42"/>
      <c r="UKH112" s="42"/>
      <c r="UKI112" s="42"/>
      <c r="UKJ112" s="42"/>
      <c r="UKK112" s="42"/>
      <c r="UKL112" s="42"/>
      <c r="UKM112" s="42"/>
      <c r="UKN112" s="42"/>
      <c r="UKO112" s="42"/>
      <c r="UKP112" s="42"/>
      <c r="UKQ112" s="42"/>
      <c r="UKR112" s="42"/>
      <c r="UKS112" s="42"/>
      <c r="UKT112" s="42"/>
      <c r="UKU112" s="42"/>
      <c r="UKV112" s="42"/>
      <c r="UKW112" s="42"/>
      <c r="UKX112" s="42"/>
      <c r="UKY112" s="42"/>
      <c r="UKZ112" s="42"/>
      <c r="ULA112" s="42"/>
      <c r="ULB112" s="42"/>
      <c r="ULC112" s="42"/>
      <c r="ULD112" s="42"/>
      <c r="ULE112" s="42"/>
      <c r="ULF112" s="42"/>
      <c r="ULG112" s="42"/>
      <c r="ULH112" s="42"/>
      <c r="ULI112" s="42"/>
      <c r="ULJ112" s="42"/>
      <c r="ULK112" s="42"/>
      <c r="ULL112" s="42"/>
      <c r="ULM112" s="42"/>
      <c r="ULN112" s="42"/>
      <c r="ULO112" s="42"/>
      <c r="ULP112" s="42"/>
      <c r="ULQ112" s="42"/>
      <c r="ULR112" s="42"/>
      <c r="ULS112" s="42"/>
      <c r="ULT112" s="42"/>
      <c r="ULU112" s="42"/>
      <c r="ULV112" s="42"/>
      <c r="ULW112" s="42"/>
      <c r="ULX112" s="42"/>
      <c r="ULY112" s="42"/>
      <c r="ULZ112" s="42"/>
      <c r="UMA112" s="42"/>
      <c r="UMB112" s="42"/>
      <c r="UMC112" s="42"/>
      <c r="UMD112" s="42"/>
      <c r="UME112" s="42"/>
      <c r="UMF112" s="42"/>
      <c r="UMG112" s="42"/>
      <c r="UMH112" s="42"/>
      <c r="UMI112" s="42"/>
      <c r="UMJ112" s="42"/>
      <c r="UMK112" s="42"/>
      <c r="UML112" s="42"/>
      <c r="UMM112" s="42"/>
      <c r="UMN112" s="42"/>
      <c r="UMO112" s="42"/>
      <c r="UMP112" s="42"/>
      <c r="UMQ112" s="42"/>
      <c r="UMR112" s="42"/>
      <c r="UMS112" s="42"/>
      <c r="UMT112" s="42"/>
      <c r="UMU112" s="42"/>
      <c r="UMV112" s="42"/>
      <c r="UMW112" s="42"/>
      <c r="UMX112" s="42"/>
      <c r="UMY112" s="42"/>
      <c r="UMZ112" s="42"/>
      <c r="UNA112" s="42"/>
      <c r="UNB112" s="42"/>
      <c r="UNC112" s="42"/>
      <c r="UND112" s="42"/>
      <c r="UNE112" s="42"/>
      <c r="UNF112" s="42"/>
      <c r="UNG112" s="42"/>
      <c r="UNH112" s="42"/>
      <c r="UNI112" s="42"/>
      <c r="UNJ112" s="42"/>
      <c r="UNK112" s="42"/>
      <c r="UNL112" s="42"/>
      <c r="UNM112" s="42"/>
      <c r="UNN112" s="42"/>
      <c r="UNO112" s="42"/>
      <c r="UNP112" s="42"/>
      <c r="UNQ112" s="42"/>
      <c r="UNR112" s="42"/>
      <c r="UNS112" s="42"/>
      <c r="UNT112" s="42"/>
      <c r="UNU112" s="42"/>
      <c r="UNV112" s="42"/>
      <c r="UNW112" s="42"/>
      <c r="UNX112" s="42"/>
      <c r="UNY112" s="42"/>
      <c r="UNZ112" s="42"/>
      <c r="UOA112" s="42"/>
      <c r="UOB112" s="42"/>
      <c r="UOC112" s="42"/>
      <c r="UOD112" s="42"/>
      <c r="UOE112" s="42"/>
      <c r="UOF112" s="42"/>
      <c r="UOG112" s="42"/>
      <c r="UOH112" s="42"/>
      <c r="UOI112" s="42"/>
      <c r="UOJ112" s="42"/>
      <c r="UOK112" s="42"/>
      <c r="UOL112" s="42"/>
      <c r="UOM112" s="42"/>
      <c r="UON112" s="42"/>
      <c r="UOO112" s="42"/>
      <c r="UOP112" s="42"/>
      <c r="UOQ112" s="42"/>
      <c r="UOR112" s="42"/>
      <c r="UOS112" s="42"/>
      <c r="UOT112" s="42"/>
      <c r="UOU112" s="42"/>
      <c r="UOV112" s="42"/>
      <c r="UOW112" s="42"/>
      <c r="UOX112" s="42"/>
      <c r="UOY112" s="42"/>
      <c r="UOZ112" s="42"/>
      <c r="UPA112" s="42"/>
      <c r="UPB112" s="42"/>
      <c r="UPC112" s="42"/>
      <c r="UPD112" s="42"/>
      <c r="UPE112" s="42"/>
      <c r="UPF112" s="42"/>
      <c r="UPG112" s="42"/>
      <c r="UPH112" s="42"/>
      <c r="UPI112" s="42"/>
      <c r="UPJ112" s="42"/>
      <c r="UPK112" s="42"/>
      <c r="UPL112" s="42"/>
      <c r="UPM112" s="42"/>
      <c r="UPN112" s="42"/>
      <c r="UPO112" s="42"/>
      <c r="UPP112" s="42"/>
      <c r="UPQ112" s="42"/>
      <c r="UPR112" s="42"/>
      <c r="UPS112" s="42"/>
      <c r="UPT112" s="42"/>
      <c r="UPU112" s="42"/>
      <c r="UPV112" s="42"/>
      <c r="UPW112" s="42"/>
      <c r="UPX112" s="42"/>
      <c r="UPY112" s="42"/>
      <c r="UPZ112" s="42"/>
      <c r="UQA112" s="42"/>
      <c r="UQB112" s="42"/>
      <c r="UQC112" s="42"/>
      <c r="UQD112" s="42"/>
      <c r="UQE112" s="42"/>
      <c r="UQF112" s="42"/>
      <c r="UQG112" s="42"/>
      <c r="UQH112" s="42"/>
      <c r="UQI112" s="42"/>
      <c r="UQJ112" s="42"/>
      <c r="UQK112" s="42"/>
      <c r="UQL112" s="42"/>
      <c r="UQM112" s="42"/>
      <c r="UQN112" s="42"/>
      <c r="UQO112" s="42"/>
      <c r="UQP112" s="42"/>
      <c r="UQQ112" s="42"/>
      <c r="UQR112" s="42"/>
      <c r="UQS112" s="42"/>
      <c r="UQT112" s="42"/>
      <c r="UQU112" s="42"/>
      <c r="UQV112" s="42"/>
      <c r="UQW112" s="42"/>
      <c r="UQX112" s="42"/>
      <c r="UQY112" s="42"/>
      <c r="UQZ112" s="42"/>
      <c r="URA112" s="42"/>
      <c r="URB112" s="42"/>
      <c r="URC112" s="42"/>
      <c r="URD112" s="42"/>
      <c r="URE112" s="42"/>
      <c r="URF112" s="42"/>
      <c r="URG112" s="42"/>
      <c r="URH112" s="42"/>
      <c r="URI112" s="42"/>
      <c r="URJ112" s="42"/>
      <c r="URK112" s="42"/>
      <c r="URL112" s="42"/>
      <c r="URM112" s="42"/>
      <c r="URN112" s="42"/>
      <c r="URO112" s="42"/>
      <c r="URP112" s="42"/>
      <c r="URQ112" s="42"/>
      <c r="URR112" s="42"/>
      <c r="URS112" s="42"/>
      <c r="URT112" s="42"/>
      <c r="URU112" s="42"/>
      <c r="URV112" s="42"/>
      <c r="URW112" s="42"/>
      <c r="URX112" s="42"/>
      <c r="URY112" s="42"/>
      <c r="URZ112" s="42"/>
      <c r="USA112" s="42"/>
      <c r="USB112" s="42"/>
      <c r="USC112" s="42"/>
      <c r="USD112" s="42"/>
      <c r="USE112" s="42"/>
      <c r="USF112" s="42"/>
      <c r="USG112" s="42"/>
      <c r="USH112" s="42"/>
      <c r="USI112" s="42"/>
      <c r="USJ112" s="42"/>
      <c r="USK112" s="42"/>
      <c r="USL112" s="42"/>
      <c r="USM112" s="42"/>
      <c r="USN112" s="42"/>
      <c r="USO112" s="42"/>
      <c r="USP112" s="42"/>
      <c r="USQ112" s="42"/>
      <c r="USR112" s="42"/>
      <c r="USS112" s="42"/>
      <c r="UST112" s="42"/>
      <c r="USU112" s="42"/>
      <c r="USV112" s="42"/>
      <c r="USW112" s="42"/>
      <c r="USX112" s="42"/>
      <c r="USY112" s="42"/>
      <c r="USZ112" s="42"/>
      <c r="UTA112" s="42"/>
      <c r="UTB112" s="42"/>
      <c r="UTC112" s="42"/>
      <c r="UTD112" s="42"/>
      <c r="UTE112" s="42"/>
      <c r="UTF112" s="42"/>
      <c r="UTG112" s="42"/>
      <c r="UTH112" s="42"/>
      <c r="UTI112" s="42"/>
      <c r="UTJ112" s="42"/>
      <c r="UTK112" s="42"/>
      <c r="UTL112" s="42"/>
      <c r="UTM112" s="42"/>
      <c r="UTN112" s="42"/>
      <c r="UTO112" s="42"/>
      <c r="UTP112" s="42"/>
      <c r="UTQ112" s="42"/>
      <c r="UTR112" s="42"/>
      <c r="UTS112" s="42"/>
      <c r="UTT112" s="42"/>
      <c r="UTU112" s="42"/>
      <c r="UTV112" s="42"/>
      <c r="UTW112" s="42"/>
      <c r="UTX112" s="42"/>
      <c r="UTY112" s="42"/>
      <c r="UTZ112" s="42"/>
      <c r="UUA112" s="42"/>
      <c r="UUB112" s="42"/>
      <c r="UUC112" s="42"/>
      <c r="UUD112" s="42"/>
      <c r="UUE112" s="42"/>
      <c r="UUF112" s="42"/>
      <c r="UUG112" s="42"/>
      <c r="UUH112" s="42"/>
      <c r="UUI112" s="42"/>
      <c r="UUJ112" s="42"/>
      <c r="UUK112" s="42"/>
      <c r="UUL112" s="42"/>
      <c r="UUM112" s="42"/>
      <c r="UUN112" s="42"/>
      <c r="UUO112" s="42"/>
      <c r="UUP112" s="42"/>
      <c r="UUQ112" s="42"/>
      <c r="UUR112" s="42"/>
      <c r="UUS112" s="42"/>
      <c r="UUT112" s="42"/>
      <c r="UUU112" s="42"/>
      <c r="UUV112" s="42"/>
      <c r="UUW112" s="42"/>
      <c r="UUX112" s="42"/>
      <c r="UUY112" s="42"/>
      <c r="UUZ112" s="42"/>
      <c r="UVA112" s="42"/>
      <c r="UVB112" s="42"/>
      <c r="UVC112" s="42"/>
      <c r="UVD112" s="42"/>
      <c r="UVE112" s="42"/>
      <c r="UVF112" s="42"/>
      <c r="UVG112" s="42"/>
      <c r="UVH112" s="42"/>
      <c r="UVI112" s="42"/>
      <c r="UVJ112" s="42"/>
      <c r="UVK112" s="42"/>
      <c r="UVL112" s="42"/>
      <c r="UVM112" s="42"/>
      <c r="UVN112" s="42"/>
      <c r="UVO112" s="42"/>
      <c r="UVP112" s="42"/>
      <c r="UVQ112" s="42"/>
      <c r="UVR112" s="42"/>
      <c r="UVS112" s="42"/>
      <c r="UVT112" s="42"/>
      <c r="UVU112" s="42"/>
      <c r="UVV112" s="42"/>
      <c r="UVW112" s="42"/>
      <c r="UVX112" s="42"/>
      <c r="UVY112" s="42"/>
      <c r="UVZ112" s="42"/>
      <c r="UWA112" s="42"/>
      <c r="UWB112" s="42"/>
      <c r="UWC112" s="42"/>
      <c r="UWD112" s="42"/>
      <c r="UWE112" s="42"/>
      <c r="UWF112" s="42"/>
      <c r="UWG112" s="42"/>
      <c r="UWH112" s="42"/>
      <c r="UWI112" s="42"/>
      <c r="UWJ112" s="42"/>
      <c r="UWK112" s="42"/>
      <c r="UWL112" s="42"/>
      <c r="UWM112" s="42"/>
      <c r="UWN112" s="42"/>
      <c r="UWO112" s="42"/>
      <c r="UWP112" s="42"/>
      <c r="UWQ112" s="42"/>
      <c r="UWR112" s="42"/>
      <c r="UWS112" s="42"/>
      <c r="UWT112" s="42"/>
      <c r="UWU112" s="42"/>
      <c r="UWV112" s="42"/>
      <c r="UWW112" s="42"/>
      <c r="UWX112" s="42"/>
      <c r="UWY112" s="42"/>
      <c r="UWZ112" s="42"/>
      <c r="UXA112" s="42"/>
      <c r="UXB112" s="42"/>
      <c r="UXC112" s="42"/>
      <c r="UXD112" s="42"/>
      <c r="UXE112" s="42"/>
      <c r="UXF112" s="42"/>
      <c r="UXG112" s="42"/>
      <c r="UXH112" s="42"/>
      <c r="UXI112" s="42"/>
      <c r="UXJ112" s="42"/>
      <c r="UXK112" s="42"/>
      <c r="UXL112" s="42"/>
      <c r="UXM112" s="42"/>
      <c r="UXN112" s="42"/>
      <c r="UXO112" s="42"/>
      <c r="UXP112" s="42"/>
      <c r="UXQ112" s="42"/>
      <c r="UXR112" s="42"/>
      <c r="UXS112" s="42"/>
      <c r="UXT112" s="42"/>
      <c r="UXU112" s="42"/>
      <c r="UXV112" s="42"/>
      <c r="UXW112" s="42"/>
      <c r="UXX112" s="42"/>
      <c r="UXY112" s="42"/>
      <c r="UXZ112" s="42"/>
      <c r="UYA112" s="42"/>
      <c r="UYB112" s="42"/>
      <c r="UYC112" s="42"/>
      <c r="UYD112" s="42"/>
      <c r="UYE112" s="42"/>
      <c r="UYF112" s="42"/>
      <c r="UYG112" s="42"/>
      <c r="UYH112" s="42"/>
      <c r="UYI112" s="42"/>
      <c r="UYJ112" s="42"/>
      <c r="UYK112" s="42"/>
      <c r="UYL112" s="42"/>
      <c r="UYM112" s="42"/>
      <c r="UYN112" s="42"/>
      <c r="UYO112" s="42"/>
      <c r="UYP112" s="42"/>
      <c r="UYQ112" s="42"/>
      <c r="UYR112" s="42"/>
      <c r="UYS112" s="42"/>
      <c r="UYT112" s="42"/>
      <c r="UYU112" s="42"/>
      <c r="UYV112" s="42"/>
      <c r="UYW112" s="42"/>
      <c r="UYX112" s="42"/>
      <c r="UYY112" s="42"/>
      <c r="UYZ112" s="42"/>
      <c r="UZA112" s="42"/>
      <c r="UZB112" s="42"/>
      <c r="UZC112" s="42"/>
      <c r="UZD112" s="42"/>
      <c r="UZE112" s="42"/>
      <c r="UZF112" s="42"/>
      <c r="UZG112" s="42"/>
      <c r="UZH112" s="42"/>
      <c r="UZI112" s="42"/>
      <c r="UZJ112" s="42"/>
      <c r="UZK112" s="42"/>
      <c r="UZL112" s="42"/>
      <c r="UZM112" s="42"/>
      <c r="UZN112" s="42"/>
      <c r="UZO112" s="42"/>
      <c r="UZP112" s="42"/>
      <c r="UZQ112" s="42"/>
      <c r="UZR112" s="42"/>
      <c r="UZS112" s="42"/>
      <c r="UZT112" s="42"/>
      <c r="UZU112" s="42"/>
      <c r="UZV112" s="42"/>
      <c r="UZW112" s="42"/>
      <c r="UZX112" s="42"/>
      <c r="UZY112" s="42"/>
      <c r="UZZ112" s="42"/>
      <c r="VAA112" s="42"/>
      <c r="VAB112" s="42"/>
      <c r="VAC112" s="42"/>
      <c r="VAD112" s="42"/>
      <c r="VAE112" s="42"/>
      <c r="VAF112" s="42"/>
      <c r="VAG112" s="42"/>
      <c r="VAH112" s="42"/>
      <c r="VAI112" s="42"/>
      <c r="VAJ112" s="42"/>
      <c r="VAK112" s="42"/>
      <c r="VAL112" s="42"/>
      <c r="VAM112" s="42"/>
      <c r="VAN112" s="42"/>
      <c r="VAO112" s="42"/>
      <c r="VAP112" s="42"/>
      <c r="VAQ112" s="42"/>
      <c r="VAR112" s="42"/>
      <c r="VAS112" s="42"/>
      <c r="VAT112" s="42"/>
      <c r="VAU112" s="42"/>
      <c r="VAV112" s="42"/>
      <c r="VAW112" s="42"/>
      <c r="VAX112" s="42"/>
      <c r="VAY112" s="42"/>
      <c r="VAZ112" s="42"/>
      <c r="VBA112" s="42"/>
      <c r="VBB112" s="42"/>
      <c r="VBC112" s="42"/>
      <c r="VBD112" s="42"/>
      <c r="VBE112" s="42"/>
      <c r="VBF112" s="42"/>
      <c r="VBG112" s="42"/>
      <c r="VBH112" s="42"/>
      <c r="VBI112" s="42"/>
      <c r="VBJ112" s="42"/>
      <c r="VBK112" s="42"/>
      <c r="VBL112" s="42"/>
      <c r="VBM112" s="42"/>
      <c r="VBN112" s="42"/>
      <c r="VBO112" s="42"/>
      <c r="VBP112" s="42"/>
      <c r="VBQ112" s="42"/>
      <c r="VBR112" s="42"/>
      <c r="VBS112" s="42"/>
      <c r="VBT112" s="42"/>
      <c r="VBU112" s="42"/>
      <c r="VBV112" s="42"/>
      <c r="VBW112" s="42"/>
      <c r="VBX112" s="42"/>
      <c r="VBY112" s="42"/>
      <c r="VBZ112" s="42"/>
      <c r="VCA112" s="42"/>
      <c r="VCB112" s="42"/>
      <c r="VCC112" s="42"/>
      <c r="VCD112" s="42"/>
      <c r="VCE112" s="42"/>
      <c r="VCF112" s="42"/>
      <c r="VCG112" s="42"/>
      <c r="VCH112" s="42"/>
      <c r="VCI112" s="42"/>
      <c r="VCJ112" s="42"/>
      <c r="VCK112" s="42"/>
      <c r="VCL112" s="42"/>
      <c r="VCM112" s="42"/>
      <c r="VCN112" s="42"/>
      <c r="VCO112" s="42"/>
      <c r="VCP112" s="42"/>
      <c r="VCQ112" s="42"/>
      <c r="VCR112" s="42"/>
      <c r="VCS112" s="42"/>
      <c r="VCT112" s="42"/>
      <c r="VCU112" s="42"/>
      <c r="VCV112" s="42"/>
      <c r="VCW112" s="42"/>
      <c r="VCX112" s="42"/>
      <c r="VCY112" s="42"/>
      <c r="VCZ112" s="42"/>
      <c r="VDA112" s="42"/>
      <c r="VDB112" s="42"/>
      <c r="VDC112" s="42"/>
      <c r="VDD112" s="42"/>
      <c r="VDE112" s="42"/>
      <c r="VDF112" s="42"/>
      <c r="VDG112" s="42"/>
      <c r="VDH112" s="42"/>
      <c r="VDI112" s="42"/>
      <c r="VDJ112" s="42"/>
      <c r="VDK112" s="42"/>
      <c r="VDL112" s="42"/>
      <c r="VDM112" s="42"/>
      <c r="VDN112" s="42"/>
      <c r="VDO112" s="42"/>
      <c r="VDP112" s="42"/>
      <c r="VDQ112" s="42"/>
      <c r="VDR112" s="42"/>
      <c r="VDS112" s="42"/>
      <c r="VDT112" s="42"/>
      <c r="VDU112" s="42"/>
      <c r="VDV112" s="42"/>
      <c r="VDW112" s="42"/>
      <c r="VDX112" s="42"/>
      <c r="VDY112" s="42"/>
      <c r="VDZ112" s="42"/>
      <c r="VEA112" s="42"/>
      <c r="VEB112" s="42"/>
      <c r="VEC112" s="42"/>
      <c r="VED112" s="42"/>
      <c r="VEE112" s="42"/>
      <c r="VEF112" s="42"/>
      <c r="VEG112" s="42"/>
      <c r="VEH112" s="42"/>
      <c r="VEI112" s="42"/>
      <c r="VEJ112" s="42"/>
      <c r="VEK112" s="42"/>
      <c r="VEL112" s="42"/>
      <c r="VEM112" s="42"/>
      <c r="VEN112" s="42"/>
      <c r="VEO112" s="42"/>
      <c r="VEP112" s="42"/>
      <c r="VEQ112" s="42"/>
      <c r="VER112" s="42"/>
      <c r="VES112" s="42"/>
      <c r="VET112" s="42"/>
      <c r="VEU112" s="42"/>
      <c r="VEV112" s="42"/>
      <c r="VEW112" s="42"/>
      <c r="VEX112" s="42"/>
      <c r="VEY112" s="42"/>
      <c r="VEZ112" s="42"/>
      <c r="VFA112" s="42"/>
      <c r="VFB112" s="42"/>
      <c r="VFC112" s="42"/>
      <c r="VFD112" s="42"/>
      <c r="VFE112" s="42"/>
      <c r="VFF112" s="42"/>
      <c r="VFG112" s="42"/>
      <c r="VFH112" s="42"/>
      <c r="VFI112" s="42"/>
      <c r="VFJ112" s="42"/>
      <c r="VFK112" s="42"/>
      <c r="VFL112" s="42"/>
      <c r="VFM112" s="42"/>
      <c r="VFN112" s="42"/>
      <c r="VFO112" s="42"/>
      <c r="VFP112" s="42"/>
      <c r="VFQ112" s="42"/>
      <c r="VFR112" s="42"/>
      <c r="VFS112" s="42"/>
      <c r="VFT112" s="42"/>
      <c r="VFU112" s="42"/>
      <c r="VFV112" s="42"/>
      <c r="VFW112" s="42"/>
      <c r="VFX112" s="42"/>
      <c r="VFY112" s="42"/>
      <c r="VFZ112" s="42"/>
      <c r="VGA112" s="42"/>
      <c r="VGB112" s="42"/>
      <c r="VGC112" s="42"/>
      <c r="VGD112" s="42"/>
      <c r="VGE112" s="42"/>
      <c r="VGF112" s="42"/>
      <c r="VGG112" s="42"/>
      <c r="VGH112" s="42"/>
      <c r="VGI112" s="42"/>
      <c r="VGJ112" s="42"/>
      <c r="VGK112" s="42"/>
      <c r="VGL112" s="42"/>
      <c r="VGM112" s="42"/>
      <c r="VGN112" s="42"/>
      <c r="VGO112" s="42"/>
      <c r="VGP112" s="42"/>
      <c r="VGQ112" s="42"/>
      <c r="VGR112" s="42"/>
      <c r="VGS112" s="42"/>
      <c r="VGT112" s="42"/>
      <c r="VGU112" s="42"/>
      <c r="VGV112" s="42"/>
      <c r="VGW112" s="42"/>
      <c r="VGX112" s="42"/>
      <c r="VGY112" s="42"/>
      <c r="VGZ112" s="42"/>
      <c r="VHA112" s="42"/>
      <c r="VHB112" s="42"/>
      <c r="VHC112" s="42"/>
      <c r="VHD112" s="42"/>
      <c r="VHE112" s="42"/>
      <c r="VHF112" s="42"/>
      <c r="VHG112" s="42"/>
      <c r="VHH112" s="42"/>
      <c r="VHI112" s="42"/>
      <c r="VHJ112" s="42"/>
      <c r="VHK112" s="42"/>
      <c r="VHL112" s="42"/>
      <c r="VHM112" s="42"/>
      <c r="VHN112" s="42"/>
      <c r="VHO112" s="42"/>
      <c r="VHP112" s="42"/>
      <c r="VHQ112" s="42"/>
      <c r="VHR112" s="42"/>
      <c r="VHS112" s="42"/>
      <c r="VHT112" s="42"/>
      <c r="VHU112" s="42"/>
      <c r="VHV112" s="42"/>
      <c r="VHW112" s="42"/>
      <c r="VHX112" s="42"/>
      <c r="VHY112" s="42"/>
      <c r="VHZ112" s="42"/>
      <c r="VIA112" s="42"/>
      <c r="VIB112" s="42"/>
      <c r="VIC112" s="42"/>
      <c r="VID112" s="42"/>
      <c r="VIE112" s="42"/>
      <c r="VIF112" s="42"/>
      <c r="VIG112" s="42"/>
      <c r="VIH112" s="42"/>
      <c r="VII112" s="42"/>
      <c r="VIJ112" s="42"/>
      <c r="VIK112" s="42"/>
      <c r="VIL112" s="42"/>
      <c r="VIM112" s="42"/>
      <c r="VIN112" s="42"/>
      <c r="VIO112" s="42"/>
      <c r="VIP112" s="42"/>
      <c r="VIQ112" s="42"/>
      <c r="VIR112" s="42"/>
      <c r="VIS112" s="42"/>
      <c r="VIT112" s="42"/>
      <c r="VIU112" s="42"/>
      <c r="VIV112" s="42"/>
      <c r="VIW112" s="42"/>
      <c r="VIX112" s="42"/>
      <c r="VIY112" s="42"/>
      <c r="VIZ112" s="42"/>
      <c r="VJA112" s="42"/>
      <c r="VJB112" s="42"/>
      <c r="VJC112" s="42"/>
      <c r="VJD112" s="42"/>
      <c r="VJE112" s="42"/>
      <c r="VJF112" s="42"/>
      <c r="VJG112" s="42"/>
      <c r="VJH112" s="42"/>
      <c r="VJI112" s="42"/>
      <c r="VJJ112" s="42"/>
      <c r="VJK112" s="42"/>
      <c r="VJL112" s="42"/>
      <c r="VJM112" s="42"/>
      <c r="VJN112" s="42"/>
      <c r="VJO112" s="42"/>
      <c r="VJP112" s="42"/>
      <c r="VJQ112" s="42"/>
      <c r="VJR112" s="42"/>
      <c r="VJS112" s="42"/>
      <c r="VJT112" s="42"/>
      <c r="VJU112" s="42"/>
      <c r="VJV112" s="42"/>
      <c r="VJW112" s="42"/>
      <c r="VJX112" s="42"/>
      <c r="VJY112" s="42"/>
      <c r="VJZ112" s="42"/>
      <c r="VKA112" s="42"/>
      <c r="VKB112" s="42"/>
      <c r="VKC112" s="42"/>
      <c r="VKD112" s="42"/>
      <c r="VKE112" s="42"/>
      <c r="VKF112" s="42"/>
      <c r="VKG112" s="42"/>
      <c r="VKH112" s="42"/>
      <c r="VKI112" s="42"/>
      <c r="VKJ112" s="42"/>
      <c r="VKK112" s="42"/>
      <c r="VKL112" s="42"/>
      <c r="VKM112" s="42"/>
      <c r="VKN112" s="42"/>
      <c r="VKO112" s="42"/>
      <c r="VKP112" s="42"/>
      <c r="VKQ112" s="42"/>
      <c r="VKR112" s="42"/>
      <c r="VKS112" s="42"/>
      <c r="VKT112" s="42"/>
      <c r="VKU112" s="42"/>
      <c r="VKV112" s="42"/>
      <c r="VKW112" s="42"/>
      <c r="VKX112" s="42"/>
      <c r="VKY112" s="42"/>
      <c r="VKZ112" s="42"/>
      <c r="VLA112" s="42"/>
      <c r="VLB112" s="42"/>
      <c r="VLC112" s="42"/>
      <c r="VLD112" s="42"/>
      <c r="VLE112" s="42"/>
      <c r="VLF112" s="42"/>
      <c r="VLG112" s="42"/>
      <c r="VLH112" s="42"/>
      <c r="VLI112" s="42"/>
      <c r="VLJ112" s="42"/>
      <c r="VLK112" s="42"/>
      <c r="VLL112" s="42"/>
      <c r="VLM112" s="42"/>
      <c r="VLN112" s="42"/>
      <c r="VLO112" s="42"/>
      <c r="VLP112" s="42"/>
      <c r="VLQ112" s="42"/>
      <c r="VLR112" s="42"/>
      <c r="VLS112" s="42"/>
      <c r="VLT112" s="42"/>
      <c r="VLU112" s="42"/>
      <c r="VLV112" s="42"/>
      <c r="VLW112" s="42"/>
      <c r="VLX112" s="42"/>
      <c r="VLY112" s="42"/>
      <c r="VLZ112" s="42"/>
      <c r="VMA112" s="42"/>
      <c r="VMB112" s="42"/>
      <c r="VMC112" s="42"/>
      <c r="VMD112" s="42"/>
      <c r="VME112" s="42"/>
      <c r="VMF112" s="42"/>
      <c r="VMG112" s="42"/>
      <c r="VMH112" s="42"/>
      <c r="VMI112" s="42"/>
      <c r="VMJ112" s="42"/>
      <c r="VMK112" s="42"/>
      <c r="VML112" s="42"/>
      <c r="VMM112" s="42"/>
      <c r="VMN112" s="42"/>
      <c r="VMO112" s="42"/>
      <c r="VMP112" s="42"/>
      <c r="VMQ112" s="42"/>
      <c r="VMR112" s="42"/>
      <c r="VMS112" s="42"/>
      <c r="VMT112" s="42"/>
      <c r="VMU112" s="42"/>
      <c r="VMV112" s="42"/>
      <c r="VMW112" s="42"/>
      <c r="VMX112" s="42"/>
      <c r="VMY112" s="42"/>
      <c r="VMZ112" s="42"/>
      <c r="VNA112" s="42"/>
      <c r="VNB112" s="42"/>
      <c r="VNC112" s="42"/>
      <c r="VND112" s="42"/>
      <c r="VNE112" s="42"/>
      <c r="VNF112" s="42"/>
      <c r="VNG112" s="42"/>
      <c r="VNH112" s="42"/>
      <c r="VNI112" s="42"/>
      <c r="VNJ112" s="42"/>
      <c r="VNK112" s="42"/>
      <c r="VNL112" s="42"/>
      <c r="VNM112" s="42"/>
      <c r="VNN112" s="42"/>
      <c r="VNO112" s="42"/>
      <c r="VNP112" s="42"/>
      <c r="VNQ112" s="42"/>
      <c r="VNR112" s="42"/>
      <c r="VNS112" s="42"/>
      <c r="VNT112" s="42"/>
      <c r="VNU112" s="42"/>
      <c r="VNV112" s="42"/>
      <c r="VNW112" s="42"/>
      <c r="VNX112" s="42"/>
      <c r="VNY112" s="42"/>
      <c r="VNZ112" s="42"/>
      <c r="VOA112" s="42"/>
      <c r="VOB112" s="42"/>
      <c r="VOC112" s="42"/>
      <c r="VOD112" s="42"/>
      <c r="VOE112" s="42"/>
      <c r="VOF112" s="42"/>
      <c r="VOG112" s="42"/>
      <c r="VOH112" s="42"/>
      <c r="VOI112" s="42"/>
      <c r="VOJ112" s="42"/>
      <c r="VOK112" s="42"/>
      <c r="VOL112" s="42"/>
      <c r="VOM112" s="42"/>
      <c r="VON112" s="42"/>
      <c r="VOO112" s="42"/>
      <c r="VOP112" s="42"/>
      <c r="VOQ112" s="42"/>
      <c r="VOR112" s="42"/>
      <c r="VOS112" s="42"/>
      <c r="VOT112" s="42"/>
      <c r="VOU112" s="42"/>
      <c r="VOV112" s="42"/>
      <c r="VOW112" s="42"/>
      <c r="VOX112" s="42"/>
      <c r="VOY112" s="42"/>
      <c r="VOZ112" s="42"/>
      <c r="VPA112" s="42"/>
      <c r="VPB112" s="42"/>
      <c r="VPC112" s="42"/>
      <c r="VPD112" s="42"/>
      <c r="VPE112" s="42"/>
      <c r="VPF112" s="42"/>
      <c r="VPG112" s="42"/>
      <c r="VPH112" s="42"/>
      <c r="VPI112" s="42"/>
      <c r="VPJ112" s="42"/>
      <c r="VPK112" s="42"/>
      <c r="VPL112" s="42"/>
      <c r="VPM112" s="42"/>
      <c r="VPN112" s="42"/>
      <c r="VPO112" s="42"/>
      <c r="VPP112" s="42"/>
      <c r="VPQ112" s="42"/>
      <c r="VPR112" s="42"/>
      <c r="VPS112" s="42"/>
      <c r="VPT112" s="42"/>
      <c r="VPU112" s="42"/>
      <c r="VPV112" s="42"/>
      <c r="VPW112" s="42"/>
      <c r="VPX112" s="42"/>
      <c r="VPY112" s="42"/>
      <c r="VPZ112" s="42"/>
      <c r="VQA112" s="42"/>
      <c r="VQB112" s="42"/>
      <c r="VQC112" s="42"/>
      <c r="VQD112" s="42"/>
      <c r="VQE112" s="42"/>
      <c r="VQF112" s="42"/>
      <c r="VQG112" s="42"/>
      <c r="VQH112" s="42"/>
      <c r="VQI112" s="42"/>
      <c r="VQJ112" s="42"/>
      <c r="VQK112" s="42"/>
      <c r="VQL112" s="42"/>
      <c r="VQM112" s="42"/>
      <c r="VQN112" s="42"/>
      <c r="VQO112" s="42"/>
      <c r="VQP112" s="42"/>
      <c r="VQQ112" s="42"/>
      <c r="VQR112" s="42"/>
      <c r="VQS112" s="42"/>
      <c r="VQT112" s="42"/>
      <c r="VQU112" s="42"/>
      <c r="VQV112" s="42"/>
      <c r="VQW112" s="42"/>
      <c r="VQX112" s="42"/>
      <c r="VQY112" s="42"/>
      <c r="VQZ112" s="42"/>
      <c r="VRA112" s="42"/>
      <c r="VRB112" s="42"/>
      <c r="VRC112" s="42"/>
      <c r="VRD112" s="42"/>
      <c r="VRE112" s="42"/>
      <c r="VRF112" s="42"/>
      <c r="VRG112" s="42"/>
      <c r="VRH112" s="42"/>
      <c r="VRI112" s="42"/>
      <c r="VRJ112" s="42"/>
      <c r="VRK112" s="42"/>
      <c r="VRL112" s="42"/>
      <c r="VRM112" s="42"/>
      <c r="VRN112" s="42"/>
      <c r="VRO112" s="42"/>
      <c r="VRP112" s="42"/>
      <c r="VRQ112" s="42"/>
      <c r="VRR112" s="42"/>
      <c r="VRS112" s="42"/>
      <c r="VRT112" s="42"/>
      <c r="VRU112" s="42"/>
      <c r="VRV112" s="42"/>
      <c r="VRW112" s="42"/>
      <c r="VRX112" s="42"/>
      <c r="VRY112" s="42"/>
      <c r="VRZ112" s="42"/>
      <c r="VSA112" s="42"/>
      <c r="VSB112" s="42"/>
      <c r="VSC112" s="42"/>
      <c r="VSD112" s="42"/>
      <c r="VSE112" s="42"/>
      <c r="VSF112" s="42"/>
      <c r="VSG112" s="42"/>
      <c r="VSH112" s="42"/>
      <c r="VSI112" s="42"/>
      <c r="VSJ112" s="42"/>
      <c r="VSK112" s="42"/>
      <c r="VSL112" s="42"/>
      <c r="VSM112" s="42"/>
      <c r="VSN112" s="42"/>
      <c r="VSO112" s="42"/>
      <c r="VSP112" s="42"/>
      <c r="VSQ112" s="42"/>
      <c r="VSR112" s="42"/>
      <c r="VSS112" s="42"/>
      <c r="VST112" s="42"/>
      <c r="VSU112" s="42"/>
      <c r="VSV112" s="42"/>
      <c r="VSW112" s="42"/>
      <c r="VSX112" s="42"/>
      <c r="VSY112" s="42"/>
      <c r="VSZ112" s="42"/>
      <c r="VTA112" s="42"/>
      <c r="VTB112" s="42"/>
      <c r="VTC112" s="42"/>
      <c r="VTD112" s="42"/>
      <c r="VTE112" s="42"/>
      <c r="VTF112" s="42"/>
      <c r="VTG112" s="42"/>
      <c r="VTH112" s="42"/>
      <c r="VTI112" s="42"/>
      <c r="VTJ112" s="42"/>
      <c r="VTK112" s="42"/>
      <c r="VTL112" s="42"/>
      <c r="VTM112" s="42"/>
      <c r="VTN112" s="42"/>
      <c r="VTO112" s="42"/>
      <c r="VTP112" s="42"/>
      <c r="VTQ112" s="42"/>
      <c r="VTR112" s="42"/>
      <c r="VTS112" s="42"/>
      <c r="VTT112" s="42"/>
      <c r="VTU112" s="42"/>
      <c r="VTV112" s="42"/>
      <c r="VTW112" s="42"/>
      <c r="VTX112" s="42"/>
      <c r="VTY112" s="42"/>
      <c r="VTZ112" s="42"/>
      <c r="VUA112" s="42"/>
      <c r="VUB112" s="42"/>
      <c r="VUC112" s="42"/>
      <c r="VUD112" s="42"/>
      <c r="VUE112" s="42"/>
      <c r="VUF112" s="42"/>
      <c r="VUG112" s="42"/>
      <c r="VUH112" s="42"/>
      <c r="VUI112" s="42"/>
      <c r="VUJ112" s="42"/>
      <c r="VUK112" s="42"/>
      <c r="VUL112" s="42"/>
      <c r="VUM112" s="42"/>
      <c r="VUN112" s="42"/>
      <c r="VUO112" s="42"/>
      <c r="VUP112" s="42"/>
      <c r="VUQ112" s="42"/>
      <c r="VUR112" s="42"/>
      <c r="VUS112" s="42"/>
      <c r="VUT112" s="42"/>
      <c r="VUU112" s="42"/>
      <c r="VUV112" s="42"/>
      <c r="VUW112" s="42"/>
      <c r="VUX112" s="42"/>
      <c r="VUY112" s="42"/>
      <c r="VUZ112" s="42"/>
      <c r="VVA112" s="42"/>
      <c r="VVB112" s="42"/>
      <c r="VVC112" s="42"/>
      <c r="VVD112" s="42"/>
      <c r="VVE112" s="42"/>
      <c r="VVF112" s="42"/>
      <c r="VVG112" s="42"/>
      <c r="VVH112" s="42"/>
      <c r="VVI112" s="42"/>
      <c r="VVJ112" s="42"/>
      <c r="VVK112" s="42"/>
      <c r="VVL112" s="42"/>
      <c r="VVM112" s="42"/>
      <c r="VVN112" s="42"/>
      <c r="VVO112" s="42"/>
      <c r="VVP112" s="42"/>
      <c r="VVQ112" s="42"/>
      <c r="VVR112" s="42"/>
      <c r="VVS112" s="42"/>
      <c r="VVT112" s="42"/>
      <c r="VVU112" s="42"/>
      <c r="VVV112" s="42"/>
      <c r="VVW112" s="42"/>
      <c r="VVX112" s="42"/>
      <c r="VVY112" s="42"/>
      <c r="VVZ112" s="42"/>
      <c r="VWA112" s="42"/>
      <c r="VWB112" s="42"/>
      <c r="VWC112" s="42"/>
      <c r="VWD112" s="42"/>
      <c r="VWE112" s="42"/>
      <c r="VWF112" s="42"/>
      <c r="VWG112" s="42"/>
      <c r="VWH112" s="42"/>
      <c r="VWI112" s="42"/>
      <c r="VWJ112" s="42"/>
      <c r="VWK112" s="42"/>
      <c r="VWL112" s="42"/>
      <c r="VWM112" s="42"/>
      <c r="VWN112" s="42"/>
      <c r="VWO112" s="42"/>
      <c r="VWP112" s="42"/>
      <c r="VWQ112" s="42"/>
      <c r="VWR112" s="42"/>
      <c r="VWS112" s="42"/>
      <c r="VWT112" s="42"/>
      <c r="VWU112" s="42"/>
      <c r="VWV112" s="42"/>
      <c r="VWW112" s="42"/>
      <c r="VWX112" s="42"/>
      <c r="VWY112" s="42"/>
      <c r="VWZ112" s="42"/>
      <c r="VXA112" s="42"/>
      <c r="VXB112" s="42"/>
      <c r="VXC112" s="42"/>
      <c r="VXD112" s="42"/>
      <c r="VXE112" s="42"/>
      <c r="VXF112" s="42"/>
      <c r="VXG112" s="42"/>
      <c r="VXH112" s="42"/>
      <c r="VXI112" s="42"/>
      <c r="VXJ112" s="42"/>
      <c r="VXK112" s="42"/>
      <c r="VXL112" s="42"/>
      <c r="VXM112" s="42"/>
      <c r="VXN112" s="42"/>
      <c r="VXO112" s="42"/>
      <c r="VXP112" s="42"/>
      <c r="VXQ112" s="42"/>
      <c r="VXR112" s="42"/>
      <c r="VXS112" s="42"/>
      <c r="VXT112" s="42"/>
      <c r="VXU112" s="42"/>
      <c r="VXV112" s="42"/>
      <c r="VXW112" s="42"/>
      <c r="VXX112" s="42"/>
      <c r="VXY112" s="42"/>
      <c r="VXZ112" s="42"/>
      <c r="VYA112" s="42"/>
      <c r="VYB112" s="42"/>
      <c r="VYC112" s="42"/>
      <c r="VYD112" s="42"/>
      <c r="VYE112" s="42"/>
      <c r="VYF112" s="42"/>
      <c r="VYG112" s="42"/>
      <c r="VYH112" s="42"/>
      <c r="VYI112" s="42"/>
      <c r="VYJ112" s="42"/>
      <c r="VYK112" s="42"/>
      <c r="VYL112" s="42"/>
      <c r="VYM112" s="42"/>
      <c r="VYN112" s="42"/>
      <c r="VYO112" s="42"/>
      <c r="VYP112" s="42"/>
      <c r="VYQ112" s="42"/>
      <c r="VYR112" s="42"/>
      <c r="VYS112" s="42"/>
      <c r="VYT112" s="42"/>
      <c r="VYU112" s="42"/>
      <c r="VYV112" s="42"/>
      <c r="VYW112" s="42"/>
      <c r="VYX112" s="42"/>
      <c r="VYY112" s="42"/>
      <c r="VYZ112" s="42"/>
      <c r="VZA112" s="42"/>
      <c r="VZB112" s="42"/>
      <c r="VZC112" s="42"/>
      <c r="VZD112" s="42"/>
      <c r="VZE112" s="42"/>
      <c r="VZF112" s="42"/>
      <c r="VZG112" s="42"/>
      <c r="VZH112" s="42"/>
      <c r="VZI112" s="42"/>
      <c r="VZJ112" s="42"/>
      <c r="VZK112" s="42"/>
      <c r="VZL112" s="42"/>
      <c r="VZM112" s="42"/>
      <c r="VZN112" s="42"/>
      <c r="VZO112" s="42"/>
      <c r="VZP112" s="42"/>
      <c r="VZQ112" s="42"/>
      <c r="VZR112" s="42"/>
      <c r="VZS112" s="42"/>
      <c r="VZT112" s="42"/>
      <c r="VZU112" s="42"/>
      <c r="VZV112" s="42"/>
      <c r="VZW112" s="42"/>
      <c r="VZX112" s="42"/>
      <c r="VZY112" s="42"/>
      <c r="VZZ112" s="42"/>
      <c r="WAA112" s="42"/>
      <c r="WAB112" s="42"/>
      <c r="WAC112" s="42"/>
      <c r="WAD112" s="42"/>
      <c r="WAE112" s="42"/>
      <c r="WAF112" s="42"/>
      <c r="WAG112" s="42"/>
      <c r="WAH112" s="42"/>
      <c r="WAI112" s="42"/>
      <c r="WAJ112" s="42"/>
      <c r="WAK112" s="42"/>
      <c r="WAL112" s="42"/>
      <c r="WAM112" s="42"/>
      <c r="WAN112" s="42"/>
      <c r="WAO112" s="42"/>
      <c r="WAP112" s="42"/>
      <c r="WAQ112" s="42"/>
      <c r="WAR112" s="42"/>
      <c r="WAS112" s="42"/>
      <c r="WAT112" s="42"/>
      <c r="WAU112" s="42"/>
      <c r="WAV112" s="42"/>
      <c r="WAW112" s="42"/>
      <c r="WAX112" s="42"/>
      <c r="WAY112" s="42"/>
      <c r="WAZ112" s="42"/>
      <c r="WBA112" s="42"/>
      <c r="WBB112" s="42"/>
      <c r="WBC112" s="42"/>
      <c r="WBD112" s="42"/>
      <c r="WBE112" s="42"/>
      <c r="WBF112" s="42"/>
      <c r="WBG112" s="42"/>
      <c r="WBH112" s="42"/>
      <c r="WBI112" s="42"/>
      <c r="WBJ112" s="42"/>
      <c r="WBK112" s="42"/>
      <c r="WBL112" s="42"/>
      <c r="WBM112" s="42"/>
      <c r="WBN112" s="42"/>
      <c r="WBO112" s="42"/>
      <c r="WBP112" s="42"/>
      <c r="WBQ112" s="42"/>
      <c r="WBR112" s="42"/>
      <c r="WBS112" s="42"/>
      <c r="WBT112" s="42"/>
      <c r="WBU112" s="42"/>
      <c r="WBV112" s="42"/>
      <c r="WBW112" s="42"/>
      <c r="WBX112" s="42"/>
      <c r="WBY112" s="42"/>
      <c r="WBZ112" s="42"/>
      <c r="WCA112" s="42"/>
      <c r="WCB112" s="42"/>
      <c r="WCC112" s="42"/>
      <c r="WCD112" s="42"/>
      <c r="WCE112" s="42"/>
      <c r="WCF112" s="42"/>
      <c r="WCG112" s="42"/>
      <c r="WCH112" s="42"/>
      <c r="WCI112" s="42"/>
      <c r="WCJ112" s="42"/>
      <c r="WCK112" s="42"/>
      <c r="WCL112" s="42"/>
      <c r="WCM112" s="42"/>
      <c r="WCN112" s="42"/>
      <c r="WCO112" s="42"/>
      <c r="WCP112" s="42"/>
      <c r="WCQ112" s="42"/>
      <c r="WCR112" s="42"/>
      <c r="WCS112" s="42"/>
      <c r="WCT112" s="42"/>
      <c r="WCU112" s="42"/>
      <c r="WCV112" s="42"/>
      <c r="WCW112" s="42"/>
      <c r="WCX112" s="42"/>
      <c r="WCY112" s="42"/>
      <c r="WCZ112" s="42"/>
      <c r="WDA112" s="42"/>
      <c r="WDB112" s="42"/>
      <c r="WDC112" s="42"/>
      <c r="WDD112" s="42"/>
      <c r="WDE112" s="42"/>
      <c r="WDF112" s="42"/>
      <c r="WDG112" s="42"/>
      <c r="WDH112" s="42"/>
      <c r="WDI112" s="42"/>
      <c r="WDJ112" s="42"/>
      <c r="WDK112" s="42"/>
      <c r="WDL112" s="42"/>
      <c r="WDM112" s="42"/>
      <c r="WDN112" s="42"/>
      <c r="WDO112" s="42"/>
      <c r="WDP112" s="42"/>
      <c r="WDQ112" s="42"/>
      <c r="WDR112" s="42"/>
      <c r="WDS112" s="42"/>
      <c r="WDT112" s="42"/>
      <c r="WDU112" s="42"/>
      <c r="WDV112" s="42"/>
      <c r="WDW112" s="42"/>
      <c r="WDX112" s="42"/>
      <c r="WDY112" s="42"/>
      <c r="WDZ112" s="42"/>
      <c r="WEA112" s="42"/>
      <c r="WEB112" s="42"/>
      <c r="WEC112" s="42"/>
      <c r="WED112" s="42"/>
      <c r="WEE112" s="42"/>
      <c r="WEF112" s="42"/>
      <c r="WEG112" s="42"/>
      <c r="WEH112" s="42"/>
      <c r="WEI112" s="42"/>
      <c r="WEJ112" s="42"/>
      <c r="WEK112" s="42"/>
      <c r="WEL112" s="42"/>
      <c r="WEM112" s="42"/>
      <c r="WEN112" s="42"/>
      <c r="WEO112" s="42"/>
      <c r="WEP112" s="42"/>
      <c r="WEQ112" s="42"/>
      <c r="WER112" s="42"/>
      <c r="WES112" s="42"/>
      <c r="WET112" s="42"/>
      <c r="WEU112" s="42"/>
      <c r="WEV112" s="42"/>
      <c r="WEW112" s="42"/>
      <c r="WEX112" s="42"/>
      <c r="WEY112" s="42"/>
      <c r="WEZ112" s="42"/>
      <c r="WFA112" s="42"/>
      <c r="WFB112" s="42"/>
      <c r="WFC112" s="42"/>
      <c r="WFD112" s="42"/>
      <c r="WFE112" s="42"/>
      <c r="WFF112" s="42"/>
      <c r="WFG112" s="42"/>
      <c r="WFH112" s="42"/>
      <c r="WFI112" s="42"/>
      <c r="WFJ112" s="42"/>
      <c r="WFK112" s="42"/>
      <c r="WFL112" s="42"/>
      <c r="WFM112" s="42"/>
      <c r="WFN112" s="42"/>
      <c r="WFO112" s="42"/>
      <c r="WFP112" s="42"/>
      <c r="WFQ112" s="42"/>
      <c r="WFR112" s="42"/>
      <c r="WFS112" s="42"/>
      <c r="WFT112" s="42"/>
      <c r="WFU112" s="42"/>
      <c r="WFV112" s="42"/>
      <c r="WFW112" s="42"/>
      <c r="WFX112" s="42"/>
      <c r="WFY112" s="42"/>
      <c r="WFZ112" s="42"/>
      <c r="WGA112" s="42"/>
      <c r="WGB112" s="42"/>
      <c r="WGC112" s="42"/>
      <c r="WGD112" s="42"/>
      <c r="WGE112" s="42"/>
      <c r="WGF112" s="42"/>
      <c r="WGG112" s="42"/>
      <c r="WGH112" s="42"/>
      <c r="WGI112" s="42"/>
      <c r="WGJ112" s="42"/>
      <c r="WGK112" s="42"/>
      <c r="WGL112" s="42"/>
      <c r="WGM112" s="42"/>
      <c r="WGN112" s="42"/>
      <c r="WGO112" s="42"/>
      <c r="WGP112" s="42"/>
      <c r="WGQ112" s="42"/>
      <c r="WGR112" s="42"/>
      <c r="WGS112" s="42"/>
      <c r="WGT112" s="42"/>
      <c r="WGU112" s="42"/>
      <c r="WGV112" s="42"/>
      <c r="WGW112" s="42"/>
      <c r="WGX112" s="42"/>
      <c r="WGY112" s="42"/>
      <c r="WGZ112" s="42"/>
      <c r="WHA112" s="42"/>
      <c r="WHB112" s="42"/>
      <c r="WHC112" s="42"/>
      <c r="WHD112" s="42"/>
      <c r="WHE112" s="42"/>
      <c r="WHF112" s="42"/>
      <c r="WHG112" s="42"/>
      <c r="WHH112" s="42"/>
      <c r="WHI112" s="42"/>
      <c r="WHJ112" s="42"/>
      <c r="WHK112" s="42"/>
      <c r="WHL112" s="42"/>
      <c r="WHM112" s="42"/>
      <c r="WHN112" s="42"/>
      <c r="WHO112" s="42"/>
      <c r="WHP112" s="42"/>
      <c r="WHQ112" s="42"/>
      <c r="WHR112" s="42"/>
      <c r="WHS112" s="42"/>
      <c r="WHT112" s="42"/>
      <c r="WHU112" s="42"/>
      <c r="WHV112" s="42"/>
      <c r="WHW112" s="42"/>
      <c r="WHX112" s="42"/>
      <c r="WHY112" s="42"/>
      <c r="WHZ112" s="42"/>
      <c r="WIA112" s="42"/>
      <c r="WIB112" s="42"/>
      <c r="WIC112" s="42"/>
      <c r="WID112" s="42"/>
      <c r="WIE112" s="42"/>
      <c r="WIF112" s="42"/>
      <c r="WIG112" s="42"/>
      <c r="WIH112" s="42"/>
      <c r="WII112" s="42"/>
      <c r="WIJ112" s="42"/>
      <c r="WIK112" s="42"/>
      <c r="WIL112" s="42"/>
      <c r="WIM112" s="42"/>
      <c r="WIN112" s="42"/>
      <c r="WIO112" s="42"/>
      <c r="WIP112" s="42"/>
      <c r="WIQ112" s="42"/>
      <c r="WIR112" s="42"/>
      <c r="WIS112" s="42"/>
      <c r="WIT112" s="42"/>
      <c r="WIU112" s="42"/>
      <c r="WIV112" s="42"/>
      <c r="WIW112" s="42"/>
      <c r="WIX112" s="42"/>
      <c r="WIY112" s="42"/>
      <c r="WIZ112" s="42"/>
      <c r="WJA112" s="42"/>
      <c r="WJB112" s="42"/>
      <c r="WJC112" s="42"/>
      <c r="WJD112" s="42"/>
      <c r="WJE112" s="42"/>
      <c r="WJF112" s="42"/>
      <c r="WJG112" s="42"/>
      <c r="WJH112" s="42"/>
      <c r="WJI112" s="42"/>
      <c r="WJJ112" s="42"/>
      <c r="WJK112" s="42"/>
      <c r="WJL112" s="42"/>
      <c r="WJM112" s="42"/>
      <c r="WJN112" s="42"/>
      <c r="WJO112" s="42"/>
      <c r="WJP112" s="42"/>
      <c r="WJQ112" s="42"/>
      <c r="WJR112" s="42"/>
      <c r="WJS112" s="42"/>
      <c r="WJT112" s="42"/>
      <c r="WJU112" s="42"/>
      <c r="WJV112" s="42"/>
      <c r="WJW112" s="42"/>
      <c r="WJX112" s="42"/>
      <c r="WJY112" s="42"/>
      <c r="WJZ112" s="42"/>
      <c r="WKA112" s="42"/>
      <c r="WKB112" s="42"/>
      <c r="WKC112" s="42"/>
      <c r="WKD112" s="42"/>
      <c r="WKE112" s="42"/>
      <c r="WKF112" s="42"/>
      <c r="WKG112" s="42"/>
      <c r="WKH112" s="42"/>
      <c r="WKI112" s="42"/>
      <c r="WKJ112" s="42"/>
      <c r="WKK112" s="42"/>
      <c r="WKL112" s="42"/>
      <c r="WKM112" s="42"/>
      <c r="WKN112" s="42"/>
      <c r="WKO112" s="42"/>
      <c r="WKP112" s="42"/>
      <c r="WKQ112" s="42"/>
      <c r="WKR112" s="42"/>
      <c r="WKS112" s="42"/>
      <c r="WKT112" s="42"/>
      <c r="WKU112" s="42"/>
      <c r="WKV112" s="42"/>
      <c r="WKW112" s="42"/>
      <c r="WKX112" s="42"/>
      <c r="WKY112" s="42"/>
      <c r="WKZ112" s="42"/>
      <c r="WLA112" s="42"/>
      <c r="WLB112" s="42"/>
      <c r="WLC112" s="42"/>
      <c r="WLD112" s="42"/>
      <c r="WLE112" s="42"/>
      <c r="WLF112" s="42"/>
      <c r="WLG112" s="42"/>
      <c r="WLH112" s="42"/>
      <c r="WLI112" s="42"/>
      <c r="WLJ112" s="42"/>
      <c r="WLK112" s="42"/>
      <c r="WLL112" s="42"/>
      <c r="WLM112" s="42"/>
      <c r="WLN112" s="42"/>
      <c r="WLO112" s="42"/>
      <c r="WLP112" s="42"/>
      <c r="WLQ112" s="42"/>
      <c r="WLR112" s="42"/>
      <c r="WLS112" s="42"/>
      <c r="WLT112" s="42"/>
      <c r="WLU112" s="42"/>
      <c r="WLV112" s="42"/>
      <c r="WLW112" s="42"/>
      <c r="WLX112" s="42"/>
      <c r="WLY112" s="42"/>
      <c r="WLZ112" s="42"/>
      <c r="WMA112" s="42"/>
      <c r="WMB112" s="42"/>
      <c r="WMC112" s="42"/>
      <c r="WMD112" s="42"/>
      <c r="WME112" s="42"/>
      <c r="WMF112" s="42"/>
      <c r="WMG112" s="42"/>
      <c r="WMH112" s="42"/>
      <c r="WMI112" s="42"/>
      <c r="WMJ112" s="42"/>
      <c r="WMK112" s="42"/>
      <c r="WML112" s="42"/>
      <c r="WMM112" s="42"/>
      <c r="WMN112" s="42"/>
      <c r="WMO112" s="42"/>
      <c r="WMP112" s="42"/>
      <c r="WMQ112" s="42"/>
      <c r="WMR112" s="42"/>
      <c r="WMS112" s="42"/>
      <c r="WMT112" s="42"/>
      <c r="WMU112" s="42"/>
      <c r="WMV112" s="42"/>
      <c r="WMW112" s="42"/>
      <c r="WMX112" s="42"/>
      <c r="WMY112" s="42"/>
      <c r="WMZ112" s="42"/>
      <c r="WNA112" s="42"/>
      <c r="WNB112" s="42"/>
      <c r="WNC112" s="42"/>
      <c r="WND112" s="42"/>
      <c r="WNE112" s="42"/>
      <c r="WNF112" s="42"/>
      <c r="WNG112" s="42"/>
      <c r="WNH112" s="42"/>
      <c r="WNI112" s="42"/>
      <c r="WNJ112" s="42"/>
      <c r="WNK112" s="42"/>
      <c r="WNL112" s="42"/>
      <c r="WNM112" s="42"/>
      <c r="WNN112" s="42"/>
      <c r="WNO112" s="42"/>
      <c r="WNP112" s="42"/>
      <c r="WNQ112" s="42"/>
      <c r="WNR112" s="42"/>
      <c r="WNS112" s="42"/>
      <c r="WNT112" s="42"/>
      <c r="WNU112" s="42"/>
      <c r="WNV112" s="42"/>
      <c r="WNW112" s="42"/>
      <c r="WNX112" s="42"/>
      <c r="WNY112" s="42"/>
      <c r="WNZ112" s="42"/>
      <c r="WOA112" s="42"/>
      <c r="WOB112" s="42"/>
      <c r="WOC112" s="42"/>
      <c r="WOD112" s="42"/>
      <c r="WOE112" s="42"/>
      <c r="WOF112" s="42"/>
      <c r="WOG112" s="42"/>
      <c r="WOH112" s="42"/>
      <c r="WOI112" s="42"/>
      <c r="WOJ112" s="42"/>
      <c r="WOK112" s="42"/>
      <c r="WOL112" s="42"/>
      <c r="WOM112" s="42"/>
      <c r="WON112" s="42"/>
      <c r="WOO112" s="42"/>
      <c r="WOP112" s="42"/>
      <c r="WOQ112" s="42"/>
      <c r="WOR112" s="42"/>
      <c r="WOS112" s="42"/>
      <c r="WOT112" s="42"/>
      <c r="WOU112" s="42"/>
      <c r="WOV112" s="42"/>
      <c r="WOW112" s="42"/>
      <c r="WOX112" s="42"/>
      <c r="WOY112" s="42"/>
      <c r="WOZ112" s="42"/>
      <c r="WPA112" s="42"/>
      <c r="WPB112" s="42"/>
      <c r="WPC112" s="42"/>
      <c r="WPD112" s="42"/>
      <c r="WPE112" s="42"/>
      <c r="WPF112" s="42"/>
      <c r="WPG112" s="42"/>
      <c r="WPH112" s="42"/>
      <c r="WPI112" s="42"/>
      <c r="WPJ112" s="42"/>
      <c r="WPK112" s="42"/>
      <c r="WPL112" s="42"/>
      <c r="WPM112" s="42"/>
      <c r="WPN112" s="42"/>
      <c r="WPO112" s="42"/>
      <c r="WPP112" s="42"/>
      <c r="WPQ112" s="42"/>
      <c r="WPR112" s="42"/>
      <c r="WPS112" s="42"/>
      <c r="WPT112" s="42"/>
      <c r="WPU112" s="42"/>
      <c r="WPV112" s="42"/>
      <c r="WPW112" s="42"/>
      <c r="WPX112" s="42"/>
      <c r="WPY112" s="42"/>
      <c r="WPZ112" s="42"/>
      <c r="WQA112" s="42"/>
      <c r="WQB112" s="42"/>
      <c r="WQC112" s="42"/>
      <c r="WQD112" s="42"/>
      <c r="WQE112" s="42"/>
      <c r="WQF112" s="42"/>
      <c r="WQG112" s="42"/>
      <c r="WQH112" s="42"/>
      <c r="WQI112" s="42"/>
      <c r="WQJ112" s="42"/>
      <c r="WQK112" s="42"/>
      <c r="WQL112" s="42"/>
      <c r="WQM112" s="42"/>
      <c r="WQN112" s="42"/>
      <c r="WQO112" s="42"/>
      <c r="WQP112" s="42"/>
      <c r="WQQ112" s="42"/>
      <c r="WQR112" s="42"/>
      <c r="WQS112" s="42"/>
      <c r="WQT112" s="42"/>
      <c r="WQU112" s="42"/>
      <c r="WQV112" s="42"/>
      <c r="WQW112" s="42"/>
      <c r="WQX112" s="42"/>
      <c r="WQY112" s="42"/>
      <c r="WQZ112" s="42"/>
      <c r="WRA112" s="42"/>
      <c r="WRB112" s="42"/>
      <c r="WRC112" s="42"/>
      <c r="WRD112" s="42"/>
      <c r="WRE112" s="42"/>
      <c r="WRF112" s="42"/>
      <c r="WRG112" s="42"/>
      <c r="WRH112" s="42"/>
      <c r="WRI112" s="42"/>
      <c r="WRJ112" s="42"/>
      <c r="WRK112" s="42"/>
      <c r="WRL112" s="42"/>
      <c r="WRM112" s="42"/>
      <c r="WRN112" s="42"/>
      <c r="WRO112" s="42"/>
      <c r="WRP112" s="42"/>
      <c r="WRQ112" s="42"/>
      <c r="WRR112" s="42"/>
      <c r="WRS112" s="42"/>
      <c r="WRT112" s="42"/>
      <c r="WRU112" s="42"/>
      <c r="WRV112" s="42"/>
      <c r="WRW112" s="42"/>
      <c r="WRX112" s="42"/>
      <c r="WRY112" s="42"/>
      <c r="WRZ112" s="42"/>
      <c r="WSA112" s="42"/>
      <c r="WSB112" s="42"/>
      <c r="WSC112" s="42"/>
      <c r="WSD112" s="42"/>
      <c r="WSE112" s="42"/>
      <c r="WSF112" s="42"/>
      <c r="WSG112" s="42"/>
      <c r="WSH112" s="42"/>
      <c r="WSI112" s="42"/>
      <c r="WSJ112" s="42"/>
      <c r="WSK112" s="42"/>
      <c r="WSL112" s="42"/>
      <c r="WSM112" s="42"/>
      <c r="WSN112" s="42"/>
      <c r="WSO112" s="42"/>
      <c r="WSP112" s="42"/>
      <c r="WSQ112" s="42"/>
      <c r="WSR112" s="42"/>
      <c r="WSS112" s="42"/>
      <c r="WST112" s="42"/>
      <c r="WSU112" s="42"/>
      <c r="WSV112" s="42"/>
      <c r="WSW112" s="42"/>
      <c r="WSX112" s="42"/>
      <c r="WSY112" s="42"/>
      <c r="WSZ112" s="42"/>
      <c r="WTA112" s="42"/>
      <c r="WTB112" s="42"/>
      <c r="WTC112" s="42"/>
      <c r="WTD112" s="42"/>
      <c r="WTE112" s="42"/>
      <c r="WTF112" s="42"/>
      <c r="WTG112" s="42"/>
      <c r="WTH112" s="42"/>
      <c r="WTI112" s="42"/>
      <c r="WTJ112" s="42"/>
      <c r="WTK112" s="42"/>
      <c r="WTL112" s="42"/>
      <c r="WTM112" s="42"/>
      <c r="WTN112" s="42"/>
      <c r="WTO112" s="42"/>
      <c r="WTP112" s="42"/>
      <c r="WTQ112" s="42"/>
      <c r="WTR112" s="42"/>
      <c r="WTS112" s="42"/>
      <c r="WTT112" s="42"/>
      <c r="WTU112" s="42"/>
      <c r="WTV112" s="42"/>
      <c r="WTW112" s="42"/>
      <c r="WTX112" s="42"/>
      <c r="WTY112" s="42"/>
      <c r="WTZ112" s="42"/>
      <c r="WUA112" s="42"/>
      <c r="WUB112" s="42"/>
      <c r="WUC112" s="42"/>
      <c r="WUD112" s="42"/>
      <c r="WUE112" s="42"/>
      <c r="WUF112" s="42"/>
      <c r="WUG112" s="42"/>
      <c r="WUH112" s="42"/>
      <c r="WUI112" s="42"/>
      <c r="WUJ112" s="42"/>
      <c r="WUK112" s="42"/>
      <c r="WUL112" s="42"/>
      <c r="WUM112" s="42"/>
      <c r="WUN112" s="42"/>
      <c r="WUO112" s="42"/>
      <c r="WUP112" s="42"/>
      <c r="WUQ112" s="42"/>
      <c r="WUR112" s="42"/>
      <c r="WUS112" s="42"/>
      <c r="WUT112" s="42"/>
      <c r="WUU112" s="42"/>
      <c r="WUV112" s="42"/>
      <c r="WUW112" s="42"/>
      <c r="WUX112" s="42"/>
      <c r="WUY112" s="42"/>
      <c r="WUZ112" s="42"/>
      <c r="WVA112" s="42"/>
      <c r="WVB112" s="42"/>
      <c r="WVC112" s="42"/>
      <c r="WVD112" s="42"/>
      <c r="WVE112" s="42"/>
      <c r="WVF112" s="42"/>
      <c r="WVG112" s="42"/>
      <c r="WVH112" s="42"/>
      <c r="WVI112" s="42"/>
      <c r="WVJ112" s="42"/>
      <c r="WVK112" s="42"/>
      <c r="WVL112" s="42"/>
      <c r="WVM112" s="42"/>
      <c r="WVN112" s="42"/>
      <c r="WVO112" s="42"/>
      <c r="WVP112" s="42"/>
      <c r="WVQ112" s="42"/>
      <c r="WVR112" s="42"/>
      <c r="WVS112" s="42"/>
      <c r="WVT112" s="42"/>
      <c r="WVU112" s="42"/>
      <c r="WVV112" s="42"/>
      <c r="WVW112" s="42"/>
      <c r="WVX112" s="42"/>
      <c r="WVY112" s="42"/>
      <c r="WVZ112" s="42"/>
      <c r="WWA112" s="42"/>
      <c r="WWB112" s="42"/>
      <c r="WWC112" s="42"/>
      <c r="WWD112" s="42"/>
      <c r="WWE112" s="42"/>
      <c r="WWF112" s="42"/>
      <c r="WWG112" s="42"/>
      <c r="WWH112" s="42"/>
      <c r="WWI112" s="42"/>
      <c r="WWJ112" s="42"/>
      <c r="WWK112" s="42"/>
      <c r="WWL112" s="42"/>
      <c r="WWM112" s="42"/>
      <c r="WWN112" s="42"/>
      <c r="WWO112" s="42"/>
      <c r="WWP112" s="42"/>
      <c r="WWQ112" s="42"/>
      <c r="WWR112" s="42"/>
      <c r="WWS112" s="42"/>
      <c r="WWT112" s="42"/>
      <c r="WWU112" s="42"/>
      <c r="WWV112" s="42"/>
      <c r="WWW112" s="42"/>
      <c r="WWX112" s="42"/>
      <c r="WWY112" s="42"/>
      <c r="WWZ112" s="42"/>
      <c r="WXA112" s="42"/>
      <c r="WXB112" s="42"/>
      <c r="WXC112" s="42"/>
      <c r="WXD112" s="42"/>
      <c r="WXE112" s="42"/>
      <c r="WXF112" s="42"/>
      <c r="WXG112" s="42"/>
      <c r="WXH112" s="42"/>
      <c r="WXI112" s="42"/>
      <c r="WXJ112" s="42"/>
      <c r="WXK112" s="42"/>
      <c r="WXL112" s="42"/>
      <c r="WXM112" s="42"/>
      <c r="WXN112" s="42"/>
      <c r="WXO112" s="42"/>
      <c r="WXP112" s="42"/>
      <c r="WXQ112" s="42"/>
      <c r="WXR112" s="42"/>
      <c r="WXS112" s="42"/>
      <c r="WXT112" s="42"/>
      <c r="WXU112" s="42"/>
      <c r="WXV112" s="42"/>
      <c r="WXW112" s="42"/>
      <c r="WXX112" s="42"/>
      <c r="WXY112" s="42"/>
      <c r="WXZ112" s="42"/>
      <c r="WYA112" s="42"/>
      <c r="WYB112" s="42"/>
      <c r="WYC112" s="42"/>
      <c r="WYD112" s="42"/>
      <c r="WYE112" s="42"/>
      <c r="WYF112" s="42"/>
      <c r="WYG112" s="42"/>
      <c r="WYH112" s="42"/>
      <c r="WYI112" s="42"/>
      <c r="WYJ112" s="42"/>
      <c r="WYK112" s="42"/>
      <c r="WYL112" s="42"/>
      <c r="WYM112" s="42"/>
      <c r="WYN112" s="42"/>
      <c r="WYO112" s="42"/>
      <c r="WYP112" s="42"/>
      <c r="WYQ112" s="42"/>
      <c r="WYR112" s="42"/>
      <c r="WYS112" s="42"/>
      <c r="WYT112" s="42"/>
      <c r="WYU112" s="42"/>
      <c r="WYV112" s="42"/>
      <c r="WYW112" s="42"/>
      <c r="WYX112" s="42"/>
      <c r="WYY112" s="42"/>
      <c r="WYZ112" s="42"/>
      <c r="WZA112" s="42"/>
      <c r="WZB112" s="42"/>
      <c r="WZC112" s="42"/>
      <c r="WZD112" s="42"/>
      <c r="WZE112" s="42"/>
      <c r="WZF112" s="42"/>
      <c r="WZG112" s="42"/>
      <c r="WZH112" s="42"/>
      <c r="WZI112" s="42"/>
      <c r="WZJ112" s="42"/>
      <c r="WZK112" s="42"/>
      <c r="WZL112" s="42"/>
      <c r="WZM112" s="42"/>
      <c r="WZN112" s="42"/>
      <c r="WZO112" s="42"/>
      <c r="WZP112" s="42"/>
      <c r="WZQ112" s="42"/>
      <c r="WZR112" s="42"/>
      <c r="WZS112" s="42"/>
      <c r="WZT112" s="42"/>
      <c r="WZU112" s="42"/>
      <c r="WZV112" s="42"/>
      <c r="WZW112" s="42"/>
      <c r="WZX112" s="42"/>
      <c r="WZY112" s="42"/>
      <c r="WZZ112" s="42"/>
      <c r="XAA112" s="42"/>
      <c r="XAB112" s="42"/>
      <c r="XAC112" s="42"/>
      <c r="XAD112" s="42"/>
      <c r="XAE112" s="42"/>
      <c r="XAF112" s="42"/>
      <c r="XAG112" s="42"/>
      <c r="XAH112" s="42"/>
      <c r="XAI112" s="42"/>
      <c r="XAJ112" s="42"/>
      <c r="XAK112" s="42"/>
      <c r="XAL112" s="42"/>
      <c r="XAM112" s="42"/>
      <c r="XAN112" s="42"/>
      <c r="XAO112" s="42"/>
      <c r="XAP112" s="42"/>
      <c r="XAQ112" s="42"/>
      <c r="XAR112" s="42"/>
      <c r="XAS112" s="42"/>
      <c r="XAT112" s="42"/>
      <c r="XAU112" s="42"/>
      <c r="XAV112" s="42"/>
      <c r="XAW112" s="42"/>
      <c r="XAX112" s="42"/>
      <c r="XAY112" s="42"/>
      <c r="XAZ112" s="42"/>
      <c r="XBA112" s="42"/>
      <c r="XBB112" s="42"/>
      <c r="XBC112" s="42"/>
      <c r="XBD112" s="42"/>
      <c r="XBE112" s="42"/>
      <c r="XBF112" s="42"/>
      <c r="XBG112" s="42"/>
      <c r="XBH112" s="42"/>
      <c r="XBI112" s="42"/>
      <c r="XBJ112" s="42"/>
      <c r="XBK112" s="42"/>
      <c r="XBL112" s="42"/>
      <c r="XBM112" s="42"/>
      <c r="XBN112" s="42"/>
      <c r="XBO112" s="42"/>
      <c r="XBP112" s="42"/>
      <c r="XBQ112" s="42"/>
      <c r="XBR112" s="42"/>
      <c r="XBS112" s="42"/>
      <c r="XBT112" s="42"/>
      <c r="XBU112" s="42"/>
      <c r="XBV112" s="42"/>
      <c r="XBW112" s="42"/>
      <c r="XBX112" s="42"/>
      <c r="XBY112" s="42"/>
      <c r="XBZ112" s="42"/>
      <c r="XCA112" s="42"/>
      <c r="XCB112" s="42"/>
      <c r="XCC112" s="42"/>
      <c r="XCD112" s="42"/>
      <c r="XCE112" s="42"/>
      <c r="XCF112" s="42"/>
      <c r="XCG112" s="42"/>
      <c r="XCH112" s="42"/>
      <c r="XCI112" s="42"/>
      <c r="XCJ112" s="42"/>
      <c r="XCK112" s="42"/>
      <c r="XCL112" s="42"/>
      <c r="XCM112" s="42"/>
      <c r="XCN112" s="42"/>
      <c r="XCO112" s="42"/>
      <c r="XCP112" s="42"/>
      <c r="XCQ112" s="42"/>
      <c r="XCR112" s="42"/>
      <c r="XCS112" s="42"/>
      <c r="XCT112" s="42"/>
      <c r="XCU112" s="42"/>
      <c r="XCV112" s="42"/>
      <c r="XCW112" s="42"/>
      <c r="XCX112" s="42"/>
      <c r="XCY112" s="42"/>
      <c r="XCZ112" s="42"/>
      <c r="XDA112" s="42"/>
      <c r="XDB112" s="42"/>
      <c r="XDC112" s="42"/>
      <c r="XDD112" s="42"/>
      <c r="XDE112" s="42"/>
      <c r="XDF112" s="42"/>
      <c r="XDG112" s="42"/>
      <c r="XDH112" s="42"/>
      <c r="XDI112" s="42"/>
      <c r="XDJ112" s="42"/>
      <c r="XDK112" s="42"/>
      <c r="XDL112" s="42"/>
      <c r="XDM112" s="42"/>
      <c r="XDN112" s="42"/>
      <c r="XDO112" s="42"/>
      <c r="XDP112" s="42"/>
      <c r="XDQ112" s="42"/>
      <c r="XDR112" s="42"/>
      <c r="XDS112" s="42"/>
      <c r="XDT112" s="42"/>
      <c r="XDU112" s="42"/>
      <c r="XDV112" s="42"/>
      <c r="XDW112" s="42"/>
      <c r="XDX112" s="42"/>
      <c r="XDY112" s="42"/>
      <c r="XDZ112" s="42"/>
      <c r="XEA112" s="42"/>
      <c r="XEB112" s="42"/>
      <c r="XEC112" s="42"/>
      <c r="XED112" s="42"/>
      <c r="XEE112" s="42"/>
      <c r="XEF112" s="42"/>
      <c r="XEG112" s="42"/>
      <c r="XEH112" s="42"/>
      <c r="XEI112" s="42"/>
      <c r="XEJ112" s="42"/>
      <c r="XEK112" s="42"/>
      <c r="XEL112" s="42"/>
      <c r="XEM112" s="42"/>
      <c r="XEN112" s="42"/>
      <c r="XEO112" s="42"/>
      <c r="XEP112" s="42"/>
      <c r="XEQ112" s="42"/>
      <c r="XER112" s="42"/>
      <c r="XES112" s="42"/>
      <c r="XET112" s="42"/>
      <c r="XEU112" s="42"/>
      <c r="XEV112" s="42"/>
      <c r="XEW112" s="42"/>
      <c r="XEX112" s="42"/>
      <c r="XEY112" s="42"/>
      <c r="XEZ112" s="42"/>
    </row>
    <row r="113" spans="1:16380" s="42" customFormat="1" ht="12" customHeight="1">
      <c r="A113" s="38">
        <f>+CESADOS!A115+1</f>
        <v>16</v>
      </c>
      <c r="B113" s="39" t="s">
        <v>374</v>
      </c>
      <c r="C113" s="40" t="s">
        <v>375</v>
      </c>
      <c r="D113" s="24" t="s">
        <v>34</v>
      </c>
      <c r="E113" s="28">
        <v>45705</v>
      </c>
      <c r="F113" s="59" t="str">
        <f>VLOOKUP(B113,'[1]13.01.26'!$C$6:$C$60,1,)</f>
        <v>72221519</v>
      </c>
      <c r="G113" s="42">
        <f ca="1">DATEDIF(E113,Practicantes!$G$2,"Y")</f>
        <v>1</v>
      </c>
      <c r="H113" s="42">
        <f ca="1">DATEDIF(E113,Practicantes!$G$2,"YM")</f>
        <v>0</v>
      </c>
      <c r="I113" s="42">
        <f ca="1">DATEDIF(E113,Practicantes!$G$2,"MD")</f>
        <v>16</v>
      </c>
      <c r="J113" s="42" t="str">
        <f>VLOOKUP(B113,[2]METSO!$C$11:$AC$1009,27,)</f>
        <v>AREQUIPA</v>
      </c>
      <c r="K113" s="24" t="s">
        <v>57</v>
      </c>
      <c r="L113" s="24" t="str">
        <f>VLOOKUP(B113,[11]METSO!$C$11:$N$993,12,)</f>
        <v>AYCHASI ROCA, MIGUEL ANGEL</v>
      </c>
      <c r="M113" s="24" t="str">
        <f>VLOOKUP(B113,[11]METSO!$C$11:$M$993,11,)</f>
        <v>MA SAM REPAIRS CENTER PE</v>
      </c>
      <c r="N113" s="28">
        <f>+S113</f>
        <v>46069</v>
      </c>
      <c r="O113" s="43">
        <v>45705</v>
      </c>
      <c r="P113" s="43">
        <v>45885</v>
      </c>
      <c r="Q113" s="38" t="s">
        <v>30</v>
      </c>
      <c r="R113" s="43">
        <v>45886</v>
      </c>
      <c r="S113" s="43">
        <v>46069</v>
      </c>
      <c r="T113" s="38" t="s">
        <v>30</v>
      </c>
      <c r="U113" s="38"/>
      <c r="V113" s="38"/>
      <c r="W113" s="38"/>
      <c r="X113" s="38"/>
      <c r="Y113" s="38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O113" s="42" t="s">
        <v>54</v>
      </c>
    </row>
    <row r="114" spans="1:16380">
      <c r="A114" s="4">
        <v>27</v>
      </c>
      <c r="B114" s="30" t="s">
        <v>86</v>
      </c>
      <c r="C114" s="3" t="s">
        <v>87</v>
      </c>
      <c r="D114" s="6" t="s">
        <v>28</v>
      </c>
      <c r="E114" s="8">
        <v>45810</v>
      </c>
      <c r="F114" s="1" t="s">
        <v>31</v>
      </c>
      <c r="G114" s="6" t="s">
        <v>38</v>
      </c>
      <c r="H114" s="6" t="s">
        <v>376</v>
      </c>
      <c r="I114" s="6" t="s">
        <v>377</v>
      </c>
      <c r="J114" s="8">
        <v>46082</v>
      </c>
      <c r="K114" s="5">
        <v>45810</v>
      </c>
      <c r="L114" s="5">
        <v>45992</v>
      </c>
      <c r="M114" s="4" t="s">
        <v>30</v>
      </c>
      <c r="N114" s="5">
        <v>45993</v>
      </c>
      <c r="O114" s="5">
        <v>46023</v>
      </c>
      <c r="P114" s="4" t="s">
        <v>30</v>
      </c>
      <c r="Q114" s="5">
        <v>46024</v>
      </c>
      <c r="R114" s="5">
        <v>46082</v>
      </c>
      <c r="S114" s="4" t="s">
        <v>30</v>
      </c>
      <c r="T114" s="4"/>
      <c r="U114" s="4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1"/>
      <c r="AK114" s="1" t="s">
        <v>31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  <c r="AMK114" s="1"/>
      <c r="AML114" s="1"/>
      <c r="AMM114" s="1"/>
      <c r="AMN114" s="1"/>
      <c r="AMO114" s="1"/>
      <c r="AMP114" s="1"/>
      <c r="AMQ114" s="1"/>
      <c r="AMR114" s="1"/>
      <c r="AMS114" s="1"/>
      <c r="AMT114" s="1"/>
      <c r="AMU114" s="1"/>
      <c r="AMV114" s="1"/>
      <c r="AMW114" s="1"/>
      <c r="AMX114" s="1"/>
      <c r="AMY114" s="1"/>
      <c r="AMZ114" s="1"/>
      <c r="ANA114" s="1"/>
      <c r="ANB114" s="1"/>
      <c r="ANC114" s="1"/>
      <c r="AND114" s="1"/>
      <c r="ANE114" s="1"/>
      <c r="ANF114" s="1"/>
      <c r="ANG114" s="1"/>
      <c r="ANH114" s="1"/>
      <c r="ANI114" s="1"/>
      <c r="ANJ114" s="1"/>
      <c r="ANK114" s="1"/>
      <c r="ANL114" s="1"/>
      <c r="ANM114" s="1"/>
      <c r="ANN114" s="1"/>
      <c r="ANO114" s="1"/>
      <c r="ANP114" s="1"/>
      <c r="ANQ114" s="1"/>
      <c r="ANR114" s="1"/>
      <c r="ANS114" s="1"/>
      <c r="ANT114" s="1"/>
      <c r="ANU114" s="1"/>
      <c r="ANV114" s="1"/>
      <c r="ANW114" s="1"/>
      <c r="ANX114" s="1"/>
      <c r="ANY114" s="1"/>
      <c r="ANZ114" s="1"/>
      <c r="AOA114" s="1"/>
      <c r="AOB114" s="1"/>
      <c r="AOC114" s="1"/>
      <c r="AOD114" s="1"/>
      <c r="AOE114" s="1"/>
      <c r="AOF114" s="1"/>
      <c r="AOG114" s="1"/>
      <c r="AOH114" s="1"/>
      <c r="AOI114" s="1"/>
      <c r="AOJ114" s="1"/>
      <c r="AOK114" s="1"/>
      <c r="AOL114" s="1"/>
      <c r="AOM114" s="1"/>
      <c r="AON114" s="1"/>
      <c r="AOO114" s="1"/>
      <c r="AOP114" s="1"/>
      <c r="AOQ114" s="1"/>
      <c r="AOR114" s="1"/>
      <c r="AOS114" s="1"/>
      <c r="AOT114" s="1"/>
      <c r="AOU114" s="1"/>
      <c r="AOV114" s="1"/>
      <c r="AOW114" s="1"/>
      <c r="AOX114" s="1"/>
      <c r="AOY114" s="1"/>
      <c r="AOZ114" s="1"/>
      <c r="APA114" s="1"/>
      <c r="APB114" s="1"/>
      <c r="APC114" s="1"/>
      <c r="APD114" s="1"/>
      <c r="APE114" s="1"/>
      <c r="APF114" s="1"/>
      <c r="APG114" s="1"/>
      <c r="APH114" s="1"/>
      <c r="API114" s="1"/>
      <c r="APJ114" s="1"/>
      <c r="APK114" s="1"/>
      <c r="APL114" s="1"/>
      <c r="APM114" s="1"/>
      <c r="APN114" s="1"/>
      <c r="APO114" s="1"/>
      <c r="APP114" s="1"/>
      <c r="APQ114" s="1"/>
      <c r="APR114" s="1"/>
      <c r="APS114" s="1"/>
      <c r="APT114" s="1"/>
      <c r="APU114" s="1"/>
      <c r="APV114" s="1"/>
      <c r="APW114" s="1"/>
      <c r="APX114" s="1"/>
      <c r="APY114" s="1"/>
      <c r="APZ114" s="1"/>
      <c r="AQA114" s="1"/>
      <c r="AQB114" s="1"/>
      <c r="AQC114" s="1"/>
      <c r="AQD114" s="1"/>
      <c r="AQE114" s="1"/>
      <c r="AQF114" s="1"/>
      <c r="AQG114" s="1"/>
      <c r="AQH114" s="1"/>
      <c r="AQI114" s="1"/>
      <c r="AQJ114" s="1"/>
      <c r="AQK114" s="1"/>
      <c r="AQL114" s="1"/>
      <c r="AQM114" s="1"/>
      <c r="AQN114" s="1"/>
      <c r="AQO114" s="1"/>
      <c r="AQP114" s="1"/>
      <c r="AQQ114" s="1"/>
      <c r="AQR114" s="1"/>
      <c r="AQS114" s="1"/>
      <c r="AQT114" s="1"/>
      <c r="AQU114" s="1"/>
      <c r="AQV114" s="1"/>
      <c r="AQW114" s="1"/>
      <c r="AQX114" s="1"/>
      <c r="AQY114" s="1"/>
      <c r="AQZ114" s="1"/>
      <c r="ARA114" s="1"/>
      <c r="ARB114" s="1"/>
      <c r="ARC114" s="1"/>
      <c r="ARD114" s="1"/>
      <c r="ARE114" s="1"/>
      <c r="ARF114" s="1"/>
      <c r="ARG114" s="1"/>
      <c r="ARH114" s="1"/>
      <c r="ARI114" s="1"/>
      <c r="ARJ114" s="1"/>
      <c r="ARK114" s="1"/>
      <c r="ARL114" s="1"/>
      <c r="ARM114" s="1"/>
      <c r="ARN114" s="1"/>
      <c r="ARO114" s="1"/>
      <c r="ARP114" s="1"/>
      <c r="ARQ114" s="1"/>
      <c r="ARR114" s="1"/>
      <c r="ARS114" s="1"/>
      <c r="ART114" s="1"/>
      <c r="ARU114" s="1"/>
      <c r="ARV114" s="1"/>
      <c r="ARW114" s="1"/>
      <c r="ARX114" s="1"/>
      <c r="ARY114" s="1"/>
      <c r="ARZ114" s="1"/>
      <c r="ASA114" s="1"/>
      <c r="ASB114" s="1"/>
      <c r="ASC114" s="1"/>
      <c r="ASD114" s="1"/>
      <c r="ASE114" s="1"/>
      <c r="ASF114" s="1"/>
      <c r="ASG114" s="1"/>
      <c r="ASH114" s="1"/>
      <c r="ASI114" s="1"/>
      <c r="ASJ114" s="1"/>
      <c r="ASK114" s="1"/>
      <c r="ASL114" s="1"/>
      <c r="ASM114" s="1"/>
      <c r="ASN114" s="1"/>
      <c r="ASO114" s="1"/>
      <c r="ASP114" s="1"/>
      <c r="ASQ114" s="1"/>
      <c r="ASR114" s="1"/>
      <c r="ASS114" s="1"/>
      <c r="AST114" s="1"/>
      <c r="ASU114" s="1"/>
      <c r="ASV114" s="1"/>
      <c r="ASW114" s="1"/>
      <c r="ASX114" s="1"/>
      <c r="ASY114" s="1"/>
      <c r="ASZ114" s="1"/>
      <c r="ATA114" s="1"/>
      <c r="ATB114" s="1"/>
      <c r="ATC114" s="1"/>
      <c r="ATD114" s="1"/>
      <c r="ATE114" s="1"/>
      <c r="ATF114" s="1"/>
      <c r="ATG114" s="1"/>
      <c r="ATH114" s="1"/>
      <c r="ATI114" s="1"/>
      <c r="ATJ114" s="1"/>
      <c r="ATK114" s="1"/>
      <c r="ATL114" s="1"/>
      <c r="ATM114" s="1"/>
      <c r="ATN114" s="1"/>
      <c r="ATO114" s="1"/>
      <c r="ATP114" s="1"/>
      <c r="ATQ114" s="1"/>
      <c r="ATR114" s="1"/>
      <c r="ATS114" s="1"/>
      <c r="ATT114" s="1"/>
      <c r="ATU114" s="1"/>
      <c r="ATV114" s="1"/>
      <c r="ATW114" s="1"/>
      <c r="ATX114" s="1"/>
      <c r="ATY114" s="1"/>
      <c r="ATZ114" s="1"/>
      <c r="AUA114" s="1"/>
      <c r="AUB114" s="1"/>
      <c r="AUC114" s="1"/>
      <c r="AUD114" s="1"/>
      <c r="AUE114" s="1"/>
      <c r="AUF114" s="1"/>
      <c r="AUG114" s="1"/>
      <c r="AUH114" s="1"/>
      <c r="AUI114" s="1"/>
      <c r="AUJ114" s="1"/>
      <c r="AUK114" s="1"/>
      <c r="AUL114" s="1"/>
      <c r="AUM114" s="1"/>
      <c r="AUN114" s="1"/>
      <c r="AUO114" s="1"/>
      <c r="AUP114" s="1"/>
      <c r="AUQ114" s="1"/>
      <c r="AUR114" s="1"/>
      <c r="AUS114" s="1"/>
      <c r="AUT114" s="1"/>
      <c r="AUU114" s="1"/>
      <c r="AUV114" s="1"/>
      <c r="AUW114" s="1"/>
      <c r="AUX114" s="1"/>
      <c r="AUY114" s="1"/>
      <c r="AUZ114" s="1"/>
      <c r="AVA114" s="1"/>
      <c r="AVB114" s="1"/>
      <c r="AVC114" s="1"/>
      <c r="AVD114" s="1"/>
      <c r="AVE114" s="1"/>
      <c r="AVF114" s="1"/>
      <c r="AVG114" s="1"/>
      <c r="AVH114" s="1"/>
      <c r="AVI114" s="1"/>
      <c r="AVJ114" s="1"/>
      <c r="AVK114" s="1"/>
      <c r="AVL114" s="1"/>
      <c r="AVM114" s="1"/>
      <c r="AVN114" s="1"/>
      <c r="AVO114" s="1"/>
      <c r="AVP114" s="1"/>
      <c r="AVQ114" s="1"/>
      <c r="AVR114" s="1"/>
      <c r="AVS114" s="1"/>
      <c r="AVT114" s="1"/>
      <c r="AVU114" s="1"/>
      <c r="AVV114" s="1"/>
      <c r="AVW114" s="1"/>
      <c r="AVX114" s="1"/>
      <c r="AVY114" s="1"/>
      <c r="AVZ114" s="1"/>
      <c r="AWA114" s="1"/>
      <c r="AWB114" s="1"/>
      <c r="AWC114" s="1"/>
      <c r="AWD114" s="1"/>
      <c r="AWE114" s="1"/>
      <c r="AWF114" s="1"/>
      <c r="AWG114" s="1"/>
      <c r="AWH114" s="1"/>
      <c r="AWI114" s="1"/>
      <c r="AWJ114" s="1"/>
      <c r="AWK114" s="1"/>
      <c r="AWL114" s="1"/>
      <c r="AWM114" s="1"/>
      <c r="AWN114" s="1"/>
      <c r="AWO114" s="1"/>
      <c r="AWP114" s="1"/>
      <c r="AWQ114" s="1"/>
      <c r="AWR114" s="1"/>
      <c r="AWS114" s="1"/>
      <c r="AWT114" s="1"/>
      <c r="AWU114" s="1"/>
      <c r="AWV114" s="1"/>
      <c r="AWW114" s="1"/>
      <c r="AWX114" s="1"/>
      <c r="AWY114" s="1"/>
      <c r="AWZ114" s="1"/>
      <c r="AXA114" s="1"/>
      <c r="AXB114" s="1"/>
      <c r="AXC114" s="1"/>
      <c r="AXD114" s="1"/>
      <c r="AXE114" s="1"/>
      <c r="AXF114" s="1"/>
      <c r="AXG114" s="1"/>
      <c r="AXH114" s="1"/>
      <c r="AXI114" s="1"/>
      <c r="AXJ114" s="1"/>
      <c r="AXK114" s="1"/>
      <c r="AXL114" s="1"/>
      <c r="AXM114" s="1"/>
      <c r="AXN114" s="1"/>
      <c r="AXO114" s="1"/>
      <c r="AXP114" s="1"/>
      <c r="AXQ114" s="1"/>
      <c r="AXR114" s="1"/>
      <c r="AXS114" s="1"/>
      <c r="AXT114" s="1"/>
      <c r="AXU114" s="1"/>
      <c r="AXV114" s="1"/>
      <c r="AXW114" s="1"/>
      <c r="AXX114" s="1"/>
      <c r="AXY114" s="1"/>
      <c r="AXZ114" s="1"/>
      <c r="AYA114" s="1"/>
      <c r="AYB114" s="1"/>
      <c r="AYC114" s="1"/>
      <c r="AYD114" s="1"/>
      <c r="AYE114" s="1"/>
      <c r="AYF114" s="1"/>
      <c r="AYG114" s="1"/>
      <c r="AYH114" s="1"/>
      <c r="AYI114" s="1"/>
      <c r="AYJ114" s="1"/>
      <c r="AYK114" s="1"/>
      <c r="AYL114" s="1"/>
      <c r="AYM114" s="1"/>
      <c r="AYN114" s="1"/>
      <c r="AYO114" s="1"/>
      <c r="AYP114" s="1"/>
      <c r="AYQ114" s="1"/>
      <c r="AYR114" s="1"/>
      <c r="AYS114" s="1"/>
      <c r="AYT114" s="1"/>
      <c r="AYU114" s="1"/>
      <c r="AYV114" s="1"/>
      <c r="AYW114" s="1"/>
      <c r="AYX114" s="1"/>
      <c r="AYY114" s="1"/>
      <c r="AYZ114" s="1"/>
      <c r="AZA114" s="1"/>
      <c r="AZB114" s="1"/>
      <c r="AZC114" s="1"/>
      <c r="AZD114" s="1"/>
      <c r="AZE114" s="1"/>
      <c r="AZF114" s="1"/>
      <c r="AZG114" s="1"/>
      <c r="AZH114" s="1"/>
      <c r="AZI114" s="1"/>
      <c r="AZJ114" s="1"/>
      <c r="AZK114" s="1"/>
      <c r="AZL114" s="1"/>
      <c r="AZM114" s="1"/>
      <c r="AZN114" s="1"/>
      <c r="AZO114" s="1"/>
      <c r="AZP114" s="1"/>
      <c r="AZQ114" s="1"/>
      <c r="AZR114" s="1"/>
      <c r="AZS114" s="1"/>
      <c r="AZT114" s="1"/>
      <c r="AZU114" s="1"/>
      <c r="AZV114" s="1"/>
      <c r="AZW114" s="1"/>
      <c r="AZX114" s="1"/>
      <c r="AZY114" s="1"/>
      <c r="AZZ114" s="1"/>
      <c r="BAA114" s="1"/>
      <c r="BAB114" s="1"/>
      <c r="BAC114" s="1"/>
      <c r="BAD114" s="1"/>
      <c r="BAE114" s="1"/>
      <c r="BAF114" s="1"/>
      <c r="BAG114" s="1"/>
      <c r="BAH114" s="1"/>
      <c r="BAI114" s="1"/>
      <c r="BAJ114" s="1"/>
      <c r="BAK114" s="1"/>
      <c r="BAL114" s="1"/>
      <c r="BAM114" s="1"/>
      <c r="BAN114" s="1"/>
      <c r="BAO114" s="1"/>
      <c r="BAP114" s="1"/>
      <c r="BAQ114" s="1"/>
      <c r="BAR114" s="1"/>
      <c r="BAS114" s="1"/>
      <c r="BAT114" s="1"/>
      <c r="BAU114" s="1"/>
      <c r="BAV114" s="1"/>
      <c r="BAW114" s="1"/>
      <c r="BAX114" s="1"/>
      <c r="BAY114" s="1"/>
      <c r="BAZ114" s="1"/>
      <c r="BBA114" s="1"/>
      <c r="BBB114" s="1"/>
      <c r="BBC114" s="1"/>
      <c r="BBD114" s="1"/>
      <c r="BBE114" s="1"/>
      <c r="BBF114" s="1"/>
      <c r="BBG114" s="1"/>
      <c r="BBH114" s="1"/>
      <c r="BBI114" s="1"/>
      <c r="BBJ114" s="1"/>
      <c r="BBK114" s="1"/>
      <c r="BBL114" s="1"/>
      <c r="BBM114" s="1"/>
      <c r="BBN114" s="1"/>
      <c r="BBO114" s="1"/>
      <c r="BBP114" s="1"/>
      <c r="BBQ114" s="1"/>
      <c r="BBR114" s="1"/>
      <c r="BBS114" s="1"/>
      <c r="BBT114" s="1"/>
      <c r="BBU114" s="1"/>
      <c r="BBV114" s="1"/>
      <c r="BBW114" s="1"/>
      <c r="BBX114" s="1"/>
      <c r="BBY114" s="1"/>
      <c r="BBZ114" s="1"/>
      <c r="BCA114" s="1"/>
      <c r="BCB114" s="1"/>
      <c r="BCC114" s="1"/>
      <c r="BCD114" s="1"/>
      <c r="BCE114" s="1"/>
      <c r="BCF114" s="1"/>
      <c r="BCG114" s="1"/>
      <c r="BCH114" s="1"/>
      <c r="BCI114" s="1"/>
      <c r="BCJ114" s="1"/>
      <c r="BCK114" s="1"/>
      <c r="BCL114" s="1"/>
      <c r="BCM114" s="1"/>
      <c r="BCN114" s="1"/>
      <c r="BCO114" s="1"/>
      <c r="BCP114" s="1"/>
      <c r="BCQ114" s="1"/>
      <c r="BCR114" s="1"/>
      <c r="BCS114" s="1"/>
      <c r="BCT114" s="1"/>
      <c r="BCU114" s="1"/>
      <c r="BCV114" s="1"/>
      <c r="BCW114" s="1"/>
      <c r="BCX114" s="1"/>
      <c r="BCY114" s="1"/>
      <c r="BCZ114" s="1"/>
      <c r="BDA114" s="1"/>
      <c r="BDB114" s="1"/>
      <c r="BDC114" s="1"/>
      <c r="BDD114" s="1"/>
      <c r="BDE114" s="1"/>
      <c r="BDF114" s="1"/>
      <c r="BDG114" s="1"/>
      <c r="BDH114" s="1"/>
      <c r="BDI114" s="1"/>
      <c r="BDJ114" s="1"/>
      <c r="BDK114" s="1"/>
      <c r="BDL114" s="1"/>
      <c r="BDM114" s="1"/>
      <c r="BDN114" s="1"/>
      <c r="BDO114" s="1"/>
      <c r="BDP114" s="1"/>
      <c r="BDQ114" s="1"/>
      <c r="BDR114" s="1"/>
      <c r="BDS114" s="1"/>
      <c r="BDT114" s="1"/>
      <c r="BDU114" s="1"/>
      <c r="BDV114" s="1"/>
      <c r="BDW114" s="1"/>
      <c r="BDX114" s="1"/>
      <c r="BDY114" s="1"/>
      <c r="BDZ114" s="1"/>
      <c r="BEA114" s="1"/>
      <c r="BEB114" s="1"/>
      <c r="BEC114" s="1"/>
      <c r="BED114" s="1"/>
      <c r="BEE114" s="1"/>
      <c r="BEF114" s="1"/>
      <c r="BEG114" s="1"/>
      <c r="BEH114" s="1"/>
      <c r="BEI114" s="1"/>
      <c r="BEJ114" s="1"/>
      <c r="BEK114" s="1"/>
      <c r="BEL114" s="1"/>
      <c r="BEM114" s="1"/>
      <c r="BEN114" s="1"/>
      <c r="BEO114" s="1"/>
      <c r="BEP114" s="1"/>
      <c r="BEQ114" s="1"/>
      <c r="BER114" s="1"/>
      <c r="BES114" s="1"/>
      <c r="BET114" s="1"/>
      <c r="BEU114" s="1"/>
      <c r="BEV114" s="1"/>
      <c r="BEW114" s="1"/>
      <c r="BEX114" s="1"/>
      <c r="BEY114" s="1"/>
      <c r="BEZ114" s="1"/>
      <c r="BFA114" s="1"/>
      <c r="BFB114" s="1"/>
      <c r="BFC114" s="1"/>
      <c r="BFD114" s="1"/>
      <c r="BFE114" s="1"/>
      <c r="BFF114" s="1"/>
      <c r="BFG114" s="1"/>
      <c r="BFH114" s="1"/>
      <c r="BFI114" s="1"/>
      <c r="BFJ114" s="1"/>
      <c r="BFK114" s="1"/>
      <c r="BFL114" s="1"/>
      <c r="BFM114" s="1"/>
      <c r="BFN114" s="1"/>
      <c r="BFO114" s="1"/>
      <c r="BFP114" s="1"/>
      <c r="BFQ114" s="1"/>
      <c r="BFR114" s="1"/>
      <c r="BFS114" s="1"/>
      <c r="BFT114" s="1"/>
      <c r="BFU114" s="1"/>
      <c r="BFV114" s="1"/>
      <c r="BFW114" s="1"/>
      <c r="BFX114" s="1"/>
      <c r="BFY114" s="1"/>
      <c r="BFZ114" s="1"/>
      <c r="BGA114" s="1"/>
      <c r="BGB114" s="1"/>
      <c r="BGC114" s="1"/>
      <c r="BGD114" s="1"/>
      <c r="BGE114" s="1"/>
      <c r="BGF114" s="1"/>
      <c r="BGG114" s="1"/>
      <c r="BGH114" s="1"/>
      <c r="BGI114" s="1"/>
      <c r="BGJ114" s="1"/>
      <c r="BGK114" s="1"/>
      <c r="BGL114" s="1"/>
      <c r="BGM114" s="1"/>
      <c r="BGN114" s="1"/>
      <c r="BGO114" s="1"/>
      <c r="BGP114" s="1"/>
      <c r="BGQ114" s="1"/>
      <c r="BGR114" s="1"/>
      <c r="BGS114" s="1"/>
      <c r="BGT114" s="1"/>
      <c r="BGU114" s="1"/>
      <c r="BGV114" s="1"/>
      <c r="BGW114" s="1"/>
      <c r="BGX114" s="1"/>
      <c r="BGY114" s="1"/>
      <c r="BGZ114" s="1"/>
      <c r="BHA114" s="1"/>
      <c r="BHB114" s="1"/>
      <c r="BHC114" s="1"/>
      <c r="BHD114" s="1"/>
      <c r="BHE114" s="1"/>
      <c r="BHF114" s="1"/>
      <c r="BHG114" s="1"/>
      <c r="BHH114" s="1"/>
      <c r="BHI114" s="1"/>
      <c r="BHJ114" s="1"/>
      <c r="BHK114" s="1"/>
      <c r="BHL114" s="1"/>
      <c r="BHM114" s="1"/>
      <c r="BHN114" s="1"/>
      <c r="BHO114" s="1"/>
      <c r="BHP114" s="1"/>
      <c r="BHQ114" s="1"/>
      <c r="BHR114" s="1"/>
      <c r="BHS114" s="1"/>
      <c r="BHT114" s="1"/>
      <c r="BHU114" s="1"/>
      <c r="BHV114" s="1"/>
      <c r="BHW114" s="1"/>
      <c r="BHX114" s="1"/>
      <c r="BHY114" s="1"/>
      <c r="BHZ114" s="1"/>
      <c r="BIA114" s="1"/>
      <c r="BIB114" s="1"/>
      <c r="BIC114" s="1"/>
      <c r="BID114" s="1"/>
      <c r="BIE114" s="1"/>
      <c r="BIF114" s="1"/>
      <c r="BIG114" s="1"/>
      <c r="BIH114" s="1"/>
      <c r="BII114" s="1"/>
      <c r="BIJ114" s="1"/>
      <c r="BIK114" s="1"/>
      <c r="BIL114" s="1"/>
      <c r="BIM114" s="1"/>
      <c r="BIN114" s="1"/>
      <c r="BIO114" s="1"/>
      <c r="BIP114" s="1"/>
      <c r="BIQ114" s="1"/>
      <c r="BIR114" s="1"/>
      <c r="BIS114" s="1"/>
      <c r="BIT114" s="1"/>
      <c r="BIU114" s="1"/>
      <c r="BIV114" s="1"/>
      <c r="BIW114" s="1"/>
      <c r="BIX114" s="1"/>
      <c r="BIY114" s="1"/>
      <c r="BIZ114" s="1"/>
      <c r="BJA114" s="1"/>
      <c r="BJB114" s="1"/>
      <c r="BJC114" s="1"/>
      <c r="BJD114" s="1"/>
      <c r="BJE114" s="1"/>
      <c r="BJF114" s="1"/>
      <c r="BJG114" s="1"/>
      <c r="BJH114" s="1"/>
      <c r="BJI114" s="1"/>
      <c r="BJJ114" s="1"/>
      <c r="BJK114" s="1"/>
      <c r="BJL114" s="1"/>
      <c r="BJM114" s="1"/>
      <c r="BJN114" s="1"/>
      <c r="BJO114" s="1"/>
      <c r="BJP114" s="1"/>
      <c r="BJQ114" s="1"/>
      <c r="BJR114" s="1"/>
      <c r="BJS114" s="1"/>
      <c r="BJT114" s="1"/>
      <c r="BJU114" s="1"/>
      <c r="BJV114" s="1"/>
      <c r="BJW114" s="1"/>
      <c r="BJX114" s="1"/>
      <c r="BJY114" s="1"/>
      <c r="BJZ114" s="1"/>
      <c r="BKA114" s="1"/>
      <c r="BKB114" s="1"/>
      <c r="BKC114" s="1"/>
      <c r="BKD114" s="1"/>
      <c r="BKE114" s="1"/>
      <c r="BKF114" s="1"/>
      <c r="BKG114" s="1"/>
      <c r="BKH114" s="1"/>
      <c r="BKI114" s="1"/>
      <c r="BKJ114" s="1"/>
      <c r="BKK114" s="1"/>
      <c r="BKL114" s="1"/>
      <c r="BKM114" s="1"/>
      <c r="BKN114" s="1"/>
      <c r="BKO114" s="1"/>
      <c r="BKP114" s="1"/>
      <c r="BKQ114" s="1"/>
      <c r="BKR114" s="1"/>
      <c r="BKS114" s="1"/>
      <c r="BKT114" s="1"/>
      <c r="BKU114" s="1"/>
      <c r="BKV114" s="1"/>
      <c r="BKW114" s="1"/>
      <c r="BKX114" s="1"/>
      <c r="BKY114" s="1"/>
      <c r="BKZ114" s="1"/>
      <c r="BLA114" s="1"/>
      <c r="BLB114" s="1"/>
      <c r="BLC114" s="1"/>
      <c r="BLD114" s="1"/>
      <c r="BLE114" s="1"/>
      <c r="BLF114" s="1"/>
      <c r="BLG114" s="1"/>
      <c r="BLH114" s="1"/>
      <c r="BLI114" s="1"/>
      <c r="BLJ114" s="1"/>
      <c r="BLK114" s="1"/>
      <c r="BLL114" s="1"/>
      <c r="BLM114" s="1"/>
      <c r="BLN114" s="1"/>
      <c r="BLO114" s="1"/>
      <c r="BLP114" s="1"/>
      <c r="BLQ114" s="1"/>
      <c r="BLR114" s="1"/>
      <c r="BLS114" s="1"/>
      <c r="BLT114" s="1"/>
      <c r="BLU114" s="1"/>
      <c r="BLV114" s="1"/>
      <c r="BLW114" s="1"/>
      <c r="BLX114" s="1"/>
      <c r="BLY114" s="1"/>
      <c r="BLZ114" s="1"/>
      <c r="BMA114" s="1"/>
      <c r="BMB114" s="1"/>
      <c r="BMC114" s="1"/>
      <c r="BMD114" s="1"/>
      <c r="BME114" s="1"/>
      <c r="BMF114" s="1"/>
      <c r="BMG114" s="1"/>
      <c r="BMH114" s="1"/>
      <c r="BMI114" s="1"/>
      <c r="BMJ114" s="1"/>
      <c r="BMK114" s="1"/>
      <c r="BML114" s="1"/>
      <c r="BMM114" s="1"/>
      <c r="BMN114" s="1"/>
      <c r="BMO114" s="1"/>
      <c r="BMP114" s="1"/>
      <c r="BMQ114" s="1"/>
      <c r="BMR114" s="1"/>
      <c r="BMS114" s="1"/>
      <c r="BMT114" s="1"/>
      <c r="BMU114" s="1"/>
      <c r="BMV114" s="1"/>
      <c r="BMW114" s="1"/>
      <c r="BMX114" s="1"/>
      <c r="BMY114" s="1"/>
      <c r="BMZ114" s="1"/>
      <c r="BNA114" s="1"/>
      <c r="BNB114" s="1"/>
      <c r="BNC114" s="1"/>
      <c r="BND114" s="1"/>
      <c r="BNE114" s="1"/>
      <c r="BNF114" s="1"/>
      <c r="BNG114" s="1"/>
      <c r="BNH114" s="1"/>
      <c r="BNI114" s="1"/>
      <c r="BNJ114" s="1"/>
      <c r="BNK114" s="1"/>
      <c r="BNL114" s="1"/>
      <c r="BNM114" s="1"/>
      <c r="BNN114" s="1"/>
      <c r="BNO114" s="1"/>
      <c r="BNP114" s="1"/>
      <c r="BNQ114" s="1"/>
      <c r="BNR114" s="1"/>
      <c r="BNS114" s="1"/>
      <c r="BNT114" s="1"/>
      <c r="BNU114" s="1"/>
      <c r="BNV114" s="1"/>
      <c r="BNW114" s="1"/>
      <c r="BNX114" s="1"/>
      <c r="BNY114" s="1"/>
      <c r="BNZ114" s="1"/>
      <c r="BOA114" s="1"/>
      <c r="BOB114" s="1"/>
      <c r="BOC114" s="1"/>
      <c r="BOD114" s="1"/>
      <c r="BOE114" s="1"/>
      <c r="BOF114" s="1"/>
      <c r="BOG114" s="1"/>
      <c r="BOH114" s="1"/>
      <c r="BOI114" s="1"/>
      <c r="BOJ114" s="1"/>
      <c r="BOK114" s="1"/>
      <c r="BOL114" s="1"/>
      <c r="BOM114" s="1"/>
      <c r="BON114" s="1"/>
      <c r="BOO114" s="1"/>
      <c r="BOP114" s="1"/>
      <c r="BOQ114" s="1"/>
      <c r="BOR114" s="1"/>
      <c r="BOS114" s="1"/>
      <c r="BOT114" s="1"/>
      <c r="BOU114" s="1"/>
      <c r="BOV114" s="1"/>
      <c r="BOW114" s="1"/>
      <c r="BOX114" s="1"/>
      <c r="BOY114" s="1"/>
      <c r="BOZ114" s="1"/>
      <c r="BPA114" s="1"/>
      <c r="BPB114" s="1"/>
      <c r="BPC114" s="1"/>
      <c r="BPD114" s="1"/>
      <c r="BPE114" s="1"/>
      <c r="BPF114" s="1"/>
      <c r="BPG114" s="1"/>
      <c r="BPH114" s="1"/>
      <c r="BPI114" s="1"/>
      <c r="BPJ114" s="1"/>
      <c r="BPK114" s="1"/>
      <c r="BPL114" s="1"/>
      <c r="BPM114" s="1"/>
      <c r="BPN114" s="1"/>
      <c r="BPO114" s="1"/>
      <c r="BPP114" s="1"/>
      <c r="BPQ114" s="1"/>
      <c r="BPR114" s="1"/>
      <c r="BPS114" s="1"/>
      <c r="BPT114" s="1"/>
      <c r="BPU114" s="1"/>
      <c r="BPV114" s="1"/>
      <c r="BPW114" s="1"/>
      <c r="BPX114" s="1"/>
      <c r="BPY114" s="1"/>
      <c r="BPZ114" s="1"/>
      <c r="BQA114" s="1"/>
      <c r="BQB114" s="1"/>
      <c r="BQC114" s="1"/>
      <c r="BQD114" s="1"/>
      <c r="BQE114" s="1"/>
      <c r="BQF114" s="1"/>
      <c r="BQG114" s="1"/>
      <c r="BQH114" s="1"/>
      <c r="BQI114" s="1"/>
      <c r="BQJ114" s="1"/>
      <c r="BQK114" s="1"/>
      <c r="BQL114" s="1"/>
      <c r="BQM114" s="1"/>
      <c r="BQN114" s="1"/>
      <c r="BQO114" s="1"/>
      <c r="BQP114" s="1"/>
      <c r="BQQ114" s="1"/>
      <c r="BQR114" s="1"/>
      <c r="BQS114" s="1"/>
      <c r="BQT114" s="1"/>
      <c r="BQU114" s="1"/>
      <c r="BQV114" s="1"/>
      <c r="BQW114" s="1"/>
      <c r="BQX114" s="1"/>
      <c r="BQY114" s="1"/>
      <c r="BQZ114" s="1"/>
      <c r="BRA114" s="1"/>
      <c r="BRB114" s="1"/>
      <c r="BRC114" s="1"/>
      <c r="BRD114" s="1"/>
      <c r="BRE114" s="1"/>
      <c r="BRF114" s="1"/>
      <c r="BRG114" s="1"/>
      <c r="BRH114" s="1"/>
      <c r="BRI114" s="1"/>
      <c r="BRJ114" s="1"/>
      <c r="BRK114" s="1"/>
      <c r="BRL114" s="1"/>
      <c r="BRM114" s="1"/>
      <c r="BRN114" s="1"/>
      <c r="BRO114" s="1"/>
      <c r="BRP114" s="1"/>
      <c r="BRQ114" s="1"/>
      <c r="BRR114" s="1"/>
      <c r="BRS114" s="1"/>
      <c r="BRT114" s="1"/>
      <c r="BRU114" s="1"/>
      <c r="BRV114" s="1"/>
      <c r="BRW114" s="1"/>
      <c r="BRX114" s="1"/>
      <c r="BRY114" s="1"/>
      <c r="BRZ114" s="1"/>
      <c r="BSA114" s="1"/>
      <c r="BSB114" s="1"/>
      <c r="BSC114" s="1"/>
      <c r="BSD114" s="1"/>
      <c r="BSE114" s="1"/>
      <c r="BSF114" s="1"/>
      <c r="BSG114" s="1"/>
      <c r="BSH114" s="1"/>
      <c r="BSI114" s="1"/>
      <c r="BSJ114" s="1"/>
      <c r="BSK114" s="1"/>
      <c r="BSL114" s="1"/>
      <c r="BSM114" s="1"/>
      <c r="BSN114" s="1"/>
      <c r="BSO114" s="1"/>
      <c r="BSP114" s="1"/>
      <c r="BSQ114" s="1"/>
      <c r="BSR114" s="1"/>
      <c r="BSS114" s="1"/>
      <c r="BST114" s="1"/>
      <c r="BSU114" s="1"/>
      <c r="BSV114" s="1"/>
      <c r="BSW114" s="1"/>
      <c r="BSX114" s="1"/>
      <c r="BSY114" s="1"/>
      <c r="BSZ114" s="1"/>
      <c r="BTA114" s="1"/>
      <c r="BTB114" s="1"/>
      <c r="BTC114" s="1"/>
      <c r="BTD114" s="1"/>
      <c r="BTE114" s="1"/>
      <c r="BTF114" s="1"/>
      <c r="BTG114" s="1"/>
      <c r="BTH114" s="1"/>
      <c r="BTI114" s="1"/>
      <c r="BTJ114" s="1"/>
      <c r="BTK114" s="1"/>
      <c r="BTL114" s="1"/>
      <c r="BTM114" s="1"/>
      <c r="BTN114" s="1"/>
      <c r="BTO114" s="1"/>
      <c r="BTP114" s="1"/>
      <c r="BTQ114" s="1"/>
      <c r="BTR114" s="1"/>
      <c r="BTS114" s="1"/>
      <c r="BTT114" s="1"/>
      <c r="BTU114" s="1"/>
      <c r="BTV114" s="1"/>
      <c r="BTW114" s="1"/>
      <c r="BTX114" s="1"/>
      <c r="BTY114" s="1"/>
      <c r="BTZ114" s="1"/>
      <c r="BUA114" s="1"/>
      <c r="BUB114" s="1"/>
      <c r="BUC114" s="1"/>
      <c r="BUD114" s="1"/>
      <c r="BUE114" s="1"/>
      <c r="BUF114" s="1"/>
      <c r="BUG114" s="1"/>
      <c r="BUH114" s="1"/>
      <c r="BUI114" s="1"/>
      <c r="BUJ114" s="1"/>
      <c r="BUK114" s="1"/>
      <c r="BUL114" s="1"/>
      <c r="BUM114" s="1"/>
      <c r="BUN114" s="1"/>
      <c r="BUO114" s="1"/>
      <c r="BUP114" s="1"/>
      <c r="BUQ114" s="1"/>
      <c r="BUR114" s="1"/>
      <c r="BUS114" s="1"/>
      <c r="BUT114" s="1"/>
      <c r="BUU114" s="1"/>
      <c r="BUV114" s="1"/>
      <c r="BUW114" s="1"/>
      <c r="BUX114" s="1"/>
      <c r="BUY114" s="1"/>
      <c r="BUZ114" s="1"/>
      <c r="BVA114" s="1"/>
      <c r="BVB114" s="1"/>
      <c r="BVC114" s="1"/>
      <c r="BVD114" s="1"/>
      <c r="BVE114" s="1"/>
      <c r="BVF114" s="1"/>
      <c r="BVG114" s="1"/>
      <c r="BVH114" s="1"/>
      <c r="BVI114" s="1"/>
      <c r="BVJ114" s="1"/>
      <c r="BVK114" s="1"/>
      <c r="BVL114" s="1"/>
      <c r="BVM114" s="1"/>
      <c r="BVN114" s="1"/>
      <c r="BVO114" s="1"/>
      <c r="BVP114" s="1"/>
      <c r="BVQ114" s="1"/>
      <c r="BVR114" s="1"/>
      <c r="BVS114" s="1"/>
      <c r="BVT114" s="1"/>
      <c r="BVU114" s="1"/>
      <c r="BVV114" s="1"/>
      <c r="BVW114" s="1"/>
      <c r="BVX114" s="1"/>
      <c r="BVY114" s="1"/>
      <c r="BVZ114" s="1"/>
      <c r="BWA114" s="1"/>
      <c r="BWB114" s="1"/>
      <c r="BWC114" s="1"/>
      <c r="BWD114" s="1"/>
      <c r="BWE114" s="1"/>
      <c r="BWF114" s="1"/>
      <c r="BWG114" s="1"/>
      <c r="BWH114" s="1"/>
      <c r="BWI114" s="1"/>
      <c r="BWJ114" s="1"/>
      <c r="BWK114" s="1"/>
      <c r="BWL114" s="1"/>
      <c r="BWM114" s="1"/>
      <c r="BWN114" s="1"/>
      <c r="BWO114" s="1"/>
      <c r="BWP114" s="1"/>
      <c r="BWQ114" s="1"/>
      <c r="BWR114" s="1"/>
      <c r="BWS114" s="1"/>
      <c r="BWT114" s="1"/>
      <c r="BWU114" s="1"/>
      <c r="BWV114" s="1"/>
      <c r="BWW114" s="1"/>
      <c r="BWX114" s="1"/>
      <c r="BWY114" s="1"/>
      <c r="BWZ114" s="1"/>
      <c r="BXA114" s="1"/>
      <c r="BXB114" s="1"/>
      <c r="BXC114" s="1"/>
      <c r="BXD114" s="1"/>
      <c r="BXE114" s="1"/>
      <c r="BXF114" s="1"/>
      <c r="BXG114" s="1"/>
      <c r="BXH114" s="1"/>
      <c r="BXI114" s="1"/>
      <c r="BXJ114" s="1"/>
      <c r="BXK114" s="1"/>
      <c r="BXL114" s="1"/>
      <c r="BXM114" s="1"/>
      <c r="BXN114" s="1"/>
      <c r="BXO114" s="1"/>
      <c r="BXP114" s="1"/>
      <c r="BXQ114" s="1"/>
      <c r="BXR114" s="1"/>
      <c r="BXS114" s="1"/>
      <c r="BXT114" s="1"/>
      <c r="BXU114" s="1"/>
      <c r="BXV114" s="1"/>
      <c r="BXW114" s="1"/>
      <c r="BXX114" s="1"/>
      <c r="BXY114" s="1"/>
      <c r="BXZ114" s="1"/>
      <c r="BYA114" s="1"/>
      <c r="BYB114" s="1"/>
      <c r="BYC114" s="1"/>
      <c r="BYD114" s="1"/>
      <c r="BYE114" s="1"/>
      <c r="BYF114" s="1"/>
      <c r="BYG114" s="1"/>
      <c r="BYH114" s="1"/>
      <c r="BYI114" s="1"/>
      <c r="BYJ114" s="1"/>
      <c r="BYK114" s="1"/>
      <c r="BYL114" s="1"/>
      <c r="BYM114" s="1"/>
      <c r="BYN114" s="1"/>
      <c r="BYO114" s="1"/>
      <c r="BYP114" s="1"/>
      <c r="BYQ114" s="1"/>
      <c r="BYR114" s="1"/>
      <c r="BYS114" s="1"/>
      <c r="BYT114" s="1"/>
      <c r="BYU114" s="1"/>
      <c r="BYV114" s="1"/>
      <c r="BYW114" s="1"/>
      <c r="BYX114" s="1"/>
      <c r="BYY114" s="1"/>
      <c r="BYZ114" s="1"/>
      <c r="BZA114" s="1"/>
      <c r="BZB114" s="1"/>
      <c r="BZC114" s="1"/>
      <c r="BZD114" s="1"/>
      <c r="BZE114" s="1"/>
      <c r="BZF114" s="1"/>
      <c r="BZG114" s="1"/>
      <c r="BZH114" s="1"/>
      <c r="BZI114" s="1"/>
      <c r="BZJ114" s="1"/>
      <c r="BZK114" s="1"/>
      <c r="BZL114" s="1"/>
      <c r="BZM114" s="1"/>
      <c r="BZN114" s="1"/>
      <c r="BZO114" s="1"/>
      <c r="BZP114" s="1"/>
      <c r="BZQ114" s="1"/>
      <c r="BZR114" s="1"/>
      <c r="BZS114" s="1"/>
      <c r="BZT114" s="1"/>
      <c r="BZU114" s="1"/>
      <c r="BZV114" s="1"/>
      <c r="BZW114" s="1"/>
      <c r="BZX114" s="1"/>
      <c r="BZY114" s="1"/>
      <c r="BZZ114" s="1"/>
      <c r="CAA114" s="1"/>
      <c r="CAB114" s="1"/>
      <c r="CAC114" s="1"/>
      <c r="CAD114" s="1"/>
      <c r="CAE114" s="1"/>
      <c r="CAF114" s="1"/>
      <c r="CAG114" s="1"/>
      <c r="CAH114" s="1"/>
      <c r="CAI114" s="1"/>
      <c r="CAJ114" s="1"/>
      <c r="CAK114" s="1"/>
      <c r="CAL114" s="1"/>
      <c r="CAM114" s="1"/>
      <c r="CAN114" s="1"/>
      <c r="CAO114" s="1"/>
      <c r="CAP114" s="1"/>
      <c r="CAQ114" s="1"/>
      <c r="CAR114" s="1"/>
      <c r="CAS114" s="1"/>
      <c r="CAT114" s="1"/>
      <c r="CAU114" s="1"/>
      <c r="CAV114" s="1"/>
      <c r="CAW114" s="1"/>
      <c r="CAX114" s="1"/>
      <c r="CAY114" s="1"/>
      <c r="CAZ114" s="1"/>
      <c r="CBA114" s="1"/>
      <c r="CBB114" s="1"/>
      <c r="CBC114" s="1"/>
      <c r="CBD114" s="1"/>
      <c r="CBE114" s="1"/>
      <c r="CBF114" s="1"/>
      <c r="CBG114" s="1"/>
      <c r="CBH114" s="1"/>
      <c r="CBI114" s="1"/>
      <c r="CBJ114" s="1"/>
      <c r="CBK114" s="1"/>
      <c r="CBL114" s="1"/>
      <c r="CBM114" s="1"/>
      <c r="CBN114" s="1"/>
      <c r="CBO114" s="1"/>
      <c r="CBP114" s="1"/>
      <c r="CBQ114" s="1"/>
      <c r="CBR114" s="1"/>
      <c r="CBS114" s="1"/>
      <c r="CBT114" s="1"/>
      <c r="CBU114" s="1"/>
      <c r="CBV114" s="1"/>
      <c r="CBW114" s="1"/>
      <c r="CBX114" s="1"/>
      <c r="CBY114" s="1"/>
      <c r="CBZ114" s="1"/>
      <c r="CCA114" s="1"/>
      <c r="CCB114" s="1"/>
      <c r="CCC114" s="1"/>
      <c r="CCD114" s="1"/>
      <c r="CCE114" s="1"/>
      <c r="CCF114" s="1"/>
      <c r="CCG114" s="1"/>
      <c r="CCH114" s="1"/>
      <c r="CCI114" s="1"/>
      <c r="CCJ114" s="1"/>
      <c r="CCK114" s="1"/>
      <c r="CCL114" s="1"/>
      <c r="CCM114" s="1"/>
      <c r="CCN114" s="1"/>
      <c r="CCO114" s="1"/>
      <c r="CCP114" s="1"/>
      <c r="CCQ114" s="1"/>
      <c r="CCR114" s="1"/>
      <c r="CCS114" s="1"/>
      <c r="CCT114" s="1"/>
      <c r="CCU114" s="1"/>
      <c r="CCV114" s="1"/>
      <c r="CCW114" s="1"/>
      <c r="CCX114" s="1"/>
      <c r="CCY114" s="1"/>
      <c r="CCZ114" s="1"/>
      <c r="CDA114" s="1"/>
      <c r="CDB114" s="1"/>
      <c r="CDC114" s="1"/>
      <c r="CDD114" s="1"/>
      <c r="CDE114" s="1"/>
      <c r="CDF114" s="1"/>
      <c r="CDG114" s="1"/>
      <c r="CDH114" s="1"/>
      <c r="CDI114" s="1"/>
      <c r="CDJ114" s="1"/>
      <c r="CDK114" s="1"/>
      <c r="CDL114" s="1"/>
      <c r="CDM114" s="1"/>
      <c r="CDN114" s="1"/>
      <c r="CDO114" s="1"/>
      <c r="CDP114" s="1"/>
      <c r="CDQ114" s="1"/>
      <c r="CDR114" s="1"/>
      <c r="CDS114" s="1"/>
      <c r="CDT114" s="1"/>
      <c r="CDU114" s="1"/>
      <c r="CDV114" s="1"/>
      <c r="CDW114" s="1"/>
      <c r="CDX114" s="1"/>
      <c r="CDY114" s="1"/>
      <c r="CDZ114" s="1"/>
      <c r="CEA114" s="1"/>
      <c r="CEB114" s="1"/>
      <c r="CEC114" s="1"/>
      <c r="CED114" s="1"/>
      <c r="CEE114" s="1"/>
      <c r="CEF114" s="1"/>
      <c r="CEG114" s="1"/>
      <c r="CEH114" s="1"/>
      <c r="CEI114" s="1"/>
      <c r="CEJ114" s="1"/>
      <c r="CEK114" s="1"/>
      <c r="CEL114" s="1"/>
      <c r="CEM114" s="1"/>
      <c r="CEN114" s="1"/>
      <c r="CEO114" s="1"/>
      <c r="CEP114" s="1"/>
      <c r="CEQ114" s="1"/>
      <c r="CER114" s="1"/>
      <c r="CES114" s="1"/>
      <c r="CET114" s="1"/>
      <c r="CEU114" s="1"/>
      <c r="CEV114" s="1"/>
      <c r="CEW114" s="1"/>
      <c r="CEX114" s="1"/>
      <c r="CEY114" s="1"/>
      <c r="CEZ114" s="1"/>
      <c r="CFA114" s="1"/>
      <c r="CFB114" s="1"/>
      <c r="CFC114" s="1"/>
      <c r="CFD114" s="1"/>
      <c r="CFE114" s="1"/>
      <c r="CFF114" s="1"/>
      <c r="CFG114" s="1"/>
      <c r="CFH114" s="1"/>
      <c r="CFI114" s="1"/>
      <c r="CFJ114" s="1"/>
      <c r="CFK114" s="1"/>
      <c r="CFL114" s="1"/>
      <c r="CFM114" s="1"/>
      <c r="CFN114" s="1"/>
      <c r="CFO114" s="1"/>
      <c r="CFP114" s="1"/>
      <c r="CFQ114" s="1"/>
      <c r="CFR114" s="1"/>
      <c r="CFS114" s="1"/>
      <c r="CFT114" s="1"/>
      <c r="CFU114" s="1"/>
      <c r="CFV114" s="1"/>
      <c r="CFW114" s="1"/>
      <c r="CFX114" s="1"/>
      <c r="CFY114" s="1"/>
      <c r="CFZ114" s="1"/>
      <c r="CGA114" s="1"/>
      <c r="CGB114" s="1"/>
      <c r="CGC114" s="1"/>
      <c r="CGD114" s="1"/>
      <c r="CGE114" s="1"/>
      <c r="CGF114" s="1"/>
      <c r="CGG114" s="1"/>
      <c r="CGH114" s="1"/>
      <c r="CGI114" s="1"/>
      <c r="CGJ114" s="1"/>
      <c r="CGK114" s="1"/>
      <c r="CGL114" s="1"/>
      <c r="CGM114" s="1"/>
      <c r="CGN114" s="1"/>
      <c r="CGO114" s="1"/>
      <c r="CGP114" s="1"/>
      <c r="CGQ114" s="1"/>
      <c r="CGR114" s="1"/>
      <c r="CGS114" s="1"/>
      <c r="CGT114" s="1"/>
      <c r="CGU114" s="1"/>
      <c r="CGV114" s="1"/>
      <c r="CGW114" s="1"/>
      <c r="CGX114" s="1"/>
      <c r="CGY114" s="1"/>
      <c r="CGZ114" s="1"/>
      <c r="CHA114" s="1"/>
      <c r="CHB114" s="1"/>
      <c r="CHC114" s="1"/>
      <c r="CHD114" s="1"/>
      <c r="CHE114" s="1"/>
      <c r="CHF114" s="1"/>
      <c r="CHG114" s="1"/>
      <c r="CHH114" s="1"/>
      <c r="CHI114" s="1"/>
      <c r="CHJ114" s="1"/>
      <c r="CHK114" s="1"/>
      <c r="CHL114" s="1"/>
      <c r="CHM114" s="1"/>
      <c r="CHN114" s="1"/>
      <c r="CHO114" s="1"/>
      <c r="CHP114" s="1"/>
      <c r="CHQ114" s="1"/>
      <c r="CHR114" s="1"/>
      <c r="CHS114" s="1"/>
      <c r="CHT114" s="1"/>
      <c r="CHU114" s="1"/>
      <c r="CHV114" s="1"/>
      <c r="CHW114" s="1"/>
      <c r="CHX114" s="1"/>
      <c r="CHY114" s="1"/>
      <c r="CHZ114" s="1"/>
      <c r="CIA114" s="1"/>
      <c r="CIB114" s="1"/>
      <c r="CIC114" s="1"/>
      <c r="CID114" s="1"/>
      <c r="CIE114" s="1"/>
      <c r="CIF114" s="1"/>
      <c r="CIG114" s="1"/>
      <c r="CIH114" s="1"/>
      <c r="CII114" s="1"/>
      <c r="CIJ114" s="1"/>
      <c r="CIK114" s="1"/>
      <c r="CIL114" s="1"/>
      <c r="CIM114" s="1"/>
      <c r="CIN114" s="1"/>
      <c r="CIO114" s="1"/>
      <c r="CIP114" s="1"/>
      <c r="CIQ114" s="1"/>
      <c r="CIR114" s="1"/>
      <c r="CIS114" s="1"/>
      <c r="CIT114" s="1"/>
      <c r="CIU114" s="1"/>
      <c r="CIV114" s="1"/>
      <c r="CIW114" s="1"/>
      <c r="CIX114" s="1"/>
      <c r="CIY114" s="1"/>
      <c r="CIZ114" s="1"/>
      <c r="CJA114" s="1"/>
      <c r="CJB114" s="1"/>
      <c r="CJC114" s="1"/>
      <c r="CJD114" s="1"/>
      <c r="CJE114" s="1"/>
      <c r="CJF114" s="1"/>
      <c r="CJG114" s="1"/>
      <c r="CJH114" s="1"/>
      <c r="CJI114" s="1"/>
      <c r="CJJ114" s="1"/>
      <c r="CJK114" s="1"/>
      <c r="CJL114" s="1"/>
      <c r="CJM114" s="1"/>
      <c r="CJN114" s="1"/>
      <c r="CJO114" s="1"/>
      <c r="CJP114" s="1"/>
      <c r="CJQ114" s="1"/>
      <c r="CJR114" s="1"/>
      <c r="CJS114" s="1"/>
      <c r="CJT114" s="1"/>
      <c r="CJU114" s="1"/>
      <c r="CJV114" s="1"/>
      <c r="CJW114" s="1"/>
      <c r="CJX114" s="1"/>
      <c r="CJY114" s="1"/>
      <c r="CJZ114" s="1"/>
      <c r="CKA114" s="1"/>
      <c r="CKB114" s="1"/>
      <c r="CKC114" s="1"/>
      <c r="CKD114" s="1"/>
      <c r="CKE114" s="1"/>
      <c r="CKF114" s="1"/>
      <c r="CKG114" s="1"/>
      <c r="CKH114" s="1"/>
      <c r="CKI114" s="1"/>
      <c r="CKJ114" s="1"/>
      <c r="CKK114" s="1"/>
      <c r="CKL114" s="1"/>
      <c r="CKM114" s="1"/>
      <c r="CKN114" s="1"/>
      <c r="CKO114" s="1"/>
      <c r="CKP114" s="1"/>
      <c r="CKQ114" s="1"/>
      <c r="CKR114" s="1"/>
      <c r="CKS114" s="1"/>
      <c r="CKT114" s="1"/>
      <c r="CKU114" s="1"/>
      <c r="CKV114" s="1"/>
      <c r="CKW114" s="1"/>
      <c r="CKX114" s="1"/>
      <c r="CKY114" s="1"/>
      <c r="CKZ114" s="1"/>
      <c r="CLA114" s="1"/>
      <c r="CLB114" s="1"/>
      <c r="CLC114" s="1"/>
      <c r="CLD114" s="1"/>
      <c r="CLE114" s="1"/>
      <c r="CLF114" s="1"/>
      <c r="CLG114" s="1"/>
      <c r="CLH114" s="1"/>
      <c r="CLI114" s="1"/>
      <c r="CLJ114" s="1"/>
      <c r="CLK114" s="1"/>
      <c r="CLL114" s="1"/>
      <c r="CLM114" s="1"/>
      <c r="CLN114" s="1"/>
      <c r="CLO114" s="1"/>
      <c r="CLP114" s="1"/>
      <c r="CLQ114" s="1"/>
      <c r="CLR114" s="1"/>
      <c r="CLS114" s="1"/>
      <c r="CLT114" s="1"/>
      <c r="CLU114" s="1"/>
      <c r="CLV114" s="1"/>
      <c r="CLW114" s="1"/>
      <c r="CLX114" s="1"/>
      <c r="CLY114" s="1"/>
      <c r="CLZ114" s="1"/>
      <c r="CMA114" s="1"/>
      <c r="CMB114" s="1"/>
      <c r="CMC114" s="1"/>
      <c r="CMD114" s="1"/>
      <c r="CME114" s="1"/>
      <c r="CMF114" s="1"/>
      <c r="CMG114" s="1"/>
      <c r="CMH114" s="1"/>
      <c r="CMI114" s="1"/>
      <c r="CMJ114" s="1"/>
      <c r="CMK114" s="1"/>
      <c r="CML114" s="1"/>
      <c r="CMM114" s="1"/>
      <c r="CMN114" s="1"/>
      <c r="CMO114" s="1"/>
      <c r="CMP114" s="1"/>
      <c r="CMQ114" s="1"/>
      <c r="CMR114" s="1"/>
      <c r="CMS114" s="1"/>
      <c r="CMT114" s="1"/>
      <c r="CMU114" s="1"/>
      <c r="CMV114" s="1"/>
      <c r="CMW114" s="1"/>
      <c r="CMX114" s="1"/>
      <c r="CMY114" s="1"/>
      <c r="CMZ114" s="1"/>
      <c r="CNA114" s="1"/>
      <c r="CNB114" s="1"/>
      <c r="CNC114" s="1"/>
      <c r="CND114" s="1"/>
      <c r="CNE114" s="1"/>
      <c r="CNF114" s="1"/>
      <c r="CNG114" s="1"/>
      <c r="CNH114" s="1"/>
      <c r="CNI114" s="1"/>
      <c r="CNJ114" s="1"/>
      <c r="CNK114" s="1"/>
      <c r="CNL114" s="1"/>
      <c r="CNM114" s="1"/>
      <c r="CNN114" s="1"/>
      <c r="CNO114" s="1"/>
      <c r="CNP114" s="1"/>
      <c r="CNQ114" s="1"/>
      <c r="CNR114" s="1"/>
      <c r="CNS114" s="1"/>
      <c r="CNT114" s="1"/>
      <c r="CNU114" s="1"/>
      <c r="CNV114" s="1"/>
      <c r="CNW114" s="1"/>
      <c r="CNX114" s="1"/>
      <c r="CNY114" s="1"/>
      <c r="CNZ114" s="1"/>
      <c r="COA114" s="1"/>
      <c r="COB114" s="1"/>
      <c r="COC114" s="1"/>
      <c r="COD114" s="1"/>
      <c r="COE114" s="1"/>
      <c r="COF114" s="1"/>
      <c r="COG114" s="1"/>
      <c r="COH114" s="1"/>
      <c r="COI114" s="1"/>
      <c r="COJ114" s="1"/>
      <c r="COK114" s="1"/>
      <c r="COL114" s="1"/>
      <c r="COM114" s="1"/>
      <c r="CON114" s="1"/>
      <c r="COO114" s="1"/>
      <c r="COP114" s="1"/>
      <c r="COQ114" s="1"/>
      <c r="COR114" s="1"/>
      <c r="COS114" s="1"/>
      <c r="COT114" s="1"/>
      <c r="COU114" s="1"/>
      <c r="COV114" s="1"/>
      <c r="COW114" s="1"/>
      <c r="COX114" s="1"/>
      <c r="COY114" s="1"/>
      <c r="COZ114" s="1"/>
      <c r="CPA114" s="1"/>
      <c r="CPB114" s="1"/>
      <c r="CPC114" s="1"/>
      <c r="CPD114" s="1"/>
      <c r="CPE114" s="1"/>
      <c r="CPF114" s="1"/>
      <c r="CPG114" s="1"/>
      <c r="CPH114" s="1"/>
      <c r="CPI114" s="1"/>
      <c r="CPJ114" s="1"/>
      <c r="CPK114" s="1"/>
      <c r="CPL114" s="1"/>
      <c r="CPM114" s="1"/>
      <c r="CPN114" s="1"/>
      <c r="CPO114" s="1"/>
      <c r="CPP114" s="1"/>
      <c r="CPQ114" s="1"/>
      <c r="CPR114" s="1"/>
      <c r="CPS114" s="1"/>
      <c r="CPT114" s="1"/>
      <c r="CPU114" s="1"/>
      <c r="CPV114" s="1"/>
      <c r="CPW114" s="1"/>
      <c r="CPX114" s="1"/>
      <c r="CPY114" s="1"/>
      <c r="CPZ114" s="1"/>
      <c r="CQA114" s="1"/>
      <c r="CQB114" s="1"/>
      <c r="CQC114" s="1"/>
      <c r="CQD114" s="1"/>
      <c r="CQE114" s="1"/>
      <c r="CQF114" s="1"/>
      <c r="CQG114" s="1"/>
      <c r="CQH114" s="1"/>
      <c r="CQI114" s="1"/>
      <c r="CQJ114" s="1"/>
      <c r="CQK114" s="1"/>
      <c r="CQL114" s="1"/>
      <c r="CQM114" s="1"/>
      <c r="CQN114" s="1"/>
      <c r="CQO114" s="1"/>
      <c r="CQP114" s="1"/>
      <c r="CQQ114" s="1"/>
      <c r="CQR114" s="1"/>
      <c r="CQS114" s="1"/>
      <c r="CQT114" s="1"/>
      <c r="CQU114" s="1"/>
      <c r="CQV114" s="1"/>
      <c r="CQW114" s="1"/>
      <c r="CQX114" s="1"/>
      <c r="CQY114" s="1"/>
      <c r="CQZ114" s="1"/>
      <c r="CRA114" s="1"/>
      <c r="CRB114" s="1"/>
      <c r="CRC114" s="1"/>
      <c r="CRD114" s="1"/>
      <c r="CRE114" s="1"/>
      <c r="CRF114" s="1"/>
      <c r="CRG114" s="1"/>
      <c r="CRH114" s="1"/>
      <c r="CRI114" s="1"/>
      <c r="CRJ114" s="1"/>
      <c r="CRK114" s="1"/>
      <c r="CRL114" s="1"/>
      <c r="CRM114" s="1"/>
      <c r="CRN114" s="1"/>
      <c r="CRO114" s="1"/>
      <c r="CRP114" s="1"/>
      <c r="CRQ114" s="1"/>
      <c r="CRR114" s="1"/>
      <c r="CRS114" s="1"/>
      <c r="CRT114" s="1"/>
      <c r="CRU114" s="1"/>
      <c r="CRV114" s="1"/>
      <c r="CRW114" s="1"/>
      <c r="CRX114" s="1"/>
      <c r="CRY114" s="1"/>
      <c r="CRZ114" s="1"/>
      <c r="CSA114" s="1"/>
      <c r="CSB114" s="1"/>
      <c r="CSC114" s="1"/>
      <c r="CSD114" s="1"/>
      <c r="CSE114" s="1"/>
      <c r="CSF114" s="1"/>
      <c r="CSG114" s="1"/>
      <c r="CSH114" s="1"/>
      <c r="CSI114" s="1"/>
      <c r="CSJ114" s="1"/>
      <c r="CSK114" s="1"/>
      <c r="CSL114" s="1"/>
      <c r="CSM114" s="1"/>
      <c r="CSN114" s="1"/>
      <c r="CSO114" s="1"/>
      <c r="CSP114" s="1"/>
      <c r="CSQ114" s="1"/>
      <c r="CSR114" s="1"/>
      <c r="CSS114" s="1"/>
      <c r="CST114" s="1"/>
      <c r="CSU114" s="1"/>
      <c r="CSV114" s="1"/>
      <c r="CSW114" s="1"/>
      <c r="CSX114" s="1"/>
      <c r="CSY114" s="1"/>
      <c r="CSZ114" s="1"/>
      <c r="CTA114" s="1"/>
      <c r="CTB114" s="1"/>
      <c r="CTC114" s="1"/>
      <c r="CTD114" s="1"/>
      <c r="CTE114" s="1"/>
      <c r="CTF114" s="1"/>
      <c r="CTG114" s="1"/>
      <c r="CTH114" s="1"/>
      <c r="CTI114" s="1"/>
      <c r="CTJ114" s="1"/>
      <c r="CTK114" s="1"/>
      <c r="CTL114" s="1"/>
      <c r="CTM114" s="1"/>
      <c r="CTN114" s="1"/>
      <c r="CTO114" s="1"/>
      <c r="CTP114" s="1"/>
      <c r="CTQ114" s="1"/>
      <c r="CTR114" s="1"/>
      <c r="CTS114" s="1"/>
      <c r="CTT114" s="1"/>
      <c r="CTU114" s="1"/>
      <c r="CTV114" s="1"/>
      <c r="CTW114" s="1"/>
      <c r="CTX114" s="1"/>
      <c r="CTY114" s="1"/>
      <c r="CTZ114" s="1"/>
      <c r="CUA114" s="1"/>
      <c r="CUB114" s="1"/>
      <c r="CUC114" s="1"/>
      <c r="CUD114" s="1"/>
      <c r="CUE114" s="1"/>
      <c r="CUF114" s="1"/>
      <c r="CUG114" s="1"/>
      <c r="CUH114" s="1"/>
      <c r="CUI114" s="1"/>
      <c r="CUJ114" s="1"/>
      <c r="CUK114" s="1"/>
      <c r="CUL114" s="1"/>
      <c r="CUM114" s="1"/>
      <c r="CUN114" s="1"/>
      <c r="CUO114" s="1"/>
      <c r="CUP114" s="1"/>
      <c r="CUQ114" s="1"/>
      <c r="CUR114" s="1"/>
      <c r="CUS114" s="1"/>
      <c r="CUT114" s="1"/>
      <c r="CUU114" s="1"/>
      <c r="CUV114" s="1"/>
      <c r="CUW114" s="1"/>
      <c r="CUX114" s="1"/>
      <c r="CUY114" s="1"/>
      <c r="CUZ114" s="1"/>
      <c r="CVA114" s="1"/>
      <c r="CVB114" s="1"/>
      <c r="CVC114" s="1"/>
      <c r="CVD114" s="1"/>
      <c r="CVE114" s="1"/>
      <c r="CVF114" s="1"/>
      <c r="CVG114" s="1"/>
      <c r="CVH114" s="1"/>
      <c r="CVI114" s="1"/>
      <c r="CVJ114" s="1"/>
      <c r="CVK114" s="1"/>
      <c r="CVL114" s="1"/>
      <c r="CVM114" s="1"/>
      <c r="CVN114" s="1"/>
      <c r="CVO114" s="1"/>
      <c r="CVP114" s="1"/>
      <c r="CVQ114" s="1"/>
      <c r="CVR114" s="1"/>
      <c r="CVS114" s="1"/>
      <c r="CVT114" s="1"/>
      <c r="CVU114" s="1"/>
      <c r="CVV114" s="1"/>
      <c r="CVW114" s="1"/>
      <c r="CVX114" s="1"/>
      <c r="CVY114" s="1"/>
      <c r="CVZ114" s="1"/>
      <c r="CWA114" s="1"/>
      <c r="CWB114" s="1"/>
      <c r="CWC114" s="1"/>
      <c r="CWD114" s="1"/>
      <c r="CWE114" s="1"/>
      <c r="CWF114" s="1"/>
      <c r="CWG114" s="1"/>
      <c r="CWH114" s="1"/>
      <c r="CWI114" s="1"/>
      <c r="CWJ114" s="1"/>
      <c r="CWK114" s="1"/>
      <c r="CWL114" s="1"/>
      <c r="CWM114" s="1"/>
      <c r="CWN114" s="1"/>
      <c r="CWO114" s="1"/>
      <c r="CWP114" s="1"/>
      <c r="CWQ114" s="1"/>
      <c r="CWR114" s="1"/>
      <c r="CWS114" s="1"/>
      <c r="CWT114" s="1"/>
      <c r="CWU114" s="1"/>
      <c r="CWV114" s="1"/>
      <c r="CWW114" s="1"/>
      <c r="CWX114" s="1"/>
      <c r="CWY114" s="1"/>
      <c r="CWZ114" s="1"/>
      <c r="CXA114" s="1"/>
      <c r="CXB114" s="1"/>
      <c r="CXC114" s="1"/>
      <c r="CXD114" s="1"/>
      <c r="CXE114" s="1"/>
      <c r="CXF114" s="1"/>
      <c r="CXG114" s="1"/>
      <c r="CXH114" s="1"/>
      <c r="CXI114" s="1"/>
      <c r="CXJ114" s="1"/>
      <c r="CXK114" s="1"/>
      <c r="CXL114" s="1"/>
      <c r="CXM114" s="1"/>
      <c r="CXN114" s="1"/>
      <c r="CXO114" s="1"/>
      <c r="CXP114" s="1"/>
      <c r="CXQ114" s="1"/>
      <c r="CXR114" s="1"/>
      <c r="CXS114" s="1"/>
      <c r="CXT114" s="1"/>
      <c r="CXU114" s="1"/>
      <c r="CXV114" s="1"/>
      <c r="CXW114" s="1"/>
      <c r="CXX114" s="1"/>
      <c r="CXY114" s="1"/>
      <c r="CXZ114" s="1"/>
      <c r="CYA114" s="1"/>
      <c r="CYB114" s="1"/>
      <c r="CYC114" s="1"/>
      <c r="CYD114" s="1"/>
      <c r="CYE114" s="1"/>
      <c r="CYF114" s="1"/>
      <c r="CYG114" s="1"/>
      <c r="CYH114" s="1"/>
      <c r="CYI114" s="1"/>
      <c r="CYJ114" s="1"/>
      <c r="CYK114" s="1"/>
      <c r="CYL114" s="1"/>
      <c r="CYM114" s="1"/>
      <c r="CYN114" s="1"/>
      <c r="CYO114" s="1"/>
      <c r="CYP114" s="1"/>
      <c r="CYQ114" s="1"/>
      <c r="CYR114" s="1"/>
      <c r="CYS114" s="1"/>
      <c r="CYT114" s="1"/>
      <c r="CYU114" s="1"/>
      <c r="CYV114" s="1"/>
      <c r="CYW114" s="1"/>
      <c r="CYX114" s="1"/>
      <c r="CYY114" s="1"/>
      <c r="CYZ114" s="1"/>
      <c r="CZA114" s="1"/>
      <c r="CZB114" s="1"/>
      <c r="CZC114" s="1"/>
      <c r="CZD114" s="1"/>
      <c r="CZE114" s="1"/>
      <c r="CZF114" s="1"/>
      <c r="CZG114" s="1"/>
      <c r="CZH114" s="1"/>
      <c r="CZI114" s="1"/>
      <c r="CZJ114" s="1"/>
      <c r="CZK114" s="1"/>
      <c r="CZL114" s="1"/>
      <c r="CZM114" s="1"/>
      <c r="CZN114" s="1"/>
      <c r="CZO114" s="1"/>
      <c r="CZP114" s="1"/>
      <c r="CZQ114" s="1"/>
      <c r="CZR114" s="1"/>
      <c r="CZS114" s="1"/>
      <c r="CZT114" s="1"/>
      <c r="CZU114" s="1"/>
      <c r="CZV114" s="1"/>
      <c r="CZW114" s="1"/>
      <c r="CZX114" s="1"/>
      <c r="CZY114" s="1"/>
      <c r="CZZ114" s="1"/>
      <c r="DAA114" s="1"/>
      <c r="DAB114" s="1"/>
      <c r="DAC114" s="1"/>
      <c r="DAD114" s="1"/>
      <c r="DAE114" s="1"/>
      <c r="DAF114" s="1"/>
      <c r="DAG114" s="1"/>
      <c r="DAH114" s="1"/>
      <c r="DAI114" s="1"/>
      <c r="DAJ114" s="1"/>
      <c r="DAK114" s="1"/>
      <c r="DAL114" s="1"/>
      <c r="DAM114" s="1"/>
      <c r="DAN114" s="1"/>
      <c r="DAO114" s="1"/>
      <c r="DAP114" s="1"/>
      <c r="DAQ114" s="1"/>
      <c r="DAR114" s="1"/>
      <c r="DAS114" s="1"/>
      <c r="DAT114" s="1"/>
      <c r="DAU114" s="1"/>
      <c r="DAV114" s="1"/>
      <c r="DAW114" s="1"/>
      <c r="DAX114" s="1"/>
      <c r="DAY114" s="1"/>
      <c r="DAZ114" s="1"/>
      <c r="DBA114" s="1"/>
      <c r="DBB114" s="1"/>
      <c r="DBC114" s="1"/>
      <c r="DBD114" s="1"/>
      <c r="DBE114" s="1"/>
      <c r="DBF114" s="1"/>
      <c r="DBG114" s="1"/>
      <c r="DBH114" s="1"/>
      <c r="DBI114" s="1"/>
      <c r="DBJ114" s="1"/>
      <c r="DBK114" s="1"/>
      <c r="DBL114" s="1"/>
      <c r="DBM114" s="1"/>
      <c r="DBN114" s="1"/>
      <c r="DBO114" s="1"/>
      <c r="DBP114" s="1"/>
      <c r="DBQ114" s="1"/>
      <c r="DBR114" s="1"/>
      <c r="DBS114" s="1"/>
      <c r="DBT114" s="1"/>
      <c r="DBU114" s="1"/>
      <c r="DBV114" s="1"/>
      <c r="DBW114" s="1"/>
      <c r="DBX114" s="1"/>
      <c r="DBY114" s="1"/>
      <c r="DBZ114" s="1"/>
      <c r="DCA114" s="1"/>
      <c r="DCB114" s="1"/>
      <c r="DCC114" s="1"/>
      <c r="DCD114" s="1"/>
      <c r="DCE114" s="1"/>
      <c r="DCF114" s="1"/>
      <c r="DCG114" s="1"/>
      <c r="DCH114" s="1"/>
      <c r="DCI114" s="1"/>
      <c r="DCJ114" s="1"/>
      <c r="DCK114" s="1"/>
      <c r="DCL114" s="1"/>
      <c r="DCM114" s="1"/>
      <c r="DCN114" s="1"/>
      <c r="DCO114" s="1"/>
      <c r="DCP114" s="1"/>
      <c r="DCQ114" s="1"/>
      <c r="DCR114" s="1"/>
      <c r="DCS114" s="1"/>
      <c r="DCT114" s="1"/>
      <c r="DCU114" s="1"/>
      <c r="DCV114" s="1"/>
      <c r="DCW114" s="1"/>
      <c r="DCX114" s="1"/>
      <c r="DCY114" s="1"/>
      <c r="DCZ114" s="1"/>
      <c r="DDA114" s="1"/>
      <c r="DDB114" s="1"/>
      <c r="DDC114" s="1"/>
      <c r="DDD114" s="1"/>
      <c r="DDE114" s="1"/>
      <c r="DDF114" s="1"/>
      <c r="DDG114" s="1"/>
      <c r="DDH114" s="1"/>
      <c r="DDI114" s="1"/>
      <c r="DDJ114" s="1"/>
      <c r="DDK114" s="1"/>
      <c r="DDL114" s="1"/>
      <c r="DDM114" s="1"/>
      <c r="DDN114" s="1"/>
      <c r="DDO114" s="1"/>
      <c r="DDP114" s="1"/>
      <c r="DDQ114" s="1"/>
      <c r="DDR114" s="1"/>
      <c r="DDS114" s="1"/>
      <c r="DDT114" s="1"/>
      <c r="DDU114" s="1"/>
      <c r="DDV114" s="1"/>
      <c r="DDW114" s="1"/>
      <c r="DDX114" s="1"/>
      <c r="DDY114" s="1"/>
      <c r="DDZ114" s="1"/>
      <c r="DEA114" s="1"/>
      <c r="DEB114" s="1"/>
      <c r="DEC114" s="1"/>
      <c r="DED114" s="1"/>
      <c r="DEE114" s="1"/>
      <c r="DEF114" s="1"/>
      <c r="DEG114" s="1"/>
      <c r="DEH114" s="1"/>
      <c r="DEI114" s="1"/>
      <c r="DEJ114" s="1"/>
      <c r="DEK114" s="1"/>
      <c r="DEL114" s="1"/>
      <c r="DEM114" s="1"/>
      <c r="DEN114" s="1"/>
      <c r="DEO114" s="1"/>
      <c r="DEP114" s="1"/>
      <c r="DEQ114" s="1"/>
      <c r="DER114" s="1"/>
      <c r="DES114" s="1"/>
      <c r="DET114" s="1"/>
      <c r="DEU114" s="1"/>
      <c r="DEV114" s="1"/>
      <c r="DEW114" s="1"/>
      <c r="DEX114" s="1"/>
      <c r="DEY114" s="1"/>
      <c r="DEZ114" s="1"/>
      <c r="DFA114" s="1"/>
      <c r="DFB114" s="1"/>
      <c r="DFC114" s="1"/>
      <c r="DFD114" s="1"/>
      <c r="DFE114" s="1"/>
      <c r="DFF114" s="1"/>
      <c r="DFG114" s="1"/>
      <c r="DFH114" s="1"/>
      <c r="DFI114" s="1"/>
      <c r="DFJ114" s="1"/>
      <c r="DFK114" s="1"/>
      <c r="DFL114" s="1"/>
      <c r="DFM114" s="1"/>
      <c r="DFN114" s="1"/>
      <c r="DFO114" s="1"/>
      <c r="DFP114" s="1"/>
      <c r="DFQ114" s="1"/>
      <c r="DFR114" s="1"/>
      <c r="DFS114" s="1"/>
      <c r="DFT114" s="1"/>
      <c r="DFU114" s="1"/>
      <c r="DFV114" s="1"/>
      <c r="DFW114" s="1"/>
      <c r="DFX114" s="1"/>
      <c r="DFY114" s="1"/>
      <c r="DFZ114" s="1"/>
      <c r="DGA114" s="1"/>
      <c r="DGB114" s="1"/>
      <c r="DGC114" s="1"/>
      <c r="DGD114" s="1"/>
      <c r="DGE114" s="1"/>
      <c r="DGF114" s="1"/>
      <c r="DGG114" s="1"/>
      <c r="DGH114" s="1"/>
      <c r="DGI114" s="1"/>
      <c r="DGJ114" s="1"/>
      <c r="DGK114" s="1"/>
      <c r="DGL114" s="1"/>
      <c r="DGM114" s="1"/>
      <c r="DGN114" s="1"/>
      <c r="DGO114" s="1"/>
      <c r="DGP114" s="1"/>
      <c r="DGQ114" s="1"/>
      <c r="DGR114" s="1"/>
      <c r="DGS114" s="1"/>
      <c r="DGT114" s="1"/>
      <c r="DGU114" s="1"/>
      <c r="DGV114" s="1"/>
      <c r="DGW114" s="1"/>
      <c r="DGX114" s="1"/>
      <c r="DGY114" s="1"/>
      <c r="DGZ114" s="1"/>
      <c r="DHA114" s="1"/>
      <c r="DHB114" s="1"/>
      <c r="DHC114" s="1"/>
      <c r="DHD114" s="1"/>
      <c r="DHE114" s="1"/>
      <c r="DHF114" s="1"/>
      <c r="DHG114" s="1"/>
      <c r="DHH114" s="1"/>
      <c r="DHI114" s="1"/>
      <c r="DHJ114" s="1"/>
      <c r="DHK114" s="1"/>
      <c r="DHL114" s="1"/>
      <c r="DHM114" s="1"/>
      <c r="DHN114" s="1"/>
      <c r="DHO114" s="1"/>
      <c r="DHP114" s="1"/>
      <c r="DHQ114" s="1"/>
      <c r="DHR114" s="1"/>
      <c r="DHS114" s="1"/>
      <c r="DHT114" s="1"/>
      <c r="DHU114" s="1"/>
      <c r="DHV114" s="1"/>
      <c r="DHW114" s="1"/>
      <c r="DHX114" s="1"/>
      <c r="DHY114" s="1"/>
      <c r="DHZ114" s="1"/>
      <c r="DIA114" s="1"/>
      <c r="DIB114" s="1"/>
      <c r="DIC114" s="1"/>
      <c r="DID114" s="1"/>
      <c r="DIE114" s="1"/>
      <c r="DIF114" s="1"/>
      <c r="DIG114" s="1"/>
      <c r="DIH114" s="1"/>
      <c r="DII114" s="1"/>
      <c r="DIJ114" s="1"/>
      <c r="DIK114" s="1"/>
      <c r="DIL114" s="1"/>
      <c r="DIM114" s="1"/>
      <c r="DIN114" s="1"/>
      <c r="DIO114" s="1"/>
      <c r="DIP114" s="1"/>
      <c r="DIQ114" s="1"/>
      <c r="DIR114" s="1"/>
      <c r="DIS114" s="1"/>
      <c r="DIT114" s="1"/>
      <c r="DIU114" s="1"/>
      <c r="DIV114" s="1"/>
      <c r="DIW114" s="1"/>
      <c r="DIX114" s="1"/>
      <c r="DIY114" s="1"/>
      <c r="DIZ114" s="1"/>
      <c r="DJA114" s="1"/>
      <c r="DJB114" s="1"/>
      <c r="DJC114" s="1"/>
      <c r="DJD114" s="1"/>
      <c r="DJE114" s="1"/>
      <c r="DJF114" s="1"/>
      <c r="DJG114" s="1"/>
      <c r="DJH114" s="1"/>
      <c r="DJI114" s="1"/>
      <c r="DJJ114" s="1"/>
      <c r="DJK114" s="1"/>
      <c r="DJL114" s="1"/>
      <c r="DJM114" s="1"/>
      <c r="DJN114" s="1"/>
      <c r="DJO114" s="1"/>
      <c r="DJP114" s="1"/>
      <c r="DJQ114" s="1"/>
      <c r="DJR114" s="1"/>
      <c r="DJS114" s="1"/>
      <c r="DJT114" s="1"/>
      <c r="DJU114" s="1"/>
      <c r="DJV114" s="1"/>
      <c r="DJW114" s="1"/>
      <c r="DJX114" s="1"/>
      <c r="DJY114" s="1"/>
      <c r="DJZ114" s="1"/>
      <c r="DKA114" s="1"/>
      <c r="DKB114" s="1"/>
      <c r="DKC114" s="1"/>
      <c r="DKD114" s="1"/>
      <c r="DKE114" s="1"/>
      <c r="DKF114" s="1"/>
      <c r="DKG114" s="1"/>
      <c r="DKH114" s="1"/>
      <c r="DKI114" s="1"/>
      <c r="DKJ114" s="1"/>
      <c r="DKK114" s="1"/>
      <c r="DKL114" s="1"/>
      <c r="DKM114" s="1"/>
      <c r="DKN114" s="1"/>
      <c r="DKO114" s="1"/>
      <c r="DKP114" s="1"/>
      <c r="DKQ114" s="1"/>
      <c r="DKR114" s="1"/>
      <c r="DKS114" s="1"/>
      <c r="DKT114" s="1"/>
      <c r="DKU114" s="1"/>
      <c r="DKV114" s="1"/>
      <c r="DKW114" s="1"/>
      <c r="DKX114" s="1"/>
      <c r="DKY114" s="1"/>
      <c r="DKZ114" s="1"/>
      <c r="DLA114" s="1"/>
      <c r="DLB114" s="1"/>
      <c r="DLC114" s="1"/>
      <c r="DLD114" s="1"/>
      <c r="DLE114" s="1"/>
      <c r="DLF114" s="1"/>
      <c r="DLG114" s="1"/>
      <c r="DLH114" s="1"/>
      <c r="DLI114" s="1"/>
      <c r="DLJ114" s="1"/>
      <c r="DLK114" s="1"/>
      <c r="DLL114" s="1"/>
      <c r="DLM114" s="1"/>
      <c r="DLN114" s="1"/>
      <c r="DLO114" s="1"/>
      <c r="DLP114" s="1"/>
      <c r="DLQ114" s="1"/>
      <c r="DLR114" s="1"/>
      <c r="DLS114" s="1"/>
      <c r="DLT114" s="1"/>
      <c r="DLU114" s="1"/>
      <c r="DLV114" s="1"/>
      <c r="DLW114" s="1"/>
      <c r="DLX114" s="1"/>
      <c r="DLY114" s="1"/>
      <c r="DLZ114" s="1"/>
      <c r="DMA114" s="1"/>
      <c r="DMB114" s="1"/>
      <c r="DMC114" s="1"/>
      <c r="DMD114" s="1"/>
      <c r="DME114" s="1"/>
      <c r="DMF114" s="1"/>
      <c r="DMG114" s="1"/>
      <c r="DMH114" s="1"/>
      <c r="DMI114" s="1"/>
      <c r="DMJ114" s="1"/>
      <c r="DMK114" s="1"/>
      <c r="DML114" s="1"/>
      <c r="DMM114" s="1"/>
      <c r="DMN114" s="1"/>
      <c r="DMO114" s="1"/>
      <c r="DMP114" s="1"/>
      <c r="DMQ114" s="1"/>
      <c r="DMR114" s="1"/>
      <c r="DMS114" s="1"/>
      <c r="DMT114" s="1"/>
      <c r="DMU114" s="1"/>
      <c r="DMV114" s="1"/>
      <c r="DMW114" s="1"/>
      <c r="DMX114" s="1"/>
      <c r="DMY114" s="1"/>
      <c r="DMZ114" s="1"/>
      <c r="DNA114" s="1"/>
      <c r="DNB114" s="1"/>
      <c r="DNC114" s="1"/>
      <c r="DND114" s="1"/>
      <c r="DNE114" s="1"/>
      <c r="DNF114" s="1"/>
      <c r="DNG114" s="1"/>
      <c r="DNH114" s="1"/>
      <c r="DNI114" s="1"/>
      <c r="DNJ114" s="1"/>
      <c r="DNK114" s="1"/>
      <c r="DNL114" s="1"/>
      <c r="DNM114" s="1"/>
      <c r="DNN114" s="1"/>
      <c r="DNO114" s="1"/>
      <c r="DNP114" s="1"/>
      <c r="DNQ114" s="1"/>
      <c r="DNR114" s="1"/>
      <c r="DNS114" s="1"/>
      <c r="DNT114" s="1"/>
      <c r="DNU114" s="1"/>
      <c r="DNV114" s="1"/>
      <c r="DNW114" s="1"/>
      <c r="DNX114" s="1"/>
      <c r="DNY114" s="1"/>
      <c r="DNZ114" s="1"/>
      <c r="DOA114" s="1"/>
      <c r="DOB114" s="1"/>
      <c r="DOC114" s="1"/>
      <c r="DOD114" s="1"/>
      <c r="DOE114" s="1"/>
      <c r="DOF114" s="1"/>
      <c r="DOG114" s="1"/>
      <c r="DOH114" s="1"/>
      <c r="DOI114" s="1"/>
      <c r="DOJ114" s="1"/>
      <c r="DOK114" s="1"/>
      <c r="DOL114" s="1"/>
      <c r="DOM114" s="1"/>
      <c r="DON114" s="1"/>
      <c r="DOO114" s="1"/>
      <c r="DOP114" s="1"/>
      <c r="DOQ114" s="1"/>
      <c r="DOR114" s="1"/>
      <c r="DOS114" s="1"/>
      <c r="DOT114" s="1"/>
      <c r="DOU114" s="1"/>
      <c r="DOV114" s="1"/>
      <c r="DOW114" s="1"/>
      <c r="DOX114" s="1"/>
      <c r="DOY114" s="1"/>
      <c r="DOZ114" s="1"/>
      <c r="DPA114" s="1"/>
      <c r="DPB114" s="1"/>
      <c r="DPC114" s="1"/>
      <c r="DPD114" s="1"/>
      <c r="DPE114" s="1"/>
      <c r="DPF114" s="1"/>
      <c r="DPG114" s="1"/>
      <c r="DPH114" s="1"/>
      <c r="DPI114" s="1"/>
      <c r="DPJ114" s="1"/>
      <c r="DPK114" s="1"/>
      <c r="DPL114" s="1"/>
      <c r="DPM114" s="1"/>
      <c r="DPN114" s="1"/>
      <c r="DPO114" s="1"/>
      <c r="DPP114" s="1"/>
      <c r="DPQ114" s="1"/>
      <c r="DPR114" s="1"/>
      <c r="DPS114" s="1"/>
      <c r="DPT114" s="1"/>
      <c r="DPU114" s="1"/>
      <c r="DPV114" s="1"/>
      <c r="DPW114" s="1"/>
      <c r="DPX114" s="1"/>
      <c r="DPY114" s="1"/>
      <c r="DPZ114" s="1"/>
      <c r="DQA114" s="1"/>
      <c r="DQB114" s="1"/>
      <c r="DQC114" s="1"/>
      <c r="DQD114" s="1"/>
      <c r="DQE114" s="1"/>
      <c r="DQF114" s="1"/>
      <c r="DQG114" s="1"/>
      <c r="DQH114" s="1"/>
      <c r="DQI114" s="1"/>
      <c r="DQJ114" s="1"/>
      <c r="DQK114" s="1"/>
      <c r="DQL114" s="1"/>
      <c r="DQM114" s="1"/>
      <c r="DQN114" s="1"/>
      <c r="DQO114" s="1"/>
      <c r="DQP114" s="1"/>
      <c r="DQQ114" s="1"/>
      <c r="DQR114" s="1"/>
      <c r="DQS114" s="1"/>
      <c r="DQT114" s="1"/>
      <c r="DQU114" s="1"/>
      <c r="DQV114" s="1"/>
      <c r="DQW114" s="1"/>
      <c r="DQX114" s="1"/>
      <c r="DQY114" s="1"/>
      <c r="DQZ114" s="1"/>
      <c r="DRA114" s="1"/>
      <c r="DRB114" s="1"/>
      <c r="DRC114" s="1"/>
      <c r="DRD114" s="1"/>
      <c r="DRE114" s="1"/>
      <c r="DRF114" s="1"/>
      <c r="DRG114" s="1"/>
      <c r="DRH114" s="1"/>
      <c r="DRI114" s="1"/>
      <c r="DRJ114" s="1"/>
      <c r="DRK114" s="1"/>
      <c r="DRL114" s="1"/>
      <c r="DRM114" s="1"/>
      <c r="DRN114" s="1"/>
      <c r="DRO114" s="1"/>
      <c r="DRP114" s="1"/>
      <c r="DRQ114" s="1"/>
      <c r="DRR114" s="1"/>
      <c r="DRS114" s="1"/>
      <c r="DRT114" s="1"/>
      <c r="DRU114" s="1"/>
      <c r="DRV114" s="1"/>
      <c r="DRW114" s="1"/>
      <c r="DRX114" s="1"/>
      <c r="DRY114" s="1"/>
      <c r="DRZ114" s="1"/>
      <c r="DSA114" s="1"/>
      <c r="DSB114" s="1"/>
      <c r="DSC114" s="1"/>
      <c r="DSD114" s="1"/>
      <c r="DSE114" s="1"/>
      <c r="DSF114" s="1"/>
      <c r="DSG114" s="1"/>
      <c r="DSH114" s="1"/>
      <c r="DSI114" s="1"/>
      <c r="DSJ114" s="1"/>
      <c r="DSK114" s="1"/>
      <c r="DSL114" s="1"/>
      <c r="DSM114" s="1"/>
      <c r="DSN114" s="1"/>
      <c r="DSO114" s="1"/>
      <c r="DSP114" s="1"/>
      <c r="DSQ114" s="1"/>
      <c r="DSR114" s="1"/>
      <c r="DSS114" s="1"/>
      <c r="DST114" s="1"/>
      <c r="DSU114" s="1"/>
      <c r="DSV114" s="1"/>
      <c r="DSW114" s="1"/>
      <c r="DSX114" s="1"/>
      <c r="DSY114" s="1"/>
      <c r="DSZ114" s="1"/>
      <c r="DTA114" s="1"/>
      <c r="DTB114" s="1"/>
      <c r="DTC114" s="1"/>
      <c r="DTD114" s="1"/>
      <c r="DTE114" s="1"/>
      <c r="DTF114" s="1"/>
      <c r="DTG114" s="1"/>
      <c r="DTH114" s="1"/>
      <c r="DTI114" s="1"/>
      <c r="DTJ114" s="1"/>
      <c r="DTK114" s="1"/>
      <c r="DTL114" s="1"/>
      <c r="DTM114" s="1"/>
      <c r="DTN114" s="1"/>
      <c r="DTO114" s="1"/>
      <c r="DTP114" s="1"/>
      <c r="DTQ114" s="1"/>
      <c r="DTR114" s="1"/>
      <c r="DTS114" s="1"/>
      <c r="DTT114" s="1"/>
      <c r="DTU114" s="1"/>
      <c r="DTV114" s="1"/>
      <c r="DTW114" s="1"/>
      <c r="DTX114" s="1"/>
      <c r="DTY114" s="1"/>
      <c r="DTZ114" s="1"/>
      <c r="DUA114" s="1"/>
      <c r="DUB114" s="1"/>
      <c r="DUC114" s="1"/>
      <c r="DUD114" s="1"/>
      <c r="DUE114" s="1"/>
      <c r="DUF114" s="1"/>
      <c r="DUG114" s="1"/>
      <c r="DUH114" s="1"/>
      <c r="DUI114" s="1"/>
      <c r="DUJ114" s="1"/>
      <c r="DUK114" s="1"/>
      <c r="DUL114" s="1"/>
      <c r="DUM114" s="1"/>
      <c r="DUN114" s="1"/>
      <c r="DUO114" s="1"/>
      <c r="DUP114" s="1"/>
      <c r="DUQ114" s="1"/>
      <c r="DUR114" s="1"/>
      <c r="DUS114" s="1"/>
      <c r="DUT114" s="1"/>
      <c r="DUU114" s="1"/>
      <c r="DUV114" s="1"/>
      <c r="DUW114" s="1"/>
      <c r="DUX114" s="1"/>
      <c r="DUY114" s="1"/>
      <c r="DUZ114" s="1"/>
      <c r="DVA114" s="1"/>
      <c r="DVB114" s="1"/>
      <c r="DVC114" s="1"/>
      <c r="DVD114" s="1"/>
      <c r="DVE114" s="1"/>
      <c r="DVF114" s="1"/>
      <c r="DVG114" s="1"/>
      <c r="DVH114" s="1"/>
      <c r="DVI114" s="1"/>
      <c r="DVJ114" s="1"/>
      <c r="DVK114" s="1"/>
      <c r="DVL114" s="1"/>
      <c r="DVM114" s="1"/>
      <c r="DVN114" s="1"/>
      <c r="DVO114" s="1"/>
      <c r="DVP114" s="1"/>
      <c r="DVQ114" s="1"/>
      <c r="DVR114" s="1"/>
      <c r="DVS114" s="1"/>
      <c r="DVT114" s="1"/>
      <c r="DVU114" s="1"/>
      <c r="DVV114" s="1"/>
      <c r="DVW114" s="1"/>
      <c r="DVX114" s="1"/>
      <c r="DVY114" s="1"/>
      <c r="DVZ114" s="1"/>
      <c r="DWA114" s="1"/>
      <c r="DWB114" s="1"/>
      <c r="DWC114" s="1"/>
      <c r="DWD114" s="1"/>
      <c r="DWE114" s="1"/>
      <c r="DWF114" s="1"/>
      <c r="DWG114" s="1"/>
      <c r="DWH114" s="1"/>
      <c r="DWI114" s="1"/>
      <c r="DWJ114" s="1"/>
      <c r="DWK114" s="1"/>
      <c r="DWL114" s="1"/>
      <c r="DWM114" s="1"/>
      <c r="DWN114" s="1"/>
      <c r="DWO114" s="1"/>
      <c r="DWP114" s="1"/>
      <c r="DWQ114" s="1"/>
      <c r="DWR114" s="1"/>
      <c r="DWS114" s="1"/>
      <c r="DWT114" s="1"/>
      <c r="DWU114" s="1"/>
      <c r="DWV114" s="1"/>
      <c r="DWW114" s="1"/>
      <c r="DWX114" s="1"/>
      <c r="DWY114" s="1"/>
      <c r="DWZ114" s="1"/>
      <c r="DXA114" s="1"/>
      <c r="DXB114" s="1"/>
      <c r="DXC114" s="1"/>
      <c r="DXD114" s="1"/>
      <c r="DXE114" s="1"/>
      <c r="DXF114" s="1"/>
      <c r="DXG114" s="1"/>
      <c r="DXH114" s="1"/>
      <c r="DXI114" s="1"/>
      <c r="DXJ114" s="1"/>
      <c r="DXK114" s="1"/>
      <c r="DXL114" s="1"/>
      <c r="DXM114" s="1"/>
      <c r="DXN114" s="1"/>
      <c r="DXO114" s="1"/>
      <c r="DXP114" s="1"/>
      <c r="DXQ114" s="1"/>
      <c r="DXR114" s="1"/>
      <c r="DXS114" s="1"/>
      <c r="DXT114" s="1"/>
      <c r="DXU114" s="1"/>
      <c r="DXV114" s="1"/>
      <c r="DXW114" s="1"/>
      <c r="DXX114" s="1"/>
      <c r="DXY114" s="1"/>
      <c r="DXZ114" s="1"/>
      <c r="DYA114" s="1"/>
      <c r="DYB114" s="1"/>
      <c r="DYC114" s="1"/>
      <c r="DYD114" s="1"/>
      <c r="DYE114" s="1"/>
      <c r="DYF114" s="1"/>
      <c r="DYG114" s="1"/>
      <c r="DYH114" s="1"/>
      <c r="DYI114" s="1"/>
      <c r="DYJ114" s="1"/>
      <c r="DYK114" s="1"/>
      <c r="DYL114" s="1"/>
      <c r="DYM114" s="1"/>
      <c r="DYN114" s="1"/>
      <c r="DYO114" s="1"/>
      <c r="DYP114" s="1"/>
      <c r="DYQ114" s="1"/>
      <c r="DYR114" s="1"/>
      <c r="DYS114" s="1"/>
      <c r="DYT114" s="1"/>
      <c r="DYU114" s="1"/>
      <c r="DYV114" s="1"/>
      <c r="DYW114" s="1"/>
      <c r="DYX114" s="1"/>
      <c r="DYY114" s="1"/>
      <c r="DYZ114" s="1"/>
      <c r="DZA114" s="1"/>
      <c r="DZB114" s="1"/>
      <c r="DZC114" s="1"/>
      <c r="DZD114" s="1"/>
      <c r="DZE114" s="1"/>
      <c r="DZF114" s="1"/>
      <c r="DZG114" s="1"/>
      <c r="DZH114" s="1"/>
      <c r="DZI114" s="1"/>
      <c r="DZJ114" s="1"/>
      <c r="DZK114" s="1"/>
      <c r="DZL114" s="1"/>
      <c r="DZM114" s="1"/>
      <c r="DZN114" s="1"/>
      <c r="DZO114" s="1"/>
      <c r="DZP114" s="1"/>
      <c r="DZQ114" s="1"/>
      <c r="DZR114" s="1"/>
      <c r="DZS114" s="1"/>
      <c r="DZT114" s="1"/>
      <c r="DZU114" s="1"/>
      <c r="DZV114" s="1"/>
      <c r="DZW114" s="1"/>
      <c r="DZX114" s="1"/>
      <c r="DZY114" s="1"/>
      <c r="DZZ114" s="1"/>
      <c r="EAA114" s="1"/>
      <c r="EAB114" s="1"/>
      <c r="EAC114" s="1"/>
      <c r="EAD114" s="1"/>
      <c r="EAE114" s="1"/>
      <c r="EAF114" s="1"/>
      <c r="EAG114" s="1"/>
      <c r="EAH114" s="1"/>
      <c r="EAI114" s="1"/>
      <c r="EAJ114" s="1"/>
      <c r="EAK114" s="1"/>
      <c r="EAL114" s="1"/>
      <c r="EAM114" s="1"/>
      <c r="EAN114" s="1"/>
      <c r="EAO114" s="1"/>
      <c r="EAP114" s="1"/>
      <c r="EAQ114" s="1"/>
      <c r="EAR114" s="1"/>
      <c r="EAS114" s="1"/>
      <c r="EAT114" s="1"/>
      <c r="EAU114" s="1"/>
      <c r="EAV114" s="1"/>
      <c r="EAW114" s="1"/>
      <c r="EAX114" s="1"/>
      <c r="EAY114" s="1"/>
      <c r="EAZ114" s="1"/>
      <c r="EBA114" s="1"/>
      <c r="EBB114" s="1"/>
      <c r="EBC114" s="1"/>
      <c r="EBD114" s="1"/>
      <c r="EBE114" s="1"/>
      <c r="EBF114" s="1"/>
      <c r="EBG114" s="1"/>
      <c r="EBH114" s="1"/>
      <c r="EBI114" s="1"/>
      <c r="EBJ114" s="1"/>
      <c r="EBK114" s="1"/>
      <c r="EBL114" s="1"/>
      <c r="EBM114" s="1"/>
      <c r="EBN114" s="1"/>
      <c r="EBO114" s="1"/>
      <c r="EBP114" s="1"/>
      <c r="EBQ114" s="1"/>
      <c r="EBR114" s="1"/>
      <c r="EBS114" s="1"/>
      <c r="EBT114" s="1"/>
      <c r="EBU114" s="1"/>
      <c r="EBV114" s="1"/>
      <c r="EBW114" s="1"/>
      <c r="EBX114" s="1"/>
      <c r="EBY114" s="1"/>
      <c r="EBZ114" s="1"/>
      <c r="ECA114" s="1"/>
      <c r="ECB114" s="1"/>
      <c r="ECC114" s="1"/>
      <c r="ECD114" s="1"/>
      <c r="ECE114" s="1"/>
      <c r="ECF114" s="1"/>
      <c r="ECG114" s="1"/>
      <c r="ECH114" s="1"/>
      <c r="ECI114" s="1"/>
      <c r="ECJ114" s="1"/>
      <c r="ECK114" s="1"/>
      <c r="ECL114" s="1"/>
      <c r="ECM114" s="1"/>
      <c r="ECN114" s="1"/>
      <c r="ECO114" s="1"/>
      <c r="ECP114" s="1"/>
      <c r="ECQ114" s="1"/>
      <c r="ECR114" s="1"/>
      <c r="ECS114" s="1"/>
      <c r="ECT114" s="1"/>
      <c r="ECU114" s="1"/>
      <c r="ECV114" s="1"/>
      <c r="ECW114" s="1"/>
      <c r="ECX114" s="1"/>
      <c r="ECY114" s="1"/>
      <c r="ECZ114" s="1"/>
      <c r="EDA114" s="1"/>
      <c r="EDB114" s="1"/>
      <c r="EDC114" s="1"/>
      <c r="EDD114" s="1"/>
      <c r="EDE114" s="1"/>
      <c r="EDF114" s="1"/>
      <c r="EDG114" s="1"/>
      <c r="EDH114" s="1"/>
      <c r="EDI114" s="1"/>
      <c r="EDJ114" s="1"/>
      <c r="EDK114" s="1"/>
      <c r="EDL114" s="1"/>
      <c r="EDM114" s="1"/>
      <c r="EDN114" s="1"/>
      <c r="EDO114" s="1"/>
      <c r="EDP114" s="1"/>
      <c r="EDQ114" s="1"/>
      <c r="EDR114" s="1"/>
      <c r="EDS114" s="1"/>
      <c r="EDT114" s="1"/>
      <c r="EDU114" s="1"/>
      <c r="EDV114" s="1"/>
      <c r="EDW114" s="1"/>
      <c r="EDX114" s="1"/>
      <c r="EDY114" s="1"/>
      <c r="EDZ114" s="1"/>
      <c r="EEA114" s="1"/>
      <c r="EEB114" s="1"/>
      <c r="EEC114" s="1"/>
      <c r="EED114" s="1"/>
      <c r="EEE114" s="1"/>
      <c r="EEF114" s="1"/>
      <c r="EEG114" s="1"/>
      <c r="EEH114" s="1"/>
      <c r="EEI114" s="1"/>
      <c r="EEJ114" s="1"/>
      <c r="EEK114" s="1"/>
      <c r="EEL114" s="1"/>
      <c r="EEM114" s="1"/>
      <c r="EEN114" s="1"/>
      <c r="EEO114" s="1"/>
      <c r="EEP114" s="1"/>
      <c r="EEQ114" s="1"/>
      <c r="EER114" s="1"/>
      <c r="EES114" s="1"/>
      <c r="EET114" s="1"/>
      <c r="EEU114" s="1"/>
      <c r="EEV114" s="1"/>
      <c r="EEW114" s="1"/>
      <c r="EEX114" s="1"/>
      <c r="EEY114" s="1"/>
      <c r="EEZ114" s="1"/>
      <c r="EFA114" s="1"/>
      <c r="EFB114" s="1"/>
      <c r="EFC114" s="1"/>
      <c r="EFD114" s="1"/>
      <c r="EFE114" s="1"/>
      <c r="EFF114" s="1"/>
      <c r="EFG114" s="1"/>
      <c r="EFH114" s="1"/>
      <c r="EFI114" s="1"/>
      <c r="EFJ114" s="1"/>
      <c r="EFK114" s="1"/>
      <c r="EFL114" s="1"/>
      <c r="EFM114" s="1"/>
      <c r="EFN114" s="1"/>
      <c r="EFO114" s="1"/>
      <c r="EFP114" s="1"/>
      <c r="EFQ114" s="1"/>
      <c r="EFR114" s="1"/>
      <c r="EFS114" s="1"/>
      <c r="EFT114" s="1"/>
      <c r="EFU114" s="1"/>
      <c r="EFV114" s="1"/>
      <c r="EFW114" s="1"/>
      <c r="EFX114" s="1"/>
      <c r="EFY114" s="1"/>
      <c r="EFZ114" s="1"/>
      <c r="EGA114" s="1"/>
      <c r="EGB114" s="1"/>
      <c r="EGC114" s="1"/>
      <c r="EGD114" s="1"/>
      <c r="EGE114" s="1"/>
      <c r="EGF114" s="1"/>
      <c r="EGG114" s="1"/>
      <c r="EGH114" s="1"/>
      <c r="EGI114" s="1"/>
      <c r="EGJ114" s="1"/>
      <c r="EGK114" s="1"/>
      <c r="EGL114" s="1"/>
      <c r="EGM114" s="1"/>
      <c r="EGN114" s="1"/>
      <c r="EGO114" s="1"/>
      <c r="EGP114" s="1"/>
      <c r="EGQ114" s="1"/>
      <c r="EGR114" s="1"/>
      <c r="EGS114" s="1"/>
      <c r="EGT114" s="1"/>
      <c r="EGU114" s="1"/>
      <c r="EGV114" s="1"/>
      <c r="EGW114" s="1"/>
      <c r="EGX114" s="1"/>
      <c r="EGY114" s="1"/>
      <c r="EGZ114" s="1"/>
      <c r="EHA114" s="1"/>
      <c r="EHB114" s="1"/>
      <c r="EHC114" s="1"/>
      <c r="EHD114" s="1"/>
      <c r="EHE114" s="1"/>
      <c r="EHF114" s="1"/>
      <c r="EHG114" s="1"/>
      <c r="EHH114" s="1"/>
      <c r="EHI114" s="1"/>
      <c r="EHJ114" s="1"/>
      <c r="EHK114" s="1"/>
      <c r="EHL114" s="1"/>
      <c r="EHM114" s="1"/>
      <c r="EHN114" s="1"/>
      <c r="EHO114" s="1"/>
      <c r="EHP114" s="1"/>
      <c r="EHQ114" s="1"/>
      <c r="EHR114" s="1"/>
      <c r="EHS114" s="1"/>
      <c r="EHT114" s="1"/>
      <c r="EHU114" s="1"/>
      <c r="EHV114" s="1"/>
      <c r="EHW114" s="1"/>
      <c r="EHX114" s="1"/>
      <c r="EHY114" s="1"/>
      <c r="EHZ114" s="1"/>
      <c r="EIA114" s="1"/>
      <c r="EIB114" s="1"/>
      <c r="EIC114" s="1"/>
      <c r="EID114" s="1"/>
      <c r="EIE114" s="1"/>
      <c r="EIF114" s="1"/>
      <c r="EIG114" s="1"/>
      <c r="EIH114" s="1"/>
      <c r="EII114" s="1"/>
      <c r="EIJ114" s="1"/>
      <c r="EIK114" s="1"/>
      <c r="EIL114" s="1"/>
      <c r="EIM114" s="1"/>
      <c r="EIN114" s="1"/>
      <c r="EIO114" s="1"/>
      <c r="EIP114" s="1"/>
      <c r="EIQ114" s="1"/>
      <c r="EIR114" s="1"/>
      <c r="EIS114" s="1"/>
      <c r="EIT114" s="1"/>
      <c r="EIU114" s="1"/>
      <c r="EIV114" s="1"/>
      <c r="EIW114" s="1"/>
      <c r="EIX114" s="1"/>
      <c r="EIY114" s="1"/>
      <c r="EIZ114" s="1"/>
      <c r="EJA114" s="1"/>
      <c r="EJB114" s="1"/>
      <c r="EJC114" s="1"/>
      <c r="EJD114" s="1"/>
      <c r="EJE114" s="1"/>
      <c r="EJF114" s="1"/>
      <c r="EJG114" s="1"/>
      <c r="EJH114" s="1"/>
      <c r="EJI114" s="1"/>
      <c r="EJJ114" s="1"/>
      <c r="EJK114" s="1"/>
      <c r="EJL114" s="1"/>
      <c r="EJM114" s="1"/>
      <c r="EJN114" s="1"/>
      <c r="EJO114" s="1"/>
      <c r="EJP114" s="1"/>
      <c r="EJQ114" s="1"/>
      <c r="EJR114" s="1"/>
      <c r="EJS114" s="1"/>
      <c r="EJT114" s="1"/>
      <c r="EJU114" s="1"/>
      <c r="EJV114" s="1"/>
      <c r="EJW114" s="1"/>
      <c r="EJX114" s="1"/>
      <c r="EJY114" s="1"/>
      <c r="EJZ114" s="1"/>
      <c r="EKA114" s="1"/>
      <c r="EKB114" s="1"/>
      <c r="EKC114" s="1"/>
      <c r="EKD114" s="1"/>
      <c r="EKE114" s="1"/>
      <c r="EKF114" s="1"/>
      <c r="EKG114" s="1"/>
      <c r="EKH114" s="1"/>
      <c r="EKI114" s="1"/>
      <c r="EKJ114" s="1"/>
      <c r="EKK114" s="1"/>
      <c r="EKL114" s="1"/>
      <c r="EKM114" s="1"/>
      <c r="EKN114" s="1"/>
      <c r="EKO114" s="1"/>
      <c r="EKP114" s="1"/>
      <c r="EKQ114" s="1"/>
      <c r="EKR114" s="1"/>
      <c r="EKS114" s="1"/>
      <c r="EKT114" s="1"/>
      <c r="EKU114" s="1"/>
      <c r="EKV114" s="1"/>
      <c r="EKW114" s="1"/>
      <c r="EKX114" s="1"/>
      <c r="EKY114" s="1"/>
      <c r="EKZ114" s="1"/>
      <c r="ELA114" s="1"/>
      <c r="ELB114" s="1"/>
      <c r="ELC114" s="1"/>
      <c r="ELD114" s="1"/>
      <c r="ELE114" s="1"/>
      <c r="ELF114" s="1"/>
      <c r="ELG114" s="1"/>
      <c r="ELH114" s="1"/>
      <c r="ELI114" s="1"/>
      <c r="ELJ114" s="1"/>
      <c r="ELK114" s="1"/>
      <c r="ELL114" s="1"/>
      <c r="ELM114" s="1"/>
      <c r="ELN114" s="1"/>
      <c r="ELO114" s="1"/>
      <c r="ELP114" s="1"/>
      <c r="ELQ114" s="1"/>
      <c r="ELR114" s="1"/>
      <c r="ELS114" s="1"/>
      <c r="ELT114" s="1"/>
      <c r="ELU114" s="1"/>
      <c r="ELV114" s="1"/>
      <c r="ELW114" s="1"/>
      <c r="ELX114" s="1"/>
      <c r="ELY114" s="1"/>
      <c r="ELZ114" s="1"/>
      <c r="EMA114" s="1"/>
      <c r="EMB114" s="1"/>
      <c r="EMC114" s="1"/>
      <c r="EMD114" s="1"/>
      <c r="EME114" s="1"/>
      <c r="EMF114" s="1"/>
      <c r="EMG114" s="1"/>
      <c r="EMH114" s="1"/>
      <c r="EMI114" s="1"/>
      <c r="EMJ114" s="1"/>
      <c r="EMK114" s="1"/>
      <c r="EML114" s="1"/>
      <c r="EMM114" s="1"/>
      <c r="EMN114" s="1"/>
      <c r="EMO114" s="1"/>
      <c r="EMP114" s="1"/>
      <c r="EMQ114" s="1"/>
      <c r="EMR114" s="1"/>
      <c r="EMS114" s="1"/>
      <c r="EMT114" s="1"/>
      <c r="EMU114" s="1"/>
      <c r="EMV114" s="1"/>
      <c r="EMW114" s="1"/>
      <c r="EMX114" s="1"/>
      <c r="EMY114" s="1"/>
      <c r="EMZ114" s="1"/>
      <c r="ENA114" s="1"/>
      <c r="ENB114" s="1"/>
      <c r="ENC114" s="1"/>
      <c r="END114" s="1"/>
      <c r="ENE114" s="1"/>
      <c r="ENF114" s="1"/>
      <c r="ENG114" s="1"/>
      <c r="ENH114" s="1"/>
      <c r="ENI114" s="1"/>
      <c r="ENJ114" s="1"/>
      <c r="ENK114" s="1"/>
      <c r="ENL114" s="1"/>
      <c r="ENM114" s="1"/>
      <c r="ENN114" s="1"/>
      <c r="ENO114" s="1"/>
      <c r="ENP114" s="1"/>
      <c r="ENQ114" s="1"/>
      <c r="ENR114" s="1"/>
      <c r="ENS114" s="1"/>
      <c r="ENT114" s="1"/>
      <c r="ENU114" s="1"/>
      <c r="ENV114" s="1"/>
      <c r="ENW114" s="1"/>
      <c r="ENX114" s="1"/>
      <c r="ENY114" s="1"/>
      <c r="ENZ114" s="1"/>
      <c r="EOA114" s="1"/>
      <c r="EOB114" s="1"/>
      <c r="EOC114" s="1"/>
      <c r="EOD114" s="1"/>
      <c r="EOE114" s="1"/>
      <c r="EOF114" s="1"/>
      <c r="EOG114" s="1"/>
      <c r="EOH114" s="1"/>
      <c r="EOI114" s="1"/>
      <c r="EOJ114" s="1"/>
      <c r="EOK114" s="1"/>
      <c r="EOL114" s="1"/>
      <c r="EOM114" s="1"/>
      <c r="EON114" s="1"/>
      <c r="EOO114" s="1"/>
      <c r="EOP114" s="1"/>
      <c r="EOQ114" s="1"/>
      <c r="EOR114" s="1"/>
      <c r="EOS114" s="1"/>
      <c r="EOT114" s="1"/>
      <c r="EOU114" s="1"/>
      <c r="EOV114" s="1"/>
      <c r="EOW114" s="1"/>
      <c r="EOX114" s="1"/>
      <c r="EOY114" s="1"/>
      <c r="EOZ114" s="1"/>
      <c r="EPA114" s="1"/>
      <c r="EPB114" s="1"/>
      <c r="EPC114" s="1"/>
      <c r="EPD114" s="1"/>
      <c r="EPE114" s="1"/>
      <c r="EPF114" s="1"/>
      <c r="EPG114" s="1"/>
      <c r="EPH114" s="1"/>
      <c r="EPI114" s="1"/>
      <c r="EPJ114" s="1"/>
      <c r="EPK114" s="1"/>
      <c r="EPL114" s="1"/>
      <c r="EPM114" s="1"/>
      <c r="EPN114" s="1"/>
      <c r="EPO114" s="1"/>
      <c r="EPP114" s="1"/>
      <c r="EPQ114" s="1"/>
      <c r="EPR114" s="1"/>
      <c r="EPS114" s="1"/>
      <c r="EPT114" s="1"/>
      <c r="EPU114" s="1"/>
      <c r="EPV114" s="1"/>
      <c r="EPW114" s="1"/>
      <c r="EPX114" s="1"/>
      <c r="EPY114" s="1"/>
      <c r="EPZ114" s="1"/>
      <c r="EQA114" s="1"/>
      <c r="EQB114" s="1"/>
      <c r="EQC114" s="1"/>
      <c r="EQD114" s="1"/>
      <c r="EQE114" s="1"/>
      <c r="EQF114" s="1"/>
      <c r="EQG114" s="1"/>
      <c r="EQH114" s="1"/>
      <c r="EQI114" s="1"/>
      <c r="EQJ114" s="1"/>
      <c r="EQK114" s="1"/>
      <c r="EQL114" s="1"/>
      <c r="EQM114" s="1"/>
      <c r="EQN114" s="1"/>
      <c r="EQO114" s="1"/>
      <c r="EQP114" s="1"/>
      <c r="EQQ114" s="1"/>
      <c r="EQR114" s="1"/>
      <c r="EQS114" s="1"/>
      <c r="EQT114" s="1"/>
      <c r="EQU114" s="1"/>
      <c r="EQV114" s="1"/>
      <c r="EQW114" s="1"/>
      <c r="EQX114" s="1"/>
      <c r="EQY114" s="1"/>
      <c r="EQZ114" s="1"/>
      <c r="ERA114" s="1"/>
      <c r="ERB114" s="1"/>
      <c r="ERC114" s="1"/>
      <c r="ERD114" s="1"/>
      <c r="ERE114" s="1"/>
      <c r="ERF114" s="1"/>
      <c r="ERG114" s="1"/>
      <c r="ERH114" s="1"/>
      <c r="ERI114" s="1"/>
      <c r="ERJ114" s="1"/>
      <c r="ERK114" s="1"/>
      <c r="ERL114" s="1"/>
      <c r="ERM114" s="1"/>
      <c r="ERN114" s="1"/>
      <c r="ERO114" s="1"/>
      <c r="ERP114" s="1"/>
      <c r="ERQ114" s="1"/>
      <c r="ERR114" s="1"/>
      <c r="ERS114" s="1"/>
      <c r="ERT114" s="1"/>
      <c r="ERU114" s="1"/>
      <c r="ERV114" s="1"/>
      <c r="ERW114" s="1"/>
      <c r="ERX114" s="1"/>
      <c r="ERY114" s="1"/>
      <c r="ERZ114" s="1"/>
      <c r="ESA114" s="1"/>
      <c r="ESB114" s="1"/>
      <c r="ESC114" s="1"/>
      <c r="ESD114" s="1"/>
      <c r="ESE114" s="1"/>
      <c r="ESF114" s="1"/>
      <c r="ESG114" s="1"/>
      <c r="ESH114" s="1"/>
      <c r="ESI114" s="1"/>
      <c r="ESJ114" s="1"/>
      <c r="ESK114" s="1"/>
      <c r="ESL114" s="1"/>
      <c r="ESM114" s="1"/>
      <c r="ESN114" s="1"/>
      <c r="ESO114" s="1"/>
      <c r="ESP114" s="1"/>
      <c r="ESQ114" s="1"/>
      <c r="ESR114" s="1"/>
      <c r="ESS114" s="1"/>
      <c r="EST114" s="1"/>
      <c r="ESU114" s="1"/>
      <c r="ESV114" s="1"/>
      <c r="ESW114" s="1"/>
      <c r="ESX114" s="1"/>
      <c r="ESY114" s="1"/>
      <c r="ESZ114" s="1"/>
      <c r="ETA114" s="1"/>
      <c r="ETB114" s="1"/>
      <c r="ETC114" s="1"/>
      <c r="ETD114" s="1"/>
      <c r="ETE114" s="1"/>
      <c r="ETF114" s="1"/>
      <c r="ETG114" s="1"/>
      <c r="ETH114" s="1"/>
      <c r="ETI114" s="1"/>
      <c r="ETJ114" s="1"/>
      <c r="ETK114" s="1"/>
      <c r="ETL114" s="1"/>
      <c r="ETM114" s="1"/>
      <c r="ETN114" s="1"/>
      <c r="ETO114" s="1"/>
      <c r="ETP114" s="1"/>
      <c r="ETQ114" s="1"/>
      <c r="ETR114" s="1"/>
      <c r="ETS114" s="1"/>
      <c r="ETT114" s="1"/>
      <c r="ETU114" s="1"/>
      <c r="ETV114" s="1"/>
      <c r="ETW114" s="1"/>
      <c r="ETX114" s="1"/>
      <c r="ETY114" s="1"/>
      <c r="ETZ114" s="1"/>
      <c r="EUA114" s="1"/>
      <c r="EUB114" s="1"/>
      <c r="EUC114" s="1"/>
      <c r="EUD114" s="1"/>
      <c r="EUE114" s="1"/>
      <c r="EUF114" s="1"/>
      <c r="EUG114" s="1"/>
      <c r="EUH114" s="1"/>
      <c r="EUI114" s="1"/>
      <c r="EUJ114" s="1"/>
      <c r="EUK114" s="1"/>
      <c r="EUL114" s="1"/>
      <c r="EUM114" s="1"/>
      <c r="EUN114" s="1"/>
      <c r="EUO114" s="1"/>
      <c r="EUP114" s="1"/>
      <c r="EUQ114" s="1"/>
      <c r="EUR114" s="1"/>
      <c r="EUS114" s="1"/>
      <c r="EUT114" s="1"/>
      <c r="EUU114" s="1"/>
      <c r="EUV114" s="1"/>
      <c r="EUW114" s="1"/>
      <c r="EUX114" s="1"/>
      <c r="EUY114" s="1"/>
      <c r="EUZ114" s="1"/>
      <c r="EVA114" s="1"/>
      <c r="EVB114" s="1"/>
      <c r="EVC114" s="1"/>
      <c r="EVD114" s="1"/>
      <c r="EVE114" s="1"/>
      <c r="EVF114" s="1"/>
      <c r="EVG114" s="1"/>
      <c r="EVH114" s="1"/>
      <c r="EVI114" s="1"/>
      <c r="EVJ114" s="1"/>
      <c r="EVK114" s="1"/>
      <c r="EVL114" s="1"/>
      <c r="EVM114" s="1"/>
      <c r="EVN114" s="1"/>
      <c r="EVO114" s="1"/>
      <c r="EVP114" s="1"/>
      <c r="EVQ114" s="1"/>
      <c r="EVR114" s="1"/>
      <c r="EVS114" s="1"/>
      <c r="EVT114" s="1"/>
      <c r="EVU114" s="1"/>
      <c r="EVV114" s="1"/>
      <c r="EVW114" s="1"/>
      <c r="EVX114" s="1"/>
      <c r="EVY114" s="1"/>
      <c r="EVZ114" s="1"/>
      <c r="EWA114" s="1"/>
      <c r="EWB114" s="1"/>
      <c r="EWC114" s="1"/>
      <c r="EWD114" s="1"/>
      <c r="EWE114" s="1"/>
      <c r="EWF114" s="1"/>
      <c r="EWG114" s="1"/>
      <c r="EWH114" s="1"/>
      <c r="EWI114" s="1"/>
      <c r="EWJ114" s="1"/>
      <c r="EWK114" s="1"/>
      <c r="EWL114" s="1"/>
      <c r="EWM114" s="1"/>
      <c r="EWN114" s="1"/>
      <c r="EWO114" s="1"/>
      <c r="EWP114" s="1"/>
      <c r="EWQ114" s="1"/>
      <c r="EWR114" s="1"/>
      <c r="EWS114" s="1"/>
      <c r="EWT114" s="1"/>
      <c r="EWU114" s="1"/>
      <c r="EWV114" s="1"/>
      <c r="EWW114" s="1"/>
      <c r="EWX114" s="1"/>
      <c r="EWY114" s="1"/>
      <c r="EWZ114" s="1"/>
      <c r="EXA114" s="1"/>
      <c r="EXB114" s="1"/>
      <c r="EXC114" s="1"/>
      <c r="EXD114" s="1"/>
      <c r="EXE114" s="1"/>
      <c r="EXF114" s="1"/>
      <c r="EXG114" s="1"/>
      <c r="EXH114" s="1"/>
      <c r="EXI114" s="1"/>
      <c r="EXJ114" s="1"/>
      <c r="EXK114" s="1"/>
      <c r="EXL114" s="1"/>
      <c r="EXM114" s="1"/>
      <c r="EXN114" s="1"/>
      <c r="EXO114" s="1"/>
      <c r="EXP114" s="1"/>
      <c r="EXQ114" s="1"/>
      <c r="EXR114" s="1"/>
      <c r="EXS114" s="1"/>
      <c r="EXT114" s="1"/>
      <c r="EXU114" s="1"/>
      <c r="EXV114" s="1"/>
      <c r="EXW114" s="1"/>
      <c r="EXX114" s="1"/>
      <c r="EXY114" s="1"/>
      <c r="EXZ114" s="1"/>
      <c r="EYA114" s="1"/>
      <c r="EYB114" s="1"/>
      <c r="EYC114" s="1"/>
      <c r="EYD114" s="1"/>
      <c r="EYE114" s="1"/>
      <c r="EYF114" s="1"/>
      <c r="EYG114" s="1"/>
      <c r="EYH114" s="1"/>
      <c r="EYI114" s="1"/>
      <c r="EYJ114" s="1"/>
      <c r="EYK114" s="1"/>
      <c r="EYL114" s="1"/>
      <c r="EYM114" s="1"/>
      <c r="EYN114" s="1"/>
      <c r="EYO114" s="1"/>
      <c r="EYP114" s="1"/>
      <c r="EYQ114" s="1"/>
      <c r="EYR114" s="1"/>
      <c r="EYS114" s="1"/>
      <c r="EYT114" s="1"/>
      <c r="EYU114" s="1"/>
      <c r="EYV114" s="1"/>
      <c r="EYW114" s="1"/>
      <c r="EYX114" s="1"/>
      <c r="EYY114" s="1"/>
      <c r="EYZ114" s="1"/>
      <c r="EZA114" s="1"/>
      <c r="EZB114" s="1"/>
      <c r="EZC114" s="1"/>
      <c r="EZD114" s="1"/>
      <c r="EZE114" s="1"/>
      <c r="EZF114" s="1"/>
      <c r="EZG114" s="1"/>
      <c r="EZH114" s="1"/>
      <c r="EZI114" s="1"/>
      <c r="EZJ114" s="1"/>
      <c r="EZK114" s="1"/>
      <c r="EZL114" s="1"/>
      <c r="EZM114" s="1"/>
      <c r="EZN114" s="1"/>
      <c r="EZO114" s="1"/>
      <c r="EZP114" s="1"/>
      <c r="EZQ114" s="1"/>
      <c r="EZR114" s="1"/>
      <c r="EZS114" s="1"/>
      <c r="EZT114" s="1"/>
      <c r="EZU114" s="1"/>
      <c r="EZV114" s="1"/>
      <c r="EZW114" s="1"/>
      <c r="EZX114" s="1"/>
      <c r="EZY114" s="1"/>
      <c r="EZZ114" s="1"/>
      <c r="FAA114" s="1"/>
      <c r="FAB114" s="1"/>
      <c r="FAC114" s="1"/>
      <c r="FAD114" s="1"/>
      <c r="FAE114" s="1"/>
      <c r="FAF114" s="1"/>
      <c r="FAG114" s="1"/>
      <c r="FAH114" s="1"/>
      <c r="FAI114" s="1"/>
      <c r="FAJ114" s="1"/>
      <c r="FAK114" s="1"/>
      <c r="FAL114" s="1"/>
      <c r="FAM114" s="1"/>
      <c r="FAN114" s="1"/>
      <c r="FAO114" s="1"/>
      <c r="FAP114" s="1"/>
      <c r="FAQ114" s="1"/>
      <c r="FAR114" s="1"/>
      <c r="FAS114" s="1"/>
      <c r="FAT114" s="1"/>
      <c r="FAU114" s="1"/>
      <c r="FAV114" s="1"/>
      <c r="FAW114" s="1"/>
      <c r="FAX114" s="1"/>
      <c r="FAY114" s="1"/>
      <c r="FAZ114" s="1"/>
      <c r="FBA114" s="1"/>
      <c r="FBB114" s="1"/>
      <c r="FBC114" s="1"/>
      <c r="FBD114" s="1"/>
      <c r="FBE114" s="1"/>
      <c r="FBF114" s="1"/>
      <c r="FBG114" s="1"/>
      <c r="FBH114" s="1"/>
      <c r="FBI114" s="1"/>
      <c r="FBJ114" s="1"/>
      <c r="FBK114" s="1"/>
      <c r="FBL114" s="1"/>
      <c r="FBM114" s="1"/>
      <c r="FBN114" s="1"/>
      <c r="FBO114" s="1"/>
      <c r="FBP114" s="1"/>
      <c r="FBQ114" s="1"/>
      <c r="FBR114" s="1"/>
      <c r="FBS114" s="1"/>
      <c r="FBT114" s="1"/>
      <c r="FBU114" s="1"/>
      <c r="FBV114" s="1"/>
      <c r="FBW114" s="1"/>
      <c r="FBX114" s="1"/>
      <c r="FBY114" s="1"/>
      <c r="FBZ114" s="1"/>
      <c r="FCA114" s="1"/>
      <c r="FCB114" s="1"/>
      <c r="FCC114" s="1"/>
      <c r="FCD114" s="1"/>
      <c r="FCE114" s="1"/>
      <c r="FCF114" s="1"/>
      <c r="FCG114" s="1"/>
      <c r="FCH114" s="1"/>
      <c r="FCI114" s="1"/>
      <c r="FCJ114" s="1"/>
      <c r="FCK114" s="1"/>
      <c r="FCL114" s="1"/>
      <c r="FCM114" s="1"/>
      <c r="FCN114" s="1"/>
      <c r="FCO114" s="1"/>
      <c r="FCP114" s="1"/>
      <c r="FCQ114" s="1"/>
      <c r="FCR114" s="1"/>
      <c r="FCS114" s="1"/>
      <c r="FCT114" s="1"/>
      <c r="FCU114" s="1"/>
      <c r="FCV114" s="1"/>
      <c r="FCW114" s="1"/>
      <c r="FCX114" s="1"/>
      <c r="FCY114" s="1"/>
      <c r="FCZ114" s="1"/>
      <c r="FDA114" s="1"/>
      <c r="FDB114" s="1"/>
      <c r="FDC114" s="1"/>
      <c r="FDD114" s="1"/>
      <c r="FDE114" s="1"/>
      <c r="FDF114" s="1"/>
      <c r="FDG114" s="1"/>
      <c r="FDH114" s="1"/>
      <c r="FDI114" s="1"/>
      <c r="FDJ114" s="1"/>
      <c r="FDK114" s="1"/>
      <c r="FDL114" s="1"/>
      <c r="FDM114" s="1"/>
      <c r="FDN114" s="1"/>
      <c r="FDO114" s="1"/>
      <c r="FDP114" s="1"/>
      <c r="FDQ114" s="1"/>
      <c r="FDR114" s="1"/>
      <c r="FDS114" s="1"/>
      <c r="FDT114" s="1"/>
      <c r="FDU114" s="1"/>
      <c r="FDV114" s="1"/>
      <c r="FDW114" s="1"/>
      <c r="FDX114" s="1"/>
      <c r="FDY114" s="1"/>
      <c r="FDZ114" s="1"/>
      <c r="FEA114" s="1"/>
      <c r="FEB114" s="1"/>
      <c r="FEC114" s="1"/>
      <c r="FED114" s="1"/>
      <c r="FEE114" s="1"/>
      <c r="FEF114" s="1"/>
      <c r="FEG114" s="1"/>
      <c r="FEH114" s="1"/>
      <c r="FEI114" s="1"/>
      <c r="FEJ114" s="1"/>
      <c r="FEK114" s="1"/>
      <c r="FEL114" s="1"/>
      <c r="FEM114" s="1"/>
      <c r="FEN114" s="1"/>
      <c r="FEO114" s="1"/>
      <c r="FEP114" s="1"/>
      <c r="FEQ114" s="1"/>
      <c r="FER114" s="1"/>
      <c r="FES114" s="1"/>
      <c r="FET114" s="1"/>
      <c r="FEU114" s="1"/>
      <c r="FEV114" s="1"/>
      <c r="FEW114" s="1"/>
      <c r="FEX114" s="1"/>
      <c r="FEY114" s="1"/>
      <c r="FEZ114" s="1"/>
      <c r="FFA114" s="1"/>
      <c r="FFB114" s="1"/>
      <c r="FFC114" s="1"/>
      <c r="FFD114" s="1"/>
      <c r="FFE114" s="1"/>
      <c r="FFF114" s="1"/>
      <c r="FFG114" s="1"/>
      <c r="FFH114" s="1"/>
      <c r="FFI114" s="1"/>
      <c r="FFJ114" s="1"/>
      <c r="FFK114" s="1"/>
      <c r="FFL114" s="1"/>
      <c r="FFM114" s="1"/>
      <c r="FFN114" s="1"/>
      <c r="FFO114" s="1"/>
      <c r="FFP114" s="1"/>
      <c r="FFQ114" s="1"/>
      <c r="FFR114" s="1"/>
      <c r="FFS114" s="1"/>
      <c r="FFT114" s="1"/>
      <c r="FFU114" s="1"/>
      <c r="FFV114" s="1"/>
      <c r="FFW114" s="1"/>
      <c r="FFX114" s="1"/>
      <c r="FFY114" s="1"/>
      <c r="FFZ114" s="1"/>
      <c r="FGA114" s="1"/>
      <c r="FGB114" s="1"/>
      <c r="FGC114" s="1"/>
      <c r="FGD114" s="1"/>
      <c r="FGE114" s="1"/>
      <c r="FGF114" s="1"/>
      <c r="FGG114" s="1"/>
      <c r="FGH114" s="1"/>
      <c r="FGI114" s="1"/>
      <c r="FGJ114" s="1"/>
      <c r="FGK114" s="1"/>
      <c r="FGL114" s="1"/>
      <c r="FGM114" s="1"/>
      <c r="FGN114" s="1"/>
      <c r="FGO114" s="1"/>
      <c r="FGP114" s="1"/>
      <c r="FGQ114" s="1"/>
      <c r="FGR114" s="1"/>
      <c r="FGS114" s="1"/>
      <c r="FGT114" s="1"/>
      <c r="FGU114" s="1"/>
      <c r="FGV114" s="1"/>
      <c r="FGW114" s="1"/>
      <c r="FGX114" s="1"/>
      <c r="FGY114" s="1"/>
      <c r="FGZ114" s="1"/>
      <c r="FHA114" s="1"/>
      <c r="FHB114" s="1"/>
      <c r="FHC114" s="1"/>
      <c r="FHD114" s="1"/>
      <c r="FHE114" s="1"/>
      <c r="FHF114" s="1"/>
      <c r="FHG114" s="1"/>
      <c r="FHH114" s="1"/>
      <c r="FHI114" s="1"/>
      <c r="FHJ114" s="1"/>
      <c r="FHK114" s="1"/>
      <c r="FHL114" s="1"/>
      <c r="FHM114" s="1"/>
      <c r="FHN114" s="1"/>
      <c r="FHO114" s="1"/>
      <c r="FHP114" s="1"/>
      <c r="FHQ114" s="1"/>
      <c r="FHR114" s="1"/>
      <c r="FHS114" s="1"/>
      <c r="FHT114" s="1"/>
      <c r="FHU114" s="1"/>
      <c r="FHV114" s="1"/>
      <c r="FHW114" s="1"/>
      <c r="FHX114" s="1"/>
      <c r="FHY114" s="1"/>
      <c r="FHZ114" s="1"/>
      <c r="FIA114" s="1"/>
      <c r="FIB114" s="1"/>
      <c r="FIC114" s="1"/>
      <c r="FID114" s="1"/>
      <c r="FIE114" s="1"/>
      <c r="FIF114" s="1"/>
      <c r="FIG114" s="1"/>
      <c r="FIH114" s="1"/>
      <c r="FII114" s="1"/>
      <c r="FIJ114" s="1"/>
      <c r="FIK114" s="1"/>
      <c r="FIL114" s="1"/>
      <c r="FIM114" s="1"/>
      <c r="FIN114" s="1"/>
      <c r="FIO114" s="1"/>
      <c r="FIP114" s="1"/>
      <c r="FIQ114" s="1"/>
      <c r="FIR114" s="1"/>
      <c r="FIS114" s="1"/>
      <c r="FIT114" s="1"/>
      <c r="FIU114" s="1"/>
      <c r="FIV114" s="1"/>
      <c r="FIW114" s="1"/>
      <c r="FIX114" s="1"/>
      <c r="FIY114" s="1"/>
      <c r="FIZ114" s="1"/>
      <c r="FJA114" s="1"/>
      <c r="FJB114" s="1"/>
      <c r="FJC114" s="1"/>
      <c r="FJD114" s="1"/>
      <c r="FJE114" s="1"/>
      <c r="FJF114" s="1"/>
      <c r="FJG114" s="1"/>
      <c r="FJH114" s="1"/>
      <c r="FJI114" s="1"/>
      <c r="FJJ114" s="1"/>
      <c r="FJK114" s="1"/>
      <c r="FJL114" s="1"/>
      <c r="FJM114" s="1"/>
      <c r="FJN114" s="1"/>
      <c r="FJO114" s="1"/>
      <c r="FJP114" s="1"/>
      <c r="FJQ114" s="1"/>
      <c r="FJR114" s="1"/>
      <c r="FJS114" s="1"/>
      <c r="FJT114" s="1"/>
      <c r="FJU114" s="1"/>
      <c r="FJV114" s="1"/>
      <c r="FJW114" s="1"/>
      <c r="FJX114" s="1"/>
      <c r="FJY114" s="1"/>
      <c r="FJZ114" s="1"/>
      <c r="FKA114" s="1"/>
      <c r="FKB114" s="1"/>
      <c r="FKC114" s="1"/>
      <c r="FKD114" s="1"/>
      <c r="FKE114" s="1"/>
      <c r="FKF114" s="1"/>
      <c r="FKG114" s="1"/>
      <c r="FKH114" s="1"/>
      <c r="FKI114" s="1"/>
      <c r="FKJ114" s="1"/>
      <c r="FKK114" s="1"/>
      <c r="FKL114" s="1"/>
      <c r="FKM114" s="1"/>
      <c r="FKN114" s="1"/>
      <c r="FKO114" s="1"/>
      <c r="FKP114" s="1"/>
      <c r="FKQ114" s="1"/>
      <c r="FKR114" s="1"/>
      <c r="FKS114" s="1"/>
      <c r="FKT114" s="1"/>
      <c r="FKU114" s="1"/>
      <c r="FKV114" s="1"/>
      <c r="FKW114" s="1"/>
      <c r="FKX114" s="1"/>
      <c r="FKY114" s="1"/>
      <c r="FKZ114" s="1"/>
      <c r="FLA114" s="1"/>
      <c r="FLB114" s="1"/>
      <c r="FLC114" s="1"/>
      <c r="FLD114" s="1"/>
      <c r="FLE114" s="1"/>
      <c r="FLF114" s="1"/>
      <c r="FLG114" s="1"/>
      <c r="FLH114" s="1"/>
      <c r="FLI114" s="1"/>
      <c r="FLJ114" s="1"/>
      <c r="FLK114" s="1"/>
      <c r="FLL114" s="1"/>
      <c r="FLM114" s="1"/>
      <c r="FLN114" s="1"/>
      <c r="FLO114" s="1"/>
      <c r="FLP114" s="1"/>
      <c r="FLQ114" s="1"/>
      <c r="FLR114" s="1"/>
      <c r="FLS114" s="1"/>
      <c r="FLT114" s="1"/>
      <c r="FLU114" s="1"/>
      <c r="FLV114" s="1"/>
      <c r="FLW114" s="1"/>
      <c r="FLX114" s="1"/>
      <c r="FLY114" s="1"/>
      <c r="FLZ114" s="1"/>
      <c r="FMA114" s="1"/>
      <c r="FMB114" s="1"/>
      <c r="FMC114" s="1"/>
      <c r="FMD114" s="1"/>
      <c r="FME114" s="1"/>
      <c r="FMF114" s="1"/>
      <c r="FMG114" s="1"/>
      <c r="FMH114" s="1"/>
      <c r="FMI114" s="1"/>
      <c r="FMJ114" s="1"/>
      <c r="FMK114" s="1"/>
      <c r="FML114" s="1"/>
      <c r="FMM114" s="1"/>
      <c r="FMN114" s="1"/>
      <c r="FMO114" s="1"/>
      <c r="FMP114" s="1"/>
      <c r="FMQ114" s="1"/>
      <c r="FMR114" s="1"/>
      <c r="FMS114" s="1"/>
      <c r="FMT114" s="1"/>
      <c r="FMU114" s="1"/>
      <c r="FMV114" s="1"/>
      <c r="FMW114" s="1"/>
      <c r="FMX114" s="1"/>
      <c r="FMY114" s="1"/>
      <c r="FMZ114" s="1"/>
      <c r="FNA114" s="1"/>
      <c r="FNB114" s="1"/>
      <c r="FNC114" s="1"/>
      <c r="FND114" s="1"/>
      <c r="FNE114" s="1"/>
      <c r="FNF114" s="1"/>
      <c r="FNG114" s="1"/>
      <c r="FNH114" s="1"/>
      <c r="FNI114" s="1"/>
      <c r="FNJ114" s="1"/>
      <c r="FNK114" s="1"/>
      <c r="FNL114" s="1"/>
      <c r="FNM114" s="1"/>
      <c r="FNN114" s="1"/>
      <c r="FNO114" s="1"/>
      <c r="FNP114" s="1"/>
      <c r="FNQ114" s="1"/>
      <c r="FNR114" s="1"/>
      <c r="FNS114" s="1"/>
      <c r="FNT114" s="1"/>
      <c r="FNU114" s="1"/>
      <c r="FNV114" s="1"/>
      <c r="FNW114" s="1"/>
      <c r="FNX114" s="1"/>
      <c r="FNY114" s="1"/>
      <c r="FNZ114" s="1"/>
      <c r="FOA114" s="1"/>
      <c r="FOB114" s="1"/>
      <c r="FOC114" s="1"/>
      <c r="FOD114" s="1"/>
      <c r="FOE114" s="1"/>
      <c r="FOF114" s="1"/>
      <c r="FOG114" s="1"/>
      <c r="FOH114" s="1"/>
      <c r="FOI114" s="1"/>
      <c r="FOJ114" s="1"/>
      <c r="FOK114" s="1"/>
      <c r="FOL114" s="1"/>
      <c r="FOM114" s="1"/>
      <c r="FON114" s="1"/>
      <c r="FOO114" s="1"/>
      <c r="FOP114" s="1"/>
      <c r="FOQ114" s="1"/>
      <c r="FOR114" s="1"/>
      <c r="FOS114" s="1"/>
      <c r="FOT114" s="1"/>
      <c r="FOU114" s="1"/>
      <c r="FOV114" s="1"/>
      <c r="FOW114" s="1"/>
      <c r="FOX114" s="1"/>
      <c r="FOY114" s="1"/>
      <c r="FOZ114" s="1"/>
      <c r="FPA114" s="1"/>
      <c r="FPB114" s="1"/>
      <c r="FPC114" s="1"/>
      <c r="FPD114" s="1"/>
      <c r="FPE114" s="1"/>
      <c r="FPF114" s="1"/>
      <c r="FPG114" s="1"/>
      <c r="FPH114" s="1"/>
      <c r="FPI114" s="1"/>
      <c r="FPJ114" s="1"/>
      <c r="FPK114" s="1"/>
      <c r="FPL114" s="1"/>
      <c r="FPM114" s="1"/>
      <c r="FPN114" s="1"/>
      <c r="FPO114" s="1"/>
      <c r="FPP114" s="1"/>
      <c r="FPQ114" s="1"/>
      <c r="FPR114" s="1"/>
      <c r="FPS114" s="1"/>
      <c r="FPT114" s="1"/>
      <c r="FPU114" s="1"/>
      <c r="FPV114" s="1"/>
      <c r="FPW114" s="1"/>
      <c r="FPX114" s="1"/>
      <c r="FPY114" s="1"/>
      <c r="FPZ114" s="1"/>
      <c r="FQA114" s="1"/>
      <c r="FQB114" s="1"/>
      <c r="FQC114" s="1"/>
      <c r="FQD114" s="1"/>
      <c r="FQE114" s="1"/>
      <c r="FQF114" s="1"/>
      <c r="FQG114" s="1"/>
      <c r="FQH114" s="1"/>
      <c r="FQI114" s="1"/>
      <c r="FQJ114" s="1"/>
      <c r="FQK114" s="1"/>
      <c r="FQL114" s="1"/>
      <c r="FQM114" s="1"/>
      <c r="FQN114" s="1"/>
      <c r="FQO114" s="1"/>
      <c r="FQP114" s="1"/>
      <c r="FQQ114" s="1"/>
      <c r="FQR114" s="1"/>
      <c r="FQS114" s="1"/>
      <c r="FQT114" s="1"/>
      <c r="FQU114" s="1"/>
      <c r="FQV114" s="1"/>
      <c r="FQW114" s="1"/>
      <c r="FQX114" s="1"/>
      <c r="FQY114" s="1"/>
      <c r="FQZ114" s="1"/>
      <c r="FRA114" s="1"/>
      <c r="FRB114" s="1"/>
      <c r="FRC114" s="1"/>
      <c r="FRD114" s="1"/>
      <c r="FRE114" s="1"/>
      <c r="FRF114" s="1"/>
      <c r="FRG114" s="1"/>
      <c r="FRH114" s="1"/>
      <c r="FRI114" s="1"/>
      <c r="FRJ114" s="1"/>
      <c r="FRK114" s="1"/>
      <c r="FRL114" s="1"/>
      <c r="FRM114" s="1"/>
      <c r="FRN114" s="1"/>
      <c r="FRO114" s="1"/>
      <c r="FRP114" s="1"/>
      <c r="FRQ114" s="1"/>
      <c r="FRR114" s="1"/>
      <c r="FRS114" s="1"/>
      <c r="FRT114" s="1"/>
      <c r="FRU114" s="1"/>
      <c r="FRV114" s="1"/>
      <c r="FRW114" s="1"/>
      <c r="FRX114" s="1"/>
      <c r="FRY114" s="1"/>
      <c r="FRZ114" s="1"/>
      <c r="FSA114" s="1"/>
      <c r="FSB114" s="1"/>
      <c r="FSC114" s="1"/>
      <c r="FSD114" s="1"/>
      <c r="FSE114" s="1"/>
      <c r="FSF114" s="1"/>
      <c r="FSG114" s="1"/>
      <c r="FSH114" s="1"/>
      <c r="FSI114" s="1"/>
      <c r="FSJ114" s="1"/>
      <c r="FSK114" s="1"/>
      <c r="FSL114" s="1"/>
      <c r="FSM114" s="1"/>
      <c r="FSN114" s="1"/>
      <c r="FSO114" s="1"/>
      <c r="FSP114" s="1"/>
      <c r="FSQ114" s="1"/>
      <c r="FSR114" s="1"/>
      <c r="FSS114" s="1"/>
      <c r="FST114" s="1"/>
      <c r="FSU114" s="1"/>
      <c r="FSV114" s="1"/>
      <c r="FSW114" s="1"/>
      <c r="FSX114" s="1"/>
      <c r="FSY114" s="1"/>
      <c r="FSZ114" s="1"/>
      <c r="FTA114" s="1"/>
      <c r="FTB114" s="1"/>
      <c r="FTC114" s="1"/>
      <c r="FTD114" s="1"/>
      <c r="FTE114" s="1"/>
      <c r="FTF114" s="1"/>
      <c r="FTG114" s="1"/>
      <c r="FTH114" s="1"/>
      <c r="FTI114" s="1"/>
      <c r="FTJ114" s="1"/>
      <c r="FTK114" s="1"/>
      <c r="FTL114" s="1"/>
      <c r="FTM114" s="1"/>
      <c r="FTN114" s="1"/>
      <c r="FTO114" s="1"/>
      <c r="FTP114" s="1"/>
      <c r="FTQ114" s="1"/>
      <c r="FTR114" s="1"/>
      <c r="FTS114" s="1"/>
      <c r="FTT114" s="1"/>
      <c r="FTU114" s="1"/>
      <c r="FTV114" s="1"/>
      <c r="FTW114" s="1"/>
      <c r="FTX114" s="1"/>
      <c r="FTY114" s="1"/>
      <c r="FTZ114" s="1"/>
      <c r="FUA114" s="1"/>
      <c r="FUB114" s="1"/>
      <c r="FUC114" s="1"/>
      <c r="FUD114" s="1"/>
      <c r="FUE114" s="1"/>
      <c r="FUF114" s="1"/>
      <c r="FUG114" s="1"/>
      <c r="FUH114" s="1"/>
      <c r="FUI114" s="1"/>
      <c r="FUJ114" s="1"/>
      <c r="FUK114" s="1"/>
      <c r="FUL114" s="1"/>
      <c r="FUM114" s="1"/>
      <c r="FUN114" s="1"/>
      <c r="FUO114" s="1"/>
      <c r="FUP114" s="1"/>
      <c r="FUQ114" s="1"/>
      <c r="FUR114" s="1"/>
      <c r="FUS114" s="1"/>
      <c r="FUT114" s="1"/>
      <c r="FUU114" s="1"/>
      <c r="FUV114" s="1"/>
      <c r="FUW114" s="1"/>
      <c r="FUX114" s="1"/>
      <c r="FUY114" s="1"/>
      <c r="FUZ114" s="1"/>
      <c r="FVA114" s="1"/>
      <c r="FVB114" s="1"/>
      <c r="FVC114" s="1"/>
      <c r="FVD114" s="1"/>
      <c r="FVE114" s="1"/>
      <c r="FVF114" s="1"/>
      <c r="FVG114" s="1"/>
      <c r="FVH114" s="1"/>
      <c r="FVI114" s="1"/>
      <c r="FVJ114" s="1"/>
      <c r="FVK114" s="1"/>
      <c r="FVL114" s="1"/>
      <c r="FVM114" s="1"/>
      <c r="FVN114" s="1"/>
      <c r="FVO114" s="1"/>
      <c r="FVP114" s="1"/>
      <c r="FVQ114" s="1"/>
      <c r="FVR114" s="1"/>
      <c r="FVS114" s="1"/>
      <c r="FVT114" s="1"/>
      <c r="FVU114" s="1"/>
      <c r="FVV114" s="1"/>
      <c r="FVW114" s="1"/>
      <c r="FVX114" s="1"/>
      <c r="FVY114" s="1"/>
      <c r="FVZ114" s="1"/>
      <c r="FWA114" s="1"/>
      <c r="FWB114" s="1"/>
      <c r="FWC114" s="1"/>
      <c r="FWD114" s="1"/>
      <c r="FWE114" s="1"/>
      <c r="FWF114" s="1"/>
      <c r="FWG114" s="1"/>
      <c r="FWH114" s="1"/>
      <c r="FWI114" s="1"/>
      <c r="FWJ114" s="1"/>
      <c r="FWK114" s="1"/>
      <c r="FWL114" s="1"/>
      <c r="FWM114" s="1"/>
      <c r="FWN114" s="1"/>
      <c r="FWO114" s="1"/>
      <c r="FWP114" s="1"/>
      <c r="FWQ114" s="1"/>
      <c r="FWR114" s="1"/>
      <c r="FWS114" s="1"/>
      <c r="FWT114" s="1"/>
      <c r="FWU114" s="1"/>
      <c r="FWV114" s="1"/>
      <c r="FWW114" s="1"/>
      <c r="FWX114" s="1"/>
      <c r="FWY114" s="1"/>
      <c r="FWZ114" s="1"/>
      <c r="FXA114" s="1"/>
      <c r="FXB114" s="1"/>
      <c r="FXC114" s="1"/>
      <c r="FXD114" s="1"/>
      <c r="FXE114" s="1"/>
      <c r="FXF114" s="1"/>
      <c r="FXG114" s="1"/>
      <c r="FXH114" s="1"/>
      <c r="FXI114" s="1"/>
      <c r="FXJ114" s="1"/>
      <c r="FXK114" s="1"/>
      <c r="FXL114" s="1"/>
      <c r="FXM114" s="1"/>
      <c r="FXN114" s="1"/>
      <c r="FXO114" s="1"/>
      <c r="FXP114" s="1"/>
      <c r="FXQ114" s="1"/>
      <c r="FXR114" s="1"/>
      <c r="FXS114" s="1"/>
      <c r="FXT114" s="1"/>
      <c r="FXU114" s="1"/>
      <c r="FXV114" s="1"/>
      <c r="FXW114" s="1"/>
      <c r="FXX114" s="1"/>
      <c r="FXY114" s="1"/>
      <c r="FXZ114" s="1"/>
      <c r="FYA114" s="1"/>
      <c r="FYB114" s="1"/>
      <c r="FYC114" s="1"/>
      <c r="FYD114" s="1"/>
      <c r="FYE114" s="1"/>
      <c r="FYF114" s="1"/>
      <c r="FYG114" s="1"/>
      <c r="FYH114" s="1"/>
      <c r="FYI114" s="1"/>
      <c r="FYJ114" s="1"/>
      <c r="FYK114" s="1"/>
      <c r="FYL114" s="1"/>
      <c r="FYM114" s="1"/>
      <c r="FYN114" s="1"/>
      <c r="FYO114" s="1"/>
      <c r="FYP114" s="1"/>
      <c r="FYQ114" s="1"/>
      <c r="FYR114" s="1"/>
      <c r="FYS114" s="1"/>
      <c r="FYT114" s="1"/>
      <c r="FYU114" s="1"/>
      <c r="FYV114" s="1"/>
      <c r="FYW114" s="1"/>
      <c r="FYX114" s="1"/>
      <c r="FYY114" s="1"/>
      <c r="FYZ114" s="1"/>
      <c r="FZA114" s="1"/>
      <c r="FZB114" s="1"/>
      <c r="FZC114" s="1"/>
      <c r="FZD114" s="1"/>
      <c r="FZE114" s="1"/>
      <c r="FZF114" s="1"/>
      <c r="FZG114" s="1"/>
      <c r="FZH114" s="1"/>
      <c r="FZI114" s="1"/>
      <c r="FZJ114" s="1"/>
      <c r="FZK114" s="1"/>
      <c r="FZL114" s="1"/>
      <c r="FZM114" s="1"/>
      <c r="FZN114" s="1"/>
      <c r="FZO114" s="1"/>
      <c r="FZP114" s="1"/>
      <c r="FZQ114" s="1"/>
      <c r="FZR114" s="1"/>
      <c r="FZS114" s="1"/>
      <c r="FZT114" s="1"/>
      <c r="FZU114" s="1"/>
      <c r="FZV114" s="1"/>
      <c r="FZW114" s="1"/>
      <c r="FZX114" s="1"/>
      <c r="FZY114" s="1"/>
      <c r="FZZ114" s="1"/>
      <c r="GAA114" s="1"/>
      <c r="GAB114" s="1"/>
      <c r="GAC114" s="1"/>
      <c r="GAD114" s="1"/>
      <c r="GAE114" s="1"/>
      <c r="GAF114" s="1"/>
      <c r="GAG114" s="1"/>
      <c r="GAH114" s="1"/>
      <c r="GAI114" s="1"/>
      <c r="GAJ114" s="1"/>
      <c r="GAK114" s="1"/>
      <c r="GAL114" s="1"/>
      <c r="GAM114" s="1"/>
      <c r="GAN114" s="1"/>
      <c r="GAO114" s="1"/>
      <c r="GAP114" s="1"/>
      <c r="GAQ114" s="1"/>
      <c r="GAR114" s="1"/>
      <c r="GAS114" s="1"/>
      <c r="GAT114" s="1"/>
      <c r="GAU114" s="1"/>
      <c r="GAV114" s="1"/>
      <c r="GAW114" s="1"/>
      <c r="GAX114" s="1"/>
      <c r="GAY114" s="1"/>
      <c r="GAZ114" s="1"/>
      <c r="GBA114" s="1"/>
      <c r="GBB114" s="1"/>
      <c r="GBC114" s="1"/>
      <c r="GBD114" s="1"/>
      <c r="GBE114" s="1"/>
      <c r="GBF114" s="1"/>
      <c r="GBG114" s="1"/>
      <c r="GBH114" s="1"/>
      <c r="GBI114" s="1"/>
      <c r="GBJ114" s="1"/>
      <c r="GBK114" s="1"/>
      <c r="GBL114" s="1"/>
      <c r="GBM114" s="1"/>
      <c r="GBN114" s="1"/>
      <c r="GBO114" s="1"/>
      <c r="GBP114" s="1"/>
      <c r="GBQ114" s="1"/>
      <c r="GBR114" s="1"/>
      <c r="GBS114" s="1"/>
      <c r="GBT114" s="1"/>
      <c r="GBU114" s="1"/>
      <c r="GBV114" s="1"/>
      <c r="GBW114" s="1"/>
      <c r="GBX114" s="1"/>
      <c r="GBY114" s="1"/>
      <c r="GBZ114" s="1"/>
      <c r="GCA114" s="1"/>
      <c r="GCB114" s="1"/>
      <c r="GCC114" s="1"/>
      <c r="GCD114" s="1"/>
      <c r="GCE114" s="1"/>
      <c r="GCF114" s="1"/>
      <c r="GCG114" s="1"/>
      <c r="GCH114" s="1"/>
      <c r="GCI114" s="1"/>
      <c r="GCJ114" s="1"/>
      <c r="GCK114" s="1"/>
      <c r="GCL114" s="1"/>
      <c r="GCM114" s="1"/>
      <c r="GCN114" s="1"/>
      <c r="GCO114" s="1"/>
      <c r="GCP114" s="1"/>
      <c r="GCQ114" s="1"/>
      <c r="GCR114" s="1"/>
      <c r="GCS114" s="1"/>
      <c r="GCT114" s="1"/>
      <c r="GCU114" s="1"/>
      <c r="GCV114" s="1"/>
      <c r="GCW114" s="1"/>
      <c r="GCX114" s="1"/>
      <c r="GCY114" s="1"/>
      <c r="GCZ114" s="1"/>
      <c r="GDA114" s="1"/>
      <c r="GDB114" s="1"/>
      <c r="GDC114" s="1"/>
      <c r="GDD114" s="1"/>
      <c r="GDE114" s="1"/>
      <c r="GDF114" s="1"/>
      <c r="GDG114" s="1"/>
      <c r="GDH114" s="1"/>
      <c r="GDI114" s="1"/>
      <c r="GDJ114" s="1"/>
      <c r="GDK114" s="1"/>
      <c r="GDL114" s="1"/>
      <c r="GDM114" s="1"/>
      <c r="GDN114" s="1"/>
      <c r="GDO114" s="1"/>
      <c r="GDP114" s="1"/>
      <c r="GDQ114" s="1"/>
      <c r="GDR114" s="1"/>
      <c r="GDS114" s="1"/>
      <c r="GDT114" s="1"/>
      <c r="GDU114" s="1"/>
      <c r="GDV114" s="1"/>
      <c r="GDW114" s="1"/>
      <c r="GDX114" s="1"/>
      <c r="GDY114" s="1"/>
      <c r="GDZ114" s="1"/>
      <c r="GEA114" s="1"/>
      <c r="GEB114" s="1"/>
      <c r="GEC114" s="1"/>
      <c r="GED114" s="1"/>
      <c r="GEE114" s="1"/>
      <c r="GEF114" s="1"/>
      <c r="GEG114" s="1"/>
      <c r="GEH114" s="1"/>
      <c r="GEI114" s="1"/>
      <c r="GEJ114" s="1"/>
      <c r="GEK114" s="1"/>
      <c r="GEL114" s="1"/>
      <c r="GEM114" s="1"/>
      <c r="GEN114" s="1"/>
      <c r="GEO114" s="1"/>
      <c r="GEP114" s="1"/>
      <c r="GEQ114" s="1"/>
      <c r="GER114" s="1"/>
      <c r="GES114" s="1"/>
      <c r="GET114" s="1"/>
      <c r="GEU114" s="1"/>
      <c r="GEV114" s="1"/>
      <c r="GEW114" s="1"/>
      <c r="GEX114" s="1"/>
      <c r="GEY114" s="1"/>
      <c r="GEZ114" s="1"/>
      <c r="GFA114" s="1"/>
      <c r="GFB114" s="1"/>
      <c r="GFC114" s="1"/>
      <c r="GFD114" s="1"/>
      <c r="GFE114" s="1"/>
      <c r="GFF114" s="1"/>
      <c r="GFG114" s="1"/>
      <c r="GFH114" s="1"/>
      <c r="GFI114" s="1"/>
      <c r="GFJ114" s="1"/>
      <c r="GFK114" s="1"/>
      <c r="GFL114" s="1"/>
      <c r="GFM114" s="1"/>
      <c r="GFN114" s="1"/>
      <c r="GFO114" s="1"/>
      <c r="GFP114" s="1"/>
      <c r="GFQ114" s="1"/>
      <c r="GFR114" s="1"/>
      <c r="GFS114" s="1"/>
      <c r="GFT114" s="1"/>
      <c r="GFU114" s="1"/>
      <c r="GFV114" s="1"/>
      <c r="GFW114" s="1"/>
      <c r="GFX114" s="1"/>
      <c r="GFY114" s="1"/>
      <c r="GFZ114" s="1"/>
      <c r="GGA114" s="1"/>
      <c r="GGB114" s="1"/>
      <c r="GGC114" s="1"/>
      <c r="GGD114" s="1"/>
      <c r="GGE114" s="1"/>
      <c r="GGF114" s="1"/>
      <c r="GGG114" s="1"/>
      <c r="GGH114" s="1"/>
      <c r="GGI114" s="1"/>
      <c r="GGJ114" s="1"/>
      <c r="GGK114" s="1"/>
      <c r="GGL114" s="1"/>
      <c r="GGM114" s="1"/>
      <c r="GGN114" s="1"/>
      <c r="GGO114" s="1"/>
      <c r="GGP114" s="1"/>
      <c r="GGQ114" s="1"/>
      <c r="GGR114" s="1"/>
      <c r="GGS114" s="1"/>
      <c r="GGT114" s="1"/>
      <c r="GGU114" s="1"/>
      <c r="GGV114" s="1"/>
      <c r="GGW114" s="1"/>
      <c r="GGX114" s="1"/>
      <c r="GGY114" s="1"/>
      <c r="GGZ114" s="1"/>
      <c r="GHA114" s="1"/>
      <c r="GHB114" s="1"/>
      <c r="GHC114" s="1"/>
      <c r="GHD114" s="1"/>
      <c r="GHE114" s="1"/>
      <c r="GHF114" s="1"/>
      <c r="GHG114" s="1"/>
      <c r="GHH114" s="1"/>
      <c r="GHI114" s="1"/>
      <c r="GHJ114" s="1"/>
      <c r="GHK114" s="1"/>
      <c r="GHL114" s="1"/>
      <c r="GHM114" s="1"/>
      <c r="GHN114" s="1"/>
      <c r="GHO114" s="1"/>
      <c r="GHP114" s="1"/>
      <c r="GHQ114" s="1"/>
      <c r="GHR114" s="1"/>
      <c r="GHS114" s="1"/>
      <c r="GHT114" s="1"/>
      <c r="GHU114" s="1"/>
      <c r="GHV114" s="1"/>
      <c r="GHW114" s="1"/>
      <c r="GHX114" s="1"/>
      <c r="GHY114" s="1"/>
      <c r="GHZ114" s="1"/>
      <c r="GIA114" s="1"/>
      <c r="GIB114" s="1"/>
      <c r="GIC114" s="1"/>
      <c r="GID114" s="1"/>
      <c r="GIE114" s="1"/>
      <c r="GIF114" s="1"/>
      <c r="GIG114" s="1"/>
      <c r="GIH114" s="1"/>
      <c r="GII114" s="1"/>
      <c r="GIJ114" s="1"/>
      <c r="GIK114" s="1"/>
      <c r="GIL114" s="1"/>
      <c r="GIM114" s="1"/>
      <c r="GIN114" s="1"/>
      <c r="GIO114" s="1"/>
      <c r="GIP114" s="1"/>
      <c r="GIQ114" s="1"/>
      <c r="GIR114" s="1"/>
      <c r="GIS114" s="1"/>
      <c r="GIT114" s="1"/>
      <c r="GIU114" s="1"/>
      <c r="GIV114" s="1"/>
      <c r="GIW114" s="1"/>
      <c r="GIX114" s="1"/>
      <c r="GIY114" s="1"/>
      <c r="GIZ114" s="1"/>
      <c r="GJA114" s="1"/>
      <c r="GJB114" s="1"/>
      <c r="GJC114" s="1"/>
      <c r="GJD114" s="1"/>
      <c r="GJE114" s="1"/>
      <c r="GJF114" s="1"/>
      <c r="GJG114" s="1"/>
      <c r="GJH114" s="1"/>
      <c r="GJI114" s="1"/>
      <c r="GJJ114" s="1"/>
      <c r="GJK114" s="1"/>
      <c r="GJL114" s="1"/>
      <c r="GJM114" s="1"/>
      <c r="GJN114" s="1"/>
      <c r="GJO114" s="1"/>
      <c r="GJP114" s="1"/>
      <c r="GJQ114" s="1"/>
      <c r="GJR114" s="1"/>
      <c r="GJS114" s="1"/>
      <c r="GJT114" s="1"/>
      <c r="GJU114" s="1"/>
      <c r="GJV114" s="1"/>
      <c r="GJW114" s="1"/>
      <c r="GJX114" s="1"/>
      <c r="GJY114" s="1"/>
      <c r="GJZ114" s="1"/>
      <c r="GKA114" s="1"/>
      <c r="GKB114" s="1"/>
      <c r="GKC114" s="1"/>
      <c r="GKD114" s="1"/>
      <c r="GKE114" s="1"/>
      <c r="GKF114" s="1"/>
      <c r="GKG114" s="1"/>
      <c r="GKH114" s="1"/>
      <c r="GKI114" s="1"/>
      <c r="GKJ114" s="1"/>
      <c r="GKK114" s="1"/>
      <c r="GKL114" s="1"/>
      <c r="GKM114" s="1"/>
      <c r="GKN114" s="1"/>
      <c r="GKO114" s="1"/>
      <c r="GKP114" s="1"/>
      <c r="GKQ114" s="1"/>
      <c r="GKR114" s="1"/>
      <c r="GKS114" s="1"/>
      <c r="GKT114" s="1"/>
      <c r="GKU114" s="1"/>
      <c r="GKV114" s="1"/>
      <c r="GKW114" s="1"/>
      <c r="GKX114" s="1"/>
      <c r="GKY114" s="1"/>
      <c r="GKZ114" s="1"/>
      <c r="GLA114" s="1"/>
      <c r="GLB114" s="1"/>
      <c r="GLC114" s="1"/>
      <c r="GLD114" s="1"/>
      <c r="GLE114" s="1"/>
      <c r="GLF114" s="1"/>
      <c r="GLG114" s="1"/>
      <c r="GLH114" s="1"/>
      <c r="GLI114" s="1"/>
      <c r="GLJ114" s="1"/>
      <c r="GLK114" s="1"/>
      <c r="GLL114" s="1"/>
      <c r="GLM114" s="1"/>
      <c r="GLN114" s="1"/>
      <c r="GLO114" s="1"/>
      <c r="GLP114" s="1"/>
      <c r="GLQ114" s="1"/>
      <c r="GLR114" s="1"/>
      <c r="GLS114" s="1"/>
      <c r="GLT114" s="1"/>
      <c r="GLU114" s="1"/>
      <c r="GLV114" s="1"/>
      <c r="GLW114" s="1"/>
      <c r="GLX114" s="1"/>
      <c r="GLY114" s="1"/>
      <c r="GLZ114" s="1"/>
      <c r="GMA114" s="1"/>
      <c r="GMB114" s="1"/>
      <c r="GMC114" s="1"/>
      <c r="GMD114" s="1"/>
      <c r="GME114" s="1"/>
      <c r="GMF114" s="1"/>
      <c r="GMG114" s="1"/>
      <c r="GMH114" s="1"/>
      <c r="GMI114" s="1"/>
      <c r="GMJ114" s="1"/>
      <c r="GMK114" s="1"/>
      <c r="GML114" s="1"/>
      <c r="GMM114" s="1"/>
      <c r="GMN114" s="1"/>
      <c r="GMO114" s="1"/>
      <c r="GMP114" s="1"/>
      <c r="GMQ114" s="1"/>
      <c r="GMR114" s="1"/>
      <c r="GMS114" s="1"/>
      <c r="GMT114" s="1"/>
      <c r="GMU114" s="1"/>
      <c r="GMV114" s="1"/>
      <c r="GMW114" s="1"/>
      <c r="GMX114" s="1"/>
      <c r="GMY114" s="1"/>
      <c r="GMZ114" s="1"/>
      <c r="GNA114" s="1"/>
      <c r="GNB114" s="1"/>
      <c r="GNC114" s="1"/>
      <c r="GND114" s="1"/>
      <c r="GNE114" s="1"/>
      <c r="GNF114" s="1"/>
      <c r="GNG114" s="1"/>
      <c r="GNH114" s="1"/>
      <c r="GNI114" s="1"/>
      <c r="GNJ114" s="1"/>
      <c r="GNK114" s="1"/>
      <c r="GNL114" s="1"/>
      <c r="GNM114" s="1"/>
      <c r="GNN114" s="1"/>
      <c r="GNO114" s="1"/>
      <c r="GNP114" s="1"/>
      <c r="GNQ114" s="1"/>
      <c r="GNR114" s="1"/>
      <c r="GNS114" s="1"/>
      <c r="GNT114" s="1"/>
      <c r="GNU114" s="1"/>
      <c r="GNV114" s="1"/>
      <c r="GNW114" s="1"/>
      <c r="GNX114" s="1"/>
      <c r="GNY114" s="1"/>
      <c r="GNZ114" s="1"/>
      <c r="GOA114" s="1"/>
      <c r="GOB114" s="1"/>
      <c r="GOC114" s="1"/>
      <c r="GOD114" s="1"/>
      <c r="GOE114" s="1"/>
      <c r="GOF114" s="1"/>
      <c r="GOG114" s="1"/>
      <c r="GOH114" s="1"/>
      <c r="GOI114" s="1"/>
      <c r="GOJ114" s="1"/>
      <c r="GOK114" s="1"/>
      <c r="GOL114" s="1"/>
      <c r="GOM114" s="1"/>
      <c r="GON114" s="1"/>
      <c r="GOO114" s="1"/>
      <c r="GOP114" s="1"/>
      <c r="GOQ114" s="1"/>
      <c r="GOR114" s="1"/>
      <c r="GOS114" s="1"/>
      <c r="GOT114" s="1"/>
      <c r="GOU114" s="1"/>
      <c r="GOV114" s="1"/>
      <c r="GOW114" s="1"/>
      <c r="GOX114" s="1"/>
      <c r="GOY114" s="1"/>
      <c r="GOZ114" s="1"/>
      <c r="GPA114" s="1"/>
      <c r="GPB114" s="1"/>
      <c r="GPC114" s="1"/>
      <c r="GPD114" s="1"/>
      <c r="GPE114" s="1"/>
      <c r="GPF114" s="1"/>
      <c r="GPG114" s="1"/>
      <c r="GPH114" s="1"/>
      <c r="GPI114" s="1"/>
      <c r="GPJ114" s="1"/>
      <c r="GPK114" s="1"/>
      <c r="GPL114" s="1"/>
      <c r="GPM114" s="1"/>
      <c r="GPN114" s="1"/>
      <c r="GPO114" s="1"/>
      <c r="GPP114" s="1"/>
      <c r="GPQ114" s="1"/>
      <c r="GPR114" s="1"/>
      <c r="GPS114" s="1"/>
      <c r="GPT114" s="1"/>
      <c r="GPU114" s="1"/>
      <c r="GPV114" s="1"/>
      <c r="GPW114" s="1"/>
      <c r="GPX114" s="1"/>
      <c r="GPY114" s="1"/>
      <c r="GPZ114" s="1"/>
      <c r="GQA114" s="1"/>
      <c r="GQB114" s="1"/>
      <c r="GQC114" s="1"/>
      <c r="GQD114" s="1"/>
      <c r="GQE114" s="1"/>
      <c r="GQF114" s="1"/>
      <c r="GQG114" s="1"/>
      <c r="GQH114" s="1"/>
      <c r="GQI114" s="1"/>
      <c r="GQJ114" s="1"/>
      <c r="GQK114" s="1"/>
      <c r="GQL114" s="1"/>
      <c r="GQM114" s="1"/>
      <c r="GQN114" s="1"/>
      <c r="GQO114" s="1"/>
      <c r="GQP114" s="1"/>
      <c r="GQQ114" s="1"/>
      <c r="GQR114" s="1"/>
      <c r="GQS114" s="1"/>
      <c r="GQT114" s="1"/>
      <c r="GQU114" s="1"/>
      <c r="GQV114" s="1"/>
      <c r="GQW114" s="1"/>
      <c r="GQX114" s="1"/>
      <c r="GQY114" s="1"/>
      <c r="GQZ114" s="1"/>
      <c r="GRA114" s="1"/>
      <c r="GRB114" s="1"/>
      <c r="GRC114" s="1"/>
      <c r="GRD114" s="1"/>
      <c r="GRE114" s="1"/>
      <c r="GRF114" s="1"/>
      <c r="GRG114" s="1"/>
      <c r="GRH114" s="1"/>
      <c r="GRI114" s="1"/>
      <c r="GRJ114" s="1"/>
      <c r="GRK114" s="1"/>
      <c r="GRL114" s="1"/>
      <c r="GRM114" s="1"/>
      <c r="GRN114" s="1"/>
      <c r="GRO114" s="1"/>
      <c r="GRP114" s="1"/>
      <c r="GRQ114" s="1"/>
      <c r="GRR114" s="1"/>
      <c r="GRS114" s="1"/>
      <c r="GRT114" s="1"/>
      <c r="GRU114" s="1"/>
      <c r="GRV114" s="1"/>
      <c r="GRW114" s="1"/>
      <c r="GRX114" s="1"/>
      <c r="GRY114" s="1"/>
      <c r="GRZ114" s="1"/>
      <c r="GSA114" s="1"/>
      <c r="GSB114" s="1"/>
      <c r="GSC114" s="1"/>
      <c r="GSD114" s="1"/>
      <c r="GSE114" s="1"/>
      <c r="GSF114" s="1"/>
      <c r="GSG114" s="1"/>
      <c r="GSH114" s="1"/>
      <c r="GSI114" s="1"/>
      <c r="GSJ114" s="1"/>
      <c r="GSK114" s="1"/>
      <c r="GSL114" s="1"/>
      <c r="GSM114" s="1"/>
      <c r="GSN114" s="1"/>
      <c r="GSO114" s="1"/>
      <c r="GSP114" s="1"/>
      <c r="GSQ114" s="1"/>
      <c r="GSR114" s="1"/>
      <c r="GSS114" s="1"/>
      <c r="GST114" s="1"/>
      <c r="GSU114" s="1"/>
      <c r="GSV114" s="1"/>
      <c r="GSW114" s="1"/>
      <c r="GSX114" s="1"/>
      <c r="GSY114" s="1"/>
      <c r="GSZ114" s="1"/>
      <c r="GTA114" s="1"/>
      <c r="GTB114" s="1"/>
      <c r="GTC114" s="1"/>
      <c r="GTD114" s="1"/>
      <c r="GTE114" s="1"/>
      <c r="GTF114" s="1"/>
      <c r="GTG114" s="1"/>
      <c r="GTH114" s="1"/>
      <c r="GTI114" s="1"/>
      <c r="GTJ114" s="1"/>
      <c r="GTK114" s="1"/>
      <c r="GTL114" s="1"/>
      <c r="GTM114" s="1"/>
      <c r="GTN114" s="1"/>
      <c r="GTO114" s="1"/>
      <c r="GTP114" s="1"/>
      <c r="GTQ114" s="1"/>
      <c r="GTR114" s="1"/>
      <c r="GTS114" s="1"/>
      <c r="GTT114" s="1"/>
      <c r="GTU114" s="1"/>
      <c r="GTV114" s="1"/>
      <c r="GTW114" s="1"/>
      <c r="GTX114" s="1"/>
      <c r="GTY114" s="1"/>
      <c r="GTZ114" s="1"/>
      <c r="GUA114" s="1"/>
      <c r="GUB114" s="1"/>
      <c r="GUC114" s="1"/>
      <c r="GUD114" s="1"/>
      <c r="GUE114" s="1"/>
      <c r="GUF114" s="1"/>
      <c r="GUG114" s="1"/>
      <c r="GUH114" s="1"/>
      <c r="GUI114" s="1"/>
      <c r="GUJ114" s="1"/>
      <c r="GUK114" s="1"/>
      <c r="GUL114" s="1"/>
      <c r="GUM114" s="1"/>
      <c r="GUN114" s="1"/>
      <c r="GUO114" s="1"/>
      <c r="GUP114" s="1"/>
      <c r="GUQ114" s="1"/>
      <c r="GUR114" s="1"/>
      <c r="GUS114" s="1"/>
      <c r="GUT114" s="1"/>
      <c r="GUU114" s="1"/>
      <c r="GUV114" s="1"/>
      <c r="GUW114" s="1"/>
      <c r="GUX114" s="1"/>
      <c r="GUY114" s="1"/>
      <c r="GUZ114" s="1"/>
      <c r="GVA114" s="1"/>
      <c r="GVB114" s="1"/>
      <c r="GVC114" s="1"/>
      <c r="GVD114" s="1"/>
      <c r="GVE114" s="1"/>
      <c r="GVF114" s="1"/>
      <c r="GVG114" s="1"/>
      <c r="GVH114" s="1"/>
      <c r="GVI114" s="1"/>
      <c r="GVJ114" s="1"/>
      <c r="GVK114" s="1"/>
      <c r="GVL114" s="1"/>
      <c r="GVM114" s="1"/>
      <c r="GVN114" s="1"/>
      <c r="GVO114" s="1"/>
      <c r="GVP114" s="1"/>
      <c r="GVQ114" s="1"/>
      <c r="GVR114" s="1"/>
      <c r="GVS114" s="1"/>
      <c r="GVT114" s="1"/>
      <c r="GVU114" s="1"/>
      <c r="GVV114" s="1"/>
      <c r="GVW114" s="1"/>
      <c r="GVX114" s="1"/>
      <c r="GVY114" s="1"/>
      <c r="GVZ114" s="1"/>
      <c r="GWA114" s="1"/>
      <c r="GWB114" s="1"/>
      <c r="GWC114" s="1"/>
      <c r="GWD114" s="1"/>
      <c r="GWE114" s="1"/>
      <c r="GWF114" s="1"/>
      <c r="GWG114" s="1"/>
      <c r="GWH114" s="1"/>
      <c r="GWI114" s="1"/>
      <c r="GWJ114" s="1"/>
      <c r="GWK114" s="1"/>
      <c r="GWL114" s="1"/>
      <c r="GWM114" s="1"/>
      <c r="GWN114" s="1"/>
      <c r="GWO114" s="1"/>
      <c r="GWP114" s="1"/>
      <c r="GWQ114" s="1"/>
      <c r="GWR114" s="1"/>
      <c r="GWS114" s="1"/>
      <c r="GWT114" s="1"/>
      <c r="GWU114" s="1"/>
      <c r="GWV114" s="1"/>
      <c r="GWW114" s="1"/>
      <c r="GWX114" s="1"/>
      <c r="GWY114" s="1"/>
      <c r="GWZ114" s="1"/>
      <c r="GXA114" s="1"/>
      <c r="GXB114" s="1"/>
      <c r="GXC114" s="1"/>
      <c r="GXD114" s="1"/>
      <c r="GXE114" s="1"/>
      <c r="GXF114" s="1"/>
      <c r="GXG114" s="1"/>
      <c r="GXH114" s="1"/>
      <c r="GXI114" s="1"/>
      <c r="GXJ114" s="1"/>
      <c r="GXK114" s="1"/>
      <c r="GXL114" s="1"/>
      <c r="GXM114" s="1"/>
      <c r="GXN114" s="1"/>
      <c r="GXO114" s="1"/>
      <c r="GXP114" s="1"/>
      <c r="GXQ114" s="1"/>
      <c r="GXR114" s="1"/>
      <c r="GXS114" s="1"/>
      <c r="GXT114" s="1"/>
      <c r="GXU114" s="1"/>
      <c r="GXV114" s="1"/>
      <c r="GXW114" s="1"/>
      <c r="GXX114" s="1"/>
      <c r="GXY114" s="1"/>
      <c r="GXZ114" s="1"/>
      <c r="GYA114" s="1"/>
      <c r="GYB114" s="1"/>
      <c r="GYC114" s="1"/>
      <c r="GYD114" s="1"/>
      <c r="GYE114" s="1"/>
      <c r="GYF114" s="1"/>
      <c r="GYG114" s="1"/>
      <c r="GYH114" s="1"/>
      <c r="GYI114" s="1"/>
      <c r="GYJ114" s="1"/>
      <c r="GYK114" s="1"/>
      <c r="GYL114" s="1"/>
      <c r="GYM114" s="1"/>
      <c r="GYN114" s="1"/>
      <c r="GYO114" s="1"/>
      <c r="GYP114" s="1"/>
      <c r="GYQ114" s="1"/>
      <c r="GYR114" s="1"/>
      <c r="GYS114" s="1"/>
      <c r="GYT114" s="1"/>
      <c r="GYU114" s="1"/>
      <c r="GYV114" s="1"/>
      <c r="GYW114" s="1"/>
      <c r="GYX114" s="1"/>
      <c r="GYY114" s="1"/>
      <c r="GYZ114" s="1"/>
      <c r="GZA114" s="1"/>
      <c r="GZB114" s="1"/>
      <c r="GZC114" s="1"/>
      <c r="GZD114" s="1"/>
      <c r="GZE114" s="1"/>
      <c r="GZF114" s="1"/>
      <c r="GZG114" s="1"/>
      <c r="GZH114" s="1"/>
      <c r="GZI114" s="1"/>
      <c r="GZJ114" s="1"/>
      <c r="GZK114" s="1"/>
      <c r="GZL114" s="1"/>
      <c r="GZM114" s="1"/>
      <c r="GZN114" s="1"/>
      <c r="GZO114" s="1"/>
      <c r="GZP114" s="1"/>
      <c r="GZQ114" s="1"/>
      <c r="GZR114" s="1"/>
      <c r="GZS114" s="1"/>
      <c r="GZT114" s="1"/>
      <c r="GZU114" s="1"/>
      <c r="GZV114" s="1"/>
      <c r="GZW114" s="1"/>
      <c r="GZX114" s="1"/>
      <c r="GZY114" s="1"/>
      <c r="GZZ114" s="1"/>
      <c r="HAA114" s="1"/>
      <c r="HAB114" s="1"/>
      <c r="HAC114" s="1"/>
      <c r="HAD114" s="1"/>
      <c r="HAE114" s="1"/>
      <c r="HAF114" s="1"/>
      <c r="HAG114" s="1"/>
      <c r="HAH114" s="1"/>
      <c r="HAI114" s="1"/>
      <c r="HAJ114" s="1"/>
      <c r="HAK114" s="1"/>
      <c r="HAL114" s="1"/>
      <c r="HAM114" s="1"/>
      <c r="HAN114" s="1"/>
      <c r="HAO114" s="1"/>
      <c r="HAP114" s="1"/>
      <c r="HAQ114" s="1"/>
      <c r="HAR114" s="1"/>
      <c r="HAS114" s="1"/>
      <c r="HAT114" s="1"/>
      <c r="HAU114" s="1"/>
      <c r="HAV114" s="1"/>
      <c r="HAW114" s="1"/>
      <c r="HAX114" s="1"/>
      <c r="HAY114" s="1"/>
      <c r="HAZ114" s="1"/>
      <c r="HBA114" s="1"/>
      <c r="HBB114" s="1"/>
      <c r="HBC114" s="1"/>
      <c r="HBD114" s="1"/>
      <c r="HBE114" s="1"/>
      <c r="HBF114" s="1"/>
      <c r="HBG114" s="1"/>
      <c r="HBH114" s="1"/>
      <c r="HBI114" s="1"/>
      <c r="HBJ114" s="1"/>
      <c r="HBK114" s="1"/>
      <c r="HBL114" s="1"/>
      <c r="HBM114" s="1"/>
      <c r="HBN114" s="1"/>
      <c r="HBO114" s="1"/>
      <c r="HBP114" s="1"/>
      <c r="HBQ114" s="1"/>
      <c r="HBR114" s="1"/>
      <c r="HBS114" s="1"/>
      <c r="HBT114" s="1"/>
      <c r="HBU114" s="1"/>
      <c r="HBV114" s="1"/>
      <c r="HBW114" s="1"/>
      <c r="HBX114" s="1"/>
      <c r="HBY114" s="1"/>
      <c r="HBZ114" s="1"/>
      <c r="HCA114" s="1"/>
      <c r="HCB114" s="1"/>
      <c r="HCC114" s="1"/>
      <c r="HCD114" s="1"/>
      <c r="HCE114" s="1"/>
      <c r="HCF114" s="1"/>
      <c r="HCG114" s="1"/>
      <c r="HCH114" s="1"/>
      <c r="HCI114" s="1"/>
      <c r="HCJ114" s="1"/>
      <c r="HCK114" s="1"/>
      <c r="HCL114" s="1"/>
      <c r="HCM114" s="1"/>
      <c r="HCN114" s="1"/>
      <c r="HCO114" s="1"/>
      <c r="HCP114" s="1"/>
      <c r="HCQ114" s="1"/>
      <c r="HCR114" s="1"/>
      <c r="HCS114" s="1"/>
      <c r="HCT114" s="1"/>
      <c r="HCU114" s="1"/>
      <c r="HCV114" s="1"/>
      <c r="HCW114" s="1"/>
      <c r="HCX114" s="1"/>
      <c r="HCY114" s="1"/>
      <c r="HCZ114" s="1"/>
      <c r="HDA114" s="1"/>
      <c r="HDB114" s="1"/>
      <c r="HDC114" s="1"/>
      <c r="HDD114" s="1"/>
      <c r="HDE114" s="1"/>
      <c r="HDF114" s="1"/>
      <c r="HDG114" s="1"/>
      <c r="HDH114" s="1"/>
      <c r="HDI114" s="1"/>
      <c r="HDJ114" s="1"/>
      <c r="HDK114" s="1"/>
      <c r="HDL114" s="1"/>
      <c r="HDM114" s="1"/>
      <c r="HDN114" s="1"/>
      <c r="HDO114" s="1"/>
      <c r="HDP114" s="1"/>
      <c r="HDQ114" s="1"/>
      <c r="HDR114" s="1"/>
      <c r="HDS114" s="1"/>
      <c r="HDT114" s="1"/>
      <c r="HDU114" s="1"/>
      <c r="HDV114" s="1"/>
      <c r="HDW114" s="1"/>
      <c r="HDX114" s="1"/>
      <c r="HDY114" s="1"/>
      <c r="HDZ114" s="1"/>
      <c r="HEA114" s="1"/>
      <c r="HEB114" s="1"/>
      <c r="HEC114" s="1"/>
      <c r="HED114" s="1"/>
      <c r="HEE114" s="1"/>
      <c r="HEF114" s="1"/>
      <c r="HEG114" s="1"/>
      <c r="HEH114" s="1"/>
      <c r="HEI114" s="1"/>
      <c r="HEJ114" s="1"/>
      <c r="HEK114" s="1"/>
      <c r="HEL114" s="1"/>
      <c r="HEM114" s="1"/>
      <c r="HEN114" s="1"/>
      <c r="HEO114" s="1"/>
      <c r="HEP114" s="1"/>
      <c r="HEQ114" s="1"/>
      <c r="HER114" s="1"/>
      <c r="HES114" s="1"/>
      <c r="HET114" s="1"/>
      <c r="HEU114" s="1"/>
      <c r="HEV114" s="1"/>
      <c r="HEW114" s="1"/>
      <c r="HEX114" s="1"/>
      <c r="HEY114" s="1"/>
      <c r="HEZ114" s="1"/>
      <c r="HFA114" s="1"/>
      <c r="HFB114" s="1"/>
      <c r="HFC114" s="1"/>
      <c r="HFD114" s="1"/>
      <c r="HFE114" s="1"/>
      <c r="HFF114" s="1"/>
      <c r="HFG114" s="1"/>
      <c r="HFH114" s="1"/>
      <c r="HFI114" s="1"/>
      <c r="HFJ114" s="1"/>
      <c r="HFK114" s="1"/>
      <c r="HFL114" s="1"/>
      <c r="HFM114" s="1"/>
      <c r="HFN114" s="1"/>
      <c r="HFO114" s="1"/>
      <c r="HFP114" s="1"/>
      <c r="HFQ114" s="1"/>
      <c r="HFR114" s="1"/>
      <c r="HFS114" s="1"/>
      <c r="HFT114" s="1"/>
      <c r="HFU114" s="1"/>
      <c r="HFV114" s="1"/>
      <c r="HFW114" s="1"/>
      <c r="HFX114" s="1"/>
      <c r="HFY114" s="1"/>
      <c r="HFZ114" s="1"/>
      <c r="HGA114" s="1"/>
      <c r="HGB114" s="1"/>
      <c r="HGC114" s="1"/>
      <c r="HGD114" s="1"/>
      <c r="HGE114" s="1"/>
      <c r="HGF114" s="1"/>
      <c r="HGG114" s="1"/>
      <c r="HGH114" s="1"/>
      <c r="HGI114" s="1"/>
      <c r="HGJ114" s="1"/>
      <c r="HGK114" s="1"/>
      <c r="HGL114" s="1"/>
      <c r="HGM114" s="1"/>
      <c r="HGN114" s="1"/>
      <c r="HGO114" s="1"/>
      <c r="HGP114" s="1"/>
      <c r="HGQ114" s="1"/>
      <c r="HGR114" s="1"/>
      <c r="HGS114" s="1"/>
      <c r="HGT114" s="1"/>
      <c r="HGU114" s="1"/>
      <c r="HGV114" s="1"/>
      <c r="HGW114" s="1"/>
      <c r="HGX114" s="1"/>
      <c r="HGY114" s="1"/>
      <c r="HGZ114" s="1"/>
      <c r="HHA114" s="1"/>
      <c r="HHB114" s="1"/>
      <c r="HHC114" s="1"/>
      <c r="HHD114" s="1"/>
      <c r="HHE114" s="1"/>
      <c r="HHF114" s="1"/>
      <c r="HHG114" s="1"/>
      <c r="HHH114" s="1"/>
      <c r="HHI114" s="1"/>
      <c r="HHJ114" s="1"/>
      <c r="HHK114" s="1"/>
      <c r="HHL114" s="1"/>
      <c r="HHM114" s="1"/>
      <c r="HHN114" s="1"/>
      <c r="HHO114" s="1"/>
      <c r="HHP114" s="1"/>
      <c r="HHQ114" s="1"/>
      <c r="HHR114" s="1"/>
      <c r="HHS114" s="1"/>
      <c r="HHT114" s="1"/>
      <c r="HHU114" s="1"/>
      <c r="HHV114" s="1"/>
      <c r="HHW114" s="1"/>
      <c r="HHX114" s="1"/>
      <c r="HHY114" s="1"/>
      <c r="HHZ114" s="1"/>
      <c r="HIA114" s="1"/>
      <c r="HIB114" s="1"/>
      <c r="HIC114" s="1"/>
      <c r="HID114" s="1"/>
      <c r="HIE114" s="1"/>
      <c r="HIF114" s="1"/>
      <c r="HIG114" s="1"/>
      <c r="HIH114" s="1"/>
      <c r="HII114" s="1"/>
      <c r="HIJ114" s="1"/>
      <c r="HIK114" s="1"/>
      <c r="HIL114" s="1"/>
      <c r="HIM114" s="1"/>
      <c r="HIN114" s="1"/>
      <c r="HIO114" s="1"/>
      <c r="HIP114" s="1"/>
      <c r="HIQ114" s="1"/>
      <c r="HIR114" s="1"/>
      <c r="HIS114" s="1"/>
      <c r="HIT114" s="1"/>
      <c r="HIU114" s="1"/>
      <c r="HIV114" s="1"/>
      <c r="HIW114" s="1"/>
      <c r="HIX114" s="1"/>
      <c r="HIY114" s="1"/>
      <c r="HIZ114" s="1"/>
      <c r="HJA114" s="1"/>
      <c r="HJB114" s="1"/>
      <c r="HJC114" s="1"/>
      <c r="HJD114" s="1"/>
      <c r="HJE114" s="1"/>
      <c r="HJF114" s="1"/>
      <c r="HJG114" s="1"/>
      <c r="HJH114" s="1"/>
      <c r="HJI114" s="1"/>
      <c r="HJJ114" s="1"/>
      <c r="HJK114" s="1"/>
      <c r="HJL114" s="1"/>
      <c r="HJM114" s="1"/>
      <c r="HJN114" s="1"/>
      <c r="HJO114" s="1"/>
      <c r="HJP114" s="1"/>
      <c r="HJQ114" s="1"/>
      <c r="HJR114" s="1"/>
      <c r="HJS114" s="1"/>
      <c r="HJT114" s="1"/>
      <c r="HJU114" s="1"/>
      <c r="HJV114" s="1"/>
      <c r="HJW114" s="1"/>
      <c r="HJX114" s="1"/>
      <c r="HJY114" s="1"/>
      <c r="HJZ114" s="1"/>
      <c r="HKA114" s="1"/>
      <c r="HKB114" s="1"/>
      <c r="HKC114" s="1"/>
      <c r="HKD114" s="1"/>
      <c r="HKE114" s="1"/>
      <c r="HKF114" s="1"/>
      <c r="HKG114" s="1"/>
      <c r="HKH114" s="1"/>
      <c r="HKI114" s="1"/>
      <c r="HKJ114" s="1"/>
      <c r="HKK114" s="1"/>
      <c r="HKL114" s="1"/>
      <c r="HKM114" s="1"/>
      <c r="HKN114" s="1"/>
      <c r="HKO114" s="1"/>
      <c r="HKP114" s="1"/>
      <c r="HKQ114" s="1"/>
      <c r="HKR114" s="1"/>
      <c r="HKS114" s="1"/>
      <c r="HKT114" s="1"/>
      <c r="HKU114" s="1"/>
      <c r="HKV114" s="1"/>
      <c r="HKW114" s="1"/>
      <c r="HKX114" s="1"/>
      <c r="HKY114" s="1"/>
      <c r="HKZ114" s="1"/>
      <c r="HLA114" s="1"/>
      <c r="HLB114" s="1"/>
      <c r="HLC114" s="1"/>
      <c r="HLD114" s="1"/>
      <c r="HLE114" s="1"/>
      <c r="HLF114" s="1"/>
      <c r="HLG114" s="1"/>
      <c r="HLH114" s="1"/>
      <c r="HLI114" s="1"/>
      <c r="HLJ114" s="1"/>
      <c r="HLK114" s="1"/>
      <c r="HLL114" s="1"/>
      <c r="HLM114" s="1"/>
      <c r="HLN114" s="1"/>
      <c r="HLO114" s="1"/>
      <c r="HLP114" s="1"/>
      <c r="HLQ114" s="1"/>
      <c r="HLR114" s="1"/>
      <c r="HLS114" s="1"/>
      <c r="HLT114" s="1"/>
      <c r="HLU114" s="1"/>
      <c r="HLV114" s="1"/>
      <c r="HLW114" s="1"/>
      <c r="HLX114" s="1"/>
      <c r="HLY114" s="1"/>
      <c r="HLZ114" s="1"/>
      <c r="HMA114" s="1"/>
      <c r="HMB114" s="1"/>
      <c r="HMC114" s="1"/>
      <c r="HMD114" s="1"/>
      <c r="HME114" s="1"/>
      <c r="HMF114" s="1"/>
      <c r="HMG114" s="1"/>
      <c r="HMH114" s="1"/>
      <c r="HMI114" s="1"/>
      <c r="HMJ114" s="1"/>
      <c r="HMK114" s="1"/>
      <c r="HML114" s="1"/>
      <c r="HMM114" s="1"/>
      <c r="HMN114" s="1"/>
      <c r="HMO114" s="1"/>
      <c r="HMP114" s="1"/>
      <c r="HMQ114" s="1"/>
      <c r="HMR114" s="1"/>
      <c r="HMS114" s="1"/>
      <c r="HMT114" s="1"/>
      <c r="HMU114" s="1"/>
      <c r="HMV114" s="1"/>
      <c r="HMW114" s="1"/>
      <c r="HMX114" s="1"/>
      <c r="HMY114" s="1"/>
      <c r="HMZ114" s="1"/>
      <c r="HNA114" s="1"/>
      <c r="HNB114" s="1"/>
      <c r="HNC114" s="1"/>
      <c r="HND114" s="1"/>
      <c r="HNE114" s="1"/>
      <c r="HNF114" s="1"/>
      <c r="HNG114" s="1"/>
      <c r="HNH114" s="1"/>
      <c r="HNI114" s="1"/>
      <c r="HNJ114" s="1"/>
      <c r="HNK114" s="1"/>
      <c r="HNL114" s="1"/>
      <c r="HNM114" s="1"/>
      <c r="HNN114" s="1"/>
      <c r="HNO114" s="1"/>
      <c r="HNP114" s="1"/>
      <c r="HNQ114" s="1"/>
      <c r="HNR114" s="1"/>
      <c r="HNS114" s="1"/>
      <c r="HNT114" s="1"/>
      <c r="HNU114" s="1"/>
      <c r="HNV114" s="1"/>
      <c r="HNW114" s="1"/>
      <c r="HNX114" s="1"/>
      <c r="HNY114" s="1"/>
      <c r="HNZ114" s="1"/>
      <c r="HOA114" s="1"/>
      <c r="HOB114" s="1"/>
      <c r="HOC114" s="1"/>
      <c r="HOD114" s="1"/>
      <c r="HOE114" s="1"/>
      <c r="HOF114" s="1"/>
      <c r="HOG114" s="1"/>
      <c r="HOH114" s="1"/>
      <c r="HOI114" s="1"/>
      <c r="HOJ114" s="1"/>
      <c r="HOK114" s="1"/>
      <c r="HOL114" s="1"/>
      <c r="HOM114" s="1"/>
      <c r="HON114" s="1"/>
      <c r="HOO114" s="1"/>
      <c r="HOP114" s="1"/>
      <c r="HOQ114" s="1"/>
      <c r="HOR114" s="1"/>
      <c r="HOS114" s="1"/>
      <c r="HOT114" s="1"/>
      <c r="HOU114" s="1"/>
      <c r="HOV114" s="1"/>
      <c r="HOW114" s="1"/>
      <c r="HOX114" s="1"/>
      <c r="HOY114" s="1"/>
      <c r="HOZ114" s="1"/>
      <c r="HPA114" s="1"/>
      <c r="HPB114" s="1"/>
      <c r="HPC114" s="1"/>
      <c r="HPD114" s="1"/>
      <c r="HPE114" s="1"/>
      <c r="HPF114" s="1"/>
      <c r="HPG114" s="1"/>
      <c r="HPH114" s="1"/>
      <c r="HPI114" s="1"/>
      <c r="HPJ114" s="1"/>
      <c r="HPK114" s="1"/>
      <c r="HPL114" s="1"/>
      <c r="HPM114" s="1"/>
      <c r="HPN114" s="1"/>
      <c r="HPO114" s="1"/>
      <c r="HPP114" s="1"/>
      <c r="HPQ114" s="1"/>
      <c r="HPR114" s="1"/>
      <c r="HPS114" s="1"/>
      <c r="HPT114" s="1"/>
      <c r="HPU114" s="1"/>
      <c r="HPV114" s="1"/>
      <c r="HPW114" s="1"/>
      <c r="HPX114" s="1"/>
      <c r="HPY114" s="1"/>
      <c r="HPZ114" s="1"/>
      <c r="HQA114" s="1"/>
      <c r="HQB114" s="1"/>
      <c r="HQC114" s="1"/>
      <c r="HQD114" s="1"/>
      <c r="HQE114" s="1"/>
      <c r="HQF114" s="1"/>
      <c r="HQG114" s="1"/>
      <c r="HQH114" s="1"/>
      <c r="HQI114" s="1"/>
      <c r="HQJ114" s="1"/>
      <c r="HQK114" s="1"/>
      <c r="HQL114" s="1"/>
      <c r="HQM114" s="1"/>
      <c r="HQN114" s="1"/>
      <c r="HQO114" s="1"/>
      <c r="HQP114" s="1"/>
      <c r="HQQ114" s="1"/>
      <c r="HQR114" s="1"/>
      <c r="HQS114" s="1"/>
      <c r="HQT114" s="1"/>
      <c r="HQU114" s="1"/>
      <c r="HQV114" s="1"/>
      <c r="HQW114" s="1"/>
      <c r="HQX114" s="1"/>
      <c r="HQY114" s="1"/>
      <c r="HQZ114" s="1"/>
      <c r="HRA114" s="1"/>
      <c r="HRB114" s="1"/>
      <c r="HRC114" s="1"/>
      <c r="HRD114" s="1"/>
      <c r="HRE114" s="1"/>
      <c r="HRF114" s="1"/>
      <c r="HRG114" s="1"/>
      <c r="HRH114" s="1"/>
      <c r="HRI114" s="1"/>
      <c r="HRJ114" s="1"/>
      <c r="HRK114" s="1"/>
      <c r="HRL114" s="1"/>
      <c r="HRM114" s="1"/>
      <c r="HRN114" s="1"/>
      <c r="HRO114" s="1"/>
      <c r="HRP114" s="1"/>
      <c r="HRQ114" s="1"/>
      <c r="HRR114" s="1"/>
      <c r="HRS114" s="1"/>
      <c r="HRT114" s="1"/>
      <c r="HRU114" s="1"/>
      <c r="HRV114" s="1"/>
      <c r="HRW114" s="1"/>
      <c r="HRX114" s="1"/>
      <c r="HRY114" s="1"/>
      <c r="HRZ114" s="1"/>
      <c r="HSA114" s="1"/>
      <c r="HSB114" s="1"/>
      <c r="HSC114" s="1"/>
      <c r="HSD114" s="1"/>
      <c r="HSE114" s="1"/>
      <c r="HSF114" s="1"/>
      <c r="HSG114" s="1"/>
      <c r="HSH114" s="1"/>
      <c r="HSI114" s="1"/>
      <c r="HSJ114" s="1"/>
      <c r="HSK114" s="1"/>
      <c r="HSL114" s="1"/>
      <c r="HSM114" s="1"/>
      <c r="HSN114" s="1"/>
      <c r="HSO114" s="1"/>
      <c r="HSP114" s="1"/>
      <c r="HSQ114" s="1"/>
      <c r="HSR114" s="1"/>
      <c r="HSS114" s="1"/>
      <c r="HST114" s="1"/>
      <c r="HSU114" s="1"/>
      <c r="HSV114" s="1"/>
      <c r="HSW114" s="1"/>
      <c r="HSX114" s="1"/>
      <c r="HSY114" s="1"/>
      <c r="HSZ114" s="1"/>
      <c r="HTA114" s="1"/>
      <c r="HTB114" s="1"/>
      <c r="HTC114" s="1"/>
      <c r="HTD114" s="1"/>
      <c r="HTE114" s="1"/>
      <c r="HTF114" s="1"/>
      <c r="HTG114" s="1"/>
      <c r="HTH114" s="1"/>
      <c r="HTI114" s="1"/>
      <c r="HTJ114" s="1"/>
      <c r="HTK114" s="1"/>
      <c r="HTL114" s="1"/>
      <c r="HTM114" s="1"/>
      <c r="HTN114" s="1"/>
      <c r="HTO114" s="1"/>
      <c r="HTP114" s="1"/>
      <c r="HTQ114" s="1"/>
      <c r="HTR114" s="1"/>
      <c r="HTS114" s="1"/>
      <c r="HTT114" s="1"/>
      <c r="HTU114" s="1"/>
      <c r="HTV114" s="1"/>
      <c r="HTW114" s="1"/>
      <c r="HTX114" s="1"/>
      <c r="HTY114" s="1"/>
      <c r="HTZ114" s="1"/>
      <c r="HUA114" s="1"/>
      <c r="HUB114" s="1"/>
      <c r="HUC114" s="1"/>
      <c r="HUD114" s="1"/>
      <c r="HUE114" s="1"/>
      <c r="HUF114" s="1"/>
      <c r="HUG114" s="1"/>
      <c r="HUH114" s="1"/>
      <c r="HUI114" s="1"/>
      <c r="HUJ114" s="1"/>
      <c r="HUK114" s="1"/>
      <c r="HUL114" s="1"/>
      <c r="HUM114" s="1"/>
      <c r="HUN114" s="1"/>
      <c r="HUO114" s="1"/>
      <c r="HUP114" s="1"/>
      <c r="HUQ114" s="1"/>
      <c r="HUR114" s="1"/>
      <c r="HUS114" s="1"/>
      <c r="HUT114" s="1"/>
      <c r="HUU114" s="1"/>
      <c r="HUV114" s="1"/>
      <c r="HUW114" s="1"/>
      <c r="HUX114" s="1"/>
      <c r="HUY114" s="1"/>
      <c r="HUZ114" s="1"/>
      <c r="HVA114" s="1"/>
      <c r="HVB114" s="1"/>
      <c r="HVC114" s="1"/>
      <c r="HVD114" s="1"/>
      <c r="HVE114" s="1"/>
      <c r="HVF114" s="1"/>
      <c r="HVG114" s="1"/>
      <c r="HVH114" s="1"/>
      <c r="HVI114" s="1"/>
      <c r="HVJ114" s="1"/>
      <c r="HVK114" s="1"/>
      <c r="HVL114" s="1"/>
      <c r="HVM114" s="1"/>
      <c r="HVN114" s="1"/>
      <c r="HVO114" s="1"/>
      <c r="HVP114" s="1"/>
      <c r="HVQ114" s="1"/>
      <c r="HVR114" s="1"/>
      <c r="HVS114" s="1"/>
      <c r="HVT114" s="1"/>
      <c r="HVU114" s="1"/>
      <c r="HVV114" s="1"/>
      <c r="HVW114" s="1"/>
      <c r="HVX114" s="1"/>
      <c r="HVY114" s="1"/>
      <c r="HVZ114" s="1"/>
      <c r="HWA114" s="1"/>
      <c r="HWB114" s="1"/>
      <c r="HWC114" s="1"/>
      <c r="HWD114" s="1"/>
      <c r="HWE114" s="1"/>
      <c r="HWF114" s="1"/>
      <c r="HWG114" s="1"/>
      <c r="HWH114" s="1"/>
      <c r="HWI114" s="1"/>
      <c r="HWJ114" s="1"/>
      <c r="HWK114" s="1"/>
      <c r="HWL114" s="1"/>
      <c r="HWM114" s="1"/>
      <c r="HWN114" s="1"/>
      <c r="HWO114" s="1"/>
      <c r="HWP114" s="1"/>
      <c r="HWQ114" s="1"/>
      <c r="HWR114" s="1"/>
      <c r="HWS114" s="1"/>
      <c r="HWT114" s="1"/>
      <c r="HWU114" s="1"/>
      <c r="HWV114" s="1"/>
      <c r="HWW114" s="1"/>
      <c r="HWX114" s="1"/>
      <c r="HWY114" s="1"/>
      <c r="HWZ114" s="1"/>
      <c r="HXA114" s="1"/>
      <c r="HXB114" s="1"/>
      <c r="HXC114" s="1"/>
      <c r="HXD114" s="1"/>
      <c r="HXE114" s="1"/>
      <c r="HXF114" s="1"/>
      <c r="HXG114" s="1"/>
      <c r="HXH114" s="1"/>
      <c r="HXI114" s="1"/>
      <c r="HXJ114" s="1"/>
      <c r="HXK114" s="1"/>
      <c r="HXL114" s="1"/>
      <c r="HXM114" s="1"/>
      <c r="HXN114" s="1"/>
      <c r="HXO114" s="1"/>
      <c r="HXP114" s="1"/>
      <c r="HXQ114" s="1"/>
      <c r="HXR114" s="1"/>
      <c r="HXS114" s="1"/>
      <c r="HXT114" s="1"/>
      <c r="HXU114" s="1"/>
      <c r="HXV114" s="1"/>
      <c r="HXW114" s="1"/>
      <c r="HXX114" s="1"/>
      <c r="HXY114" s="1"/>
      <c r="HXZ114" s="1"/>
      <c r="HYA114" s="1"/>
      <c r="HYB114" s="1"/>
      <c r="HYC114" s="1"/>
      <c r="HYD114" s="1"/>
      <c r="HYE114" s="1"/>
      <c r="HYF114" s="1"/>
      <c r="HYG114" s="1"/>
      <c r="HYH114" s="1"/>
      <c r="HYI114" s="1"/>
      <c r="HYJ114" s="1"/>
      <c r="HYK114" s="1"/>
      <c r="HYL114" s="1"/>
      <c r="HYM114" s="1"/>
      <c r="HYN114" s="1"/>
      <c r="HYO114" s="1"/>
      <c r="HYP114" s="1"/>
      <c r="HYQ114" s="1"/>
      <c r="HYR114" s="1"/>
      <c r="HYS114" s="1"/>
      <c r="HYT114" s="1"/>
      <c r="HYU114" s="1"/>
      <c r="HYV114" s="1"/>
      <c r="HYW114" s="1"/>
      <c r="HYX114" s="1"/>
      <c r="HYY114" s="1"/>
      <c r="HYZ114" s="1"/>
      <c r="HZA114" s="1"/>
      <c r="HZB114" s="1"/>
      <c r="HZC114" s="1"/>
      <c r="HZD114" s="1"/>
      <c r="HZE114" s="1"/>
      <c r="HZF114" s="1"/>
      <c r="HZG114" s="1"/>
      <c r="HZH114" s="1"/>
      <c r="HZI114" s="1"/>
      <c r="HZJ114" s="1"/>
      <c r="HZK114" s="1"/>
      <c r="HZL114" s="1"/>
      <c r="HZM114" s="1"/>
      <c r="HZN114" s="1"/>
      <c r="HZO114" s="1"/>
      <c r="HZP114" s="1"/>
      <c r="HZQ114" s="1"/>
      <c r="HZR114" s="1"/>
      <c r="HZS114" s="1"/>
      <c r="HZT114" s="1"/>
      <c r="HZU114" s="1"/>
      <c r="HZV114" s="1"/>
      <c r="HZW114" s="1"/>
      <c r="HZX114" s="1"/>
      <c r="HZY114" s="1"/>
      <c r="HZZ114" s="1"/>
      <c r="IAA114" s="1"/>
      <c r="IAB114" s="1"/>
      <c r="IAC114" s="1"/>
      <c r="IAD114" s="1"/>
      <c r="IAE114" s="1"/>
      <c r="IAF114" s="1"/>
      <c r="IAG114" s="1"/>
      <c r="IAH114" s="1"/>
      <c r="IAI114" s="1"/>
      <c r="IAJ114" s="1"/>
      <c r="IAK114" s="1"/>
      <c r="IAL114" s="1"/>
      <c r="IAM114" s="1"/>
      <c r="IAN114" s="1"/>
      <c r="IAO114" s="1"/>
      <c r="IAP114" s="1"/>
      <c r="IAQ114" s="1"/>
      <c r="IAR114" s="1"/>
      <c r="IAS114" s="1"/>
      <c r="IAT114" s="1"/>
      <c r="IAU114" s="1"/>
      <c r="IAV114" s="1"/>
      <c r="IAW114" s="1"/>
      <c r="IAX114" s="1"/>
      <c r="IAY114" s="1"/>
      <c r="IAZ114" s="1"/>
      <c r="IBA114" s="1"/>
      <c r="IBB114" s="1"/>
      <c r="IBC114" s="1"/>
      <c r="IBD114" s="1"/>
      <c r="IBE114" s="1"/>
      <c r="IBF114" s="1"/>
      <c r="IBG114" s="1"/>
      <c r="IBH114" s="1"/>
      <c r="IBI114" s="1"/>
      <c r="IBJ114" s="1"/>
      <c r="IBK114" s="1"/>
      <c r="IBL114" s="1"/>
      <c r="IBM114" s="1"/>
      <c r="IBN114" s="1"/>
      <c r="IBO114" s="1"/>
      <c r="IBP114" s="1"/>
      <c r="IBQ114" s="1"/>
      <c r="IBR114" s="1"/>
      <c r="IBS114" s="1"/>
      <c r="IBT114" s="1"/>
      <c r="IBU114" s="1"/>
      <c r="IBV114" s="1"/>
      <c r="IBW114" s="1"/>
      <c r="IBX114" s="1"/>
      <c r="IBY114" s="1"/>
      <c r="IBZ114" s="1"/>
      <c r="ICA114" s="1"/>
      <c r="ICB114" s="1"/>
      <c r="ICC114" s="1"/>
      <c r="ICD114" s="1"/>
      <c r="ICE114" s="1"/>
      <c r="ICF114" s="1"/>
      <c r="ICG114" s="1"/>
      <c r="ICH114" s="1"/>
      <c r="ICI114" s="1"/>
      <c r="ICJ114" s="1"/>
      <c r="ICK114" s="1"/>
      <c r="ICL114" s="1"/>
      <c r="ICM114" s="1"/>
      <c r="ICN114" s="1"/>
      <c r="ICO114" s="1"/>
      <c r="ICP114" s="1"/>
      <c r="ICQ114" s="1"/>
      <c r="ICR114" s="1"/>
      <c r="ICS114" s="1"/>
      <c r="ICT114" s="1"/>
      <c r="ICU114" s="1"/>
      <c r="ICV114" s="1"/>
      <c r="ICW114" s="1"/>
      <c r="ICX114" s="1"/>
      <c r="ICY114" s="1"/>
      <c r="ICZ114" s="1"/>
      <c r="IDA114" s="1"/>
      <c r="IDB114" s="1"/>
      <c r="IDC114" s="1"/>
      <c r="IDD114" s="1"/>
      <c r="IDE114" s="1"/>
      <c r="IDF114" s="1"/>
      <c r="IDG114" s="1"/>
      <c r="IDH114" s="1"/>
      <c r="IDI114" s="1"/>
      <c r="IDJ114" s="1"/>
      <c r="IDK114" s="1"/>
      <c r="IDL114" s="1"/>
      <c r="IDM114" s="1"/>
      <c r="IDN114" s="1"/>
      <c r="IDO114" s="1"/>
      <c r="IDP114" s="1"/>
      <c r="IDQ114" s="1"/>
      <c r="IDR114" s="1"/>
      <c r="IDS114" s="1"/>
      <c r="IDT114" s="1"/>
      <c r="IDU114" s="1"/>
      <c r="IDV114" s="1"/>
      <c r="IDW114" s="1"/>
      <c r="IDX114" s="1"/>
      <c r="IDY114" s="1"/>
      <c r="IDZ114" s="1"/>
      <c r="IEA114" s="1"/>
      <c r="IEB114" s="1"/>
      <c r="IEC114" s="1"/>
      <c r="IED114" s="1"/>
      <c r="IEE114" s="1"/>
      <c r="IEF114" s="1"/>
      <c r="IEG114" s="1"/>
      <c r="IEH114" s="1"/>
      <c r="IEI114" s="1"/>
      <c r="IEJ114" s="1"/>
      <c r="IEK114" s="1"/>
      <c r="IEL114" s="1"/>
      <c r="IEM114" s="1"/>
      <c r="IEN114" s="1"/>
      <c r="IEO114" s="1"/>
      <c r="IEP114" s="1"/>
      <c r="IEQ114" s="1"/>
      <c r="IER114" s="1"/>
      <c r="IES114" s="1"/>
      <c r="IET114" s="1"/>
      <c r="IEU114" s="1"/>
      <c r="IEV114" s="1"/>
      <c r="IEW114" s="1"/>
      <c r="IEX114" s="1"/>
      <c r="IEY114" s="1"/>
      <c r="IEZ114" s="1"/>
      <c r="IFA114" s="1"/>
      <c r="IFB114" s="1"/>
      <c r="IFC114" s="1"/>
      <c r="IFD114" s="1"/>
      <c r="IFE114" s="1"/>
      <c r="IFF114" s="1"/>
      <c r="IFG114" s="1"/>
      <c r="IFH114" s="1"/>
      <c r="IFI114" s="1"/>
      <c r="IFJ114" s="1"/>
      <c r="IFK114" s="1"/>
      <c r="IFL114" s="1"/>
      <c r="IFM114" s="1"/>
      <c r="IFN114" s="1"/>
      <c r="IFO114" s="1"/>
      <c r="IFP114" s="1"/>
      <c r="IFQ114" s="1"/>
      <c r="IFR114" s="1"/>
      <c r="IFS114" s="1"/>
      <c r="IFT114" s="1"/>
      <c r="IFU114" s="1"/>
      <c r="IFV114" s="1"/>
      <c r="IFW114" s="1"/>
      <c r="IFX114" s="1"/>
      <c r="IFY114" s="1"/>
      <c r="IFZ114" s="1"/>
      <c r="IGA114" s="1"/>
      <c r="IGB114" s="1"/>
      <c r="IGC114" s="1"/>
      <c r="IGD114" s="1"/>
      <c r="IGE114" s="1"/>
      <c r="IGF114" s="1"/>
      <c r="IGG114" s="1"/>
      <c r="IGH114" s="1"/>
      <c r="IGI114" s="1"/>
      <c r="IGJ114" s="1"/>
      <c r="IGK114" s="1"/>
      <c r="IGL114" s="1"/>
      <c r="IGM114" s="1"/>
      <c r="IGN114" s="1"/>
      <c r="IGO114" s="1"/>
      <c r="IGP114" s="1"/>
      <c r="IGQ114" s="1"/>
      <c r="IGR114" s="1"/>
      <c r="IGS114" s="1"/>
      <c r="IGT114" s="1"/>
      <c r="IGU114" s="1"/>
      <c r="IGV114" s="1"/>
      <c r="IGW114" s="1"/>
      <c r="IGX114" s="1"/>
      <c r="IGY114" s="1"/>
      <c r="IGZ114" s="1"/>
      <c r="IHA114" s="1"/>
      <c r="IHB114" s="1"/>
      <c r="IHC114" s="1"/>
      <c r="IHD114" s="1"/>
      <c r="IHE114" s="1"/>
      <c r="IHF114" s="1"/>
      <c r="IHG114" s="1"/>
      <c r="IHH114" s="1"/>
      <c r="IHI114" s="1"/>
      <c r="IHJ114" s="1"/>
      <c r="IHK114" s="1"/>
      <c r="IHL114" s="1"/>
      <c r="IHM114" s="1"/>
      <c r="IHN114" s="1"/>
      <c r="IHO114" s="1"/>
      <c r="IHP114" s="1"/>
      <c r="IHQ114" s="1"/>
      <c r="IHR114" s="1"/>
      <c r="IHS114" s="1"/>
      <c r="IHT114" s="1"/>
      <c r="IHU114" s="1"/>
      <c r="IHV114" s="1"/>
      <c r="IHW114" s="1"/>
      <c r="IHX114" s="1"/>
      <c r="IHY114" s="1"/>
      <c r="IHZ114" s="1"/>
      <c r="IIA114" s="1"/>
      <c r="IIB114" s="1"/>
      <c r="IIC114" s="1"/>
      <c r="IID114" s="1"/>
      <c r="IIE114" s="1"/>
      <c r="IIF114" s="1"/>
      <c r="IIG114" s="1"/>
      <c r="IIH114" s="1"/>
      <c r="III114" s="1"/>
      <c r="IIJ114" s="1"/>
      <c r="IIK114" s="1"/>
      <c r="IIL114" s="1"/>
      <c r="IIM114" s="1"/>
      <c r="IIN114" s="1"/>
      <c r="IIO114" s="1"/>
      <c r="IIP114" s="1"/>
      <c r="IIQ114" s="1"/>
      <c r="IIR114" s="1"/>
      <c r="IIS114" s="1"/>
      <c r="IIT114" s="1"/>
      <c r="IIU114" s="1"/>
      <c r="IIV114" s="1"/>
      <c r="IIW114" s="1"/>
      <c r="IIX114" s="1"/>
      <c r="IIY114" s="1"/>
      <c r="IIZ114" s="1"/>
      <c r="IJA114" s="1"/>
      <c r="IJB114" s="1"/>
      <c r="IJC114" s="1"/>
      <c r="IJD114" s="1"/>
      <c r="IJE114" s="1"/>
      <c r="IJF114" s="1"/>
      <c r="IJG114" s="1"/>
      <c r="IJH114" s="1"/>
      <c r="IJI114" s="1"/>
      <c r="IJJ114" s="1"/>
      <c r="IJK114" s="1"/>
      <c r="IJL114" s="1"/>
      <c r="IJM114" s="1"/>
      <c r="IJN114" s="1"/>
      <c r="IJO114" s="1"/>
      <c r="IJP114" s="1"/>
      <c r="IJQ114" s="1"/>
      <c r="IJR114" s="1"/>
      <c r="IJS114" s="1"/>
      <c r="IJT114" s="1"/>
      <c r="IJU114" s="1"/>
      <c r="IJV114" s="1"/>
      <c r="IJW114" s="1"/>
      <c r="IJX114" s="1"/>
      <c r="IJY114" s="1"/>
      <c r="IJZ114" s="1"/>
      <c r="IKA114" s="1"/>
      <c r="IKB114" s="1"/>
      <c r="IKC114" s="1"/>
      <c r="IKD114" s="1"/>
      <c r="IKE114" s="1"/>
      <c r="IKF114" s="1"/>
      <c r="IKG114" s="1"/>
      <c r="IKH114" s="1"/>
      <c r="IKI114" s="1"/>
      <c r="IKJ114" s="1"/>
      <c r="IKK114" s="1"/>
      <c r="IKL114" s="1"/>
      <c r="IKM114" s="1"/>
      <c r="IKN114" s="1"/>
      <c r="IKO114" s="1"/>
      <c r="IKP114" s="1"/>
      <c r="IKQ114" s="1"/>
      <c r="IKR114" s="1"/>
      <c r="IKS114" s="1"/>
      <c r="IKT114" s="1"/>
      <c r="IKU114" s="1"/>
      <c r="IKV114" s="1"/>
      <c r="IKW114" s="1"/>
      <c r="IKX114" s="1"/>
      <c r="IKY114" s="1"/>
      <c r="IKZ114" s="1"/>
      <c r="ILA114" s="1"/>
      <c r="ILB114" s="1"/>
      <c r="ILC114" s="1"/>
      <c r="ILD114" s="1"/>
      <c r="ILE114" s="1"/>
      <c r="ILF114" s="1"/>
      <c r="ILG114" s="1"/>
      <c r="ILH114" s="1"/>
      <c r="ILI114" s="1"/>
      <c r="ILJ114" s="1"/>
      <c r="ILK114" s="1"/>
      <c r="ILL114" s="1"/>
      <c r="ILM114" s="1"/>
      <c r="ILN114" s="1"/>
      <c r="ILO114" s="1"/>
      <c r="ILP114" s="1"/>
      <c r="ILQ114" s="1"/>
      <c r="ILR114" s="1"/>
      <c r="ILS114" s="1"/>
      <c r="ILT114" s="1"/>
      <c r="ILU114" s="1"/>
      <c r="ILV114" s="1"/>
      <c r="ILW114" s="1"/>
      <c r="ILX114" s="1"/>
      <c r="ILY114" s="1"/>
      <c r="ILZ114" s="1"/>
      <c r="IMA114" s="1"/>
      <c r="IMB114" s="1"/>
      <c r="IMC114" s="1"/>
      <c r="IMD114" s="1"/>
      <c r="IME114" s="1"/>
      <c r="IMF114" s="1"/>
      <c r="IMG114" s="1"/>
      <c r="IMH114" s="1"/>
      <c r="IMI114" s="1"/>
      <c r="IMJ114" s="1"/>
      <c r="IMK114" s="1"/>
      <c r="IML114" s="1"/>
      <c r="IMM114" s="1"/>
      <c r="IMN114" s="1"/>
      <c r="IMO114" s="1"/>
      <c r="IMP114" s="1"/>
      <c r="IMQ114" s="1"/>
      <c r="IMR114" s="1"/>
      <c r="IMS114" s="1"/>
      <c r="IMT114" s="1"/>
      <c r="IMU114" s="1"/>
      <c r="IMV114" s="1"/>
      <c r="IMW114" s="1"/>
      <c r="IMX114" s="1"/>
      <c r="IMY114" s="1"/>
      <c r="IMZ114" s="1"/>
      <c r="INA114" s="1"/>
      <c r="INB114" s="1"/>
      <c r="INC114" s="1"/>
      <c r="IND114" s="1"/>
      <c r="INE114" s="1"/>
      <c r="INF114" s="1"/>
      <c r="ING114" s="1"/>
      <c r="INH114" s="1"/>
      <c r="INI114" s="1"/>
      <c r="INJ114" s="1"/>
      <c r="INK114" s="1"/>
      <c r="INL114" s="1"/>
      <c r="INM114" s="1"/>
      <c r="INN114" s="1"/>
      <c r="INO114" s="1"/>
      <c r="INP114" s="1"/>
      <c r="INQ114" s="1"/>
      <c r="INR114" s="1"/>
      <c r="INS114" s="1"/>
      <c r="INT114" s="1"/>
      <c r="INU114" s="1"/>
      <c r="INV114" s="1"/>
      <c r="INW114" s="1"/>
      <c r="INX114" s="1"/>
      <c r="INY114" s="1"/>
      <c r="INZ114" s="1"/>
      <c r="IOA114" s="1"/>
      <c r="IOB114" s="1"/>
      <c r="IOC114" s="1"/>
      <c r="IOD114" s="1"/>
      <c r="IOE114" s="1"/>
      <c r="IOF114" s="1"/>
      <c r="IOG114" s="1"/>
      <c r="IOH114" s="1"/>
      <c r="IOI114" s="1"/>
      <c r="IOJ114" s="1"/>
      <c r="IOK114" s="1"/>
      <c r="IOL114" s="1"/>
      <c r="IOM114" s="1"/>
      <c r="ION114" s="1"/>
      <c r="IOO114" s="1"/>
      <c r="IOP114" s="1"/>
      <c r="IOQ114" s="1"/>
      <c r="IOR114" s="1"/>
      <c r="IOS114" s="1"/>
      <c r="IOT114" s="1"/>
      <c r="IOU114" s="1"/>
      <c r="IOV114" s="1"/>
      <c r="IOW114" s="1"/>
      <c r="IOX114" s="1"/>
      <c r="IOY114" s="1"/>
      <c r="IOZ114" s="1"/>
      <c r="IPA114" s="1"/>
      <c r="IPB114" s="1"/>
      <c r="IPC114" s="1"/>
      <c r="IPD114" s="1"/>
      <c r="IPE114" s="1"/>
      <c r="IPF114" s="1"/>
      <c r="IPG114" s="1"/>
      <c r="IPH114" s="1"/>
      <c r="IPI114" s="1"/>
      <c r="IPJ114" s="1"/>
      <c r="IPK114" s="1"/>
      <c r="IPL114" s="1"/>
      <c r="IPM114" s="1"/>
      <c r="IPN114" s="1"/>
      <c r="IPO114" s="1"/>
      <c r="IPP114" s="1"/>
      <c r="IPQ114" s="1"/>
      <c r="IPR114" s="1"/>
      <c r="IPS114" s="1"/>
      <c r="IPT114" s="1"/>
      <c r="IPU114" s="1"/>
      <c r="IPV114" s="1"/>
      <c r="IPW114" s="1"/>
      <c r="IPX114" s="1"/>
      <c r="IPY114" s="1"/>
      <c r="IPZ114" s="1"/>
      <c r="IQA114" s="1"/>
      <c r="IQB114" s="1"/>
      <c r="IQC114" s="1"/>
      <c r="IQD114" s="1"/>
      <c r="IQE114" s="1"/>
      <c r="IQF114" s="1"/>
      <c r="IQG114" s="1"/>
      <c r="IQH114" s="1"/>
      <c r="IQI114" s="1"/>
      <c r="IQJ114" s="1"/>
      <c r="IQK114" s="1"/>
      <c r="IQL114" s="1"/>
      <c r="IQM114" s="1"/>
      <c r="IQN114" s="1"/>
      <c r="IQO114" s="1"/>
      <c r="IQP114" s="1"/>
      <c r="IQQ114" s="1"/>
      <c r="IQR114" s="1"/>
      <c r="IQS114" s="1"/>
      <c r="IQT114" s="1"/>
      <c r="IQU114" s="1"/>
      <c r="IQV114" s="1"/>
      <c r="IQW114" s="1"/>
      <c r="IQX114" s="1"/>
      <c r="IQY114" s="1"/>
      <c r="IQZ114" s="1"/>
      <c r="IRA114" s="1"/>
      <c r="IRB114" s="1"/>
      <c r="IRC114" s="1"/>
      <c r="IRD114" s="1"/>
      <c r="IRE114" s="1"/>
      <c r="IRF114" s="1"/>
      <c r="IRG114" s="1"/>
      <c r="IRH114" s="1"/>
      <c r="IRI114" s="1"/>
      <c r="IRJ114" s="1"/>
      <c r="IRK114" s="1"/>
      <c r="IRL114" s="1"/>
      <c r="IRM114" s="1"/>
      <c r="IRN114" s="1"/>
      <c r="IRO114" s="1"/>
      <c r="IRP114" s="1"/>
      <c r="IRQ114" s="1"/>
      <c r="IRR114" s="1"/>
      <c r="IRS114" s="1"/>
      <c r="IRT114" s="1"/>
      <c r="IRU114" s="1"/>
      <c r="IRV114" s="1"/>
      <c r="IRW114" s="1"/>
      <c r="IRX114" s="1"/>
      <c r="IRY114" s="1"/>
      <c r="IRZ114" s="1"/>
      <c r="ISA114" s="1"/>
      <c r="ISB114" s="1"/>
      <c r="ISC114" s="1"/>
      <c r="ISD114" s="1"/>
      <c r="ISE114" s="1"/>
      <c r="ISF114" s="1"/>
      <c r="ISG114" s="1"/>
      <c r="ISH114" s="1"/>
      <c r="ISI114" s="1"/>
      <c r="ISJ114" s="1"/>
      <c r="ISK114" s="1"/>
      <c r="ISL114" s="1"/>
      <c r="ISM114" s="1"/>
      <c r="ISN114" s="1"/>
      <c r="ISO114" s="1"/>
      <c r="ISP114" s="1"/>
      <c r="ISQ114" s="1"/>
      <c r="ISR114" s="1"/>
      <c r="ISS114" s="1"/>
      <c r="IST114" s="1"/>
      <c r="ISU114" s="1"/>
      <c r="ISV114" s="1"/>
      <c r="ISW114" s="1"/>
      <c r="ISX114" s="1"/>
      <c r="ISY114" s="1"/>
      <c r="ISZ114" s="1"/>
      <c r="ITA114" s="1"/>
      <c r="ITB114" s="1"/>
      <c r="ITC114" s="1"/>
      <c r="ITD114" s="1"/>
      <c r="ITE114" s="1"/>
      <c r="ITF114" s="1"/>
      <c r="ITG114" s="1"/>
      <c r="ITH114" s="1"/>
      <c r="ITI114" s="1"/>
      <c r="ITJ114" s="1"/>
      <c r="ITK114" s="1"/>
      <c r="ITL114" s="1"/>
      <c r="ITM114" s="1"/>
      <c r="ITN114" s="1"/>
      <c r="ITO114" s="1"/>
      <c r="ITP114" s="1"/>
      <c r="ITQ114" s="1"/>
      <c r="ITR114" s="1"/>
      <c r="ITS114" s="1"/>
      <c r="ITT114" s="1"/>
      <c r="ITU114" s="1"/>
      <c r="ITV114" s="1"/>
      <c r="ITW114" s="1"/>
      <c r="ITX114" s="1"/>
      <c r="ITY114" s="1"/>
      <c r="ITZ114" s="1"/>
      <c r="IUA114" s="1"/>
      <c r="IUB114" s="1"/>
      <c r="IUC114" s="1"/>
      <c r="IUD114" s="1"/>
      <c r="IUE114" s="1"/>
      <c r="IUF114" s="1"/>
      <c r="IUG114" s="1"/>
      <c r="IUH114" s="1"/>
      <c r="IUI114" s="1"/>
      <c r="IUJ114" s="1"/>
      <c r="IUK114" s="1"/>
      <c r="IUL114" s="1"/>
      <c r="IUM114" s="1"/>
      <c r="IUN114" s="1"/>
      <c r="IUO114" s="1"/>
      <c r="IUP114" s="1"/>
      <c r="IUQ114" s="1"/>
      <c r="IUR114" s="1"/>
      <c r="IUS114" s="1"/>
      <c r="IUT114" s="1"/>
      <c r="IUU114" s="1"/>
      <c r="IUV114" s="1"/>
      <c r="IUW114" s="1"/>
      <c r="IUX114" s="1"/>
      <c r="IUY114" s="1"/>
      <c r="IUZ114" s="1"/>
      <c r="IVA114" s="1"/>
      <c r="IVB114" s="1"/>
      <c r="IVC114" s="1"/>
      <c r="IVD114" s="1"/>
      <c r="IVE114" s="1"/>
      <c r="IVF114" s="1"/>
      <c r="IVG114" s="1"/>
      <c r="IVH114" s="1"/>
      <c r="IVI114" s="1"/>
      <c r="IVJ114" s="1"/>
      <c r="IVK114" s="1"/>
      <c r="IVL114" s="1"/>
      <c r="IVM114" s="1"/>
      <c r="IVN114" s="1"/>
      <c r="IVO114" s="1"/>
      <c r="IVP114" s="1"/>
      <c r="IVQ114" s="1"/>
      <c r="IVR114" s="1"/>
      <c r="IVS114" s="1"/>
      <c r="IVT114" s="1"/>
      <c r="IVU114" s="1"/>
      <c r="IVV114" s="1"/>
      <c r="IVW114" s="1"/>
      <c r="IVX114" s="1"/>
      <c r="IVY114" s="1"/>
      <c r="IVZ114" s="1"/>
      <c r="IWA114" s="1"/>
      <c r="IWB114" s="1"/>
      <c r="IWC114" s="1"/>
      <c r="IWD114" s="1"/>
      <c r="IWE114" s="1"/>
      <c r="IWF114" s="1"/>
      <c r="IWG114" s="1"/>
      <c r="IWH114" s="1"/>
      <c r="IWI114" s="1"/>
      <c r="IWJ114" s="1"/>
      <c r="IWK114" s="1"/>
      <c r="IWL114" s="1"/>
      <c r="IWM114" s="1"/>
      <c r="IWN114" s="1"/>
      <c r="IWO114" s="1"/>
      <c r="IWP114" s="1"/>
      <c r="IWQ114" s="1"/>
      <c r="IWR114" s="1"/>
      <c r="IWS114" s="1"/>
      <c r="IWT114" s="1"/>
      <c r="IWU114" s="1"/>
      <c r="IWV114" s="1"/>
      <c r="IWW114" s="1"/>
      <c r="IWX114" s="1"/>
      <c r="IWY114" s="1"/>
      <c r="IWZ114" s="1"/>
      <c r="IXA114" s="1"/>
      <c r="IXB114" s="1"/>
      <c r="IXC114" s="1"/>
      <c r="IXD114" s="1"/>
      <c r="IXE114" s="1"/>
      <c r="IXF114" s="1"/>
      <c r="IXG114" s="1"/>
      <c r="IXH114" s="1"/>
      <c r="IXI114" s="1"/>
      <c r="IXJ114" s="1"/>
      <c r="IXK114" s="1"/>
      <c r="IXL114" s="1"/>
      <c r="IXM114" s="1"/>
      <c r="IXN114" s="1"/>
      <c r="IXO114" s="1"/>
      <c r="IXP114" s="1"/>
      <c r="IXQ114" s="1"/>
      <c r="IXR114" s="1"/>
      <c r="IXS114" s="1"/>
      <c r="IXT114" s="1"/>
      <c r="IXU114" s="1"/>
      <c r="IXV114" s="1"/>
      <c r="IXW114" s="1"/>
      <c r="IXX114" s="1"/>
      <c r="IXY114" s="1"/>
      <c r="IXZ114" s="1"/>
      <c r="IYA114" s="1"/>
      <c r="IYB114" s="1"/>
      <c r="IYC114" s="1"/>
      <c r="IYD114" s="1"/>
      <c r="IYE114" s="1"/>
      <c r="IYF114" s="1"/>
      <c r="IYG114" s="1"/>
      <c r="IYH114" s="1"/>
      <c r="IYI114" s="1"/>
      <c r="IYJ114" s="1"/>
      <c r="IYK114" s="1"/>
      <c r="IYL114" s="1"/>
      <c r="IYM114" s="1"/>
      <c r="IYN114" s="1"/>
      <c r="IYO114" s="1"/>
      <c r="IYP114" s="1"/>
      <c r="IYQ114" s="1"/>
      <c r="IYR114" s="1"/>
      <c r="IYS114" s="1"/>
      <c r="IYT114" s="1"/>
      <c r="IYU114" s="1"/>
      <c r="IYV114" s="1"/>
      <c r="IYW114" s="1"/>
      <c r="IYX114" s="1"/>
      <c r="IYY114" s="1"/>
      <c r="IYZ114" s="1"/>
      <c r="IZA114" s="1"/>
      <c r="IZB114" s="1"/>
      <c r="IZC114" s="1"/>
      <c r="IZD114" s="1"/>
      <c r="IZE114" s="1"/>
      <c r="IZF114" s="1"/>
      <c r="IZG114" s="1"/>
      <c r="IZH114" s="1"/>
      <c r="IZI114" s="1"/>
      <c r="IZJ114" s="1"/>
      <c r="IZK114" s="1"/>
      <c r="IZL114" s="1"/>
      <c r="IZM114" s="1"/>
      <c r="IZN114" s="1"/>
      <c r="IZO114" s="1"/>
      <c r="IZP114" s="1"/>
      <c r="IZQ114" s="1"/>
      <c r="IZR114" s="1"/>
      <c r="IZS114" s="1"/>
      <c r="IZT114" s="1"/>
      <c r="IZU114" s="1"/>
      <c r="IZV114" s="1"/>
      <c r="IZW114" s="1"/>
      <c r="IZX114" s="1"/>
      <c r="IZY114" s="1"/>
      <c r="IZZ114" s="1"/>
      <c r="JAA114" s="1"/>
      <c r="JAB114" s="1"/>
      <c r="JAC114" s="1"/>
      <c r="JAD114" s="1"/>
      <c r="JAE114" s="1"/>
      <c r="JAF114" s="1"/>
      <c r="JAG114" s="1"/>
      <c r="JAH114" s="1"/>
      <c r="JAI114" s="1"/>
      <c r="JAJ114" s="1"/>
      <c r="JAK114" s="1"/>
      <c r="JAL114" s="1"/>
      <c r="JAM114" s="1"/>
      <c r="JAN114" s="1"/>
      <c r="JAO114" s="1"/>
      <c r="JAP114" s="1"/>
      <c r="JAQ114" s="1"/>
      <c r="JAR114" s="1"/>
      <c r="JAS114" s="1"/>
      <c r="JAT114" s="1"/>
      <c r="JAU114" s="1"/>
      <c r="JAV114" s="1"/>
      <c r="JAW114" s="1"/>
      <c r="JAX114" s="1"/>
      <c r="JAY114" s="1"/>
      <c r="JAZ114" s="1"/>
      <c r="JBA114" s="1"/>
      <c r="JBB114" s="1"/>
      <c r="JBC114" s="1"/>
      <c r="JBD114" s="1"/>
      <c r="JBE114" s="1"/>
      <c r="JBF114" s="1"/>
      <c r="JBG114" s="1"/>
      <c r="JBH114" s="1"/>
      <c r="JBI114" s="1"/>
      <c r="JBJ114" s="1"/>
      <c r="JBK114" s="1"/>
      <c r="JBL114" s="1"/>
      <c r="JBM114" s="1"/>
      <c r="JBN114" s="1"/>
      <c r="JBO114" s="1"/>
      <c r="JBP114" s="1"/>
      <c r="JBQ114" s="1"/>
      <c r="JBR114" s="1"/>
      <c r="JBS114" s="1"/>
      <c r="JBT114" s="1"/>
      <c r="JBU114" s="1"/>
      <c r="JBV114" s="1"/>
      <c r="JBW114" s="1"/>
      <c r="JBX114" s="1"/>
      <c r="JBY114" s="1"/>
      <c r="JBZ114" s="1"/>
      <c r="JCA114" s="1"/>
      <c r="JCB114" s="1"/>
      <c r="JCC114" s="1"/>
      <c r="JCD114" s="1"/>
      <c r="JCE114" s="1"/>
      <c r="JCF114" s="1"/>
      <c r="JCG114" s="1"/>
      <c r="JCH114" s="1"/>
      <c r="JCI114" s="1"/>
      <c r="JCJ114" s="1"/>
      <c r="JCK114" s="1"/>
      <c r="JCL114" s="1"/>
      <c r="JCM114" s="1"/>
      <c r="JCN114" s="1"/>
      <c r="JCO114" s="1"/>
      <c r="JCP114" s="1"/>
      <c r="JCQ114" s="1"/>
      <c r="JCR114" s="1"/>
      <c r="JCS114" s="1"/>
      <c r="JCT114" s="1"/>
      <c r="JCU114" s="1"/>
      <c r="JCV114" s="1"/>
      <c r="JCW114" s="1"/>
      <c r="JCX114" s="1"/>
      <c r="JCY114" s="1"/>
      <c r="JCZ114" s="1"/>
      <c r="JDA114" s="1"/>
      <c r="JDB114" s="1"/>
      <c r="JDC114" s="1"/>
      <c r="JDD114" s="1"/>
      <c r="JDE114" s="1"/>
      <c r="JDF114" s="1"/>
      <c r="JDG114" s="1"/>
      <c r="JDH114" s="1"/>
      <c r="JDI114" s="1"/>
      <c r="JDJ114" s="1"/>
      <c r="JDK114" s="1"/>
      <c r="JDL114" s="1"/>
      <c r="JDM114" s="1"/>
      <c r="JDN114" s="1"/>
      <c r="JDO114" s="1"/>
      <c r="JDP114" s="1"/>
      <c r="JDQ114" s="1"/>
      <c r="JDR114" s="1"/>
      <c r="JDS114" s="1"/>
      <c r="JDT114" s="1"/>
      <c r="JDU114" s="1"/>
      <c r="JDV114" s="1"/>
      <c r="JDW114" s="1"/>
      <c r="JDX114" s="1"/>
      <c r="JDY114" s="1"/>
      <c r="JDZ114" s="1"/>
      <c r="JEA114" s="1"/>
      <c r="JEB114" s="1"/>
      <c r="JEC114" s="1"/>
      <c r="JED114" s="1"/>
      <c r="JEE114" s="1"/>
      <c r="JEF114" s="1"/>
      <c r="JEG114" s="1"/>
      <c r="JEH114" s="1"/>
      <c r="JEI114" s="1"/>
      <c r="JEJ114" s="1"/>
      <c r="JEK114" s="1"/>
      <c r="JEL114" s="1"/>
      <c r="JEM114" s="1"/>
      <c r="JEN114" s="1"/>
      <c r="JEO114" s="1"/>
      <c r="JEP114" s="1"/>
      <c r="JEQ114" s="1"/>
      <c r="JER114" s="1"/>
      <c r="JES114" s="1"/>
      <c r="JET114" s="1"/>
      <c r="JEU114" s="1"/>
      <c r="JEV114" s="1"/>
      <c r="JEW114" s="1"/>
      <c r="JEX114" s="1"/>
      <c r="JEY114" s="1"/>
      <c r="JEZ114" s="1"/>
      <c r="JFA114" s="1"/>
      <c r="JFB114" s="1"/>
      <c r="JFC114" s="1"/>
      <c r="JFD114" s="1"/>
      <c r="JFE114" s="1"/>
      <c r="JFF114" s="1"/>
      <c r="JFG114" s="1"/>
      <c r="JFH114" s="1"/>
      <c r="JFI114" s="1"/>
      <c r="JFJ114" s="1"/>
      <c r="JFK114" s="1"/>
      <c r="JFL114" s="1"/>
      <c r="JFM114" s="1"/>
      <c r="JFN114" s="1"/>
      <c r="JFO114" s="1"/>
      <c r="JFP114" s="1"/>
      <c r="JFQ114" s="1"/>
      <c r="JFR114" s="1"/>
      <c r="JFS114" s="1"/>
      <c r="JFT114" s="1"/>
      <c r="JFU114" s="1"/>
      <c r="JFV114" s="1"/>
      <c r="JFW114" s="1"/>
      <c r="JFX114" s="1"/>
      <c r="JFY114" s="1"/>
      <c r="JFZ114" s="1"/>
      <c r="JGA114" s="1"/>
      <c r="JGB114" s="1"/>
      <c r="JGC114" s="1"/>
      <c r="JGD114" s="1"/>
      <c r="JGE114" s="1"/>
      <c r="JGF114" s="1"/>
      <c r="JGG114" s="1"/>
      <c r="JGH114" s="1"/>
      <c r="JGI114" s="1"/>
      <c r="JGJ114" s="1"/>
      <c r="JGK114" s="1"/>
      <c r="JGL114" s="1"/>
      <c r="JGM114" s="1"/>
      <c r="JGN114" s="1"/>
      <c r="JGO114" s="1"/>
      <c r="JGP114" s="1"/>
      <c r="JGQ114" s="1"/>
      <c r="JGR114" s="1"/>
      <c r="JGS114" s="1"/>
      <c r="JGT114" s="1"/>
      <c r="JGU114" s="1"/>
      <c r="JGV114" s="1"/>
      <c r="JGW114" s="1"/>
      <c r="JGX114" s="1"/>
      <c r="JGY114" s="1"/>
      <c r="JGZ114" s="1"/>
      <c r="JHA114" s="1"/>
      <c r="JHB114" s="1"/>
      <c r="JHC114" s="1"/>
      <c r="JHD114" s="1"/>
      <c r="JHE114" s="1"/>
      <c r="JHF114" s="1"/>
      <c r="JHG114" s="1"/>
      <c r="JHH114" s="1"/>
      <c r="JHI114" s="1"/>
      <c r="JHJ114" s="1"/>
      <c r="JHK114" s="1"/>
      <c r="JHL114" s="1"/>
      <c r="JHM114" s="1"/>
      <c r="JHN114" s="1"/>
      <c r="JHO114" s="1"/>
      <c r="JHP114" s="1"/>
      <c r="JHQ114" s="1"/>
      <c r="JHR114" s="1"/>
      <c r="JHS114" s="1"/>
      <c r="JHT114" s="1"/>
      <c r="JHU114" s="1"/>
      <c r="JHV114" s="1"/>
      <c r="JHW114" s="1"/>
      <c r="JHX114" s="1"/>
      <c r="JHY114" s="1"/>
      <c r="JHZ114" s="1"/>
      <c r="JIA114" s="1"/>
      <c r="JIB114" s="1"/>
      <c r="JIC114" s="1"/>
      <c r="JID114" s="1"/>
      <c r="JIE114" s="1"/>
      <c r="JIF114" s="1"/>
      <c r="JIG114" s="1"/>
      <c r="JIH114" s="1"/>
      <c r="JII114" s="1"/>
      <c r="JIJ114" s="1"/>
      <c r="JIK114" s="1"/>
      <c r="JIL114" s="1"/>
      <c r="JIM114" s="1"/>
      <c r="JIN114" s="1"/>
      <c r="JIO114" s="1"/>
      <c r="JIP114" s="1"/>
      <c r="JIQ114" s="1"/>
      <c r="JIR114" s="1"/>
      <c r="JIS114" s="1"/>
      <c r="JIT114" s="1"/>
      <c r="JIU114" s="1"/>
      <c r="JIV114" s="1"/>
      <c r="JIW114" s="1"/>
      <c r="JIX114" s="1"/>
      <c r="JIY114" s="1"/>
      <c r="JIZ114" s="1"/>
      <c r="JJA114" s="1"/>
      <c r="JJB114" s="1"/>
      <c r="JJC114" s="1"/>
      <c r="JJD114" s="1"/>
      <c r="JJE114" s="1"/>
      <c r="JJF114" s="1"/>
      <c r="JJG114" s="1"/>
      <c r="JJH114" s="1"/>
      <c r="JJI114" s="1"/>
      <c r="JJJ114" s="1"/>
      <c r="JJK114" s="1"/>
      <c r="JJL114" s="1"/>
      <c r="JJM114" s="1"/>
      <c r="JJN114" s="1"/>
      <c r="JJO114" s="1"/>
      <c r="JJP114" s="1"/>
      <c r="JJQ114" s="1"/>
      <c r="JJR114" s="1"/>
      <c r="JJS114" s="1"/>
      <c r="JJT114" s="1"/>
      <c r="JJU114" s="1"/>
      <c r="JJV114" s="1"/>
      <c r="JJW114" s="1"/>
      <c r="JJX114" s="1"/>
      <c r="JJY114" s="1"/>
      <c r="JJZ114" s="1"/>
      <c r="JKA114" s="1"/>
      <c r="JKB114" s="1"/>
      <c r="JKC114" s="1"/>
      <c r="JKD114" s="1"/>
      <c r="JKE114" s="1"/>
      <c r="JKF114" s="1"/>
      <c r="JKG114" s="1"/>
      <c r="JKH114" s="1"/>
      <c r="JKI114" s="1"/>
      <c r="JKJ114" s="1"/>
      <c r="JKK114" s="1"/>
      <c r="JKL114" s="1"/>
      <c r="JKM114" s="1"/>
      <c r="JKN114" s="1"/>
      <c r="JKO114" s="1"/>
      <c r="JKP114" s="1"/>
      <c r="JKQ114" s="1"/>
      <c r="JKR114" s="1"/>
      <c r="JKS114" s="1"/>
      <c r="JKT114" s="1"/>
      <c r="JKU114" s="1"/>
      <c r="JKV114" s="1"/>
      <c r="JKW114" s="1"/>
      <c r="JKX114" s="1"/>
      <c r="JKY114" s="1"/>
      <c r="JKZ114" s="1"/>
      <c r="JLA114" s="1"/>
      <c r="JLB114" s="1"/>
      <c r="JLC114" s="1"/>
      <c r="JLD114" s="1"/>
      <c r="JLE114" s="1"/>
      <c r="JLF114" s="1"/>
      <c r="JLG114" s="1"/>
      <c r="JLH114" s="1"/>
      <c r="JLI114" s="1"/>
      <c r="JLJ114" s="1"/>
      <c r="JLK114" s="1"/>
      <c r="JLL114" s="1"/>
      <c r="JLM114" s="1"/>
      <c r="JLN114" s="1"/>
      <c r="JLO114" s="1"/>
      <c r="JLP114" s="1"/>
      <c r="JLQ114" s="1"/>
      <c r="JLR114" s="1"/>
      <c r="JLS114" s="1"/>
      <c r="JLT114" s="1"/>
      <c r="JLU114" s="1"/>
      <c r="JLV114" s="1"/>
      <c r="JLW114" s="1"/>
      <c r="JLX114" s="1"/>
      <c r="JLY114" s="1"/>
      <c r="JLZ114" s="1"/>
      <c r="JMA114" s="1"/>
      <c r="JMB114" s="1"/>
      <c r="JMC114" s="1"/>
      <c r="JMD114" s="1"/>
      <c r="JME114" s="1"/>
      <c r="JMF114" s="1"/>
      <c r="JMG114" s="1"/>
      <c r="JMH114" s="1"/>
      <c r="JMI114" s="1"/>
      <c r="JMJ114" s="1"/>
      <c r="JMK114" s="1"/>
      <c r="JML114" s="1"/>
      <c r="JMM114" s="1"/>
      <c r="JMN114" s="1"/>
      <c r="JMO114" s="1"/>
      <c r="JMP114" s="1"/>
      <c r="JMQ114" s="1"/>
      <c r="JMR114" s="1"/>
      <c r="JMS114" s="1"/>
      <c r="JMT114" s="1"/>
      <c r="JMU114" s="1"/>
      <c r="JMV114" s="1"/>
      <c r="JMW114" s="1"/>
      <c r="JMX114" s="1"/>
      <c r="JMY114" s="1"/>
      <c r="JMZ114" s="1"/>
      <c r="JNA114" s="1"/>
      <c r="JNB114" s="1"/>
      <c r="JNC114" s="1"/>
      <c r="JND114" s="1"/>
      <c r="JNE114" s="1"/>
      <c r="JNF114" s="1"/>
      <c r="JNG114" s="1"/>
      <c r="JNH114" s="1"/>
      <c r="JNI114" s="1"/>
      <c r="JNJ114" s="1"/>
      <c r="JNK114" s="1"/>
      <c r="JNL114" s="1"/>
      <c r="JNM114" s="1"/>
      <c r="JNN114" s="1"/>
      <c r="JNO114" s="1"/>
      <c r="JNP114" s="1"/>
      <c r="JNQ114" s="1"/>
      <c r="JNR114" s="1"/>
      <c r="JNS114" s="1"/>
      <c r="JNT114" s="1"/>
      <c r="JNU114" s="1"/>
      <c r="JNV114" s="1"/>
      <c r="JNW114" s="1"/>
      <c r="JNX114" s="1"/>
      <c r="JNY114" s="1"/>
      <c r="JNZ114" s="1"/>
      <c r="JOA114" s="1"/>
      <c r="JOB114" s="1"/>
      <c r="JOC114" s="1"/>
      <c r="JOD114" s="1"/>
      <c r="JOE114" s="1"/>
      <c r="JOF114" s="1"/>
      <c r="JOG114" s="1"/>
      <c r="JOH114" s="1"/>
      <c r="JOI114" s="1"/>
      <c r="JOJ114" s="1"/>
      <c r="JOK114" s="1"/>
      <c r="JOL114" s="1"/>
      <c r="JOM114" s="1"/>
      <c r="JON114" s="1"/>
      <c r="JOO114" s="1"/>
      <c r="JOP114" s="1"/>
      <c r="JOQ114" s="1"/>
      <c r="JOR114" s="1"/>
      <c r="JOS114" s="1"/>
      <c r="JOT114" s="1"/>
      <c r="JOU114" s="1"/>
      <c r="JOV114" s="1"/>
      <c r="JOW114" s="1"/>
      <c r="JOX114" s="1"/>
      <c r="JOY114" s="1"/>
      <c r="JOZ114" s="1"/>
      <c r="JPA114" s="1"/>
      <c r="JPB114" s="1"/>
      <c r="JPC114" s="1"/>
      <c r="JPD114" s="1"/>
      <c r="JPE114" s="1"/>
      <c r="JPF114" s="1"/>
      <c r="JPG114" s="1"/>
      <c r="JPH114" s="1"/>
      <c r="JPI114" s="1"/>
      <c r="JPJ114" s="1"/>
      <c r="JPK114" s="1"/>
      <c r="JPL114" s="1"/>
      <c r="JPM114" s="1"/>
      <c r="JPN114" s="1"/>
      <c r="JPO114" s="1"/>
      <c r="JPP114" s="1"/>
      <c r="JPQ114" s="1"/>
      <c r="JPR114" s="1"/>
      <c r="JPS114" s="1"/>
      <c r="JPT114" s="1"/>
      <c r="JPU114" s="1"/>
      <c r="JPV114" s="1"/>
      <c r="JPW114" s="1"/>
      <c r="JPX114" s="1"/>
      <c r="JPY114" s="1"/>
      <c r="JPZ114" s="1"/>
      <c r="JQA114" s="1"/>
      <c r="JQB114" s="1"/>
      <c r="JQC114" s="1"/>
      <c r="JQD114" s="1"/>
      <c r="JQE114" s="1"/>
      <c r="JQF114" s="1"/>
      <c r="JQG114" s="1"/>
      <c r="JQH114" s="1"/>
      <c r="JQI114" s="1"/>
      <c r="JQJ114" s="1"/>
      <c r="JQK114" s="1"/>
      <c r="JQL114" s="1"/>
      <c r="JQM114" s="1"/>
      <c r="JQN114" s="1"/>
      <c r="JQO114" s="1"/>
      <c r="JQP114" s="1"/>
      <c r="JQQ114" s="1"/>
      <c r="JQR114" s="1"/>
      <c r="JQS114" s="1"/>
      <c r="JQT114" s="1"/>
      <c r="JQU114" s="1"/>
      <c r="JQV114" s="1"/>
      <c r="JQW114" s="1"/>
      <c r="JQX114" s="1"/>
      <c r="JQY114" s="1"/>
      <c r="JQZ114" s="1"/>
      <c r="JRA114" s="1"/>
      <c r="JRB114" s="1"/>
      <c r="JRC114" s="1"/>
      <c r="JRD114" s="1"/>
      <c r="JRE114" s="1"/>
      <c r="JRF114" s="1"/>
      <c r="JRG114" s="1"/>
      <c r="JRH114" s="1"/>
      <c r="JRI114" s="1"/>
      <c r="JRJ114" s="1"/>
      <c r="JRK114" s="1"/>
      <c r="JRL114" s="1"/>
      <c r="JRM114" s="1"/>
      <c r="JRN114" s="1"/>
      <c r="JRO114" s="1"/>
      <c r="JRP114" s="1"/>
      <c r="JRQ114" s="1"/>
      <c r="JRR114" s="1"/>
      <c r="JRS114" s="1"/>
      <c r="JRT114" s="1"/>
      <c r="JRU114" s="1"/>
      <c r="JRV114" s="1"/>
      <c r="JRW114" s="1"/>
      <c r="JRX114" s="1"/>
      <c r="JRY114" s="1"/>
      <c r="JRZ114" s="1"/>
      <c r="JSA114" s="1"/>
      <c r="JSB114" s="1"/>
      <c r="JSC114" s="1"/>
      <c r="JSD114" s="1"/>
      <c r="JSE114" s="1"/>
      <c r="JSF114" s="1"/>
      <c r="JSG114" s="1"/>
      <c r="JSH114" s="1"/>
      <c r="JSI114" s="1"/>
      <c r="JSJ114" s="1"/>
      <c r="JSK114" s="1"/>
      <c r="JSL114" s="1"/>
      <c r="JSM114" s="1"/>
      <c r="JSN114" s="1"/>
      <c r="JSO114" s="1"/>
      <c r="JSP114" s="1"/>
      <c r="JSQ114" s="1"/>
      <c r="JSR114" s="1"/>
      <c r="JSS114" s="1"/>
      <c r="JST114" s="1"/>
      <c r="JSU114" s="1"/>
      <c r="JSV114" s="1"/>
      <c r="JSW114" s="1"/>
      <c r="JSX114" s="1"/>
      <c r="JSY114" s="1"/>
      <c r="JSZ114" s="1"/>
      <c r="JTA114" s="1"/>
      <c r="JTB114" s="1"/>
      <c r="JTC114" s="1"/>
      <c r="JTD114" s="1"/>
      <c r="JTE114" s="1"/>
      <c r="JTF114" s="1"/>
      <c r="JTG114" s="1"/>
      <c r="JTH114" s="1"/>
      <c r="JTI114" s="1"/>
      <c r="JTJ114" s="1"/>
      <c r="JTK114" s="1"/>
      <c r="JTL114" s="1"/>
      <c r="JTM114" s="1"/>
      <c r="JTN114" s="1"/>
      <c r="JTO114" s="1"/>
      <c r="JTP114" s="1"/>
      <c r="JTQ114" s="1"/>
      <c r="JTR114" s="1"/>
      <c r="JTS114" s="1"/>
      <c r="JTT114" s="1"/>
      <c r="JTU114" s="1"/>
      <c r="JTV114" s="1"/>
      <c r="JTW114" s="1"/>
      <c r="JTX114" s="1"/>
      <c r="JTY114" s="1"/>
      <c r="JTZ114" s="1"/>
      <c r="JUA114" s="1"/>
      <c r="JUB114" s="1"/>
      <c r="JUC114" s="1"/>
      <c r="JUD114" s="1"/>
      <c r="JUE114" s="1"/>
      <c r="JUF114" s="1"/>
      <c r="JUG114" s="1"/>
      <c r="JUH114" s="1"/>
      <c r="JUI114" s="1"/>
      <c r="JUJ114" s="1"/>
      <c r="JUK114" s="1"/>
      <c r="JUL114" s="1"/>
      <c r="JUM114" s="1"/>
      <c r="JUN114" s="1"/>
      <c r="JUO114" s="1"/>
      <c r="JUP114" s="1"/>
      <c r="JUQ114" s="1"/>
      <c r="JUR114" s="1"/>
      <c r="JUS114" s="1"/>
      <c r="JUT114" s="1"/>
      <c r="JUU114" s="1"/>
      <c r="JUV114" s="1"/>
      <c r="JUW114" s="1"/>
      <c r="JUX114" s="1"/>
      <c r="JUY114" s="1"/>
      <c r="JUZ114" s="1"/>
      <c r="JVA114" s="1"/>
      <c r="JVB114" s="1"/>
      <c r="JVC114" s="1"/>
      <c r="JVD114" s="1"/>
      <c r="JVE114" s="1"/>
      <c r="JVF114" s="1"/>
      <c r="JVG114" s="1"/>
      <c r="JVH114" s="1"/>
      <c r="JVI114" s="1"/>
      <c r="JVJ114" s="1"/>
      <c r="JVK114" s="1"/>
      <c r="JVL114" s="1"/>
      <c r="JVM114" s="1"/>
      <c r="JVN114" s="1"/>
      <c r="JVO114" s="1"/>
      <c r="JVP114" s="1"/>
      <c r="JVQ114" s="1"/>
      <c r="JVR114" s="1"/>
      <c r="JVS114" s="1"/>
      <c r="JVT114" s="1"/>
      <c r="JVU114" s="1"/>
      <c r="JVV114" s="1"/>
      <c r="JVW114" s="1"/>
      <c r="JVX114" s="1"/>
      <c r="JVY114" s="1"/>
      <c r="JVZ114" s="1"/>
      <c r="JWA114" s="1"/>
      <c r="JWB114" s="1"/>
      <c r="JWC114" s="1"/>
      <c r="JWD114" s="1"/>
      <c r="JWE114" s="1"/>
      <c r="JWF114" s="1"/>
      <c r="JWG114" s="1"/>
      <c r="JWH114" s="1"/>
      <c r="JWI114" s="1"/>
      <c r="JWJ114" s="1"/>
      <c r="JWK114" s="1"/>
      <c r="JWL114" s="1"/>
      <c r="JWM114" s="1"/>
      <c r="JWN114" s="1"/>
      <c r="JWO114" s="1"/>
      <c r="JWP114" s="1"/>
      <c r="JWQ114" s="1"/>
      <c r="JWR114" s="1"/>
      <c r="JWS114" s="1"/>
      <c r="JWT114" s="1"/>
      <c r="JWU114" s="1"/>
      <c r="JWV114" s="1"/>
      <c r="JWW114" s="1"/>
      <c r="JWX114" s="1"/>
      <c r="JWY114" s="1"/>
      <c r="JWZ114" s="1"/>
      <c r="JXA114" s="1"/>
      <c r="JXB114" s="1"/>
      <c r="JXC114" s="1"/>
      <c r="JXD114" s="1"/>
      <c r="JXE114" s="1"/>
      <c r="JXF114" s="1"/>
      <c r="JXG114" s="1"/>
      <c r="JXH114" s="1"/>
      <c r="JXI114" s="1"/>
      <c r="JXJ114" s="1"/>
      <c r="JXK114" s="1"/>
      <c r="JXL114" s="1"/>
      <c r="JXM114" s="1"/>
      <c r="JXN114" s="1"/>
      <c r="JXO114" s="1"/>
      <c r="JXP114" s="1"/>
      <c r="JXQ114" s="1"/>
      <c r="JXR114" s="1"/>
      <c r="JXS114" s="1"/>
      <c r="JXT114" s="1"/>
      <c r="JXU114" s="1"/>
      <c r="JXV114" s="1"/>
      <c r="JXW114" s="1"/>
      <c r="JXX114" s="1"/>
      <c r="JXY114" s="1"/>
      <c r="JXZ114" s="1"/>
      <c r="JYA114" s="1"/>
      <c r="JYB114" s="1"/>
      <c r="JYC114" s="1"/>
      <c r="JYD114" s="1"/>
      <c r="JYE114" s="1"/>
      <c r="JYF114" s="1"/>
      <c r="JYG114" s="1"/>
      <c r="JYH114" s="1"/>
      <c r="JYI114" s="1"/>
      <c r="JYJ114" s="1"/>
      <c r="JYK114" s="1"/>
      <c r="JYL114" s="1"/>
      <c r="JYM114" s="1"/>
      <c r="JYN114" s="1"/>
      <c r="JYO114" s="1"/>
      <c r="JYP114" s="1"/>
      <c r="JYQ114" s="1"/>
      <c r="JYR114" s="1"/>
      <c r="JYS114" s="1"/>
      <c r="JYT114" s="1"/>
      <c r="JYU114" s="1"/>
      <c r="JYV114" s="1"/>
      <c r="JYW114" s="1"/>
      <c r="JYX114" s="1"/>
      <c r="JYY114" s="1"/>
      <c r="JYZ114" s="1"/>
      <c r="JZA114" s="1"/>
      <c r="JZB114" s="1"/>
      <c r="JZC114" s="1"/>
      <c r="JZD114" s="1"/>
      <c r="JZE114" s="1"/>
      <c r="JZF114" s="1"/>
      <c r="JZG114" s="1"/>
      <c r="JZH114" s="1"/>
      <c r="JZI114" s="1"/>
      <c r="JZJ114" s="1"/>
      <c r="JZK114" s="1"/>
      <c r="JZL114" s="1"/>
      <c r="JZM114" s="1"/>
      <c r="JZN114" s="1"/>
      <c r="JZO114" s="1"/>
      <c r="JZP114" s="1"/>
      <c r="JZQ114" s="1"/>
      <c r="JZR114" s="1"/>
      <c r="JZS114" s="1"/>
      <c r="JZT114" s="1"/>
      <c r="JZU114" s="1"/>
      <c r="JZV114" s="1"/>
      <c r="JZW114" s="1"/>
      <c r="JZX114" s="1"/>
      <c r="JZY114" s="1"/>
      <c r="JZZ114" s="1"/>
      <c r="KAA114" s="1"/>
      <c r="KAB114" s="1"/>
      <c r="KAC114" s="1"/>
      <c r="KAD114" s="1"/>
      <c r="KAE114" s="1"/>
      <c r="KAF114" s="1"/>
      <c r="KAG114" s="1"/>
      <c r="KAH114" s="1"/>
      <c r="KAI114" s="1"/>
      <c r="KAJ114" s="1"/>
      <c r="KAK114" s="1"/>
      <c r="KAL114" s="1"/>
      <c r="KAM114" s="1"/>
      <c r="KAN114" s="1"/>
      <c r="KAO114" s="1"/>
      <c r="KAP114" s="1"/>
      <c r="KAQ114" s="1"/>
      <c r="KAR114" s="1"/>
      <c r="KAS114" s="1"/>
      <c r="KAT114" s="1"/>
      <c r="KAU114" s="1"/>
      <c r="KAV114" s="1"/>
      <c r="KAW114" s="1"/>
      <c r="KAX114" s="1"/>
      <c r="KAY114" s="1"/>
      <c r="KAZ114" s="1"/>
      <c r="KBA114" s="1"/>
      <c r="KBB114" s="1"/>
      <c r="KBC114" s="1"/>
      <c r="KBD114" s="1"/>
      <c r="KBE114" s="1"/>
      <c r="KBF114" s="1"/>
      <c r="KBG114" s="1"/>
      <c r="KBH114" s="1"/>
      <c r="KBI114" s="1"/>
      <c r="KBJ114" s="1"/>
      <c r="KBK114" s="1"/>
      <c r="KBL114" s="1"/>
      <c r="KBM114" s="1"/>
      <c r="KBN114" s="1"/>
      <c r="KBO114" s="1"/>
      <c r="KBP114" s="1"/>
      <c r="KBQ114" s="1"/>
      <c r="KBR114" s="1"/>
      <c r="KBS114" s="1"/>
      <c r="KBT114" s="1"/>
      <c r="KBU114" s="1"/>
      <c r="KBV114" s="1"/>
      <c r="KBW114" s="1"/>
      <c r="KBX114" s="1"/>
      <c r="KBY114" s="1"/>
      <c r="KBZ114" s="1"/>
      <c r="KCA114" s="1"/>
      <c r="KCB114" s="1"/>
      <c r="KCC114" s="1"/>
      <c r="KCD114" s="1"/>
      <c r="KCE114" s="1"/>
      <c r="KCF114" s="1"/>
      <c r="KCG114" s="1"/>
      <c r="KCH114" s="1"/>
      <c r="KCI114" s="1"/>
      <c r="KCJ114" s="1"/>
      <c r="KCK114" s="1"/>
      <c r="KCL114" s="1"/>
      <c r="KCM114" s="1"/>
      <c r="KCN114" s="1"/>
      <c r="KCO114" s="1"/>
      <c r="KCP114" s="1"/>
      <c r="KCQ114" s="1"/>
      <c r="KCR114" s="1"/>
      <c r="KCS114" s="1"/>
      <c r="KCT114" s="1"/>
      <c r="KCU114" s="1"/>
      <c r="KCV114" s="1"/>
      <c r="KCW114" s="1"/>
      <c r="KCX114" s="1"/>
      <c r="KCY114" s="1"/>
      <c r="KCZ114" s="1"/>
      <c r="KDA114" s="1"/>
      <c r="KDB114" s="1"/>
      <c r="KDC114" s="1"/>
      <c r="KDD114" s="1"/>
      <c r="KDE114" s="1"/>
      <c r="KDF114" s="1"/>
      <c r="KDG114" s="1"/>
      <c r="KDH114" s="1"/>
      <c r="KDI114" s="1"/>
      <c r="KDJ114" s="1"/>
      <c r="KDK114" s="1"/>
      <c r="KDL114" s="1"/>
      <c r="KDM114" s="1"/>
      <c r="KDN114" s="1"/>
      <c r="KDO114" s="1"/>
      <c r="KDP114" s="1"/>
      <c r="KDQ114" s="1"/>
      <c r="KDR114" s="1"/>
      <c r="KDS114" s="1"/>
      <c r="KDT114" s="1"/>
      <c r="KDU114" s="1"/>
      <c r="KDV114" s="1"/>
      <c r="KDW114" s="1"/>
      <c r="KDX114" s="1"/>
      <c r="KDY114" s="1"/>
      <c r="KDZ114" s="1"/>
      <c r="KEA114" s="1"/>
      <c r="KEB114" s="1"/>
      <c r="KEC114" s="1"/>
      <c r="KED114" s="1"/>
      <c r="KEE114" s="1"/>
      <c r="KEF114" s="1"/>
      <c r="KEG114" s="1"/>
      <c r="KEH114" s="1"/>
      <c r="KEI114" s="1"/>
      <c r="KEJ114" s="1"/>
      <c r="KEK114" s="1"/>
      <c r="KEL114" s="1"/>
      <c r="KEM114" s="1"/>
      <c r="KEN114" s="1"/>
      <c r="KEO114" s="1"/>
      <c r="KEP114" s="1"/>
      <c r="KEQ114" s="1"/>
      <c r="KER114" s="1"/>
      <c r="KES114" s="1"/>
      <c r="KET114" s="1"/>
      <c r="KEU114" s="1"/>
      <c r="KEV114" s="1"/>
      <c r="KEW114" s="1"/>
      <c r="KEX114" s="1"/>
      <c r="KEY114" s="1"/>
      <c r="KEZ114" s="1"/>
      <c r="KFA114" s="1"/>
      <c r="KFB114" s="1"/>
      <c r="KFC114" s="1"/>
      <c r="KFD114" s="1"/>
      <c r="KFE114" s="1"/>
      <c r="KFF114" s="1"/>
      <c r="KFG114" s="1"/>
      <c r="KFH114" s="1"/>
      <c r="KFI114" s="1"/>
      <c r="KFJ114" s="1"/>
      <c r="KFK114" s="1"/>
      <c r="KFL114" s="1"/>
      <c r="KFM114" s="1"/>
      <c r="KFN114" s="1"/>
      <c r="KFO114" s="1"/>
      <c r="KFP114" s="1"/>
      <c r="KFQ114" s="1"/>
      <c r="KFR114" s="1"/>
      <c r="KFS114" s="1"/>
      <c r="KFT114" s="1"/>
      <c r="KFU114" s="1"/>
      <c r="KFV114" s="1"/>
      <c r="KFW114" s="1"/>
      <c r="KFX114" s="1"/>
      <c r="KFY114" s="1"/>
      <c r="KFZ114" s="1"/>
      <c r="KGA114" s="1"/>
      <c r="KGB114" s="1"/>
      <c r="KGC114" s="1"/>
      <c r="KGD114" s="1"/>
      <c r="KGE114" s="1"/>
      <c r="KGF114" s="1"/>
      <c r="KGG114" s="1"/>
      <c r="KGH114" s="1"/>
      <c r="KGI114" s="1"/>
      <c r="KGJ114" s="1"/>
      <c r="KGK114" s="1"/>
      <c r="KGL114" s="1"/>
      <c r="KGM114" s="1"/>
      <c r="KGN114" s="1"/>
      <c r="KGO114" s="1"/>
      <c r="KGP114" s="1"/>
      <c r="KGQ114" s="1"/>
      <c r="KGR114" s="1"/>
      <c r="KGS114" s="1"/>
      <c r="KGT114" s="1"/>
      <c r="KGU114" s="1"/>
      <c r="KGV114" s="1"/>
      <c r="KGW114" s="1"/>
      <c r="KGX114" s="1"/>
      <c r="KGY114" s="1"/>
      <c r="KGZ114" s="1"/>
      <c r="KHA114" s="1"/>
      <c r="KHB114" s="1"/>
      <c r="KHC114" s="1"/>
      <c r="KHD114" s="1"/>
      <c r="KHE114" s="1"/>
      <c r="KHF114" s="1"/>
      <c r="KHG114" s="1"/>
      <c r="KHH114" s="1"/>
      <c r="KHI114" s="1"/>
      <c r="KHJ114" s="1"/>
      <c r="KHK114" s="1"/>
      <c r="KHL114" s="1"/>
      <c r="KHM114" s="1"/>
      <c r="KHN114" s="1"/>
      <c r="KHO114" s="1"/>
      <c r="KHP114" s="1"/>
      <c r="KHQ114" s="1"/>
      <c r="KHR114" s="1"/>
      <c r="KHS114" s="1"/>
      <c r="KHT114" s="1"/>
      <c r="KHU114" s="1"/>
      <c r="KHV114" s="1"/>
      <c r="KHW114" s="1"/>
      <c r="KHX114" s="1"/>
      <c r="KHY114" s="1"/>
      <c r="KHZ114" s="1"/>
      <c r="KIA114" s="1"/>
      <c r="KIB114" s="1"/>
      <c r="KIC114" s="1"/>
      <c r="KID114" s="1"/>
      <c r="KIE114" s="1"/>
      <c r="KIF114" s="1"/>
      <c r="KIG114" s="1"/>
      <c r="KIH114" s="1"/>
      <c r="KII114" s="1"/>
      <c r="KIJ114" s="1"/>
      <c r="KIK114" s="1"/>
      <c r="KIL114" s="1"/>
      <c r="KIM114" s="1"/>
      <c r="KIN114" s="1"/>
      <c r="KIO114" s="1"/>
      <c r="KIP114" s="1"/>
      <c r="KIQ114" s="1"/>
      <c r="KIR114" s="1"/>
      <c r="KIS114" s="1"/>
      <c r="KIT114" s="1"/>
      <c r="KIU114" s="1"/>
      <c r="KIV114" s="1"/>
      <c r="KIW114" s="1"/>
      <c r="KIX114" s="1"/>
      <c r="KIY114" s="1"/>
      <c r="KIZ114" s="1"/>
      <c r="KJA114" s="1"/>
      <c r="KJB114" s="1"/>
      <c r="KJC114" s="1"/>
      <c r="KJD114" s="1"/>
      <c r="KJE114" s="1"/>
      <c r="KJF114" s="1"/>
      <c r="KJG114" s="1"/>
      <c r="KJH114" s="1"/>
      <c r="KJI114" s="1"/>
      <c r="KJJ114" s="1"/>
      <c r="KJK114" s="1"/>
      <c r="KJL114" s="1"/>
      <c r="KJM114" s="1"/>
      <c r="KJN114" s="1"/>
      <c r="KJO114" s="1"/>
      <c r="KJP114" s="1"/>
      <c r="KJQ114" s="1"/>
      <c r="KJR114" s="1"/>
      <c r="KJS114" s="1"/>
      <c r="KJT114" s="1"/>
      <c r="KJU114" s="1"/>
      <c r="KJV114" s="1"/>
      <c r="KJW114" s="1"/>
      <c r="KJX114" s="1"/>
      <c r="KJY114" s="1"/>
      <c r="KJZ114" s="1"/>
      <c r="KKA114" s="1"/>
      <c r="KKB114" s="1"/>
      <c r="KKC114" s="1"/>
      <c r="KKD114" s="1"/>
      <c r="KKE114" s="1"/>
      <c r="KKF114" s="1"/>
      <c r="KKG114" s="1"/>
      <c r="KKH114" s="1"/>
      <c r="KKI114" s="1"/>
      <c r="KKJ114" s="1"/>
      <c r="KKK114" s="1"/>
      <c r="KKL114" s="1"/>
      <c r="KKM114" s="1"/>
      <c r="KKN114" s="1"/>
      <c r="KKO114" s="1"/>
      <c r="KKP114" s="1"/>
      <c r="KKQ114" s="1"/>
      <c r="KKR114" s="1"/>
      <c r="KKS114" s="1"/>
      <c r="KKT114" s="1"/>
      <c r="KKU114" s="1"/>
      <c r="KKV114" s="1"/>
      <c r="KKW114" s="1"/>
      <c r="KKX114" s="1"/>
      <c r="KKY114" s="1"/>
      <c r="KKZ114" s="1"/>
      <c r="KLA114" s="1"/>
      <c r="KLB114" s="1"/>
      <c r="KLC114" s="1"/>
      <c r="KLD114" s="1"/>
      <c r="KLE114" s="1"/>
      <c r="KLF114" s="1"/>
      <c r="KLG114" s="1"/>
      <c r="KLH114" s="1"/>
      <c r="KLI114" s="1"/>
      <c r="KLJ114" s="1"/>
      <c r="KLK114" s="1"/>
      <c r="KLL114" s="1"/>
      <c r="KLM114" s="1"/>
      <c r="KLN114" s="1"/>
      <c r="KLO114" s="1"/>
      <c r="KLP114" s="1"/>
      <c r="KLQ114" s="1"/>
      <c r="KLR114" s="1"/>
      <c r="KLS114" s="1"/>
      <c r="KLT114" s="1"/>
      <c r="KLU114" s="1"/>
      <c r="KLV114" s="1"/>
      <c r="KLW114" s="1"/>
      <c r="KLX114" s="1"/>
      <c r="KLY114" s="1"/>
      <c r="KLZ114" s="1"/>
      <c r="KMA114" s="1"/>
      <c r="KMB114" s="1"/>
      <c r="KMC114" s="1"/>
      <c r="KMD114" s="1"/>
      <c r="KME114" s="1"/>
      <c r="KMF114" s="1"/>
      <c r="KMG114" s="1"/>
      <c r="KMH114" s="1"/>
      <c r="KMI114" s="1"/>
      <c r="KMJ114" s="1"/>
      <c r="KMK114" s="1"/>
      <c r="KML114" s="1"/>
      <c r="KMM114" s="1"/>
      <c r="KMN114" s="1"/>
      <c r="KMO114" s="1"/>
      <c r="KMP114" s="1"/>
      <c r="KMQ114" s="1"/>
      <c r="KMR114" s="1"/>
      <c r="KMS114" s="1"/>
      <c r="KMT114" s="1"/>
      <c r="KMU114" s="1"/>
      <c r="KMV114" s="1"/>
      <c r="KMW114" s="1"/>
      <c r="KMX114" s="1"/>
      <c r="KMY114" s="1"/>
      <c r="KMZ114" s="1"/>
      <c r="KNA114" s="1"/>
      <c r="KNB114" s="1"/>
      <c r="KNC114" s="1"/>
      <c r="KND114" s="1"/>
      <c r="KNE114" s="1"/>
      <c r="KNF114" s="1"/>
      <c r="KNG114" s="1"/>
      <c r="KNH114" s="1"/>
      <c r="KNI114" s="1"/>
      <c r="KNJ114" s="1"/>
      <c r="KNK114" s="1"/>
      <c r="KNL114" s="1"/>
      <c r="KNM114" s="1"/>
      <c r="KNN114" s="1"/>
      <c r="KNO114" s="1"/>
      <c r="KNP114" s="1"/>
      <c r="KNQ114" s="1"/>
      <c r="KNR114" s="1"/>
      <c r="KNS114" s="1"/>
      <c r="KNT114" s="1"/>
      <c r="KNU114" s="1"/>
      <c r="KNV114" s="1"/>
      <c r="KNW114" s="1"/>
      <c r="KNX114" s="1"/>
      <c r="KNY114" s="1"/>
      <c r="KNZ114" s="1"/>
      <c r="KOA114" s="1"/>
      <c r="KOB114" s="1"/>
      <c r="KOC114" s="1"/>
      <c r="KOD114" s="1"/>
      <c r="KOE114" s="1"/>
      <c r="KOF114" s="1"/>
      <c r="KOG114" s="1"/>
      <c r="KOH114" s="1"/>
      <c r="KOI114" s="1"/>
      <c r="KOJ114" s="1"/>
      <c r="KOK114" s="1"/>
      <c r="KOL114" s="1"/>
      <c r="KOM114" s="1"/>
      <c r="KON114" s="1"/>
      <c r="KOO114" s="1"/>
      <c r="KOP114" s="1"/>
      <c r="KOQ114" s="1"/>
      <c r="KOR114" s="1"/>
      <c r="KOS114" s="1"/>
      <c r="KOT114" s="1"/>
      <c r="KOU114" s="1"/>
      <c r="KOV114" s="1"/>
      <c r="KOW114" s="1"/>
      <c r="KOX114" s="1"/>
      <c r="KOY114" s="1"/>
      <c r="KOZ114" s="1"/>
      <c r="KPA114" s="1"/>
      <c r="KPB114" s="1"/>
      <c r="KPC114" s="1"/>
      <c r="KPD114" s="1"/>
      <c r="KPE114" s="1"/>
      <c r="KPF114" s="1"/>
      <c r="KPG114" s="1"/>
      <c r="KPH114" s="1"/>
      <c r="KPI114" s="1"/>
      <c r="KPJ114" s="1"/>
      <c r="KPK114" s="1"/>
      <c r="KPL114" s="1"/>
      <c r="KPM114" s="1"/>
      <c r="KPN114" s="1"/>
      <c r="KPO114" s="1"/>
      <c r="KPP114" s="1"/>
      <c r="KPQ114" s="1"/>
      <c r="KPR114" s="1"/>
      <c r="KPS114" s="1"/>
      <c r="KPT114" s="1"/>
      <c r="KPU114" s="1"/>
      <c r="KPV114" s="1"/>
      <c r="KPW114" s="1"/>
      <c r="KPX114" s="1"/>
      <c r="KPY114" s="1"/>
      <c r="KPZ114" s="1"/>
      <c r="KQA114" s="1"/>
      <c r="KQB114" s="1"/>
      <c r="KQC114" s="1"/>
      <c r="KQD114" s="1"/>
      <c r="KQE114" s="1"/>
      <c r="KQF114" s="1"/>
      <c r="KQG114" s="1"/>
      <c r="KQH114" s="1"/>
      <c r="KQI114" s="1"/>
      <c r="KQJ114" s="1"/>
      <c r="KQK114" s="1"/>
      <c r="KQL114" s="1"/>
      <c r="KQM114" s="1"/>
      <c r="KQN114" s="1"/>
      <c r="KQO114" s="1"/>
      <c r="KQP114" s="1"/>
      <c r="KQQ114" s="1"/>
      <c r="KQR114" s="1"/>
      <c r="KQS114" s="1"/>
      <c r="KQT114" s="1"/>
      <c r="KQU114" s="1"/>
      <c r="KQV114" s="1"/>
      <c r="KQW114" s="1"/>
      <c r="KQX114" s="1"/>
      <c r="KQY114" s="1"/>
      <c r="KQZ114" s="1"/>
      <c r="KRA114" s="1"/>
      <c r="KRB114" s="1"/>
      <c r="KRC114" s="1"/>
      <c r="KRD114" s="1"/>
      <c r="KRE114" s="1"/>
      <c r="KRF114" s="1"/>
      <c r="KRG114" s="1"/>
      <c r="KRH114" s="1"/>
      <c r="KRI114" s="1"/>
      <c r="KRJ114" s="1"/>
      <c r="KRK114" s="1"/>
      <c r="KRL114" s="1"/>
      <c r="KRM114" s="1"/>
      <c r="KRN114" s="1"/>
      <c r="KRO114" s="1"/>
      <c r="KRP114" s="1"/>
      <c r="KRQ114" s="1"/>
      <c r="KRR114" s="1"/>
      <c r="KRS114" s="1"/>
      <c r="KRT114" s="1"/>
      <c r="KRU114" s="1"/>
      <c r="KRV114" s="1"/>
      <c r="KRW114" s="1"/>
      <c r="KRX114" s="1"/>
      <c r="KRY114" s="1"/>
      <c r="KRZ114" s="1"/>
      <c r="KSA114" s="1"/>
      <c r="KSB114" s="1"/>
      <c r="KSC114" s="1"/>
      <c r="KSD114" s="1"/>
      <c r="KSE114" s="1"/>
      <c r="KSF114" s="1"/>
      <c r="KSG114" s="1"/>
      <c r="KSH114" s="1"/>
      <c r="KSI114" s="1"/>
      <c r="KSJ114" s="1"/>
      <c r="KSK114" s="1"/>
      <c r="KSL114" s="1"/>
      <c r="KSM114" s="1"/>
      <c r="KSN114" s="1"/>
      <c r="KSO114" s="1"/>
      <c r="KSP114" s="1"/>
      <c r="KSQ114" s="1"/>
      <c r="KSR114" s="1"/>
      <c r="KSS114" s="1"/>
      <c r="KST114" s="1"/>
      <c r="KSU114" s="1"/>
      <c r="KSV114" s="1"/>
      <c r="KSW114" s="1"/>
      <c r="KSX114" s="1"/>
      <c r="KSY114" s="1"/>
      <c r="KSZ114" s="1"/>
      <c r="KTA114" s="1"/>
      <c r="KTB114" s="1"/>
      <c r="KTC114" s="1"/>
      <c r="KTD114" s="1"/>
      <c r="KTE114" s="1"/>
      <c r="KTF114" s="1"/>
      <c r="KTG114" s="1"/>
      <c r="KTH114" s="1"/>
      <c r="KTI114" s="1"/>
      <c r="KTJ114" s="1"/>
      <c r="KTK114" s="1"/>
      <c r="KTL114" s="1"/>
      <c r="KTM114" s="1"/>
      <c r="KTN114" s="1"/>
      <c r="KTO114" s="1"/>
      <c r="KTP114" s="1"/>
      <c r="KTQ114" s="1"/>
      <c r="KTR114" s="1"/>
      <c r="KTS114" s="1"/>
      <c r="KTT114" s="1"/>
      <c r="KTU114" s="1"/>
      <c r="KTV114" s="1"/>
      <c r="KTW114" s="1"/>
      <c r="KTX114" s="1"/>
      <c r="KTY114" s="1"/>
      <c r="KTZ114" s="1"/>
      <c r="KUA114" s="1"/>
      <c r="KUB114" s="1"/>
      <c r="KUC114" s="1"/>
      <c r="KUD114" s="1"/>
      <c r="KUE114" s="1"/>
      <c r="KUF114" s="1"/>
      <c r="KUG114" s="1"/>
      <c r="KUH114" s="1"/>
      <c r="KUI114" s="1"/>
      <c r="KUJ114" s="1"/>
      <c r="KUK114" s="1"/>
      <c r="KUL114" s="1"/>
      <c r="KUM114" s="1"/>
      <c r="KUN114" s="1"/>
      <c r="KUO114" s="1"/>
      <c r="KUP114" s="1"/>
      <c r="KUQ114" s="1"/>
      <c r="KUR114" s="1"/>
      <c r="KUS114" s="1"/>
      <c r="KUT114" s="1"/>
      <c r="KUU114" s="1"/>
      <c r="KUV114" s="1"/>
      <c r="KUW114" s="1"/>
      <c r="KUX114" s="1"/>
      <c r="KUY114" s="1"/>
      <c r="KUZ114" s="1"/>
      <c r="KVA114" s="1"/>
      <c r="KVB114" s="1"/>
      <c r="KVC114" s="1"/>
      <c r="KVD114" s="1"/>
      <c r="KVE114" s="1"/>
      <c r="KVF114" s="1"/>
      <c r="KVG114" s="1"/>
      <c r="KVH114" s="1"/>
      <c r="KVI114" s="1"/>
      <c r="KVJ114" s="1"/>
      <c r="KVK114" s="1"/>
      <c r="KVL114" s="1"/>
      <c r="KVM114" s="1"/>
      <c r="KVN114" s="1"/>
      <c r="KVO114" s="1"/>
      <c r="KVP114" s="1"/>
      <c r="KVQ114" s="1"/>
      <c r="KVR114" s="1"/>
      <c r="KVS114" s="1"/>
      <c r="KVT114" s="1"/>
      <c r="KVU114" s="1"/>
      <c r="KVV114" s="1"/>
      <c r="KVW114" s="1"/>
      <c r="KVX114" s="1"/>
      <c r="KVY114" s="1"/>
      <c r="KVZ114" s="1"/>
      <c r="KWA114" s="1"/>
      <c r="KWB114" s="1"/>
      <c r="KWC114" s="1"/>
      <c r="KWD114" s="1"/>
      <c r="KWE114" s="1"/>
      <c r="KWF114" s="1"/>
      <c r="KWG114" s="1"/>
      <c r="KWH114" s="1"/>
      <c r="KWI114" s="1"/>
      <c r="KWJ114" s="1"/>
      <c r="KWK114" s="1"/>
      <c r="KWL114" s="1"/>
      <c r="KWM114" s="1"/>
      <c r="KWN114" s="1"/>
      <c r="KWO114" s="1"/>
      <c r="KWP114" s="1"/>
      <c r="KWQ114" s="1"/>
      <c r="KWR114" s="1"/>
      <c r="KWS114" s="1"/>
      <c r="KWT114" s="1"/>
      <c r="KWU114" s="1"/>
      <c r="KWV114" s="1"/>
      <c r="KWW114" s="1"/>
      <c r="KWX114" s="1"/>
      <c r="KWY114" s="1"/>
      <c r="KWZ114" s="1"/>
      <c r="KXA114" s="1"/>
      <c r="KXB114" s="1"/>
      <c r="KXC114" s="1"/>
      <c r="KXD114" s="1"/>
      <c r="KXE114" s="1"/>
      <c r="KXF114" s="1"/>
      <c r="KXG114" s="1"/>
      <c r="KXH114" s="1"/>
      <c r="KXI114" s="1"/>
      <c r="KXJ114" s="1"/>
      <c r="KXK114" s="1"/>
      <c r="KXL114" s="1"/>
      <c r="KXM114" s="1"/>
      <c r="KXN114" s="1"/>
      <c r="KXO114" s="1"/>
      <c r="KXP114" s="1"/>
      <c r="KXQ114" s="1"/>
      <c r="KXR114" s="1"/>
      <c r="KXS114" s="1"/>
      <c r="KXT114" s="1"/>
      <c r="KXU114" s="1"/>
      <c r="KXV114" s="1"/>
      <c r="KXW114" s="1"/>
      <c r="KXX114" s="1"/>
      <c r="KXY114" s="1"/>
      <c r="KXZ114" s="1"/>
      <c r="KYA114" s="1"/>
      <c r="KYB114" s="1"/>
      <c r="KYC114" s="1"/>
      <c r="KYD114" s="1"/>
      <c r="KYE114" s="1"/>
      <c r="KYF114" s="1"/>
      <c r="KYG114" s="1"/>
      <c r="KYH114" s="1"/>
      <c r="KYI114" s="1"/>
      <c r="KYJ114" s="1"/>
      <c r="KYK114" s="1"/>
      <c r="KYL114" s="1"/>
      <c r="KYM114" s="1"/>
      <c r="KYN114" s="1"/>
      <c r="KYO114" s="1"/>
      <c r="KYP114" s="1"/>
      <c r="KYQ114" s="1"/>
      <c r="KYR114" s="1"/>
      <c r="KYS114" s="1"/>
      <c r="KYT114" s="1"/>
      <c r="KYU114" s="1"/>
      <c r="KYV114" s="1"/>
      <c r="KYW114" s="1"/>
      <c r="KYX114" s="1"/>
      <c r="KYY114" s="1"/>
      <c r="KYZ114" s="1"/>
      <c r="KZA114" s="1"/>
      <c r="KZB114" s="1"/>
      <c r="KZC114" s="1"/>
      <c r="KZD114" s="1"/>
      <c r="KZE114" s="1"/>
      <c r="KZF114" s="1"/>
      <c r="KZG114" s="1"/>
      <c r="KZH114" s="1"/>
      <c r="KZI114" s="1"/>
      <c r="KZJ114" s="1"/>
      <c r="KZK114" s="1"/>
      <c r="KZL114" s="1"/>
      <c r="KZM114" s="1"/>
      <c r="KZN114" s="1"/>
      <c r="KZO114" s="1"/>
      <c r="KZP114" s="1"/>
      <c r="KZQ114" s="1"/>
      <c r="KZR114" s="1"/>
      <c r="KZS114" s="1"/>
      <c r="KZT114" s="1"/>
      <c r="KZU114" s="1"/>
      <c r="KZV114" s="1"/>
      <c r="KZW114" s="1"/>
      <c r="KZX114" s="1"/>
      <c r="KZY114" s="1"/>
      <c r="KZZ114" s="1"/>
      <c r="LAA114" s="1"/>
      <c r="LAB114" s="1"/>
      <c r="LAC114" s="1"/>
      <c r="LAD114" s="1"/>
      <c r="LAE114" s="1"/>
      <c r="LAF114" s="1"/>
      <c r="LAG114" s="1"/>
      <c r="LAH114" s="1"/>
      <c r="LAI114" s="1"/>
      <c r="LAJ114" s="1"/>
      <c r="LAK114" s="1"/>
      <c r="LAL114" s="1"/>
      <c r="LAM114" s="1"/>
      <c r="LAN114" s="1"/>
      <c r="LAO114" s="1"/>
      <c r="LAP114" s="1"/>
      <c r="LAQ114" s="1"/>
      <c r="LAR114" s="1"/>
      <c r="LAS114" s="1"/>
      <c r="LAT114" s="1"/>
      <c r="LAU114" s="1"/>
      <c r="LAV114" s="1"/>
      <c r="LAW114" s="1"/>
      <c r="LAX114" s="1"/>
      <c r="LAY114" s="1"/>
      <c r="LAZ114" s="1"/>
      <c r="LBA114" s="1"/>
      <c r="LBB114" s="1"/>
      <c r="LBC114" s="1"/>
      <c r="LBD114" s="1"/>
      <c r="LBE114" s="1"/>
      <c r="LBF114" s="1"/>
      <c r="LBG114" s="1"/>
      <c r="LBH114" s="1"/>
      <c r="LBI114" s="1"/>
      <c r="LBJ114" s="1"/>
      <c r="LBK114" s="1"/>
      <c r="LBL114" s="1"/>
      <c r="LBM114" s="1"/>
      <c r="LBN114" s="1"/>
      <c r="LBO114" s="1"/>
      <c r="LBP114" s="1"/>
      <c r="LBQ114" s="1"/>
      <c r="LBR114" s="1"/>
      <c r="LBS114" s="1"/>
      <c r="LBT114" s="1"/>
      <c r="LBU114" s="1"/>
      <c r="LBV114" s="1"/>
      <c r="LBW114" s="1"/>
      <c r="LBX114" s="1"/>
      <c r="LBY114" s="1"/>
      <c r="LBZ114" s="1"/>
      <c r="LCA114" s="1"/>
      <c r="LCB114" s="1"/>
      <c r="LCC114" s="1"/>
      <c r="LCD114" s="1"/>
      <c r="LCE114" s="1"/>
      <c r="LCF114" s="1"/>
      <c r="LCG114" s="1"/>
      <c r="LCH114" s="1"/>
      <c r="LCI114" s="1"/>
      <c r="LCJ114" s="1"/>
      <c r="LCK114" s="1"/>
      <c r="LCL114" s="1"/>
      <c r="LCM114" s="1"/>
      <c r="LCN114" s="1"/>
      <c r="LCO114" s="1"/>
      <c r="LCP114" s="1"/>
      <c r="LCQ114" s="1"/>
      <c r="LCR114" s="1"/>
      <c r="LCS114" s="1"/>
      <c r="LCT114" s="1"/>
      <c r="LCU114" s="1"/>
      <c r="LCV114" s="1"/>
      <c r="LCW114" s="1"/>
      <c r="LCX114" s="1"/>
      <c r="LCY114" s="1"/>
      <c r="LCZ114" s="1"/>
      <c r="LDA114" s="1"/>
      <c r="LDB114" s="1"/>
      <c r="LDC114" s="1"/>
      <c r="LDD114" s="1"/>
      <c r="LDE114" s="1"/>
      <c r="LDF114" s="1"/>
      <c r="LDG114" s="1"/>
      <c r="LDH114" s="1"/>
      <c r="LDI114" s="1"/>
      <c r="LDJ114" s="1"/>
      <c r="LDK114" s="1"/>
      <c r="LDL114" s="1"/>
      <c r="LDM114" s="1"/>
      <c r="LDN114" s="1"/>
      <c r="LDO114" s="1"/>
      <c r="LDP114" s="1"/>
      <c r="LDQ114" s="1"/>
      <c r="LDR114" s="1"/>
      <c r="LDS114" s="1"/>
      <c r="LDT114" s="1"/>
      <c r="LDU114" s="1"/>
      <c r="LDV114" s="1"/>
      <c r="LDW114" s="1"/>
      <c r="LDX114" s="1"/>
      <c r="LDY114" s="1"/>
      <c r="LDZ114" s="1"/>
      <c r="LEA114" s="1"/>
      <c r="LEB114" s="1"/>
      <c r="LEC114" s="1"/>
      <c r="LED114" s="1"/>
      <c r="LEE114" s="1"/>
      <c r="LEF114" s="1"/>
      <c r="LEG114" s="1"/>
      <c r="LEH114" s="1"/>
      <c r="LEI114" s="1"/>
      <c r="LEJ114" s="1"/>
      <c r="LEK114" s="1"/>
      <c r="LEL114" s="1"/>
      <c r="LEM114" s="1"/>
      <c r="LEN114" s="1"/>
      <c r="LEO114" s="1"/>
      <c r="LEP114" s="1"/>
      <c r="LEQ114" s="1"/>
      <c r="LER114" s="1"/>
      <c r="LES114" s="1"/>
      <c r="LET114" s="1"/>
      <c r="LEU114" s="1"/>
      <c r="LEV114" s="1"/>
      <c r="LEW114" s="1"/>
      <c r="LEX114" s="1"/>
      <c r="LEY114" s="1"/>
      <c r="LEZ114" s="1"/>
      <c r="LFA114" s="1"/>
      <c r="LFB114" s="1"/>
      <c r="LFC114" s="1"/>
      <c r="LFD114" s="1"/>
      <c r="LFE114" s="1"/>
      <c r="LFF114" s="1"/>
      <c r="LFG114" s="1"/>
      <c r="LFH114" s="1"/>
      <c r="LFI114" s="1"/>
      <c r="LFJ114" s="1"/>
      <c r="LFK114" s="1"/>
      <c r="LFL114" s="1"/>
      <c r="LFM114" s="1"/>
      <c r="LFN114" s="1"/>
      <c r="LFO114" s="1"/>
      <c r="LFP114" s="1"/>
      <c r="LFQ114" s="1"/>
      <c r="LFR114" s="1"/>
      <c r="LFS114" s="1"/>
      <c r="LFT114" s="1"/>
      <c r="LFU114" s="1"/>
      <c r="LFV114" s="1"/>
      <c r="LFW114" s="1"/>
      <c r="LFX114" s="1"/>
      <c r="LFY114" s="1"/>
      <c r="LFZ114" s="1"/>
      <c r="LGA114" s="1"/>
      <c r="LGB114" s="1"/>
      <c r="LGC114" s="1"/>
      <c r="LGD114" s="1"/>
      <c r="LGE114" s="1"/>
      <c r="LGF114" s="1"/>
      <c r="LGG114" s="1"/>
      <c r="LGH114" s="1"/>
      <c r="LGI114" s="1"/>
      <c r="LGJ114" s="1"/>
      <c r="LGK114" s="1"/>
      <c r="LGL114" s="1"/>
      <c r="LGM114" s="1"/>
      <c r="LGN114" s="1"/>
      <c r="LGO114" s="1"/>
      <c r="LGP114" s="1"/>
      <c r="LGQ114" s="1"/>
      <c r="LGR114" s="1"/>
      <c r="LGS114" s="1"/>
      <c r="LGT114" s="1"/>
      <c r="LGU114" s="1"/>
      <c r="LGV114" s="1"/>
      <c r="LGW114" s="1"/>
      <c r="LGX114" s="1"/>
      <c r="LGY114" s="1"/>
      <c r="LGZ114" s="1"/>
      <c r="LHA114" s="1"/>
      <c r="LHB114" s="1"/>
      <c r="LHC114" s="1"/>
      <c r="LHD114" s="1"/>
      <c r="LHE114" s="1"/>
      <c r="LHF114" s="1"/>
      <c r="LHG114" s="1"/>
      <c r="LHH114" s="1"/>
      <c r="LHI114" s="1"/>
      <c r="LHJ114" s="1"/>
      <c r="LHK114" s="1"/>
      <c r="LHL114" s="1"/>
      <c r="LHM114" s="1"/>
      <c r="LHN114" s="1"/>
      <c r="LHO114" s="1"/>
      <c r="LHP114" s="1"/>
      <c r="LHQ114" s="1"/>
      <c r="LHR114" s="1"/>
      <c r="LHS114" s="1"/>
      <c r="LHT114" s="1"/>
      <c r="LHU114" s="1"/>
      <c r="LHV114" s="1"/>
      <c r="LHW114" s="1"/>
      <c r="LHX114" s="1"/>
      <c r="LHY114" s="1"/>
      <c r="LHZ114" s="1"/>
      <c r="LIA114" s="1"/>
      <c r="LIB114" s="1"/>
      <c r="LIC114" s="1"/>
      <c r="LID114" s="1"/>
      <c r="LIE114" s="1"/>
      <c r="LIF114" s="1"/>
      <c r="LIG114" s="1"/>
      <c r="LIH114" s="1"/>
      <c r="LII114" s="1"/>
      <c r="LIJ114" s="1"/>
      <c r="LIK114" s="1"/>
      <c r="LIL114" s="1"/>
      <c r="LIM114" s="1"/>
      <c r="LIN114" s="1"/>
      <c r="LIO114" s="1"/>
      <c r="LIP114" s="1"/>
      <c r="LIQ114" s="1"/>
      <c r="LIR114" s="1"/>
      <c r="LIS114" s="1"/>
      <c r="LIT114" s="1"/>
      <c r="LIU114" s="1"/>
      <c r="LIV114" s="1"/>
      <c r="LIW114" s="1"/>
      <c r="LIX114" s="1"/>
      <c r="LIY114" s="1"/>
      <c r="LIZ114" s="1"/>
      <c r="LJA114" s="1"/>
      <c r="LJB114" s="1"/>
      <c r="LJC114" s="1"/>
      <c r="LJD114" s="1"/>
      <c r="LJE114" s="1"/>
      <c r="LJF114" s="1"/>
      <c r="LJG114" s="1"/>
      <c r="LJH114" s="1"/>
      <c r="LJI114" s="1"/>
      <c r="LJJ114" s="1"/>
      <c r="LJK114" s="1"/>
      <c r="LJL114" s="1"/>
      <c r="LJM114" s="1"/>
      <c r="LJN114" s="1"/>
      <c r="LJO114" s="1"/>
      <c r="LJP114" s="1"/>
      <c r="LJQ114" s="1"/>
      <c r="LJR114" s="1"/>
      <c r="LJS114" s="1"/>
      <c r="LJT114" s="1"/>
      <c r="LJU114" s="1"/>
      <c r="LJV114" s="1"/>
      <c r="LJW114" s="1"/>
      <c r="LJX114" s="1"/>
      <c r="LJY114" s="1"/>
      <c r="LJZ114" s="1"/>
      <c r="LKA114" s="1"/>
      <c r="LKB114" s="1"/>
      <c r="LKC114" s="1"/>
      <c r="LKD114" s="1"/>
      <c r="LKE114" s="1"/>
      <c r="LKF114" s="1"/>
      <c r="LKG114" s="1"/>
      <c r="LKH114" s="1"/>
      <c r="LKI114" s="1"/>
      <c r="LKJ114" s="1"/>
      <c r="LKK114" s="1"/>
      <c r="LKL114" s="1"/>
      <c r="LKM114" s="1"/>
      <c r="LKN114" s="1"/>
      <c r="LKO114" s="1"/>
      <c r="LKP114" s="1"/>
      <c r="LKQ114" s="1"/>
      <c r="LKR114" s="1"/>
      <c r="LKS114" s="1"/>
      <c r="LKT114" s="1"/>
      <c r="LKU114" s="1"/>
      <c r="LKV114" s="1"/>
      <c r="LKW114" s="1"/>
      <c r="LKX114" s="1"/>
      <c r="LKY114" s="1"/>
      <c r="LKZ114" s="1"/>
      <c r="LLA114" s="1"/>
      <c r="LLB114" s="1"/>
      <c r="LLC114" s="1"/>
      <c r="LLD114" s="1"/>
      <c r="LLE114" s="1"/>
      <c r="LLF114" s="1"/>
      <c r="LLG114" s="1"/>
      <c r="LLH114" s="1"/>
      <c r="LLI114" s="1"/>
      <c r="LLJ114" s="1"/>
      <c r="LLK114" s="1"/>
      <c r="LLL114" s="1"/>
      <c r="LLM114" s="1"/>
      <c r="LLN114" s="1"/>
      <c r="LLO114" s="1"/>
      <c r="LLP114" s="1"/>
      <c r="LLQ114" s="1"/>
      <c r="LLR114" s="1"/>
      <c r="LLS114" s="1"/>
      <c r="LLT114" s="1"/>
      <c r="LLU114" s="1"/>
      <c r="LLV114" s="1"/>
      <c r="LLW114" s="1"/>
      <c r="LLX114" s="1"/>
      <c r="LLY114" s="1"/>
      <c r="LLZ114" s="1"/>
      <c r="LMA114" s="1"/>
      <c r="LMB114" s="1"/>
      <c r="LMC114" s="1"/>
      <c r="LMD114" s="1"/>
      <c r="LME114" s="1"/>
      <c r="LMF114" s="1"/>
      <c r="LMG114" s="1"/>
      <c r="LMH114" s="1"/>
      <c r="LMI114" s="1"/>
      <c r="LMJ114" s="1"/>
      <c r="LMK114" s="1"/>
      <c r="LML114" s="1"/>
      <c r="LMM114" s="1"/>
      <c r="LMN114" s="1"/>
      <c r="LMO114" s="1"/>
      <c r="LMP114" s="1"/>
      <c r="LMQ114" s="1"/>
      <c r="LMR114" s="1"/>
      <c r="LMS114" s="1"/>
      <c r="LMT114" s="1"/>
      <c r="LMU114" s="1"/>
      <c r="LMV114" s="1"/>
      <c r="LMW114" s="1"/>
      <c r="LMX114" s="1"/>
      <c r="LMY114" s="1"/>
      <c r="LMZ114" s="1"/>
      <c r="LNA114" s="1"/>
      <c r="LNB114" s="1"/>
      <c r="LNC114" s="1"/>
      <c r="LND114" s="1"/>
      <c r="LNE114" s="1"/>
      <c r="LNF114" s="1"/>
      <c r="LNG114" s="1"/>
      <c r="LNH114" s="1"/>
      <c r="LNI114" s="1"/>
      <c r="LNJ114" s="1"/>
      <c r="LNK114" s="1"/>
      <c r="LNL114" s="1"/>
      <c r="LNM114" s="1"/>
      <c r="LNN114" s="1"/>
      <c r="LNO114" s="1"/>
      <c r="LNP114" s="1"/>
      <c r="LNQ114" s="1"/>
      <c r="LNR114" s="1"/>
      <c r="LNS114" s="1"/>
      <c r="LNT114" s="1"/>
      <c r="LNU114" s="1"/>
      <c r="LNV114" s="1"/>
      <c r="LNW114" s="1"/>
      <c r="LNX114" s="1"/>
      <c r="LNY114" s="1"/>
      <c r="LNZ114" s="1"/>
      <c r="LOA114" s="1"/>
      <c r="LOB114" s="1"/>
      <c r="LOC114" s="1"/>
      <c r="LOD114" s="1"/>
      <c r="LOE114" s="1"/>
      <c r="LOF114" s="1"/>
      <c r="LOG114" s="1"/>
      <c r="LOH114" s="1"/>
      <c r="LOI114" s="1"/>
      <c r="LOJ114" s="1"/>
      <c r="LOK114" s="1"/>
      <c r="LOL114" s="1"/>
      <c r="LOM114" s="1"/>
      <c r="LON114" s="1"/>
      <c r="LOO114" s="1"/>
      <c r="LOP114" s="1"/>
      <c r="LOQ114" s="1"/>
      <c r="LOR114" s="1"/>
      <c r="LOS114" s="1"/>
      <c r="LOT114" s="1"/>
      <c r="LOU114" s="1"/>
      <c r="LOV114" s="1"/>
      <c r="LOW114" s="1"/>
      <c r="LOX114" s="1"/>
      <c r="LOY114" s="1"/>
      <c r="LOZ114" s="1"/>
      <c r="LPA114" s="1"/>
      <c r="LPB114" s="1"/>
      <c r="LPC114" s="1"/>
      <c r="LPD114" s="1"/>
      <c r="LPE114" s="1"/>
      <c r="LPF114" s="1"/>
      <c r="LPG114" s="1"/>
      <c r="LPH114" s="1"/>
      <c r="LPI114" s="1"/>
      <c r="LPJ114" s="1"/>
      <c r="LPK114" s="1"/>
      <c r="LPL114" s="1"/>
      <c r="LPM114" s="1"/>
      <c r="LPN114" s="1"/>
      <c r="LPO114" s="1"/>
      <c r="LPP114" s="1"/>
      <c r="LPQ114" s="1"/>
      <c r="LPR114" s="1"/>
      <c r="LPS114" s="1"/>
      <c r="LPT114" s="1"/>
      <c r="LPU114" s="1"/>
      <c r="LPV114" s="1"/>
      <c r="LPW114" s="1"/>
      <c r="LPX114" s="1"/>
      <c r="LPY114" s="1"/>
      <c r="LPZ114" s="1"/>
      <c r="LQA114" s="1"/>
      <c r="LQB114" s="1"/>
      <c r="LQC114" s="1"/>
      <c r="LQD114" s="1"/>
      <c r="LQE114" s="1"/>
      <c r="LQF114" s="1"/>
      <c r="LQG114" s="1"/>
      <c r="LQH114" s="1"/>
      <c r="LQI114" s="1"/>
      <c r="LQJ114" s="1"/>
      <c r="LQK114" s="1"/>
      <c r="LQL114" s="1"/>
      <c r="LQM114" s="1"/>
      <c r="LQN114" s="1"/>
      <c r="LQO114" s="1"/>
      <c r="LQP114" s="1"/>
      <c r="LQQ114" s="1"/>
      <c r="LQR114" s="1"/>
      <c r="LQS114" s="1"/>
      <c r="LQT114" s="1"/>
      <c r="LQU114" s="1"/>
      <c r="LQV114" s="1"/>
      <c r="LQW114" s="1"/>
      <c r="LQX114" s="1"/>
      <c r="LQY114" s="1"/>
      <c r="LQZ114" s="1"/>
      <c r="LRA114" s="1"/>
      <c r="LRB114" s="1"/>
      <c r="LRC114" s="1"/>
      <c r="LRD114" s="1"/>
      <c r="LRE114" s="1"/>
      <c r="LRF114" s="1"/>
      <c r="LRG114" s="1"/>
      <c r="LRH114" s="1"/>
      <c r="LRI114" s="1"/>
      <c r="LRJ114" s="1"/>
      <c r="LRK114" s="1"/>
      <c r="LRL114" s="1"/>
      <c r="LRM114" s="1"/>
      <c r="LRN114" s="1"/>
      <c r="LRO114" s="1"/>
      <c r="LRP114" s="1"/>
      <c r="LRQ114" s="1"/>
      <c r="LRR114" s="1"/>
      <c r="LRS114" s="1"/>
      <c r="LRT114" s="1"/>
      <c r="LRU114" s="1"/>
      <c r="LRV114" s="1"/>
      <c r="LRW114" s="1"/>
      <c r="LRX114" s="1"/>
      <c r="LRY114" s="1"/>
      <c r="LRZ114" s="1"/>
      <c r="LSA114" s="1"/>
      <c r="LSB114" s="1"/>
      <c r="LSC114" s="1"/>
      <c r="LSD114" s="1"/>
      <c r="LSE114" s="1"/>
      <c r="LSF114" s="1"/>
      <c r="LSG114" s="1"/>
      <c r="LSH114" s="1"/>
      <c r="LSI114" s="1"/>
      <c r="LSJ114" s="1"/>
      <c r="LSK114" s="1"/>
      <c r="LSL114" s="1"/>
      <c r="LSM114" s="1"/>
      <c r="LSN114" s="1"/>
      <c r="LSO114" s="1"/>
      <c r="LSP114" s="1"/>
      <c r="LSQ114" s="1"/>
      <c r="LSR114" s="1"/>
      <c r="LSS114" s="1"/>
      <c r="LST114" s="1"/>
      <c r="LSU114" s="1"/>
      <c r="LSV114" s="1"/>
      <c r="LSW114" s="1"/>
      <c r="LSX114" s="1"/>
      <c r="LSY114" s="1"/>
      <c r="LSZ114" s="1"/>
      <c r="LTA114" s="1"/>
      <c r="LTB114" s="1"/>
      <c r="LTC114" s="1"/>
      <c r="LTD114" s="1"/>
      <c r="LTE114" s="1"/>
      <c r="LTF114" s="1"/>
      <c r="LTG114" s="1"/>
      <c r="LTH114" s="1"/>
      <c r="LTI114" s="1"/>
      <c r="LTJ114" s="1"/>
      <c r="LTK114" s="1"/>
      <c r="LTL114" s="1"/>
      <c r="LTM114" s="1"/>
      <c r="LTN114" s="1"/>
      <c r="LTO114" s="1"/>
      <c r="LTP114" s="1"/>
      <c r="LTQ114" s="1"/>
      <c r="LTR114" s="1"/>
      <c r="LTS114" s="1"/>
      <c r="LTT114" s="1"/>
      <c r="LTU114" s="1"/>
      <c r="LTV114" s="1"/>
      <c r="LTW114" s="1"/>
      <c r="LTX114" s="1"/>
      <c r="LTY114" s="1"/>
      <c r="LTZ114" s="1"/>
      <c r="LUA114" s="1"/>
      <c r="LUB114" s="1"/>
      <c r="LUC114" s="1"/>
      <c r="LUD114" s="1"/>
      <c r="LUE114" s="1"/>
      <c r="LUF114" s="1"/>
      <c r="LUG114" s="1"/>
      <c r="LUH114" s="1"/>
      <c r="LUI114" s="1"/>
      <c r="LUJ114" s="1"/>
      <c r="LUK114" s="1"/>
      <c r="LUL114" s="1"/>
      <c r="LUM114" s="1"/>
      <c r="LUN114" s="1"/>
      <c r="LUO114" s="1"/>
      <c r="LUP114" s="1"/>
      <c r="LUQ114" s="1"/>
      <c r="LUR114" s="1"/>
      <c r="LUS114" s="1"/>
      <c r="LUT114" s="1"/>
      <c r="LUU114" s="1"/>
      <c r="LUV114" s="1"/>
      <c r="LUW114" s="1"/>
      <c r="LUX114" s="1"/>
      <c r="LUY114" s="1"/>
      <c r="LUZ114" s="1"/>
      <c r="LVA114" s="1"/>
      <c r="LVB114" s="1"/>
      <c r="LVC114" s="1"/>
      <c r="LVD114" s="1"/>
      <c r="LVE114" s="1"/>
      <c r="LVF114" s="1"/>
      <c r="LVG114" s="1"/>
      <c r="LVH114" s="1"/>
      <c r="LVI114" s="1"/>
      <c r="LVJ114" s="1"/>
      <c r="LVK114" s="1"/>
      <c r="LVL114" s="1"/>
      <c r="LVM114" s="1"/>
      <c r="LVN114" s="1"/>
      <c r="LVO114" s="1"/>
      <c r="LVP114" s="1"/>
      <c r="LVQ114" s="1"/>
      <c r="LVR114" s="1"/>
      <c r="LVS114" s="1"/>
      <c r="LVT114" s="1"/>
      <c r="LVU114" s="1"/>
      <c r="LVV114" s="1"/>
      <c r="LVW114" s="1"/>
      <c r="LVX114" s="1"/>
      <c r="LVY114" s="1"/>
      <c r="LVZ114" s="1"/>
      <c r="LWA114" s="1"/>
      <c r="LWB114" s="1"/>
      <c r="LWC114" s="1"/>
      <c r="LWD114" s="1"/>
      <c r="LWE114" s="1"/>
      <c r="LWF114" s="1"/>
      <c r="LWG114" s="1"/>
      <c r="LWH114" s="1"/>
      <c r="LWI114" s="1"/>
      <c r="LWJ114" s="1"/>
      <c r="LWK114" s="1"/>
      <c r="LWL114" s="1"/>
      <c r="LWM114" s="1"/>
      <c r="LWN114" s="1"/>
      <c r="LWO114" s="1"/>
      <c r="LWP114" s="1"/>
      <c r="LWQ114" s="1"/>
      <c r="LWR114" s="1"/>
      <c r="LWS114" s="1"/>
      <c r="LWT114" s="1"/>
      <c r="LWU114" s="1"/>
      <c r="LWV114" s="1"/>
      <c r="LWW114" s="1"/>
      <c r="LWX114" s="1"/>
      <c r="LWY114" s="1"/>
      <c r="LWZ114" s="1"/>
      <c r="LXA114" s="1"/>
      <c r="LXB114" s="1"/>
      <c r="LXC114" s="1"/>
      <c r="LXD114" s="1"/>
      <c r="LXE114" s="1"/>
      <c r="LXF114" s="1"/>
      <c r="LXG114" s="1"/>
      <c r="LXH114" s="1"/>
      <c r="LXI114" s="1"/>
      <c r="LXJ114" s="1"/>
      <c r="LXK114" s="1"/>
      <c r="LXL114" s="1"/>
      <c r="LXM114" s="1"/>
      <c r="LXN114" s="1"/>
      <c r="LXO114" s="1"/>
      <c r="LXP114" s="1"/>
      <c r="LXQ114" s="1"/>
      <c r="LXR114" s="1"/>
      <c r="LXS114" s="1"/>
      <c r="LXT114" s="1"/>
      <c r="LXU114" s="1"/>
      <c r="LXV114" s="1"/>
      <c r="LXW114" s="1"/>
      <c r="LXX114" s="1"/>
      <c r="LXY114" s="1"/>
      <c r="LXZ114" s="1"/>
      <c r="LYA114" s="1"/>
      <c r="LYB114" s="1"/>
      <c r="LYC114" s="1"/>
      <c r="LYD114" s="1"/>
      <c r="LYE114" s="1"/>
      <c r="LYF114" s="1"/>
      <c r="LYG114" s="1"/>
      <c r="LYH114" s="1"/>
      <c r="LYI114" s="1"/>
      <c r="LYJ114" s="1"/>
      <c r="LYK114" s="1"/>
      <c r="LYL114" s="1"/>
      <c r="LYM114" s="1"/>
      <c r="LYN114" s="1"/>
      <c r="LYO114" s="1"/>
      <c r="LYP114" s="1"/>
      <c r="LYQ114" s="1"/>
      <c r="LYR114" s="1"/>
      <c r="LYS114" s="1"/>
      <c r="LYT114" s="1"/>
      <c r="LYU114" s="1"/>
      <c r="LYV114" s="1"/>
      <c r="LYW114" s="1"/>
      <c r="LYX114" s="1"/>
      <c r="LYY114" s="1"/>
      <c r="LYZ114" s="1"/>
      <c r="LZA114" s="1"/>
      <c r="LZB114" s="1"/>
      <c r="LZC114" s="1"/>
      <c r="LZD114" s="1"/>
      <c r="LZE114" s="1"/>
      <c r="LZF114" s="1"/>
      <c r="LZG114" s="1"/>
      <c r="LZH114" s="1"/>
      <c r="LZI114" s="1"/>
      <c r="LZJ114" s="1"/>
      <c r="LZK114" s="1"/>
      <c r="LZL114" s="1"/>
      <c r="LZM114" s="1"/>
      <c r="LZN114" s="1"/>
      <c r="LZO114" s="1"/>
      <c r="LZP114" s="1"/>
      <c r="LZQ114" s="1"/>
      <c r="LZR114" s="1"/>
      <c r="LZS114" s="1"/>
      <c r="LZT114" s="1"/>
      <c r="LZU114" s="1"/>
      <c r="LZV114" s="1"/>
      <c r="LZW114" s="1"/>
      <c r="LZX114" s="1"/>
      <c r="LZY114" s="1"/>
      <c r="LZZ114" s="1"/>
      <c r="MAA114" s="1"/>
      <c r="MAB114" s="1"/>
      <c r="MAC114" s="1"/>
      <c r="MAD114" s="1"/>
      <c r="MAE114" s="1"/>
      <c r="MAF114" s="1"/>
      <c r="MAG114" s="1"/>
      <c r="MAH114" s="1"/>
      <c r="MAI114" s="1"/>
      <c r="MAJ114" s="1"/>
      <c r="MAK114" s="1"/>
      <c r="MAL114" s="1"/>
      <c r="MAM114" s="1"/>
      <c r="MAN114" s="1"/>
      <c r="MAO114" s="1"/>
      <c r="MAP114" s="1"/>
      <c r="MAQ114" s="1"/>
      <c r="MAR114" s="1"/>
      <c r="MAS114" s="1"/>
      <c r="MAT114" s="1"/>
      <c r="MAU114" s="1"/>
      <c r="MAV114" s="1"/>
      <c r="MAW114" s="1"/>
      <c r="MAX114" s="1"/>
      <c r="MAY114" s="1"/>
      <c r="MAZ114" s="1"/>
      <c r="MBA114" s="1"/>
      <c r="MBB114" s="1"/>
      <c r="MBC114" s="1"/>
      <c r="MBD114" s="1"/>
      <c r="MBE114" s="1"/>
      <c r="MBF114" s="1"/>
      <c r="MBG114" s="1"/>
      <c r="MBH114" s="1"/>
      <c r="MBI114" s="1"/>
      <c r="MBJ114" s="1"/>
      <c r="MBK114" s="1"/>
      <c r="MBL114" s="1"/>
      <c r="MBM114" s="1"/>
      <c r="MBN114" s="1"/>
      <c r="MBO114" s="1"/>
      <c r="MBP114" s="1"/>
      <c r="MBQ114" s="1"/>
      <c r="MBR114" s="1"/>
      <c r="MBS114" s="1"/>
      <c r="MBT114" s="1"/>
      <c r="MBU114" s="1"/>
      <c r="MBV114" s="1"/>
      <c r="MBW114" s="1"/>
      <c r="MBX114" s="1"/>
      <c r="MBY114" s="1"/>
      <c r="MBZ114" s="1"/>
      <c r="MCA114" s="1"/>
      <c r="MCB114" s="1"/>
      <c r="MCC114" s="1"/>
      <c r="MCD114" s="1"/>
      <c r="MCE114" s="1"/>
      <c r="MCF114" s="1"/>
      <c r="MCG114" s="1"/>
      <c r="MCH114" s="1"/>
      <c r="MCI114" s="1"/>
      <c r="MCJ114" s="1"/>
      <c r="MCK114" s="1"/>
      <c r="MCL114" s="1"/>
      <c r="MCM114" s="1"/>
      <c r="MCN114" s="1"/>
      <c r="MCO114" s="1"/>
      <c r="MCP114" s="1"/>
      <c r="MCQ114" s="1"/>
      <c r="MCR114" s="1"/>
      <c r="MCS114" s="1"/>
      <c r="MCT114" s="1"/>
      <c r="MCU114" s="1"/>
      <c r="MCV114" s="1"/>
      <c r="MCW114" s="1"/>
      <c r="MCX114" s="1"/>
      <c r="MCY114" s="1"/>
      <c r="MCZ114" s="1"/>
      <c r="MDA114" s="1"/>
      <c r="MDB114" s="1"/>
      <c r="MDC114" s="1"/>
      <c r="MDD114" s="1"/>
      <c r="MDE114" s="1"/>
      <c r="MDF114" s="1"/>
      <c r="MDG114" s="1"/>
      <c r="MDH114" s="1"/>
      <c r="MDI114" s="1"/>
      <c r="MDJ114" s="1"/>
      <c r="MDK114" s="1"/>
      <c r="MDL114" s="1"/>
      <c r="MDM114" s="1"/>
      <c r="MDN114" s="1"/>
      <c r="MDO114" s="1"/>
      <c r="MDP114" s="1"/>
      <c r="MDQ114" s="1"/>
      <c r="MDR114" s="1"/>
      <c r="MDS114" s="1"/>
      <c r="MDT114" s="1"/>
      <c r="MDU114" s="1"/>
      <c r="MDV114" s="1"/>
      <c r="MDW114" s="1"/>
      <c r="MDX114" s="1"/>
      <c r="MDY114" s="1"/>
      <c r="MDZ114" s="1"/>
      <c r="MEA114" s="1"/>
      <c r="MEB114" s="1"/>
      <c r="MEC114" s="1"/>
      <c r="MED114" s="1"/>
      <c r="MEE114" s="1"/>
      <c r="MEF114" s="1"/>
      <c r="MEG114" s="1"/>
      <c r="MEH114" s="1"/>
      <c r="MEI114" s="1"/>
      <c r="MEJ114" s="1"/>
      <c r="MEK114" s="1"/>
      <c r="MEL114" s="1"/>
      <c r="MEM114" s="1"/>
      <c r="MEN114" s="1"/>
      <c r="MEO114" s="1"/>
      <c r="MEP114" s="1"/>
      <c r="MEQ114" s="1"/>
      <c r="MER114" s="1"/>
      <c r="MES114" s="1"/>
      <c r="MET114" s="1"/>
      <c r="MEU114" s="1"/>
      <c r="MEV114" s="1"/>
      <c r="MEW114" s="1"/>
      <c r="MEX114" s="1"/>
      <c r="MEY114" s="1"/>
      <c r="MEZ114" s="1"/>
      <c r="MFA114" s="1"/>
      <c r="MFB114" s="1"/>
      <c r="MFC114" s="1"/>
      <c r="MFD114" s="1"/>
      <c r="MFE114" s="1"/>
      <c r="MFF114" s="1"/>
      <c r="MFG114" s="1"/>
      <c r="MFH114" s="1"/>
      <c r="MFI114" s="1"/>
      <c r="MFJ114" s="1"/>
      <c r="MFK114" s="1"/>
      <c r="MFL114" s="1"/>
      <c r="MFM114" s="1"/>
      <c r="MFN114" s="1"/>
      <c r="MFO114" s="1"/>
      <c r="MFP114" s="1"/>
      <c r="MFQ114" s="1"/>
      <c r="MFR114" s="1"/>
      <c r="MFS114" s="1"/>
      <c r="MFT114" s="1"/>
      <c r="MFU114" s="1"/>
      <c r="MFV114" s="1"/>
      <c r="MFW114" s="1"/>
      <c r="MFX114" s="1"/>
      <c r="MFY114" s="1"/>
      <c r="MFZ114" s="1"/>
      <c r="MGA114" s="1"/>
      <c r="MGB114" s="1"/>
      <c r="MGC114" s="1"/>
      <c r="MGD114" s="1"/>
      <c r="MGE114" s="1"/>
      <c r="MGF114" s="1"/>
      <c r="MGG114" s="1"/>
      <c r="MGH114" s="1"/>
      <c r="MGI114" s="1"/>
      <c r="MGJ114" s="1"/>
      <c r="MGK114" s="1"/>
      <c r="MGL114" s="1"/>
      <c r="MGM114" s="1"/>
      <c r="MGN114" s="1"/>
      <c r="MGO114" s="1"/>
      <c r="MGP114" s="1"/>
      <c r="MGQ114" s="1"/>
      <c r="MGR114" s="1"/>
      <c r="MGS114" s="1"/>
      <c r="MGT114" s="1"/>
      <c r="MGU114" s="1"/>
      <c r="MGV114" s="1"/>
      <c r="MGW114" s="1"/>
      <c r="MGX114" s="1"/>
      <c r="MGY114" s="1"/>
      <c r="MGZ114" s="1"/>
      <c r="MHA114" s="1"/>
      <c r="MHB114" s="1"/>
      <c r="MHC114" s="1"/>
      <c r="MHD114" s="1"/>
      <c r="MHE114" s="1"/>
      <c r="MHF114" s="1"/>
      <c r="MHG114" s="1"/>
      <c r="MHH114" s="1"/>
      <c r="MHI114" s="1"/>
      <c r="MHJ114" s="1"/>
      <c r="MHK114" s="1"/>
      <c r="MHL114" s="1"/>
      <c r="MHM114" s="1"/>
      <c r="MHN114" s="1"/>
      <c r="MHO114" s="1"/>
      <c r="MHP114" s="1"/>
      <c r="MHQ114" s="1"/>
      <c r="MHR114" s="1"/>
      <c r="MHS114" s="1"/>
      <c r="MHT114" s="1"/>
      <c r="MHU114" s="1"/>
      <c r="MHV114" s="1"/>
      <c r="MHW114" s="1"/>
      <c r="MHX114" s="1"/>
      <c r="MHY114" s="1"/>
      <c r="MHZ114" s="1"/>
      <c r="MIA114" s="1"/>
      <c r="MIB114" s="1"/>
      <c r="MIC114" s="1"/>
      <c r="MID114" s="1"/>
      <c r="MIE114" s="1"/>
      <c r="MIF114" s="1"/>
      <c r="MIG114" s="1"/>
      <c r="MIH114" s="1"/>
      <c r="MII114" s="1"/>
      <c r="MIJ114" s="1"/>
      <c r="MIK114" s="1"/>
      <c r="MIL114" s="1"/>
      <c r="MIM114" s="1"/>
      <c r="MIN114" s="1"/>
      <c r="MIO114" s="1"/>
      <c r="MIP114" s="1"/>
      <c r="MIQ114" s="1"/>
      <c r="MIR114" s="1"/>
      <c r="MIS114" s="1"/>
      <c r="MIT114" s="1"/>
      <c r="MIU114" s="1"/>
      <c r="MIV114" s="1"/>
      <c r="MIW114" s="1"/>
      <c r="MIX114" s="1"/>
      <c r="MIY114" s="1"/>
      <c r="MIZ114" s="1"/>
      <c r="MJA114" s="1"/>
      <c r="MJB114" s="1"/>
      <c r="MJC114" s="1"/>
      <c r="MJD114" s="1"/>
      <c r="MJE114" s="1"/>
      <c r="MJF114" s="1"/>
      <c r="MJG114" s="1"/>
      <c r="MJH114" s="1"/>
      <c r="MJI114" s="1"/>
      <c r="MJJ114" s="1"/>
      <c r="MJK114" s="1"/>
      <c r="MJL114" s="1"/>
      <c r="MJM114" s="1"/>
      <c r="MJN114" s="1"/>
      <c r="MJO114" s="1"/>
      <c r="MJP114" s="1"/>
      <c r="MJQ114" s="1"/>
      <c r="MJR114" s="1"/>
      <c r="MJS114" s="1"/>
      <c r="MJT114" s="1"/>
      <c r="MJU114" s="1"/>
      <c r="MJV114" s="1"/>
      <c r="MJW114" s="1"/>
      <c r="MJX114" s="1"/>
      <c r="MJY114" s="1"/>
      <c r="MJZ114" s="1"/>
      <c r="MKA114" s="1"/>
      <c r="MKB114" s="1"/>
      <c r="MKC114" s="1"/>
      <c r="MKD114" s="1"/>
      <c r="MKE114" s="1"/>
      <c r="MKF114" s="1"/>
      <c r="MKG114" s="1"/>
      <c r="MKH114" s="1"/>
      <c r="MKI114" s="1"/>
      <c r="MKJ114" s="1"/>
      <c r="MKK114" s="1"/>
      <c r="MKL114" s="1"/>
      <c r="MKM114" s="1"/>
      <c r="MKN114" s="1"/>
      <c r="MKO114" s="1"/>
      <c r="MKP114" s="1"/>
      <c r="MKQ114" s="1"/>
      <c r="MKR114" s="1"/>
      <c r="MKS114" s="1"/>
      <c r="MKT114" s="1"/>
      <c r="MKU114" s="1"/>
      <c r="MKV114" s="1"/>
      <c r="MKW114" s="1"/>
      <c r="MKX114" s="1"/>
      <c r="MKY114" s="1"/>
      <c r="MKZ114" s="1"/>
      <c r="MLA114" s="1"/>
      <c r="MLB114" s="1"/>
      <c r="MLC114" s="1"/>
      <c r="MLD114" s="1"/>
      <c r="MLE114" s="1"/>
      <c r="MLF114" s="1"/>
      <c r="MLG114" s="1"/>
      <c r="MLH114" s="1"/>
      <c r="MLI114" s="1"/>
      <c r="MLJ114" s="1"/>
      <c r="MLK114" s="1"/>
      <c r="MLL114" s="1"/>
      <c r="MLM114" s="1"/>
      <c r="MLN114" s="1"/>
      <c r="MLO114" s="1"/>
      <c r="MLP114" s="1"/>
      <c r="MLQ114" s="1"/>
      <c r="MLR114" s="1"/>
      <c r="MLS114" s="1"/>
      <c r="MLT114" s="1"/>
      <c r="MLU114" s="1"/>
      <c r="MLV114" s="1"/>
      <c r="MLW114" s="1"/>
      <c r="MLX114" s="1"/>
      <c r="MLY114" s="1"/>
      <c r="MLZ114" s="1"/>
      <c r="MMA114" s="1"/>
      <c r="MMB114" s="1"/>
      <c r="MMC114" s="1"/>
      <c r="MMD114" s="1"/>
      <c r="MME114" s="1"/>
      <c r="MMF114" s="1"/>
      <c r="MMG114" s="1"/>
      <c r="MMH114" s="1"/>
      <c r="MMI114" s="1"/>
      <c r="MMJ114" s="1"/>
      <c r="MMK114" s="1"/>
      <c r="MML114" s="1"/>
      <c r="MMM114" s="1"/>
      <c r="MMN114" s="1"/>
      <c r="MMO114" s="1"/>
      <c r="MMP114" s="1"/>
      <c r="MMQ114" s="1"/>
      <c r="MMR114" s="1"/>
      <c r="MMS114" s="1"/>
      <c r="MMT114" s="1"/>
      <c r="MMU114" s="1"/>
      <c r="MMV114" s="1"/>
      <c r="MMW114" s="1"/>
      <c r="MMX114" s="1"/>
      <c r="MMY114" s="1"/>
      <c r="MMZ114" s="1"/>
      <c r="MNA114" s="1"/>
      <c r="MNB114" s="1"/>
      <c r="MNC114" s="1"/>
      <c r="MND114" s="1"/>
      <c r="MNE114" s="1"/>
      <c r="MNF114" s="1"/>
      <c r="MNG114" s="1"/>
      <c r="MNH114" s="1"/>
      <c r="MNI114" s="1"/>
      <c r="MNJ114" s="1"/>
      <c r="MNK114" s="1"/>
      <c r="MNL114" s="1"/>
      <c r="MNM114" s="1"/>
      <c r="MNN114" s="1"/>
      <c r="MNO114" s="1"/>
      <c r="MNP114" s="1"/>
      <c r="MNQ114" s="1"/>
      <c r="MNR114" s="1"/>
      <c r="MNS114" s="1"/>
      <c r="MNT114" s="1"/>
      <c r="MNU114" s="1"/>
      <c r="MNV114" s="1"/>
      <c r="MNW114" s="1"/>
      <c r="MNX114" s="1"/>
      <c r="MNY114" s="1"/>
      <c r="MNZ114" s="1"/>
      <c r="MOA114" s="1"/>
      <c r="MOB114" s="1"/>
      <c r="MOC114" s="1"/>
      <c r="MOD114" s="1"/>
      <c r="MOE114" s="1"/>
      <c r="MOF114" s="1"/>
      <c r="MOG114" s="1"/>
      <c r="MOH114" s="1"/>
      <c r="MOI114" s="1"/>
      <c r="MOJ114" s="1"/>
      <c r="MOK114" s="1"/>
      <c r="MOL114" s="1"/>
      <c r="MOM114" s="1"/>
      <c r="MON114" s="1"/>
      <c r="MOO114" s="1"/>
      <c r="MOP114" s="1"/>
      <c r="MOQ114" s="1"/>
      <c r="MOR114" s="1"/>
      <c r="MOS114" s="1"/>
      <c r="MOT114" s="1"/>
      <c r="MOU114" s="1"/>
      <c r="MOV114" s="1"/>
      <c r="MOW114" s="1"/>
      <c r="MOX114" s="1"/>
      <c r="MOY114" s="1"/>
      <c r="MOZ114" s="1"/>
      <c r="MPA114" s="1"/>
      <c r="MPB114" s="1"/>
      <c r="MPC114" s="1"/>
      <c r="MPD114" s="1"/>
      <c r="MPE114" s="1"/>
      <c r="MPF114" s="1"/>
      <c r="MPG114" s="1"/>
      <c r="MPH114" s="1"/>
      <c r="MPI114" s="1"/>
      <c r="MPJ114" s="1"/>
      <c r="MPK114" s="1"/>
      <c r="MPL114" s="1"/>
      <c r="MPM114" s="1"/>
      <c r="MPN114" s="1"/>
      <c r="MPO114" s="1"/>
      <c r="MPP114" s="1"/>
      <c r="MPQ114" s="1"/>
      <c r="MPR114" s="1"/>
      <c r="MPS114" s="1"/>
      <c r="MPT114" s="1"/>
      <c r="MPU114" s="1"/>
      <c r="MPV114" s="1"/>
      <c r="MPW114" s="1"/>
      <c r="MPX114" s="1"/>
      <c r="MPY114" s="1"/>
      <c r="MPZ114" s="1"/>
      <c r="MQA114" s="1"/>
      <c r="MQB114" s="1"/>
      <c r="MQC114" s="1"/>
      <c r="MQD114" s="1"/>
      <c r="MQE114" s="1"/>
      <c r="MQF114" s="1"/>
      <c r="MQG114" s="1"/>
      <c r="MQH114" s="1"/>
      <c r="MQI114" s="1"/>
      <c r="MQJ114" s="1"/>
      <c r="MQK114" s="1"/>
      <c r="MQL114" s="1"/>
      <c r="MQM114" s="1"/>
      <c r="MQN114" s="1"/>
      <c r="MQO114" s="1"/>
      <c r="MQP114" s="1"/>
      <c r="MQQ114" s="1"/>
      <c r="MQR114" s="1"/>
      <c r="MQS114" s="1"/>
      <c r="MQT114" s="1"/>
      <c r="MQU114" s="1"/>
      <c r="MQV114" s="1"/>
      <c r="MQW114" s="1"/>
      <c r="MQX114" s="1"/>
      <c r="MQY114" s="1"/>
      <c r="MQZ114" s="1"/>
      <c r="MRA114" s="1"/>
      <c r="MRB114" s="1"/>
      <c r="MRC114" s="1"/>
      <c r="MRD114" s="1"/>
      <c r="MRE114" s="1"/>
      <c r="MRF114" s="1"/>
      <c r="MRG114" s="1"/>
      <c r="MRH114" s="1"/>
      <c r="MRI114" s="1"/>
      <c r="MRJ114" s="1"/>
      <c r="MRK114" s="1"/>
      <c r="MRL114" s="1"/>
      <c r="MRM114" s="1"/>
      <c r="MRN114" s="1"/>
      <c r="MRO114" s="1"/>
      <c r="MRP114" s="1"/>
      <c r="MRQ114" s="1"/>
      <c r="MRR114" s="1"/>
      <c r="MRS114" s="1"/>
      <c r="MRT114" s="1"/>
      <c r="MRU114" s="1"/>
      <c r="MRV114" s="1"/>
      <c r="MRW114" s="1"/>
      <c r="MRX114" s="1"/>
      <c r="MRY114" s="1"/>
      <c r="MRZ114" s="1"/>
      <c r="MSA114" s="1"/>
      <c r="MSB114" s="1"/>
      <c r="MSC114" s="1"/>
      <c r="MSD114" s="1"/>
      <c r="MSE114" s="1"/>
      <c r="MSF114" s="1"/>
      <c r="MSG114" s="1"/>
      <c r="MSH114" s="1"/>
      <c r="MSI114" s="1"/>
      <c r="MSJ114" s="1"/>
      <c r="MSK114" s="1"/>
      <c r="MSL114" s="1"/>
      <c r="MSM114" s="1"/>
      <c r="MSN114" s="1"/>
      <c r="MSO114" s="1"/>
      <c r="MSP114" s="1"/>
      <c r="MSQ114" s="1"/>
      <c r="MSR114" s="1"/>
      <c r="MSS114" s="1"/>
      <c r="MST114" s="1"/>
      <c r="MSU114" s="1"/>
      <c r="MSV114" s="1"/>
      <c r="MSW114" s="1"/>
      <c r="MSX114" s="1"/>
      <c r="MSY114" s="1"/>
      <c r="MSZ114" s="1"/>
      <c r="MTA114" s="1"/>
      <c r="MTB114" s="1"/>
      <c r="MTC114" s="1"/>
      <c r="MTD114" s="1"/>
      <c r="MTE114" s="1"/>
      <c r="MTF114" s="1"/>
      <c r="MTG114" s="1"/>
      <c r="MTH114" s="1"/>
      <c r="MTI114" s="1"/>
      <c r="MTJ114" s="1"/>
      <c r="MTK114" s="1"/>
      <c r="MTL114" s="1"/>
      <c r="MTM114" s="1"/>
      <c r="MTN114" s="1"/>
      <c r="MTO114" s="1"/>
      <c r="MTP114" s="1"/>
      <c r="MTQ114" s="1"/>
      <c r="MTR114" s="1"/>
      <c r="MTS114" s="1"/>
      <c r="MTT114" s="1"/>
      <c r="MTU114" s="1"/>
      <c r="MTV114" s="1"/>
      <c r="MTW114" s="1"/>
      <c r="MTX114" s="1"/>
      <c r="MTY114" s="1"/>
      <c r="MTZ114" s="1"/>
      <c r="MUA114" s="1"/>
      <c r="MUB114" s="1"/>
      <c r="MUC114" s="1"/>
      <c r="MUD114" s="1"/>
      <c r="MUE114" s="1"/>
      <c r="MUF114" s="1"/>
      <c r="MUG114" s="1"/>
      <c r="MUH114" s="1"/>
      <c r="MUI114" s="1"/>
      <c r="MUJ114" s="1"/>
      <c r="MUK114" s="1"/>
      <c r="MUL114" s="1"/>
      <c r="MUM114" s="1"/>
      <c r="MUN114" s="1"/>
      <c r="MUO114" s="1"/>
      <c r="MUP114" s="1"/>
      <c r="MUQ114" s="1"/>
      <c r="MUR114" s="1"/>
      <c r="MUS114" s="1"/>
      <c r="MUT114" s="1"/>
      <c r="MUU114" s="1"/>
      <c r="MUV114" s="1"/>
      <c r="MUW114" s="1"/>
      <c r="MUX114" s="1"/>
      <c r="MUY114" s="1"/>
      <c r="MUZ114" s="1"/>
      <c r="MVA114" s="1"/>
      <c r="MVB114" s="1"/>
      <c r="MVC114" s="1"/>
      <c r="MVD114" s="1"/>
      <c r="MVE114" s="1"/>
      <c r="MVF114" s="1"/>
      <c r="MVG114" s="1"/>
      <c r="MVH114" s="1"/>
      <c r="MVI114" s="1"/>
      <c r="MVJ114" s="1"/>
      <c r="MVK114" s="1"/>
      <c r="MVL114" s="1"/>
      <c r="MVM114" s="1"/>
      <c r="MVN114" s="1"/>
      <c r="MVO114" s="1"/>
      <c r="MVP114" s="1"/>
      <c r="MVQ114" s="1"/>
      <c r="MVR114" s="1"/>
      <c r="MVS114" s="1"/>
      <c r="MVT114" s="1"/>
      <c r="MVU114" s="1"/>
      <c r="MVV114" s="1"/>
      <c r="MVW114" s="1"/>
      <c r="MVX114" s="1"/>
      <c r="MVY114" s="1"/>
      <c r="MVZ114" s="1"/>
      <c r="MWA114" s="1"/>
      <c r="MWB114" s="1"/>
      <c r="MWC114" s="1"/>
      <c r="MWD114" s="1"/>
      <c r="MWE114" s="1"/>
      <c r="MWF114" s="1"/>
      <c r="MWG114" s="1"/>
      <c r="MWH114" s="1"/>
      <c r="MWI114" s="1"/>
      <c r="MWJ114" s="1"/>
      <c r="MWK114" s="1"/>
      <c r="MWL114" s="1"/>
      <c r="MWM114" s="1"/>
      <c r="MWN114" s="1"/>
      <c r="MWO114" s="1"/>
      <c r="MWP114" s="1"/>
      <c r="MWQ114" s="1"/>
      <c r="MWR114" s="1"/>
      <c r="MWS114" s="1"/>
      <c r="MWT114" s="1"/>
      <c r="MWU114" s="1"/>
      <c r="MWV114" s="1"/>
      <c r="MWW114" s="1"/>
      <c r="MWX114" s="1"/>
      <c r="MWY114" s="1"/>
      <c r="MWZ114" s="1"/>
      <c r="MXA114" s="1"/>
      <c r="MXB114" s="1"/>
      <c r="MXC114" s="1"/>
      <c r="MXD114" s="1"/>
      <c r="MXE114" s="1"/>
      <c r="MXF114" s="1"/>
      <c r="MXG114" s="1"/>
      <c r="MXH114" s="1"/>
      <c r="MXI114" s="1"/>
      <c r="MXJ114" s="1"/>
      <c r="MXK114" s="1"/>
      <c r="MXL114" s="1"/>
      <c r="MXM114" s="1"/>
      <c r="MXN114" s="1"/>
      <c r="MXO114" s="1"/>
      <c r="MXP114" s="1"/>
      <c r="MXQ114" s="1"/>
      <c r="MXR114" s="1"/>
      <c r="MXS114" s="1"/>
      <c r="MXT114" s="1"/>
      <c r="MXU114" s="1"/>
      <c r="MXV114" s="1"/>
      <c r="MXW114" s="1"/>
      <c r="MXX114" s="1"/>
      <c r="MXY114" s="1"/>
      <c r="MXZ114" s="1"/>
      <c r="MYA114" s="1"/>
      <c r="MYB114" s="1"/>
      <c r="MYC114" s="1"/>
      <c r="MYD114" s="1"/>
      <c r="MYE114" s="1"/>
      <c r="MYF114" s="1"/>
      <c r="MYG114" s="1"/>
      <c r="MYH114" s="1"/>
      <c r="MYI114" s="1"/>
      <c r="MYJ114" s="1"/>
      <c r="MYK114" s="1"/>
      <c r="MYL114" s="1"/>
      <c r="MYM114" s="1"/>
      <c r="MYN114" s="1"/>
      <c r="MYO114" s="1"/>
      <c r="MYP114" s="1"/>
      <c r="MYQ114" s="1"/>
      <c r="MYR114" s="1"/>
      <c r="MYS114" s="1"/>
      <c r="MYT114" s="1"/>
      <c r="MYU114" s="1"/>
      <c r="MYV114" s="1"/>
      <c r="MYW114" s="1"/>
      <c r="MYX114" s="1"/>
      <c r="MYY114" s="1"/>
      <c r="MYZ114" s="1"/>
      <c r="MZA114" s="1"/>
      <c r="MZB114" s="1"/>
      <c r="MZC114" s="1"/>
      <c r="MZD114" s="1"/>
      <c r="MZE114" s="1"/>
      <c r="MZF114" s="1"/>
      <c r="MZG114" s="1"/>
      <c r="MZH114" s="1"/>
      <c r="MZI114" s="1"/>
      <c r="MZJ114" s="1"/>
      <c r="MZK114" s="1"/>
      <c r="MZL114" s="1"/>
      <c r="MZM114" s="1"/>
      <c r="MZN114" s="1"/>
      <c r="MZO114" s="1"/>
      <c r="MZP114" s="1"/>
      <c r="MZQ114" s="1"/>
      <c r="MZR114" s="1"/>
      <c r="MZS114" s="1"/>
      <c r="MZT114" s="1"/>
      <c r="MZU114" s="1"/>
      <c r="MZV114" s="1"/>
      <c r="MZW114" s="1"/>
      <c r="MZX114" s="1"/>
      <c r="MZY114" s="1"/>
      <c r="MZZ114" s="1"/>
      <c r="NAA114" s="1"/>
      <c r="NAB114" s="1"/>
      <c r="NAC114" s="1"/>
      <c r="NAD114" s="1"/>
      <c r="NAE114" s="1"/>
      <c r="NAF114" s="1"/>
      <c r="NAG114" s="1"/>
      <c r="NAH114" s="1"/>
      <c r="NAI114" s="1"/>
      <c r="NAJ114" s="1"/>
      <c r="NAK114" s="1"/>
      <c r="NAL114" s="1"/>
      <c r="NAM114" s="1"/>
      <c r="NAN114" s="1"/>
      <c r="NAO114" s="1"/>
      <c r="NAP114" s="1"/>
      <c r="NAQ114" s="1"/>
      <c r="NAR114" s="1"/>
      <c r="NAS114" s="1"/>
      <c r="NAT114" s="1"/>
      <c r="NAU114" s="1"/>
      <c r="NAV114" s="1"/>
      <c r="NAW114" s="1"/>
      <c r="NAX114" s="1"/>
      <c r="NAY114" s="1"/>
      <c r="NAZ114" s="1"/>
      <c r="NBA114" s="1"/>
      <c r="NBB114" s="1"/>
      <c r="NBC114" s="1"/>
      <c r="NBD114" s="1"/>
      <c r="NBE114" s="1"/>
      <c r="NBF114" s="1"/>
      <c r="NBG114" s="1"/>
      <c r="NBH114" s="1"/>
      <c r="NBI114" s="1"/>
      <c r="NBJ114" s="1"/>
      <c r="NBK114" s="1"/>
      <c r="NBL114" s="1"/>
      <c r="NBM114" s="1"/>
      <c r="NBN114" s="1"/>
      <c r="NBO114" s="1"/>
      <c r="NBP114" s="1"/>
      <c r="NBQ114" s="1"/>
      <c r="NBR114" s="1"/>
      <c r="NBS114" s="1"/>
      <c r="NBT114" s="1"/>
      <c r="NBU114" s="1"/>
      <c r="NBV114" s="1"/>
      <c r="NBW114" s="1"/>
      <c r="NBX114" s="1"/>
      <c r="NBY114" s="1"/>
      <c r="NBZ114" s="1"/>
      <c r="NCA114" s="1"/>
      <c r="NCB114" s="1"/>
      <c r="NCC114" s="1"/>
      <c r="NCD114" s="1"/>
      <c r="NCE114" s="1"/>
      <c r="NCF114" s="1"/>
      <c r="NCG114" s="1"/>
      <c r="NCH114" s="1"/>
      <c r="NCI114" s="1"/>
      <c r="NCJ114" s="1"/>
      <c r="NCK114" s="1"/>
      <c r="NCL114" s="1"/>
      <c r="NCM114" s="1"/>
      <c r="NCN114" s="1"/>
      <c r="NCO114" s="1"/>
      <c r="NCP114" s="1"/>
      <c r="NCQ114" s="1"/>
      <c r="NCR114" s="1"/>
      <c r="NCS114" s="1"/>
      <c r="NCT114" s="1"/>
      <c r="NCU114" s="1"/>
      <c r="NCV114" s="1"/>
      <c r="NCW114" s="1"/>
      <c r="NCX114" s="1"/>
      <c r="NCY114" s="1"/>
      <c r="NCZ114" s="1"/>
      <c r="NDA114" s="1"/>
      <c r="NDB114" s="1"/>
      <c r="NDC114" s="1"/>
      <c r="NDD114" s="1"/>
      <c r="NDE114" s="1"/>
      <c r="NDF114" s="1"/>
      <c r="NDG114" s="1"/>
      <c r="NDH114" s="1"/>
      <c r="NDI114" s="1"/>
      <c r="NDJ114" s="1"/>
      <c r="NDK114" s="1"/>
      <c r="NDL114" s="1"/>
      <c r="NDM114" s="1"/>
      <c r="NDN114" s="1"/>
      <c r="NDO114" s="1"/>
      <c r="NDP114" s="1"/>
      <c r="NDQ114" s="1"/>
      <c r="NDR114" s="1"/>
      <c r="NDS114" s="1"/>
      <c r="NDT114" s="1"/>
      <c r="NDU114" s="1"/>
      <c r="NDV114" s="1"/>
      <c r="NDW114" s="1"/>
      <c r="NDX114" s="1"/>
      <c r="NDY114" s="1"/>
      <c r="NDZ114" s="1"/>
      <c r="NEA114" s="1"/>
      <c r="NEB114" s="1"/>
      <c r="NEC114" s="1"/>
      <c r="NED114" s="1"/>
      <c r="NEE114" s="1"/>
      <c r="NEF114" s="1"/>
      <c r="NEG114" s="1"/>
      <c r="NEH114" s="1"/>
      <c r="NEI114" s="1"/>
      <c r="NEJ114" s="1"/>
      <c r="NEK114" s="1"/>
      <c r="NEL114" s="1"/>
      <c r="NEM114" s="1"/>
      <c r="NEN114" s="1"/>
      <c r="NEO114" s="1"/>
      <c r="NEP114" s="1"/>
      <c r="NEQ114" s="1"/>
      <c r="NER114" s="1"/>
      <c r="NES114" s="1"/>
      <c r="NET114" s="1"/>
      <c r="NEU114" s="1"/>
      <c r="NEV114" s="1"/>
      <c r="NEW114" s="1"/>
      <c r="NEX114" s="1"/>
      <c r="NEY114" s="1"/>
      <c r="NEZ114" s="1"/>
      <c r="NFA114" s="1"/>
      <c r="NFB114" s="1"/>
      <c r="NFC114" s="1"/>
      <c r="NFD114" s="1"/>
      <c r="NFE114" s="1"/>
      <c r="NFF114" s="1"/>
      <c r="NFG114" s="1"/>
      <c r="NFH114" s="1"/>
      <c r="NFI114" s="1"/>
      <c r="NFJ114" s="1"/>
      <c r="NFK114" s="1"/>
      <c r="NFL114" s="1"/>
      <c r="NFM114" s="1"/>
      <c r="NFN114" s="1"/>
      <c r="NFO114" s="1"/>
      <c r="NFP114" s="1"/>
      <c r="NFQ114" s="1"/>
      <c r="NFR114" s="1"/>
      <c r="NFS114" s="1"/>
      <c r="NFT114" s="1"/>
      <c r="NFU114" s="1"/>
      <c r="NFV114" s="1"/>
      <c r="NFW114" s="1"/>
      <c r="NFX114" s="1"/>
      <c r="NFY114" s="1"/>
      <c r="NFZ114" s="1"/>
      <c r="NGA114" s="1"/>
      <c r="NGB114" s="1"/>
      <c r="NGC114" s="1"/>
      <c r="NGD114" s="1"/>
      <c r="NGE114" s="1"/>
      <c r="NGF114" s="1"/>
      <c r="NGG114" s="1"/>
      <c r="NGH114" s="1"/>
      <c r="NGI114" s="1"/>
      <c r="NGJ114" s="1"/>
      <c r="NGK114" s="1"/>
      <c r="NGL114" s="1"/>
      <c r="NGM114" s="1"/>
      <c r="NGN114" s="1"/>
      <c r="NGO114" s="1"/>
      <c r="NGP114" s="1"/>
      <c r="NGQ114" s="1"/>
      <c r="NGR114" s="1"/>
      <c r="NGS114" s="1"/>
      <c r="NGT114" s="1"/>
      <c r="NGU114" s="1"/>
      <c r="NGV114" s="1"/>
      <c r="NGW114" s="1"/>
      <c r="NGX114" s="1"/>
      <c r="NGY114" s="1"/>
      <c r="NGZ114" s="1"/>
      <c r="NHA114" s="1"/>
      <c r="NHB114" s="1"/>
      <c r="NHC114" s="1"/>
      <c r="NHD114" s="1"/>
      <c r="NHE114" s="1"/>
      <c r="NHF114" s="1"/>
      <c r="NHG114" s="1"/>
      <c r="NHH114" s="1"/>
      <c r="NHI114" s="1"/>
      <c r="NHJ114" s="1"/>
      <c r="NHK114" s="1"/>
      <c r="NHL114" s="1"/>
      <c r="NHM114" s="1"/>
      <c r="NHN114" s="1"/>
      <c r="NHO114" s="1"/>
      <c r="NHP114" s="1"/>
      <c r="NHQ114" s="1"/>
      <c r="NHR114" s="1"/>
      <c r="NHS114" s="1"/>
      <c r="NHT114" s="1"/>
      <c r="NHU114" s="1"/>
      <c r="NHV114" s="1"/>
      <c r="NHW114" s="1"/>
      <c r="NHX114" s="1"/>
      <c r="NHY114" s="1"/>
      <c r="NHZ114" s="1"/>
      <c r="NIA114" s="1"/>
      <c r="NIB114" s="1"/>
      <c r="NIC114" s="1"/>
      <c r="NID114" s="1"/>
      <c r="NIE114" s="1"/>
      <c r="NIF114" s="1"/>
      <c r="NIG114" s="1"/>
      <c r="NIH114" s="1"/>
      <c r="NII114" s="1"/>
      <c r="NIJ114" s="1"/>
      <c r="NIK114" s="1"/>
      <c r="NIL114" s="1"/>
      <c r="NIM114" s="1"/>
      <c r="NIN114" s="1"/>
      <c r="NIO114" s="1"/>
      <c r="NIP114" s="1"/>
      <c r="NIQ114" s="1"/>
      <c r="NIR114" s="1"/>
      <c r="NIS114" s="1"/>
      <c r="NIT114" s="1"/>
      <c r="NIU114" s="1"/>
      <c r="NIV114" s="1"/>
      <c r="NIW114" s="1"/>
      <c r="NIX114" s="1"/>
      <c r="NIY114" s="1"/>
      <c r="NIZ114" s="1"/>
      <c r="NJA114" s="1"/>
      <c r="NJB114" s="1"/>
      <c r="NJC114" s="1"/>
      <c r="NJD114" s="1"/>
      <c r="NJE114" s="1"/>
      <c r="NJF114" s="1"/>
      <c r="NJG114" s="1"/>
      <c r="NJH114" s="1"/>
      <c r="NJI114" s="1"/>
      <c r="NJJ114" s="1"/>
      <c r="NJK114" s="1"/>
      <c r="NJL114" s="1"/>
      <c r="NJM114" s="1"/>
      <c r="NJN114" s="1"/>
      <c r="NJO114" s="1"/>
      <c r="NJP114" s="1"/>
      <c r="NJQ114" s="1"/>
      <c r="NJR114" s="1"/>
      <c r="NJS114" s="1"/>
      <c r="NJT114" s="1"/>
      <c r="NJU114" s="1"/>
      <c r="NJV114" s="1"/>
      <c r="NJW114" s="1"/>
      <c r="NJX114" s="1"/>
      <c r="NJY114" s="1"/>
      <c r="NJZ114" s="1"/>
      <c r="NKA114" s="1"/>
      <c r="NKB114" s="1"/>
      <c r="NKC114" s="1"/>
      <c r="NKD114" s="1"/>
      <c r="NKE114" s="1"/>
      <c r="NKF114" s="1"/>
      <c r="NKG114" s="1"/>
      <c r="NKH114" s="1"/>
      <c r="NKI114" s="1"/>
      <c r="NKJ114" s="1"/>
      <c r="NKK114" s="1"/>
      <c r="NKL114" s="1"/>
      <c r="NKM114" s="1"/>
      <c r="NKN114" s="1"/>
      <c r="NKO114" s="1"/>
      <c r="NKP114" s="1"/>
      <c r="NKQ114" s="1"/>
      <c r="NKR114" s="1"/>
      <c r="NKS114" s="1"/>
      <c r="NKT114" s="1"/>
      <c r="NKU114" s="1"/>
      <c r="NKV114" s="1"/>
      <c r="NKW114" s="1"/>
      <c r="NKX114" s="1"/>
      <c r="NKY114" s="1"/>
      <c r="NKZ114" s="1"/>
      <c r="NLA114" s="1"/>
      <c r="NLB114" s="1"/>
      <c r="NLC114" s="1"/>
      <c r="NLD114" s="1"/>
      <c r="NLE114" s="1"/>
      <c r="NLF114" s="1"/>
      <c r="NLG114" s="1"/>
      <c r="NLH114" s="1"/>
      <c r="NLI114" s="1"/>
      <c r="NLJ114" s="1"/>
      <c r="NLK114" s="1"/>
      <c r="NLL114" s="1"/>
      <c r="NLM114" s="1"/>
      <c r="NLN114" s="1"/>
      <c r="NLO114" s="1"/>
      <c r="NLP114" s="1"/>
      <c r="NLQ114" s="1"/>
      <c r="NLR114" s="1"/>
      <c r="NLS114" s="1"/>
      <c r="NLT114" s="1"/>
      <c r="NLU114" s="1"/>
      <c r="NLV114" s="1"/>
      <c r="NLW114" s="1"/>
      <c r="NLX114" s="1"/>
      <c r="NLY114" s="1"/>
      <c r="NLZ114" s="1"/>
      <c r="NMA114" s="1"/>
      <c r="NMB114" s="1"/>
      <c r="NMC114" s="1"/>
      <c r="NMD114" s="1"/>
      <c r="NME114" s="1"/>
      <c r="NMF114" s="1"/>
      <c r="NMG114" s="1"/>
      <c r="NMH114" s="1"/>
      <c r="NMI114" s="1"/>
      <c r="NMJ114" s="1"/>
      <c r="NMK114" s="1"/>
      <c r="NML114" s="1"/>
      <c r="NMM114" s="1"/>
      <c r="NMN114" s="1"/>
      <c r="NMO114" s="1"/>
      <c r="NMP114" s="1"/>
      <c r="NMQ114" s="1"/>
      <c r="NMR114" s="1"/>
      <c r="NMS114" s="1"/>
      <c r="NMT114" s="1"/>
      <c r="NMU114" s="1"/>
      <c r="NMV114" s="1"/>
      <c r="NMW114" s="1"/>
      <c r="NMX114" s="1"/>
      <c r="NMY114" s="1"/>
      <c r="NMZ114" s="1"/>
      <c r="NNA114" s="1"/>
      <c r="NNB114" s="1"/>
      <c r="NNC114" s="1"/>
      <c r="NND114" s="1"/>
      <c r="NNE114" s="1"/>
      <c r="NNF114" s="1"/>
      <c r="NNG114" s="1"/>
      <c r="NNH114" s="1"/>
      <c r="NNI114" s="1"/>
      <c r="NNJ114" s="1"/>
      <c r="NNK114" s="1"/>
      <c r="NNL114" s="1"/>
      <c r="NNM114" s="1"/>
      <c r="NNN114" s="1"/>
      <c r="NNO114" s="1"/>
      <c r="NNP114" s="1"/>
      <c r="NNQ114" s="1"/>
      <c r="NNR114" s="1"/>
      <c r="NNS114" s="1"/>
      <c r="NNT114" s="1"/>
      <c r="NNU114" s="1"/>
      <c r="NNV114" s="1"/>
      <c r="NNW114" s="1"/>
      <c r="NNX114" s="1"/>
      <c r="NNY114" s="1"/>
      <c r="NNZ114" s="1"/>
      <c r="NOA114" s="1"/>
      <c r="NOB114" s="1"/>
      <c r="NOC114" s="1"/>
      <c r="NOD114" s="1"/>
      <c r="NOE114" s="1"/>
      <c r="NOF114" s="1"/>
      <c r="NOG114" s="1"/>
      <c r="NOH114" s="1"/>
      <c r="NOI114" s="1"/>
      <c r="NOJ114" s="1"/>
      <c r="NOK114" s="1"/>
      <c r="NOL114" s="1"/>
      <c r="NOM114" s="1"/>
      <c r="NON114" s="1"/>
      <c r="NOO114" s="1"/>
      <c r="NOP114" s="1"/>
      <c r="NOQ114" s="1"/>
      <c r="NOR114" s="1"/>
      <c r="NOS114" s="1"/>
      <c r="NOT114" s="1"/>
      <c r="NOU114" s="1"/>
      <c r="NOV114" s="1"/>
      <c r="NOW114" s="1"/>
      <c r="NOX114" s="1"/>
      <c r="NOY114" s="1"/>
      <c r="NOZ114" s="1"/>
      <c r="NPA114" s="1"/>
      <c r="NPB114" s="1"/>
      <c r="NPC114" s="1"/>
      <c r="NPD114" s="1"/>
      <c r="NPE114" s="1"/>
      <c r="NPF114" s="1"/>
      <c r="NPG114" s="1"/>
      <c r="NPH114" s="1"/>
      <c r="NPI114" s="1"/>
      <c r="NPJ114" s="1"/>
      <c r="NPK114" s="1"/>
      <c r="NPL114" s="1"/>
      <c r="NPM114" s="1"/>
      <c r="NPN114" s="1"/>
      <c r="NPO114" s="1"/>
      <c r="NPP114" s="1"/>
      <c r="NPQ114" s="1"/>
      <c r="NPR114" s="1"/>
      <c r="NPS114" s="1"/>
      <c r="NPT114" s="1"/>
      <c r="NPU114" s="1"/>
      <c r="NPV114" s="1"/>
      <c r="NPW114" s="1"/>
      <c r="NPX114" s="1"/>
      <c r="NPY114" s="1"/>
      <c r="NPZ114" s="1"/>
      <c r="NQA114" s="1"/>
      <c r="NQB114" s="1"/>
      <c r="NQC114" s="1"/>
      <c r="NQD114" s="1"/>
      <c r="NQE114" s="1"/>
      <c r="NQF114" s="1"/>
      <c r="NQG114" s="1"/>
      <c r="NQH114" s="1"/>
      <c r="NQI114" s="1"/>
      <c r="NQJ114" s="1"/>
      <c r="NQK114" s="1"/>
      <c r="NQL114" s="1"/>
      <c r="NQM114" s="1"/>
      <c r="NQN114" s="1"/>
      <c r="NQO114" s="1"/>
      <c r="NQP114" s="1"/>
      <c r="NQQ114" s="1"/>
      <c r="NQR114" s="1"/>
      <c r="NQS114" s="1"/>
      <c r="NQT114" s="1"/>
      <c r="NQU114" s="1"/>
      <c r="NQV114" s="1"/>
      <c r="NQW114" s="1"/>
      <c r="NQX114" s="1"/>
      <c r="NQY114" s="1"/>
      <c r="NQZ114" s="1"/>
      <c r="NRA114" s="1"/>
      <c r="NRB114" s="1"/>
      <c r="NRC114" s="1"/>
      <c r="NRD114" s="1"/>
      <c r="NRE114" s="1"/>
      <c r="NRF114" s="1"/>
      <c r="NRG114" s="1"/>
      <c r="NRH114" s="1"/>
      <c r="NRI114" s="1"/>
      <c r="NRJ114" s="1"/>
      <c r="NRK114" s="1"/>
      <c r="NRL114" s="1"/>
      <c r="NRM114" s="1"/>
      <c r="NRN114" s="1"/>
      <c r="NRO114" s="1"/>
      <c r="NRP114" s="1"/>
      <c r="NRQ114" s="1"/>
      <c r="NRR114" s="1"/>
      <c r="NRS114" s="1"/>
      <c r="NRT114" s="1"/>
      <c r="NRU114" s="1"/>
      <c r="NRV114" s="1"/>
      <c r="NRW114" s="1"/>
      <c r="NRX114" s="1"/>
      <c r="NRY114" s="1"/>
      <c r="NRZ114" s="1"/>
      <c r="NSA114" s="1"/>
      <c r="NSB114" s="1"/>
      <c r="NSC114" s="1"/>
      <c r="NSD114" s="1"/>
      <c r="NSE114" s="1"/>
      <c r="NSF114" s="1"/>
      <c r="NSG114" s="1"/>
      <c r="NSH114" s="1"/>
      <c r="NSI114" s="1"/>
      <c r="NSJ114" s="1"/>
      <c r="NSK114" s="1"/>
      <c r="NSL114" s="1"/>
      <c r="NSM114" s="1"/>
      <c r="NSN114" s="1"/>
      <c r="NSO114" s="1"/>
      <c r="NSP114" s="1"/>
      <c r="NSQ114" s="1"/>
      <c r="NSR114" s="1"/>
      <c r="NSS114" s="1"/>
      <c r="NST114" s="1"/>
      <c r="NSU114" s="1"/>
      <c r="NSV114" s="1"/>
      <c r="NSW114" s="1"/>
      <c r="NSX114" s="1"/>
      <c r="NSY114" s="1"/>
      <c r="NSZ114" s="1"/>
      <c r="NTA114" s="1"/>
      <c r="NTB114" s="1"/>
      <c r="NTC114" s="1"/>
      <c r="NTD114" s="1"/>
      <c r="NTE114" s="1"/>
      <c r="NTF114" s="1"/>
      <c r="NTG114" s="1"/>
      <c r="NTH114" s="1"/>
      <c r="NTI114" s="1"/>
      <c r="NTJ114" s="1"/>
      <c r="NTK114" s="1"/>
      <c r="NTL114" s="1"/>
      <c r="NTM114" s="1"/>
      <c r="NTN114" s="1"/>
      <c r="NTO114" s="1"/>
      <c r="NTP114" s="1"/>
      <c r="NTQ114" s="1"/>
      <c r="NTR114" s="1"/>
      <c r="NTS114" s="1"/>
      <c r="NTT114" s="1"/>
      <c r="NTU114" s="1"/>
      <c r="NTV114" s="1"/>
      <c r="NTW114" s="1"/>
      <c r="NTX114" s="1"/>
      <c r="NTY114" s="1"/>
      <c r="NTZ114" s="1"/>
      <c r="NUA114" s="1"/>
      <c r="NUB114" s="1"/>
      <c r="NUC114" s="1"/>
      <c r="NUD114" s="1"/>
      <c r="NUE114" s="1"/>
      <c r="NUF114" s="1"/>
      <c r="NUG114" s="1"/>
      <c r="NUH114" s="1"/>
      <c r="NUI114" s="1"/>
      <c r="NUJ114" s="1"/>
      <c r="NUK114" s="1"/>
      <c r="NUL114" s="1"/>
      <c r="NUM114" s="1"/>
      <c r="NUN114" s="1"/>
      <c r="NUO114" s="1"/>
      <c r="NUP114" s="1"/>
      <c r="NUQ114" s="1"/>
      <c r="NUR114" s="1"/>
      <c r="NUS114" s="1"/>
      <c r="NUT114" s="1"/>
      <c r="NUU114" s="1"/>
      <c r="NUV114" s="1"/>
      <c r="NUW114" s="1"/>
      <c r="NUX114" s="1"/>
      <c r="NUY114" s="1"/>
      <c r="NUZ114" s="1"/>
      <c r="NVA114" s="1"/>
      <c r="NVB114" s="1"/>
      <c r="NVC114" s="1"/>
      <c r="NVD114" s="1"/>
      <c r="NVE114" s="1"/>
      <c r="NVF114" s="1"/>
      <c r="NVG114" s="1"/>
      <c r="NVH114" s="1"/>
      <c r="NVI114" s="1"/>
      <c r="NVJ114" s="1"/>
      <c r="NVK114" s="1"/>
      <c r="NVL114" s="1"/>
      <c r="NVM114" s="1"/>
      <c r="NVN114" s="1"/>
      <c r="NVO114" s="1"/>
      <c r="NVP114" s="1"/>
      <c r="NVQ114" s="1"/>
      <c r="NVR114" s="1"/>
      <c r="NVS114" s="1"/>
      <c r="NVT114" s="1"/>
      <c r="NVU114" s="1"/>
      <c r="NVV114" s="1"/>
      <c r="NVW114" s="1"/>
      <c r="NVX114" s="1"/>
      <c r="NVY114" s="1"/>
      <c r="NVZ114" s="1"/>
      <c r="NWA114" s="1"/>
      <c r="NWB114" s="1"/>
      <c r="NWC114" s="1"/>
      <c r="NWD114" s="1"/>
      <c r="NWE114" s="1"/>
      <c r="NWF114" s="1"/>
      <c r="NWG114" s="1"/>
      <c r="NWH114" s="1"/>
      <c r="NWI114" s="1"/>
      <c r="NWJ114" s="1"/>
      <c r="NWK114" s="1"/>
      <c r="NWL114" s="1"/>
      <c r="NWM114" s="1"/>
      <c r="NWN114" s="1"/>
      <c r="NWO114" s="1"/>
      <c r="NWP114" s="1"/>
      <c r="NWQ114" s="1"/>
      <c r="NWR114" s="1"/>
      <c r="NWS114" s="1"/>
      <c r="NWT114" s="1"/>
      <c r="NWU114" s="1"/>
      <c r="NWV114" s="1"/>
      <c r="NWW114" s="1"/>
      <c r="NWX114" s="1"/>
      <c r="NWY114" s="1"/>
      <c r="NWZ114" s="1"/>
      <c r="NXA114" s="1"/>
      <c r="NXB114" s="1"/>
      <c r="NXC114" s="1"/>
      <c r="NXD114" s="1"/>
      <c r="NXE114" s="1"/>
      <c r="NXF114" s="1"/>
      <c r="NXG114" s="1"/>
      <c r="NXH114" s="1"/>
      <c r="NXI114" s="1"/>
      <c r="NXJ114" s="1"/>
      <c r="NXK114" s="1"/>
      <c r="NXL114" s="1"/>
      <c r="NXM114" s="1"/>
      <c r="NXN114" s="1"/>
      <c r="NXO114" s="1"/>
      <c r="NXP114" s="1"/>
      <c r="NXQ114" s="1"/>
      <c r="NXR114" s="1"/>
      <c r="NXS114" s="1"/>
      <c r="NXT114" s="1"/>
      <c r="NXU114" s="1"/>
      <c r="NXV114" s="1"/>
      <c r="NXW114" s="1"/>
      <c r="NXX114" s="1"/>
      <c r="NXY114" s="1"/>
      <c r="NXZ114" s="1"/>
      <c r="NYA114" s="1"/>
      <c r="NYB114" s="1"/>
      <c r="NYC114" s="1"/>
      <c r="NYD114" s="1"/>
      <c r="NYE114" s="1"/>
      <c r="NYF114" s="1"/>
      <c r="NYG114" s="1"/>
      <c r="NYH114" s="1"/>
      <c r="NYI114" s="1"/>
      <c r="NYJ114" s="1"/>
      <c r="NYK114" s="1"/>
      <c r="NYL114" s="1"/>
      <c r="NYM114" s="1"/>
      <c r="NYN114" s="1"/>
      <c r="NYO114" s="1"/>
      <c r="NYP114" s="1"/>
      <c r="NYQ114" s="1"/>
      <c r="NYR114" s="1"/>
      <c r="NYS114" s="1"/>
      <c r="NYT114" s="1"/>
      <c r="NYU114" s="1"/>
      <c r="NYV114" s="1"/>
      <c r="NYW114" s="1"/>
      <c r="NYX114" s="1"/>
      <c r="NYY114" s="1"/>
      <c r="NYZ114" s="1"/>
      <c r="NZA114" s="1"/>
      <c r="NZB114" s="1"/>
      <c r="NZC114" s="1"/>
      <c r="NZD114" s="1"/>
      <c r="NZE114" s="1"/>
      <c r="NZF114" s="1"/>
      <c r="NZG114" s="1"/>
      <c r="NZH114" s="1"/>
      <c r="NZI114" s="1"/>
      <c r="NZJ114" s="1"/>
      <c r="NZK114" s="1"/>
      <c r="NZL114" s="1"/>
      <c r="NZM114" s="1"/>
      <c r="NZN114" s="1"/>
      <c r="NZO114" s="1"/>
      <c r="NZP114" s="1"/>
      <c r="NZQ114" s="1"/>
      <c r="NZR114" s="1"/>
      <c r="NZS114" s="1"/>
      <c r="NZT114" s="1"/>
      <c r="NZU114" s="1"/>
      <c r="NZV114" s="1"/>
      <c r="NZW114" s="1"/>
      <c r="NZX114" s="1"/>
      <c r="NZY114" s="1"/>
      <c r="NZZ114" s="1"/>
      <c r="OAA114" s="1"/>
      <c r="OAB114" s="1"/>
      <c r="OAC114" s="1"/>
      <c r="OAD114" s="1"/>
      <c r="OAE114" s="1"/>
      <c r="OAF114" s="1"/>
      <c r="OAG114" s="1"/>
      <c r="OAH114" s="1"/>
      <c r="OAI114" s="1"/>
      <c r="OAJ114" s="1"/>
      <c r="OAK114" s="1"/>
      <c r="OAL114" s="1"/>
      <c r="OAM114" s="1"/>
      <c r="OAN114" s="1"/>
      <c r="OAO114" s="1"/>
      <c r="OAP114" s="1"/>
      <c r="OAQ114" s="1"/>
      <c r="OAR114" s="1"/>
      <c r="OAS114" s="1"/>
      <c r="OAT114" s="1"/>
      <c r="OAU114" s="1"/>
      <c r="OAV114" s="1"/>
      <c r="OAW114" s="1"/>
      <c r="OAX114" s="1"/>
      <c r="OAY114" s="1"/>
      <c r="OAZ114" s="1"/>
      <c r="OBA114" s="1"/>
      <c r="OBB114" s="1"/>
      <c r="OBC114" s="1"/>
      <c r="OBD114" s="1"/>
      <c r="OBE114" s="1"/>
      <c r="OBF114" s="1"/>
      <c r="OBG114" s="1"/>
      <c r="OBH114" s="1"/>
      <c r="OBI114" s="1"/>
      <c r="OBJ114" s="1"/>
      <c r="OBK114" s="1"/>
      <c r="OBL114" s="1"/>
      <c r="OBM114" s="1"/>
      <c r="OBN114" s="1"/>
      <c r="OBO114" s="1"/>
      <c r="OBP114" s="1"/>
      <c r="OBQ114" s="1"/>
      <c r="OBR114" s="1"/>
      <c r="OBS114" s="1"/>
      <c r="OBT114" s="1"/>
      <c r="OBU114" s="1"/>
      <c r="OBV114" s="1"/>
      <c r="OBW114" s="1"/>
      <c r="OBX114" s="1"/>
      <c r="OBY114" s="1"/>
      <c r="OBZ114" s="1"/>
      <c r="OCA114" s="1"/>
      <c r="OCB114" s="1"/>
      <c r="OCC114" s="1"/>
      <c r="OCD114" s="1"/>
      <c r="OCE114" s="1"/>
      <c r="OCF114" s="1"/>
      <c r="OCG114" s="1"/>
      <c r="OCH114" s="1"/>
      <c r="OCI114" s="1"/>
      <c r="OCJ114" s="1"/>
      <c r="OCK114" s="1"/>
      <c r="OCL114" s="1"/>
      <c r="OCM114" s="1"/>
      <c r="OCN114" s="1"/>
      <c r="OCO114" s="1"/>
      <c r="OCP114" s="1"/>
      <c r="OCQ114" s="1"/>
      <c r="OCR114" s="1"/>
      <c r="OCS114" s="1"/>
      <c r="OCT114" s="1"/>
      <c r="OCU114" s="1"/>
      <c r="OCV114" s="1"/>
      <c r="OCW114" s="1"/>
      <c r="OCX114" s="1"/>
      <c r="OCY114" s="1"/>
      <c r="OCZ114" s="1"/>
      <c r="ODA114" s="1"/>
      <c r="ODB114" s="1"/>
      <c r="ODC114" s="1"/>
      <c r="ODD114" s="1"/>
      <c r="ODE114" s="1"/>
      <c r="ODF114" s="1"/>
      <c r="ODG114" s="1"/>
      <c r="ODH114" s="1"/>
      <c r="ODI114" s="1"/>
      <c r="ODJ114" s="1"/>
      <c r="ODK114" s="1"/>
      <c r="ODL114" s="1"/>
      <c r="ODM114" s="1"/>
      <c r="ODN114" s="1"/>
      <c r="ODO114" s="1"/>
      <c r="ODP114" s="1"/>
      <c r="ODQ114" s="1"/>
      <c r="ODR114" s="1"/>
      <c r="ODS114" s="1"/>
      <c r="ODT114" s="1"/>
      <c r="ODU114" s="1"/>
      <c r="ODV114" s="1"/>
      <c r="ODW114" s="1"/>
      <c r="ODX114" s="1"/>
      <c r="ODY114" s="1"/>
      <c r="ODZ114" s="1"/>
      <c r="OEA114" s="1"/>
      <c r="OEB114" s="1"/>
      <c r="OEC114" s="1"/>
      <c r="OED114" s="1"/>
      <c r="OEE114" s="1"/>
      <c r="OEF114" s="1"/>
      <c r="OEG114" s="1"/>
      <c r="OEH114" s="1"/>
      <c r="OEI114" s="1"/>
      <c r="OEJ114" s="1"/>
      <c r="OEK114" s="1"/>
      <c r="OEL114" s="1"/>
      <c r="OEM114" s="1"/>
      <c r="OEN114" s="1"/>
      <c r="OEO114" s="1"/>
      <c r="OEP114" s="1"/>
      <c r="OEQ114" s="1"/>
      <c r="OER114" s="1"/>
      <c r="OES114" s="1"/>
      <c r="OET114" s="1"/>
      <c r="OEU114" s="1"/>
      <c r="OEV114" s="1"/>
      <c r="OEW114" s="1"/>
      <c r="OEX114" s="1"/>
      <c r="OEY114" s="1"/>
      <c r="OEZ114" s="1"/>
      <c r="OFA114" s="1"/>
      <c r="OFB114" s="1"/>
      <c r="OFC114" s="1"/>
      <c r="OFD114" s="1"/>
      <c r="OFE114" s="1"/>
      <c r="OFF114" s="1"/>
      <c r="OFG114" s="1"/>
      <c r="OFH114" s="1"/>
      <c r="OFI114" s="1"/>
      <c r="OFJ114" s="1"/>
      <c r="OFK114" s="1"/>
      <c r="OFL114" s="1"/>
      <c r="OFM114" s="1"/>
      <c r="OFN114" s="1"/>
      <c r="OFO114" s="1"/>
      <c r="OFP114" s="1"/>
      <c r="OFQ114" s="1"/>
      <c r="OFR114" s="1"/>
      <c r="OFS114" s="1"/>
      <c r="OFT114" s="1"/>
      <c r="OFU114" s="1"/>
      <c r="OFV114" s="1"/>
      <c r="OFW114" s="1"/>
      <c r="OFX114" s="1"/>
      <c r="OFY114" s="1"/>
      <c r="OFZ114" s="1"/>
      <c r="OGA114" s="1"/>
      <c r="OGB114" s="1"/>
      <c r="OGC114" s="1"/>
      <c r="OGD114" s="1"/>
      <c r="OGE114" s="1"/>
      <c r="OGF114" s="1"/>
      <c r="OGG114" s="1"/>
      <c r="OGH114" s="1"/>
      <c r="OGI114" s="1"/>
      <c r="OGJ114" s="1"/>
      <c r="OGK114" s="1"/>
      <c r="OGL114" s="1"/>
      <c r="OGM114" s="1"/>
      <c r="OGN114" s="1"/>
      <c r="OGO114" s="1"/>
      <c r="OGP114" s="1"/>
      <c r="OGQ114" s="1"/>
      <c r="OGR114" s="1"/>
      <c r="OGS114" s="1"/>
      <c r="OGT114" s="1"/>
      <c r="OGU114" s="1"/>
      <c r="OGV114" s="1"/>
      <c r="OGW114" s="1"/>
      <c r="OGX114" s="1"/>
      <c r="OGY114" s="1"/>
      <c r="OGZ114" s="1"/>
      <c r="OHA114" s="1"/>
      <c r="OHB114" s="1"/>
      <c r="OHC114" s="1"/>
      <c r="OHD114" s="1"/>
      <c r="OHE114" s="1"/>
      <c r="OHF114" s="1"/>
      <c r="OHG114" s="1"/>
      <c r="OHH114" s="1"/>
      <c r="OHI114" s="1"/>
      <c r="OHJ114" s="1"/>
      <c r="OHK114" s="1"/>
      <c r="OHL114" s="1"/>
      <c r="OHM114" s="1"/>
      <c r="OHN114" s="1"/>
      <c r="OHO114" s="1"/>
      <c r="OHP114" s="1"/>
      <c r="OHQ114" s="1"/>
      <c r="OHR114" s="1"/>
      <c r="OHS114" s="1"/>
      <c r="OHT114" s="1"/>
      <c r="OHU114" s="1"/>
      <c r="OHV114" s="1"/>
      <c r="OHW114" s="1"/>
      <c r="OHX114" s="1"/>
      <c r="OHY114" s="1"/>
      <c r="OHZ114" s="1"/>
      <c r="OIA114" s="1"/>
      <c r="OIB114" s="1"/>
      <c r="OIC114" s="1"/>
      <c r="OID114" s="1"/>
      <c r="OIE114" s="1"/>
      <c r="OIF114" s="1"/>
      <c r="OIG114" s="1"/>
      <c r="OIH114" s="1"/>
      <c r="OII114" s="1"/>
      <c r="OIJ114" s="1"/>
      <c r="OIK114" s="1"/>
      <c r="OIL114" s="1"/>
      <c r="OIM114" s="1"/>
      <c r="OIN114" s="1"/>
      <c r="OIO114" s="1"/>
      <c r="OIP114" s="1"/>
      <c r="OIQ114" s="1"/>
      <c r="OIR114" s="1"/>
      <c r="OIS114" s="1"/>
      <c r="OIT114" s="1"/>
      <c r="OIU114" s="1"/>
      <c r="OIV114" s="1"/>
      <c r="OIW114" s="1"/>
      <c r="OIX114" s="1"/>
      <c r="OIY114" s="1"/>
      <c r="OIZ114" s="1"/>
      <c r="OJA114" s="1"/>
      <c r="OJB114" s="1"/>
      <c r="OJC114" s="1"/>
      <c r="OJD114" s="1"/>
      <c r="OJE114" s="1"/>
      <c r="OJF114" s="1"/>
      <c r="OJG114" s="1"/>
      <c r="OJH114" s="1"/>
      <c r="OJI114" s="1"/>
      <c r="OJJ114" s="1"/>
      <c r="OJK114" s="1"/>
      <c r="OJL114" s="1"/>
      <c r="OJM114" s="1"/>
      <c r="OJN114" s="1"/>
      <c r="OJO114" s="1"/>
      <c r="OJP114" s="1"/>
      <c r="OJQ114" s="1"/>
      <c r="OJR114" s="1"/>
      <c r="OJS114" s="1"/>
      <c r="OJT114" s="1"/>
      <c r="OJU114" s="1"/>
      <c r="OJV114" s="1"/>
      <c r="OJW114" s="1"/>
      <c r="OJX114" s="1"/>
      <c r="OJY114" s="1"/>
      <c r="OJZ114" s="1"/>
      <c r="OKA114" s="1"/>
      <c r="OKB114" s="1"/>
      <c r="OKC114" s="1"/>
      <c r="OKD114" s="1"/>
      <c r="OKE114" s="1"/>
      <c r="OKF114" s="1"/>
      <c r="OKG114" s="1"/>
      <c r="OKH114" s="1"/>
      <c r="OKI114" s="1"/>
      <c r="OKJ114" s="1"/>
      <c r="OKK114" s="1"/>
      <c r="OKL114" s="1"/>
      <c r="OKM114" s="1"/>
      <c r="OKN114" s="1"/>
      <c r="OKO114" s="1"/>
      <c r="OKP114" s="1"/>
      <c r="OKQ114" s="1"/>
      <c r="OKR114" s="1"/>
      <c r="OKS114" s="1"/>
      <c r="OKT114" s="1"/>
      <c r="OKU114" s="1"/>
      <c r="OKV114" s="1"/>
      <c r="OKW114" s="1"/>
      <c r="OKX114" s="1"/>
      <c r="OKY114" s="1"/>
      <c r="OKZ114" s="1"/>
      <c r="OLA114" s="1"/>
      <c r="OLB114" s="1"/>
      <c r="OLC114" s="1"/>
      <c r="OLD114" s="1"/>
      <c r="OLE114" s="1"/>
      <c r="OLF114" s="1"/>
      <c r="OLG114" s="1"/>
      <c r="OLH114" s="1"/>
      <c r="OLI114" s="1"/>
      <c r="OLJ114" s="1"/>
      <c r="OLK114" s="1"/>
      <c r="OLL114" s="1"/>
      <c r="OLM114" s="1"/>
      <c r="OLN114" s="1"/>
      <c r="OLO114" s="1"/>
      <c r="OLP114" s="1"/>
      <c r="OLQ114" s="1"/>
      <c r="OLR114" s="1"/>
      <c r="OLS114" s="1"/>
      <c r="OLT114" s="1"/>
      <c r="OLU114" s="1"/>
      <c r="OLV114" s="1"/>
      <c r="OLW114" s="1"/>
      <c r="OLX114" s="1"/>
      <c r="OLY114" s="1"/>
      <c r="OLZ114" s="1"/>
      <c r="OMA114" s="1"/>
      <c r="OMB114" s="1"/>
      <c r="OMC114" s="1"/>
      <c r="OMD114" s="1"/>
      <c r="OME114" s="1"/>
      <c r="OMF114" s="1"/>
      <c r="OMG114" s="1"/>
      <c r="OMH114" s="1"/>
      <c r="OMI114" s="1"/>
      <c r="OMJ114" s="1"/>
      <c r="OMK114" s="1"/>
      <c r="OML114" s="1"/>
      <c r="OMM114" s="1"/>
      <c r="OMN114" s="1"/>
      <c r="OMO114" s="1"/>
      <c r="OMP114" s="1"/>
      <c r="OMQ114" s="1"/>
      <c r="OMR114" s="1"/>
      <c r="OMS114" s="1"/>
      <c r="OMT114" s="1"/>
      <c r="OMU114" s="1"/>
      <c r="OMV114" s="1"/>
      <c r="OMW114" s="1"/>
      <c r="OMX114" s="1"/>
      <c r="OMY114" s="1"/>
      <c r="OMZ114" s="1"/>
      <c r="ONA114" s="1"/>
      <c r="ONB114" s="1"/>
      <c r="ONC114" s="1"/>
      <c r="OND114" s="1"/>
      <c r="ONE114" s="1"/>
      <c r="ONF114" s="1"/>
      <c r="ONG114" s="1"/>
      <c r="ONH114" s="1"/>
      <c r="ONI114" s="1"/>
      <c r="ONJ114" s="1"/>
      <c r="ONK114" s="1"/>
      <c r="ONL114" s="1"/>
      <c r="ONM114" s="1"/>
      <c r="ONN114" s="1"/>
      <c r="ONO114" s="1"/>
      <c r="ONP114" s="1"/>
      <c r="ONQ114" s="1"/>
      <c r="ONR114" s="1"/>
      <c r="ONS114" s="1"/>
      <c r="ONT114" s="1"/>
      <c r="ONU114" s="1"/>
      <c r="ONV114" s="1"/>
      <c r="ONW114" s="1"/>
      <c r="ONX114" s="1"/>
      <c r="ONY114" s="1"/>
      <c r="ONZ114" s="1"/>
      <c r="OOA114" s="1"/>
      <c r="OOB114" s="1"/>
      <c r="OOC114" s="1"/>
      <c r="OOD114" s="1"/>
      <c r="OOE114" s="1"/>
      <c r="OOF114" s="1"/>
      <c r="OOG114" s="1"/>
      <c r="OOH114" s="1"/>
      <c r="OOI114" s="1"/>
      <c r="OOJ114" s="1"/>
      <c r="OOK114" s="1"/>
      <c r="OOL114" s="1"/>
      <c r="OOM114" s="1"/>
      <c r="OON114" s="1"/>
      <c r="OOO114" s="1"/>
      <c r="OOP114" s="1"/>
      <c r="OOQ114" s="1"/>
      <c r="OOR114" s="1"/>
      <c r="OOS114" s="1"/>
      <c r="OOT114" s="1"/>
      <c r="OOU114" s="1"/>
      <c r="OOV114" s="1"/>
      <c r="OOW114" s="1"/>
      <c r="OOX114" s="1"/>
      <c r="OOY114" s="1"/>
      <c r="OOZ114" s="1"/>
      <c r="OPA114" s="1"/>
      <c r="OPB114" s="1"/>
      <c r="OPC114" s="1"/>
      <c r="OPD114" s="1"/>
      <c r="OPE114" s="1"/>
      <c r="OPF114" s="1"/>
      <c r="OPG114" s="1"/>
      <c r="OPH114" s="1"/>
      <c r="OPI114" s="1"/>
      <c r="OPJ114" s="1"/>
      <c r="OPK114" s="1"/>
      <c r="OPL114" s="1"/>
      <c r="OPM114" s="1"/>
      <c r="OPN114" s="1"/>
      <c r="OPO114" s="1"/>
      <c r="OPP114" s="1"/>
      <c r="OPQ114" s="1"/>
      <c r="OPR114" s="1"/>
      <c r="OPS114" s="1"/>
      <c r="OPT114" s="1"/>
      <c r="OPU114" s="1"/>
      <c r="OPV114" s="1"/>
      <c r="OPW114" s="1"/>
      <c r="OPX114" s="1"/>
      <c r="OPY114" s="1"/>
      <c r="OPZ114" s="1"/>
      <c r="OQA114" s="1"/>
      <c r="OQB114" s="1"/>
      <c r="OQC114" s="1"/>
      <c r="OQD114" s="1"/>
      <c r="OQE114" s="1"/>
      <c r="OQF114" s="1"/>
      <c r="OQG114" s="1"/>
      <c r="OQH114" s="1"/>
      <c r="OQI114" s="1"/>
      <c r="OQJ114" s="1"/>
      <c r="OQK114" s="1"/>
      <c r="OQL114" s="1"/>
      <c r="OQM114" s="1"/>
      <c r="OQN114" s="1"/>
      <c r="OQO114" s="1"/>
      <c r="OQP114" s="1"/>
      <c r="OQQ114" s="1"/>
      <c r="OQR114" s="1"/>
      <c r="OQS114" s="1"/>
      <c r="OQT114" s="1"/>
      <c r="OQU114" s="1"/>
      <c r="OQV114" s="1"/>
      <c r="OQW114" s="1"/>
      <c r="OQX114" s="1"/>
      <c r="OQY114" s="1"/>
      <c r="OQZ114" s="1"/>
      <c r="ORA114" s="1"/>
      <c r="ORB114" s="1"/>
      <c r="ORC114" s="1"/>
      <c r="ORD114" s="1"/>
      <c r="ORE114" s="1"/>
      <c r="ORF114" s="1"/>
      <c r="ORG114" s="1"/>
      <c r="ORH114" s="1"/>
      <c r="ORI114" s="1"/>
      <c r="ORJ114" s="1"/>
      <c r="ORK114" s="1"/>
      <c r="ORL114" s="1"/>
      <c r="ORM114" s="1"/>
      <c r="ORN114" s="1"/>
      <c r="ORO114" s="1"/>
      <c r="ORP114" s="1"/>
      <c r="ORQ114" s="1"/>
      <c r="ORR114" s="1"/>
      <c r="ORS114" s="1"/>
      <c r="ORT114" s="1"/>
      <c r="ORU114" s="1"/>
      <c r="ORV114" s="1"/>
      <c r="ORW114" s="1"/>
      <c r="ORX114" s="1"/>
      <c r="ORY114" s="1"/>
      <c r="ORZ114" s="1"/>
      <c r="OSA114" s="1"/>
      <c r="OSB114" s="1"/>
      <c r="OSC114" s="1"/>
      <c r="OSD114" s="1"/>
      <c r="OSE114" s="1"/>
      <c r="OSF114" s="1"/>
      <c r="OSG114" s="1"/>
      <c r="OSH114" s="1"/>
      <c r="OSI114" s="1"/>
      <c r="OSJ114" s="1"/>
      <c r="OSK114" s="1"/>
      <c r="OSL114" s="1"/>
      <c r="OSM114" s="1"/>
      <c r="OSN114" s="1"/>
      <c r="OSO114" s="1"/>
      <c r="OSP114" s="1"/>
      <c r="OSQ114" s="1"/>
      <c r="OSR114" s="1"/>
      <c r="OSS114" s="1"/>
      <c r="OST114" s="1"/>
      <c r="OSU114" s="1"/>
      <c r="OSV114" s="1"/>
      <c r="OSW114" s="1"/>
      <c r="OSX114" s="1"/>
      <c r="OSY114" s="1"/>
      <c r="OSZ114" s="1"/>
      <c r="OTA114" s="1"/>
      <c r="OTB114" s="1"/>
      <c r="OTC114" s="1"/>
      <c r="OTD114" s="1"/>
      <c r="OTE114" s="1"/>
      <c r="OTF114" s="1"/>
      <c r="OTG114" s="1"/>
      <c r="OTH114" s="1"/>
      <c r="OTI114" s="1"/>
      <c r="OTJ114" s="1"/>
      <c r="OTK114" s="1"/>
      <c r="OTL114" s="1"/>
      <c r="OTM114" s="1"/>
      <c r="OTN114" s="1"/>
      <c r="OTO114" s="1"/>
      <c r="OTP114" s="1"/>
      <c r="OTQ114" s="1"/>
      <c r="OTR114" s="1"/>
      <c r="OTS114" s="1"/>
      <c r="OTT114" s="1"/>
      <c r="OTU114" s="1"/>
      <c r="OTV114" s="1"/>
      <c r="OTW114" s="1"/>
      <c r="OTX114" s="1"/>
      <c r="OTY114" s="1"/>
      <c r="OTZ114" s="1"/>
      <c r="OUA114" s="1"/>
      <c r="OUB114" s="1"/>
      <c r="OUC114" s="1"/>
      <c r="OUD114" s="1"/>
      <c r="OUE114" s="1"/>
      <c r="OUF114" s="1"/>
      <c r="OUG114" s="1"/>
      <c r="OUH114" s="1"/>
      <c r="OUI114" s="1"/>
      <c r="OUJ114" s="1"/>
      <c r="OUK114" s="1"/>
      <c r="OUL114" s="1"/>
      <c r="OUM114" s="1"/>
      <c r="OUN114" s="1"/>
      <c r="OUO114" s="1"/>
      <c r="OUP114" s="1"/>
      <c r="OUQ114" s="1"/>
      <c r="OUR114" s="1"/>
      <c r="OUS114" s="1"/>
      <c r="OUT114" s="1"/>
      <c r="OUU114" s="1"/>
      <c r="OUV114" s="1"/>
      <c r="OUW114" s="1"/>
      <c r="OUX114" s="1"/>
      <c r="OUY114" s="1"/>
      <c r="OUZ114" s="1"/>
      <c r="OVA114" s="1"/>
      <c r="OVB114" s="1"/>
      <c r="OVC114" s="1"/>
      <c r="OVD114" s="1"/>
      <c r="OVE114" s="1"/>
      <c r="OVF114" s="1"/>
      <c r="OVG114" s="1"/>
      <c r="OVH114" s="1"/>
      <c r="OVI114" s="1"/>
      <c r="OVJ114" s="1"/>
      <c r="OVK114" s="1"/>
      <c r="OVL114" s="1"/>
      <c r="OVM114" s="1"/>
      <c r="OVN114" s="1"/>
      <c r="OVO114" s="1"/>
      <c r="OVP114" s="1"/>
      <c r="OVQ114" s="1"/>
      <c r="OVR114" s="1"/>
      <c r="OVS114" s="1"/>
      <c r="OVT114" s="1"/>
      <c r="OVU114" s="1"/>
      <c r="OVV114" s="1"/>
      <c r="OVW114" s="1"/>
      <c r="OVX114" s="1"/>
      <c r="OVY114" s="1"/>
      <c r="OVZ114" s="1"/>
      <c r="OWA114" s="1"/>
      <c r="OWB114" s="1"/>
      <c r="OWC114" s="1"/>
      <c r="OWD114" s="1"/>
      <c r="OWE114" s="1"/>
      <c r="OWF114" s="1"/>
      <c r="OWG114" s="1"/>
      <c r="OWH114" s="1"/>
      <c r="OWI114" s="1"/>
      <c r="OWJ114" s="1"/>
      <c r="OWK114" s="1"/>
      <c r="OWL114" s="1"/>
      <c r="OWM114" s="1"/>
      <c r="OWN114" s="1"/>
      <c r="OWO114" s="1"/>
      <c r="OWP114" s="1"/>
      <c r="OWQ114" s="1"/>
      <c r="OWR114" s="1"/>
      <c r="OWS114" s="1"/>
      <c r="OWT114" s="1"/>
      <c r="OWU114" s="1"/>
      <c r="OWV114" s="1"/>
      <c r="OWW114" s="1"/>
      <c r="OWX114" s="1"/>
      <c r="OWY114" s="1"/>
      <c r="OWZ114" s="1"/>
      <c r="OXA114" s="1"/>
      <c r="OXB114" s="1"/>
      <c r="OXC114" s="1"/>
      <c r="OXD114" s="1"/>
      <c r="OXE114" s="1"/>
      <c r="OXF114" s="1"/>
      <c r="OXG114" s="1"/>
      <c r="OXH114" s="1"/>
      <c r="OXI114" s="1"/>
      <c r="OXJ114" s="1"/>
      <c r="OXK114" s="1"/>
      <c r="OXL114" s="1"/>
      <c r="OXM114" s="1"/>
      <c r="OXN114" s="1"/>
      <c r="OXO114" s="1"/>
      <c r="OXP114" s="1"/>
      <c r="OXQ114" s="1"/>
      <c r="OXR114" s="1"/>
      <c r="OXS114" s="1"/>
      <c r="OXT114" s="1"/>
      <c r="OXU114" s="1"/>
      <c r="OXV114" s="1"/>
      <c r="OXW114" s="1"/>
      <c r="OXX114" s="1"/>
      <c r="OXY114" s="1"/>
      <c r="OXZ114" s="1"/>
      <c r="OYA114" s="1"/>
      <c r="OYB114" s="1"/>
      <c r="OYC114" s="1"/>
      <c r="OYD114" s="1"/>
      <c r="OYE114" s="1"/>
      <c r="OYF114" s="1"/>
      <c r="OYG114" s="1"/>
      <c r="OYH114" s="1"/>
      <c r="OYI114" s="1"/>
      <c r="OYJ114" s="1"/>
      <c r="OYK114" s="1"/>
      <c r="OYL114" s="1"/>
      <c r="OYM114" s="1"/>
      <c r="OYN114" s="1"/>
      <c r="OYO114" s="1"/>
      <c r="OYP114" s="1"/>
      <c r="OYQ114" s="1"/>
      <c r="OYR114" s="1"/>
      <c r="OYS114" s="1"/>
      <c r="OYT114" s="1"/>
      <c r="OYU114" s="1"/>
      <c r="OYV114" s="1"/>
      <c r="OYW114" s="1"/>
      <c r="OYX114" s="1"/>
      <c r="OYY114" s="1"/>
      <c r="OYZ114" s="1"/>
      <c r="OZA114" s="1"/>
      <c r="OZB114" s="1"/>
      <c r="OZC114" s="1"/>
      <c r="OZD114" s="1"/>
      <c r="OZE114" s="1"/>
      <c r="OZF114" s="1"/>
      <c r="OZG114" s="1"/>
      <c r="OZH114" s="1"/>
      <c r="OZI114" s="1"/>
      <c r="OZJ114" s="1"/>
      <c r="OZK114" s="1"/>
      <c r="OZL114" s="1"/>
      <c r="OZM114" s="1"/>
      <c r="OZN114" s="1"/>
      <c r="OZO114" s="1"/>
      <c r="OZP114" s="1"/>
      <c r="OZQ114" s="1"/>
      <c r="OZR114" s="1"/>
      <c r="OZS114" s="1"/>
      <c r="OZT114" s="1"/>
      <c r="OZU114" s="1"/>
      <c r="OZV114" s="1"/>
      <c r="OZW114" s="1"/>
      <c r="OZX114" s="1"/>
      <c r="OZY114" s="1"/>
      <c r="OZZ114" s="1"/>
      <c r="PAA114" s="1"/>
      <c r="PAB114" s="1"/>
      <c r="PAC114" s="1"/>
      <c r="PAD114" s="1"/>
      <c r="PAE114" s="1"/>
      <c r="PAF114" s="1"/>
      <c r="PAG114" s="1"/>
      <c r="PAH114" s="1"/>
      <c r="PAI114" s="1"/>
      <c r="PAJ114" s="1"/>
      <c r="PAK114" s="1"/>
      <c r="PAL114" s="1"/>
      <c r="PAM114" s="1"/>
      <c r="PAN114" s="1"/>
      <c r="PAO114" s="1"/>
      <c r="PAP114" s="1"/>
      <c r="PAQ114" s="1"/>
      <c r="PAR114" s="1"/>
      <c r="PAS114" s="1"/>
      <c r="PAT114" s="1"/>
      <c r="PAU114" s="1"/>
      <c r="PAV114" s="1"/>
      <c r="PAW114" s="1"/>
      <c r="PAX114" s="1"/>
      <c r="PAY114" s="1"/>
      <c r="PAZ114" s="1"/>
      <c r="PBA114" s="1"/>
      <c r="PBB114" s="1"/>
      <c r="PBC114" s="1"/>
      <c r="PBD114" s="1"/>
      <c r="PBE114" s="1"/>
      <c r="PBF114" s="1"/>
      <c r="PBG114" s="1"/>
      <c r="PBH114" s="1"/>
      <c r="PBI114" s="1"/>
      <c r="PBJ114" s="1"/>
      <c r="PBK114" s="1"/>
      <c r="PBL114" s="1"/>
      <c r="PBM114" s="1"/>
      <c r="PBN114" s="1"/>
      <c r="PBO114" s="1"/>
      <c r="PBP114" s="1"/>
      <c r="PBQ114" s="1"/>
      <c r="PBR114" s="1"/>
      <c r="PBS114" s="1"/>
      <c r="PBT114" s="1"/>
      <c r="PBU114" s="1"/>
      <c r="PBV114" s="1"/>
      <c r="PBW114" s="1"/>
      <c r="PBX114" s="1"/>
      <c r="PBY114" s="1"/>
      <c r="PBZ114" s="1"/>
      <c r="PCA114" s="1"/>
      <c r="PCB114" s="1"/>
      <c r="PCC114" s="1"/>
      <c r="PCD114" s="1"/>
      <c r="PCE114" s="1"/>
      <c r="PCF114" s="1"/>
      <c r="PCG114" s="1"/>
      <c r="PCH114" s="1"/>
      <c r="PCI114" s="1"/>
      <c r="PCJ114" s="1"/>
      <c r="PCK114" s="1"/>
      <c r="PCL114" s="1"/>
      <c r="PCM114" s="1"/>
      <c r="PCN114" s="1"/>
      <c r="PCO114" s="1"/>
      <c r="PCP114" s="1"/>
      <c r="PCQ114" s="1"/>
      <c r="PCR114" s="1"/>
      <c r="PCS114" s="1"/>
      <c r="PCT114" s="1"/>
      <c r="PCU114" s="1"/>
      <c r="PCV114" s="1"/>
      <c r="PCW114" s="1"/>
      <c r="PCX114" s="1"/>
      <c r="PCY114" s="1"/>
      <c r="PCZ114" s="1"/>
      <c r="PDA114" s="1"/>
      <c r="PDB114" s="1"/>
      <c r="PDC114" s="1"/>
      <c r="PDD114" s="1"/>
      <c r="PDE114" s="1"/>
      <c r="PDF114" s="1"/>
      <c r="PDG114" s="1"/>
      <c r="PDH114" s="1"/>
      <c r="PDI114" s="1"/>
      <c r="PDJ114" s="1"/>
      <c r="PDK114" s="1"/>
      <c r="PDL114" s="1"/>
      <c r="PDM114" s="1"/>
      <c r="PDN114" s="1"/>
      <c r="PDO114" s="1"/>
      <c r="PDP114" s="1"/>
      <c r="PDQ114" s="1"/>
      <c r="PDR114" s="1"/>
      <c r="PDS114" s="1"/>
      <c r="PDT114" s="1"/>
      <c r="PDU114" s="1"/>
      <c r="PDV114" s="1"/>
      <c r="PDW114" s="1"/>
      <c r="PDX114" s="1"/>
      <c r="PDY114" s="1"/>
      <c r="PDZ114" s="1"/>
      <c r="PEA114" s="1"/>
      <c r="PEB114" s="1"/>
      <c r="PEC114" s="1"/>
      <c r="PED114" s="1"/>
      <c r="PEE114" s="1"/>
      <c r="PEF114" s="1"/>
      <c r="PEG114" s="1"/>
      <c r="PEH114" s="1"/>
      <c r="PEI114" s="1"/>
      <c r="PEJ114" s="1"/>
      <c r="PEK114" s="1"/>
      <c r="PEL114" s="1"/>
      <c r="PEM114" s="1"/>
      <c r="PEN114" s="1"/>
      <c r="PEO114" s="1"/>
      <c r="PEP114" s="1"/>
      <c r="PEQ114" s="1"/>
      <c r="PER114" s="1"/>
      <c r="PES114" s="1"/>
      <c r="PET114" s="1"/>
      <c r="PEU114" s="1"/>
      <c r="PEV114" s="1"/>
      <c r="PEW114" s="1"/>
      <c r="PEX114" s="1"/>
      <c r="PEY114" s="1"/>
      <c r="PEZ114" s="1"/>
      <c r="PFA114" s="1"/>
      <c r="PFB114" s="1"/>
      <c r="PFC114" s="1"/>
      <c r="PFD114" s="1"/>
      <c r="PFE114" s="1"/>
      <c r="PFF114" s="1"/>
      <c r="PFG114" s="1"/>
      <c r="PFH114" s="1"/>
      <c r="PFI114" s="1"/>
      <c r="PFJ114" s="1"/>
      <c r="PFK114" s="1"/>
      <c r="PFL114" s="1"/>
      <c r="PFM114" s="1"/>
      <c r="PFN114" s="1"/>
      <c r="PFO114" s="1"/>
      <c r="PFP114" s="1"/>
      <c r="PFQ114" s="1"/>
      <c r="PFR114" s="1"/>
      <c r="PFS114" s="1"/>
      <c r="PFT114" s="1"/>
      <c r="PFU114" s="1"/>
      <c r="PFV114" s="1"/>
      <c r="PFW114" s="1"/>
      <c r="PFX114" s="1"/>
      <c r="PFY114" s="1"/>
      <c r="PFZ114" s="1"/>
      <c r="PGA114" s="1"/>
      <c r="PGB114" s="1"/>
      <c r="PGC114" s="1"/>
      <c r="PGD114" s="1"/>
      <c r="PGE114" s="1"/>
      <c r="PGF114" s="1"/>
      <c r="PGG114" s="1"/>
      <c r="PGH114" s="1"/>
      <c r="PGI114" s="1"/>
      <c r="PGJ114" s="1"/>
      <c r="PGK114" s="1"/>
      <c r="PGL114" s="1"/>
      <c r="PGM114" s="1"/>
      <c r="PGN114" s="1"/>
      <c r="PGO114" s="1"/>
      <c r="PGP114" s="1"/>
      <c r="PGQ114" s="1"/>
      <c r="PGR114" s="1"/>
      <c r="PGS114" s="1"/>
      <c r="PGT114" s="1"/>
      <c r="PGU114" s="1"/>
      <c r="PGV114" s="1"/>
      <c r="PGW114" s="1"/>
      <c r="PGX114" s="1"/>
      <c r="PGY114" s="1"/>
      <c r="PGZ114" s="1"/>
      <c r="PHA114" s="1"/>
      <c r="PHB114" s="1"/>
      <c r="PHC114" s="1"/>
      <c r="PHD114" s="1"/>
      <c r="PHE114" s="1"/>
      <c r="PHF114" s="1"/>
      <c r="PHG114" s="1"/>
      <c r="PHH114" s="1"/>
      <c r="PHI114" s="1"/>
      <c r="PHJ114" s="1"/>
      <c r="PHK114" s="1"/>
      <c r="PHL114" s="1"/>
      <c r="PHM114" s="1"/>
      <c r="PHN114" s="1"/>
      <c r="PHO114" s="1"/>
      <c r="PHP114" s="1"/>
      <c r="PHQ114" s="1"/>
      <c r="PHR114" s="1"/>
      <c r="PHS114" s="1"/>
      <c r="PHT114" s="1"/>
      <c r="PHU114" s="1"/>
      <c r="PHV114" s="1"/>
      <c r="PHW114" s="1"/>
      <c r="PHX114" s="1"/>
      <c r="PHY114" s="1"/>
      <c r="PHZ114" s="1"/>
      <c r="PIA114" s="1"/>
      <c r="PIB114" s="1"/>
      <c r="PIC114" s="1"/>
      <c r="PID114" s="1"/>
      <c r="PIE114" s="1"/>
      <c r="PIF114" s="1"/>
      <c r="PIG114" s="1"/>
      <c r="PIH114" s="1"/>
      <c r="PII114" s="1"/>
      <c r="PIJ114" s="1"/>
      <c r="PIK114" s="1"/>
      <c r="PIL114" s="1"/>
      <c r="PIM114" s="1"/>
      <c r="PIN114" s="1"/>
      <c r="PIO114" s="1"/>
      <c r="PIP114" s="1"/>
      <c r="PIQ114" s="1"/>
      <c r="PIR114" s="1"/>
      <c r="PIS114" s="1"/>
      <c r="PIT114" s="1"/>
      <c r="PIU114" s="1"/>
      <c r="PIV114" s="1"/>
      <c r="PIW114" s="1"/>
      <c r="PIX114" s="1"/>
      <c r="PIY114" s="1"/>
      <c r="PIZ114" s="1"/>
      <c r="PJA114" s="1"/>
      <c r="PJB114" s="1"/>
      <c r="PJC114" s="1"/>
      <c r="PJD114" s="1"/>
      <c r="PJE114" s="1"/>
      <c r="PJF114" s="1"/>
      <c r="PJG114" s="1"/>
      <c r="PJH114" s="1"/>
      <c r="PJI114" s="1"/>
      <c r="PJJ114" s="1"/>
      <c r="PJK114" s="1"/>
      <c r="PJL114" s="1"/>
      <c r="PJM114" s="1"/>
      <c r="PJN114" s="1"/>
      <c r="PJO114" s="1"/>
      <c r="PJP114" s="1"/>
      <c r="PJQ114" s="1"/>
      <c r="PJR114" s="1"/>
      <c r="PJS114" s="1"/>
      <c r="PJT114" s="1"/>
      <c r="PJU114" s="1"/>
      <c r="PJV114" s="1"/>
      <c r="PJW114" s="1"/>
      <c r="PJX114" s="1"/>
      <c r="PJY114" s="1"/>
      <c r="PJZ114" s="1"/>
      <c r="PKA114" s="1"/>
      <c r="PKB114" s="1"/>
      <c r="PKC114" s="1"/>
      <c r="PKD114" s="1"/>
      <c r="PKE114" s="1"/>
      <c r="PKF114" s="1"/>
      <c r="PKG114" s="1"/>
      <c r="PKH114" s="1"/>
      <c r="PKI114" s="1"/>
      <c r="PKJ114" s="1"/>
      <c r="PKK114" s="1"/>
      <c r="PKL114" s="1"/>
      <c r="PKM114" s="1"/>
      <c r="PKN114" s="1"/>
      <c r="PKO114" s="1"/>
      <c r="PKP114" s="1"/>
      <c r="PKQ114" s="1"/>
      <c r="PKR114" s="1"/>
      <c r="PKS114" s="1"/>
      <c r="PKT114" s="1"/>
      <c r="PKU114" s="1"/>
      <c r="PKV114" s="1"/>
      <c r="PKW114" s="1"/>
      <c r="PKX114" s="1"/>
      <c r="PKY114" s="1"/>
      <c r="PKZ114" s="1"/>
      <c r="PLA114" s="1"/>
      <c r="PLB114" s="1"/>
      <c r="PLC114" s="1"/>
      <c r="PLD114" s="1"/>
      <c r="PLE114" s="1"/>
      <c r="PLF114" s="1"/>
      <c r="PLG114" s="1"/>
      <c r="PLH114" s="1"/>
      <c r="PLI114" s="1"/>
      <c r="PLJ114" s="1"/>
      <c r="PLK114" s="1"/>
      <c r="PLL114" s="1"/>
      <c r="PLM114" s="1"/>
      <c r="PLN114" s="1"/>
      <c r="PLO114" s="1"/>
      <c r="PLP114" s="1"/>
      <c r="PLQ114" s="1"/>
      <c r="PLR114" s="1"/>
      <c r="PLS114" s="1"/>
      <c r="PLT114" s="1"/>
      <c r="PLU114" s="1"/>
      <c r="PLV114" s="1"/>
      <c r="PLW114" s="1"/>
      <c r="PLX114" s="1"/>
      <c r="PLY114" s="1"/>
      <c r="PLZ114" s="1"/>
      <c r="PMA114" s="1"/>
      <c r="PMB114" s="1"/>
      <c r="PMC114" s="1"/>
      <c r="PMD114" s="1"/>
      <c r="PME114" s="1"/>
      <c r="PMF114" s="1"/>
      <c r="PMG114" s="1"/>
      <c r="PMH114" s="1"/>
      <c r="PMI114" s="1"/>
      <c r="PMJ114" s="1"/>
      <c r="PMK114" s="1"/>
      <c r="PML114" s="1"/>
      <c r="PMM114" s="1"/>
      <c r="PMN114" s="1"/>
      <c r="PMO114" s="1"/>
      <c r="PMP114" s="1"/>
      <c r="PMQ114" s="1"/>
      <c r="PMR114" s="1"/>
      <c r="PMS114" s="1"/>
      <c r="PMT114" s="1"/>
      <c r="PMU114" s="1"/>
      <c r="PMV114" s="1"/>
      <c r="PMW114" s="1"/>
      <c r="PMX114" s="1"/>
      <c r="PMY114" s="1"/>
      <c r="PMZ114" s="1"/>
      <c r="PNA114" s="1"/>
      <c r="PNB114" s="1"/>
      <c r="PNC114" s="1"/>
      <c r="PND114" s="1"/>
      <c r="PNE114" s="1"/>
      <c r="PNF114" s="1"/>
      <c r="PNG114" s="1"/>
      <c r="PNH114" s="1"/>
      <c r="PNI114" s="1"/>
      <c r="PNJ114" s="1"/>
      <c r="PNK114" s="1"/>
      <c r="PNL114" s="1"/>
      <c r="PNM114" s="1"/>
      <c r="PNN114" s="1"/>
      <c r="PNO114" s="1"/>
      <c r="PNP114" s="1"/>
      <c r="PNQ114" s="1"/>
      <c r="PNR114" s="1"/>
      <c r="PNS114" s="1"/>
      <c r="PNT114" s="1"/>
      <c r="PNU114" s="1"/>
      <c r="PNV114" s="1"/>
      <c r="PNW114" s="1"/>
      <c r="PNX114" s="1"/>
      <c r="PNY114" s="1"/>
      <c r="PNZ114" s="1"/>
      <c r="POA114" s="1"/>
      <c r="POB114" s="1"/>
      <c r="POC114" s="1"/>
      <c r="POD114" s="1"/>
      <c r="POE114" s="1"/>
      <c r="POF114" s="1"/>
      <c r="POG114" s="1"/>
      <c r="POH114" s="1"/>
      <c r="POI114" s="1"/>
      <c r="POJ114" s="1"/>
      <c r="POK114" s="1"/>
      <c r="POL114" s="1"/>
      <c r="POM114" s="1"/>
      <c r="PON114" s="1"/>
      <c r="POO114" s="1"/>
      <c r="POP114" s="1"/>
      <c r="POQ114" s="1"/>
      <c r="POR114" s="1"/>
      <c r="POS114" s="1"/>
      <c r="POT114" s="1"/>
      <c r="POU114" s="1"/>
      <c r="POV114" s="1"/>
      <c r="POW114" s="1"/>
      <c r="POX114" s="1"/>
      <c r="POY114" s="1"/>
      <c r="POZ114" s="1"/>
      <c r="PPA114" s="1"/>
      <c r="PPB114" s="1"/>
      <c r="PPC114" s="1"/>
      <c r="PPD114" s="1"/>
      <c r="PPE114" s="1"/>
      <c r="PPF114" s="1"/>
      <c r="PPG114" s="1"/>
      <c r="PPH114" s="1"/>
      <c r="PPI114" s="1"/>
      <c r="PPJ114" s="1"/>
      <c r="PPK114" s="1"/>
      <c r="PPL114" s="1"/>
      <c r="PPM114" s="1"/>
      <c r="PPN114" s="1"/>
      <c r="PPO114" s="1"/>
      <c r="PPP114" s="1"/>
      <c r="PPQ114" s="1"/>
      <c r="PPR114" s="1"/>
      <c r="PPS114" s="1"/>
      <c r="PPT114" s="1"/>
      <c r="PPU114" s="1"/>
      <c r="PPV114" s="1"/>
      <c r="PPW114" s="1"/>
      <c r="PPX114" s="1"/>
      <c r="PPY114" s="1"/>
      <c r="PPZ114" s="1"/>
      <c r="PQA114" s="1"/>
      <c r="PQB114" s="1"/>
      <c r="PQC114" s="1"/>
      <c r="PQD114" s="1"/>
      <c r="PQE114" s="1"/>
      <c r="PQF114" s="1"/>
      <c r="PQG114" s="1"/>
      <c r="PQH114" s="1"/>
      <c r="PQI114" s="1"/>
      <c r="PQJ114" s="1"/>
      <c r="PQK114" s="1"/>
      <c r="PQL114" s="1"/>
      <c r="PQM114" s="1"/>
      <c r="PQN114" s="1"/>
      <c r="PQO114" s="1"/>
      <c r="PQP114" s="1"/>
      <c r="PQQ114" s="1"/>
      <c r="PQR114" s="1"/>
      <c r="PQS114" s="1"/>
      <c r="PQT114" s="1"/>
      <c r="PQU114" s="1"/>
      <c r="PQV114" s="1"/>
      <c r="PQW114" s="1"/>
      <c r="PQX114" s="1"/>
      <c r="PQY114" s="1"/>
      <c r="PQZ114" s="1"/>
      <c r="PRA114" s="1"/>
      <c r="PRB114" s="1"/>
      <c r="PRC114" s="1"/>
      <c r="PRD114" s="1"/>
      <c r="PRE114" s="1"/>
      <c r="PRF114" s="1"/>
      <c r="PRG114" s="1"/>
      <c r="PRH114" s="1"/>
      <c r="PRI114" s="1"/>
      <c r="PRJ114" s="1"/>
      <c r="PRK114" s="1"/>
      <c r="PRL114" s="1"/>
      <c r="PRM114" s="1"/>
      <c r="PRN114" s="1"/>
      <c r="PRO114" s="1"/>
      <c r="PRP114" s="1"/>
      <c r="PRQ114" s="1"/>
      <c r="PRR114" s="1"/>
      <c r="PRS114" s="1"/>
      <c r="PRT114" s="1"/>
      <c r="PRU114" s="1"/>
      <c r="PRV114" s="1"/>
      <c r="PRW114" s="1"/>
      <c r="PRX114" s="1"/>
      <c r="PRY114" s="1"/>
      <c r="PRZ114" s="1"/>
      <c r="PSA114" s="1"/>
      <c r="PSB114" s="1"/>
      <c r="PSC114" s="1"/>
      <c r="PSD114" s="1"/>
      <c r="PSE114" s="1"/>
      <c r="PSF114" s="1"/>
      <c r="PSG114" s="1"/>
      <c r="PSH114" s="1"/>
      <c r="PSI114" s="1"/>
      <c r="PSJ114" s="1"/>
      <c r="PSK114" s="1"/>
      <c r="PSL114" s="1"/>
      <c r="PSM114" s="1"/>
      <c r="PSN114" s="1"/>
      <c r="PSO114" s="1"/>
      <c r="PSP114" s="1"/>
      <c r="PSQ114" s="1"/>
      <c r="PSR114" s="1"/>
      <c r="PSS114" s="1"/>
      <c r="PST114" s="1"/>
      <c r="PSU114" s="1"/>
      <c r="PSV114" s="1"/>
      <c r="PSW114" s="1"/>
      <c r="PSX114" s="1"/>
      <c r="PSY114" s="1"/>
      <c r="PSZ114" s="1"/>
      <c r="PTA114" s="1"/>
      <c r="PTB114" s="1"/>
      <c r="PTC114" s="1"/>
      <c r="PTD114" s="1"/>
      <c r="PTE114" s="1"/>
      <c r="PTF114" s="1"/>
      <c r="PTG114" s="1"/>
      <c r="PTH114" s="1"/>
      <c r="PTI114" s="1"/>
      <c r="PTJ114" s="1"/>
      <c r="PTK114" s="1"/>
      <c r="PTL114" s="1"/>
      <c r="PTM114" s="1"/>
      <c r="PTN114" s="1"/>
      <c r="PTO114" s="1"/>
      <c r="PTP114" s="1"/>
      <c r="PTQ114" s="1"/>
      <c r="PTR114" s="1"/>
      <c r="PTS114" s="1"/>
      <c r="PTT114" s="1"/>
      <c r="PTU114" s="1"/>
      <c r="PTV114" s="1"/>
      <c r="PTW114" s="1"/>
      <c r="PTX114" s="1"/>
      <c r="PTY114" s="1"/>
      <c r="PTZ114" s="1"/>
      <c r="PUA114" s="1"/>
      <c r="PUB114" s="1"/>
      <c r="PUC114" s="1"/>
      <c r="PUD114" s="1"/>
      <c r="PUE114" s="1"/>
      <c r="PUF114" s="1"/>
      <c r="PUG114" s="1"/>
      <c r="PUH114" s="1"/>
      <c r="PUI114" s="1"/>
      <c r="PUJ114" s="1"/>
      <c r="PUK114" s="1"/>
      <c r="PUL114" s="1"/>
      <c r="PUM114" s="1"/>
      <c r="PUN114" s="1"/>
      <c r="PUO114" s="1"/>
      <c r="PUP114" s="1"/>
      <c r="PUQ114" s="1"/>
      <c r="PUR114" s="1"/>
      <c r="PUS114" s="1"/>
      <c r="PUT114" s="1"/>
      <c r="PUU114" s="1"/>
      <c r="PUV114" s="1"/>
      <c r="PUW114" s="1"/>
      <c r="PUX114" s="1"/>
      <c r="PUY114" s="1"/>
      <c r="PUZ114" s="1"/>
      <c r="PVA114" s="1"/>
      <c r="PVB114" s="1"/>
      <c r="PVC114" s="1"/>
      <c r="PVD114" s="1"/>
      <c r="PVE114" s="1"/>
      <c r="PVF114" s="1"/>
      <c r="PVG114" s="1"/>
      <c r="PVH114" s="1"/>
      <c r="PVI114" s="1"/>
      <c r="PVJ114" s="1"/>
      <c r="PVK114" s="1"/>
      <c r="PVL114" s="1"/>
      <c r="PVM114" s="1"/>
      <c r="PVN114" s="1"/>
      <c r="PVO114" s="1"/>
      <c r="PVP114" s="1"/>
      <c r="PVQ114" s="1"/>
      <c r="PVR114" s="1"/>
      <c r="PVS114" s="1"/>
      <c r="PVT114" s="1"/>
      <c r="PVU114" s="1"/>
      <c r="PVV114" s="1"/>
      <c r="PVW114" s="1"/>
      <c r="PVX114" s="1"/>
      <c r="PVY114" s="1"/>
      <c r="PVZ114" s="1"/>
      <c r="PWA114" s="1"/>
      <c r="PWB114" s="1"/>
      <c r="PWC114" s="1"/>
      <c r="PWD114" s="1"/>
      <c r="PWE114" s="1"/>
      <c r="PWF114" s="1"/>
      <c r="PWG114" s="1"/>
      <c r="PWH114" s="1"/>
      <c r="PWI114" s="1"/>
      <c r="PWJ114" s="1"/>
      <c r="PWK114" s="1"/>
      <c r="PWL114" s="1"/>
      <c r="PWM114" s="1"/>
      <c r="PWN114" s="1"/>
      <c r="PWO114" s="1"/>
      <c r="PWP114" s="1"/>
      <c r="PWQ114" s="1"/>
      <c r="PWR114" s="1"/>
      <c r="PWS114" s="1"/>
      <c r="PWT114" s="1"/>
      <c r="PWU114" s="1"/>
      <c r="PWV114" s="1"/>
      <c r="PWW114" s="1"/>
      <c r="PWX114" s="1"/>
      <c r="PWY114" s="1"/>
      <c r="PWZ114" s="1"/>
      <c r="PXA114" s="1"/>
      <c r="PXB114" s="1"/>
      <c r="PXC114" s="1"/>
      <c r="PXD114" s="1"/>
      <c r="PXE114" s="1"/>
      <c r="PXF114" s="1"/>
      <c r="PXG114" s="1"/>
      <c r="PXH114" s="1"/>
      <c r="PXI114" s="1"/>
      <c r="PXJ114" s="1"/>
      <c r="PXK114" s="1"/>
      <c r="PXL114" s="1"/>
      <c r="PXM114" s="1"/>
      <c r="PXN114" s="1"/>
      <c r="PXO114" s="1"/>
      <c r="PXP114" s="1"/>
      <c r="PXQ114" s="1"/>
      <c r="PXR114" s="1"/>
      <c r="PXS114" s="1"/>
      <c r="PXT114" s="1"/>
      <c r="PXU114" s="1"/>
      <c r="PXV114" s="1"/>
      <c r="PXW114" s="1"/>
      <c r="PXX114" s="1"/>
      <c r="PXY114" s="1"/>
      <c r="PXZ114" s="1"/>
      <c r="PYA114" s="1"/>
      <c r="PYB114" s="1"/>
      <c r="PYC114" s="1"/>
      <c r="PYD114" s="1"/>
      <c r="PYE114" s="1"/>
      <c r="PYF114" s="1"/>
      <c r="PYG114" s="1"/>
      <c r="PYH114" s="1"/>
      <c r="PYI114" s="1"/>
      <c r="PYJ114" s="1"/>
      <c r="PYK114" s="1"/>
      <c r="PYL114" s="1"/>
      <c r="PYM114" s="1"/>
      <c r="PYN114" s="1"/>
      <c r="PYO114" s="1"/>
      <c r="PYP114" s="1"/>
      <c r="PYQ114" s="1"/>
      <c r="PYR114" s="1"/>
      <c r="PYS114" s="1"/>
      <c r="PYT114" s="1"/>
      <c r="PYU114" s="1"/>
      <c r="PYV114" s="1"/>
      <c r="PYW114" s="1"/>
      <c r="PYX114" s="1"/>
      <c r="PYY114" s="1"/>
      <c r="PYZ114" s="1"/>
      <c r="PZA114" s="1"/>
      <c r="PZB114" s="1"/>
      <c r="PZC114" s="1"/>
      <c r="PZD114" s="1"/>
      <c r="PZE114" s="1"/>
      <c r="PZF114" s="1"/>
      <c r="PZG114" s="1"/>
      <c r="PZH114" s="1"/>
      <c r="PZI114" s="1"/>
      <c r="PZJ114" s="1"/>
      <c r="PZK114" s="1"/>
      <c r="PZL114" s="1"/>
      <c r="PZM114" s="1"/>
      <c r="PZN114" s="1"/>
      <c r="PZO114" s="1"/>
      <c r="PZP114" s="1"/>
      <c r="PZQ114" s="1"/>
      <c r="PZR114" s="1"/>
      <c r="PZS114" s="1"/>
      <c r="PZT114" s="1"/>
      <c r="PZU114" s="1"/>
      <c r="PZV114" s="1"/>
      <c r="PZW114" s="1"/>
      <c r="PZX114" s="1"/>
      <c r="PZY114" s="1"/>
      <c r="PZZ114" s="1"/>
      <c r="QAA114" s="1"/>
      <c r="QAB114" s="1"/>
      <c r="QAC114" s="1"/>
      <c r="QAD114" s="1"/>
      <c r="QAE114" s="1"/>
      <c r="QAF114" s="1"/>
      <c r="QAG114" s="1"/>
      <c r="QAH114" s="1"/>
      <c r="QAI114" s="1"/>
      <c r="QAJ114" s="1"/>
      <c r="QAK114" s="1"/>
      <c r="QAL114" s="1"/>
      <c r="QAM114" s="1"/>
      <c r="QAN114" s="1"/>
      <c r="QAO114" s="1"/>
      <c r="QAP114" s="1"/>
      <c r="QAQ114" s="1"/>
      <c r="QAR114" s="1"/>
      <c r="QAS114" s="1"/>
      <c r="QAT114" s="1"/>
      <c r="QAU114" s="1"/>
      <c r="QAV114" s="1"/>
      <c r="QAW114" s="1"/>
      <c r="QAX114" s="1"/>
      <c r="QAY114" s="1"/>
      <c r="QAZ114" s="1"/>
      <c r="QBA114" s="1"/>
      <c r="QBB114" s="1"/>
      <c r="QBC114" s="1"/>
      <c r="QBD114" s="1"/>
      <c r="QBE114" s="1"/>
      <c r="QBF114" s="1"/>
      <c r="QBG114" s="1"/>
      <c r="QBH114" s="1"/>
      <c r="QBI114" s="1"/>
      <c r="QBJ114" s="1"/>
      <c r="QBK114" s="1"/>
      <c r="QBL114" s="1"/>
      <c r="QBM114" s="1"/>
      <c r="QBN114" s="1"/>
      <c r="QBO114" s="1"/>
      <c r="QBP114" s="1"/>
      <c r="QBQ114" s="1"/>
      <c r="QBR114" s="1"/>
      <c r="QBS114" s="1"/>
      <c r="QBT114" s="1"/>
      <c r="QBU114" s="1"/>
      <c r="QBV114" s="1"/>
      <c r="QBW114" s="1"/>
      <c r="QBX114" s="1"/>
      <c r="QBY114" s="1"/>
      <c r="QBZ114" s="1"/>
      <c r="QCA114" s="1"/>
      <c r="QCB114" s="1"/>
      <c r="QCC114" s="1"/>
      <c r="QCD114" s="1"/>
      <c r="QCE114" s="1"/>
      <c r="QCF114" s="1"/>
      <c r="QCG114" s="1"/>
      <c r="QCH114" s="1"/>
      <c r="QCI114" s="1"/>
      <c r="QCJ114" s="1"/>
      <c r="QCK114" s="1"/>
      <c r="QCL114" s="1"/>
      <c r="QCM114" s="1"/>
      <c r="QCN114" s="1"/>
      <c r="QCO114" s="1"/>
      <c r="QCP114" s="1"/>
      <c r="QCQ114" s="1"/>
      <c r="QCR114" s="1"/>
      <c r="QCS114" s="1"/>
      <c r="QCT114" s="1"/>
      <c r="QCU114" s="1"/>
      <c r="QCV114" s="1"/>
      <c r="QCW114" s="1"/>
      <c r="QCX114" s="1"/>
      <c r="QCY114" s="1"/>
      <c r="QCZ114" s="1"/>
      <c r="QDA114" s="1"/>
      <c r="QDB114" s="1"/>
      <c r="QDC114" s="1"/>
      <c r="QDD114" s="1"/>
      <c r="QDE114" s="1"/>
      <c r="QDF114" s="1"/>
      <c r="QDG114" s="1"/>
      <c r="QDH114" s="1"/>
      <c r="QDI114" s="1"/>
      <c r="QDJ114" s="1"/>
      <c r="QDK114" s="1"/>
      <c r="QDL114" s="1"/>
      <c r="QDM114" s="1"/>
      <c r="QDN114" s="1"/>
      <c r="QDO114" s="1"/>
      <c r="QDP114" s="1"/>
      <c r="QDQ114" s="1"/>
      <c r="QDR114" s="1"/>
      <c r="QDS114" s="1"/>
      <c r="QDT114" s="1"/>
      <c r="QDU114" s="1"/>
      <c r="QDV114" s="1"/>
      <c r="QDW114" s="1"/>
      <c r="QDX114" s="1"/>
      <c r="QDY114" s="1"/>
      <c r="QDZ114" s="1"/>
      <c r="QEA114" s="1"/>
      <c r="QEB114" s="1"/>
      <c r="QEC114" s="1"/>
      <c r="QED114" s="1"/>
      <c r="QEE114" s="1"/>
      <c r="QEF114" s="1"/>
      <c r="QEG114" s="1"/>
      <c r="QEH114" s="1"/>
      <c r="QEI114" s="1"/>
      <c r="QEJ114" s="1"/>
      <c r="QEK114" s="1"/>
      <c r="QEL114" s="1"/>
      <c r="QEM114" s="1"/>
      <c r="QEN114" s="1"/>
      <c r="QEO114" s="1"/>
      <c r="QEP114" s="1"/>
      <c r="QEQ114" s="1"/>
      <c r="QER114" s="1"/>
      <c r="QES114" s="1"/>
      <c r="QET114" s="1"/>
      <c r="QEU114" s="1"/>
      <c r="QEV114" s="1"/>
      <c r="QEW114" s="1"/>
      <c r="QEX114" s="1"/>
      <c r="QEY114" s="1"/>
      <c r="QEZ114" s="1"/>
      <c r="QFA114" s="1"/>
      <c r="QFB114" s="1"/>
      <c r="QFC114" s="1"/>
      <c r="QFD114" s="1"/>
      <c r="QFE114" s="1"/>
      <c r="QFF114" s="1"/>
      <c r="QFG114" s="1"/>
      <c r="QFH114" s="1"/>
      <c r="QFI114" s="1"/>
      <c r="QFJ114" s="1"/>
      <c r="QFK114" s="1"/>
      <c r="QFL114" s="1"/>
      <c r="QFM114" s="1"/>
      <c r="QFN114" s="1"/>
      <c r="QFO114" s="1"/>
      <c r="QFP114" s="1"/>
      <c r="QFQ114" s="1"/>
      <c r="QFR114" s="1"/>
      <c r="QFS114" s="1"/>
      <c r="QFT114" s="1"/>
      <c r="QFU114" s="1"/>
      <c r="QFV114" s="1"/>
      <c r="QFW114" s="1"/>
      <c r="QFX114" s="1"/>
      <c r="QFY114" s="1"/>
      <c r="QFZ114" s="1"/>
      <c r="QGA114" s="1"/>
      <c r="QGB114" s="1"/>
      <c r="QGC114" s="1"/>
      <c r="QGD114" s="1"/>
      <c r="QGE114" s="1"/>
      <c r="QGF114" s="1"/>
      <c r="QGG114" s="1"/>
      <c r="QGH114" s="1"/>
      <c r="QGI114" s="1"/>
      <c r="QGJ114" s="1"/>
      <c r="QGK114" s="1"/>
      <c r="QGL114" s="1"/>
      <c r="QGM114" s="1"/>
      <c r="QGN114" s="1"/>
      <c r="QGO114" s="1"/>
      <c r="QGP114" s="1"/>
      <c r="QGQ114" s="1"/>
      <c r="QGR114" s="1"/>
      <c r="QGS114" s="1"/>
      <c r="QGT114" s="1"/>
      <c r="QGU114" s="1"/>
      <c r="QGV114" s="1"/>
      <c r="QGW114" s="1"/>
      <c r="QGX114" s="1"/>
      <c r="QGY114" s="1"/>
      <c r="QGZ114" s="1"/>
      <c r="QHA114" s="1"/>
      <c r="QHB114" s="1"/>
      <c r="QHC114" s="1"/>
      <c r="QHD114" s="1"/>
      <c r="QHE114" s="1"/>
      <c r="QHF114" s="1"/>
      <c r="QHG114" s="1"/>
      <c r="QHH114" s="1"/>
      <c r="QHI114" s="1"/>
      <c r="QHJ114" s="1"/>
      <c r="QHK114" s="1"/>
      <c r="QHL114" s="1"/>
      <c r="QHM114" s="1"/>
      <c r="QHN114" s="1"/>
      <c r="QHO114" s="1"/>
      <c r="QHP114" s="1"/>
      <c r="QHQ114" s="1"/>
      <c r="QHR114" s="1"/>
      <c r="QHS114" s="1"/>
      <c r="QHT114" s="1"/>
      <c r="QHU114" s="1"/>
      <c r="QHV114" s="1"/>
      <c r="QHW114" s="1"/>
      <c r="QHX114" s="1"/>
      <c r="QHY114" s="1"/>
      <c r="QHZ114" s="1"/>
      <c r="QIA114" s="1"/>
      <c r="QIB114" s="1"/>
      <c r="QIC114" s="1"/>
      <c r="QID114" s="1"/>
      <c r="QIE114" s="1"/>
      <c r="QIF114" s="1"/>
      <c r="QIG114" s="1"/>
      <c r="QIH114" s="1"/>
      <c r="QII114" s="1"/>
      <c r="QIJ114" s="1"/>
      <c r="QIK114" s="1"/>
      <c r="QIL114" s="1"/>
      <c r="QIM114" s="1"/>
      <c r="QIN114" s="1"/>
      <c r="QIO114" s="1"/>
      <c r="QIP114" s="1"/>
      <c r="QIQ114" s="1"/>
      <c r="QIR114" s="1"/>
      <c r="QIS114" s="1"/>
      <c r="QIT114" s="1"/>
      <c r="QIU114" s="1"/>
      <c r="QIV114" s="1"/>
      <c r="QIW114" s="1"/>
      <c r="QIX114" s="1"/>
      <c r="QIY114" s="1"/>
      <c r="QIZ114" s="1"/>
      <c r="QJA114" s="1"/>
      <c r="QJB114" s="1"/>
      <c r="QJC114" s="1"/>
      <c r="QJD114" s="1"/>
      <c r="QJE114" s="1"/>
      <c r="QJF114" s="1"/>
      <c r="QJG114" s="1"/>
      <c r="QJH114" s="1"/>
      <c r="QJI114" s="1"/>
      <c r="QJJ114" s="1"/>
      <c r="QJK114" s="1"/>
      <c r="QJL114" s="1"/>
      <c r="QJM114" s="1"/>
      <c r="QJN114" s="1"/>
      <c r="QJO114" s="1"/>
      <c r="QJP114" s="1"/>
      <c r="QJQ114" s="1"/>
      <c r="QJR114" s="1"/>
      <c r="QJS114" s="1"/>
      <c r="QJT114" s="1"/>
      <c r="QJU114" s="1"/>
      <c r="QJV114" s="1"/>
      <c r="QJW114" s="1"/>
      <c r="QJX114" s="1"/>
      <c r="QJY114" s="1"/>
      <c r="QJZ114" s="1"/>
      <c r="QKA114" s="1"/>
      <c r="QKB114" s="1"/>
      <c r="QKC114" s="1"/>
      <c r="QKD114" s="1"/>
      <c r="QKE114" s="1"/>
      <c r="QKF114" s="1"/>
      <c r="QKG114" s="1"/>
      <c r="QKH114" s="1"/>
      <c r="QKI114" s="1"/>
      <c r="QKJ114" s="1"/>
      <c r="QKK114" s="1"/>
      <c r="QKL114" s="1"/>
      <c r="QKM114" s="1"/>
      <c r="QKN114" s="1"/>
      <c r="QKO114" s="1"/>
      <c r="QKP114" s="1"/>
      <c r="QKQ114" s="1"/>
      <c r="QKR114" s="1"/>
      <c r="QKS114" s="1"/>
      <c r="QKT114" s="1"/>
      <c r="QKU114" s="1"/>
      <c r="QKV114" s="1"/>
      <c r="QKW114" s="1"/>
      <c r="QKX114" s="1"/>
      <c r="QKY114" s="1"/>
      <c r="QKZ114" s="1"/>
      <c r="QLA114" s="1"/>
      <c r="QLB114" s="1"/>
      <c r="QLC114" s="1"/>
      <c r="QLD114" s="1"/>
      <c r="QLE114" s="1"/>
      <c r="QLF114" s="1"/>
      <c r="QLG114" s="1"/>
      <c r="QLH114" s="1"/>
      <c r="QLI114" s="1"/>
      <c r="QLJ114" s="1"/>
      <c r="QLK114" s="1"/>
      <c r="QLL114" s="1"/>
      <c r="QLM114" s="1"/>
      <c r="QLN114" s="1"/>
      <c r="QLO114" s="1"/>
      <c r="QLP114" s="1"/>
      <c r="QLQ114" s="1"/>
      <c r="QLR114" s="1"/>
      <c r="QLS114" s="1"/>
      <c r="QLT114" s="1"/>
      <c r="QLU114" s="1"/>
      <c r="QLV114" s="1"/>
      <c r="QLW114" s="1"/>
      <c r="QLX114" s="1"/>
      <c r="QLY114" s="1"/>
      <c r="QLZ114" s="1"/>
      <c r="QMA114" s="1"/>
      <c r="QMB114" s="1"/>
      <c r="QMC114" s="1"/>
      <c r="QMD114" s="1"/>
      <c r="QME114" s="1"/>
      <c r="QMF114" s="1"/>
      <c r="QMG114" s="1"/>
      <c r="QMH114" s="1"/>
      <c r="QMI114" s="1"/>
      <c r="QMJ114" s="1"/>
      <c r="QMK114" s="1"/>
      <c r="QML114" s="1"/>
      <c r="QMM114" s="1"/>
      <c r="QMN114" s="1"/>
      <c r="QMO114" s="1"/>
      <c r="QMP114" s="1"/>
      <c r="QMQ114" s="1"/>
      <c r="QMR114" s="1"/>
      <c r="QMS114" s="1"/>
      <c r="QMT114" s="1"/>
      <c r="QMU114" s="1"/>
      <c r="QMV114" s="1"/>
      <c r="QMW114" s="1"/>
      <c r="QMX114" s="1"/>
      <c r="QMY114" s="1"/>
      <c r="QMZ114" s="1"/>
      <c r="QNA114" s="1"/>
      <c r="QNB114" s="1"/>
      <c r="QNC114" s="1"/>
      <c r="QND114" s="1"/>
      <c r="QNE114" s="1"/>
      <c r="QNF114" s="1"/>
      <c r="QNG114" s="1"/>
      <c r="QNH114" s="1"/>
      <c r="QNI114" s="1"/>
      <c r="QNJ114" s="1"/>
      <c r="QNK114" s="1"/>
      <c r="QNL114" s="1"/>
      <c r="QNM114" s="1"/>
      <c r="QNN114" s="1"/>
      <c r="QNO114" s="1"/>
      <c r="QNP114" s="1"/>
      <c r="QNQ114" s="1"/>
      <c r="QNR114" s="1"/>
      <c r="QNS114" s="1"/>
      <c r="QNT114" s="1"/>
      <c r="QNU114" s="1"/>
      <c r="QNV114" s="1"/>
      <c r="QNW114" s="1"/>
      <c r="QNX114" s="1"/>
      <c r="QNY114" s="1"/>
      <c r="QNZ114" s="1"/>
      <c r="QOA114" s="1"/>
      <c r="QOB114" s="1"/>
      <c r="QOC114" s="1"/>
      <c r="QOD114" s="1"/>
      <c r="QOE114" s="1"/>
      <c r="QOF114" s="1"/>
      <c r="QOG114" s="1"/>
      <c r="QOH114" s="1"/>
      <c r="QOI114" s="1"/>
      <c r="QOJ114" s="1"/>
      <c r="QOK114" s="1"/>
      <c r="QOL114" s="1"/>
      <c r="QOM114" s="1"/>
      <c r="QON114" s="1"/>
      <c r="QOO114" s="1"/>
      <c r="QOP114" s="1"/>
      <c r="QOQ114" s="1"/>
      <c r="QOR114" s="1"/>
      <c r="QOS114" s="1"/>
      <c r="QOT114" s="1"/>
      <c r="QOU114" s="1"/>
      <c r="QOV114" s="1"/>
      <c r="QOW114" s="1"/>
      <c r="QOX114" s="1"/>
      <c r="QOY114" s="1"/>
      <c r="QOZ114" s="1"/>
      <c r="QPA114" s="1"/>
      <c r="QPB114" s="1"/>
      <c r="QPC114" s="1"/>
      <c r="QPD114" s="1"/>
      <c r="QPE114" s="1"/>
      <c r="QPF114" s="1"/>
      <c r="QPG114" s="1"/>
      <c r="QPH114" s="1"/>
      <c r="QPI114" s="1"/>
      <c r="QPJ114" s="1"/>
      <c r="QPK114" s="1"/>
      <c r="QPL114" s="1"/>
      <c r="QPM114" s="1"/>
      <c r="QPN114" s="1"/>
      <c r="QPO114" s="1"/>
      <c r="QPP114" s="1"/>
      <c r="QPQ114" s="1"/>
      <c r="QPR114" s="1"/>
      <c r="QPS114" s="1"/>
      <c r="QPT114" s="1"/>
      <c r="QPU114" s="1"/>
      <c r="QPV114" s="1"/>
      <c r="QPW114" s="1"/>
      <c r="QPX114" s="1"/>
      <c r="QPY114" s="1"/>
      <c r="QPZ114" s="1"/>
      <c r="QQA114" s="1"/>
      <c r="QQB114" s="1"/>
      <c r="QQC114" s="1"/>
      <c r="QQD114" s="1"/>
      <c r="QQE114" s="1"/>
      <c r="QQF114" s="1"/>
      <c r="QQG114" s="1"/>
      <c r="QQH114" s="1"/>
      <c r="QQI114" s="1"/>
      <c r="QQJ114" s="1"/>
      <c r="QQK114" s="1"/>
      <c r="QQL114" s="1"/>
      <c r="QQM114" s="1"/>
      <c r="QQN114" s="1"/>
      <c r="QQO114" s="1"/>
      <c r="QQP114" s="1"/>
      <c r="QQQ114" s="1"/>
      <c r="QQR114" s="1"/>
      <c r="QQS114" s="1"/>
      <c r="QQT114" s="1"/>
      <c r="QQU114" s="1"/>
      <c r="QQV114" s="1"/>
      <c r="QQW114" s="1"/>
      <c r="QQX114" s="1"/>
      <c r="QQY114" s="1"/>
      <c r="QQZ114" s="1"/>
      <c r="QRA114" s="1"/>
      <c r="QRB114" s="1"/>
      <c r="QRC114" s="1"/>
      <c r="QRD114" s="1"/>
      <c r="QRE114" s="1"/>
      <c r="QRF114" s="1"/>
      <c r="QRG114" s="1"/>
      <c r="QRH114" s="1"/>
      <c r="QRI114" s="1"/>
      <c r="QRJ114" s="1"/>
      <c r="QRK114" s="1"/>
      <c r="QRL114" s="1"/>
      <c r="QRM114" s="1"/>
      <c r="QRN114" s="1"/>
      <c r="QRO114" s="1"/>
      <c r="QRP114" s="1"/>
      <c r="QRQ114" s="1"/>
      <c r="QRR114" s="1"/>
      <c r="QRS114" s="1"/>
      <c r="QRT114" s="1"/>
      <c r="QRU114" s="1"/>
      <c r="QRV114" s="1"/>
      <c r="QRW114" s="1"/>
      <c r="QRX114" s="1"/>
      <c r="QRY114" s="1"/>
      <c r="QRZ114" s="1"/>
      <c r="QSA114" s="1"/>
      <c r="QSB114" s="1"/>
      <c r="QSC114" s="1"/>
      <c r="QSD114" s="1"/>
      <c r="QSE114" s="1"/>
      <c r="QSF114" s="1"/>
      <c r="QSG114" s="1"/>
      <c r="QSH114" s="1"/>
      <c r="QSI114" s="1"/>
      <c r="QSJ114" s="1"/>
      <c r="QSK114" s="1"/>
      <c r="QSL114" s="1"/>
      <c r="QSM114" s="1"/>
      <c r="QSN114" s="1"/>
      <c r="QSO114" s="1"/>
      <c r="QSP114" s="1"/>
      <c r="QSQ114" s="1"/>
      <c r="QSR114" s="1"/>
      <c r="QSS114" s="1"/>
      <c r="QST114" s="1"/>
      <c r="QSU114" s="1"/>
      <c r="QSV114" s="1"/>
      <c r="QSW114" s="1"/>
      <c r="QSX114" s="1"/>
      <c r="QSY114" s="1"/>
      <c r="QSZ114" s="1"/>
      <c r="QTA114" s="1"/>
      <c r="QTB114" s="1"/>
      <c r="QTC114" s="1"/>
      <c r="QTD114" s="1"/>
      <c r="QTE114" s="1"/>
      <c r="QTF114" s="1"/>
      <c r="QTG114" s="1"/>
      <c r="QTH114" s="1"/>
      <c r="QTI114" s="1"/>
      <c r="QTJ114" s="1"/>
      <c r="QTK114" s="1"/>
      <c r="QTL114" s="1"/>
      <c r="QTM114" s="1"/>
      <c r="QTN114" s="1"/>
      <c r="QTO114" s="1"/>
      <c r="QTP114" s="1"/>
      <c r="QTQ114" s="1"/>
      <c r="QTR114" s="1"/>
      <c r="QTS114" s="1"/>
      <c r="QTT114" s="1"/>
      <c r="QTU114" s="1"/>
      <c r="QTV114" s="1"/>
      <c r="QTW114" s="1"/>
      <c r="QTX114" s="1"/>
      <c r="QTY114" s="1"/>
      <c r="QTZ114" s="1"/>
      <c r="QUA114" s="1"/>
      <c r="QUB114" s="1"/>
      <c r="QUC114" s="1"/>
      <c r="QUD114" s="1"/>
      <c r="QUE114" s="1"/>
      <c r="QUF114" s="1"/>
      <c r="QUG114" s="1"/>
      <c r="QUH114" s="1"/>
      <c r="QUI114" s="1"/>
      <c r="QUJ114" s="1"/>
      <c r="QUK114" s="1"/>
      <c r="QUL114" s="1"/>
      <c r="QUM114" s="1"/>
      <c r="QUN114" s="1"/>
      <c r="QUO114" s="1"/>
      <c r="QUP114" s="1"/>
      <c r="QUQ114" s="1"/>
      <c r="QUR114" s="1"/>
      <c r="QUS114" s="1"/>
      <c r="QUT114" s="1"/>
      <c r="QUU114" s="1"/>
      <c r="QUV114" s="1"/>
      <c r="QUW114" s="1"/>
      <c r="QUX114" s="1"/>
      <c r="QUY114" s="1"/>
      <c r="QUZ114" s="1"/>
      <c r="QVA114" s="1"/>
      <c r="QVB114" s="1"/>
      <c r="QVC114" s="1"/>
      <c r="QVD114" s="1"/>
      <c r="QVE114" s="1"/>
      <c r="QVF114" s="1"/>
      <c r="QVG114" s="1"/>
      <c r="QVH114" s="1"/>
      <c r="QVI114" s="1"/>
      <c r="QVJ114" s="1"/>
      <c r="QVK114" s="1"/>
      <c r="QVL114" s="1"/>
      <c r="QVM114" s="1"/>
      <c r="QVN114" s="1"/>
      <c r="QVO114" s="1"/>
      <c r="QVP114" s="1"/>
      <c r="QVQ114" s="1"/>
      <c r="QVR114" s="1"/>
      <c r="QVS114" s="1"/>
      <c r="QVT114" s="1"/>
      <c r="QVU114" s="1"/>
      <c r="QVV114" s="1"/>
      <c r="QVW114" s="1"/>
      <c r="QVX114" s="1"/>
      <c r="QVY114" s="1"/>
      <c r="QVZ114" s="1"/>
      <c r="QWA114" s="1"/>
      <c r="QWB114" s="1"/>
      <c r="QWC114" s="1"/>
      <c r="QWD114" s="1"/>
      <c r="QWE114" s="1"/>
      <c r="QWF114" s="1"/>
      <c r="QWG114" s="1"/>
      <c r="QWH114" s="1"/>
      <c r="QWI114" s="1"/>
      <c r="QWJ114" s="1"/>
      <c r="QWK114" s="1"/>
      <c r="QWL114" s="1"/>
      <c r="QWM114" s="1"/>
      <c r="QWN114" s="1"/>
      <c r="QWO114" s="1"/>
      <c r="QWP114" s="1"/>
      <c r="QWQ114" s="1"/>
      <c r="QWR114" s="1"/>
      <c r="QWS114" s="1"/>
      <c r="QWT114" s="1"/>
      <c r="QWU114" s="1"/>
      <c r="QWV114" s="1"/>
      <c r="QWW114" s="1"/>
      <c r="QWX114" s="1"/>
      <c r="QWY114" s="1"/>
      <c r="QWZ114" s="1"/>
      <c r="QXA114" s="1"/>
      <c r="QXB114" s="1"/>
      <c r="QXC114" s="1"/>
      <c r="QXD114" s="1"/>
      <c r="QXE114" s="1"/>
      <c r="QXF114" s="1"/>
      <c r="QXG114" s="1"/>
      <c r="QXH114" s="1"/>
      <c r="QXI114" s="1"/>
      <c r="QXJ114" s="1"/>
      <c r="QXK114" s="1"/>
      <c r="QXL114" s="1"/>
      <c r="QXM114" s="1"/>
      <c r="QXN114" s="1"/>
      <c r="QXO114" s="1"/>
      <c r="QXP114" s="1"/>
      <c r="QXQ114" s="1"/>
      <c r="QXR114" s="1"/>
      <c r="QXS114" s="1"/>
      <c r="QXT114" s="1"/>
      <c r="QXU114" s="1"/>
      <c r="QXV114" s="1"/>
      <c r="QXW114" s="1"/>
      <c r="QXX114" s="1"/>
      <c r="QXY114" s="1"/>
      <c r="QXZ114" s="1"/>
      <c r="QYA114" s="1"/>
      <c r="QYB114" s="1"/>
      <c r="QYC114" s="1"/>
      <c r="QYD114" s="1"/>
      <c r="QYE114" s="1"/>
      <c r="QYF114" s="1"/>
      <c r="QYG114" s="1"/>
      <c r="QYH114" s="1"/>
      <c r="QYI114" s="1"/>
      <c r="QYJ114" s="1"/>
      <c r="QYK114" s="1"/>
      <c r="QYL114" s="1"/>
      <c r="QYM114" s="1"/>
      <c r="QYN114" s="1"/>
      <c r="QYO114" s="1"/>
      <c r="QYP114" s="1"/>
      <c r="QYQ114" s="1"/>
      <c r="QYR114" s="1"/>
      <c r="QYS114" s="1"/>
      <c r="QYT114" s="1"/>
      <c r="QYU114" s="1"/>
      <c r="QYV114" s="1"/>
      <c r="QYW114" s="1"/>
      <c r="QYX114" s="1"/>
      <c r="QYY114" s="1"/>
      <c r="QYZ114" s="1"/>
      <c r="QZA114" s="1"/>
      <c r="QZB114" s="1"/>
      <c r="QZC114" s="1"/>
      <c r="QZD114" s="1"/>
      <c r="QZE114" s="1"/>
      <c r="QZF114" s="1"/>
      <c r="QZG114" s="1"/>
      <c r="QZH114" s="1"/>
      <c r="QZI114" s="1"/>
      <c r="QZJ114" s="1"/>
      <c r="QZK114" s="1"/>
      <c r="QZL114" s="1"/>
      <c r="QZM114" s="1"/>
      <c r="QZN114" s="1"/>
      <c r="QZO114" s="1"/>
      <c r="QZP114" s="1"/>
      <c r="QZQ114" s="1"/>
      <c r="QZR114" s="1"/>
      <c r="QZS114" s="1"/>
      <c r="QZT114" s="1"/>
      <c r="QZU114" s="1"/>
      <c r="QZV114" s="1"/>
      <c r="QZW114" s="1"/>
      <c r="QZX114" s="1"/>
      <c r="QZY114" s="1"/>
      <c r="QZZ114" s="1"/>
      <c r="RAA114" s="1"/>
      <c r="RAB114" s="1"/>
      <c r="RAC114" s="1"/>
      <c r="RAD114" s="1"/>
      <c r="RAE114" s="1"/>
      <c r="RAF114" s="1"/>
      <c r="RAG114" s="1"/>
      <c r="RAH114" s="1"/>
      <c r="RAI114" s="1"/>
      <c r="RAJ114" s="1"/>
      <c r="RAK114" s="1"/>
      <c r="RAL114" s="1"/>
      <c r="RAM114" s="1"/>
      <c r="RAN114" s="1"/>
      <c r="RAO114" s="1"/>
      <c r="RAP114" s="1"/>
      <c r="RAQ114" s="1"/>
      <c r="RAR114" s="1"/>
      <c r="RAS114" s="1"/>
      <c r="RAT114" s="1"/>
      <c r="RAU114" s="1"/>
      <c r="RAV114" s="1"/>
      <c r="RAW114" s="1"/>
      <c r="RAX114" s="1"/>
      <c r="RAY114" s="1"/>
      <c r="RAZ114" s="1"/>
      <c r="RBA114" s="1"/>
      <c r="RBB114" s="1"/>
      <c r="RBC114" s="1"/>
      <c r="RBD114" s="1"/>
      <c r="RBE114" s="1"/>
      <c r="RBF114" s="1"/>
      <c r="RBG114" s="1"/>
      <c r="RBH114" s="1"/>
      <c r="RBI114" s="1"/>
      <c r="RBJ114" s="1"/>
      <c r="RBK114" s="1"/>
      <c r="RBL114" s="1"/>
      <c r="RBM114" s="1"/>
      <c r="RBN114" s="1"/>
      <c r="RBO114" s="1"/>
      <c r="RBP114" s="1"/>
      <c r="RBQ114" s="1"/>
      <c r="RBR114" s="1"/>
      <c r="RBS114" s="1"/>
      <c r="RBT114" s="1"/>
      <c r="RBU114" s="1"/>
      <c r="RBV114" s="1"/>
      <c r="RBW114" s="1"/>
      <c r="RBX114" s="1"/>
      <c r="RBY114" s="1"/>
      <c r="RBZ114" s="1"/>
      <c r="RCA114" s="1"/>
      <c r="RCB114" s="1"/>
      <c r="RCC114" s="1"/>
      <c r="RCD114" s="1"/>
      <c r="RCE114" s="1"/>
      <c r="RCF114" s="1"/>
      <c r="RCG114" s="1"/>
      <c r="RCH114" s="1"/>
      <c r="RCI114" s="1"/>
      <c r="RCJ114" s="1"/>
      <c r="RCK114" s="1"/>
      <c r="RCL114" s="1"/>
      <c r="RCM114" s="1"/>
      <c r="RCN114" s="1"/>
      <c r="RCO114" s="1"/>
      <c r="RCP114" s="1"/>
      <c r="RCQ114" s="1"/>
      <c r="RCR114" s="1"/>
      <c r="RCS114" s="1"/>
      <c r="RCT114" s="1"/>
      <c r="RCU114" s="1"/>
      <c r="RCV114" s="1"/>
      <c r="RCW114" s="1"/>
      <c r="RCX114" s="1"/>
      <c r="RCY114" s="1"/>
      <c r="RCZ114" s="1"/>
      <c r="RDA114" s="1"/>
      <c r="RDB114" s="1"/>
      <c r="RDC114" s="1"/>
      <c r="RDD114" s="1"/>
      <c r="RDE114" s="1"/>
      <c r="RDF114" s="1"/>
      <c r="RDG114" s="1"/>
      <c r="RDH114" s="1"/>
      <c r="RDI114" s="1"/>
      <c r="RDJ114" s="1"/>
      <c r="RDK114" s="1"/>
      <c r="RDL114" s="1"/>
      <c r="RDM114" s="1"/>
      <c r="RDN114" s="1"/>
      <c r="RDO114" s="1"/>
      <c r="RDP114" s="1"/>
      <c r="RDQ114" s="1"/>
      <c r="RDR114" s="1"/>
      <c r="RDS114" s="1"/>
      <c r="RDT114" s="1"/>
      <c r="RDU114" s="1"/>
      <c r="RDV114" s="1"/>
      <c r="RDW114" s="1"/>
      <c r="RDX114" s="1"/>
      <c r="RDY114" s="1"/>
      <c r="RDZ114" s="1"/>
      <c r="REA114" s="1"/>
      <c r="REB114" s="1"/>
      <c r="REC114" s="1"/>
      <c r="RED114" s="1"/>
      <c r="REE114" s="1"/>
      <c r="REF114" s="1"/>
      <c r="REG114" s="1"/>
      <c r="REH114" s="1"/>
      <c r="REI114" s="1"/>
      <c r="REJ114" s="1"/>
      <c r="REK114" s="1"/>
      <c r="REL114" s="1"/>
      <c r="REM114" s="1"/>
      <c r="REN114" s="1"/>
      <c r="REO114" s="1"/>
      <c r="REP114" s="1"/>
      <c r="REQ114" s="1"/>
      <c r="RER114" s="1"/>
      <c r="RES114" s="1"/>
      <c r="RET114" s="1"/>
      <c r="REU114" s="1"/>
      <c r="REV114" s="1"/>
      <c r="REW114" s="1"/>
      <c r="REX114" s="1"/>
      <c r="REY114" s="1"/>
      <c r="REZ114" s="1"/>
      <c r="RFA114" s="1"/>
      <c r="RFB114" s="1"/>
      <c r="RFC114" s="1"/>
      <c r="RFD114" s="1"/>
      <c r="RFE114" s="1"/>
      <c r="RFF114" s="1"/>
      <c r="RFG114" s="1"/>
      <c r="RFH114" s="1"/>
      <c r="RFI114" s="1"/>
      <c r="RFJ114" s="1"/>
      <c r="RFK114" s="1"/>
      <c r="RFL114" s="1"/>
      <c r="RFM114" s="1"/>
      <c r="RFN114" s="1"/>
      <c r="RFO114" s="1"/>
      <c r="RFP114" s="1"/>
      <c r="RFQ114" s="1"/>
      <c r="RFR114" s="1"/>
      <c r="RFS114" s="1"/>
      <c r="RFT114" s="1"/>
      <c r="RFU114" s="1"/>
      <c r="RFV114" s="1"/>
      <c r="RFW114" s="1"/>
      <c r="RFX114" s="1"/>
      <c r="RFY114" s="1"/>
      <c r="RFZ114" s="1"/>
      <c r="RGA114" s="1"/>
      <c r="RGB114" s="1"/>
      <c r="RGC114" s="1"/>
      <c r="RGD114" s="1"/>
      <c r="RGE114" s="1"/>
      <c r="RGF114" s="1"/>
      <c r="RGG114" s="1"/>
      <c r="RGH114" s="1"/>
      <c r="RGI114" s="1"/>
      <c r="RGJ114" s="1"/>
      <c r="RGK114" s="1"/>
      <c r="RGL114" s="1"/>
      <c r="RGM114" s="1"/>
      <c r="RGN114" s="1"/>
      <c r="RGO114" s="1"/>
      <c r="RGP114" s="1"/>
      <c r="RGQ114" s="1"/>
      <c r="RGR114" s="1"/>
      <c r="RGS114" s="1"/>
      <c r="RGT114" s="1"/>
      <c r="RGU114" s="1"/>
      <c r="RGV114" s="1"/>
      <c r="RGW114" s="1"/>
      <c r="RGX114" s="1"/>
      <c r="RGY114" s="1"/>
      <c r="RGZ114" s="1"/>
      <c r="RHA114" s="1"/>
      <c r="RHB114" s="1"/>
      <c r="RHC114" s="1"/>
      <c r="RHD114" s="1"/>
      <c r="RHE114" s="1"/>
      <c r="RHF114" s="1"/>
      <c r="RHG114" s="1"/>
      <c r="RHH114" s="1"/>
      <c r="RHI114" s="1"/>
      <c r="RHJ114" s="1"/>
      <c r="RHK114" s="1"/>
      <c r="RHL114" s="1"/>
      <c r="RHM114" s="1"/>
      <c r="RHN114" s="1"/>
      <c r="RHO114" s="1"/>
      <c r="RHP114" s="1"/>
      <c r="RHQ114" s="1"/>
      <c r="RHR114" s="1"/>
      <c r="RHS114" s="1"/>
      <c r="RHT114" s="1"/>
      <c r="RHU114" s="1"/>
      <c r="RHV114" s="1"/>
      <c r="RHW114" s="1"/>
      <c r="RHX114" s="1"/>
      <c r="RHY114" s="1"/>
      <c r="RHZ114" s="1"/>
      <c r="RIA114" s="1"/>
      <c r="RIB114" s="1"/>
      <c r="RIC114" s="1"/>
      <c r="RID114" s="1"/>
      <c r="RIE114" s="1"/>
      <c r="RIF114" s="1"/>
      <c r="RIG114" s="1"/>
      <c r="RIH114" s="1"/>
      <c r="RII114" s="1"/>
      <c r="RIJ114" s="1"/>
      <c r="RIK114" s="1"/>
      <c r="RIL114" s="1"/>
      <c r="RIM114" s="1"/>
      <c r="RIN114" s="1"/>
      <c r="RIO114" s="1"/>
      <c r="RIP114" s="1"/>
      <c r="RIQ114" s="1"/>
      <c r="RIR114" s="1"/>
      <c r="RIS114" s="1"/>
      <c r="RIT114" s="1"/>
      <c r="RIU114" s="1"/>
      <c r="RIV114" s="1"/>
      <c r="RIW114" s="1"/>
      <c r="RIX114" s="1"/>
      <c r="RIY114" s="1"/>
      <c r="RIZ114" s="1"/>
      <c r="RJA114" s="1"/>
      <c r="RJB114" s="1"/>
      <c r="RJC114" s="1"/>
      <c r="RJD114" s="1"/>
      <c r="RJE114" s="1"/>
      <c r="RJF114" s="1"/>
      <c r="RJG114" s="1"/>
      <c r="RJH114" s="1"/>
      <c r="RJI114" s="1"/>
      <c r="RJJ114" s="1"/>
      <c r="RJK114" s="1"/>
      <c r="RJL114" s="1"/>
      <c r="RJM114" s="1"/>
      <c r="RJN114" s="1"/>
      <c r="RJO114" s="1"/>
      <c r="RJP114" s="1"/>
      <c r="RJQ114" s="1"/>
      <c r="RJR114" s="1"/>
      <c r="RJS114" s="1"/>
      <c r="RJT114" s="1"/>
      <c r="RJU114" s="1"/>
      <c r="RJV114" s="1"/>
      <c r="RJW114" s="1"/>
      <c r="RJX114" s="1"/>
      <c r="RJY114" s="1"/>
      <c r="RJZ114" s="1"/>
      <c r="RKA114" s="1"/>
      <c r="RKB114" s="1"/>
      <c r="RKC114" s="1"/>
      <c r="RKD114" s="1"/>
      <c r="RKE114" s="1"/>
      <c r="RKF114" s="1"/>
      <c r="RKG114" s="1"/>
      <c r="RKH114" s="1"/>
      <c r="RKI114" s="1"/>
      <c r="RKJ114" s="1"/>
      <c r="RKK114" s="1"/>
      <c r="RKL114" s="1"/>
      <c r="RKM114" s="1"/>
      <c r="RKN114" s="1"/>
      <c r="RKO114" s="1"/>
      <c r="RKP114" s="1"/>
      <c r="RKQ114" s="1"/>
      <c r="RKR114" s="1"/>
      <c r="RKS114" s="1"/>
      <c r="RKT114" s="1"/>
      <c r="RKU114" s="1"/>
      <c r="RKV114" s="1"/>
      <c r="RKW114" s="1"/>
      <c r="RKX114" s="1"/>
      <c r="RKY114" s="1"/>
      <c r="RKZ114" s="1"/>
      <c r="RLA114" s="1"/>
      <c r="RLB114" s="1"/>
      <c r="RLC114" s="1"/>
      <c r="RLD114" s="1"/>
      <c r="RLE114" s="1"/>
      <c r="RLF114" s="1"/>
      <c r="RLG114" s="1"/>
      <c r="RLH114" s="1"/>
      <c r="RLI114" s="1"/>
      <c r="RLJ114" s="1"/>
      <c r="RLK114" s="1"/>
      <c r="RLL114" s="1"/>
      <c r="RLM114" s="1"/>
      <c r="RLN114" s="1"/>
      <c r="RLO114" s="1"/>
      <c r="RLP114" s="1"/>
      <c r="RLQ114" s="1"/>
      <c r="RLR114" s="1"/>
      <c r="RLS114" s="1"/>
      <c r="RLT114" s="1"/>
      <c r="RLU114" s="1"/>
      <c r="RLV114" s="1"/>
      <c r="RLW114" s="1"/>
      <c r="RLX114" s="1"/>
      <c r="RLY114" s="1"/>
      <c r="RLZ114" s="1"/>
      <c r="RMA114" s="1"/>
      <c r="RMB114" s="1"/>
      <c r="RMC114" s="1"/>
      <c r="RMD114" s="1"/>
      <c r="RME114" s="1"/>
      <c r="RMF114" s="1"/>
      <c r="RMG114" s="1"/>
      <c r="RMH114" s="1"/>
      <c r="RMI114" s="1"/>
      <c r="RMJ114" s="1"/>
      <c r="RMK114" s="1"/>
      <c r="RML114" s="1"/>
      <c r="RMM114" s="1"/>
      <c r="RMN114" s="1"/>
      <c r="RMO114" s="1"/>
      <c r="RMP114" s="1"/>
      <c r="RMQ114" s="1"/>
      <c r="RMR114" s="1"/>
      <c r="RMS114" s="1"/>
      <c r="RMT114" s="1"/>
      <c r="RMU114" s="1"/>
      <c r="RMV114" s="1"/>
      <c r="RMW114" s="1"/>
      <c r="RMX114" s="1"/>
      <c r="RMY114" s="1"/>
      <c r="RMZ114" s="1"/>
      <c r="RNA114" s="1"/>
      <c r="RNB114" s="1"/>
      <c r="RNC114" s="1"/>
      <c r="RND114" s="1"/>
      <c r="RNE114" s="1"/>
      <c r="RNF114" s="1"/>
      <c r="RNG114" s="1"/>
      <c r="RNH114" s="1"/>
      <c r="RNI114" s="1"/>
      <c r="RNJ114" s="1"/>
      <c r="RNK114" s="1"/>
      <c r="RNL114" s="1"/>
      <c r="RNM114" s="1"/>
      <c r="RNN114" s="1"/>
      <c r="RNO114" s="1"/>
      <c r="RNP114" s="1"/>
      <c r="RNQ114" s="1"/>
      <c r="RNR114" s="1"/>
      <c r="RNS114" s="1"/>
      <c r="RNT114" s="1"/>
      <c r="RNU114" s="1"/>
      <c r="RNV114" s="1"/>
      <c r="RNW114" s="1"/>
      <c r="RNX114" s="1"/>
      <c r="RNY114" s="1"/>
      <c r="RNZ114" s="1"/>
      <c r="ROA114" s="1"/>
      <c r="ROB114" s="1"/>
      <c r="ROC114" s="1"/>
      <c r="ROD114" s="1"/>
      <c r="ROE114" s="1"/>
      <c r="ROF114" s="1"/>
      <c r="ROG114" s="1"/>
      <c r="ROH114" s="1"/>
      <c r="ROI114" s="1"/>
      <c r="ROJ114" s="1"/>
      <c r="ROK114" s="1"/>
      <c r="ROL114" s="1"/>
      <c r="ROM114" s="1"/>
      <c r="RON114" s="1"/>
      <c r="ROO114" s="1"/>
      <c r="ROP114" s="1"/>
      <c r="ROQ114" s="1"/>
      <c r="ROR114" s="1"/>
      <c r="ROS114" s="1"/>
      <c r="ROT114" s="1"/>
      <c r="ROU114" s="1"/>
      <c r="ROV114" s="1"/>
      <c r="ROW114" s="1"/>
      <c r="ROX114" s="1"/>
      <c r="ROY114" s="1"/>
      <c r="ROZ114" s="1"/>
      <c r="RPA114" s="1"/>
      <c r="RPB114" s="1"/>
      <c r="RPC114" s="1"/>
      <c r="RPD114" s="1"/>
      <c r="RPE114" s="1"/>
      <c r="RPF114" s="1"/>
      <c r="RPG114" s="1"/>
      <c r="RPH114" s="1"/>
      <c r="RPI114" s="1"/>
      <c r="RPJ114" s="1"/>
      <c r="RPK114" s="1"/>
      <c r="RPL114" s="1"/>
      <c r="RPM114" s="1"/>
      <c r="RPN114" s="1"/>
      <c r="RPO114" s="1"/>
      <c r="RPP114" s="1"/>
      <c r="RPQ114" s="1"/>
      <c r="RPR114" s="1"/>
      <c r="RPS114" s="1"/>
      <c r="RPT114" s="1"/>
      <c r="RPU114" s="1"/>
      <c r="RPV114" s="1"/>
      <c r="RPW114" s="1"/>
      <c r="RPX114" s="1"/>
      <c r="RPY114" s="1"/>
      <c r="RPZ114" s="1"/>
      <c r="RQA114" s="1"/>
      <c r="RQB114" s="1"/>
      <c r="RQC114" s="1"/>
      <c r="RQD114" s="1"/>
      <c r="RQE114" s="1"/>
      <c r="RQF114" s="1"/>
      <c r="RQG114" s="1"/>
      <c r="RQH114" s="1"/>
      <c r="RQI114" s="1"/>
      <c r="RQJ114" s="1"/>
      <c r="RQK114" s="1"/>
      <c r="RQL114" s="1"/>
      <c r="RQM114" s="1"/>
      <c r="RQN114" s="1"/>
      <c r="RQO114" s="1"/>
      <c r="RQP114" s="1"/>
      <c r="RQQ114" s="1"/>
      <c r="RQR114" s="1"/>
      <c r="RQS114" s="1"/>
      <c r="RQT114" s="1"/>
      <c r="RQU114" s="1"/>
      <c r="RQV114" s="1"/>
      <c r="RQW114" s="1"/>
      <c r="RQX114" s="1"/>
      <c r="RQY114" s="1"/>
      <c r="RQZ114" s="1"/>
      <c r="RRA114" s="1"/>
      <c r="RRB114" s="1"/>
      <c r="RRC114" s="1"/>
      <c r="RRD114" s="1"/>
      <c r="RRE114" s="1"/>
      <c r="RRF114" s="1"/>
      <c r="RRG114" s="1"/>
      <c r="RRH114" s="1"/>
      <c r="RRI114" s="1"/>
      <c r="RRJ114" s="1"/>
      <c r="RRK114" s="1"/>
      <c r="RRL114" s="1"/>
      <c r="RRM114" s="1"/>
      <c r="RRN114" s="1"/>
      <c r="RRO114" s="1"/>
      <c r="RRP114" s="1"/>
      <c r="RRQ114" s="1"/>
      <c r="RRR114" s="1"/>
      <c r="RRS114" s="1"/>
      <c r="RRT114" s="1"/>
      <c r="RRU114" s="1"/>
      <c r="RRV114" s="1"/>
      <c r="RRW114" s="1"/>
      <c r="RRX114" s="1"/>
      <c r="RRY114" s="1"/>
      <c r="RRZ114" s="1"/>
      <c r="RSA114" s="1"/>
      <c r="RSB114" s="1"/>
      <c r="RSC114" s="1"/>
      <c r="RSD114" s="1"/>
      <c r="RSE114" s="1"/>
      <c r="RSF114" s="1"/>
      <c r="RSG114" s="1"/>
      <c r="RSH114" s="1"/>
      <c r="RSI114" s="1"/>
      <c r="RSJ114" s="1"/>
      <c r="RSK114" s="1"/>
      <c r="RSL114" s="1"/>
      <c r="RSM114" s="1"/>
      <c r="RSN114" s="1"/>
      <c r="RSO114" s="1"/>
      <c r="RSP114" s="1"/>
      <c r="RSQ114" s="1"/>
      <c r="RSR114" s="1"/>
      <c r="RSS114" s="1"/>
      <c r="RST114" s="1"/>
      <c r="RSU114" s="1"/>
      <c r="RSV114" s="1"/>
      <c r="RSW114" s="1"/>
      <c r="RSX114" s="1"/>
      <c r="RSY114" s="1"/>
      <c r="RSZ114" s="1"/>
      <c r="RTA114" s="1"/>
      <c r="RTB114" s="1"/>
      <c r="RTC114" s="1"/>
      <c r="RTD114" s="1"/>
      <c r="RTE114" s="1"/>
      <c r="RTF114" s="1"/>
      <c r="RTG114" s="1"/>
      <c r="RTH114" s="1"/>
      <c r="RTI114" s="1"/>
      <c r="RTJ114" s="1"/>
      <c r="RTK114" s="1"/>
      <c r="RTL114" s="1"/>
      <c r="RTM114" s="1"/>
      <c r="RTN114" s="1"/>
      <c r="RTO114" s="1"/>
      <c r="RTP114" s="1"/>
      <c r="RTQ114" s="1"/>
      <c r="RTR114" s="1"/>
      <c r="RTS114" s="1"/>
      <c r="RTT114" s="1"/>
      <c r="RTU114" s="1"/>
      <c r="RTV114" s="1"/>
      <c r="RTW114" s="1"/>
      <c r="RTX114" s="1"/>
      <c r="RTY114" s="1"/>
      <c r="RTZ114" s="1"/>
      <c r="RUA114" s="1"/>
      <c r="RUB114" s="1"/>
      <c r="RUC114" s="1"/>
      <c r="RUD114" s="1"/>
      <c r="RUE114" s="1"/>
      <c r="RUF114" s="1"/>
      <c r="RUG114" s="1"/>
      <c r="RUH114" s="1"/>
      <c r="RUI114" s="1"/>
      <c r="RUJ114" s="1"/>
      <c r="RUK114" s="1"/>
      <c r="RUL114" s="1"/>
      <c r="RUM114" s="1"/>
      <c r="RUN114" s="1"/>
      <c r="RUO114" s="1"/>
      <c r="RUP114" s="1"/>
      <c r="RUQ114" s="1"/>
      <c r="RUR114" s="1"/>
      <c r="RUS114" s="1"/>
      <c r="RUT114" s="1"/>
      <c r="RUU114" s="1"/>
      <c r="RUV114" s="1"/>
      <c r="RUW114" s="1"/>
      <c r="RUX114" s="1"/>
      <c r="RUY114" s="1"/>
      <c r="RUZ114" s="1"/>
      <c r="RVA114" s="1"/>
      <c r="RVB114" s="1"/>
      <c r="RVC114" s="1"/>
      <c r="RVD114" s="1"/>
      <c r="RVE114" s="1"/>
      <c r="RVF114" s="1"/>
      <c r="RVG114" s="1"/>
      <c r="RVH114" s="1"/>
      <c r="RVI114" s="1"/>
      <c r="RVJ114" s="1"/>
      <c r="RVK114" s="1"/>
      <c r="RVL114" s="1"/>
      <c r="RVM114" s="1"/>
      <c r="RVN114" s="1"/>
      <c r="RVO114" s="1"/>
      <c r="RVP114" s="1"/>
      <c r="RVQ114" s="1"/>
      <c r="RVR114" s="1"/>
      <c r="RVS114" s="1"/>
      <c r="RVT114" s="1"/>
      <c r="RVU114" s="1"/>
      <c r="RVV114" s="1"/>
      <c r="RVW114" s="1"/>
      <c r="RVX114" s="1"/>
      <c r="RVY114" s="1"/>
      <c r="RVZ114" s="1"/>
      <c r="RWA114" s="1"/>
      <c r="RWB114" s="1"/>
      <c r="RWC114" s="1"/>
      <c r="RWD114" s="1"/>
      <c r="RWE114" s="1"/>
      <c r="RWF114" s="1"/>
      <c r="RWG114" s="1"/>
      <c r="RWH114" s="1"/>
      <c r="RWI114" s="1"/>
      <c r="RWJ114" s="1"/>
      <c r="RWK114" s="1"/>
      <c r="RWL114" s="1"/>
      <c r="RWM114" s="1"/>
      <c r="RWN114" s="1"/>
      <c r="RWO114" s="1"/>
      <c r="RWP114" s="1"/>
      <c r="RWQ114" s="1"/>
      <c r="RWR114" s="1"/>
      <c r="RWS114" s="1"/>
      <c r="RWT114" s="1"/>
      <c r="RWU114" s="1"/>
      <c r="RWV114" s="1"/>
      <c r="RWW114" s="1"/>
      <c r="RWX114" s="1"/>
      <c r="RWY114" s="1"/>
      <c r="RWZ114" s="1"/>
      <c r="RXA114" s="1"/>
      <c r="RXB114" s="1"/>
      <c r="RXC114" s="1"/>
      <c r="RXD114" s="1"/>
      <c r="RXE114" s="1"/>
      <c r="RXF114" s="1"/>
      <c r="RXG114" s="1"/>
      <c r="RXH114" s="1"/>
      <c r="RXI114" s="1"/>
      <c r="RXJ114" s="1"/>
      <c r="RXK114" s="1"/>
      <c r="RXL114" s="1"/>
      <c r="RXM114" s="1"/>
      <c r="RXN114" s="1"/>
      <c r="RXO114" s="1"/>
      <c r="RXP114" s="1"/>
      <c r="RXQ114" s="1"/>
      <c r="RXR114" s="1"/>
      <c r="RXS114" s="1"/>
      <c r="RXT114" s="1"/>
      <c r="RXU114" s="1"/>
      <c r="RXV114" s="1"/>
      <c r="RXW114" s="1"/>
      <c r="RXX114" s="1"/>
      <c r="RXY114" s="1"/>
      <c r="RXZ114" s="1"/>
      <c r="RYA114" s="1"/>
      <c r="RYB114" s="1"/>
      <c r="RYC114" s="1"/>
      <c r="RYD114" s="1"/>
      <c r="RYE114" s="1"/>
      <c r="RYF114" s="1"/>
      <c r="RYG114" s="1"/>
      <c r="RYH114" s="1"/>
      <c r="RYI114" s="1"/>
      <c r="RYJ114" s="1"/>
      <c r="RYK114" s="1"/>
      <c r="RYL114" s="1"/>
      <c r="RYM114" s="1"/>
      <c r="RYN114" s="1"/>
      <c r="RYO114" s="1"/>
      <c r="RYP114" s="1"/>
      <c r="RYQ114" s="1"/>
      <c r="RYR114" s="1"/>
      <c r="RYS114" s="1"/>
      <c r="RYT114" s="1"/>
      <c r="RYU114" s="1"/>
      <c r="RYV114" s="1"/>
      <c r="RYW114" s="1"/>
      <c r="RYX114" s="1"/>
      <c r="RYY114" s="1"/>
      <c r="RYZ114" s="1"/>
      <c r="RZA114" s="1"/>
      <c r="RZB114" s="1"/>
      <c r="RZC114" s="1"/>
      <c r="RZD114" s="1"/>
      <c r="RZE114" s="1"/>
      <c r="RZF114" s="1"/>
      <c r="RZG114" s="1"/>
      <c r="RZH114" s="1"/>
      <c r="RZI114" s="1"/>
      <c r="RZJ114" s="1"/>
      <c r="RZK114" s="1"/>
      <c r="RZL114" s="1"/>
      <c r="RZM114" s="1"/>
      <c r="RZN114" s="1"/>
      <c r="RZO114" s="1"/>
      <c r="RZP114" s="1"/>
      <c r="RZQ114" s="1"/>
      <c r="RZR114" s="1"/>
      <c r="RZS114" s="1"/>
      <c r="RZT114" s="1"/>
      <c r="RZU114" s="1"/>
      <c r="RZV114" s="1"/>
      <c r="RZW114" s="1"/>
      <c r="RZX114" s="1"/>
      <c r="RZY114" s="1"/>
      <c r="RZZ114" s="1"/>
      <c r="SAA114" s="1"/>
      <c r="SAB114" s="1"/>
      <c r="SAC114" s="1"/>
      <c r="SAD114" s="1"/>
      <c r="SAE114" s="1"/>
      <c r="SAF114" s="1"/>
      <c r="SAG114" s="1"/>
      <c r="SAH114" s="1"/>
      <c r="SAI114" s="1"/>
      <c r="SAJ114" s="1"/>
      <c r="SAK114" s="1"/>
      <c r="SAL114" s="1"/>
      <c r="SAM114" s="1"/>
      <c r="SAN114" s="1"/>
      <c r="SAO114" s="1"/>
      <c r="SAP114" s="1"/>
      <c r="SAQ114" s="1"/>
      <c r="SAR114" s="1"/>
      <c r="SAS114" s="1"/>
      <c r="SAT114" s="1"/>
      <c r="SAU114" s="1"/>
      <c r="SAV114" s="1"/>
      <c r="SAW114" s="1"/>
      <c r="SAX114" s="1"/>
      <c r="SAY114" s="1"/>
      <c r="SAZ114" s="1"/>
      <c r="SBA114" s="1"/>
      <c r="SBB114" s="1"/>
      <c r="SBC114" s="1"/>
      <c r="SBD114" s="1"/>
      <c r="SBE114" s="1"/>
      <c r="SBF114" s="1"/>
      <c r="SBG114" s="1"/>
      <c r="SBH114" s="1"/>
      <c r="SBI114" s="1"/>
      <c r="SBJ114" s="1"/>
      <c r="SBK114" s="1"/>
      <c r="SBL114" s="1"/>
      <c r="SBM114" s="1"/>
      <c r="SBN114" s="1"/>
      <c r="SBO114" s="1"/>
      <c r="SBP114" s="1"/>
      <c r="SBQ114" s="1"/>
      <c r="SBR114" s="1"/>
      <c r="SBS114" s="1"/>
      <c r="SBT114" s="1"/>
      <c r="SBU114" s="1"/>
      <c r="SBV114" s="1"/>
      <c r="SBW114" s="1"/>
      <c r="SBX114" s="1"/>
      <c r="SBY114" s="1"/>
      <c r="SBZ114" s="1"/>
      <c r="SCA114" s="1"/>
      <c r="SCB114" s="1"/>
      <c r="SCC114" s="1"/>
      <c r="SCD114" s="1"/>
      <c r="SCE114" s="1"/>
      <c r="SCF114" s="1"/>
      <c r="SCG114" s="1"/>
      <c r="SCH114" s="1"/>
      <c r="SCI114" s="1"/>
      <c r="SCJ114" s="1"/>
      <c r="SCK114" s="1"/>
      <c r="SCL114" s="1"/>
      <c r="SCM114" s="1"/>
      <c r="SCN114" s="1"/>
      <c r="SCO114" s="1"/>
      <c r="SCP114" s="1"/>
      <c r="SCQ114" s="1"/>
      <c r="SCR114" s="1"/>
      <c r="SCS114" s="1"/>
      <c r="SCT114" s="1"/>
      <c r="SCU114" s="1"/>
      <c r="SCV114" s="1"/>
      <c r="SCW114" s="1"/>
      <c r="SCX114" s="1"/>
      <c r="SCY114" s="1"/>
      <c r="SCZ114" s="1"/>
      <c r="SDA114" s="1"/>
      <c r="SDB114" s="1"/>
      <c r="SDC114" s="1"/>
      <c r="SDD114" s="1"/>
      <c r="SDE114" s="1"/>
      <c r="SDF114" s="1"/>
      <c r="SDG114" s="1"/>
      <c r="SDH114" s="1"/>
      <c r="SDI114" s="1"/>
      <c r="SDJ114" s="1"/>
      <c r="SDK114" s="1"/>
      <c r="SDL114" s="1"/>
      <c r="SDM114" s="1"/>
      <c r="SDN114" s="1"/>
      <c r="SDO114" s="1"/>
      <c r="SDP114" s="1"/>
      <c r="SDQ114" s="1"/>
      <c r="SDR114" s="1"/>
      <c r="SDS114" s="1"/>
      <c r="SDT114" s="1"/>
      <c r="SDU114" s="1"/>
      <c r="SDV114" s="1"/>
      <c r="SDW114" s="1"/>
      <c r="SDX114" s="1"/>
      <c r="SDY114" s="1"/>
      <c r="SDZ114" s="1"/>
      <c r="SEA114" s="1"/>
      <c r="SEB114" s="1"/>
      <c r="SEC114" s="1"/>
      <c r="SED114" s="1"/>
      <c r="SEE114" s="1"/>
      <c r="SEF114" s="1"/>
      <c r="SEG114" s="1"/>
      <c r="SEH114" s="1"/>
      <c r="SEI114" s="1"/>
      <c r="SEJ114" s="1"/>
      <c r="SEK114" s="1"/>
      <c r="SEL114" s="1"/>
      <c r="SEM114" s="1"/>
      <c r="SEN114" s="1"/>
      <c r="SEO114" s="1"/>
      <c r="SEP114" s="1"/>
      <c r="SEQ114" s="1"/>
      <c r="SER114" s="1"/>
      <c r="SES114" s="1"/>
      <c r="SET114" s="1"/>
      <c r="SEU114" s="1"/>
      <c r="SEV114" s="1"/>
      <c r="SEW114" s="1"/>
      <c r="SEX114" s="1"/>
      <c r="SEY114" s="1"/>
      <c r="SEZ114" s="1"/>
      <c r="SFA114" s="1"/>
      <c r="SFB114" s="1"/>
      <c r="SFC114" s="1"/>
      <c r="SFD114" s="1"/>
      <c r="SFE114" s="1"/>
      <c r="SFF114" s="1"/>
      <c r="SFG114" s="1"/>
      <c r="SFH114" s="1"/>
      <c r="SFI114" s="1"/>
      <c r="SFJ114" s="1"/>
      <c r="SFK114" s="1"/>
      <c r="SFL114" s="1"/>
      <c r="SFM114" s="1"/>
      <c r="SFN114" s="1"/>
      <c r="SFO114" s="1"/>
      <c r="SFP114" s="1"/>
      <c r="SFQ114" s="1"/>
      <c r="SFR114" s="1"/>
      <c r="SFS114" s="1"/>
      <c r="SFT114" s="1"/>
      <c r="SFU114" s="1"/>
      <c r="SFV114" s="1"/>
      <c r="SFW114" s="1"/>
      <c r="SFX114" s="1"/>
      <c r="SFY114" s="1"/>
      <c r="SFZ114" s="1"/>
      <c r="SGA114" s="1"/>
      <c r="SGB114" s="1"/>
      <c r="SGC114" s="1"/>
      <c r="SGD114" s="1"/>
      <c r="SGE114" s="1"/>
      <c r="SGF114" s="1"/>
      <c r="SGG114" s="1"/>
      <c r="SGH114" s="1"/>
      <c r="SGI114" s="1"/>
      <c r="SGJ114" s="1"/>
      <c r="SGK114" s="1"/>
      <c r="SGL114" s="1"/>
      <c r="SGM114" s="1"/>
      <c r="SGN114" s="1"/>
      <c r="SGO114" s="1"/>
      <c r="SGP114" s="1"/>
      <c r="SGQ114" s="1"/>
      <c r="SGR114" s="1"/>
      <c r="SGS114" s="1"/>
      <c r="SGT114" s="1"/>
      <c r="SGU114" s="1"/>
      <c r="SGV114" s="1"/>
      <c r="SGW114" s="1"/>
      <c r="SGX114" s="1"/>
      <c r="SGY114" s="1"/>
      <c r="SGZ114" s="1"/>
      <c r="SHA114" s="1"/>
      <c r="SHB114" s="1"/>
      <c r="SHC114" s="1"/>
      <c r="SHD114" s="1"/>
      <c r="SHE114" s="1"/>
      <c r="SHF114" s="1"/>
      <c r="SHG114" s="1"/>
      <c r="SHH114" s="1"/>
      <c r="SHI114" s="1"/>
      <c r="SHJ114" s="1"/>
      <c r="SHK114" s="1"/>
      <c r="SHL114" s="1"/>
      <c r="SHM114" s="1"/>
      <c r="SHN114" s="1"/>
      <c r="SHO114" s="1"/>
      <c r="SHP114" s="1"/>
      <c r="SHQ114" s="1"/>
      <c r="SHR114" s="1"/>
      <c r="SHS114" s="1"/>
      <c r="SHT114" s="1"/>
      <c r="SHU114" s="1"/>
      <c r="SHV114" s="1"/>
      <c r="SHW114" s="1"/>
      <c r="SHX114" s="1"/>
      <c r="SHY114" s="1"/>
      <c r="SHZ114" s="1"/>
      <c r="SIA114" s="1"/>
      <c r="SIB114" s="1"/>
      <c r="SIC114" s="1"/>
      <c r="SID114" s="1"/>
      <c r="SIE114" s="1"/>
      <c r="SIF114" s="1"/>
      <c r="SIG114" s="1"/>
      <c r="SIH114" s="1"/>
      <c r="SII114" s="1"/>
      <c r="SIJ114" s="1"/>
      <c r="SIK114" s="1"/>
      <c r="SIL114" s="1"/>
      <c r="SIM114" s="1"/>
      <c r="SIN114" s="1"/>
      <c r="SIO114" s="1"/>
      <c r="SIP114" s="1"/>
      <c r="SIQ114" s="1"/>
      <c r="SIR114" s="1"/>
      <c r="SIS114" s="1"/>
      <c r="SIT114" s="1"/>
      <c r="SIU114" s="1"/>
      <c r="SIV114" s="1"/>
      <c r="SIW114" s="1"/>
      <c r="SIX114" s="1"/>
      <c r="SIY114" s="1"/>
      <c r="SIZ114" s="1"/>
      <c r="SJA114" s="1"/>
      <c r="SJB114" s="1"/>
      <c r="SJC114" s="1"/>
      <c r="SJD114" s="1"/>
      <c r="SJE114" s="1"/>
      <c r="SJF114" s="1"/>
      <c r="SJG114" s="1"/>
      <c r="SJH114" s="1"/>
      <c r="SJI114" s="1"/>
      <c r="SJJ114" s="1"/>
      <c r="SJK114" s="1"/>
      <c r="SJL114" s="1"/>
      <c r="SJM114" s="1"/>
      <c r="SJN114" s="1"/>
      <c r="SJO114" s="1"/>
      <c r="SJP114" s="1"/>
      <c r="SJQ114" s="1"/>
      <c r="SJR114" s="1"/>
      <c r="SJS114" s="1"/>
      <c r="SJT114" s="1"/>
      <c r="SJU114" s="1"/>
      <c r="SJV114" s="1"/>
      <c r="SJW114" s="1"/>
      <c r="SJX114" s="1"/>
      <c r="SJY114" s="1"/>
      <c r="SJZ114" s="1"/>
      <c r="SKA114" s="1"/>
      <c r="SKB114" s="1"/>
      <c r="SKC114" s="1"/>
      <c r="SKD114" s="1"/>
      <c r="SKE114" s="1"/>
      <c r="SKF114" s="1"/>
      <c r="SKG114" s="1"/>
      <c r="SKH114" s="1"/>
      <c r="SKI114" s="1"/>
      <c r="SKJ114" s="1"/>
      <c r="SKK114" s="1"/>
      <c r="SKL114" s="1"/>
      <c r="SKM114" s="1"/>
      <c r="SKN114" s="1"/>
      <c r="SKO114" s="1"/>
      <c r="SKP114" s="1"/>
      <c r="SKQ114" s="1"/>
      <c r="SKR114" s="1"/>
      <c r="SKS114" s="1"/>
      <c r="SKT114" s="1"/>
      <c r="SKU114" s="1"/>
      <c r="SKV114" s="1"/>
      <c r="SKW114" s="1"/>
      <c r="SKX114" s="1"/>
      <c r="SKY114" s="1"/>
      <c r="SKZ114" s="1"/>
      <c r="SLA114" s="1"/>
      <c r="SLB114" s="1"/>
      <c r="SLC114" s="1"/>
      <c r="SLD114" s="1"/>
      <c r="SLE114" s="1"/>
      <c r="SLF114" s="1"/>
      <c r="SLG114" s="1"/>
      <c r="SLH114" s="1"/>
      <c r="SLI114" s="1"/>
      <c r="SLJ114" s="1"/>
      <c r="SLK114" s="1"/>
      <c r="SLL114" s="1"/>
      <c r="SLM114" s="1"/>
      <c r="SLN114" s="1"/>
      <c r="SLO114" s="1"/>
      <c r="SLP114" s="1"/>
      <c r="SLQ114" s="1"/>
      <c r="SLR114" s="1"/>
      <c r="SLS114" s="1"/>
      <c r="SLT114" s="1"/>
      <c r="SLU114" s="1"/>
      <c r="SLV114" s="1"/>
      <c r="SLW114" s="1"/>
      <c r="SLX114" s="1"/>
      <c r="SLY114" s="1"/>
      <c r="SLZ114" s="1"/>
      <c r="SMA114" s="1"/>
      <c r="SMB114" s="1"/>
      <c r="SMC114" s="1"/>
      <c r="SMD114" s="1"/>
      <c r="SME114" s="1"/>
      <c r="SMF114" s="1"/>
      <c r="SMG114" s="1"/>
      <c r="SMH114" s="1"/>
      <c r="SMI114" s="1"/>
      <c r="SMJ114" s="1"/>
      <c r="SMK114" s="1"/>
      <c r="SML114" s="1"/>
      <c r="SMM114" s="1"/>
      <c r="SMN114" s="1"/>
      <c r="SMO114" s="1"/>
      <c r="SMP114" s="1"/>
      <c r="SMQ114" s="1"/>
      <c r="SMR114" s="1"/>
      <c r="SMS114" s="1"/>
      <c r="SMT114" s="1"/>
      <c r="SMU114" s="1"/>
      <c r="SMV114" s="1"/>
      <c r="SMW114" s="1"/>
      <c r="SMX114" s="1"/>
      <c r="SMY114" s="1"/>
      <c r="SMZ114" s="1"/>
      <c r="SNA114" s="1"/>
      <c r="SNB114" s="1"/>
      <c r="SNC114" s="1"/>
      <c r="SND114" s="1"/>
      <c r="SNE114" s="1"/>
      <c r="SNF114" s="1"/>
      <c r="SNG114" s="1"/>
      <c r="SNH114" s="1"/>
      <c r="SNI114" s="1"/>
      <c r="SNJ114" s="1"/>
      <c r="SNK114" s="1"/>
      <c r="SNL114" s="1"/>
      <c r="SNM114" s="1"/>
      <c r="SNN114" s="1"/>
      <c r="SNO114" s="1"/>
      <c r="SNP114" s="1"/>
      <c r="SNQ114" s="1"/>
      <c r="SNR114" s="1"/>
      <c r="SNS114" s="1"/>
      <c r="SNT114" s="1"/>
      <c r="SNU114" s="1"/>
      <c r="SNV114" s="1"/>
      <c r="SNW114" s="1"/>
      <c r="SNX114" s="1"/>
      <c r="SNY114" s="1"/>
      <c r="SNZ114" s="1"/>
      <c r="SOA114" s="1"/>
      <c r="SOB114" s="1"/>
      <c r="SOC114" s="1"/>
      <c r="SOD114" s="1"/>
      <c r="SOE114" s="1"/>
      <c r="SOF114" s="1"/>
      <c r="SOG114" s="1"/>
      <c r="SOH114" s="1"/>
      <c r="SOI114" s="1"/>
      <c r="SOJ114" s="1"/>
      <c r="SOK114" s="1"/>
      <c r="SOL114" s="1"/>
      <c r="SOM114" s="1"/>
      <c r="SON114" s="1"/>
      <c r="SOO114" s="1"/>
      <c r="SOP114" s="1"/>
      <c r="SOQ114" s="1"/>
      <c r="SOR114" s="1"/>
      <c r="SOS114" s="1"/>
      <c r="SOT114" s="1"/>
      <c r="SOU114" s="1"/>
      <c r="SOV114" s="1"/>
      <c r="SOW114" s="1"/>
      <c r="SOX114" s="1"/>
      <c r="SOY114" s="1"/>
      <c r="SOZ114" s="1"/>
      <c r="SPA114" s="1"/>
      <c r="SPB114" s="1"/>
      <c r="SPC114" s="1"/>
      <c r="SPD114" s="1"/>
      <c r="SPE114" s="1"/>
      <c r="SPF114" s="1"/>
      <c r="SPG114" s="1"/>
      <c r="SPH114" s="1"/>
      <c r="SPI114" s="1"/>
      <c r="SPJ114" s="1"/>
      <c r="SPK114" s="1"/>
      <c r="SPL114" s="1"/>
      <c r="SPM114" s="1"/>
      <c r="SPN114" s="1"/>
      <c r="SPO114" s="1"/>
      <c r="SPP114" s="1"/>
      <c r="SPQ114" s="1"/>
      <c r="SPR114" s="1"/>
      <c r="SPS114" s="1"/>
      <c r="SPT114" s="1"/>
      <c r="SPU114" s="1"/>
      <c r="SPV114" s="1"/>
      <c r="SPW114" s="1"/>
      <c r="SPX114" s="1"/>
      <c r="SPY114" s="1"/>
      <c r="SPZ114" s="1"/>
      <c r="SQA114" s="1"/>
      <c r="SQB114" s="1"/>
      <c r="SQC114" s="1"/>
      <c r="SQD114" s="1"/>
      <c r="SQE114" s="1"/>
      <c r="SQF114" s="1"/>
      <c r="SQG114" s="1"/>
      <c r="SQH114" s="1"/>
      <c r="SQI114" s="1"/>
      <c r="SQJ114" s="1"/>
      <c r="SQK114" s="1"/>
      <c r="SQL114" s="1"/>
      <c r="SQM114" s="1"/>
      <c r="SQN114" s="1"/>
      <c r="SQO114" s="1"/>
      <c r="SQP114" s="1"/>
      <c r="SQQ114" s="1"/>
      <c r="SQR114" s="1"/>
      <c r="SQS114" s="1"/>
      <c r="SQT114" s="1"/>
      <c r="SQU114" s="1"/>
      <c r="SQV114" s="1"/>
      <c r="SQW114" s="1"/>
      <c r="SQX114" s="1"/>
      <c r="SQY114" s="1"/>
      <c r="SQZ114" s="1"/>
      <c r="SRA114" s="1"/>
      <c r="SRB114" s="1"/>
      <c r="SRC114" s="1"/>
      <c r="SRD114" s="1"/>
      <c r="SRE114" s="1"/>
      <c r="SRF114" s="1"/>
      <c r="SRG114" s="1"/>
      <c r="SRH114" s="1"/>
      <c r="SRI114" s="1"/>
      <c r="SRJ114" s="1"/>
      <c r="SRK114" s="1"/>
      <c r="SRL114" s="1"/>
      <c r="SRM114" s="1"/>
      <c r="SRN114" s="1"/>
      <c r="SRO114" s="1"/>
      <c r="SRP114" s="1"/>
      <c r="SRQ114" s="1"/>
      <c r="SRR114" s="1"/>
      <c r="SRS114" s="1"/>
      <c r="SRT114" s="1"/>
      <c r="SRU114" s="1"/>
      <c r="SRV114" s="1"/>
      <c r="SRW114" s="1"/>
      <c r="SRX114" s="1"/>
      <c r="SRY114" s="1"/>
      <c r="SRZ114" s="1"/>
      <c r="SSA114" s="1"/>
      <c r="SSB114" s="1"/>
      <c r="SSC114" s="1"/>
      <c r="SSD114" s="1"/>
      <c r="SSE114" s="1"/>
      <c r="SSF114" s="1"/>
      <c r="SSG114" s="1"/>
      <c r="SSH114" s="1"/>
      <c r="SSI114" s="1"/>
      <c r="SSJ114" s="1"/>
      <c r="SSK114" s="1"/>
      <c r="SSL114" s="1"/>
      <c r="SSM114" s="1"/>
      <c r="SSN114" s="1"/>
      <c r="SSO114" s="1"/>
      <c r="SSP114" s="1"/>
      <c r="SSQ114" s="1"/>
      <c r="SSR114" s="1"/>
      <c r="SSS114" s="1"/>
      <c r="SST114" s="1"/>
      <c r="SSU114" s="1"/>
      <c r="SSV114" s="1"/>
      <c r="SSW114" s="1"/>
      <c r="SSX114" s="1"/>
      <c r="SSY114" s="1"/>
      <c r="SSZ114" s="1"/>
      <c r="STA114" s="1"/>
      <c r="STB114" s="1"/>
      <c r="STC114" s="1"/>
      <c r="STD114" s="1"/>
      <c r="STE114" s="1"/>
      <c r="STF114" s="1"/>
      <c r="STG114" s="1"/>
      <c r="STH114" s="1"/>
      <c r="STI114" s="1"/>
      <c r="STJ114" s="1"/>
      <c r="STK114" s="1"/>
      <c r="STL114" s="1"/>
      <c r="STM114" s="1"/>
      <c r="STN114" s="1"/>
      <c r="STO114" s="1"/>
      <c r="STP114" s="1"/>
      <c r="STQ114" s="1"/>
      <c r="STR114" s="1"/>
      <c r="STS114" s="1"/>
      <c r="STT114" s="1"/>
      <c r="STU114" s="1"/>
      <c r="STV114" s="1"/>
      <c r="STW114" s="1"/>
      <c r="STX114" s="1"/>
      <c r="STY114" s="1"/>
      <c r="STZ114" s="1"/>
      <c r="SUA114" s="1"/>
      <c r="SUB114" s="1"/>
      <c r="SUC114" s="1"/>
      <c r="SUD114" s="1"/>
      <c r="SUE114" s="1"/>
      <c r="SUF114" s="1"/>
      <c r="SUG114" s="1"/>
      <c r="SUH114" s="1"/>
      <c r="SUI114" s="1"/>
      <c r="SUJ114" s="1"/>
      <c r="SUK114" s="1"/>
      <c r="SUL114" s="1"/>
      <c r="SUM114" s="1"/>
      <c r="SUN114" s="1"/>
      <c r="SUO114" s="1"/>
      <c r="SUP114" s="1"/>
      <c r="SUQ114" s="1"/>
      <c r="SUR114" s="1"/>
      <c r="SUS114" s="1"/>
      <c r="SUT114" s="1"/>
      <c r="SUU114" s="1"/>
      <c r="SUV114" s="1"/>
      <c r="SUW114" s="1"/>
      <c r="SUX114" s="1"/>
      <c r="SUY114" s="1"/>
      <c r="SUZ114" s="1"/>
      <c r="SVA114" s="1"/>
      <c r="SVB114" s="1"/>
      <c r="SVC114" s="1"/>
      <c r="SVD114" s="1"/>
      <c r="SVE114" s="1"/>
      <c r="SVF114" s="1"/>
      <c r="SVG114" s="1"/>
      <c r="SVH114" s="1"/>
      <c r="SVI114" s="1"/>
      <c r="SVJ114" s="1"/>
      <c r="SVK114" s="1"/>
      <c r="SVL114" s="1"/>
      <c r="SVM114" s="1"/>
      <c r="SVN114" s="1"/>
      <c r="SVO114" s="1"/>
      <c r="SVP114" s="1"/>
      <c r="SVQ114" s="1"/>
      <c r="SVR114" s="1"/>
      <c r="SVS114" s="1"/>
      <c r="SVT114" s="1"/>
      <c r="SVU114" s="1"/>
      <c r="SVV114" s="1"/>
      <c r="SVW114" s="1"/>
      <c r="SVX114" s="1"/>
      <c r="SVY114" s="1"/>
      <c r="SVZ114" s="1"/>
      <c r="SWA114" s="1"/>
      <c r="SWB114" s="1"/>
      <c r="SWC114" s="1"/>
      <c r="SWD114" s="1"/>
      <c r="SWE114" s="1"/>
      <c r="SWF114" s="1"/>
      <c r="SWG114" s="1"/>
      <c r="SWH114" s="1"/>
      <c r="SWI114" s="1"/>
      <c r="SWJ114" s="1"/>
      <c r="SWK114" s="1"/>
      <c r="SWL114" s="1"/>
      <c r="SWM114" s="1"/>
      <c r="SWN114" s="1"/>
      <c r="SWO114" s="1"/>
      <c r="SWP114" s="1"/>
      <c r="SWQ114" s="1"/>
      <c r="SWR114" s="1"/>
      <c r="SWS114" s="1"/>
      <c r="SWT114" s="1"/>
      <c r="SWU114" s="1"/>
      <c r="SWV114" s="1"/>
      <c r="SWW114" s="1"/>
      <c r="SWX114" s="1"/>
      <c r="SWY114" s="1"/>
      <c r="SWZ114" s="1"/>
      <c r="SXA114" s="1"/>
      <c r="SXB114" s="1"/>
      <c r="SXC114" s="1"/>
      <c r="SXD114" s="1"/>
      <c r="SXE114" s="1"/>
      <c r="SXF114" s="1"/>
      <c r="SXG114" s="1"/>
      <c r="SXH114" s="1"/>
      <c r="SXI114" s="1"/>
      <c r="SXJ114" s="1"/>
      <c r="SXK114" s="1"/>
      <c r="SXL114" s="1"/>
      <c r="SXM114" s="1"/>
      <c r="SXN114" s="1"/>
      <c r="SXO114" s="1"/>
      <c r="SXP114" s="1"/>
      <c r="SXQ114" s="1"/>
      <c r="SXR114" s="1"/>
      <c r="SXS114" s="1"/>
      <c r="SXT114" s="1"/>
      <c r="SXU114" s="1"/>
      <c r="SXV114" s="1"/>
      <c r="SXW114" s="1"/>
      <c r="SXX114" s="1"/>
      <c r="SXY114" s="1"/>
      <c r="SXZ114" s="1"/>
      <c r="SYA114" s="1"/>
      <c r="SYB114" s="1"/>
      <c r="SYC114" s="1"/>
      <c r="SYD114" s="1"/>
      <c r="SYE114" s="1"/>
      <c r="SYF114" s="1"/>
      <c r="SYG114" s="1"/>
      <c r="SYH114" s="1"/>
      <c r="SYI114" s="1"/>
      <c r="SYJ114" s="1"/>
      <c r="SYK114" s="1"/>
      <c r="SYL114" s="1"/>
      <c r="SYM114" s="1"/>
      <c r="SYN114" s="1"/>
      <c r="SYO114" s="1"/>
      <c r="SYP114" s="1"/>
      <c r="SYQ114" s="1"/>
      <c r="SYR114" s="1"/>
      <c r="SYS114" s="1"/>
      <c r="SYT114" s="1"/>
      <c r="SYU114" s="1"/>
      <c r="SYV114" s="1"/>
      <c r="SYW114" s="1"/>
      <c r="SYX114" s="1"/>
      <c r="SYY114" s="1"/>
      <c r="SYZ114" s="1"/>
      <c r="SZA114" s="1"/>
      <c r="SZB114" s="1"/>
      <c r="SZC114" s="1"/>
      <c r="SZD114" s="1"/>
      <c r="SZE114" s="1"/>
      <c r="SZF114" s="1"/>
      <c r="SZG114" s="1"/>
      <c r="SZH114" s="1"/>
      <c r="SZI114" s="1"/>
      <c r="SZJ114" s="1"/>
      <c r="SZK114" s="1"/>
      <c r="SZL114" s="1"/>
      <c r="SZM114" s="1"/>
      <c r="SZN114" s="1"/>
      <c r="SZO114" s="1"/>
      <c r="SZP114" s="1"/>
      <c r="SZQ114" s="1"/>
      <c r="SZR114" s="1"/>
      <c r="SZS114" s="1"/>
      <c r="SZT114" s="1"/>
      <c r="SZU114" s="1"/>
      <c r="SZV114" s="1"/>
      <c r="SZW114" s="1"/>
      <c r="SZX114" s="1"/>
      <c r="SZY114" s="1"/>
      <c r="SZZ114" s="1"/>
      <c r="TAA114" s="1"/>
      <c r="TAB114" s="1"/>
      <c r="TAC114" s="1"/>
      <c r="TAD114" s="1"/>
      <c r="TAE114" s="1"/>
      <c r="TAF114" s="1"/>
      <c r="TAG114" s="1"/>
      <c r="TAH114" s="1"/>
      <c r="TAI114" s="1"/>
      <c r="TAJ114" s="1"/>
      <c r="TAK114" s="1"/>
      <c r="TAL114" s="1"/>
      <c r="TAM114" s="1"/>
      <c r="TAN114" s="1"/>
      <c r="TAO114" s="1"/>
      <c r="TAP114" s="1"/>
      <c r="TAQ114" s="1"/>
      <c r="TAR114" s="1"/>
      <c r="TAS114" s="1"/>
      <c r="TAT114" s="1"/>
      <c r="TAU114" s="1"/>
      <c r="TAV114" s="1"/>
      <c r="TAW114" s="1"/>
      <c r="TAX114" s="1"/>
      <c r="TAY114" s="1"/>
      <c r="TAZ114" s="1"/>
      <c r="TBA114" s="1"/>
      <c r="TBB114" s="1"/>
      <c r="TBC114" s="1"/>
      <c r="TBD114" s="1"/>
      <c r="TBE114" s="1"/>
      <c r="TBF114" s="1"/>
      <c r="TBG114" s="1"/>
      <c r="TBH114" s="1"/>
      <c r="TBI114" s="1"/>
      <c r="TBJ114" s="1"/>
      <c r="TBK114" s="1"/>
      <c r="TBL114" s="1"/>
      <c r="TBM114" s="1"/>
      <c r="TBN114" s="1"/>
      <c r="TBO114" s="1"/>
      <c r="TBP114" s="1"/>
      <c r="TBQ114" s="1"/>
      <c r="TBR114" s="1"/>
      <c r="TBS114" s="1"/>
      <c r="TBT114" s="1"/>
      <c r="TBU114" s="1"/>
      <c r="TBV114" s="1"/>
      <c r="TBW114" s="1"/>
      <c r="TBX114" s="1"/>
      <c r="TBY114" s="1"/>
      <c r="TBZ114" s="1"/>
      <c r="TCA114" s="1"/>
      <c r="TCB114" s="1"/>
      <c r="TCC114" s="1"/>
      <c r="TCD114" s="1"/>
      <c r="TCE114" s="1"/>
      <c r="TCF114" s="1"/>
      <c r="TCG114" s="1"/>
      <c r="TCH114" s="1"/>
      <c r="TCI114" s="1"/>
      <c r="TCJ114" s="1"/>
      <c r="TCK114" s="1"/>
      <c r="TCL114" s="1"/>
      <c r="TCM114" s="1"/>
      <c r="TCN114" s="1"/>
      <c r="TCO114" s="1"/>
      <c r="TCP114" s="1"/>
      <c r="TCQ114" s="1"/>
      <c r="TCR114" s="1"/>
      <c r="TCS114" s="1"/>
      <c r="TCT114" s="1"/>
      <c r="TCU114" s="1"/>
      <c r="TCV114" s="1"/>
      <c r="TCW114" s="1"/>
      <c r="TCX114" s="1"/>
      <c r="TCY114" s="1"/>
      <c r="TCZ114" s="1"/>
      <c r="TDA114" s="1"/>
      <c r="TDB114" s="1"/>
      <c r="TDC114" s="1"/>
      <c r="TDD114" s="1"/>
      <c r="TDE114" s="1"/>
      <c r="TDF114" s="1"/>
      <c r="TDG114" s="1"/>
      <c r="TDH114" s="1"/>
      <c r="TDI114" s="1"/>
      <c r="TDJ114" s="1"/>
      <c r="TDK114" s="1"/>
      <c r="TDL114" s="1"/>
      <c r="TDM114" s="1"/>
      <c r="TDN114" s="1"/>
      <c r="TDO114" s="1"/>
      <c r="TDP114" s="1"/>
      <c r="TDQ114" s="1"/>
      <c r="TDR114" s="1"/>
      <c r="TDS114" s="1"/>
      <c r="TDT114" s="1"/>
      <c r="TDU114" s="1"/>
      <c r="TDV114" s="1"/>
      <c r="TDW114" s="1"/>
      <c r="TDX114" s="1"/>
      <c r="TDY114" s="1"/>
      <c r="TDZ114" s="1"/>
      <c r="TEA114" s="1"/>
      <c r="TEB114" s="1"/>
      <c r="TEC114" s="1"/>
      <c r="TED114" s="1"/>
      <c r="TEE114" s="1"/>
      <c r="TEF114" s="1"/>
      <c r="TEG114" s="1"/>
      <c r="TEH114" s="1"/>
      <c r="TEI114" s="1"/>
      <c r="TEJ114" s="1"/>
      <c r="TEK114" s="1"/>
      <c r="TEL114" s="1"/>
      <c r="TEM114" s="1"/>
      <c r="TEN114" s="1"/>
      <c r="TEO114" s="1"/>
      <c r="TEP114" s="1"/>
      <c r="TEQ114" s="1"/>
      <c r="TER114" s="1"/>
      <c r="TES114" s="1"/>
      <c r="TET114" s="1"/>
      <c r="TEU114" s="1"/>
      <c r="TEV114" s="1"/>
      <c r="TEW114" s="1"/>
      <c r="TEX114" s="1"/>
      <c r="TEY114" s="1"/>
      <c r="TEZ114" s="1"/>
      <c r="TFA114" s="1"/>
      <c r="TFB114" s="1"/>
      <c r="TFC114" s="1"/>
      <c r="TFD114" s="1"/>
      <c r="TFE114" s="1"/>
      <c r="TFF114" s="1"/>
      <c r="TFG114" s="1"/>
      <c r="TFH114" s="1"/>
      <c r="TFI114" s="1"/>
      <c r="TFJ114" s="1"/>
      <c r="TFK114" s="1"/>
      <c r="TFL114" s="1"/>
      <c r="TFM114" s="1"/>
      <c r="TFN114" s="1"/>
      <c r="TFO114" s="1"/>
      <c r="TFP114" s="1"/>
      <c r="TFQ114" s="1"/>
      <c r="TFR114" s="1"/>
      <c r="TFS114" s="1"/>
      <c r="TFT114" s="1"/>
      <c r="TFU114" s="1"/>
      <c r="TFV114" s="1"/>
      <c r="TFW114" s="1"/>
      <c r="TFX114" s="1"/>
      <c r="TFY114" s="1"/>
      <c r="TFZ114" s="1"/>
      <c r="TGA114" s="1"/>
      <c r="TGB114" s="1"/>
      <c r="TGC114" s="1"/>
      <c r="TGD114" s="1"/>
      <c r="TGE114" s="1"/>
      <c r="TGF114" s="1"/>
      <c r="TGG114" s="1"/>
      <c r="TGH114" s="1"/>
      <c r="TGI114" s="1"/>
      <c r="TGJ114" s="1"/>
      <c r="TGK114" s="1"/>
      <c r="TGL114" s="1"/>
      <c r="TGM114" s="1"/>
      <c r="TGN114" s="1"/>
      <c r="TGO114" s="1"/>
      <c r="TGP114" s="1"/>
      <c r="TGQ114" s="1"/>
      <c r="TGR114" s="1"/>
      <c r="TGS114" s="1"/>
      <c r="TGT114" s="1"/>
      <c r="TGU114" s="1"/>
      <c r="TGV114" s="1"/>
      <c r="TGW114" s="1"/>
      <c r="TGX114" s="1"/>
      <c r="TGY114" s="1"/>
      <c r="TGZ114" s="1"/>
      <c r="THA114" s="1"/>
      <c r="THB114" s="1"/>
      <c r="THC114" s="1"/>
      <c r="THD114" s="1"/>
      <c r="THE114" s="1"/>
      <c r="THF114" s="1"/>
      <c r="THG114" s="1"/>
      <c r="THH114" s="1"/>
      <c r="THI114" s="1"/>
      <c r="THJ114" s="1"/>
      <c r="THK114" s="1"/>
      <c r="THL114" s="1"/>
      <c r="THM114" s="1"/>
      <c r="THN114" s="1"/>
      <c r="THO114" s="1"/>
      <c r="THP114" s="1"/>
      <c r="THQ114" s="1"/>
      <c r="THR114" s="1"/>
      <c r="THS114" s="1"/>
      <c r="THT114" s="1"/>
      <c r="THU114" s="1"/>
      <c r="THV114" s="1"/>
      <c r="THW114" s="1"/>
      <c r="THX114" s="1"/>
      <c r="THY114" s="1"/>
      <c r="THZ114" s="1"/>
      <c r="TIA114" s="1"/>
      <c r="TIB114" s="1"/>
      <c r="TIC114" s="1"/>
      <c r="TID114" s="1"/>
      <c r="TIE114" s="1"/>
      <c r="TIF114" s="1"/>
      <c r="TIG114" s="1"/>
      <c r="TIH114" s="1"/>
      <c r="TII114" s="1"/>
      <c r="TIJ114" s="1"/>
      <c r="TIK114" s="1"/>
      <c r="TIL114" s="1"/>
      <c r="TIM114" s="1"/>
      <c r="TIN114" s="1"/>
      <c r="TIO114" s="1"/>
      <c r="TIP114" s="1"/>
      <c r="TIQ114" s="1"/>
      <c r="TIR114" s="1"/>
      <c r="TIS114" s="1"/>
      <c r="TIT114" s="1"/>
      <c r="TIU114" s="1"/>
      <c r="TIV114" s="1"/>
      <c r="TIW114" s="1"/>
      <c r="TIX114" s="1"/>
      <c r="TIY114" s="1"/>
      <c r="TIZ114" s="1"/>
      <c r="TJA114" s="1"/>
      <c r="TJB114" s="1"/>
      <c r="TJC114" s="1"/>
      <c r="TJD114" s="1"/>
      <c r="TJE114" s="1"/>
      <c r="TJF114" s="1"/>
      <c r="TJG114" s="1"/>
      <c r="TJH114" s="1"/>
      <c r="TJI114" s="1"/>
      <c r="TJJ114" s="1"/>
      <c r="TJK114" s="1"/>
      <c r="TJL114" s="1"/>
      <c r="TJM114" s="1"/>
      <c r="TJN114" s="1"/>
      <c r="TJO114" s="1"/>
      <c r="TJP114" s="1"/>
      <c r="TJQ114" s="1"/>
      <c r="TJR114" s="1"/>
      <c r="TJS114" s="1"/>
      <c r="TJT114" s="1"/>
      <c r="TJU114" s="1"/>
      <c r="TJV114" s="1"/>
      <c r="TJW114" s="1"/>
      <c r="TJX114" s="1"/>
      <c r="TJY114" s="1"/>
      <c r="TJZ114" s="1"/>
      <c r="TKA114" s="1"/>
      <c r="TKB114" s="1"/>
      <c r="TKC114" s="1"/>
      <c r="TKD114" s="1"/>
      <c r="TKE114" s="1"/>
      <c r="TKF114" s="1"/>
      <c r="TKG114" s="1"/>
      <c r="TKH114" s="1"/>
      <c r="TKI114" s="1"/>
      <c r="TKJ114" s="1"/>
      <c r="TKK114" s="1"/>
      <c r="TKL114" s="1"/>
      <c r="TKM114" s="1"/>
      <c r="TKN114" s="1"/>
      <c r="TKO114" s="1"/>
      <c r="TKP114" s="1"/>
      <c r="TKQ114" s="1"/>
      <c r="TKR114" s="1"/>
      <c r="TKS114" s="1"/>
      <c r="TKT114" s="1"/>
      <c r="TKU114" s="1"/>
      <c r="TKV114" s="1"/>
      <c r="TKW114" s="1"/>
      <c r="TKX114" s="1"/>
      <c r="TKY114" s="1"/>
      <c r="TKZ114" s="1"/>
      <c r="TLA114" s="1"/>
      <c r="TLB114" s="1"/>
      <c r="TLC114" s="1"/>
      <c r="TLD114" s="1"/>
      <c r="TLE114" s="1"/>
      <c r="TLF114" s="1"/>
      <c r="TLG114" s="1"/>
      <c r="TLH114" s="1"/>
      <c r="TLI114" s="1"/>
      <c r="TLJ114" s="1"/>
      <c r="TLK114" s="1"/>
      <c r="TLL114" s="1"/>
      <c r="TLM114" s="1"/>
      <c r="TLN114" s="1"/>
      <c r="TLO114" s="1"/>
      <c r="TLP114" s="1"/>
      <c r="TLQ114" s="1"/>
      <c r="TLR114" s="1"/>
      <c r="TLS114" s="1"/>
      <c r="TLT114" s="1"/>
      <c r="TLU114" s="1"/>
      <c r="TLV114" s="1"/>
      <c r="TLW114" s="1"/>
      <c r="TLX114" s="1"/>
      <c r="TLY114" s="1"/>
      <c r="TLZ114" s="1"/>
      <c r="TMA114" s="1"/>
      <c r="TMB114" s="1"/>
      <c r="TMC114" s="1"/>
      <c r="TMD114" s="1"/>
      <c r="TME114" s="1"/>
      <c r="TMF114" s="1"/>
      <c r="TMG114" s="1"/>
      <c r="TMH114" s="1"/>
      <c r="TMI114" s="1"/>
      <c r="TMJ114" s="1"/>
      <c r="TMK114" s="1"/>
      <c r="TML114" s="1"/>
      <c r="TMM114" s="1"/>
      <c r="TMN114" s="1"/>
      <c r="TMO114" s="1"/>
      <c r="TMP114" s="1"/>
      <c r="TMQ114" s="1"/>
      <c r="TMR114" s="1"/>
      <c r="TMS114" s="1"/>
      <c r="TMT114" s="1"/>
      <c r="TMU114" s="1"/>
      <c r="TMV114" s="1"/>
      <c r="TMW114" s="1"/>
      <c r="TMX114" s="1"/>
      <c r="TMY114" s="1"/>
      <c r="TMZ114" s="1"/>
      <c r="TNA114" s="1"/>
      <c r="TNB114" s="1"/>
      <c r="TNC114" s="1"/>
      <c r="TND114" s="1"/>
      <c r="TNE114" s="1"/>
      <c r="TNF114" s="1"/>
      <c r="TNG114" s="1"/>
      <c r="TNH114" s="1"/>
      <c r="TNI114" s="1"/>
      <c r="TNJ114" s="1"/>
      <c r="TNK114" s="1"/>
      <c r="TNL114" s="1"/>
      <c r="TNM114" s="1"/>
      <c r="TNN114" s="1"/>
      <c r="TNO114" s="1"/>
      <c r="TNP114" s="1"/>
      <c r="TNQ114" s="1"/>
      <c r="TNR114" s="1"/>
      <c r="TNS114" s="1"/>
      <c r="TNT114" s="1"/>
      <c r="TNU114" s="1"/>
      <c r="TNV114" s="1"/>
      <c r="TNW114" s="1"/>
      <c r="TNX114" s="1"/>
      <c r="TNY114" s="1"/>
      <c r="TNZ114" s="1"/>
      <c r="TOA114" s="1"/>
      <c r="TOB114" s="1"/>
      <c r="TOC114" s="1"/>
      <c r="TOD114" s="1"/>
      <c r="TOE114" s="1"/>
      <c r="TOF114" s="1"/>
      <c r="TOG114" s="1"/>
      <c r="TOH114" s="1"/>
      <c r="TOI114" s="1"/>
      <c r="TOJ114" s="1"/>
      <c r="TOK114" s="1"/>
      <c r="TOL114" s="1"/>
      <c r="TOM114" s="1"/>
      <c r="TON114" s="1"/>
      <c r="TOO114" s="1"/>
      <c r="TOP114" s="1"/>
      <c r="TOQ114" s="1"/>
      <c r="TOR114" s="1"/>
      <c r="TOS114" s="1"/>
      <c r="TOT114" s="1"/>
      <c r="TOU114" s="1"/>
      <c r="TOV114" s="1"/>
      <c r="TOW114" s="1"/>
      <c r="TOX114" s="1"/>
      <c r="TOY114" s="1"/>
      <c r="TOZ114" s="1"/>
      <c r="TPA114" s="1"/>
      <c r="TPB114" s="1"/>
      <c r="TPC114" s="1"/>
      <c r="TPD114" s="1"/>
      <c r="TPE114" s="1"/>
      <c r="TPF114" s="1"/>
      <c r="TPG114" s="1"/>
      <c r="TPH114" s="1"/>
      <c r="TPI114" s="1"/>
      <c r="TPJ114" s="1"/>
      <c r="TPK114" s="1"/>
      <c r="TPL114" s="1"/>
      <c r="TPM114" s="1"/>
      <c r="TPN114" s="1"/>
      <c r="TPO114" s="1"/>
      <c r="TPP114" s="1"/>
      <c r="TPQ114" s="1"/>
      <c r="TPR114" s="1"/>
      <c r="TPS114" s="1"/>
      <c r="TPT114" s="1"/>
      <c r="TPU114" s="1"/>
      <c r="TPV114" s="1"/>
      <c r="TPW114" s="1"/>
      <c r="TPX114" s="1"/>
      <c r="TPY114" s="1"/>
      <c r="TPZ114" s="1"/>
      <c r="TQA114" s="1"/>
      <c r="TQB114" s="1"/>
      <c r="TQC114" s="1"/>
      <c r="TQD114" s="1"/>
      <c r="TQE114" s="1"/>
      <c r="TQF114" s="1"/>
      <c r="TQG114" s="1"/>
      <c r="TQH114" s="1"/>
      <c r="TQI114" s="1"/>
      <c r="TQJ114" s="1"/>
      <c r="TQK114" s="1"/>
      <c r="TQL114" s="1"/>
      <c r="TQM114" s="1"/>
      <c r="TQN114" s="1"/>
      <c r="TQO114" s="1"/>
      <c r="TQP114" s="1"/>
      <c r="TQQ114" s="1"/>
      <c r="TQR114" s="1"/>
      <c r="TQS114" s="1"/>
      <c r="TQT114" s="1"/>
      <c r="TQU114" s="1"/>
      <c r="TQV114" s="1"/>
      <c r="TQW114" s="1"/>
      <c r="TQX114" s="1"/>
      <c r="TQY114" s="1"/>
      <c r="TQZ114" s="1"/>
      <c r="TRA114" s="1"/>
      <c r="TRB114" s="1"/>
      <c r="TRC114" s="1"/>
      <c r="TRD114" s="1"/>
      <c r="TRE114" s="1"/>
      <c r="TRF114" s="1"/>
      <c r="TRG114" s="1"/>
      <c r="TRH114" s="1"/>
      <c r="TRI114" s="1"/>
      <c r="TRJ114" s="1"/>
      <c r="TRK114" s="1"/>
      <c r="TRL114" s="1"/>
      <c r="TRM114" s="1"/>
      <c r="TRN114" s="1"/>
      <c r="TRO114" s="1"/>
      <c r="TRP114" s="1"/>
      <c r="TRQ114" s="1"/>
      <c r="TRR114" s="1"/>
      <c r="TRS114" s="1"/>
      <c r="TRT114" s="1"/>
      <c r="TRU114" s="1"/>
      <c r="TRV114" s="1"/>
      <c r="TRW114" s="1"/>
      <c r="TRX114" s="1"/>
      <c r="TRY114" s="1"/>
      <c r="TRZ114" s="1"/>
      <c r="TSA114" s="1"/>
      <c r="TSB114" s="1"/>
      <c r="TSC114" s="1"/>
      <c r="TSD114" s="1"/>
      <c r="TSE114" s="1"/>
      <c r="TSF114" s="1"/>
      <c r="TSG114" s="1"/>
      <c r="TSH114" s="1"/>
      <c r="TSI114" s="1"/>
      <c r="TSJ114" s="1"/>
      <c r="TSK114" s="1"/>
      <c r="TSL114" s="1"/>
      <c r="TSM114" s="1"/>
      <c r="TSN114" s="1"/>
      <c r="TSO114" s="1"/>
      <c r="TSP114" s="1"/>
      <c r="TSQ114" s="1"/>
      <c r="TSR114" s="1"/>
      <c r="TSS114" s="1"/>
      <c r="TST114" s="1"/>
      <c r="TSU114" s="1"/>
      <c r="TSV114" s="1"/>
      <c r="TSW114" s="1"/>
      <c r="TSX114" s="1"/>
      <c r="TSY114" s="1"/>
      <c r="TSZ114" s="1"/>
      <c r="TTA114" s="1"/>
      <c r="TTB114" s="1"/>
      <c r="TTC114" s="1"/>
      <c r="TTD114" s="1"/>
      <c r="TTE114" s="1"/>
      <c r="TTF114" s="1"/>
      <c r="TTG114" s="1"/>
      <c r="TTH114" s="1"/>
      <c r="TTI114" s="1"/>
      <c r="TTJ114" s="1"/>
      <c r="TTK114" s="1"/>
      <c r="TTL114" s="1"/>
      <c r="TTM114" s="1"/>
      <c r="TTN114" s="1"/>
      <c r="TTO114" s="1"/>
      <c r="TTP114" s="1"/>
      <c r="TTQ114" s="1"/>
      <c r="TTR114" s="1"/>
      <c r="TTS114" s="1"/>
      <c r="TTT114" s="1"/>
      <c r="TTU114" s="1"/>
      <c r="TTV114" s="1"/>
      <c r="TTW114" s="1"/>
      <c r="TTX114" s="1"/>
      <c r="TTY114" s="1"/>
      <c r="TTZ114" s="1"/>
      <c r="TUA114" s="1"/>
      <c r="TUB114" s="1"/>
      <c r="TUC114" s="1"/>
      <c r="TUD114" s="1"/>
      <c r="TUE114" s="1"/>
      <c r="TUF114" s="1"/>
      <c r="TUG114" s="1"/>
      <c r="TUH114" s="1"/>
      <c r="TUI114" s="1"/>
      <c r="TUJ114" s="1"/>
      <c r="TUK114" s="1"/>
      <c r="TUL114" s="1"/>
      <c r="TUM114" s="1"/>
      <c r="TUN114" s="1"/>
      <c r="TUO114" s="1"/>
      <c r="TUP114" s="1"/>
      <c r="TUQ114" s="1"/>
      <c r="TUR114" s="1"/>
      <c r="TUS114" s="1"/>
      <c r="TUT114" s="1"/>
      <c r="TUU114" s="1"/>
      <c r="TUV114" s="1"/>
      <c r="TUW114" s="1"/>
      <c r="TUX114" s="1"/>
      <c r="TUY114" s="1"/>
      <c r="TUZ114" s="1"/>
      <c r="TVA114" s="1"/>
      <c r="TVB114" s="1"/>
      <c r="TVC114" s="1"/>
      <c r="TVD114" s="1"/>
      <c r="TVE114" s="1"/>
      <c r="TVF114" s="1"/>
      <c r="TVG114" s="1"/>
      <c r="TVH114" s="1"/>
      <c r="TVI114" s="1"/>
      <c r="TVJ114" s="1"/>
      <c r="TVK114" s="1"/>
      <c r="TVL114" s="1"/>
      <c r="TVM114" s="1"/>
      <c r="TVN114" s="1"/>
      <c r="TVO114" s="1"/>
      <c r="TVP114" s="1"/>
      <c r="TVQ114" s="1"/>
      <c r="TVR114" s="1"/>
      <c r="TVS114" s="1"/>
      <c r="TVT114" s="1"/>
      <c r="TVU114" s="1"/>
      <c r="TVV114" s="1"/>
      <c r="TVW114" s="1"/>
      <c r="TVX114" s="1"/>
      <c r="TVY114" s="1"/>
      <c r="TVZ114" s="1"/>
      <c r="TWA114" s="1"/>
      <c r="TWB114" s="1"/>
      <c r="TWC114" s="1"/>
      <c r="TWD114" s="1"/>
      <c r="TWE114" s="1"/>
      <c r="TWF114" s="1"/>
      <c r="TWG114" s="1"/>
      <c r="TWH114" s="1"/>
      <c r="TWI114" s="1"/>
      <c r="TWJ114" s="1"/>
      <c r="TWK114" s="1"/>
      <c r="TWL114" s="1"/>
      <c r="TWM114" s="1"/>
      <c r="TWN114" s="1"/>
      <c r="TWO114" s="1"/>
      <c r="TWP114" s="1"/>
      <c r="TWQ114" s="1"/>
      <c r="TWR114" s="1"/>
      <c r="TWS114" s="1"/>
      <c r="TWT114" s="1"/>
      <c r="TWU114" s="1"/>
      <c r="TWV114" s="1"/>
      <c r="TWW114" s="1"/>
      <c r="TWX114" s="1"/>
      <c r="TWY114" s="1"/>
      <c r="TWZ114" s="1"/>
      <c r="TXA114" s="1"/>
      <c r="TXB114" s="1"/>
      <c r="TXC114" s="1"/>
      <c r="TXD114" s="1"/>
      <c r="TXE114" s="1"/>
      <c r="TXF114" s="1"/>
      <c r="TXG114" s="1"/>
      <c r="TXH114" s="1"/>
      <c r="TXI114" s="1"/>
      <c r="TXJ114" s="1"/>
      <c r="TXK114" s="1"/>
      <c r="TXL114" s="1"/>
      <c r="TXM114" s="1"/>
      <c r="TXN114" s="1"/>
      <c r="TXO114" s="1"/>
      <c r="TXP114" s="1"/>
      <c r="TXQ114" s="1"/>
      <c r="TXR114" s="1"/>
      <c r="TXS114" s="1"/>
      <c r="TXT114" s="1"/>
      <c r="TXU114" s="1"/>
      <c r="TXV114" s="1"/>
      <c r="TXW114" s="1"/>
      <c r="TXX114" s="1"/>
      <c r="TXY114" s="1"/>
      <c r="TXZ114" s="1"/>
      <c r="TYA114" s="1"/>
      <c r="TYB114" s="1"/>
      <c r="TYC114" s="1"/>
      <c r="TYD114" s="1"/>
      <c r="TYE114" s="1"/>
      <c r="TYF114" s="1"/>
      <c r="TYG114" s="1"/>
      <c r="TYH114" s="1"/>
      <c r="TYI114" s="1"/>
      <c r="TYJ114" s="1"/>
      <c r="TYK114" s="1"/>
      <c r="TYL114" s="1"/>
      <c r="TYM114" s="1"/>
      <c r="TYN114" s="1"/>
      <c r="TYO114" s="1"/>
      <c r="TYP114" s="1"/>
      <c r="TYQ114" s="1"/>
      <c r="TYR114" s="1"/>
      <c r="TYS114" s="1"/>
      <c r="TYT114" s="1"/>
      <c r="TYU114" s="1"/>
      <c r="TYV114" s="1"/>
      <c r="TYW114" s="1"/>
      <c r="TYX114" s="1"/>
      <c r="TYY114" s="1"/>
      <c r="TYZ114" s="1"/>
      <c r="TZA114" s="1"/>
      <c r="TZB114" s="1"/>
      <c r="TZC114" s="1"/>
      <c r="TZD114" s="1"/>
      <c r="TZE114" s="1"/>
      <c r="TZF114" s="1"/>
      <c r="TZG114" s="1"/>
      <c r="TZH114" s="1"/>
      <c r="TZI114" s="1"/>
      <c r="TZJ114" s="1"/>
      <c r="TZK114" s="1"/>
      <c r="TZL114" s="1"/>
      <c r="TZM114" s="1"/>
      <c r="TZN114" s="1"/>
      <c r="TZO114" s="1"/>
      <c r="TZP114" s="1"/>
      <c r="TZQ114" s="1"/>
      <c r="TZR114" s="1"/>
      <c r="TZS114" s="1"/>
      <c r="TZT114" s="1"/>
      <c r="TZU114" s="1"/>
      <c r="TZV114" s="1"/>
      <c r="TZW114" s="1"/>
      <c r="TZX114" s="1"/>
      <c r="TZY114" s="1"/>
      <c r="TZZ114" s="1"/>
      <c r="UAA114" s="1"/>
      <c r="UAB114" s="1"/>
      <c r="UAC114" s="1"/>
      <c r="UAD114" s="1"/>
      <c r="UAE114" s="1"/>
      <c r="UAF114" s="1"/>
      <c r="UAG114" s="1"/>
      <c r="UAH114" s="1"/>
      <c r="UAI114" s="1"/>
      <c r="UAJ114" s="1"/>
      <c r="UAK114" s="1"/>
      <c r="UAL114" s="1"/>
      <c r="UAM114" s="1"/>
      <c r="UAN114" s="1"/>
      <c r="UAO114" s="1"/>
      <c r="UAP114" s="1"/>
      <c r="UAQ114" s="1"/>
      <c r="UAR114" s="1"/>
      <c r="UAS114" s="1"/>
      <c r="UAT114" s="1"/>
      <c r="UAU114" s="1"/>
      <c r="UAV114" s="1"/>
      <c r="UAW114" s="1"/>
      <c r="UAX114" s="1"/>
      <c r="UAY114" s="1"/>
      <c r="UAZ114" s="1"/>
      <c r="UBA114" s="1"/>
      <c r="UBB114" s="1"/>
      <c r="UBC114" s="1"/>
      <c r="UBD114" s="1"/>
      <c r="UBE114" s="1"/>
      <c r="UBF114" s="1"/>
      <c r="UBG114" s="1"/>
      <c r="UBH114" s="1"/>
      <c r="UBI114" s="1"/>
      <c r="UBJ114" s="1"/>
      <c r="UBK114" s="1"/>
      <c r="UBL114" s="1"/>
      <c r="UBM114" s="1"/>
      <c r="UBN114" s="1"/>
      <c r="UBO114" s="1"/>
      <c r="UBP114" s="1"/>
      <c r="UBQ114" s="1"/>
      <c r="UBR114" s="1"/>
      <c r="UBS114" s="1"/>
      <c r="UBT114" s="1"/>
      <c r="UBU114" s="1"/>
      <c r="UBV114" s="1"/>
      <c r="UBW114" s="1"/>
      <c r="UBX114" s="1"/>
      <c r="UBY114" s="1"/>
      <c r="UBZ114" s="1"/>
      <c r="UCA114" s="1"/>
      <c r="UCB114" s="1"/>
      <c r="UCC114" s="1"/>
      <c r="UCD114" s="1"/>
      <c r="UCE114" s="1"/>
      <c r="UCF114" s="1"/>
      <c r="UCG114" s="1"/>
      <c r="UCH114" s="1"/>
      <c r="UCI114" s="1"/>
      <c r="UCJ114" s="1"/>
      <c r="UCK114" s="1"/>
      <c r="UCL114" s="1"/>
      <c r="UCM114" s="1"/>
      <c r="UCN114" s="1"/>
      <c r="UCO114" s="1"/>
      <c r="UCP114" s="1"/>
      <c r="UCQ114" s="1"/>
      <c r="UCR114" s="1"/>
      <c r="UCS114" s="1"/>
      <c r="UCT114" s="1"/>
      <c r="UCU114" s="1"/>
      <c r="UCV114" s="1"/>
      <c r="UCW114" s="1"/>
      <c r="UCX114" s="1"/>
      <c r="UCY114" s="1"/>
      <c r="UCZ114" s="1"/>
      <c r="UDA114" s="1"/>
      <c r="UDB114" s="1"/>
      <c r="UDC114" s="1"/>
      <c r="UDD114" s="1"/>
      <c r="UDE114" s="1"/>
      <c r="UDF114" s="1"/>
      <c r="UDG114" s="1"/>
      <c r="UDH114" s="1"/>
      <c r="UDI114" s="1"/>
      <c r="UDJ114" s="1"/>
      <c r="UDK114" s="1"/>
      <c r="UDL114" s="1"/>
      <c r="UDM114" s="1"/>
      <c r="UDN114" s="1"/>
      <c r="UDO114" s="1"/>
      <c r="UDP114" s="1"/>
      <c r="UDQ114" s="1"/>
      <c r="UDR114" s="1"/>
      <c r="UDS114" s="1"/>
      <c r="UDT114" s="1"/>
      <c r="UDU114" s="1"/>
      <c r="UDV114" s="1"/>
      <c r="UDW114" s="1"/>
      <c r="UDX114" s="1"/>
      <c r="UDY114" s="1"/>
      <c r="UDZ114" s="1"/>
      <c r="UEA114" s="1"/>
      <c r="UEB114" s="1"/>
      <c r="UEC114" s="1"/>
      <c r="UED114" s="1"/>
      <c r="UEE114" s="1"/>
      <c r="UEF114" s="1"/>
      <c r="UEG114" s="1"/>
      <c r="UEH114" s="1"/>
      <c r="UEI114" s="1"/>
      <c r="UEJ114" s="1"/>
      <c r="UEK114" s="1"/>
      <c r="UEL114" s="1"/>
      <c r="UEM114" s="1"/>
      <c r="UEN114" s="1"/>
      <c r="UEO114" s="1"/>
      <c r="UEP114" s="1"/>
      <c r="UEQ114" s="1"/>
      <c r="UER114" s="1"/>
      <c r="UES114" s="1"/>
      <c r="UET114" s="1"/>
      <c r="UEU114" s="1"/>
      <c r="UEV114" s="1"/>
      <c r="UEW114" s="1"/>
      <c r="UEX114" s="1"/>
      <c r="UEY114" s="1"/>
      <c r="UEZ114" s="1"/>
      <c r="UFA114" s="1"/>
      <c r="UFB114" s="1"/>
      <c r="UFC114" s="1"/>
      <c r="UFD114" s="1"/>
      <c r="UFE114" s="1"/>
      <c r="UFF114" s="1"/>
      <c r="UFG114" s="1"/>
      <c r="UFH114" s="1"/>
      <c r="UFI114" s="1"/>
      <c r="UFJ114" s="1"/>
      <c r="UFK114" s="1"/>
      <c r="UFL114" s="1"/>
      <c r="UFM114" s="1"/>
      <c r="UFN114" s="1"/>
      <c r="UFO114" s="1"/>
      <c r="UFP114" s="1"/>
      <c r="UFQ114" s="1"/>
      <c r="UFR114" s="1"/>
      <c r="UFS114" s="1"/>
      <c r="UFT114" s="1"/>
      <c r="UFU114" s="1"/>
      <c r="UFV114" s="1"/>
      <c r="UFW114" s="1"/>
      <c r="UFX114" s="1"/>
      <c r="UFY114" s="1"/>
      <c r="UFZ114" s="1"/>
      <c r="UGA114" s="1"/>
      <c r="UGB114" s="1"/>
      <c r="UGC114" s="1"/>
      <c r="UGD114" s="1"/>
      <c r="UGE114" s="1"/>
      <c r="UGF114" s="1"/>
      <c r="UGG114" s="1"/>
      <c r="UGH114" s="1"/>
      <c r="UGI114" s="1"/>
      <c r="UGJ114" s="1"/>
      <c r="UGK114" s="1"/>
      <c r="UGL114" s="1"/>
      <c r="UGM114" s="1"/>
      <c r="UGN114" s="1"/>
      <c r="UGO114" s="1"/>
      <c r="UGP114" s="1"/>
      <c r="UGQ114" s="1"/>
      <c r="UGR114" s="1"/>
      <c r="UGS114" s="1"/>
      <c r="UGT114" s="1"/>
      <c r="UGU114" s="1"/>
      <c r="UGV114" s="1"/>
      <c r="UGW114" s="1"/>
      <c r="UGX114" s="1"/>
      <c r="UGY114" s="1"/>
      <c r="UGZ114" s="1"/>
      <c r="UHA114" s="1"/>
      <c r="UHB114" s="1"/>
      <c r="UHC114" s="1"/>
      <c r="UHD114" s="1"/>
      <c r="UHE114" s="1"/>
      <c r="UHF114" s="1"/>
      <c r="UHG114" s="1"/>
      <c r="UHH114" s="1"/>
      <c r="UHI114" s="1"/>
      <c r="UHJ114" s="1"/>
      <c r="UHK114" s="1"/>
      <c r="UHL114" s="1"/>
      <c r="UHM114" s="1"/>
      <c r="UHN114" s="1"/>
      <c r="UHO114" s="1"/>
      <c r="UHP114" s="1"/>
      <c r="UHQ114" s="1"/>
      <c r="UHR114" s="1"/>
      <c r="UHS114" s="1"/>
      <c r="UHT114" s="1"/>
      <c r="UHU114" s="1"/>
      <c r="UHV114" s="1"/>
      <c r="UHW114" s="1"/>
      <c r="UHX114" s="1"/>
      <c r="UHY114" s="1"/>
      <c r="UHZ114" s="1"/>
      <c r="UIA114" s="1"/>
      <c r="UIB114" s="1"/>
      <c r="UIC114" s="1"/>
      <c r="UID114" s="1"/>
      <c r="UIE114" s="1"/>
      <c r="UIF114" s="1"/>
      <c r="UIG114" s="1"/>
      <c r="UIH114" s="1"/>
      <c r="UII114" s="1"/>
      <c r="UIJ114" s="1"/>
      <c r="UIK114" s="1"/>
      <c r="UIL114" s="1"/>
      <c r="UIM114" s="1"/>
      <c r="UIN114" s="1"/>
      <c r="UIO114" s="1"/>
      <c r="UIP114" s="1"/>
      <c r="UIQ114" s="1"/>
      <c r="UIR114" s="1"/>
      <c r="UIS114" s="1"/>
      <c r="UIT114" s="1"/>
      <c r="UIU114" s="1"/>
      <c r="UIV114" s="1"/>
      <c r="UIW114" s="1"/>
      <c r="UIX114" s="1"/>
      <c r="UIY114" s="1"/>
      <c r="UIZ114" s="1"/>
      <c r="UJA114" s="1"/>
      <c r="UJB114" s="1"/>
      <c r="UJC114" s="1"/>
      <c r="UJD114" s="1"/>
      <c r="UJE114" s="1"/>
      <c r="UJF114" s="1"/>
      <c r="UJG114" s="1"/>
      <c r="UJH114" s="1"/>
      <c r="UJI114" s="1"/>
      <c r="UJJ114" s="1"/>
      <c r="UJK114" s="1"/>
      <c r="UJL114" s="1"/>
      <c r="UJM114" s="1"/>
      <c r="UJN114" s="1"/>
      <c r="UJO114" s="1"/>
      <c r="UJP114" s="1"/>
      <c r="UJQ114" s="1"/>
      <c r="UJR114" s="1"/>
      <c r="UJS114" s="1"/>
      <c r="UJT114" s="1"/>
      <c r="UJU114" s="1"/>
      <c r="UJV114" s="1"/>
      <c r="UJW114" s="1"/>
      <c r="UJX114" s="1"/>
      <c r="UJY114" s="1"/>
      <c r="UJZ114" s="1"/>
      <c r="UKA114" s="1"/>
      <c r="UKB114" s="1"/>
      <c r="UKC114" s="1"/>
      <c r="UKD114" s="1"/>
      <c r="UKE114" s="1"/>
      <c r="UKF114" s="1"/>
      <c r="UKG114" s="1"/>
      <c r="UKH114" s="1"/>
      <c r="UKI114" s="1"/>
      <c r="UKJ114" s="1"/>
      <c r="UKK114" s="1"/>
      <c r="UKL114" s="1"/>
      <c r="UKM114" s="1"/>
      <c r="UKN114" s="1"/>
      <c r="UKO114" s="1"/>
      <c r="UKP114" s="1"/>
      <c r="UKQ114" s="1"/>
      <c r="UKR114" s="1"/>
      <c r="UKS114" s="1"/>
      <c r="UKT114" s="1"/>
      <c r="UKU114" s="1"/>
      <c r="UKV114" s="1"/>
      <c r="UKW114" s="1"/>
      <c r="UKX114" s="1"/>
      <c r="UKY114" s="1"/>
      <c r="UKZ114" s="1"/>
      <c r="ULA114" s="1"/>
      <c r="ULB114" s="1"/>
      <c r="ULC114" s="1"/>
      <c r="ULD114" s="1"/>
      <c r="ULE114" s="1"/>
      <c r="ULF114" s="1"/>
      <c r="ULG114" s="1"/>
      <c r="ULH114" s="1"/>
      <c r="ULI114" s="1"/>
      <c r="ULJ114" s="1"/>
      <c r="ULK114" s="1"/>
      <c r="ULL114" s="1"/>
      <c r="ULM114" s="1"/>
      <c r="ULN114" s="1"/>
      <c r="ULO114" s="1"/>
      <c r="ULP114" s="1"/>
      <c r="ULQ114" s="1"/>
      <c r="ULR114" s="1"/>
      <c r="ULS114" s="1"/>
      <c r="ULT114" s="1"/>
      <c r="ULU114" s="1"/>
      <c r="ULV114" s="1"/>
      <c r="ULW114" s="1"/>
      <c r="ULX114" s="1"/>
      <c r="ULY114" s="1"/>
      <c r="ULZ114" s="1"/>
      <c r="UMA114" s="1"/>
      <c r="UMB114" s="1"/>
      <c r="UMC114" s="1"/>
      <c r="UMD114" s="1"/>
      <c r="UME114" s="1"/>
      <c r="UMF114" s="1"/>
      <c r="UMG114" s="1"/>
      <c r="UMH114" s="1"/>
      <c r="UMI114" s="1"/>
      <c r="UMJ114" s="1"/>
      <c r="UMK114" s="1"/>
      <c r="UML114" s="1"/>
      <c r="UMM114" s="1"/>
      <c r="UMN114" s="1"/>
      <c r="UMO114" s="1"/>
      <c r="UMP114" s="1"/>
      <c r="UMQ114" s="1"/>
      <c r="UMR114" s="1"/>
      <c r="UMS114" s="1"/>
      <c r="UMT114" s="1"/>
      <c r="UMU114" s="1"/>
      <c r="UMV114" s="1"/>
      <c r="UMW114" s="1"/>
      <c r="UMX114" s="1"/>
      <c r="UMY114" s="1"/>
      <c r="UMZ114" s="1"/>
      <c r="UNA114" s="1"/>
      <c r="UNB114" s="1"/>
      <c r="UNC114" s="1"/>
      <c r="UND114" s="1"/>
      <c r="UNE114" s="1"/>
      <c r="UNF114" s="1"/>
      <c r="UNG114" s="1"/>
      <c r="UNH114" s="1"/>
      <c r="UNI114" s="1"/>
      <c r="UNJ114" s="1"/>
      <c r="UNK114" s="1"/>
      <c r="UNL114" s="1"/>
      <c r="UNM114" s="1"/>
      <c r="UNN114" s="1"/>
      <c r="UNO114" s="1"/>
      <c r="UNP114" s="1"/>
      <c r="UNQ114" s="1"/>
      <c r="UNR114" s="1"/>
      <c r="UNS114" s="1"/>
      <c r="UNT114" s="1"/>
      <c r="UNU114" s="1"/>
      <c r="UNV114" s="1"/>
      <c r="UNW114" s="1"/>
      <c r="UNX114" s="1"/>
      <c r="UNY114" s="1"/>
      <c r="UNZ114" s="1"/>
      <c r="UOA114" s="1"/>
      <c r="UOB114" s="1"/>
      <c r="UOC114" s="1"/>
      <c r="UOD114" s="1"/>
      <c r="UOE114" s="1"/>
      <c r="UOF114" s="1"/>
      <c r="UOG114" s="1"/>
      <c r="UOH114" s="1"/>
      <c r="UOI114" s="1"/>
      <c r="UOJ114" s="1"/>
      <c r="UOK114" s="1"/>
      <c r="UOL114" s="1"/>
      <c r="UOM114" s="1"/>
      <c r="UON114" s="1"/>
      <c r="UOO114" s="1"/>
      <c r="UOP114" s="1"/>
      <c r="UOQ114" s="1"/>
      <c r="UOR114" s="1"/>
      <c r="UOS114" s="1"/>
      <c r="UOT114" s="1"/>
      <c r="UOU114" s="1"/>
      <c r="UOV114" s="1"/>
      <c r="UOW114" s="1"/>
      <c r="UOX114" s="1"/>
      <c r="UOY114" s="1"/>
      <c r="UOZ114" s="1"/>
      <c r="UPA114" s="1"/>
      <c r="UPB114" s="1"/>
      <c r="UPC114" s="1"/>
      <c r="UPD114" s="1"/>
      <c r="UPE114" s="1"/>
      <c r="UPF114" s="1"/>
      <c r="UPG114" s="1"/>
      <c r="UPH114" s="1"/>
      <c r="UPI114" s="1"/>
      <c r="UPJ114" s="1"/>
      <c r="UPK114" s="1"/>
      <c r="UPL114" s="1"/>
      <c r="UPM114" s="1"/>
      <c r="UPN114" s="1"/>
      <c r="UPO114" s="1"/>
      <c r="UPP114" s="1"/>
      <c r="UPQ114" s="1"/>
      <c r="UPR114" s="1"/>
      <c r="UPS114" s="1"/>
      <c r="UPT114" s="1"/>
      <c r="UPU114" s="1"/>
      <c r="UPV114" s="1"/>
      <c r="UPW114" s="1"/>
      <c r="UPX114" s="1"/>
      <c r="UPY114" s="1"/>
      <c r="UPZ114" s="1"/>
      <c r="UQA114" s="1"/>
      <c r="UQB114" s="1"/>
      <c r="UQC114" s="1"/>
      <c r="UQD114" s="1"/>
      <c r="UQE114" s="1"/>
      <c r="UQF114" s="1"/>
      <c r="UQG114" s="1"/>
      <c r="UQH114" s="1"/>
      <c r="UQI114" s="1"/>
      <c r="UQJ114" s="1"/>
      <c r="UQK114" s="1"/>
      <c r="UQL114" s="1"/>
      <c r="UQM114" s="1"/>
      <c r="UQN114" s="1"/>
      <c r="UQO114" s="1"/>
      <c r="UQP114" s="1"/>
      <c r="UQQ114" s="1"/>
      <c r="UQR114" s="1"/>
      <c r="UQS114" s="1"/>
      <c r="UQT114" s="1"/>
      <c r="UQU114" s="1"/>
      <c r="UQV114" s="1"/>
      <c r="UQW114" s="1"/>
      <c r="UQX114" s="1"/>
      <c r="UQY114" s="1"/>
      <c r="UQZ114" s="1"/>
      <c r="URA114" s="1"/>
      <c r="URB114" s="1"/>
      <c r="URC114" s="1"/>
      <c r="URD114" s="1"/>
      <c r="URE114" s="1"/>
      <c r="URF114" s="1"/>
      <c r="URG114" s="1"/>
      <c r="URH114" s="1"/>
      <c r="URI114" s="1"/>
      <c r="URJ114" s="1"/>
      <c r="URK114" s="1"/>
      <c r="URL114" s="1"/>
      <c r="URM114" s="1"/>
      <c r="URN114" s="1"/>
      <c r="URO114" s="1"/>
      <c r="URP114" s="1"/>
      <c r="URQ114" s="1"/>
      <c r="URR114" s="1"/>
      <c r="URS114" s="1"/>
      <c r="URT114" s="1"/>
      <c r="URU114" s="1"/>
      <c r="URV114" s="1"/>
      <c r="URW114" s="1"/>
      <c r="URX114" s="1"/>
      <c r="URY114" s="1"/>
      <c r="URZ114" s="1"/>
      <c r="USA114" s="1"/>
      <c r="USB114" s="1"/>
      <c r="USC114" s="1"/>
      <c r="USD114" s="1"/>
      <c r="USE114" s="1"/>
      <c r="USF114" s="1"/>
      <c r="USG114" s="1"/>
      <c r="USH114" s="1"/>
      <c r="USI114" s="1"/>
      <c r="USJ114" s="1"/>
      <c r="USK114" s="1"/>
      <c r="USL114" s="1"/>
      <c r="USM114" s="1"/>
      <c r="USN114" s="1"/>
      <c r="USO114" s="1"/>
      <c r="USP114" s="1"/>
      <c r="USQ114" s="1"/>
      <c r="USR114" s="1"/>
      <c r="USS114" s="1"/>
      <c r="UST114" s="1"/>
      <c r="USU114" s="1"/>
      <c r="USV114" s="1"/>
      <c r="USW114" s="1"/>
      <c r="USX114" s="1"/>
      <c r="USY114" s="1"/>
      <c r="USZ114" s="1"/>
      <c r="UTA114" s="1"/>
      <c r="UTB114" s="1"/>
      <c r="UTC114" s="1"/>
      <c r="UTD114" s="1"/>
      <c r="UTE114" s="1"/>
      <c r="UTF114" s="1"/>
      <c r="UTG114" s="1"/>
      <c r="UTH114" s="1"/>
      <c r="UTI114" s="1"/>
      <c r="UTJ114" s="1"/>
      <c r="UTK114" s="1"/>
      <c r="UTL114" s="1"/>
      <c r="UTM114" s="1"/>
      <c r="UTN114" s="1"/>
      <c r="UTO114" s="1"/>
      <c r="UTP114" s="1"/>
      <c r="UTQ114" s="1"/>
      <c r="UTR114" s="1"/>
      <c r="UTS114" s="1"/>
      <c r="UTT114" s="1"/>
      <c r="UTU114" s="1"/>
      <c r="UTV114" s="1"/>
      <c r="UTW114" s="1"/>
      <c r="UTX114" s="1"/>
      <c r="UTY114" s="1"/>
      <c r="UTZ114" s="1"/>
      <c r="UUA114" s="1"/>
      <c r="UUB114" s="1"/>
      <c r="UUC114" s="1"/>
      <c r="UUD114" s="1"/>
      <c r="UUE114" s="1"/>
      <c r="UUF114" s="1"/>
      <c r="UUG114" s="1"/>
      <c r="UUH114" s="1"/>
      <c r="UUI114" s="1"/>
      <c r="UUJ114" s="1"/>
      <c r="UUK114" s="1"/>
      <c r="UUL114" s="1"/>
      <c r="UUM114" s="1"/>
      <c r="UUN114" s="1"/>
      <c r="UUO114" s="1"/>
      <c r="UUP114" s="1"/>
      <c r="UUQ114" s="1"/>
      <c r="UUR114" s="1"/>
      <c r="UUS114" s="1"/>
      <c r="UUT114" s="1"/>
      <c r="UUU114" s="1"/>
      <c r="UUV114" s="1"/>
      <c r="UUW114" s="1"/>
      <c r="UUX114" s="1"/>
      <c r="UUY114" s="1"/>
      <c r="UUZ114" s="1"/>
      <c r="UVA114" s="1"/>
      <c r="UVB114" s="1"/>
      <c r="UVC114" s="1"/>
      <c r="UVD114" s="1"/>
      <c r="UVE114" s="1"/>
      <c r="UVF114" s="1"/>
      <c r="UVG114" s="1"/>
      <c r="UVH114" s="1"/>
      <c r="UVI114" s="1"/>
      <c r="UVJ114" s="1"/>
      <c r="UVK114" s="1"/>
      <c r="UVL114" s="1"/>
      <c r="UVM114" s="1"/>
      <c r="UVN114" s="1"/>
      <c r="UVO114" s="1"/>
      <c r="UVP114" s="1"/>
      <c r="UVQ114" s="1"/>
      <c r="UVR114" s="1"/>
      <c r="UVS114" s="1"/>
      <c r="UVT114" s="1"/>
      <c r="UVU114" s="1"/>
      <c r="UVV114" s="1"/>
      <c r="UVW114" s="1"/>
      <c r="UVX114" s="1"/>
      <c r="UVY114" s="1"/>
      <c r="UVZ114" s="1"/>
      <c r="UWA114" s="1"/>
      <c r="UWB114" s="1"/>
      <c r="UWC114" s="1"/>
      <c r="UWD114" s="1"/>
      <c r="UWE114" s="1"/>
      <c r="UWF114" s="1"/>
      <c r="UWG114" s="1"/>
      <c r="UWH114" s="1"/>
      <c r="UWI114" s="1"/>
      <c r="UWJ114" s="1"/>
      <c r="UWK114" s="1"/>
      <c r="UWL114" s="1"/>
      <c r="UWM114" s="1"/>
      <c r="UWN114" s="1"/>
      <c r="UWO114" s="1"/>
      <c r="UWP114" s="1"/>
      <c r="UWQ114" s="1"/>
      <c r="UWR114" s="1"/>
      <c r="UWS114" s="1"/>
      <c r="UWT114" s="1"/>
      <c r="UWU114" s="1"/>
      <c r="UWV114" s="1"/>
      <c r="UWW114" s="1"/>
      <c r="UWX114" s="1"/>
      <c r="UWY114" s="1"/>
      <c r="UWZ114" s="1"/>
      <c r="UXA114" s="1"/>
      <c r="UXB114" s="1"/>
      <c r="UXC114" s="1"/>
      <c r="UXD114" s="1"/>
      <c r="UXE114" s="1"/>
      <c r="UXF114" s="1"/>
      <c r="UXG114" s="1"/>
      <c r="UXH114" s="1"/>
      <c r="UXI114" s="1"/>
      <c r="UXJ114" s="1"/>
      <c r="UXK114" s="1"/>
      <c r="UXL114" s="1"/>
      <c r="UXM114" s="1"/>
      <c r="UXN114" s="1"/>
      <c r="UXO114" s="1"/>
      <c r="UXP114" s="1"/>
      <c r="UXQ114" s="1"/>
      <c r="UXR114" s="1"/>
      <c r="UXS114" s="1"/>
      <c r="UXT114" s="1"/>
      <c r="UXU114" s="1"/>
      <c r="UXV114" s="1"/>
      <c r="UXW114" s="1"/>
      <c r="UXX114" s="1"/>
      <c r="UXY114" s="1"/>
      <c r="UXZ114" s="1"/>
      <c r="UYA114" s="1"/>
      <c r="UYB114" s="1"/>
      <c r="UYC114" s="1"/>
      <c r="UYD114" s="1"/>
      <c r="UYE114" s="1"/>
      <c r="UYF114" s="1"/>
      <c r="UYG114" s="1"/>
      <c r="UYH114" s="1"/>
      <c r="UYI114" s="1"/>
      <c r="UYJ114" s="1"/>
      <c r="UYK114" s="1"/>
      <c r="UYL114" s="1"/>
      <c r="UYM114" s="1"/>
      <c r="UYN114" s="1"/>
      <c r="UYO114" s="1"/>
      <c r="UYP114" s="1"/>
      <c r="UYQ114" s="1"/>
      <c r="UYR114" s="1"/>
      <c r="UYS114" s="1"/>
      <c r="UYT114" s="1"/>
      <c r="UYU114" s="1"/>
      <c r="UYV114" s="1"/>
      <c r="UYW114" s="1"/>
      <c r="UYX114" s="1"/>
      <c r="UYY114" s="1"/>
      <c r="UYZ114" s="1"/>
      <c r="UZA114" s="1"/>
      <c r="UZB114" s="1"/>
      <c r="UZC114" s="1"/>
      <c r="UZD114" s="1"/>
      <c r="UZE114" s="1"/>
      <c r="UZF114" s="1"/>
      <c r="UZG114" s="1"/>
      <c r="UZH114" s="1"/>
      <c r="UZI114" s="1"/>
      <c r="UZJ114" s="1"/>
      <c r="UZK114" s="1"/>
      <c r="UZL114" s="1"/>
      <c r="UZM114" s="1"/>
      <c r="UZN114" s="1"/>
      <c r="UZO114" s="1"/>
      <c r="UZP114" s="1"/>
      <c r="UZQ114" s="1"/>
      <c r="UZR114" s="1"/>
      <c r="UZS114" s="1"/>
      <c r="UZT114" s="1"/>
      <c r="UZU114" s="1"/>
      <c r="UZV114" s="1"/>
      <c r="UZW114" s="1"/>
      <c r="UZX114" s="1"/>
      <c r="UZY114" s="1"/>
      <c r="UZZ114" s="1"/>
      <c r="VAA114" s="1"/>
      <c r="VAB114" s="1"/>
      <c r="VAC114" s="1"/>
      <c r="VAD114" s="1"/>
      <c r="VAE114" s="1"/>
      <c r="VAF114" s="1"/>
      <c r="VAG114" s="1"/>
      <c r="VAH114" s="1"/>
      <c r="VAI114" s="1"/>
      <c r="VAJ114" s="1"/>
      <c r="VAK114" s="1"/>
      <c r="VAL114" s="1"/>
      <c r="VAM114" s="1"/>
      <c r="VAN114" s="1"/>
      <c r="VAO114" s="1"/>
      <c r="VAP114" s="1"/>
      <c r="VAQ114" s="1"/>
      <c r="VAR114" s="1"/>
      <c r="VAS114" s="1"/>
      <c r="VAT114" s="1"/>
      <c r="VAU114" s="1"/>
      <c r="VAV114" s="1"/>
      <c r="VAW114" s="1"/>
      <c r="VAX114" s="1"/>
      <c r="VAY114" s="1"/>
      <c r="VAZ114" s="1"/>
      <c r="VBA114" s="1"/>
      <c r="VBB114" s="1"/>
      <c r="VBC114" s="1"/>
      <c r="VBD114" s="1"/>
      <c r="VBE114" s="1"/>
      <c r="VBF114" s="1"/>
      <c r="VBG114" s="1"/>
      <c r="VBH114" s="1"/>
      <c r="VBI114" s="1"/>
      <c r="VBJ114" s="1"/>
      <c r="VBK114" s="1"/>
      <c r="VBL114" s="1"/>
      <c r="VBM114" s="1"/>
      <c r="VBN114" s="1"/>
      <c r="VBO114" s="1"/>
      <c r="VBP114" s="1"/>
      <c r="VBQ114" s="1"/>
      <c r="VBR114" s="1"/>
      <c r="VBS114" s="1"/>
      <c r="VBT114" s="1"/>
      <c r="VBU114" s="1"/>
      <c r="VBV114" s="1"/>
      <c r="VBW114" s="1"/>
      <c r="VBX114" s="1"/>
      <c r="VBY114" s="1"/>
      <c r="VBZ114" s="1"/>
      <c r="VCA114" s="1"/>
      <c r="VCB114" s="1"/>
      <c r="VCC114" s="1"/>
      <c r="VCD114" s="1"/>
      <c r="VCE114" s="1"/>
      <c r="VCF114" s="1"/>
      <c r="VCG114" s="1"/>
      <c r="VCH114" s="1"/>
      <c r="VCI114" s="1"/>
      <c r="VCJ114" s="1"/>
      <c r="VCK114" s="1"/>
      <c r="VCL114" s="1"/>
      <c r="VCM114" s="1"/>
      <c r="VCN114" s="1"/>
      <c r="VCO114" s="1"/>
      <c r="VCP114" s="1"/>
      <c r="VCQ114" s="1"/>
      <c r="VCR114" s="1"/>
      <c r="VCS114" s="1"/>
      <c r="VCT114" s="1"/>
      <c r="VCU114" s="1"/>
      <c r="VCV114" s="1"/>
      <c r="VCW114" s="1"/>
      <c r="VCX114" s="1"/>
      <c r="VCY114" s="1"/>
      <c r="VCZ114" s="1"/>
      <c r="VDA114" s="1"/>
      <c r="VDB114" s="1"/>
      <c r="VDC114" s="1"/>
      <c r="VDD114" s="1"/>
      <c r="VDE114" s="1"/>
      <c r="VDF114" s="1"/>
      <c r="VDG114" s="1"/>
      <c r="VDH114" s="1"/>
      <c r="VDI114" s="1"/>
      <c r="VDJ114" s="1"/>
      <c r="VDK114" s="1"/>
      <c r="VDL114" s="1"/>
      <c r="VDM114" s="1"/>
      <c r="VDN114" s="1"/>
      <c r="VDO114" s="1"/>
      <c r="VDP114" s="1"/>
      <c r="VDQ114" s="1"/>
      <c r="VDR114" s="1"/>
      <c r="VDS114" s="1"/>
      <c r="VDT114" s="1"/>
      <c r="VDU114" s="1"/>
      <c r="VDV114" s="1"/>
      <c r="VDW114" s="1"/>
      <c r="VDX114" s="1"/>
      <c r="VDY114" s="1"/>
      <c r="VDZ114" s="1"/>
      <c r="VEA114" s="1"/>
      <c r="VEB114" s="1"/>
      <c r="VEC114" s="1"/>
      <c r="VED114" s="1"/>
      <c r="VEE114" s="1"/>
      <c r="VEF114" s="1"/>
      <c r="VEG114" s="1"/>
      <c r="VEH114" s="1"/>
      <c r="VEI114" s="1"/>
      <c r="VEJ114" s="1"/>
      <c r="VEK114" s="1"/>
      <c r="VEL114" s="1"/>
      <c r="VEM114" s="1"/>
      <c r="VEN114" s="1"/>
      <c r="VEO114" s="1"/>
      <c r="VEP114" s="1"/>
      <c r="VEQ114" s="1"/>
      <c r="VER114" s="1"/>
      <c r="VES114" s="1"/>
      <c r="VET114" s="1"/>
      <c r="VEU114" s="1"/>
      <c r="VEV114" s="1"/>
      <c r="VEW114" s="1"/>
      <c r="VEX114" s="1"/>
      <c r="VEY114" s="1"/>
      <c r="VEZ114" s="1"/>
      <c r="VFA114" s="1"/>
      <c r="VFB114" s="1"/>
      <c r="VFC114" s="1"/>
      <c r="VFD114" s="1"/>
      <c r="VFE114" s="1"/>
      <c r="VFF114" s="1"/>
      <c r="VFG114" s="1"/>
      <c r="VFH114" s="1"/>
      <c r="VFI114" s="1"/>
      <c r="VFJ114" s="1"/>
      <c r="VFK114" s="1"/>
      <c r="VFL114" s="1"/>
      <c r="VFM114" s="1"/>
      <c r="VFN114" s="1"/>
      <c r="VFO114" s="1"/>
      <c r="VFP114" s="1"/>
      <c r="VFQ114" s="1"/>
      <c r="VFR114" s="1"/>
      <c r="VFS114" s="1"/>
      <c r="VFT114" s="1"/>
      <c r="VFU114" s="1"/>
      <c r="VFV114" s="1"/>
      <c r="VFW114" s="1"/>
      <c r="VFX114" s="1"/>
      <c r="VFY114" s="1"/>
      <c r="VFZ114" s="1"/>
      <c r="VGA114" s="1"/>
      <c r="VGB114" s="1"/>
      <c r="VGC114" s="1"/>
      <c r="VGD114" s="1"/>
      <c r="VGE114" s="1"/>
      <c r="VGF114" s="1"/>
      <c r="VGG114" s="1"/>
      <c r="VGH114" s="1"/>
      <c r="VGI114" s="1"/>
      <c r="VGJ114" s="1"/>
      <c r="VGK114" s="1"/>
      <c r="VGL114" s="1"/>
      <c r="VGM114" s="1"/>
      <c r="VGN114" s="1"/>
      <c r="VGO114" s="1"/>
      <c r="VGP114" s="1"/>
      <c r="VGQ114" s="1"/>
      <c r="VGR114" s="1"/>
      <c r="VGS114" s="1"/>
      <c r="VGT114" s="1"/>
      <c r="VGU114" s="1"/>
      <c r="VGV114" s="1"/>
      <c r="VGW114" s="1"/>
      <c r="VGX114" s="1"/>
      <c r="VGY114" s="1"/>
      <c r="VGZ114" s="1"/>
      <c r="VHA114" s="1"/>
      <c r="VHB114" s="1"/>
      <c r="VHC114" s="1"/>
      <c r="VHD114" s="1"/>
      <c r="VHE114" s="1"/>
      <c r="VHF114" s="1"/>
      <c r="VHG114" s="1"/>
      <c r="VHH114" s="1"/>
      <c r="VHI114" s="1"/>
      <c r="VHJ114" s="1"/>
      <c r="VHK114" s="1"/>
      <c r="VHL114" s="1"/>
      <c r="VHM114" s="1"/>
      <c r="VHN114" s="1"/>
      <c r="VHO114" s="1"/>
      <c r="VHP114" s="1"/>
      <c r="VHQ114" s="1"/>
      <c r="VHR114" s="1"/>
      <c r="VHS114" s="1"/>
      <c r="VHT114" s="1"/>
      <c r="VHU114" s="1"/>
      <c r="VHV114" s="1"/>
      <c r="VHW114" s="1"/>
      <c r="VHX114" s="1"/>
      <c r="VHY114" s="1"/>
      <c r="VHZ114" s="1"/>
      <c r="VIA114" s="1"/>
      <c r="VIB114" s="1"/>
      <c r="VIC114" s="1"/>
      <c r="VID114" s="1"/>
      <c r="VIE114" s="1"/>
      <c r="VIF114" s="1"/>
      <c r="VIG114" s="1"/>
      <c r="VIH114" s="1"/>
      <c r="VII114" s="1"/>
      <c r="VIJ114" s="1"/>
      <c r="VIK114" s="1"/>
      <c r="VIL114" s="1"/>
      <c r="VIM114" s="1"/>
      <c r="VIN114" s="1"/>
      <c r="VIO114" s="1"/>
      <c r="VIP114" s="1"/>
      <c r="VIQ114" s="1"/>
      <c r="VIR114" s="1"/>
      <c r="VIS114" s="1"/>
      <c r="VIT114" s="1"/>
      <c r="VIU114" s="1"/>
      <c r="VIV114" s="1"/>
      <c r="VIW114" s="1"/>
      <c r="VIX114" s="1"/>
      <c r="VIY114" s="1"/>
      <c r="VIZ114" s="1"/>
      <c r="VJA114" s="1"/>
      <c r="VJB114" s="1"/>
      <c r="VJC114" s="1"/>
      <c r="VJD114" s="1"/>
      <c r="VJE114" s="1"/>
      <c r="VJF114" s="1"/>
      <c r="VJG114" s="1"/>
      <c r="VJH114" s="1"/>
      <c r="VJI114" s="1"/>
      <c r="VJJ114" s="1"/>
      <c r="VJK114" s="1"/>
      <c r="VJL114" s="1"/>
      <c r="VJM114" s="1"/>
      <c r="VJN114" s="1"/>
      <c r="VJO114" s="1"/>
      <c r="VJP114" s="1"/>
      <c r="VJQ114" s="1"/>
      <c r="VJR114" s="1"/>
      <c r="VJS114" s="1"/>
      <c r="VJT114" s="1"/>
      <c r="VJU114" s="1"/>
      <c r="VJV114" s="1"/>
      <c r="VJW114" s="1"/>
      <c r="VJX114" s="1"/>
      <c r="VJY114" s="1"/>
      <c r="VJZ114" s="1"/>
      <c r="VKA114" s="1"/>
      <c r="VKB114" s="1"/>
      <c r="VKC114" s="1"/>
      <c r="VKD114" s="1"/>
      <c r="VKE114" s="1"/>
      <c r="VKF114" s="1"/>
      <c r="VKG114" s="1"/>
      <c r="VKH114" s="1"/>
      <c r="VKI114" s="1"/>
      <c r="VKJ114" s="1"/>
      <c r="VKK114" s="1"/>
      <c r="VKL114" s="1"/>
      <c r="VKM114" s="1"/>
      <c r="VKN114" s="1"/>
      <c r="VKO114" s="1"/>
      <c r="VKP114" s="1"/>
      <c r="VKQ114" s="1"/>
      <c r="VKR114" s="1"/>
      <c r="VKS114" s="1"/>
      <c r="VKT114" s="1"/>
      <c r="VKU114" s="1"/>
      <c r="VKV114" s="1"/>
      <c r="VKW114" s="1"/>
      <c r="VKX114" s="1"/>
      <c r="VKY114" s="1"/>
      <c r="VKZ114" s="1"/>
      <c r="VLA114" s="1"/>
      <c r="VLB114" s="1"/>
      <c r="VLC114" s="1"/>
      <c r="VLD114" s="1"/>
      <c r="VLE114" s="1"/>
      <c r="VLF114" s="1"/>
      <c r="VLG114" s="1"/>
      <c r="VLH114" s="1"/>
      <c r="VLI114" s="1"/>
      <c r="VLJ114" s="1"/>
      <c r="VLK114" s="1"/>
      <c r="VLL114" s="1"/>
      <c r="VLM114" s="1"/>
      <c r="VLN114" s="1"/>
      <c r="VLO114" s="1"/>
      <c r="VLP114" s="1"/>
      <c r="VLQ114" s="1"/>
      <c r="VLR114" s="1"/>
      <c r="VLS114" s="1"/>
      <c r="VLT114" s="1"/>
      <c r="VLU114" s="1"/>
      <c r="VLV114" s="1"/>
      <c r="VLW114" s="1"/>
      <c r="VLX114" s="1"/>
      <c r="VLY114" s="1"/>
      <c r="VLZ114" s="1"/>
      <c r="VMA114" s="1"/>
      <c r="VMB114" s="1"/>
      <c r="VMC114" s="1"/>
      <c r="VMD114" s="1"/>
      <c r="VME114" s="1"/>
      <c r="VMF114" s="1"/>
      <c r="VMG114" s="1"/>
      <c r="VMH114" s="1"/>
      <c r="VMI114" s="1"/>
      <c r="VMJ114" s="1"/>
      <c r="VMK114" s="1"/>
      <c r="VML114" s="1"/>
      <c r="VMM114" s="1"/>
      <c r="VMN114" s="1"/>
      <c r="VMO114" s="1"/>
      <c r="VMP114" s="1"/>
      <c r="VMQ114" s="1"/>
      <c r="VMR114" s="1"/>
      <c r="VMS114" s="1"/>
      <c r="VMT114" s="1"/>
      <c r="VMU114" s="1"/>
      <c r="VMV114" s="1"/>
      <c r="VMW114" s="1"/>
      <c r="VMX114" s="1"/>
      <c r="VMY114" s="1"/>
      <c r="VMZ114" s="1"/>
      <c r="VNA114" s="1"/>
      <c r="VNB114" s="1"/>
      <c r="VNC114" s="1"/>
      <c r="VND114" s="1"/>
      <c r="VNE114" s="1"/>
      <c r="VNF114" s="1"/>
      <c r="VNG114" s="1"/>
      <c r="VNH114" s="1"/>
      <c r="VNI114" s="1"/>
      <c r="VNJ114" s="1"/>
      <c r="VNK114" s="1"/>
      <c r="VNL114" s="1"/>
      <c r="VNM114" s="1"/>
      <c r="VNN114" s="1"/>
      <c r="VNO114" s="1"/>
      <c r="VNP114" s="1"/>
      <c r="VNQ114" s="1"/>
      <c r="VNR114" s="1"/>
      <c r="VNS114" s="1"/>
      <c r="VNT114" s="1"/>
      <c r="VNU114" s="1"/>
      <c r="VNV114" s="1"/>
      <c r="VNW114" s="1"/>
      <c r="VNX114" s="1"/>
      <c r="VNY114" s="1"/>
      <c r="VNZ114" s="1"/>
      <c r="VOA114" s="1"/>
      <c r="VOB114" s="1"/>
      <c r="VOC114" s="1"/>
      <c r="VOD114" s="1"/>
      <c r="VOE114" s="1"/>
      <c r="VOF114" s="1"/>
      <c r="VOG114" s="1"/>
      <c r="VOH114" s="1"/>
      <c r="VOI114" s="1"/>
      <c r="VOJ114" s="1"/>
      <c r="VOK114" s="1"/>
      <c r="VOL114" s="1"/>
      <c r="VOM114" s="1"/>
      <c r="VON114" s="1"/>
      <c r="VOO114" s="1"/>
      <c r="VOP114" s="1"/>
      <c r="VOQ114" s="1"/>
      <c r="VOR114" s="1"/>
      <c r="VOS114" s="1"/>
      <c r="VOT114" s="1"/>
      <c r="VOU114" s="1"/>
      <c r="VOV114" s="1"/>
      <c r="VOW114" s="1"/>
      <c r="VOX114" s="1"/>
      <c r="VOY114" s="1"/>
      <c r="VOZ114" s="1"/>
      <c r="VPA114" s="1"/>
      <c r="VPB114" s="1"/>
      <c r="VPC114" s="1"/>
      <c r="VPD114" s="1"/>
      <c r="VPE114" s="1"/>
      <c r="VPF114" s="1"/>
      <c r="VPG114" s="1"/>
      <c r="VPH114" s="1"/>
      <c r="VPI114" s="1"/>
      <c r="VPJ114" s="1"/>
      <c r="VPK114" s="1"/>
      <c r="VPL114" s="1"/>
      <c r="VPM114" s="1"/>
      <c r="VPN114" s="1"/>
      <c r="VPO114" s="1"/>
      <c r="VPP114" s="1"/>
      <c r="VPQ114" s="1"/>
      <c r="VPR114" s="1"/>
      <c r="VPS114" s="1"/>
      <c r="VPT114" s="1"/>
      <c r="VPU114" s="1"/>
      <c r="VPV114" s="1"/>
      <c r="VPW114" s="1"/>
      <c r="VPX114" s="1"/>
      <c r="VPY114" s="1"/>
      <c r="VPZ114" s="1"/>
      <c r="VQA114" s="1"/>
      <c r="VQB114" s="1"/>
      <c r="VQC114" s="1"/>
      <c r="VQD114" s="1"/>
      <c r="VQE114" s="1"/>
      <c r="VQF114" s="1"/>
      <c r="VQG114" s="1"/>
      <c r="VQH114" s="1"/>
      <c r="VQI114" s="1"/>
      <c r="VQJ114" s="1"/>
      <c r="VQK114" s="1"/>
      <c r="VQL114" s="1"/>
      <c r="VQM114" s="1"/>
      <c r="VQN114" s="1"/>
      <c r="VQO114" s="1"/>
      <c r="VQP114" s="1"/>
      <c r="VQQ114" s="1"/>
      <c r="VQR114" s="1"/>
      <c r="VQS114" s="1"/>
      <c r="VQT114" s="1"/>
      <c r="VQU114" s="1"/>
      <c r="VQV114" s="1"/>
      <c r="VQW114" s="1"/>
      <c r="VQX114" s="1"/>
      <c r="VQY114" s="1"/>
      <c r="VQZ114" s="1"/>
      <c r="VRA114" s="1"/>
      <c r="VRB114" s="1"/>
      <c r="VRC114" s="1"/>
      <c r="VRD114" s="1"/>
      <c r="VRE114" s="1"/>
      <c r="VRF114" s="1"/>
      <c r="VRG114" s="1"/>
      <c r="VRH114" s="1"/>
      <c r="VRI114" s="1"/>
      <c r="VRJ114" s="1"/>
      <c r="VRK114" s="1"/>
      <c r="VRL114" s="1"/>
      <c r="VRM114" s="1"/>
      <c r="VRN114" s="1"/>
      <c r="VRO114" s="1"/>
      <c r="VRP114" s="1"/>
      <c r="VRQ114" s="1"/>
      <c r="VRR114" s="1"/>
      <c r="VRS114" s="1"/>
      <c r="VRT114" s="1"/>
      <c r="VRU114" s="1"/>
      <c r="VRV114" s="1"/>
      <c r="VRW114" s="1"/>
      <c r="VRX114" s="1"/>
      <c r="VRY114" s="1"/>
      <c r="VRZ114" s="1"/>
      <c r="VSA114" s="1"/>
      <c r="VSB114" s="1"/>
      <c r="VSC114" s="1"/>
      <c r="VSD114" s="1"/>
      <c r="VSE114" s="1"/>
      <c r="VSF114" s="1"/>
      <c r="VSG114" s="1"/>
      <c r="VSH114" s="1"/>
      <c r="VSI114" s="1"/>
      <c r="VSJ114" s="1"/>
      <c r="VSK114" s="1"/>
      <c r="VSL114" s="1"/>
      <c r="VSM114" s="1"/>
      <c r="VSN114" s="1"/>
      <c r="VSO114" s="1"/>
      <c r="VSP114" s="1"/>
      <c r="VSQ114" s="1"/>
      <c r="VSR114" s="1"/>
      <c r="VSS114" s="1"/>
      <c r="VST114" s="1"/>
      <c r="VSU114" s="1"/>
      <c r="VSV114" s="1"/>
      <c r="VSW114" s="1"/>
      <c r="VSX114" s="1"/>
      <c r="VSY114" s="1"/>
      <c r="VSZ114" s="1"/>
      <c r="VTA114" s="1"/>
      <c r="VTB114" s="1"/>
      <c r="VTC114" s="1"/>
      <c r="VTD114" s="1"/>
      <c r="VTE114" s="1"/>
      <c r="VTF114" s="1"/>
      <c r="VTG114" s="1"/>
      <c r="VTH114" s="1"/>
      <c r="VTI114" s="1"/>
      <c r="VTJ114" s="1"/>
      <c r="VTK114" s="1"/>
      <c r="VTL114" s="1"/>
      <c r="VTM114" s="1"/>
      <c r="VTN114" s="1"/>
      <c r="VTO114" s="1"/>
      <c r="VTP114" s="1"/>
      <c r="VTQ114" s="1"/>
      <c r="VTR114" s="1"/>
      <c r="VTS114" s="1"/>
      <c r="VTT114" s="1"/>
      <c r="VTU114" s="1"/>
      <c r="VTV114" s="1"/>
      <c r="VTW114" s="1"/>
      <c r="VTX114" s="1"/>
      <c r="VTY114" s="1"/>
      <c r="VTZ114" s="1"/>
      <c r="VUA114" s="1"/>
      <c r="VUB114" s="1"/>
      <c r="VUC114" s="1"/>
      <c r="VUD114" s="1"/>
      <c r="VUE114" s="1"/>
      <c r="VUF114" s="1"/>
      <c r="VUG114" s="1"/>
      <c r="VUH114" s="1"/>
      <c r="VUI114" s="1"/>
      <c r="VUJ114" s="1"/>
      <c r="VUK114" s="1"/>
      <c r="VUL114" s="1"/>
      <c r="VUM114" s="1"/>
      <c r="VUN114" s="1"/>
      <c r="VUO114" s="1"/>
      <c r="VUP114" s="1"/>
      <c r="VUQ114" s="1"/>
      <c r="VUR114" s="1"/>
      <c r="VUS114" s="1"/>
      <c r="VUT114" s="1"/>
      <c r="VUU114" s="1"/>
      <c r="VUV114" s="1"/>
      <c r="VUW114" s="1"/>
      <c r="VUX114" s="1"/>
      <c r="VUY114" s="1"/>
      <c r="VUZ114" s="1"/>
      <c r="VVA114" s="1"/>
      <c r="VVB114" s="1"/>
      <c r="VVC114" s="1"/>
      <c r="VVD114" s="1"/>
      <c r="VVE114" s="1"/>
      <c r="VVF114" s="1"/>
      <c r="VVG114" s="1"/>
      <c r="VVH114" s="1"/>
      <c r="VVI114" s="1"/>
      <c r="VVJ114" s="1"/>
      <c r="VVK114" s="1"/>
      <c r="VVL114" s="1"/>
      <c r="VVM114" s="1"/>
      <c r="VVN114" s="1"/>
      <c r="VVO114" s="1"/>
      <c r="VVP114" s="1"/>
      <c r="VVQ114" s="1"/>
      <c r="VVR114" s="1"/>
      <c r="VVS114" s="1"/>
      <c r="VVT114" s="1"/>
      <c r="VVU114" s="1"/>
      <c r="VVV114" s="1"/>
      <c r="VVW114" s="1"/>
      <c r="VVX114" s="1"/>
      <c r="VVY114" s="1"/>
      <c r="VVZ114" s="1"/>
      <c r="VWA114" s="1"/>
      <c r="VWB114" s="1"/>
      <c r="VWC114" s="1"/>
      <c r="VWD114" s="1"/>
      <c r="VWE114" s="1"/>
      <c r="VWF114" s="1"/>
      <c r="VWG114" s="1"/>
      <c r="VWH114" s="1"/>
      <c r="VWI114" s="1"/>
      <c r="VWJ114" s="1"/>
      <c r="VWK114" s="1"/>
      <c r="VWL114" s="1"/>
      <c r="VWM114" s="1"/>
      <c r="VWN114" s="1"/>
      <c r="VWO114" s="1"/>
      <c r="VWP114" s="1"/>
      <c r="VWQ114" s="1"/>
      <c r="VWR114" s="1"/>
      <c r="VWS114" s="1"/>
      <c r="VWT114" s="1"/>
      <c r="VWU114" s="1"/>
      <c r="VWV114" s="1"/>
      <c r="VWW114" s="1"/>
      <c r="VWX114" s="1"/>
      <c r="VWY114" s="1"/>
      <c r="VWZ114" s="1"/>
      <c r="VXA114" s="1"/>
      <c r="VXB114" s="1"/>
      <c r="VXC114" s="1"/>
      <c r="VXD114" s="1"/>
      <c r="VXE114" s="1"/>
      <c r="VXF114" s="1"/>
      <c r="VXG114" s="1"/>
      <c r="VXH114" s="1"/>
      <c r="VXI114" s="1"/>
      <c r="VXJ114" s="1"/>
      <c r="VXK114" s="1"/>
      <c r="VXL114" s="1"/>
      <c r="VXM114" s="1"/>
      <c r="VXN114" s="1"/>
      <c r="VXO114" s="1"/>
      <c r="VXP114" s="1"/>
      <c r="VXQ114" s="1"/>
      <c r="VXR114" s="1"/>
      <c r="VXS114" s="1"/>
      <c r="VXT114" s="1"/>
      <c r="VXU114" s="1"/>
      <c r="VXV114" s="1"/>
      <c r="VXW114" s="1"/>
      <c r="VXX114" s="1"/>
      <c r="VXY114" s="1"/>
      <c r="VXZ114" s="1"/>
      <c r="VYA114" s="1"/>
      <c r="VYB114" s="1"/>
      <c r="VYC114" s="1"/>
      <c r="VYD114" s="1"/>
      <c r="VYE114" s="1"/>
      <c r="VYF114" s="1"/>
      <c r="VYG114" s="1"/>
      <c r="VYH114" s="1"/>
      <c r="VYI114" s="1"/>
      <c r="VYJ114" s="1"/>
      <c r="VYK114" s="1"/>
      <c r="VYL114" s="1"/>
      <c r="VYM114" s="1"/>
      <c r="VYN114" s="1"/>
      <c r="VYO114" s="1"/>
      <c r="VYP114" s="1"/>
      <c r="VYQ114" s="1"/>
      <c r="VYR114" s="1"/>
      <c r="VYS114" s="1"/>
      <c r="VYT114" s="1"/>
      <c r="VYU114" s="1"/>
      <c r="VYV114" s="1"/>
      <c r="VYW114" s="1"/>
      <c r="VYX114" s="1"/>
      <c r="VYY114" s="1"/>
      <c r="VYZ114" s="1"/>
      <c r="VZA114" s="1"/>
      <c r="VZB114" s="1"/>
      <c r="VZC114" s="1"/>
      <c r="VZD114" s="1"/>
      <c r="VZE114" s="1"/>
      <c r="VZF114" s="1"/>
      <c r="VZG114" s="1"/>
      <c r="VZH114" s="1"/>
      <c r="VZI114" s="1"/>
      <c r="VZJ114" s="1"/>
      <c r="VZK114" s="1"/>
      <c r="VZL114" s="1"/>
      <c r="VZM114" s="1"/>
      <c r="VZN114" s="1"/>
      <c r="VZO114" s="1"/>
      <c r="VZP114" s="1"/>
      <c r="VZQ114" s="1"/>
      <c r="VZR114" s="1"/>
      <c r="VZS114" s="1"/>
      <c r="VZT114" s="1"/>
      <c r="VZU114" s="1"/>
      <c r="VZV114" s="1"/>
      <c r="VZW114" s="1"/>
      <c r="VZX114" s="1"/>
      <c r="VZY114" s="1"/>
      <c r="VZZ114" s="1"/>
      <c r="WAA114" s="1"/>
      <c r="WAB114" s="1"/>
      <c r="WAC114" s="1"/>
      <c r="WAD114" s="1"/>
      <c r="WAE114" s="1"/>
      <c r="WAF114" s="1"/>
      <c r="WAG114" s="1"/>
      <c r="WAH114" s="1"/>
      <c r="WAI114" s="1"/>
      <c r="WAJ114" s="1"/>
      <c r="WAK114" s="1"/>
      <c r="WAL114" s="1"/>
      <c r="WAM114" s="1"/>
      <c r="WAN114" s="1"/>
      <c r="WAO114" s="1"/>
      <c r="WAP114" s="1"/>
      <c r="WAQ114" s="1"/>
      <c r="WAR114" s="1"/>
      <c r="WAS114" s="1"/>
      <c r="WAT114" s="1"/>
      <c r="WAU114" s="1"/>
      <c r="WAV114" s="1"/>
      <c r="WAW114" s="1"/>
      <c r="WAX114" s="1"/>
      <c r="WAY114" s="1"/>
      <c r="WAZ114" s="1"/>
      <c r="WBA114" s="1"/>
      <c r="WBB114" s="1"/>
      <c r="WBC114" s="1"/>
      <c r="WBD114" s="1"/>
      <c r="WBE114" s="1"/>
      <c r="WBF114" s="1"/>
      <c r="WBG114" s="1"/>
      <c r="WBH114" s="1"/>
      <c r="WBI114" s="1"/>
      <c r="WBJ114" s="1"/>
      <c r="WBK114" s="1"/>
      <c r="WBL114" s="1"/>
      <c r="WBM114" s="1"/>
      <c r="WBN114" s="1"/>
      <c r="WBO114" s="1"/>
      <c r="WBP114" s="1"/>
      <c r="WBQ114" s="1"/>
      <c r="WBR114" s="1"/>
      <c r="WBS114" s="1"/>
      <c r="WBT114" s="1"/>
      <c r="WBU114" s="1"/>
      <c r="WBV114" s="1"/>
      <c r="WBW114" s="1"/>
      <c r="WBX114" s="1"/>
      <c r="WBY114" s="1"/>
      <c r="WBZ114" s="1"/>
      <c r="WCA114" s="1"/>
      <c r="WCB114" s="1"/>
      <c r="WCC114" s="1"/>
      <c r="WCD114" s="1"/>
      <c r="WCE114" s="1"/>
      <c r="WCF114" s="1"/>
      <c r="WCG114" s="1"/>
      <c r="WCH114" s="1"/>
      <c r="WCI114" s="1"/>
      <c r="WCJ114" s="1"/>
      <c r="WCK114" s="1"/>
      <c r="WCL114" s="1"/>
      <c r="WCM114" s="1"/>
      <c r="WCN114" s="1"/>
      <c r="WCO114" s="1"/>
      <c r="WCP114" s="1"/>
      <c r="WCQ114" s="1"/>
      <c r="WCR114" s="1"/>
      <c r="WCS114" s="1"/>
      <c r="WCT114" s="1"/>
      <c r="WCU114" s="1"/>
      <c r="WCV114" s="1"/>
      <c r="WCW114" s="1"/>
      <c r="WCX114" s="1"/>
      <c r="WCY114" s="1"/>
      <c r="WCZ114" s="1"/>
      <c r="WDA114" s="1"/>
      <c r="WDB114" s="1"/>
      <c r="WDC114" s="1"/>
      <c r="WDD114" s="1"/>
      <c r="WDE114" s="1"/>
      <c r="WDF114" s="1"/>
      <c r="WDG114" s="1"/>
      <c r="WDH114" s="1"/>
      <c r="WDI114" s="1"/>
      <c r="WDJ114" s="1"/>
      <c r="WDK114" s="1"/>
      <c r="WDL114" s="1"/>
      <c r="WDM114" s="1"/>
      <c r="WDN114" s="1"/>
      <c r="WDO114" s="1"/>
      <c r="WDP114" s="1"/>
      <c r="WDQ114" s="1"/>
      <c r="WDR114" s="1"/>
      <c r="WDS114" s="1"/>
      <c r="WDT114" s="1"/>
      <c r="WDU114" s="1"/>
      <c r="WDV114" s="1"/>
      <c r="WDW114" s="1"/>
      <c r="WDX114" s="1"/>
      <c r="WDY114" s="1"/>
      <c r="WDZ114" s="1"/>
      <c r="WEA114" s="1"/>
      <c r="WEB114" s="1"/>
      <c r="WEC114" s="1"/>
      <c r="WED114" s="1"/>
      <c r="WEE114" s="1"/>
      <c r="WEF114" s="1"/>
      <c r="WEG114" s="1"/>
      <c r="WEH114" s="1"/>
      <c r="WEI114" s="1"/>
      <c r="WEJ114" s="1"/>
      <c r="WEK114" s="1"/>
      <c r="WEL114" s="1"/>
      <c r="WEM114" s="1"/>
      <c r="WEN114" s="1"/>
      <c r="WEO114" s="1"/>
      <c r="WEP114" s="1"/>
      <c r="WEQ114" s="1"/>
      <c r="WER114" s="1"/>
      <c r="WES114" s="1"/>
      <c r="WET114" s="1"/>
      <c r="WEU114" s="1"/>
      <c r="WEV114" s="1"/>
      <c r="WEW114" s="1"/>
      <c r="WEX114" s="1"/>
      <c r="WEY114" s="1"/>
      <c r="WEZ114" s="1"/>
      <c r="WFA114" s="1"/>
      <c r="WFB114" s="1"/>
      <c r="WFC114" s="1"/>
      <c r="WFD114" s="1"/>
      <c r="WFE114" s="1"/>
      <c r="WFF114" s="1"/>
      <c r="WFG114" s="1"/>
      <c r="WFH114" s="1"/>
      <c r="WFI114" s="1"/>
      <c r="WFJ114" s="1"/>
      <c r="WFK114" s="1"/>
      <c r="WFL114" s="1"/>
      <c r="WFM114" s="1"/>
      <c r="WFN114" s="1"/>
      <c r="WFO114" s="1"/>
      <c r="WFP114" s="1"/>
      <c r="WFQ114" s="1"/>
      <c r="WFR114" s="1"/>
      <c r="WFS114" s="1"/>
      <c r="WFT114" s="1"/>
      <c r="WFU114" s="1"/>
      <c r="WFV114" s="1"/>
      <c r="WFW114" s="1"/>
      <c r="WFX114" s="1"/>
      <c r="WFY114" s="1"/>
      <c r="WFZ114" s="1"/>
      <c r="WGA114" s="1"/>
      <c r="WGB114" s="1"/>
      <c r="WGC114" s="1"/>
      <c r="WGD114" s="1"/>
      <c r="WGE114" s="1"/>
      <c r="WGF114" s="1"/>
      <c r="WGG114" s="1"/>
      <c r="WGH114" s="1"/>
      <c r="WGI114" s="1"/>
      <c r="WGJ114" s="1"/>
      <c r="WGK114" s="1"/>
      <c r="WGL114" s="1"/>
      <c r="WGM114" s="1"/>
      <c r="WGN114" s="1"/>
      <c r="WGO114" s="1"/>
      <c r="WGP114" s="1"/>
      <c r="WGQ114" s="1"/>
      <c r="WGR114" s="1"/>
      <c r="WGS114" s="1"/>
      <c r="WGT114" s="1"/>
      <c r="WGU114" s="1"/>
      <c r="WGV114" s="1"/>
      <c r="WGW114" s="1"/>
      <c r="WGX114" s="1"/>
      <c r="WGY114" s="1"/>
      <c r="WGZ114" s="1"/>
      <c r="WHA114" s="1"/>
      <c r="WHB114" s="1"/>
      <c r="WHC114" s="1"/>
      <c r="WHD114" s="1"/>
      <c r="WHE114" s="1"/>
      <c r="WHF114" s="1"/>
      <c r="WHG114" s="1"/>
      <c r="WHH114" s="1"/>
      <c r="WHI114" s="1"/>
      <c r="WHJ114" s="1"/>
      <c r="WHK114" s="1"/>
      <c r="WHL114" s="1"/>
      <c r="WHM114" s="1"/>
      <c r="WHN114" s="1"/>
      <c r="WHO114" s="1"/>
      <c r="WHP114" s="1"/>
      <c r="WHQ114" s="1"/>
      <c r="WHR114" s="1"/>
      <c r="WHS114" s="1"/>
      <c r="WHT114" s="1"/>
      <c r="WHU114" s="1"/>
      <c r="WHV114" s="1"/>
      <c r="WHW114" s="1"/>
      <c r="WHX114" s="1"/>
      <c r="WHY114" s="1"/>
      <c r="WHZ114" s="1"/>
      <c r="WIA114" s="1"/>
      <c r="WIB114" s="1"/>
      <c r="WIC114" s="1"/>
      <c r="WID114" s="1"/>
      <c r="WIE114" s="1"/>
      <c r="WIF114" s="1"/>
      <c r="WIG114" s="1"/>
      <c r="WIH114" s="1"/>
      <c r="WII114" s="1"/>
      <c r="WIJ114" s="1"/>
      <c r="WIK114" s="1"/>
      <c r="WIL114" s="1"/>
      <c r="WIM114" s="1"/>
      <c r="WIN114" s="1"/>
      <c r="WIO114" s="1"/>
      <c r="WIP114" s="1"/>
      <c r="WIQ114" s="1"/>
      <c r="WIR114" s="1"/>
      <c r="WIS114" s="1"/>
      <c r="WIT114" s="1"/>
      <c r="WIU114" s="1"/>
      <c r="WIV114" s="1"/>
      <c r="WIW114" s="1"/>
      <c r="WIX114" s="1"/>
      <c r="WIY114" s="1"/>
      <c r="WIZ114" s="1"/>
      <c r="WJA114" s="1"/>
      <c r="WJB114" s="1"/>
      <c r="WJC114" s="1"/>
      <c r="WJD114" s="1"/>
      <c r="WJE114" s="1"/>
      <c r="WJF114" s="1"/>
      <c r="WJG114" s="1"/>
      <c r="WJH114" s="1"/>
      <c r="WJI114" s="1"/>
      <c r="WJJ114" s="1"/>
      <c r="WJK114" s="1"/>
      <c r="WJL114" s="1"/>
      <c r="WJM114" s="1"/>
      <c r="WJN114" s="1"/>
      <c r="WJO114" s="1"/>
      <c r="WJP114" s="1"/>
      <c r="WJQ114" s="1"/>
      <c r="WJR114" s="1"/>
      <c r="WJS114" s="1"/>
      <c r="WJT114" s="1"/>
      <c r="WJU114" s="1"/>
      <c r="WJV114" s="1"/>
      <c r="WJW114" s="1"/>
      <c r="WJX114" s="1"/>
      <c r="WJY114" s="1"/>
      <c r="WJZ114" s="1"/>
      <c r="WKA114" s="1"/>
      <c r="WKB114" s="1"/>
      <c r="WKC114" s="1"/>
      <c r="WKD114" s="1"/>
      <c r="WKE114" s="1"/>
      <c r="WKF114" s="1"/>
      <c r="WKG114" s="1"/>
      <c r="WKH114" s="1"/>
      <c r="WKI114" s="1"/>
      <c r="WKJ114" s="1"/>
      <c r="WKK114" s="1"/>
      <c r="WKL114" s="1"/>
      <c r="WKM114" s="1"/>
      <c r="WKN114" s="1"/>
      <c r="WKO114" s="1"/>
      <c r="WKP114" s="1"/>
      <c r="WKQ114" s="1"/>
      <c r="WKR114" s="1"/>
      <c r="WKS114" s="1"/>
      <c r="WKT114" s="1"/>
      <c r="WKU114" s="1"/>
      <c r="WKV114" s="1"/>
      <c r="WKW114" s="1"/>
      <c r="WKX114" s="1"/>
      <c r="WKY114" s="1"/>
      <c r="WKZ114" s="1"/>
      <c r="WLA114" s="1"/>
      <c r="WLB114" s="1"/>
      <c r="WLC114" s="1"/>
      <c r="WLD114" s="1"/>
      <c r="WLE114" s="1"/>
      <c r="WLF114" s="1"/>
      <c r="WLG114" s="1"/>
      <c r="WLH114" s="1"/>
      <c r="WLI114" s="1"/>
      <c r="WLJ114" s="1"/>
      <c r="WLK114" s="1"/>
      <c r="WLL114" s="1"/>
      <c r="WLM114" s="1"/>
      <c r="WLN114" s="1"/>
      <c r="WLO114" s="1"/>
      <c r="WLP114" s="1"/>
      <c r="WLQ114" s="1"/>
      <c r="WLR114" s="1"/>
      <c r="WLS114" s="1"/>
      <c r="WLT114" s="1"/>
      <c r="WLU114" s="1"/>
      <c r="WLV114" s="1"/>
      <c r="WLW114" s="1"/>
      <c r="WLX114" s="1"/>
      <c r="WLY114" s="1"/>
      <c r="WLZ114" s="1"/>
      <c r="WMA114" s="1"/>
      <c r="WMB114" s="1"/>
      <c r="WMC114" s="1"/>
      <c r="WMD114" s="1"/>
      <c r="WME114" s="1"/>
      <c r="WMF114" s="1"/>
      <c r="WMG114" s="1"/>
      <c r="WMH114" s="1"/>
      <c r="WMI114" s="1"/>
      <c r="WMJ114" s="1"/>
      <c r="WMK114" s="1"/>
      <c r="WML114" s="1"/>
      <c r="WMM114" s="1"/>
      <c r="WMN114" s="1"/>
      <c r="WMO114" s="1"/>
      <c r="WMP114" s="1"/>
      <c r="WMQ114" s="1"/>
      <c r="WMR114" s="1"/>
      <c r="WMS114" s="1"/>
      <c r="WMT114" s="1"/>
      <c r="WMU114" s="1"/>
      <c r="WMV114" s="1"/>
      <c r="WMW114" s="1"/>
      <c r="WMX114" s="1"/>
      <c r="WMY114" s="1"/>
      <c r="WMZ114" s="1"/>
      <c r="WNA114" s="1"/>
      <c r="WNB114" s="1"/>
      <c r="WNC114" s="1"/>
      <c r="WND114" s="1"/>
      <c r="WNE114" s="1"/>
      <c r="WNF114" s="1"/>
      <c r="WNG114" s="1"/>
      <c r="WNH114" s="1"/>
      <c r="WNI114" s="1"/>
      <c r="WNJ114" s="1"/>
      <c r="WNK114" s="1"/>
      <c r="WNL114" s="1"/>
      <c r="WNM114" s="1"/>
      <c r="WNN114" s="1"/>
      <c r="WNO114" s="1"/>
      <c r="WNP114" s="1"/>
      <c r="WNQ114" s="1"/>
      <c r="WNR114" s="1"/>
      <c r="WNS114" s="1"/>
      <c r="WNT114" s="1"/>
      <c r="WNU114" s="1"/>
      <c r="WNV114" s="1"/>
      <c r="WNW114" s="1"/>
      <c r="WNX114" s="1"/>
      <c r="WNY114" s="1"/>
      <c r="WNZ114" s="1"/>
      <c r="WOA114" s="1"/>
      <c r="WOB114" s="1"/>
      <c r="WOC114" s="1"/>
      <c r="WOD114" s="1"/>
      <c r="WOE114" s="1"/>
      <c r="WOF114" s="1"/>
      <c r="WOG114" s="1"/>
      <c r="WOH114" s="1"/>
      <c r="WOI114" s="1"/>
      <c r="WOJ114" s="1"/>
      <c r="WOK114" s="1"/>
      <c r="WOL114" s="1"/>
      <c r="WOM114" s="1"/>
      <c r="WON114" s="1"/>
      <c r="WOO114" s="1"/>
      <c r="WOP114" s="1"/>
      <c r="WOQ114" s="1"/>
      <c r="WOR114" s="1"/>
      <c r="WOS114" s="1"/>
      <c r="WOT114" s="1"/>
      <c r="WOU114" s="1"/>
      <c r="WOV114" s="1"/>
      <c r="WOW114" s="1"/>
      <c r="WOX114" s="1"/>
      <c r="WOY114" s="1"/>
      <c r="WOZ114" s="1"/>
      <c r="WPA114" s="1"/>
      <c r="WPB114" s="1"/>
      <c r="WPC114" s="1"/>
      <c r="WPD114" s="1"/>
      <c r="WPE114" s="1"/>
      <c r="WPF114" s="1"/>
      <c r="WPG114" s="1"/>
      <c r="WPH114" s="1"/>
      <c r="WPI114" s="1"/>
      <c r="WPJ114" s="1"/>
      <c r="WPK114" s="1"/>
      <c r="WPL114" s="1"/>
      <c r="WPM114" s="1"/>
      <c r="WPN114" s="1"/>
      <c r="WPO114" s="1"/>
      <c r="WPP114" s="1"/>
      <c r="WPQ114" s="1"/>
      <c r="WPR114" s="1"/>
      <c r="WPS114" s="1"/>
      <c r="WPT114" s="1"/>
      <c r="WPU114" s="1"/>
      <c r="WPV114" s="1"/>
      <c r="WPW114" s="1"/>
      <c r="WPX114" s="1"/>
      <c r="WPY114" s="1"/>
      <c r="WPZ114" s="1"/>
      <c r="WQA114" s="1"/>
      <c r="WQB114" s="1"/>
      <c r="WQC114" s="1"/>
      <c r="WQD114" s="1"/>
      <c r="WQE114" s="1"/>
      <c r="WQF114" s="1"/>
      <c r="WQG114" s="1"/>
      <c r="WQH114" s="1"/>
      <c r="WQI114" s="1"/>
      <c r="WQJ114" s="1"/>
      <c r="WQK114" s="1"/>
      <c r="WQL114" s="1"/>
      <c r="WQM114" s="1"/>
      <c r="WQN114" s="1"/>
      <c r="WQO114" s="1"/>
      <c r="WQP114" s="1"/>
      <c r="WQQ114" s="1"/>
      <c r="WQR114" s="1"/>
      <c r="WQS114" s="1"/>
      <c r="WQT114" s="1"/>
      <c r="WQU114" s="1"/>
      <c r="WQV114" s="1"/>
      <c r="WQW114" s="1"/>
      <c r="WQX114" s="1"/>
      <c r="WQY114" s="1"/>
      <c r="WQZ114" s="1"/>
      <c r="WRA114" s="1"/>
      <c r="WRB114" s="1"/>
      <c r="WRC114" s="1"/>
      <c r="WRD114" s="1"/>
      <c r="WRE114" s="1"/>
      <c r="WRF114" s="1"/>
      <c r="WRG114" s="1"/>
      <c r="WRH114" s="1"/>
      <c r="WRI114" s="1"/>
      <c r="WRJ114" s="1"/>
      <c r="WRK114" s="1"/>
      <c r="WRL114" s="1"/>
      <c r="WRM114" s="1"/>
      <c r="WRN114" s="1"/>
      <c r="WRO114" s="1"/>
      <c r="WRP114" s="1"/>
      <c r="WRQ114" s="1"/>
      <c r="WRR114" s="1"/>
      <c r="WRS114" s="1"/>
      <c r="WRT114" s="1"/>
      <c r="WRU114" s="1"/>
      <c r="WRV114" s="1"/>
      <c r="WRW114" s="1"/>
      <c r="WRX114" s="1"/>
      <c r="WRY114" s="1"/>
      <c r="WRZ114" s="1"/>
      <c r="WSA114" s="1"/>
      <c r="WSB114" s="1"/>
      <c r="WSC114" s="1"/>
      <c r="WSD114" s="1"/>
      <c r="WSE114" s="1"/>
      <c r="WSF114" s="1"/>
      <c r="WSG114" s="1"/>
      <c r="WSH114" s="1"/>
      <c r="WSI114" s="1"/>
      <c r="WSJ114" s="1"/>
      <c r="WSK114" s="1"/>
      <c r="WSL114" s="1"/>
      <c r="WSM114" s="1"/>
      <c r="WSN114" s="1"/>
      <c r="WSO114" s="1"/>
      <c r="WSP114" s="1"/>
      <c r="WSQ114" s="1"/>
      <c r="WSR114" s="1"/>
      <c r="WSS114" s="1"/>
      <c r="WST114" s="1"/>
      <c r="WSU114" s="1"/>
      <c r="WSV114" s="1"/>
      <c r="WSW114" s="1"/>
      <c r="WSX114" s="1"/>
      <c r="WSY114" s="1"/>
      <c r="WSZ114" s="1"/>
      <c r="WTA114" s="1"/>
      <c r="WTB114" s="1"/>
      <c r="WTC114" s="1"/>
      <c r="WTD114" s="1"/>
      <c r="WTE114" s="1"/>
      <c r="WTF114" s="1"/>
      <c r="WTG114" s="1"/>
      <c r="WTH114" s="1"/>
      <c r="WTI114" s="1"/>
      <c r="WTJ114" s="1"/>
      <c r="WTK114" s="1"/>
      <c r="WTL114" s="1"/>
      <c r="WTM114" s="1"/>
      <c r="WTN114" s="1"/>
      <c r="WTO114" s="1"/>
      <c r="WTP114" s="1"/>
      <c r="WTQ114" s="1"/>
      <c r="WTR114" s="1"/>
      <c r="WTS114" s="1"/>
      <c r="WTT114" s="1"/>
      <c r="WTU114" s="1"/>
      <c r="WTV114" s="1"/>
      <c r="WTW114" s="1"/>
      <c r="WTX114" s="1"/>
      <c r="WTY114" s="1"/>
      <c r="WTZ114" s="1"/>
      <c r="WUA114" s="1"/>
      <c r="WUB114" s="1"/>
      <c r="WUC114" s="1"/>
      <c r="WUD114" s="1"/>
      <c r="WUE114" s="1"/>
      <c r="WUF114" s="1"/>
      <c r="WUG114" s="1"/>
      <c r="WUH114" s="1"/>
      <c r="WUI114" s="1"/>
      <c r="WUJ114" s="1"/>
      <c r="WUK114" s="1"/>
      <c r="WUL114" s="1"/>
      <c r="WUM114" s="1"/>
      <c r="WUN114" s="1"/>
      <c r="WUO114" s="1"/>
      <c r="WUP114" s="1"/>
      <c r="WUQ114" s="1"/>
      <c r="WUR114" s="1"/>
      <c r="WUS114" s="1"/>
      <c r="WUT114" s="1"/>
      <c r="WUU114" s="1"/>
      <c r="WUV114" s="1"/>
      <c r="WUW114" s="1"/>
      <c r="WUX114" s="1"/>
      <c r="WUY114" s="1"/>
      <c r="WUZ114" s="1"/>
      <c r="WVA114" s="1"/>
      <c r="WVB114" s="1"/>
      <c r="WVC114" s="1"/>
      <c r="WVD114" s="1"/>
      <c r="WVE114" s="1"/>
      <c r="WVF114" s="1"/>
      <c r="WVG114" s="1"/>
      <c r="WVH114" s="1"/>
      <c r="WVI114" s="1"/>
      <c r="WVJ114" s="1"/>
      <c r="WVK114" s="1"/>
      <c r="WVL114" s="1"/>
      <c r="WVM114" s="1"/>
      <c r="WVN114" s="1"/>
      <c r="WVO114" s="1"/>
      <c r="WVP114" s="1"/>
      <c r="WVQ114" s="1"/>
      <c r="WVR114" s="1"/>
      <c r="WVS114" s="1"/>
      <c r="WVT114" s="1"/>
      <c r="WVU114" s="1"/>
      <c r="WVV114" s="1"/>
      <c r="WVW114" s="1"/>
      <c r="WVX114" s="1"/>
      <c r="WVY114" s="1"/>
      <c r="WVZ114" s="1"/>
      <c r="WWA114" s="1"/>
      <c r="WWB114" s="1"/>
      <c r="WWC114" s="1"/>
      <c r="WWD114" s="1"/>
      <c r="WWE114" s="1"/>
      <c r="WWF114" s="1"/>
      <c r="WWG114" s="1"/>
      <c r="WWH114" s="1"/>
      <c r="WWI114" s="1"/>
      <c r="WWJ114" s="1"/>
      <c r="WWK114" s="1"/>
      <c r="WWL114" s="1"/>
      <c r="WWM114" s="1"/>
      <c r="WWN114" s="1"/>
      <c r="WWO114" s="1"/>
      <c r="WWP114" s="1"/>
      <c r="WWQ114" s="1"/>
      <c r="WWR114" s="1"/>
      <c r="WWS114" s="1"/>
      <c r="WWT114" s="1"/>
      <c r="WWU114" s="1"/>
      <c r="WWV114" s="1"/>
      <c r="WWW114" s="1"/>
      <c r="WWX114" s="1"/>
      <c r="WWY114" s="1"/>
      <c r="WWZ114" s="1"/>
      <c r="WXA114" s="1"/>
      <c r="WXB114" s="1"/>
      <c r="WXC114" s="1"/>
      <c r="WXD114" s="1"/>
      <c r="WXE114" s="1"/>
      <c r="WXF114" s="1"/>
      <c r="WXG114" s="1"/>
      <c r="WXH114" s="1"/>
      <c r="WXI114" s="1"/>
      <c r="WXJ114" s="1"/>
      <c r="WXK114" s="1"/>
      <c r="WXL114" s="1"/>
      <c r="WXM114" s="1"/>
      <c r="WXN114" s="1"/>
      <c r="WXO114" s="1"/>
      <c r="WXP114" s="1"/>
      <c r="WXQ114" s="1"/>
      <c r="WXR114" s="1"/>
      <c r="WXS114" s="1"/>
      <c r="WXT114" s="1"/>
      <c r="WXU114" s="1"/>
      <c r="WXV114" s="1"/>
      <c r="WXW114" s="1"/>
      <c r="WXX114" s="1"/>
      <c r="WXY114" s="1"/>
      <c r="WXZ114" s="1"/>
      <c r="WYA114" s="1"/>
      <c r="WYB114" s="1"/>
      <c r="WYC114" s="1"/>
      <c r="WYD114" s="1"/>
      <c r="WYE114" s="1"/>
      <c r="WYF114" s="1"/>
      <c r="WYG114" s="1"/>
      <c r="WYH114" s="1"/>
      <c r="WYI114" s="1"/>
      <c r="WYJ114" s="1"/>
      <c r="WYK114" s="1"/>
      <c r="WYL114" s="1"/>
      <c r="WYM114" s="1"/>
      <c r="WYN114" s="1"/>
      <c r="WYO114" s="1"/>
      <c r="WYP114" s="1"/>
      <c r="WYQ114" s="1"/>
      <c r="WYR114" s="1"/>
      <c r="WYS114" s="1"/>
      <c r="WYT114" s="1"/>
      <c r="WYU114" s="1"/>
      <c r="WYV114" s="1"/>
      <c r="WYW114" s="1"/>
      <c r="WYX114" s="1"/>
      <c r="WYY114" s="1"/>
      <c r="WYZ114" s="1"/>
      <c r="WZA114" s="1"/>
      <c r="WZB114" s="1"/>
      <c r="WZC114" s="1"/>
      <c r="WZD114" s="1"/>
      <c r="WZE114" s="1"/>
      <c r="WZF114" s="1"/>
      <c r="WZG114" s="1"/>
      <c r="WZH114" s="1"/>
      <c r="WZI114" s="1"/>
      <c r="WZJ114" s="1"/>
      <c r="WZK114" s="1"/>
      <c r="WZL114" s="1"/>
      <c r="WZM114" s="1"/>
      <c r="WZN114" s="1"/>
      <c r="WZO114" s="1"/>
      <c r="WZP114" s="1"/>
      <c r="WZQ114" s="1"/>
      <c r="WZR114" s="1"/>
      <c r="WZS114" s="1"/>
      <c r="WZT114" s="1"/>
      <c r="WZU114" s="1"/>
      <c r="WZV114" s="1"/>
      <c r="WZW114" s="1"/>
      <c r="WZX114" s="1"/>
      <c r="WZY114" s="1"/>
      <c r="WZZ114" s="1"/>
      <c r="XAA114" s="1"/>
      <c r="XAB114" s="1"/>
      <c r="XAC114" s="1"/>
      <c r="XAD114" s="1"/>
      <c r="XAE114" s="1"/>
      <c r="XAF114" s="1"/>
      <c r="XAG114" s="1"/>
      <c r="XAH114" s="1"/>
      <c r="XAI114" s="1"/>
      <c r="XAJ114" s="1"/>
      <c r="XAK114" s="1"/>
      <c r="XAL114" s="1"/>
      <c r="XAM114" s="1"/>
      <c r="XAN114" s="1"/>
      <c r="XAO114" s="1"/>
      <c r="XAP114" s="1"/>
      <c r="XAQ114" s="1"/>
      <c r="XAR114" s="1"/>
      <c r="XAS114" s="1"/>
      <c r="XAT114" s="1"/>
      <c r="XAU114" s="1"/>
      <c r="XAV114" s="1"/>
      <c r="XAW114" s="1"/>
      <c r="XAX114" s="1"/>
      <c r="XAY114" s="1"/>
      <c r="XAZ114" s="1"/>
      <c r="XBA114" s="1"/>
      <c r="XBB114" s="1"/>
      <c r="XBC114" s="1"/>
      <c r="XBD114" s="1"/>
      <c r="XBE114" s="1"/>
      <c r="XBF114" s="1"/>
      <c r="XBG114" s="1"/>
      <c r="XBH114" s="1"/>
      <c r="XBI114" s="1"/>
      <c r="XBJ114" s="1"/>
      <c r="XBK114" s="1"/>
      <c r="XBL114" s="1"/>
      <c r="XBM114" s="1"/>
      <c r="XBN114" s="1"/>
      <c r="XBO114" s="1"/>
      <c r="XBP114" s="1"/>
      <c r="XBQ114" s="1"/>
      <c r="XBR114" s="1"/>
      <c r="XBS114" s="1"/>
      <c r="XBT114" s="1"/>
      <c r="XBU114" s="1"/>
      <c r="XBV114" s="1"/>
      <c r="XBW114" s="1"/>
      <c r="XBX114" s="1"/>
      <c r="XBY114" s="1"/>
      <c r="XBZ114" s="1"/>
      <c r="XCA114" s="1"/>
      <c r="XCB114" s="1"/>
      <c r="XCC114" s="1"/>
      <c r="XCD114" s="1"/>
      <c r="XCE114" s="1"/>
      <c r="XCF114" s="1"/>
      <c r="XCG114" s="1"/>
      <c r="XCH114" s="1"/>
      <c r="XCI114" s="1"/>
      <c r="XCJ114" s="1"/>
      <c r="XCK114" s="1"/>
      <c r="XCL114" s="1"/>
      <c r="XCM114" s="1"/>
      <c r="XCN114" s="1"/>
      <c r="XCO114" s="1"/>
      <c r="XCP114" s="1"/>
      <c r="XCQ114" s="1"/>
      <c r="XCR114" s="1"/>
      <c r="XCS114" s="1"/>
      <c r="XCT114" s="1"/>
      <c r="XCU114" s="1"/>
      <c r="XCV114" s="1"/>
      <c r="XCW114" s="1"/>
      <c r="XCX114" s="1"/>
      <c r="XCY114" s="1"/>
      <c r="XCZ114" s="1"/>
      <c r="XDA114" s="1"/>
      <c r="XDB114" s="1"/>
      <c r="XDC114" s="1"/>
      <c r="XDD114" s="1"/>
      <c r="XDE114" s="1"/>
      <c r="XDF114" s="1"/>
      <c r="XDG114" s="1"/>
      <c r="XDH114" s="1"/>
      <c r="XDI114" s="1"/>
      <c r="XDJ114" s="1"/>
      <c r="XDK114" s="1"/>
      <c r="XDL114" s="1"/>
      <c r="XDM114" s="1"/>
      <c r="XDN114" s="1"/>
      <c r="XDO114" s="1"/>
      <c r="XDP114" s="1"/>
      <c r="XDQ114" s="1"/>
      <c r="XDR114" s="1"/>
      <c r="XDS114" s="1"/>
      <c r="XDT114" s="1"/>
      <c r="XDU114" s="1"/>
      <c r="XDV114" s="1"/>
      <c r="XDW114" s="1"/>
      <c r="XDX114" s="1"/>
      <c r="XDY114" s="1"/>
      <c r="XDZ114" s="1"/>
      <c r="XEA114" s="1"/>
      <c r="XEB114" s="1"/>
      <c r="XEC114" s="1"/>
      <c r="XED114" s="1"/>
      <c r="XEE114" s="1"/>
      <c r="XEF114" s="1"/>
      <c r="XEG114" s="1"/>
      <c r="XEH114" s="1"/>
      <c r="XEI114" s="1"/>
      <c r="XEJ114" s="1"/>
      <c r="XEK114" s="1"/>
      <c r="XEL114" s="1"/>
      <c r="XEM114" s="1"/>
      <c r="XEN114" s="1"/>
      <c r="XEO114" s="1"/>
      <c r="XEP114" s="1"/>
      <c r="XEQ114" s="1"/>
      <c r="XER114" s="1"/>
      <c r="XES114" s="1"/>
      <c r="XET114" s="1"/>
      <c r="XEU114" s="1"/>
      <c r="XEV114" s="1"/>
      <c r="XEW114" s="1"/>
      <c r="XEX114" s="1"/>
      <c r="XEY114" s="1"/>
      <c r="XEZ114" s="1"/>
    </row>
    <row r="115" spans="1:16380" s="42" customFormat="1" ht="12" customHeight="1">
      <c r="A115" s="38">
        <f>+Practicantes!A19+1</f>
        <v>15</v>
      </c>
      <c r="B115" s="39" t="s">
        <v>378</v>
      </c>
      <c r="C115" s="40" t="s">
        <v>379</v>
      </c>
      <c r="D115" s="24" t="s">
        <v>34</v>
      </c>
      <c r="E115" s="28">
        <v>45705</v>
      </c>
      <c r="F115" s="59" t="str">
        <f>VLOOKUP(B115,'[1]13.01.26'!$C$6:$C$60,1,)</f>
        <v>74177006</v>
      </c>
      <c r="G115" s="1">
        <f ca="1">DATEDIF(E115,Practicantes!$G$2,"Y")</f>
        <v>1</v>
      </c>
      <c r="H115" s="1">
        <f ca="1">DATEDIF(E115,Practicantes!$G$2,"YM")</f>
        <v>0</v>
      </c>
      <c r="I115" s="1">
        <f ca="1">DATEDIF(E115,Practicantes!$G$2,"MD")</f>
        <v>16</v>
      </c>
      <c r="J115" s="42" t="str">
        <f>VLOOKUP(B115,[2]METSO!$C$11:$AC$1009,27,)</f>
        <v>CRONOS</v>
      </c>
      <c r="K115" s="24" t="s">
        <v>50</v>
      </c>
      <c r="L115" s="24" t="str">
        <f>VLOOKUP(B115,[11]METSO!$C$11:$N$993,12,)</f>
        <v>HERRERA TERRAZAS, JOEL EDGARDO</v>
      </c>
      <c r="M115" s="24" t="str">
        <f>VLOOKUP(B115,[11]METSO!$C$11:$M$993,11,)</f>
        <v>MA SAM QEHS</v>
      </c>
      <c r="N115" s="28">
        <f>+S115</f>
        <v>46069</v>
      </c>
      <c r="O115" s="43">
        <v>45705</v>
      </c>
      <c r="P115" s="43">
        <v>45885</v>
      </c>
      <c r="Q115" s="38" t="s">
        <v>30</v>
      </c>
      <c r="R115" s="43">
        <v>45886</v>
      </c>
      <c r="S115" s="43">
        <v>46069</v>
      </c>
      <c r="T115" s="38" t="s">
        <v>30</v>
      </c>
      <c r="U115" s="43">
        <v>46070</v>
      </c>
      <c r="V115" s="43">
        <v>46097</v>
      </c>
      <c r="W115" s="38" t="s">
        <v>30</v>
      </c>
      <c r="X115" s="38"/>
      <c r="Y115" s="38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O115" s="42" t="s">
        <v>31</v>
      </c>
    </row>
    <row r="116" spans="1:16380" s="42" customFormat="1" ht="12" customHeight="1">
      <c r="A116" s="38">
        <f>+Practicantes!A26+1</f>
        <v>24</v>
      </c>
      <c r="B116" s="39" t="s">
        <v>380</v>
      </c>
      <c r="C116" s="40" t="s">
        <v>381</v>
      </c>
      <c r="D116" s="24" t="s">
        <v>28</v>
      </c>
      <c r="E116" s="28">
        <v>45796</v>
      </c>
      <c r="F116" s="59" t="str">
        <f>VLOOKUP(B116,'[1]13.01.26'!$C$6:$C$60,1,)</f>
        <v>72968971</v>
      </c>
      <c r="G116" s="1">
        <f ca="1">DATEDIF(E116,Practicantes!$G$2,"Y")</f>
        <v>0</v>
      </c>
      <c r="H116" s="1">
        <f ca="1">DATEDIF(E116,Practicantes!$G$2,"YM")</f>
        <v>9</v>
      </c>
      <c r="I116" s="1">
        <f ca="1">DATEDIF(E116,Practicantes!$G$2,"MD")</f>
        <v>14</v>
      </c>
      <c r="J116" s="42" t="str">
        <f>VLOOKUP(B116,[2]METSO!$C$11:$AC$1009,27,)</f>
        <v>CRONOS</v>
      </c>
      <c r="K116" s="24" t="s">
        <v>42</v>
      </c>
      <c r="L116" s="24" t="str">
        <f>VLOOKUP(B116,[11]METSO!$C$11:$N$993,12,)</f>
        <v xml:space="preserve">HUAMAN PIZARRO, CRISTIAN BORIS </v>
      </c>
      <c r="M116" s="24" t="str">
        <f>VLOOKUP(B116,[11]METSO!$C$11:$M$993,11,)</f>
        <v>MA SAM FINANCE</v>
      </c>
      <c r="N116" s="28">
        <f>+P116</f>
        <v>46160</v>
      </c>
      <c r="O116" s="43">
        <v>45980</v>
      </c>
      <c r="P116" s="43">
        <v>46160</v>
      </c>
      <c r="Q116" s="38" t="s">
        <v>30</v>
      </c>
      <c r="R116" s="38"/>
      <c r="S116" s="38"/>
      <c r="T116" s="38"/>
      <c r="U116" s="38"/>
      <c r="V116" s="38"/>
      <c r="W116" s="38"/>
      <c r="X116" s="38"/>
      <c r="Y116" s="38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O116" s="42" t="s">
        <v>31</v>
      </c>
    </row>
    <row r="117" spans="1:16380" s="42" customFormat="1" ht="12" customHeight="1">
      <c r="A117" s="38">
        <f>+Practicantes!A19+1</f>
        <v>15</v>
      </c>
      <c r="B117" s="39" t="s">
        <v>382</v>
      </c>
      <c r="C117" s="40" t="s">
        <v>383</v>
      </c>
      <c r="D117" s="24" t="s">
        <v>34</v>
      </c>
      <c r="E117" s="28">
        <v>45705</v>
      </c>
      <c r="F117" s="59" t="str">
        <f>VLOOKUP(B117,'[1]13.01.26'!$C$6:$C$60,1,)</f>
        <v>74382544</v>
      </c>
      <c r="G117" s="1">
        <f ca="1">DATEDIF(E117,Practicantes!$G$2,"Y")</f>
        <v>1</v>
      </c>
      <c r="H117" s="1">
        <f ca="1">DATEDIF(E117,Practicantes!$G$2,"YM")</f>
        <v>0</v>
      </c>
      <c r="I117" s="1">
        <f ca="1">DATEDIF(E117,Practicantes!$G$2,"MD")</f>
        <v>16</v>
      </c>
      <c r="J117" s="42" t="str">
        <f>VLOOKUP(B117,[2]METSO!$C$11:$AC$1009,27,)</f>
        <v>VULCANO</v>
      </c>
      <c r="K117" s="24" t="s">
        <v>35</v>
      </c>
      <c r="L117" s="24" t="str">
        <f>VLOOKUP(B117,[11]METSO!$C$11:$N$993,12,)</f>
        <v>SILVA NUÑEZ, JHINO SANTOS</v>
      </c>
      <c r="M117" s="24" t="str">
        <f>VLOOKUP(B117,[11]METSO!$C$11:$M$993,11,)</f>
        <v>CNS MILL LINING</v>
      </c>
      <c r="N117" s="92">
        <f>+V117</f>
        <v>46097</v>
      </c>
      <c r="O117" s="43">
        <v>45705</v>
      </c>
      <c r="P117" s="43">
        <v>45885</v>
      </c>
      <c r="Q117" s="38" t="s">
        <v>30</v>
      </c>
      <c r="R117" s="43">
        <v>45886</v>
      </c>
      <c r="S117" s="43">
        <v>46069</v>
      </c>
      <c r="T117" s="38" t="s">
        <v>30</v>
      </c>
      <c r="U117" s="43">
        <v>46070</v>
      </c>
      <c r="V117" s="43">
        <v>46097</v>
      </c>
      <c r="W117" s="38" t="s">
        <v>30</v>
      </c>
      <c r="X117" s="38"/>
      <c r="Y117" s="38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O117" s="42" t="s">
        <v>39</v>
      </c>
    </row>
    <row r="118" spans="1:16380" s="37" customFormat="1" ht="12" customHeight="1">
      <c r="A118" s="38">
        <f>+Practicantes!A24+1</f>
        <v>21</v>
      </c>
      <c r="B118" s="32" t="s">
        <v>356</v>
      </c>
      <c r="C118" s="33" t="s">
        <v>357</v>
      </c>
      <c r="D118" s="34" t="s">
        <v>34</v>
      </c>
      <c r="E118" s="35">
        <v>46027</v>
      </c>
      <c r="F118" s="127" t="str">
        <f>VLOOKUP(B118,'[1]13.01.26'!$C$6:$C$60,1,)</f>
        <v>71727072</v>
      </c>
      <c r="G118" s="128">
        <f ca="1">DATEDIF(E118,Practicantes!$G$2,"Y")</f>
        <v>0</v>
      </c>
      <c r="H118" s="128">
        <f ca="1">DATEDIF(E118,Practicantes!$G$2,"YM")</f>
        <v>2</v>
      </c>
      <c r="I118" s="128">
        <f ca="1">DATEDIF(E118,Practicantes!$G$2,"MD")</f>
        <v>0</v>
      </c>
      <c r="J118" s="37" t="str">
        <f>VLOOKUP(B118,[2]METSO!$C$11:$AC$1009,27,)</f>
        <v>LURIN</v>
      </c>
      <c r="K118" s="34" t="s">
        <v>47</v>
      </c>
      <c r="L118" s="34" t="str">
        <f>VLOOKUP(B118,[11]METSO!$C$11:$N$993,12,)</f>
        <v>AGUIRRE MORI, RONALD TOMAS</v>
      </c>
      <c r="M118" s="34" t="str">
        <f>VLOOKUP(B118,[11]METSO!$C$11:$M$993,11,)</f>
        <v>MIN PUMPS OPERATIONS</v>
      </c>
      <c r="N118" s="129">
        <f>+S118</f>
        <v>46097</v>
      </c>
      <c r="O118" s="36">
        <v>46027</v>
      </c>
      <c r="P118" s="36">
        <v>46069</v>
      </c>
      <c r="Q118" s="31" t="s">
        <v>30</v>
      </c>
      <c r="R118" s="36">
        <v>46070</v>
      </c>
      <c r="S118" s="36">
        <v>46097</v>
      </c>
      <c r="T118" s="31" t="s">
        <v>30</v>
      </c>
      <c r="U118" s="36"/>
      <c r="V118" s="36"/>
      <c r="W118" s="31"/>
      <c r="X118" s="31"/>
      <c r="Y118" s="31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O118" s="37" t="s">
        <v>76</v>
      </c>
    </row>
    <row r="119" spans="1:16380" s="42" customFormat="1" ht="12" customHeight="1">
      <c r="A119" s="38">
        <f>+Practicantes!A18+1</f>
        <v>13</v>
      </c>
      <c r="B119" s="39" t="s">
        <v>384</v>
      </c>
      <c r="C119" s="40" t="s">
        <v>385</v>
      </c>
      <c r="D119" s="24" t="s">
        <v>28</v>
      </c>
      <c r="E119" s="28">
        <v>45523</v>
      </c>
      <c r="F119" s="59" t="str">
        <f>VLOOKUP(B119,'[1]13.01.26'!$C$6:$C$60,1,)</f>
        <v>77911878</v>
      </c>
      <c r="G119" s="42">
        <f ca="1">DATEDIF(E119,Practicantes!$G$2,"Y")</f>
        <v>1</v>
      </c>
      <c r="H119" s="42">
        <f ca="1">DATEDIF(E119,Practicantes!$G$2,"YM")</f>
        <v>6</v>
      </c>
      <c r="I119" s="42">
        <f ca="1">DATEDIF(E119,Practicantes!$G$2,"MD")</f>
        <v>14</v>
      </c>
      <c r="J119" s="42" t="str">
        <f>VLOOKUP(B119,[2]METSO!$C$11:$AC$1009,27,)</f>
        <v>VULCANO</v>
      </c>
      <c r="K119" s="24" t="s">
        <v>50</v>
      </c>
      <c r="L119" s="24" t="e">
        <f>VLOOKUP(B119,[3]METSO!$C$11:$N$937,12,)</f>
        <v>#N/A</v>
      </c>
      <c r="M119" s="24" t="e">
        <f>VLOOKUP(B119,[3]METSO!$C$11:$M$937,11,)</f>
        <v>#N/A</v>
      </c>
      <c r="N119" s="28">
        <f>+S119</f>
        <v>46071</v>
      </c>
      <c r="O119" s="43">
        <v>45707</v>
      </c>
      <c r="P119" s="43">
        <v>45887</v>
      </c>
      <c r="Q119" s="38" t="s">
        <v>30</v>
      </c>
      <c r="R119" s="43">
        <v>45888</v>
      </c>
      <c r="S119" s="43">
        <v>46071</v>
      </c>
      <c r="T119" s="38" t="s">
        <v>30</v>
      </c>
      <c r="U119" s="38"/>
      <c r="V119" s="38"/>
      <c r="W119" s="38"/>
      <c r="X119" s="38"/>
      <c r="Y119" s="38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O119" s="42" t="s">
        <v>39</v>
      </c>
    </row>
  </sheetData>
  <autoFilter ref="A2:AF2" xr:uid="{2E08FCFA-9718-40D5-8FC3-01A8B46AE139}"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</autoFilter>
  <mergeCells count="8">
    <mergeCell ref="Y2:AA2"/>
    <mergeCell ref="AB2:AD2"/>
    <mergeCell ref="G2:I2"/>
    <mergeCell ref="J2:L2"/>
    <mergeCell ref="M2:O2"/>
    <mergeCell ref="P2:R2"/>
    <mergeCell ref="S2:U2"/>
    <mergeCell ref="V2:X2"/>
  </mergeCells>
  <conditionalFormatting sqref="E44">
    <cfRule type="expression" dxfId="238" priority="303">
      <formula>ROW()=CELL("FILA")</formula>
    </cfRule>
  </conditionalFormatting>
  <conditionalFormatting sqref="E96">
    <cfRule type="containsText" dxfId="237" priority="98" operator="containsText" text="NO SE PRESENTO AL MINTRA">
      <formula>NOT(ISERROR(SEARCH("NO SE PRESENTO AL MINTRA",E96)))</formula>
    </cfRule>
    <cfRule type="containsText" dxfId="236" priority="97" operator="containsText" text="PRESENTADO/PAGADO">
      <formula>NOT(ISERROR(SEARCH("PRESENTADO/PAGADO",E96)))</formula>
    </cfRule>
  </conditionalFormatting>
  <conditionalFormatting sqref="F110">
    <cfRule type="expression" dxfId="235" priority="40">
      <formula>ROW()=CELL("FILA")</formula>
    </cfRule>
  </conditionalFormatting>
  <conditionalFormatting sqref="F112">
    <cfRule type="expression" dxfId="234" priority="33">
      <formula>ROW()=CELL("FILA")</formula>
    </cfRule>
  </conditionalFormatting>
  <conditionalFormatting sqref="F114">
    <cfRule type="expression" dxfId="233" priority="25">
      <formula>ROW()=CELL("FILA")</formula>
    </cfRule>
  </conditionalFormatting>
  <conditionalFormatting sqref="G89">
    <cfRule type="expression" dxfId="232" priority="131">
      <formula>ROW()=CELL("FILA")</formula>
    </cfRule>
  </conditionalFormatting>
  <conditionalFormatting sqref="G91:G92">
    <cfRule type="expression" dxfId="231" priority="117">
      <formula>ROW()=CELL("FILA")</formula>
    </cfRule>
  </conditionalFormatting>
  <conditionalFormatting sqref="G94">
    <cfRule type="expression" dxfId="230" priority="111">
      <formula>ROW()=CELL("FILA")</formula>
    </cfRule>
  </conditionalFormatting>
  <conditionalFormatting sqref="G97">
    <cfRule type="expression" dxfId="229" priority="95">
      <formula>ROW()=CELL("FILA")</formula>
    </cfRule>
  </conditionalFormatting>
  <conditionalFormatting sqref="G19:I33">
    <cfRule type="expression" dxfId="228" priority="335">
      <formula>ROW()=CELL("FILA")</formula>
    </cfRule>
  </conditionalFormatting>
  <conditionalFormatting sqref="G35:I80">
    <cfRule type="expression" dxfId="227" priority="158">
      <formula>ROW()=CELL("FILA")</formula>
    </cfRule>
  </conditionalFormatting>
  <conditionalFormatting sqref="G83:I85">
    <cfRule type="expression" dxfId="226" priority="144">
      <formula>ROW()=CELL("FILA")</formula>
    </cfRule>
  </conditionalFormatting>
  <conditionalFormatting sqref="G87:I87">
    <cfRule type="expression" dxfId="225" priority="138">
      <formula>ROW()=CELL("FILA")</formula>
    </cfRule>
  </conditionalFormatting>
  <conditionalFormatting sqref="G90:J90">
    <cfRule type="expression" dxfId="224" priority="125">
      <formula>ROW()=CELL("FILA")</formula>
    </cfRule>
  </conditionalFormatting>
  <conditionalFormatting sqref="G93:J93">
    <cfRule type="expression" dxfId="223" priority="115">
      <formula>ROW()=CELL("FILA")</formula>
    </cfRule>
  </conditionalFormatting>
  <conditionalFormatting sqref="G95:J96">
    <cfRule type="expression" dxfId="222" priority="99">
      <formula>ROW()=CELL("FILA")</formula>
    </cfRule>
  </conditionalFormatting>
  <conditionalFormatting sqref="G98:J109">
    <cfRule type="expression" dxfId="221" priority="43">
      <formula>ROW()=CELL("FILA")</formula>
    </cfRule>
  </conditionalFormatting>
  <conditionalFormatting sqref="G111:J111">
    <cfRule type="expression" dxfId="220" priority="36">
      <formula>ROW()=CELL("FILA")</formula>
    </cfRule>
  </conditionalFormatting>
  <conditionalFormatting sqref="G113:J113">
    <cfRule type="expression" dxfId="219" priority="29">
      <formula>ROW()=CELL("FILA")</formula>
    </cfRule>
  </conditionalFormatting>
  <conditionalFormatting sqref="G115:J119">
    <cfRule type="expression" dxfId="218" priority="1">
      <formula>ROW()=CELL("FILA")</formula>
    </cfRule>
  </conditionalFormatting>
  <conditionalFormatting sqref="G3:AE3 G4:I5 K4:AF5">
    <cfRule type="containsText" dxfId="217" priority="439" operator="containsText" text="NO SE PRESENTO AL MINTRA">
      <formula>NOT(ISERROR(SEARCH("NO SE PRESENTO AL MINTRA",G3)))</formula>
    </cfRule>
  </conditionalFormatting>
  <conditionalFormatting sqref="G14:AE14">
    <cfRule type="containsText" dxfId="216" priority="411" operator="containsText" text="NO SE PRESENTO AL MINTRA">
      <formula>NOT(ISERROR(SEARCH("NO SE PRESENTO AL MINTRA",G14)))</formula>
    </cfRule>
  </conditionalFormatting>
  <conditionalFormatting sqref="G15:AE15">
    <cfRule type="containsText" dxfId="215" priority="407" operator="containsText" text="NO SE PRESENTO AL MINTRA">
      <formula>NOT(ISERROR(SEARCH("NO SE PRESENTO AL MINTRA",G15)))</formula>
    </cfRule>
  </conditionalFormatting>
  <conditionalFormatting sqref="G16:AE18">
    <cfRule type="containsText" dxfId="214" priority="398" operator="containsText" text="NO SE PRESENTO AL MINTRA">
      <formula>NOT(ISERROR(SEARCH("NO SE PRESENTO AL MINTRA",G16)))</formula>
    </cfRule>
  </conditionalFormatting>
  <conditionalFormatting sqref="H6:AF6">
    <cfRule type="containsText" dxfId="213" priority="431" operator="containsText" text="NO SE PRESENTO AL MINTRA">
      <formula>NOT(ISERROR(SEARCH("NO SE PRESENTO AL MINTRA",H6)))</formula>
    </cfRule>
  </conditionalFormatting>
  <conditionalFormatting sqref="H7:AF8">
    <cfRule type="containsText" dxfId="212" priority="426" operator="containsText" text="NO SE PRESENTO AL MINTRA">
      <formula>NOT(ISERROR(SEARCH("NO SE PRESENTO AL MINTRA",H7)))</formula>
    </cfRule>
  </conditionalFormatting>
  <conditionalFormatting sqref="H9:AF10">
    <cfRule type="containsText" dxfId="211" priority="421" operator="containsText" text="NO SE PRESENTO AL MINTRA">
      <formula>NOT(ISERROR(SEARCH("NO SE PRESENTO AL MINTRA",H9)))</formula>
    </cfRule>
  </conditionalFormatting>
  <conditionalFormatting sqref="H11:AF13">
    <cfRule type="containsText" dxfId="210" priority="413" operator="containsText" text="NO SE PRESENTO AL MINTRA">
      <formula>NOT(ISERROR(SEARCH("NO SE PRESENTO AL MINTRA",H11)))</formula>
    </cfRule>
  </conditionalFormatting>
  <conditionalFormatting sqref="H81:AF82">
    <cfRule type="containsText" dxfId="209" priority="155" operator="containsText" text="NO SE PRESENTO AL MINTRA">
      <formula>NOT(ISERROR(SEARCH("NO SE PRESENTO AL MINTRA",H81)))</formula>
    </cfRule>
  </conditionalFormatting>
  <conditionalFormatting sqref="H86:AF86">
    <cfRule type="containsText" dxfId="208" priority="143" operator="containsText" text="NO SE PRESENTO AL MINTRA">
      <formula>NOT(ISERROR(SEARCH("NO SE PRESENTO AL MINTRA",H86)))</formula>
    </cfRule>
  </conditionalFormatting>
  <conditionalFormatting sqref="H88:AF88">
    <cfRule type="containsText" dxfId="207" priority="134" operator="containsText" text="NO SE PRESENTO AL MINTRA">
      <formula>NOT(ISERROR(SEARCH("NO SE PRESENTO AL MINTRA",H88)))</formula>
    </cfRule>
  </conditionalFormatting>
  <conditionalFormatting sqref="I3">
    <cfRule type="containsText" dxfId="206" priority="438" operator="containsText" text="pendiente">
      <formula>NOT(ISERROR(SEARCH("pendiente",I3)))</formula>
    </cfRule>
  </conditionalFormatting>
  <conditionalFormatting sqref="I5">
    <cfRule type="containsText" dxfId="205" priority="433" operator="containsText" text="pendiente">
      <formula>NOT(ISERROR(SEARCH("pendiente",I5)))</formula>
    </cfRule>
  </conditionalFormatting>
  <conditionalFormatting sqref="I14:I15">
    <cfRule type="containsText" dxfId="204" priority="409" operator="containsText" text="pendiente">
      <formula>NOT(ISERROR(SEARCH("pendiente",I14)))</formula>
    </cfRule>
  </conditionalFormatting>
  <conditionalFormatting sqref="I16:I18">
    <cfRule type="containsText" dxfId="203" priority="396" operator="containsText" text="pendiente">
      <formula>NOT(ISERROR(SEARCH("pendiente",I16)))</formula>
    </cfRule>
  </conditionalFormatting>
  <conditionalFormatting sqref="I92">
    <cfRule type="containsText" dxfId="202" priority="120" operator="containsText" text="NO SE PRESENTO AL MINTRA">
      <formula>NOT(ISERROR(SEARCH("NO SE PRESENTO AL MINTRA",I92)))</formula>
    </cfRule>
  </conditionalFormatting>
  <conditionalFormatting sqref="I94:L94 Q94:AG94">
    <cfRule type="containsText" dxfId="201" priority="113" operator="containsText" text="NO SE PRESENTO AL MINTRA">
      <formula>NOT(ISERROR(SEARCH("NO SE PRESENTO AL MINTRA",I94)))</formula>
    </cfRule>
  </conditionalFormatting>
  <conditionalFormatting sqref="I3:AD3 I4:I5 K4:AE5">
    <cfRule type="containsText" dxfId="200" priority="440" operator="containsText" text="PRESENTADO/PAGADO">
      <formula>NOT(ISERROR(SEARCH("PRESENTADO/PAGADO",I3)))</formula>
    </cfRule>
  </conditionalFormatting>
  <conditionalFormatting sqref="I14:AD14">
    <cfRule type="containsText" dxfId="199" priority="412" operator="containsText" text="PRESENTADO/PAGADO">
      <formula>NOT(ISERROR(SEARCH("PRESENTADO/PAGADO",I14)))</formula>
    </cfRule>
  </conditionalFormatting>
  <conditionalFormatting sqref="I15:AD15">
    <cfRule type="containsText" dxfId="198" priority="408" operator="containsText" text="PRESENTADO/PAGADO">
      <formula>NOT(ISERROR(SEARCH("PRESENTADO/PAGADO",I15)))</formula>
    </cfRule>
  </conditionalFormatting>
  <conditionalFormatting sqref="I16:AD17">
    <cfRule type="containsText" dxfId="197" priority="401" operator="containsText" text="PRESENTADO/PAGADO">
      <formula>NOT(ISERROR(SEARCH("PRESENTADO/PAGADO",I16)))</formula>
    </cfRule>
  </conditionalFormatting>
  <conditionalFormatting sqref="I18:AD18">
    <cfRule type="containsText" dxfId="196" priority="397" operator="containsText" text="PRESENTADO/PAGADO">
      <formula>NOT(ISERROR(SEARCH("PRESENTADO/PAGADO",I18)))</formula>
    </cfRule>
  </conditionalFormatting>
  <conditionalFormatting sqref="I89:AG89">
    <cfRule type="containsText" dxfId="195" priority="129" operator="containsText" text="NO SE PRESENTO AL MINTRA">
      <formula>NOT(ISERROR(SEARCH("NO SE PRESENTO AL MINTRA",I89)))</formula>
    </cfRule>
  </conditionalFormatting>
  <conditionalFormatting sqref="I91:AG92">
    <cfRule type="containsText" dxfId="194" priority="118" operator="containsText" text="NO SE PRESENTO AL MINTRA">
      <formula>NOT(ISERROR(SEARCH("NO SE PRESENTO AL MINTRA",I91)))</formula>
    </cfRule>
  </conditionalFormatting>
  <conditionalFormatting sqref="I97:AG97">
    <cfRule type="containsText" dxfId="193" priority="94" operator="containsText" text="NO SE PRESENTO AL MINTRA">
      <formula>NOT(ISERROR(SEARCH("NO SE PRESENTO AL MINTRA",I97)))</formula>
    </cfRule>
  </conditionalFormatting>
  <conditionalFormatting sqref="J6">
    <cfRule type="containsText" dxfId="192" priority="430" operator="containsText" text="pendiente">
      <formula>NOT(ISERROR(SEARCH("pendiente",J6)))</formula>
    </cfRule>
  </conditionalFormatting>
  <conditionalFormatting sqref="J8">
    <cfRule type="containsText" dxfId="191" priority="425" operator="containsText" text="pendiente">
      <formula>NOT(ISERROR(SEARCH("pendiente",J8)))</formula>
    </cfRule>
  </conditionalFormatting>
  <conditionalFormatting sqref="J10">
    <cfRule type="containsText" dxfId="190" priority="420" operator="containsText" text="pendiente">
      <formula>NOT(ISERROR(SEARCH("pendiente",J10)))</formula>
    </cfRule>
  </conditionalFormatting>
  <conditionalFormatting sqref="J13 M13 P13">
    <cfRule type="containsText" dxfId="189" priority="415" operator="containsText" text="pendiente">
      <formula>NOT(ISERROR(SEARCH("pendiente",J13)))</formula>
    </cfRule>
  </conditionalFormatting>
  <conditionalFormatting sqref="J31">
    <cfRule type="containsText" dxfId="188" priority="341" operator="containsText" text="PRESENTADO/PAGADO">
      <formula>NOT(ISERROR(SEARCH("PRESENTADO/PAGADO",J31)))</formula>
    </cfRule>
  </conditionalFormatting>
  <conditionalFormatting sqref="J44">
    <cfRule type="expression" dxfId="187" priority="302">
      <formula>ROW()=CELL("FILA")</formula>
    </cfRule>
  </conditionalFormatting>
  <conditionalFormatting sqref="J63">
    <cfRule type="containsText" dxfId="186" priority="218" operator="containsText" text="NO SE PRESENTO AL MINTRA">
      <formula>NOT(ISERROR(SEARCH("NO SE PRESENTO AL MINTRA",J63)))</formula>
    </cfRule>
  </conditionalFormatting>
  <conditionalFormatting sqref="J63:J64">
    <cfRule type="containsText" dxfId="185" priority="213" operator="containsText" text="PRESENTADO/PAGADO">
      <formula>NOT(ISERROR(SEARCH("PRESENTADO/PAGADO",J63)))</formula>
    </cfRule>
  </conditionalFormatting>
  <conditionalFormatting sqref="J67">
    <cfRule type="containsText" dxfId="184" priority="198" operator="containsText" text="PRESENTADO/PAGADO">
      <formula>NOT(ISERROR(SEARCH("PRESENTADO/PAGADO",J67)))</formula>
    </cfRule>
    <cfRule type="containsText" dxfId="183" priority="199" operator="containsText" text="NO SE PRESENTO AL MINTRA">
      <formula>NOT(ISERROR(SEARCH("NO SE PRESENTO AL MINTRA",J67)))</formula>
    </cfRule>
  </conditionalFormatting>
  <conditionalFormatting sqref="J31:T31 V31:AI31">
    <cfRule type="containsText" dxfId="182" priority="349" operator="containsText" text="NO SE PRESENTO AL MINTRA">
      <formula>NOT(ISERROR(SEARCH("NO SE PRESENTO AL MINTRA",J31)))</formula>
    </cfRule>
  </conditionalFormatting>
  <conditionalFormatting sqref="J6:AE6">
    <cfRule type="containsText" dxfId="181" priority="432" operator="containsText" text="PRESENTADO/PAGADO">
      <formula>NOT(ISERROR(SEARCH("PRESENTADO/PAGADO",J6)))</formula>
    </cfRule>
  </conditionalFormatting>
  <conditionalFormatting sqref="J7:AE8">
    <cfRule type="containsText" dxfId="180" priority="427" operator="containsText" text="PRESENTADO/PAGADO">
      <formula>NOT(ISERROR(SEARCH("PRESENTADO/PAGADO",J7)))</formula>
    </cfRule>
  </conditionalFormatting>
  <conditionalFormatting sqref="J9:AE10">
    <cfRule type="containsText" dxfId="179" priority="422" operator="containsText" text="PRESENTADO/PAGADO">
      <formula>NOT(ISERROR(SEARCH("PRESENTADO/PAGADO",J9)))</formula>
    </cfRule>
  </conditionalFormatting>
  <conditionalFormatting sqref="J11:AE13">
    <cfRule type="containsText" dxfId="178" priority="414" operator="containsText" text="PRESENTADO/PAGADO">
      <formula>NOT(ISERROR(SEARCH("PRESENTADO/PAGADO",J11)))</formula>
    </cfRule>
  </conditionalFormatting>
  <conditionalFormatting sqref="J81:AE82">
    <cfRule type="containsText" dxfId="177" priority="154" operator="containsText" text="PRESENTADO/PAGADO">
      <formula>NOT(ISERROR(SEARCH("PRESENTADO/PAGADO",J81)))</formula>
    </cfRule>
  </conditionalFormatting>
  <conditionalFormatting sqref="J86:AE86">
    <cfRule type="containsText" dxfId="176" priority="142" operator="containsText" text="PRESENTADO/PAGADO">
      <formula>NOT(ISERROR(SEARCH("PRESENTADO/PAGADO",J86)))</formula>
    </cfRule>
  </conditionalFormatting>
  <conditionalFormatting sqref="J88:AE88">
    <cfRule type="containsText" dxfId="175" priority="133" operator="containsText" text="PRESENTADO/PAGADO">
      <formula>NOT(ISERROR(SEARCH("PRESENTADO/PAGADO",J88)))</formula>
    </cfRule>
  </conditionalFormatting>
  <conditionalFormatting sqref="J64:AI64">
    <cfRule type="containsText" dxfId="174" priority="214" operator="containsText" text="NO SE PRESENTO AL MINTRA">
      <formula>NOT(ISERROR(SEARCH("NO SE PRESENTO AL MINTRA",J64)))</formula>
    </cfRule>
  </conditionalFormatting>
  <conditionalFormatting sqref="K54">
    <cfRule type="expression" dxfId="173" priority="260">
      <formula>ROW()=CELL("FILA")</formula>
    </cfRule>
  </conditionalFormatting>
  <conditionalFormatting sqref="K94:L94">
    <cfRule type="containsText" dxfId="172" priority="112" operator="containsText" text="PRESENTADO/PAGADO">
      <formula>NOT(ISERROR(SEARCH("PRESENTADO/PAGADO",K94)))</formula>
    </cfRule>
  </conditionalFormatting>
  <conditionalFormatting sqref="K59:M59">
    <cfRule type="containsText" dxfId="171" priority="242" operator="containsText" text="NO SE PRESENTO AL MINTRA">
      <formula>NOT(ISERROR(SEARCH("NO SE PRESENTO AL MINTRA",K59)))</formula>
    </cfRule>
  </conditionalFormatting>
  <conditionalFormatting sqref="K33:N33 P33:AI33">
    <cfRule type="containsText" dxfId="170" priority="337" operator="containsText" text="NO SE PRESENTO AL MINTRA">
      <formula>NOT(ISERROR(SEARCH("NO SE PRESENTO AL MINTRA",K33)))</formula>
    </cfRule>
  </conditionalFormatting>
  <conditionalFormatting sqref="K114:N114 P114:AI114">
    <cfRule type="containsText" dxfId="169" priority="28" operator="containsText" text="NO SE PRESENTO AL MINTRA">
      <formula>NOT(ISERROR(SEARCH("NO SE PRESENTO AL MINTRA",K114)))</formula>
    </cfRule>
  </conditionalFormatting>
  <conditionalFormatting sqref="K62:Q62 S62:AI62">
    <cfRule type="containsText" dxfId="168" priority="229" operator="containsText" text="NO SE PRESENTO AL MINTRA">
      <formula>NOT(ISERROR(SEARCH("NO SE PRESENTO AL MINTRA",K62)))</formula>
    </cfRule>
  </conditionalFormatting>
  <conditionalFormatting sqref="K45:R45">
    <cfRule type="containsText" dxfId="167" priority="301" operator="containsText" text="NO SE PRESENTO AL MINTRA">
      <formula>NOT(ISERROR(SEARCH("NO SE PRESENTO AL MINTRA",K45)))</formula>
    </cfRule>
  </conditionalFormatting>
  <conditionalFormatting sqref="K63:W63">
    <cfRule type="containsText" dxfId="166" priority="225" operator="containsText" text="NO SE PRESENTO AL MINTRA">
      <formula>NOT(ISERROR(SEARCH("NO SE PRESENTO AL MINTRA",K63)))</formula>
    </cfRule>
  </conditionalFormatting>
  <conditionalFormatting sqref="K89:AF89">
    <cfRule type="containsText" dxfId="165" priority="130" operator="containsText" text="PRESENTADO/PAGADO">
      <formula>NOT(ISERROR(SEARCH("PRESENTADO/PAGADO",K89)))</formula>
    </cfRule>
  </conditionalFormatting>
  <conditionalFormatting sqref="K91:AF92">
    <cfRule type="containsText" dxfId="164" priority="119" operator="containsText" text="PRESENTADO/PAGADO">
      <formula>NOT(ISERROR(SEARCH("PRESENTADO/PAGADO",K91)))</formula>
    </cfRule>
  </conditionalFormatting>
  <conditionalFormatting sqref="K97:AF97">
    <cfRule type="containsText" dxfId="163" priority="93" operator="containsText" text="PRESENTADO/PAGADO">
      <formula>NOT(ISERROR(SEARCH("PRESENTADO/PAGADO",K97)))</formula>
    </cfRule>
  </conditionalFormatting>
  <conditionalFormatting sqref="K20:AH20">
    <cfRule type="containsText" dxfId="162" priority="389" operator="containsText" text="PRESENTADO/PAGADO">
      <formula>NOT(ISERROR(SEARCH("PRESENTADO/PAGADO",K20)))</formula>
    </cfRule>
  </conditionalFormatting>
  <conditionalFormatting sqref="K27:AH27">
    <cfRule type="containsText" dxfId="161" priority="364" operator="containsText" text="PRESENTADO/PAGADO">
      <formula>NOT(ISERROR(SEARCH("PRESENTADO/PAGADO",K27)))</formula>
    </cfRule>
  </conditionalFormatting>
  <conditionalFormatting sqref="K29:AH29">
    <cfRule type="containsText" dxfId="160" priority="355" operator="containsText" text="PRESENTADO/PAGADO">
      <formula>NOT(ISERROR(SEARCH("PRESENTADO/PAGADO",K29)))</formula>
    </cfRule>
  </conditionalFormatting>
  <conditionalFormatting sqref="K65:AH65">
    <cfRule type="containsText" dxfId="159" priority="210" operator="containsText" text="PRESENTADO/PAGADO">
      <formula>NOT(ISERROR(SEARCH("PRESENTADO/PAGADO",K65)))</formula>
    </cfRule>
  </conditionalFormatting>
  <conditionalFormatting sqref="K19:AI19">
    <cfRule type="containsText" dxfId="158" priority="394" operator="containsText" text="NO SE PRESENTO AL MINTRA">
      <formula>NOT(ISERROR(SEARCH("NO SE PRESENTO AL MINTRA",K19)))</formula>
    </cfRule>
  </conditionalFormatting>
  <conditionalFormatting sqref="K20:AI20">
    <cfRule type="containsText" dxfId="157" priority="391" operator="containsText" text="NO SE PRESENTO AL MINTRA">
      <formula>NOT(ISERROR(SEARCH("NO SE PRESENTO AL MINTRA",K20)))</formula>
    </cfRule>
  </conditionalFormatting>
  <conditionalFormatting sqref="K21:AI21">
    <cfRule type="containsText" dxfId="156" priority="385" operator="containsText" text="NO SE PRESENTO AL MINTRA">
      <formula>NOT(ISERROR(SEARCH("NO SE PRESENTO AL MINTRA",K21)))</formula>
    </cfRule>
  </conditionalFormatting>
  <conditionalFormatting sqref="K22:AI26">
    <cfRule type="containsText" dxfId="155" priority="369" operator="containsText" text="NO SE PRESENTO AL MINTRA">
      <formula>NOT(ISERROR(SEARCH("NO SE PRESENTO AL MINTRA",K22)))</formula>
    </cfRule>
  </conditionalFormatting>
  <conditionalFormatting sqref="K27:AI27">
    <cfRule type="containsText" dxfId="154" priority="366" operator="containsText" text="NO SE PRESENTO AL MINTRA">
      <formula>NOT(ISERROR(SEARCH("NO SE PRESENTO AL MINTRA",K27)))</formula>
    </cfRule>
  </conditionalFormatting>
  <conditionalFormatting sqref="K28:AI28">
    <cfRule type="containsText" dxfId="153" priority="361" operator="containsText" text="NO SE PRESENTO AL MINTRA">
      <formula>NOT(ISERROR(SEARCH("NO SE PRESENTO AL MINTRA",K28)))</formula>
    </cfRule>
  </conditionalFormatting>
  <conditionalFormatting sqref="K29:AI29">
    <cfRule type="containsText" dxfId="152" priority="357" operator="containsText" text="NO SE PRESENTO AL MINTRA">
      <formula>NOT(ISERROR(SEARCH("NO SE PRESENTO AL MINTRA",K29)))</formula>
    </cfRule>
  </conditionalFormatting>
  <conditionalFormatting sqref="K30:AI30">
    <cfRule type="containsText" dxfId="151" priority="352" operator="containsText" text="NO SE PRESENTO AL MINTRA">
      <formula>NOT(ISERROR(SEARCH("NO SE PRESENTO AL MINTRA",K30)))</formula>
    </cfRule>
  </conditionalFormatting>
  <conditionalFormatting sqref="K32:AI32">
    <cfRule type="containsText" dxfId="150" priority="340" operator="containsText" text="NO SE PRESENTO AL MINTRA">
      <formula>NOT(ISERROR(SEARCH("NO SE PRESENTO AL MINTRA",K32)))</formula>
    </cfRule>
  </conditionalFormatting>
  <conditionalFormatting sqref="K35:AI44">
    <cfRule type="containsText" dxfId="149" priority="306" operator="containsText" text="NO SE PRESENTO AL MINTRA">
      <formula>NOT(ISERROR(SEARCH("NO SE PRESENTO AL MINTRA",K35)))</formula>
    </cfRule>
  </conditionalFormatting>
  <conditionalFormatting sqref="K46:AI50">
    <cfRule type="containsText" dxfId="148" priority="275" operator="containsText" text="NO SE PRESENTO AL MINTRA">
      <formula>NOT(ISERROR(SEARCH("NO SE PRESENTO AL MINTRA",K46)))</formula>
    </cfRule>
  </conditionalFormatting>
  <conditionalFormatting sqref="K51:AI53">
    <cfRule type="containsText" dxfId="147" priority="266" operator="containsText" text="NO SE PRESENTO AL MINTRA">
      <formula>NOT(ISERROR(SEARCH("NO SE PRESENTO AL MINTRA",K51)))</formula>
    </cfRule>
  </conditionalFormatting>
  <conditionalFormatting sqref="K55:AI56">
    <cfRule type="containsText" dxfId="146" priority="256" operator="containsText" text="NO SE PRESENTO AL MINTRA">
      <formula>NOT(ISERROR(SEARCH("NO SE PRESENTO AL MINTRA",K55)))</formula>
    </cfRule>
  </conditionalFormatting>
  <conditionalFormatting sqref="K57:AI57">
    <cfRule type="containsText" dxfId="145" priority="249" operator="containsText" text="NO SE PRESENTO AL MINTRA">
      <formula>NOT(ISERROR(SEARCH("NO SE PRESENTO AL MINTRA",K57)))</formula>
    </cfRule>
  </conditionalFormatting>
  <conditionalFormatting sqref="K58:AI58">
    <cfRule type="containsText" dxfId="144" priority="244" operator="containsText" text="NO SE PRESENTO AL MINTRA">
      <formula>NOT(ISERROR(SEARCH("NO SE PRESENTO AL MINTRA",K58)))</formula>
    </cfRule>
  </conditionalFormatting>
  <conditionalFormatting sqref="K60:AI61">
    <cfRule type="containsText" dxfId="143" priority="232" operator="containsText" text="NO SE PRESENTO AL MINTRA">
      <formula>NOT(ISERROR(SEARCH("NO SE PRESENTO AL MINTRA",K60)))</formula>
    </cfRule>
  </conditionalFormatting>
  <conditionalFormatting sqref="K65:AI67">
    <cfRule type="containsText" dxfId="142" priority="202" operator="containsText" text="NO SE PRESENTO AL MINTRA">
      <formula>NOT(ISERROR(SEARCH("NO SE PRESENTO AL MINTRA",K65)))</formula>
    </cfRule>
  </conditionalFormatting>
  <conditionalFormatting sqref="K68:AI72">
    <cfRule type="containsText" dxfId="141" priority="184" operator="containsText" text="NO SE PRESENTO AL MINTRA">
      <formula>NOT(ISERROR(SEARCH("NO SE PRESENTO AL MINTRA",K68)))</formula>
    </cfRule>
  </conditionalFormatting>
  <conditionalFormatting sqref="K73:AI80">
    <cfRule type="containsText" dxfId="140" priority="160" operator="containsText" text="NO SE PRESENTO AL MINTRA">
      <formula>NOT(ISERROR(SEARCH("NO SE PRESENTO AL MINTRA",K73)))</formula>
    </cfRule>
  </conditionalFormatting>
  <conditionalFormatting sqref="K83:AI85">
    <cfRule type="containsText" dxfId="139" priority="146" operator="containsText" text="NO SE PRESENTO AL MINTRA">
      <formula>NOT(ISERROR(SEARCH("NO SE PRESENTO AL MINTRA",K83)))</formula>
    </cfRule>
  </conditionalFormatting>
  <conditionalFormatting sqref="K87:AI87">
    <cfRule type="containsText" dxfId="138" priority="140" operator="containsText" text="NO SE PRESENTO AL MINTRA">
      <formula>NOT(ISERROR(SEARCH("NO SE PRESENTO AL MINTRA",K87)))</formula>
    </cfRule>
  </conditionalFormatting>
  <conditionalFormatting sqref="K110:AI110">
    <cfRule type="containsText" dxfId="137" priority="42" operator="containsText" text="NO SE PRESENTO AL MINTRA">
      <formula>NOT(ISERROR(SEARCH("NO SE PRESENTO AL MINTRA",K110)))</formula>
    </cfRule>
  </conditionalFormatting>
  <conditionalFormatting sqref="K112:AI112">
    <cfRule type="containsText" dxfId="136" priority="35" operator="containsText" text="NO SE PRESENTO AL MINTRA">
      <formula>NOT(ISERROR(SEARCH("NO SE PRESENTO AL MINTRA",K112)))</formula>
    </cfRule>
  </conditionalFormatting>
  <conditionalFormatting sqref="L15">
    <cfRule type="containsText" dxfId="135" priority="406" operator="containsText" text="pendiente">
      <formula>NOT(ISERROR(SEARCH("pendiente",L15)))</formula>
    </cfRule>
  </conditionalFormatting>
  <conditionalFormatting sqref="L18">
    <cfRule type="containsText" dxfId="134" priority="395" operator="containsText" text="pendiente">
      <formula>NOT(ISERROR(SEARCH("pendiente",L18)))</formula>
    </cfRule>
  </conditionalFormatting>
  <conditionalFormatting sqref="L50">
    <cfRule type="containsText" dxfId="133" priority="274" operator="containsText" text="PRESENTADO/PAGADO">
      <formula>NOT(ISERROR(SEARCH("PRESENTADO/PAGADO",L50)))</formula>
    </cfRule>
  </conditionalFormatting>
  <conditionalFormatting sqref="L59:M59">
    <cfRule type="containsText" dxfId="132" priority="241" operator="containsText" text="PRESENTADO/PAGADO">
      <formula>NOT(ISERROR(SEARCH("PRESENTADO/PAGADO",L59)))</formula>
    </cfRule>
  </conditionalFormatting>
  <conditionalFormatting sqref="L96:M96 Q96:AI96">
    <cfRule type="containsText" dxfId="131" priority="103" operator="containsText" text="PRESENTADO/PAGADO">
      <formula>NOT(ISERROR(SEARCH("PRESENTADO/PAGADO",L96)))</formula>
    </cfRule>
  </conditionalFormatting>
  <conditionalFormatting sqref="L96:N96 Q96:AJ96">
    <cfRule type="containsText" dxfId="130" priority="101" operator="containsText" text="NO SE PRESENTO AL MINTRA">
      <formula>NOT(ISERROR(SEARCH("NO SE PRESENTO AL MINTRA",L96)))</formula>
    </cfRule>
  </conditionalFormatting>
  <conditionalFormatting sqref="L64:AH64">
    <cfRule type="containsText" dxfId="129" priority="211" operator="containsText" text="PRESENTADO/PAGADO">
      <formula>NOT(ISERROR(SEARCH("PRESENTADO/PAGADO",L64)))</formula>
    </cfRule>
  </conditionalFormatting>
  <conditionalFormatting sqref="L54:AI54">
    <cfRule type="containsText" dxfId="128" priority="264" operator="containsText" text="NO SE PRESENTO AL MINTRA">
      <formula>NOT(ISERROR(SEARCH("NO SE PRESENTO AL MINTRA",L54)))</formula>
    </cfRule>
  </conditionalFormatting>
  <conditionalFormatting sqref="L90:AJ90">
    <cfRule type="containsText" dxfId="127" priority="127" operator="containsText" text="NO SE PRESENTO AL MINTRA">
      <formula>NOT(ISERROR(SEARCH("NO SE PRESENTO AL MINTRA",L90)))</formula>
    </cfRule>
  </conditionalFormatting>
  <conditionalFormatting sqref="L93:AJ93">
    <cfRule type="containsText" dxfId="126" priority="116" operator="containsText" text="NO SE PRESENTO AL MINTRA">
      <formula>NOT(ISERROR(SEARCH("NO SE PRESENTO AL MINTRA",L93)))</formula>
    </cfRule>
  </conditionalFormatting>
  <conditionalFormatting sqref="L95:AJ95">
    <cfRule type="containsText" dxfId="125" priority="104" operator="containsText" text="NO SE PRESENTO AL MINTRA">
      <formula>NOT(ISERROR(SEARCH("NO SE PRESENTO AL MINTRA",L95)))</formula>
    </cfRule>
  </conditionalFormatting>
  <conditionalFormatting sqref="L98:AJ98">
    <cfRule type="containsText" dxfId="124" priority="92" operator="containsText" text="NO SE PRESENTO AL MINTRA">
      <formula>NOT(ISERROR(SEARCH("NO SE PRESENTO AL MINTRA",L98)))</formula>
    </cfRule>
  </conditionalFormatting>
  <conditionalFormatting sqref="M20">
    <cfRule type="containsText" dxfId="123" priority="390" operator="containsText" text="pendiente">
      <formula>NOT(ISERROR(SEARCH("pendiente",M20)))</formula>
    </cfRule>
  </conditionalFormatting>
  <conditionalFormatting sqref="M21">
    <cfRule type="containsText" dxfId="122" priority="384" operator="containsText" text="pendiente">
      <formula>NOT(ISERROR(SEARCH("pendiente",M21)))</formula>
    </cfRule>
  </conditionalFormatting>
  <conditionalFormatting sqref="M27">
    <cfRule type="containsText" dxfId="121" priority="365" operator="containsText" text="pendiente">
      <formula>NOT(ISERROR(SEARCH("pendiente",M27)))</formula>
    </cfRule>
  </conditionalFormatting>
  <conditionalFormatting sqref="M28:M29">
    <cfRule type="containsText" dxfId="120" priority="356" operator="containsText" text="pendiente">
      <formula>NOT(ISERROR(SEARCH("pendiente",M28)))</formula>
    </cfRule>
  </conditionalFormatting>
  <conditionalFormatting sqref="M54">
    <cfRule type="containsText" dxfId="119" priority="261" operator="containsText" text="pendiente">
      <formula>NOT(ISERROR(SEARCH("pendiente",M54)))</formula>
    </cfRule>
  </conditionalFormatting>
  <conditionalFormatting sqref="M56">
    <cfRule type="containsText" dxfId="118" priority="255" operator="containsText" text="pendiente">
      <formula>NOT(ISERROR(SEARCH("pendiente",M56)))</formula>
    </cfRule>
  </conditionalFormatting>
  <conditionalFormatting sqref="M58 P58">
    <cfRule type="containsText" dxfId="117" priority="246" operator="containsText" text="pendiente">
      <formula>NOT(ISERROR(SEARCH("pendiente",M58)))</formula>
    </cfRule>
  </conditionalFormatting>
  <conditionalFormatting sqref="M59">
    <cfRule type="containsText" dxfId="116" priority="240" operator="containsText" text="pendiente">
      <formula>NOT(ISERROR(SEARCH("pendiente",M59)))</formula>
    </cfRule>
  </conditionalFormatting>
  <conditionalFormatting sqref="M63 P63 S63">
    <cfRule type="containsText" dxfId="115" priority="226" operator="containsText" text="pendiente">
      <formula>NOT(ISERROR(SEARCH("pendiente",M63)))</formula>
    </cfRule>
  </conditionalFormatting>
  <conditionalFormatting sqref="M65 P65">
    <cfRule type="containsText" dxfId="114" priority="209" operator="containsText" text="pendiente">
      <formula>NOT(ISERROR(SEARCH("pendiente",M65)))</formula>
    </cfRule>
  </conditionalFormatting>
  <conditionalFormatting sqref="M67 P67">
    <cfRule type="containsText" dxfId="113" priority="203" operator="containsText" text="pendiente">
      <formula>NOT(ISERROR(SEARCH("pendiente",M67)))</formula>
    </cfRule>
  </conditionalFormatting>
  <conditionalFormatting sqref="M33:N33 P33:AH33">
    <cfRule type="containsText" dxfId="112" priority="336" operator="containsText" text="PRESENTADO/PAGADO">
      <formula>NOT(ISERROR(SEARCH("PRESENTADO/PAGADO",M33)))</formula>
    </cfRule>
  </conditionalFormatting>
  <conditionalFormatting sqref="M94:O94">
    <cfRule type="containsText" dxfId="111" priority="110" operator="containsText" text="NO SE PRESENTO AL MINTRA">
      <formula>NOT(ISERROR(SEARCH("NO SE PRESENTO AL MINTRA",M94)))</formula>
    </cfRule>
  </conditionalFormatting>
  <conditionalFormatting sqref="M62:Q62 S62:AH62">
    <cfRule type="containsText" dxfId="110" priority="228" operator="containsText" text="PRESENTADO/PAGADO">
      <formula>NOT(ISERROR(SEARCH("PRESENTADO/PAGADO",M62)))</formula>
    </cfRule>
  </conditionalFormatting>
  <conditionalFormatting sqref="M45:R45">
    <cfRule type="containsText" dxfId="109" priority="300" operator="containsText" text="PRESENTADO/PAGADO">
      <formula>NOT(ISERROR(SEARCH("PRESENTADO/PAGADO",M45)))</formula>
    </cfRule>
  </conditionalFormatting>
  <conditionalFormatting sqref="M31:T31 V31:AH31">
    <cfRule type="containsText" dxfId="108" priority="348" operator="containsText" text="PRESENTADO/PAGADO">
      <formula>NOT(ISERROR(SEARCH("PRESENTADO/PAGADO",M31)))</formula>
    </cfRule>
  </conditionalFormatting>
  <conditionalFormatting sqref="M63:W63">
    <cfRule type="containsText" dxfId="107" priority="224" operator="containsText" text="PRESENTADO/PAGADO">
      <formula>NOT(ISERROR(SEARCH("PRESENTADO/PAGADO",M63)))</formula>
    </cfRule>
  </conditionalFormatting>
  <conditionalFormatting sqref="M19:AH19">
    <cfRule type="containsText" dxfId="106" priority="393" operator="containsText" text="PRESENTADO/PAGADO">
      <formula>NOT(ISERROR(SEARCH("PRESENTADO/PAGADO",M19)))</formula>
    </cfRule>
  </conditionalFormatting>
  <conditionalFormatting sqref="M21:AH26">
    <cfRule type="containsText" dxfId="105" priority="368" operator="containsText" text="PRESENTADO/PAGADO">
      <formula>NOT(ISERROR(SEARCH("PRESENTADO/PAGADO",M21)))</formula>
    </cfRule>
  </conditionalFormatting>
  <conditionalFormatting sqref="M28:AH28">
    <cfRule type="containsText" dxfId="104" priority="360" operator="containsText" text="PRESENTADO/PAGADO">
      <formula>NOT(ISERROR(SEARCH("PRESENTADO/PAGADO",M28)))</formula>
    </cfRule>
  </conditionalFormatting>
  <conditionalFormatting sqref="M30:AH30">
    <cfRule type="containsText" dxfId="103" priority="351" operator="containsText" text="PRESENTADO/PAGADO">
      <formula>NOT(ISERROR(SEARCH("PRESENTADO/PAGADO",M30)))</formula>
    </cfRule>
  </conditionalFormatting>
  <conditionalFormatting sqref="M32:AH32">
    <cfRule type="containsText" dxfId="102" priority="339" operator="containsText" text="PRESENTADO/PAGADO">
      <formula>NOT(ISERROR(SEARCH("PRESENTADO/PAGADO",M32)))</formula>
    </cfRule>
  </conditionalFormatting>
  <conditionalFormatting sqref="M35:AH44">
    <cfRule type="containsText" dxfId="101" priority="305" operator="containsText" text="PRESENTADO/PAGADO">
      <formula>NOT(ISERROR(SEARCH("PRESENTADO/PAGADO",M35)))</formula>
    </cfRule>
  </conditionalFormatting>
  <conditionalFormatting sqref="M46:AH54">
    <cfRule type="containsText" dxfId="100" priority="263" operator="containsText" text="PRESENTADO/PAGADO">
      <formula>NOT(ISERROR(SEARCH("PRESENTADO/PAGADO",M46)))</formula>
    </cfRule>
  </conditionalFormatting>
  <conditionalFormatting sqref="M55:AH56">
    <cfRule type="containsText" dxfId="99" priority="254" operator="containsText" text="PRESENTADO/PAGADO">
      <formula>NOT(ISERROR(SEARCH("PRESENTADO/PAGADO",M55)))</formula>
    </cfRule>
  </conditionalFormatting>
  <conditionalFormatting sqref="M57:AH58">
    <cfRule type="containsText" dxfId="98" priority="247" operator="containsText" text="PRESENTADO/PAGADO">
      <formula>NOT(ISERROR(SEARCH("PRESENTADO/PAGADO",M57)))</formula>
    </cfRule>
  </conditionalFormatting>
  <conditionalFormatting sqref="M60:AH61">
    <cfRule type="containsText" dxfId="97" priority="231" operator="containsText" text="PRESENTADO/PAGADO">
      <formula>NOT(ISERROR(SEARCH("PRESENTADO/PAGADO",M60)))</formula>
    </cfRule>
  </conditionalFormatting>
  <conditionalFormatting sqref="M66:AH67">
    <cfRule type="containsText" dxfId="96" priority="201" operator="containsText" text="PRESENTADO/PAGADO">
      <formula>NOT(ISERROR(SEARCH("PRESENTADO/PAGADO",M66)))</formula>
    </cfRule>
  </conditionalFormatting>
  <conditionalFormatting sqref="M68:AH73">
    <cfRule type="containsText" dxfId="95" priority="181" operator="containsText" text="PRESENTADO/PAGADO">
      <formula>NOT(ISERROR(SEARCH("PRESENTADO/PAGADO",M68)))</formula>
    </cfRule>
  </conditionalFormatting>
  <conditionalFormatting sqref="M74:AH80">
    <cfRule type="containsText" dxfId="94" priority="159" operator="containsText" text="PRESENTADO/PAGADO">
      <formula>NOT(ISERROR(SEARCH("PRESENTADO/PAGADO",M74)))</formula>
    </cfRule>
  </conditionalFormatting>
  <conditionalFormatting sqref="M83:AH85">
    <cfRule type="containsText" dxfId="93" priority="145" operator="containsText" text="PRESENTADO/PAGADO">
      <formula>NOT(ISERROR(SEARCH("PRESENTADO/PAGADO",M83)))</formula>
    </cfRule>
  </conditionalFormatting>
  <conditionalFormatting sqref="M87:AH87">
    <cfRule type="containsText" dxfId="92" priority="139" operator="containsText" text="PRESENTADO/PAGADO">
      <formula>NOT(ISERROR(SEARCH("PRESENTADO/PAGADO",M87)))</formula>
    </cfRule>
  </conditionalFormatting>
  <conditionalFormatting sqref="M110:AH110">
    <cfRule type="containsText" dxfId="91" priority="41" operator="containsText" text="PRESENTADO/PAGADO">
      <formula>NOT(ISERROR(SEARCH("PRESENTADO/PAGADO",M110)))</formula>
    </cfRule>
  </conditionalFormatting>
  <conditionalFormatting sqref="M112:AH112">
    <cfRule type="containsText" dxfId="90" priority="34" operator="containsText" text="PRESENTADO/PAGADO">
      <formula>NOT(ISERROR(SEARCH("PRESENTADO/PAGADO",M112)))</formula>
    </cfRule>
  </conditionalFormatting>
  <conditionalFormatting sqref="M114:AH114">
    <cfRule type="containsText" dxfId="89" priority="27" operator="containsText" text="PRESENTADO/PAGADO">
      <formula>NOT(ISERROR(SEARCH("PRESENTADO/PAGADO",M114)))</formula>
    </cfRule>
  </conditionalFormatting>
  <conditionalFormatting sqref="N90 Q90">
    <cfRule type="containsText" dxfId="88" priority="128" operator="containsText" text="pendiente">
      <formula>NOT(ISERROR(SEARCH("pendiente",N90)))</formula>
    </cfRule>
  </conditionalFormatting>
  <conditionalFormatting sqref="N96">
    <cfRule type="containsText" dxfId="87" priority="100" operator="containsText" text="PRESENTADO/PAGADO">
      <formula>NOT(ISERROR(SEARCH("PRESENTADO/PAGADO",N96)))</formula>
    </cfRule>
  </conditionalFormatting>
  <conditionalFormatting sqref="N94:AF94">
    <cfRule type="containsText" dxfId="86" priority="109" operator="containsText" text="PRESENTADO/PAGADO">
      <formula>NOT(ISERROR(SEARCH("PRESENTADO/PAGADO",N94)))</formula>
    </cfRule>
  </conditionalFormatting>
  <conditionalFormatting sqref="N59:AI59">
    <cfRule type="containsText" dxfId="85" priority="239" operator="containsText" text="NO SE PRESENTO AL MINTRA">
      <formula>NOT(ISERROR(SEARCH("NO SE PRESENTO AL MINTRA",N59)))</formula>
    </cfRule>
  </conditionalFormatting>
  <conditionalFormatting sqref="N90:AI90">
    <cfRule type="containsText" dxfId="84" priority="126" operator="containsText" text="PRESENTADO/PAGADO">
      <formula>NOT(ISERROR(SEARCH("PRESENTADO/PAGADO",N90)))</formula>
    </cfRule>
  </conditionalFormatting>
  <conditionalFormatting sqref="N93:AI93">
    <cfRule type="containsText" dxfId="83" priority="114" operator="containsText" text="PRESENTADO/PAGADO">
      <formula>NOT(ISERROR(SEARCH("PRESENTADO/PAGADO",N93)))</formula>
    </cfRule>
  </conditionalFormatting>
  <conditionalFormatting sqref="N95:AI95">
    <cfRule type="containsText" dxfId="82" priority="107" operator="containsText" text="PRESENTADO/PAGADO">
      <formula>NOT(ISERROR(SEARCH("PRESENTADO/PAGADO",N95)))</formula>
    </cfRule>
  </conditionalFormatting>
  <conditionalFormatting sqref="N98:AI98">
    <cfRule type="containsText" dxfId="81" priority="90" operator="containsText" text="PRESENTADO/PAGADO">
      <formula>NOT(ISERROR(SEARCH("PRESENTADO/PAGADO",N98)))</formula>
    </cfRule>
  </conditionalFormatting>
  <conditionalFormatting sqref="O15">
    <cfRule type="containsText" dxfId="80" priority="405" operator="containsText" text="pendiente">
      <formula>NOT(ISERROR(SEARCH("pendiente",O15)))</formula>
    </cfRule>
  </conditionalFormatting>
  <conditionalFormatting sqref="O33">
    <cfRule type="containsText" dxfId="79" priority="334" operator="containsText" text="NO SE PRESENTO AL MINTRA">
      <formula>NOT(ISERROR(SEARCH("NO SE PRESENTO AL MINTRA",O33)))</formula>
    </cfRule>
  </conditionalFormatting>
  <conditionalFormatting sqref="O104">
    <cfRule type="containsText" dxfId="78" priority="67" operator="containsText" text="NO SE PRESENTO AL MINTRA">
      <formula>NOT(ISERROR(SEARCH("NO SE PRESENTO AL MINTRA",O104)))</formula>
    </cfRule>
  </conditionalFormatting>
  <conditionalFormatting sqref="O114:O115">
    <cfRule type="containsText" dxfId="77" priority="23" operator="containsText" text="NO SE PRESENTO AL MINTRA">
      <formula>NOT(ISERROR(SEARCH("NO SE PRESENTO AL MINTRA",O114)))</formula>
    </cfRule>
  </conditionalFormatting>
  <conditionalFormatting sqref="O108:Q108">
    <cfRule type="containsText" dxfId="76" priority="50" operator="containsText" text="NO SE PRESENTO AL MINTRA">
      <formula>NOT(ISERROR(SEARCH("NO SE PRESENTO AL MINTRA",O108)))</formula>
    </cfRule>
  </conditionalFormatting>
  <conditionalFormatting sqref="O118:U118">
    <cfRule type="containsText" dxfId="75" priority="9" operator="containsText" text="NO SE PRESENTO AL MINTRA">
      <formula>NOT(ISERROR(SEARCH("NO SE PRESENTO AL MINTRA",O118)))</formula>
    </cfRule>
  </conditionalFormatting>
  <conditionalFormatting sqref="O59:AH59">
    <cfRule type="containsText" dxfId="74" priority="238" operator="containsText" text="PRESENTADO/PAGADO">
      <formula>NOT(ISERROR(SEARCH("PRESENTADO/PAGADO",O59)))</formula>
    </cfRule>
  </conditionalFormatting>
  <conditionalFormatting sqref="O99:AM101">
    <cfRule type="containsText" dxfId="73" priority="82" operator="containsText" text="NO SE PRESENTO AL MINTRA">
      <formula>NOT(ISERROR(SEARCH("NO SE PRESENTO AL MINTRA",O99)))</formula>
    </cfRule>
  </conditionalFormatting>
  <conditionalFormatting sqref="O102:AM103">
    <cfRule type="containsText" dxfId="72" priority="75" operator="containsText" text="NO SE PRESENTO AL MINTRA">
      <formula>NOT(ISERROR(SEARCH("NO SE PRESENTO AL MINTRA",O102)))</formula>
    </cfRule>
  </conditionalFormatting>
  <conditionalFormatting sqref="O105:AM106">
    <cfRule type="containsText" dxfId="71" priority="61" operator="containsText" text="NO SE PRESENTO AL MINTRA">
      <formula>NOT(ISERROR(SEARCH("NO SE PRESENTO AL MINTRA",O105)))</formula>
    </cfRule>
  </conditionalFormatting>
  <conditionalFormatting sqref="O107:AM107">
    <cfRule type="containsText" dxfId="70" priority="56" operator="containsText" text="NO SE PRESENTO AL MINTRA">
      <formula>NOT(ISERROR(SEARCH("NO SE PRESENTO AL MINTRA",O107)))</formula>
    </cfRule>
  </conditionalFormatting>
  <conditionalFormatting sqref="O109:AM109">
    <cfRule type="containsText" dxfId="69" priority="44" operator="containsText" text="NO SE PRESENTO AL MINTRA">
      <formula>NOT(ISERROR(SEARCH("NO SE PRESENTO AL MINTRA",O109)))</formula>
    </cfRule>
  </conditionalFormatting>
  <conditionalFormatting sqref="O111:AM111">
    <cfRule type="containsText" dxfId="68" priority="37" operator="containsText" text="NO SE PRESENTO AL MINTRA">
      <formula>NOT(ISERROR(SEARCH("NO SE PRESENTO AL MINTRA",O111)))</formula>
    </cfRule>
  </conditionalFormatting>
  <conditionalFormatting sqref="O113:AM113">
    <cfRule type="containsText" dxfId="67" priority="30" operator="containsText" text="NO SE PRESENTO AL MINTRA">
      <formula>NOT(ISERROR(SEARCH("NO SE PRESENTO AL MINTRA",O113)))</formula>
    </cfRule>
  </conditionalFormatting>
  <conditionalFormatting sqref="O115:AM116">
    <cfRule type="containsText" dxfId="66" priority="18" operator="containsText" text="NO SE PRESENTO AL MINTRA">
      <formula>NOT(ISERROR(SEARCH("NO SE PRESENTO AL MINTRA",O115)))</formula>
    </cfRule>
  </conditionalFormatting>
  <conditionalFormatting sqref="O117:AM117">
    <cfRule type="containsText" dxfId="65" priority="13" operator="containsText" text="NO SE PRESENTO AL MINTRA">
      <formula>NOT(ISERROR(SEARCH("NO SE PRESENTO AL MINTRA",O117)))</formula>
    </cfRule>
  </conditionalFormatting>
  <conditionalFormatting sqref="O119:AM119">
    <cfRule type="containsText" dxfId="64" priority="2" operator="containsText" text="NO SE PRESENTO AL MINTRA">
      <formula>NOT(ISERROR(SEARCH("NO SE PRESENTO AL MINTRA",O119)))</formula>
    </cfRule>
  </conditionalFormatting>
  <conditionalFormatting sqref="P20">
    <cfRule type="containsText" dxfId="63" priority="387" operator="containsText" text="pendiente">
      <formula>NOT(ISERROR(SEARCH("pendiente",P20)))</formula>
    </cfRule>
  </conditionalFormatting>
  <conditionalFormatting sqref="P27">
    <cfRule type="containsText" dxfId="62" priority="363" operator="containsText" text="pendiente">
      <formula>NOT(ISERROR(SEARCH("pendiente",P27)))</formula>
    </cfRule>
  </conditionalFormatting>
  <conditionalFormatting sqref="P29">
    <cfRule type="containsText" dxfId="61" priority="354" operator="containsText" text="pendiente">
      <formula>NOT(ISERROR(SEARCH("pendiente",P29)))</formula>
    </cfRule>
  </conditionalFormatting>
  <conditionalFormatting sqref="P31">
    <cfRule type="containsText" dxfId="60" priority="347" operator="containsText" text="pendiente">
      <formula>NOT(ISERROR(SEARCH("pendiente",P31)))</formula>
    </cfRule>
  </conditionalFormatting>
  <conditionalFormatting sqref="P45">
    <cfRule type="containsText" dxfId="59" priority="298" operator="containsText" text="pendiente">
      <formula>NOT(ISERROR(SEARCH("pendiente",P45)))</formula>
    </cfRule>
  </conditionalFormatting>
  <conditionalFormatting sqref="P56">
    <cfRule type="containsText" dxfId="58" priority="252" operator="containsText" text="pendiente">
      <formula>NOT(ISERROR(SEARCH("pendiente",P56)))</formula>
    </cfRule>
  </conditionalFormatting>
  <conditionalFormatting sqref="P59">
    <cfRule type="containsText" dxfId="57" priority="237" operator="containsText" text="pendiente">
      <formula>NOT(ISERROR(SEARCH("pendiente",P59)))</formula>
    </cfRule>
  </conditionalFormatting>
  <conditionalFormatting sqref="P94">
    <cfRule type="containsText" dxfId="56" priority="108" operator="containsText" text="NO SE PRESENTO AL MINTRA">
      <formula>NOT(ISERROR(SEARCH("NO SE PRESENTO AL MINTRA",P94)))</formula>
    </cfRule>
  </conditionalFormatting>
  <conditionalFormatting sqref="P116">
    <cfRule type="containsText" dxfId="55" priority="19" operator="containsText" text="PRESENTADO/PAGADO">
      <formula>NOT(ISERROR(SEARCH("PRESENTADO/PAGADO",P116)))</formula>
    </cfRule>
  </conditionalFormatting>
  <conditionalFormatting sqref="P104:R104 T104:AM104">
    <cfRule type="containsText" dxfId="54" priority="71" operator="containsText" text="NO SE PRESENTO AL MINTRA">
      <formula>NOT(ISERROR(SEARCH("NO SE PRESENTO AL MINTRA",P104)))</formula>
    </cfRule>
  </conditionalFormatting>
  <conditionalFormatting sqref="Q107:Q108">
    <cfRule type="containsText" dxfId="53" priority="49" operator="containsText" text="PRESENTADO/PAGADO">
      <formula>NOT(ISERROR(SEARCH("PRESENTADO/PAGADO",Q107)))</formula>
    </cfRule>
  </conditionalFormatting>
  <conditionalFormatting sqref="Q118:R119">
    <cfRule type="containsText" dxfId="52" priority="5" operator="containsText" text="PRESENTADO/PAGADO">
      <formula>NOT(ISERROR(SEARCH("PRESENTADO/PAGADO",Q118)))</formula>
    </cfRule>
  </conditionalFormatting>
  <conditionalFormatting sqref="Q99:AL99">
    <cfRule type="containsText" dxfId="51" priority="89" operator="containsText" text="PRESENTADO/PAGADO">
      <formula>NOT(ISERROR(SEARCH("PRESENTADO/PAGADO",Q99)))</formula>
    </cfRule>
  </conditionalFormatting>
  <conditionalFormatting sqref="Q100:AL102">
    <cfRule type="containsText" dxfId="50" priority="79" operator="containsText" text="PRESENTADO/PAGADO">
      <formula>NOT(ISERROR(SEARCH("PRESENTADO/PAGADO",Q100)))</formula>
    </cfRule>
  </conditionalFormatting>
  <conditionalFormatting sqref="Q103:AL103">
    <cfRule type="containsText" dxfId="49" priority="74" operator="containsText" text="PRESENTADO/PAGADO">
      <formula>NOT(ISERROR(SEARCH("PRESENTADO/PAGADO",Q103)))</formula>
    </cfRule>
  </conditionalFormatting>
  <conditionalFormatting sqref="Q105:AL106">
    <cfRule type="containsText" dxfId="48" priority="60" operator="containsText" text="PRESENTADO/PAGADO">
      <formula>NOT(ISERROR(SEARCH("PRESENTADO/PAGADO",Q105)))</formula>
    </cfRule>
  </conditionalFormatting>
  <conditionalFormatting sqref="Q109:AL109">
    <cfRule type="containsText" dxfId="47" priority="46" operator="containsText" text="PRESENTADO/PAGADO">
      <formula>NOT(ISERROR(SEARCH("PRESENTADO/PAGADO",Q109)))</formula>
    </cfRule>
  </conditionalFormatting>
  <conditionalFormatting sqref="Q111:AL111">
    <cfRule type="containsText" dxfId="46" priority="39" operator="containsText" text="PRESENTADO/PAGADO">
      <formula>NOT(ISERROR(SEARCH("PRESENTADO/PAGADO",Q111)))</formula>
    </cfRule>
  </conditionalFormatting>
  <conditionalFormatting sqref="Q113:AL113">
    <cfRule type="containsText" dxfId="45" priority="32" operator="containsText" text="PRESENTADO/PAGADO">
      <formula>NOT(ISERROR(SEARCH("PRESENTADO/PAGADO",Q113)))</formula>
    </cfRule>
  </conditionalFormatting>
  <conditionalFormatting sqref="Q115:AL115">
    <cfRule type="containsText" dxfId="44" priority="24" operator="containsText" text="PRESENTADO/PAGADO">
      <formula>NOT(ISERROR(SEARCH("PRESENTADO/PAGADO",Q115)))</formula>
    </cfRule>
  </conditionalFormatting>
  <conditionalFormatting sqref="Q116:AL117">
    <cfRule type="containsText" dxfId="43" priority="15" operator="containsText" text="PRESENTADO/PAGADO">
      <formula>NOT(ISERROR(SEARCH("PRESENTADO/PAGADO",Q116)))</formula>
    </cfRule>
  </conditionalFormatting>
  <conditionalFormatting sqref="R62">
    <cfRule type="expression" dxfId="42" priority="227">
      <formula>ROW()=CELL("FILA")</formula>
    </cfRule>
  </conditionalFormatting>
  <conditionalFormatting sqref="R108:S108">
    <cfRule type="containsText" dxfId="41" priority="48" operator="containsText" text="NO SE PRESENTO AL MINTRA">
      <formula>NOT(ISERROR(SEARCH("NO SE PRESENTO AL MINTRA",R108)))</formula>
    </cfRule>
  </conditionalFormatting>
  <conditionalFormatting sqref="R107:AL107">
    <cfRule type="containsText" dxfId="40" priority="58" operator="containsText" text="PRESENTADO/PAGADO">
      <formula>NOT(ISERROR(SEARCH("PRESENTADO/PAGADO",R107)))</formula>
    </cfRule>
  </conditionalFormatting>
  <conditionalFormatting sqref="S20">
    <cfRule type="containsText" dxfId="39" priority="388" operator="containsText" text="pendiente">
      <formula>NOT(ISERROR(SEARCH("pendiente",S20)))</formula>
    </cfRule>
  </conditionalFormatting>
  <conditionalFormatting sqref="S31">
    <cfRule type="containsText" dxfId="38" priority="346" operator="containsText" text="pendiente">
      <formula>NOT(ISERROR(SEARCH("pendiente",S31)))</formula>
    </cfRule>
  </conditionalFormatting>
  <conditionalFormatting sqref="S45">
    <cfRule type="containsText" dxfId="37" priority="295" operator="containsText" text="pendiente">
      <formula>NOT(ISERROR(SEARCH("pendiente",S45)))</formula>
    </cfRule>
  </conditionalFormatting>
  <conditionalFormatting sqref="S56">
    <cfRule type="containsText" dxfId="36" priority="251" operator="containsText" text="pendiente">
      <formula>NOT(ISERROR(SEARCH("pendiente",S56)))</formula>
    </cfRule>
  </conditionalFormatting>
  <conditionalFormatting sqref="S67">
    <cfRule type="containsText" dxfId="35" priority="200" operator="containsText" text="pendiente">
      <formula>NOT(ISERROR(SEARCH("pendiente",S67)))</formula>
    </cfRule>
  </conditionalFormatting>
  <conditionalFormatting sqref="S104">
    <cfRule type="containsText" dxfId="34" priority="66" operator="containsText" text="NO SE PRESENTO AL MINTRA">
      <formula>NOT(ISERROR(SEARCH("NO SE PRESENTO AL MINTRA",S104)))</formula>
    </cfRule>
  </conditionalFormatting>
  <conditionalFormatting sqref="S45:AH45">
    <cfRule type="containsText" dxfId="33" priority="296" operator="containsText" text="PRESENTADO/PAGADO">
      <formula>NOT(ISERROR(SEARCH("PRESENTADO/PAGADO",S45)))</formula>
    </cfRule>
  </conditionalFormatting>
  <conditionalFormatting sqref="S45:AI45">
    <cfRule type="containsText" dxfId="32" priority="297" operator="containsText" text="NO SE PRESENTO AL MINTRA">
      <formula>NOT(ISERROR(SEARCH("NO SE PRESENTO AL MINTRA",S45)))</formula>
    </cfRule>
  </conditionalFormatting>
  <conditionalFormatting sqref="T104">
    <cfRule type="containsText" dxfId="31" priority="72" operator="containsText" text="pendiente">
      <formula>NOT(ISERROR(SEARCH("pendiente",T104)))</formula>
    </cfRule>
  </conditionalFormatting>
  <conditionalFormatting sqref="T104:AL104 Q104:R104">
    <cfRule type="containsText" dxfId="30" priority="70" operator="containsText" text="PRESENTADO/PAGADO">
      <formula>NOT(ISERROR(SEARCH("PRESENTADO/PAGADO",Q104)))</formula>
    </cfRule>
  </conditionalFormatting>
  <conditionalFormatting sqref="T118:AL118">
    <cfRule type="containsText" dxfId="29" priority="8" operator="containsText" text="PRESENTADO/PAGADO">
      <formula>NOT(ISERROR(SEARCH("PRESENTADO/PAGADO",T118)))</formula>
    </cfRule>
  </conditionalFormatting>
  <conditionalFormatting sqref="T119:AL119">
    <cfRule type="containsText" dxfId="28" priority="3" operator="containsText" text="PRESENTADO/PAGADO">
      <formula>NOT(ISERROR(SEARCH("PRESENTADO/PAGADO",T119)))</formula>
    </cfRule>
  </conditionalFormatting>
  <conditionalFormatting sqref="U31">
    <cfRule type="containsText" dxfId="27" priority="344" operator="containsText" text="NO SE PRESENTO AL MINTRA">
      <formula>NOT(ISERROR(SEARCH("NO SE PRESENTO AL MINTRA",U31)))</formula>
    </cfRule>
  </conditionalFormatting>
  <conditionalFormatting sqref="V31">
    <cfRule type="containsText" dxfId="26" priority="343" operator="containsText" text="pendiente">
      <formula>NOT(ISERROR(SEARCH("pendiente",V31)))</formula>
    </cfRule>
  </conditionalFormatting>
  <conditionalFormatting sqref="V45">
    <cfRule type="containsText" dxfId="25" priority="294" operator="containsText" text="pendiente">
      <formula>NOT(ISERROR(SEARCH("pendiente",V45)))</formula>
    </cfRule>
  </conditionalFormatting>
  <conditionalFormatting sqref="V63">
    <cfRule type="containsText" dxfId="24" priority="223" operator="containsText" text="pendiente">
      <formula>NOT(ISERROR(SEARCH("pendiente",V63)))</formula>
    </cfRule>
  </conditionalFormatting>
  <conditionalFormatting sqref="V118">
    <cfRule type="containsText" dxfId="23" priority="7" operator="containsText" text="NO SE PRESENTO AL MINTRA">
      <formula>NOT(ISERROR(SEARCH("NO SE PRESENTO AL MINTRA",V118)))</formula>
    </cfRule>
  </conditionalFormatting>
  <conditionalFormatting sqref="W104">
    <cfRule type="containsText" dxfId="22" priority="69" operator="containsText" text="pendiente">
      <formula>NOT(ISERROR(SEARCH("pendiente",W104)))</formula>
    </cfRule>
  </conditionalFormatting>
  <conditionalFormatting sqref="W118:AM118">
    <cfRule type="containsText" dxfId="21" priority="11" operator="containsText" text="NO SE PRESENTO AL MINTRA">
      <formula>NOT(ISERROR(SEARCH("NO SE PRESENTO AL MINTRA",W118)))</formula>
    </cfRule>
  </conditionalFormatting>
  <conditionalFormatting sqref="X63:Z63 AB63:AH63">
    <cfRule type="containsText" dxfId="20" priority="220" operator="containsText" text="PRESENTADO/PAGADO">
      <formula>NOT(ISERROR(SEARCH("PRESENTADO/PAGADO",X63)))</formula>
    </cfRule>
  </conditionalFormatting>
  <conditionalFormatting sqref="X63:Z63 AB63:AI63">
    <cfRule type="containsText" dxfId="19" priority="221" operator="containsText" text="NO SE PRESENTO AL MINTRA">
      <formula>NOT(ISERROR(SEARCH("NO SE PRESENTO AL MINTRA",X63)))</formula>
    </cfRule>
  </conditionalFormatting>
  <conditionalFormatting sqref="Y31">
    <cfRule type="containsText" dxfId="18" priority="342" operator="containsText" text="pendiente">
      <formula>NOT(ISERROR(SEARCH("pendiente",Y31)))</formula>
    </cfRule>
  </conditionalFormatting>
  <conditionalFormatting sqref="Y63">
    <cfRule type="containsText" dxfId="17" priority="219" operator="containsText" text="pendiente">
      <formula>NOT(ISERROR(SEARCH("pendiente",Y63)))</formula>
    </cfRule>
  </conditionalFormatting>
  <conditionalFormatting sqref="Z104">
    <cfRule type="containsText" dxfId="16" priority="68" operator="containsText" text="pendiente">
      <formula>NOT(ISERROR(SEARCH("pendiente",Z104)))</formula>
    </cfRule>
  </conditionalFormatting>
  <conditionalFormatting sqref="AB63">
    <cfRule type="containsText" dxfId="15" priority="216" operator="containsText" text="pendiente">
      <formula>NOT(ISERROR(SEARCH("pendiente",AB63)))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A4E-6330-45F8-8FAA-A85DAC8A10AB}">
  <sheetPr codeName="Hoja3" filterMode="1"/>
  <dimension ref="A1:J1048576"/>
  <sheetViews>
    <sheetView workbookViewId="0">
      <pane xSplit="2" topLeftCell="C1" activePane="topRight" state="frozen"/>
      <selection pane="topRight" activeCell="B23" sqref="A1:J1048576"/>
    </sheetView>
  </sheetViews>
  <sheetFormatPr defaultColWidth="11.42578125" defaultRowHeight="14.45"/>
  <cols>
    <col min="2" max="2" width="26.85546875" bestFit="1" customWidth="1"/>
    <col min="3" max="3" width="19.140625" customWidth="1"/>
    <col min="4" max="5" width="7.5703125" bestFit="1" customWidth="1"/>
    <col min="6" max="6" width="62" customWidth="1"/>
    <col min="7" max="7" width="24.5703125" bestFit="1" customWidth="1"/>
    <col min="9" max="9" width="20.28515625" customWidth="1"/>
  </cols>
  <sheetData>
    <row r="1" spans="1:10" ht="15" thickBot="1"/>
    <row r="2" spans="1:10">
      <c r="A2" s="160" t="s">
        <v>190</v>
      </c>
      <c r="B2" s="160" t="s">
        <v>7</v>
      </c>
      <c r="C2" s="160" t="s">
        <v>8</v>
      </c>
      <c r="D2" s="160" t="s">
        <v>9</v>
      </c>
      <c r="E2" s="12" t="s">
        <v>386</v>
      </c>
      <c r="F2" s="160" t="s">
        <v>387</v>
      </c>
      <c r="G2" s="160" t="s">
        <v>388</v>
      </c>
      <c r="H2" s="160" t="s">
        <v>389</v>
      </c>
    </row>
    <row r="3" spans="1:10">
      <c r="A3" s="161"/>
      <c r="B3" s="161"/>
      <c r="C3" s="161"/>
      <c r="D3" s="161"/>
      <c r="E3" s="13" t="s">
        <v>390</v>
      </c>
      <c r="F3" s="161"/>
      <c r="G3" s="161"/>
      <c r="H3" s="161"/>
    </row>
    <row r="4" spans="1:10">
      <c r="A4" s="14" t="s">
        <v>391</v>
      </c>
      <c r="B4" s="15" t="s">
        <v>242</v>
      </c>
      <c r="C4" s="16" t="s">
        <v>34</v>
      </c>
      <c r="D4" s="17">
        <v>45173</v>
      </c>
      <c r="E4" s="17">
        <v>45354</v>
      </c>
      <c r="F4" s="6" t="s">
        <v>392</v>
      </c>
      <c r="G4" s="6" t="s">
        <v>393</v>
      </c>
      <c r="H4" s="16" t="s">
        <v>394</v>
      </c>
      <c r="I4" s="6" t="s">
        <v>395</v>
      </c>
    </row>
    <row r="5" spans="1:10" hidden="1">
      <c r="A5" s="4" t="s">
        <v>396</v>
      </c>
      <c r="B5" s="3" t="s">
        <v>353</v>
      </c>
      <c r="C5" s="6" t="s">
        <v>28</v>
      </c>
      <c r="D5" s="8">
        <v>44900</v>
      </c>
      <c r="E5" s="8">
        <v>45355</v>
      </c>
      <c r="F5" s="24" t="s">
        <v>397</v>
      </c>
      <c r="G5" s="6" t="s">
        <v>398</v>
      </c>
      <c r="H5" s="6" t="s">
        <v>399</v>
      </c>
      <c r="I5" s="6" t="s">
        <v>400</v>
      </c>
    </row>
    <row r="6" spans="1:10" hidden="1">
      <c r="A6" s="4" t="s">
        <v>401</v>
      </c>
      <c r="B6" s="3" t="s">
        <v>317</v>
      </c>
      <c r="C6" s="6" t="s">
        <v>28</v>
      </c>
      <c r="D6" s="8">
        <v>45082</v>
      </c>
      <c r="E6" s="8">
        <v>45355</v>
      </c>
      <c r="F6" s="24" t="s">
        <v>402</v>
      </c>
      <c r="G6" s="6" t="s">
        <v>403</v>
      </c>
      <c r="H6" s="6" t="s">
        <v>404</v>
      </c>
      <c r="I6" s="6"/>
    </row>
    <row r="7" spans="1:10" hidden="1">
      <c r="A7" s="4" t="s">
        <v>405</v>
      </c>
      <c r="B7" s="3" t="s">
        <v>406</v>
      </c>
      <c r="C7" s="6" t="s">
        <v>28</v>
      </c>
      <c r="D7" s="8">
        <v>44991</v>
      </c>
      <c r="E7" s="8">
        <v>45356</v>
      </c>
      <c r="F7" s="25" t="s">
        <v>407</v>
      </c>
      <c r="G7" s="6" t="s">
        <v>408</v>
      </c>
      <c r="H7" s="6" t="s">
        <v>409</v>
      </c>
      <c r="I7" s="6" t="s">
        <v>410</v>
      </c>
    </row>
    <row r="8" spans="1:10">
      <c r="A8" s="4" t="s">
        <v>192</v>
      </c>
      <c r="B8" s="3" t="s">
        <v>194</v>
      </c>
      <c r="C8" s="6" t="s">
        <v>34</v>
      </c>
      <c r="D8" s="8">
        <v>44991</v>
      </c>
      <c r="E8" s="8">
        <v>45356</v>
      </c>
      <c r="F8" s="27" t="s">
        <v>411</v>
      </c>
      <c r="G8" s="6" t="s">
        <v>412</v>
      </c>
      <c r="H8" s="6" t="s">
        <v>409</v>
      </c>
      <c r="I8" s="6"/>
    </row>
    <row r="9" spans="1:10">
      <c r="A9" s="4" t="s">
        <v>413</v>
      </c>
      <c r="B9" s="3" t="s">
        <v>250</v>
      </c>
      <c r="C9" s="6" t="s">
        <v>34</v>
      </c>
      <c r="D9" s="8">
        <v>45180</v>
      </c>
      <c r="E9" s="8">
        <v>45361</v>
      </c>
      <c r="F9" s="6" t="s">
        <v>392</v>
      </c>
      <c r="G9" s="6" t="s">
        <v>414</v>
      </c>
      <c r="H9" s="6" t="s">
        <v>394</v>
      </c>
      <c r="I9" s="6" t="s">
        <v>415</v>
      </c>
    </row>
    <row r="10" spans="1:10" hidden="1">
      <c r="A10" s="4" t="s">
        <v>216</v>
      </c>
      <c r="B10" s="3" t="s">
        <v>218</v>
      </c>
      <c r="C10" s="6" t="s">
        <v>28</v>
      </c>
      <c r="D10" s="8">
        <v>45180</v>
      </c>
      <c r="E10" s="8">
        <v>45361</v>
      </c>
      <c r="F10" s="24" t="s">
        <v>397</v>
      </c>
      <c r="G10" s="6" t="s">
        <v>416</v>
      </c>
      <c r="H10" s="6" t="s">
        <v>394</v>
      </c>
      <c r="I10" s="6" t="s">
        <v>410</v>
      </c>
      <c r="J10" s="1" t="s">
        <v>417</v>
      </c>
    </row>
    <row r="11" spans="1:10" ht="13.15" customHeight="1">
      <c r="A11" s="4" t="s">
        <v>418</v>
      </c>
      <c r="B11" s="3" t="s">
        <v>248</v>
      </c>
      <c r="C11" s="6" t="s">
        <v>34</v>
      </c>
      <c r="D11" s="8">
        <v>45180</v>
      </c>
      <c r="E11" s="8">
        <v>45361</v>
      </c>
      <c r="F11" s="6" t="s">
        <v>392</v>
      </c>
      <c r="G11" s="6" t="s">
        <v>419</v>
      </c>
      <c r="H11" s="6" t="s">
        <v>394</v>
      </c>
      <c r="I11" s="6" t="s">
        <v>415</v>
      </c>
    </row>
    <row r="12" spans="1:10">
      <c r="A12" s="4" t="s">
        <v>420</v>
      </c>
      <c r="B12" s="3" t="s">
        <v>244</v>
      </c>
      <c r="C12" s="6" t="s">
        <v>34</v>
      </c>
      <c r="D12" s="8">
        <v>45180</v>
      </c>
      <c r="E12" s="8">
        <v>45361</v>
      </c>
      <c r="F12" s="6" t="s">
        <v>392</v>
      </c>
      <c r="G12" s="6" t="s">
        <v>421</v>
      </c>
      <c r="H12" s="6" t="s">
        <v>394</v>
      </c>
      <c r="I12" s="6" t="s">
        <v>415</v>
      </c>
      <c r="J12" s="18"/>
    </row>
    <row r="13" spans="1:10">
      <c r="A13" s="4" t="s">
        <v>422</v>
      </c>
      <c r="B13" s="3" t="s">
        <v>238</v>
      </c>
      <c r="C13" s="6" t="s">
        <v>34</v>
      </c>
      <c r="D13" s="8">
        <v>45180</v>
      </c>
      <c r="E13" s="8">
        <v>45361</v>
      </c>
      <c r="F13" s="6" t="s">
        <v>392</v>
      </c>
      <c r="G13" s="6" t="s">
        <v>423</v>
      </c>
      <c r="H13" s="6" t="s">
        <v>394</v>
      </c>
      <c r="I13" s="6" t="s">
        <v>395</v>
      </c>
      <c r="J13" s="18"/>
    </row>
    <row r="14" spans="1:10" hidden="1">
      <c r="A14" s="4" t="s">
        <v>204</v>
      </c>
      <c r="B14" s="3" t="s">
        <v>206</v>
      </c>
      <c r="C14" s="6" t="s">
        <v>28</v>
      </c>
      <c r="D14" s="8">
        <v>45180</v>
      </c>
      <c r="E14" s="8">
        <v>45361</v>
      </c>
      <c r="F14" s="26" t="s">
        <v>424</v>
      </c>
      <c r="G14" s="6" t="s">
        <v>425</v>
      </c>
      <c r="H14" s="6" t="s">
        <v>394</v>
      </c>
      <c r="I14" s="6" t="s">
        <v>410</v>
      </c>
    </row>
    <row r="15" spans="1:10" hidden="1">
      <c r="A15" s="4" t="s">
        <v>219</v>
      </c>
      <c r="B15" s="3" t="s">
        <v>221</v>
      </c>
      <c r="C15" s="6" t="s">
        <v>28</v>
      </c>
      <c r="D15" s="8">
        <v>45180</v>
      </c>
      <c r="E15" s="8">
        <v>45361</v>
      </c>
      <c r="F15" s="25" t="s">
        <v>426</v>
      </c>
      <c r="G15" s="6" t="s">
        <v>427</v>
      </c>
      <c r="H15" s="6" t="s">
        <v>394</v>
      </c>
      <c r="I15" s="6" t="s">
        <v>410</v>
      </c>
    </row>
    <row r="16" spans="1:10">
      <c r="A16" s="4" t="s">
        <v>428</v>
      </c>
      <c r="B16" s="3" t="s">
        <v>246</v>
      </c>
      <c r="C16" s="6" t="s">
        <v>34</v>
      </c>
      <c r="D16" s="8">
        <v>45180</v>
      </c>
      <c r="E16" s="8">
        <v>45361</v>
      </c>
      <c r="F16" s="6" t="s">
        <v>392</v>
      </c>
      <c r="G16" s="6" t="s">
        <v>429</v>
      </c>
      <c r="H16" s="6" t="s">
        <v>394</v>
      </c>
      <c r="I16" s="6" t="s">
        <v>415</v>
      </c>
      <c r="J16" s="18"/>
    </row>
    <row r="17" spans="1:10" hidden="1">
      <c r="A17" s="4" t="s">
        <v>430</v>
      </c>
      <c r="B17" s="3" t="s">
        <v>266</v>
      </c>
      <c r="C17" s="6" t="s">
        <v>28</v>
      </c>
      <c r="D17" s="8">
        <v>45180</v>
      </c>
      <c r="E17" s="8">
        <v>45361</v>
      </c>
      <c r="F17" s="25" t="s">
        <v>431</v>
      </c>
      <c r="G17" s="6" t="s">
        <v>432</v>
      </c>
      <c r="H17" s="6" t="s">
        <v>394</v>
      </c>
      <c r="I17" s="6" t="s">
        <v>410</v>
      </c>
      <c r="J17" s="1" t="s">
        <v>417</v>
      </c>
    </row>
    <row r="18" spans="1:10" hidden="1">
      <c r="A18" s="4" t="s">
        <v>210</v>
      </c>
      <c r="B18" s="3" t="s">
        <v>212</v>
      </c>
      <c r="C18" s="6" t="s">
        <v>28</v>
      </c>
      <c r="D18" s="8">
        <v>45180</v>
      </c>
      <c r="E18" s="8">
        <v>45361</v>
      </c>
      <c r="F18" s="25" t="s">
        <v>426</v>
      </c>
      <c r="G18" s="6" t="s">
        <v>433</v>
      </c>
      <c r="H18" s="6" t="s">
        <v>394</v>
      </c>
      <c r="I18" s="6" t="s">
        <v>410</v>
      </c>
      <c r="J18" s="1" t="s">
        <v>417</v>
      </c>
    </row>
    <row r="19" spans="1:10">
      <c r="A19" s="4" t="s">
        <v>434</v>
      </c>
      <c r="B19" s="3" t="s">
        <v>236</v>
      </c>
      <c r="C19" s="6" t="s">
        <v>34</v>
      </c>
      <c r="D19" s="8">
        <v>45180</v>
      </c>
      <c r="E19" s="8">
        <v>45361</v>
      </c>
      <c r="F19" s="6" t="s">
        <v>392</v>
      </c>
      <c r="G19" s="6" t="s">
        <v>435</v>
      </c>
      <c r="H19" s="6" t="s">
        <v>394</v>
      </c>
      <c r="I19" s="6" t="s">
        <v>415</v>
      </c>
    </row>
    <row r="20" spans="1:10" hidden="1">
      <c r="A20" s="19" t="s">
        <v>436</v>
      </c>
      <c r="B20" s="20" t="s">
        <v>286</v>
      </c>
      <c r="C20" s="21" t="s">
        <v>28</v>
      </c>
      <c r="D20" s="22">
        <v>45180</v>
      </c>
      <c r="E20" s="8">
        <v>45361</v>
      </c>
      <c r="F20" s="25" t="s">
        <v>426</v>
      </c>
      <c r="G20" s="6" t="s">
        <v>437</v>
      </c>
      <c r="H20" s="21" t="s">
        <v>394</v>
      </c>
      <c r="I20" s="6" t="s">
        <v>410</v>
      </c>
    </row>
    <row r="21" spans="1:10">
      <c r="A21" s="4" t="s">
        <v>195</v>
      </c>
      <c r="B21" s="3" t="s">
        <v>197</v>
      </c>
      <c r="C21" s="6" t="s">
        <v>34</v>
      </c>
      <c r="D21" s="8">
        <v>45180</v>
      </c>
      <c r="E21" s="8">
        <v>45361</v>
      </c>
      <c r="F21" s="6" t="s">
        <v>392</v>
      </c>
      <c r="G21" s="6" t="s">
        <v>376</v>
      </c>
      <c r="H21" s="1" t="s">
        <v>394</v>
      </c>
      <c r="I21" s="1" t="s">
        <v>415</v>
      </c>
    </row>
    <row r="22" spans="1:10">
      <c r="A22" s="4" t="s">
        <v>438</v>
      </c>
      <c r="B22" s="3" t="s">
        <v>256</v>
      </c>
      <c r="C22" s="6" t="s">
        <v>34</v>
      </c>
      <c r="D22" s="8">
        <v>45187</v>
      </c>
      <c r="E22" s="8">
        <v>45368</v>
      </c>
      <c r="F22" s="6" t="s">
        <v>392</v>
      </c>
      <c r="G22" s="6" t="s">
        <v>439</v>
      </c>
      <c r="H22" s="1" t="s">
        <v>394</v>
      </c>
      <c r="I22" s="1" t="s">
        <v>415</v>
      </c>
    </row>
    <row r="23" spans="1:10">
      <c r="A23" s="4" t="s">
        <v>440</v>
      </c>
      <c r="B23" s="3" t="s">
        <v>252</v>
      </c>
      <c r="C23" s="6" t="s">
        <v>34</v>
      </c>
      <c r="D23" s="8">
        <v>45187</v>
      </c>
      <c r="E23" s="8">
        <v>45368</v>
      </c>
      <c r="F23" s="6" t="s">
        <v>392</v>
      </c>
      <c r="G23" s="6" t="s">
        <v>441</v>
      </c>
      <c r="H23" s="1" t="s">
        <v>394</v>
      </c>
      <c r="I23" s="1" t="s">
        <v>442</v>
      </c>
    </row>
    <row r="24" spans="1:10" hidden="1">
      <c r="A24" s="4" t="s">
        <v>443</v>
      </c>
      <c r="B24" s="3" t="s">
        <v>270</v>
      </c>
      <c r="C24" s="6" t="s">
        <v>28</v>
      </c>
      <c r="D24" s="8">
        <v>45187</v>
      </c>
      <c r="E24" s="8">
        <v>45368</v>
      </c>
      <c r="F24" s="1" t="s">
        <v>444</v>
      </c>
      <c r="G24" s="6" t="s">
        <v>427</v>
      </c>
      <c r="H24" s="1" t="s">
        <v>394</v>
      </c>
      <c r="I24" s="1" t="s">
        <v>410</v>
      </c>
    </row>
    <row r="25" spans="1:10">
      <c r="A25" s="4" t="s">
        <v>445</v>
      </c>
      <c r="B25" s="3" t="s">
        <v>303</v>
      </c>
      <c r="C25" s="6" t="s">
        <v>34</v>
      </c>
      <c r="D25" s="8">
        <v>45005</v>
      </c>
      <c r="E25" s="8">
        <v>45370</v>
      </c>
      <c r="F25" s="6" t="s">
        <v>392</v>
      </c>
      <c r="G25" s="6" t="s">
        <v>398</v>
      </c>
      <c r="H25" s="18" t="s">
        <v>409</v>
      </c>
      <c r="I25" t="s">
        <v>446</v>
      </c>
    </row>
    <row r="1048576" spans="10:10">
      <c r="J1048576" s="6"/>
    </row>
  </sheetData>
  <autoFilter ref="A3:L25" xr:uid="{751A8A4E-6330-45F8-8FAA-A85DAC8A10AB}">
    <filterColumn colId="2">
      <filters>
        <filter val="PRACTICANTE PROFESIONAL"/>
      </filters>
    </filterColumn>
  </autoFilter>
  <mergeCells count="7">
    <mergeCell ref="G2:G3"/>
    <mergeCell ref="H2:H3"/>
    <mergeCell ref="A2:A3"/>
    <mergeCell ref="B2:B3"/>
    <mergeCell ref="C2:C3"/>
    <mergeCell ref="D2:D3"/>
    <mergeCell ref="F2:F3"/>
  </mergeCells>
  <conditionalFormatting sqref="A4:A24">
    <cfRule type="duplicateValues" dxfId="14" priority="2"/>
  </conditionalFormatting>
  <conditionalFormatting sqref="A4:A25">
    <cfRule type="duplicateValues" dxfId="13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A099-C0FB-4371-AA62-F0D0BD569B48}">
  <sheetPr codeName="Hoja4"/>
  <dimension ref="A2:K25"/>
  <sheetViews>
    <sheetView workbookViewId="0">
      <selection activeCell="D7" sqref="D7"/>
    </sheetView>
  </sheetViews>
  <sheetFormatPr defaultColWidth="11.42578125" defaultRowHeight="14.45"/>
  <sheetData>
    <row r="2" spans="1:11">
      <c r="C2" t="s">
        <v>447</v>
      </c>
    </row>
    <row r="4" spans="1:11">
      <c r="A4" t="s">
        <v>7</v>
      </c>
      <c r="D4" t="s">
        <v>448</v>
      </c>
    </row>
    <row r="5" spans="1:11">
      <c r="A5" t="s">
        <v>449</v>
      </c>
      <c r="D5" t="s">
        <v>450</v>
      </c>
      <c r="J5" t="s">
        <v>451</v>
      </c>
      <c r="K5">
        <f>DATEDIF($D$6,$K$8,"y")</f>
        <v>0</v>
      </c>
    </row>
    <row r="6" spans="1:11">
      <c r="A6" t="s">
        <v>452</v>
      </c>
      <c r="D6" s="5">
        <v>46098</v>
      </c>
      <c r="F6" s="125">
        <f>+D7-D6</f>
        <v>30</v>
      </c>
      <c r="J6" t="s">
        <v>453</v>
      </c>
      <c r="K6">
        <f>DATEDIF($D$6,$K$8,"ym")</f>
        <v>1</v>
      </c>
    </row>
    <row r="7" spans="1:11">
      <c r="A7" t="s">
        <v>454</v>
      </c>
      <c r="D7" s="5">
        <v>46128</v>
      </c>
      <c r="J7" t="s">
        <v>455</v>
      </c>
      <c r="K7">
        <f>DATEDIF($D$6,$K$8,"md")</f>
        <v>0</v>
      </c>
    </row>
    <row r="8" spans="1:11">
      <c r="A8" t="s">
        <v>456</v>
      </c>
      <c r="D8" t="str">
        <f>CONCATENATE(K5," ","años",","," ",K6," ","meses"," ","y"," ",K7," ","días")</f>
        <v>0 años, 1 meses y 0 días</v>
      </c>
      <c r="J8" t="s">
        <v>457</v>
      </c>
      <c r="K8" s="23">
        <f>+D7+1</f>
        <v>46129</v>
      </c>
    </row>
    <row r="9" spans="1:11">
      <c r="A9" t="s">
        <v>458</v>
      </c>
      <c r="D9" t="s">
        <v>459</v>
      </c>
    </row>
    <row r="12" spans="1:11">
      <c r="D12" t="s">
        <v>460</v>
      </c>
    </row>
    <row r="15" spans="1:11">
      <c r="D15" t="s">
        <v>461</v>
      </c>
      <c r="E15" t="s">
        <v>462</v>
      </c>
    </row>
    <row r="16" spans="1:11">
      <c r="D16" s="79">
        <f>1900/2/6*3</f>
        <v>475</v>
      </c>
      <c r="E16" s="79">
        <f>1900/2/180*13</f>
        <v>68.611111111111114</v>
      </c>
      <c r="F16" s="80">
        <f>+D16+E16</f>
        <v>543.61111111111109</v>
      </c>
    </row>
    <row r="19" spans="5:7">
      <c r="E19" t="s">
        <v>463</v>
      </c>
      <c r="F19" t="s">
        <v>464</v>
      </c>
      <c r="G19" t="s">
        <v>465</v>
      </c>
    </row>
    <row r="20" spans="5:7">
      <c r="E20" t="s">
        <v>466</v>
      </c>
      <c r="F20" t="s">
        <v>467</v>
      </c>
      <c r="G20" t="s">
        <v>468</v>
      </c>
    </row>
    <row r="21" spans="5:7">
      <c r="E21" t="s">
        <v>394</v>
      </c>
      <c r="F21" t="s">
        <v>469</v>
      </c>
      <c r="G21" t="s">
        <v>470</v>
      </c>
    </row>
    <row r="22" spans="5:7">
      <c r="E22" t="s">
        <v>471</v>
      </c>
      <c r="F22" t="s">
        <v>472</v>
      </c>
      <c r="G22" t="s">
        <v>473</v>
      </c>
    </row>
    <row r="23" spans="5:7">
      <c r="E23" t="s">
        <v>474</v>
      </c>
      <c r="F23" t="s">
        <v>475</v>
      </c>
    </row>
    <row r="24" spans="5:7">
      <c r="F24" t="s">
        <v>476</v>
      </c>
    </row>
    <row r="25" spans="5:7">
      <c r="E25" t="s">
        <v>474</v>
      </c>
      <c r="F25" t="s">
        <v>477</v>
      </c>
    </row>
  </sheetData>
  <conditionalFormatting sqref="D6">
    <cfRule type="containsText" dxfId="12" priority="1" operator="containsText" text="PRESENTADO/PAGADO">
      <formula>NOT(ISERROR(SEARCH("PRESENTADO/PAGADO",D6)))</formula>
    </cfRule>
  </conditionalFormatting>
  <conditionalFormatting sqref="D6:D7">
    <cfRule type="containsText" dxfId="11" priority="2" operator="containsText" text="NO SE PRESENTO AL MINTRA">
      <formula>NOT(ISERROR(SEARCH("NO SE PRESENTO AL MINTRA",D6)))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FE0A-E44D-4A02-94B9-D36381D3AA80}">
  <sheetPr codeName="Hoja5"/>
  <dimension ref="A1:AJ21"/>
  <sheetViews>
    <sheetView workbookViewId="0">
      <selection activeCell="A21" sqref="A21:XFD21"/>
    </sheetView>
  </sheetViews>
  <sheetFormatPr defaultColWidth="11.42578125" defaultRowHeight="14.45"/>
  <cols>
    <col min="1" max="1" width="3.140625" customWidth="1"/>
    <col min="2" max="2" width="10.85546875" customWidth="1"/>
    <col min="3" max="3" width="24.5703125" bestFit="1" customWidth="1"/>
    <col min="4" max="4" width="11.85546875" bestFit="1" customWidth="1"/>
    <col min="5" max="5" width="29.5703125" bestFit="1" customWidth="1"/>
    <col min="6" max="6" width="33.42578125" bestFit="1" customWidth="1"/>
    <col min="8" max="8" width="58.140625" bestFit="1" customWidth="1"/>
  </cols>
  <sheetData>
    <row r="1" spans="1:8">
      <c r="C1" s="162" t="s">
        <v>478</v>
      </c>
      <c r="D1" s="162"/>
      <c r="E1" s="162"/>
      <c r="F1" s="162"/>
    </row>
    <row r="4" spans="1:8">
      <c r="A4" s="50" t="s">
        <v>5</v>
      </c>
      <c r="B4" s="51" t="s">
        <v>6</v>
      </c>
      <c r="C4" s="51" t="s">
        <v>479</v>
      </c>
      <c r="D4" s="51" t="s">
        <v>480</v>
      </c>
      <c r="E4" s="52" t="s">
        <v>481</v>
      </c>
      <c r="F4" s="52" t="s">
        <v>482</v>
      </c>
      <c r="G4" s="53" t="s">
        <v>483</v>
      </c>
      <c r="H4" s="54" t="s">
        <v>484</v>
      </c>
    </row>
    <row r="5" spans="1:8">
      <c r="A5" s="55">
        <v>1</v>
      </c>
      <c r="B5" s="44" t="s">
        <v>199</v>
      </c>
      <c r="C5" s="45" t="s">
        <v>485</v>
      </c>
      <c r="D5" s="46" t="s">
        <v>486</v>
      </c>
      <c r="E5" s="49" t="s">
        <v>487</v>
      </c>
      <c r="F5" s="49" t="s">
        <v>488</v>
      </c>
      <c r="G5" s="47">
        <v>45336</v>
      </c>
      <c r="H5" s="49" t="s">
        <v>489</v>
      </c>
    </row>
    <row r="6" spans="1:8">
      <c r="A6" s="55">
        <f>+A5+1</f>
        <v>2</v>
      </c>
      <c r="B6" s="44" t="s">
        <v>196</v>
      </c>
      <c r="C6" s="45" t="s">
        <v>490</v>
      </c>
      <c r="D6" s="46" t="s">
        <v>486</v>
      </c>
      <c r="E6" s="49" t="s">
        <v>377</v>
      </c>
      <c r="F6" s="49" t="s">
        <v>376</v>
      </c>
      <c r="G6" s="47">
        <v>45337</v>
      </c>
      <c r="H6" s="49" t="s">
        <v>491</v>
      </c>
    </row>
    <row r="7" spans="1:8">
      <c r="A7" s="55">
        <f t="shared" ref="A7:A19" si="0">+A6+1</f>
        <v>3</v>
      </c>
      <c r="B7" s="44" t="s">
        <v>193</v>
      </c>
      <c r="C7" s="45" t="s">
        <v>492</v>
      </c>
      <c r="D7" s="45" t="s">
        <v>486</v>
      </c>
      <c r="E7" s="49" t="s">
        <v>412</v>
      </c>
      <c r="F7" s="49" t="s">
        <v>412</v>
      </c>
      <c r="G7" s="47">
        <v>45356</v>
      </c>
      <c r="H7" s="49" t="s">
        <v>493</v>
      </c>
    </row>
    <row r="8" spans="1:8">
      <c r="A8" s="55">
        <f t="shared" si="0"/>
        <v>4</v>
      </c>
      <c r="B8" s="48" t="s">
        <v>205</v>
      </c>
      <c r="C8" s="45" t="s">
        <v>494</v>
      </c>
      <c r="D8" s="46" t="s">
        <v>486</v>
      </c>
      <c r="E8" s="49" t="s">
        <v>425</v>
      </c>
      <c r="F8" s="49" t="s">
        <v>425</v>
      </c>
      <c r="G8" s="47">
        <v>45361</v>
      </c>
      <c r="H8" s="49" t="s">
        <v>493</v>
      </c>
    </row>
    <row r="9" spans="1:8">
      <c r="A9" s="55">
        <f t="shared" si="0"/>
        <v>5</v>
      </c>
      <c r="B9" s="48" t="s">
        <v>211</v>
      </c>
      <c r="C9" s="45" t="s">
        <v>495</v>
      </c>
      <c r="D9" s="46" t="s">
        <v>486</v>
      </c>
      <c r="E9" s="49" t="s">
        <v>433</v>
      </c>
      <c r="F9" s="49" t="s">
        <v>433</v>
      </c>
      <c r="G9" s="47">
        <v>45361</v>
      </c>
      <c r="H9" s="49" t="s">
        <v>496</v>
      </c>
    </row>
    <row r="10" spans="1:8">
      <c r="A10" s="55">
        <f t="shared" si="0"/>
        <v>6</v>
      </c>
      <c r="B10" s="48" t="s">
        <v>217</v>
      </c>
      <c r="C10" s="45" t="s">
        <v>497</v>
      </c>
      <c r="D10" s="46" t="s">
        <v>486</v>
      </c>
      <c r="E10" s="49" t="s">
        <v>416</v>
      </c>
      <c r="F10" s="49" t="s">
        <v>416</v>
      </c>
      <c r="G10" s="47">
        <v>45361</v>
      </c>
      <c r="H10" s="49" t="s">
        <v>498</v>
      </c>
    </row>
    <row r="11" spans="1:8">
      <c r="A11" s="55">
        <f t="shared" si="0"/>
        <v>7</v>
      </c>
      <c r="B11" s="48" t="s">
        <v>202</v>
      </c>
      <c r="C11" s="45" t="s">
        <v>499</v>
      </c>
      <c r="D11" s="46" t="s">
        <v>486</v>
      </c>
      <c r="E11" s="49" t="s">
        <v>500</v>
      </c>
      <c r="F11" s="49" t="s">
        <v>500</v>
      </c>
      <c r="G11" s="47">
        <v>45384</v>
      </c>
      <c r="H11" s="49" t="s">
        <v>501</v>
      </c>
    </row>
    <row r="12" spans="1:8">
      <c r="A12" s="55">
        <f t="shared" si="0"/>
        <v>8</v>
      </c>
      <c r="B12" s="48" t="s">
        <v>208</v>
      </c>
      <c r="C12" s="45" t="s">
        <v>502</v>
      </c>
      <c r="D12" s="46" t="s">
        <v>486</v>
      </c>
      <c r="E12" s="49" t="s">
        <v>503</v>
      </c>
      <c r="F12" s="49" t="s">
        <v>503</v>
      </c>
      <c r="G12" s="47">
        <v>45384</v>
      </c>
      <c r="H12" s="49" t="s">
        <v>504</v>
      </c>
    </row>
    <row r="13" spans="1:8">
      <c r="A13" s="55">
        <f t="shared" si="0"/>
        <v>9</v>
      </c>
      <c r="B13" s="48" t="s">
        <v>214</v>
      </c>
      <c r="C13" s="45" t="s">
        <v>505</v>
      </c>
      <c r="D13" s="46" t="s">
        <v>486</v>
      </c>
      <c r="E13" s="49" t="s">
        <v>506</v>
      </c>
      <c r="F13" s="49" t="s">
        <v>506</v>
      </c>
      <c r="G13" s="47">
        <v>45384</v>
      </c>
      <c r="H13" s="49" t="s">
        <v>493</v>
      </c>
    </row>
    <row r="14" spans="1:8">
      <c r="A14" s="55">
        <f t="shared" si="0"/>
        <v>10</v>
      </c>
      <c r="B14" s="48" t="s">
        <v>224</v>
      </c>
      <c r="C14" s="45" t="s">
        <v>507</v>
      </c>
      <c r="D14" s="46" t="s">
        <v>486</v>
      </c>
      <c r="E14" s="49" t="s">
        <v>508</v>
      </c>
      <c r="F14" s="49" t="s">
        <v>508</v>
      </c>
      <c r="G14" s="47">
        <v>45385</v>
      </c>
      <c r="H14" s="49" t="s">
        <v>509</v>
      </c>
    </row>
    <row r="15" spans="1:8">
      <c r="A15" s="55">
        <f t="shared" si="0"/>
        <v>11</v>
      </c>
      <c r="B15" s="48" t="s">
        <v>220</v>
      </c>
      <c r="C15" s="45" t="s">
        <v>510</v>
      </c>
      <c r="D15" s="46" t="s">
        <v>486</v>
      </c>
      <c r="E15" s="49" t="s">
        <v>427</v>
      </c>
      <c r="F15" s="49" t="s">
        <v>427</v>
      </c>
      <c r="G15" s="47">
        <v>45386</v>
      </c>
      <c r="H15" s="49" t="s">
        <v>493</v>
      </c>
    </row>
    <row r="16" spans="1:8">
      <c r="A16" s="55">
        <f t="shared" si="0"/>
        <v>12</v>
      </c>
      <c r="B16" s="48" t="s">
        <v>227</v>
      </c>
      <c r="C16" s="45" t="s">
        <v>511</v>
      </c>
      <c r="D16" s="46" t="s">
        <v>486</v>
      </c>
      <c r="E16" s="49" t="s">
        <v>512</v>
      </c>
      <c r="F16" s="49" t="s">
        <v>512</v>
      </c>
      <c r="G16" s="47">
        <v>45398</v>
      </c>
      <c r="H16" s="49" t="s">
        <v>498</v>
      </c>
    </row>
    <row r="17" spans="1:36">
      <c r="A17" s="55">
        <f t="shared" si="0"/>
        <v>13</v>
      </c>
      <c r="B17" s="48" t="s">
        <v>233</v>
      </c>
      <c r="C17" s="45" t="s">
        <v>513</v>
      </c>
      <c r="D17" s="46" t="s">
        <v>486</v>
      </c>
      <c r="E17" s="49" t="s">
        <v>514</v>
      </c>
      <c r="F17" s="49" t="s">
        <v>515</v>
      </c>
      <c r="G17" s="47">
        <v>45413</v>
      </c>
      <c r="H17" s="49" t="s">
        <v>459</v>
      </c>
    </row>
    <row r="18" spans="1:36">
      <c r="A18" s="55">
        <f t="shared" si="0"/>
        <v>14</v>
      </c>
      <c r="B18" s="48" t="s">
        <v>231</v>
      </c>
      <c r="C18" s="45" t="s">
        <v>516</v>
      </c>
      <c r="D18" s="46" t="s">
        <v>486</v>
      </c>
      <c r="E18" s="49" t="s">
        <v>514</v>
      </c>
      <c r="F18" s="49" t="s">
        <v>515</v>
      </c>
      <c r="G18" s="47">
        <v>45426</v>
      </c>
      <c r="H18" s="49" t="s">
        <v>493</v>
      </c>
    </row>
    <row r="19" spans="1:36">
      <c r="A19" s="55">
        <f t="shared" si="0"/>
        <v>15</v>
      </c>
      <c r="B19" s="48" t="s">
        <v>229</v>
      </c>
      <c r="C19" s="45" t="s">
        <v>230</v>
      </c>
      <c r="D19" s="46" t="s">
        <v>486</v>
      </c>
      <c r="E19" s="49" t="s">
        <v>373</v>
      </c>
      <c r="F19" s="49" t="s">
        <v>517</v>
      </c>
      <c r="G19" s="47">
        <v>45433</v>
      </c>
      <c r="H19" s="49" t="s">
        <v>518</v>
      </c>
    </row>
    <row r="20" spans="1:36" s="1" customFormat="1" ht="12" customHeight="1">
      <c r="A20" s="4">
        <f>+Practicantes!A7+1</f>
        <v>2</v>
      </c>
      <c r="B20" s="30" t="s">
        <v>519</v>
      </c>
      <c r="C20" s="3" t="s">
        <v>406</v>
      </c>
      <c r="D20" s="6" t="s">
        <v>34</v>
      </c>
      <c r="E20" s="8">
        <f>+O20</f>
        <v>45417</v>
      </c>
      <c r="F20" s="58" t="str">
        <f>VLOOKUP(B20,'[6]BD PRAC 04.09'!B$6:B$53,1,)</f>
        <v>76279624</v>
      </c>
      <c r="G20" s="1">
        <f ca="1">DATEDIF(E20,Practicantes!$G$2,"Y")</f>
        <v>1</v>
      </c>
      <c r="H20" s="1">
        <f ca="1">DATEDIF(E20,Practicantes!$G$2,"YM")</f>
        <v>10</v>
      </c>
      <c r="I20" s="1">
        <f ca="1">DATEDIF(E20,Practicantes!$G$2,"MD")</f>
        <v>0</v>
      </c>
      <c r="J20" s="8">
        <v>45601</v>
      </c>
      <c r="K20" s="8">
        <v>45175</v>
      </c>
      <c r="L20" s="8">
        <v>45356</v>
      </c>
      <c r="M20" s="7" t="s">
        <v>30</v>
      </c>
      <c r="N20" s="5">
        <v>45357</v>
      </c>
      <c r="O20" s="5">
        <v>45417</v>
      </c>
      <c r="P20" s="7" t="s">
        <v>30</v>
      </c>
      <c r="Q20" s="5">
        <v>45418</v>
      </c>
      <c r="R20" s="5">
        <v>45601</v>
      </c>
      <c r="S20" s="7" t="s">
        <v>30</v>
      </c>
      <c r="T20" s="4"/>
      <c r="U20" s="4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1" t="str">
        <f>VLOOKUP(B20,'[4]BD PRAC 12.08'!B$6:B$40,1,)</f>
        <v>76279624</v>
      </c>
    </row>
    <row r="21" spans="1:36" s="1" customFormat="1" ht="12" customHeight="1">
      <c r="A21" s="4">
        <f>+Practicantes!A14+1</f>
        <v>9</v>
      </c>
      <c r="B21" s="30" t="s">
        <v>520</v>
      </c>
      <c r="C21" s="3" t="s">
        <v>521</v>
      </c>
      <c r="D21" s="6" t="s">
        <v>34</v>
      </c>
      <c r="E21" s="8">
        <v>45509</v>
      </c>
      <c r="F21" s="58" t="str">
        <f>VLOOKUP(B21,'[6]BD PRAC 04.09'!B$6:B$53,1,)</f>
        <v>75190987</v>
      </c>
      <c r="G21" s="1">
        <f ca="1">DATEDIF(E21,Practicantes!$G$2,"Y")</f>
        <v>1</v>
      </c>
      <c r="H21" s="1">
        <f ca="1">DATEDIF(E21,Practicantes!$G$2,"YM")</f>
        <v>7</v>
      </c>
      <c r="I21" s="1">
        <f ca="1">DATEDIF(E21,Practicantes!$G$2,"MD")</f>
        <v>0</v>
      </c>
      <c r="J21" s="8">
        <v>45692</v>
      </c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1" t="e">
        <f>VLOOKUP(B21,'[4]BD PRAC 12.08'!B$6:B$40,1,)</f>
        <v>#N/A</v>
      </c>
    </row>
  </sheetData>
  <autoFilter ref="B4:G4" xr:uid="{D542FE0A-E44D-4A02-94B9-D36381D3AA80}">
    <sortState xmlns:xlrd2="http://schemas.microsoft.com/office/spreadsheetml/2017/richdata2" ref="B5:G18">
      <sortCondition ref="G4"/>
    </sortState>
  </autoFilter>
  <mergeCells count="1">
    <mergeCell ref="C1:F1"/>
  </mergeCells>
  <conditionalFormatting sqref="B5:D19">
    <cfRule type="expression" dxfId="10" priority="18">
      <formula>ROW()=CELL("FILA")</formula>
    </cfRule>
  </conditionalFormatting>
  <conditionalFormatting sqref="G5:G19">
    <cfRule type="expression" dxfId="9" priority="14">
      <formula>ROW()=CELL("FILA")</formula>
    </cfRule>
  </conditionalFormatting>
  <conditionalFormatting sqref="G20:I21">
    <cfRule type="expression" dxfId="8" priority="1">
      <formula>ROW()=CELL("FILA")</formula>
    </cfRule>
  </conditionalFormatting>
  <conditionalFormatting sqref="K20:AI20">
    <cfRule type="containsText" dxfId="7" priority="9" operator="containsText" text="NO SE PRESENTO AL MINTRA">
      <formula>NOT(ISERROR(SEARCH("NO SE PRESENTO AL MINTRA",K20)))</formula>
    </cfRule>
  </conditionalFormatting>
  <conditionalFormatting sqref="K21:AI21">
    <cfRule type="containsText" dxfId="6" priority="3" operator="containsText" text="NO SE PRESENTO AL MINTRA">
      <formula>NOT(ISERROR(SEARCH("NO SE PRESENTO AL MINTRA",K21)))</formula>
    </cfRule>
  </conditionalFormatting>
  <conditionalFormatting sqref="M20">
    <cfRule type="containsText" dxfId="5" priority="8" operator="containsText" text="pendiente">
      <formula>NOT(ISERROR(SEARCH("pendiente",M20)))</formula>
    </cfRule>
  </conditionalFormatting>
  <conditionalFormatting sqref="M20:AH20">
    <cfRule type="containsText" dxfId="4" priority="7" operator="containsText" text="PRESENTADO/PAGADO">
      <formula>NOT(ISERROR(SEARCH("PRESENTADO/PAGADO",M20)))</formula>
    </cfRule>
  </conditionalFormatting>
  <conditionalFormatting sqref="M21:AH21">
    <cfRule type="containsText" dxfId="3" priority="2" operator="containsText" text="PRESENTADO/PAGADO">
      <formula>NOT(ISERROR(SEARCH("PRESENTADO/PAGADO",M21)))</formula>
    </cfRule>
  </conditionalFormatting>
  <conditionalFormatting sqref="P20">
    <cfRule type="containsText" dxfId="2" priority="5" operator="containsText" text="pendiente">
      <formula>NOT(ISERROR(SEARCH("pendiente",P20)))</formula>
    </cfRule>
  </conditionalFormatting>
  <conditionalFormatting sqref="S20">
    <cfRule type="containsText" dxfId="1" priority="4" operator="containsText" text="pendiente">
      <formula>NOT(ISERROR(SEARCH("pendiente",S20)))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A3AA-C903-42C5-A667-E156C861B7C5}">
  <sheetPr filterMode="1"/>
  <dimension ref="A2:H59"/>
  <sheetViews>
    <sheetView workbookViewId="0">
      <selection activeCell="G55" sqref="A2:H59"/>
    </sheetView>
  </sheetViews>
  <sheetFormatPr defaultColWidth="11.42578125" defaultRowHeight="14.45"/>
  <cols>
    <col min="1" max="1" width="3.85546875" customWidth="1"/>
    <col min="4" max="4" width="9.5703125" bestFit="1" customWidth="1"/>
    <col min="6" max="6" width="14.5703125" bestFit="1" customWidth="1"/>
  </cols>
  <sheetData>
    <row r="2" spans="1:8" ht="21">
      <c r="A2" s="114" t="s">
        <v>5</v>
      </c>
      <c r="B2" s="114" t="s">
        <v>522</v>
      </c>
      <c r="C2" s="114" t="s">
        <v>523</v>
      </c>
      <c r="D2" s="115" t="s">
        <v>524</v>
      </c>
      <c r="E2" s="114" t="s">
        <v>525</v>
      </c>
      <c r="F2" s="114" t="s">
        <v>479</v>
      </c>
      <c r="G2" s="114" t="s">
        <v>526</v>
      </c>
      <c r="H2" s="113" t="s">
        <v>527</v>
      </c>
    </row>
    <row r="3" spans="1:8" hidden="1">
      <c r="A3" s="109">
        <v>1</v>
      </c>
      <c r="B3" s="109" t="s">
        <v>74</v>
      </c>
      <c r="C3" s="110">
        <v>456078</v>
      </c>
      <c r="D3" s="111" t="s">
        <v>528</v>
      </c>
      <c r="E3" s="111" t="s">
        <v>529</v>
      </c>
      <c r="F3" s="111" t="s">
        <v>530</v>
      </c>
      <c r="G3" s="112" t="s">
        <v>76</v>
      </c>
      <c r="H3" s="116">
        <v>1700</v>
      </c>
    </row>
    <row r="4" spans="1:8">
      <c r="A4" s="109">
        <f>+A3+1</f>
        <v>2</v>
      </c>
      <c r="B4" s="109" t="s">
        <v>279</v>
      </c>
      <c r="C4" s="110">
        <v>453165</v>
      </c>
      <c r="D4" s="111" t="s">
        <v>531</v>
      </c>
      <c r="E4" s="111" t="s">
        <v>532</v>
      </c>
      <c r="F4" s="111" t="s">
        <v>533</v>
      </c>
      <c r="G4" s="112" t="s">
        <v>39</v>
      </c>
      <c r="H4" s="116">
        <v>1600</v>
      </c>
    </row>
    <row r="5" spans="1:8" hidden="1">
      <c r="A5" s="109">
        <f t="shared" ref="A5:A59" si="0">+A4+1</f>
        <v>3</v>
      </c>
      <c r="B5" s="109" t="s">
        <v>342</v>
      </c>
      <c r="C5" s="110">
        <v>456146</v>
      </c>
      <c r="D5" s="111" t="s">
        <v>534</v>
      </c>
      <c r="E5" s="111" t="s">
        <v>535</v>
      </c>
      <c r="F5" s="111" t="s">
        <v>536</v>
      </c>
      <c r="G5" s="112" t="s">
        <v>31</v>
      </c>
      <c r="H5" s="116">
        <v>1900</v>
      </c>
    </row>
    <row r="6" spans="1:8">
      <c r="A6" s="109">
        <f t="shared" si="0"/>
        <v>4</v>
      </c>
      <c r="B6" s="109" t="s">
        <v>361</v>
      </c>
      <c r="C6" s="110">
        <v>456086</v>
      </c>
      <c r="D6" s="111" t="s">
        <v>537</v>
      </c>
      <c r="E6" s="111" t="s">
        <v>538</v>
      </c>
      <c r="F6" s="111" t="s">
        <v>539</v>
      </c>
      <c r="G6" s="112" t="s">
        <v>54</v>
      </c>
      <c r="H6" s="116">
        <v>1400</v>
      </c>
    </row>
    <row r="7" spans="1:8">
      <c r="A7" s="109">
        <f t="shared" si="0"/>
        <v>5</v>
      </c>
      <c r="B7" s="109" t="s">
        <v>55</v>
      </c>
      <c r="C7" s="110">
        <v>453288</v>
      </c>
      <c r="D7" s="111" t="s">
        <v>540</v>
      </c>
      <c r="E7" s="111" t="s">
        <v>541</v>
      </c>
      <c r="F7" s="111" t="s">
        <v>542</v>
      </c>
      <c r="G7" s="112" t="s">
        <v>54</v>
      </c>
      <c r="H7" s="116">
        <v>1600</v>
      </c>
    </row>
    <row r="8" spans="1:8" hidden="1">
      <c r="A8" s="109">
        <f t="shared" si="0"/>
        <v>6</v>
      </c>
      <c r="B8" s="109" t="s">
        <v>45</v>
      </c>
      <c r="C8" s="110">
        <v>453138</v>
      </c>
      <c r="D8" s="111" t="s">
        <v>538</v>
      </c>
      <c r="E8" s="111" t="s">
        <v>543</v>
      </c>
      <c r="F8" s="111" t="s">
        <v>544</v>
      </c>
      <c r="G8" s="112" t="s">
        <v>31</v>
      </c>
      <c r="H8" s="116">
        <v>1900</v>
      </c>
    </row>
    <row r="9" spans="1:8">
      <c r="A9" s="109">
        <f t="shared" si="0"/>
        <v>7</v>
      </c>
      <c r="B9" s="109" t="s">
        <v>109</v>
      </c>
      <c r="C9" s="110">
        <v>459638</v>
      </c>
      <c r="D9" s="111" t="s">
        <v>545</v>
      </c>
      <c r="E9" s="111" t="s">
        <v>546</v>
      </c>
      <c r="F9" s="111" t="s">
        <v>547</v>
      </c>
      <c r="G9" s="112" t="s">
        <v>39</v>
      </c>
      <c r="H9" s="116">
        <v>1600</v>
      </c>
    </row>
    <row r="10" spans="1:8">
      <c r="A10" s="109">
        <f t="shared" si="0"/>
        <v>8</v>
      </c>
      <c r="B10" s="109" t="s">
        <v>92</v>
      </c>
      <c r="C10" s="110">
        <v>459584</v>
      </c>
      <c r="D10" s="111" t="s">
        <v>548</v>
      </c>
      <c r="E10" s="111" t="s">
        <v>549</v>
      </c>
      <c r="F10" s="111" t="s">
        <v>550</v>
      </c>
      <c r="G10" s="112" t="s">
        <v>39</v>
      </c>
      <c r="H10" s="116">
        <v>1400</v>
      </c>
    </row>
    <row r="11" spans="1:8" hidden="1">
      <c r="A11" s="109">
        <f t="shared" si="0"/>
        <v>9</v>
      </c>
      <c r="B11" s="109" t="s">
        <v>356</v>
      </c>
      <c r="C11" s="110">
        <v>456145</v>
      </c>
      <c r="D11" s="111" t="s">
        <v>551</v>
      </c>
      <c r="E11" s="111" t="s">
        <v>552</v>
      </c>
      <c r="F11" s="111" t="s">
        <v>553</v>
      </c>
      <c r="G11" s="112" t="s">
        <v>76</v>
      </c>
      <c r="H11" s="116">
        <v>1700</v>
      </c>
    </row>
    <row r="12" spans="1:8" hidden="1">
      <c r="A12" s="109">
        <f t="shared" si="0"/>
        <v>10</v>
      </c>
      <c r="B12" s="109" t="s">
        <v>378</v>
      </c>
      <c r="C12" s="110">
        <v>456099</v>
      </c>
      <c r="D12" s="111" t="s">
        <v>554</v>
      </c>
      <c r="E12" s="111" t="s">
        <v>555</v>
      </c>
      <c r="F12" s="111" t="s">
        <v>556</v>
      </c>
      <c r="G12" s="112" t="s">
        <v>31</v>
      </c>
      <c r="H12" s="116">
        <v>1900</v>
      </c>
    </row>
    <row r="13" spans="1:8" hidden="1">
      <c r="A13" s="109">
        <f t="shared" si="0"/>
        <v>11</v>
      </c>
      <c r="B13" s="109" t="s">
        <v>60</v>
      </c>
      <c r="C13" s="110">
        <v>453155</v>
      </c>
      <c r="D13" s="111" t="s">
        <v>557</v>
      </c>
      <c r="E13" s="111" t="s">
        <v>558</v>
      </c>
      <c r="F13" s="111" t="s">
        <v>559</v>
      </c>
      <c r="G13" s="112" t="s">
        <v>31</v>
      </c>
      <c r="H13" s="116">
        <v>1700</v>
      </c>
    </row>
    <row r="14" spans="1:8">
      <c r="A14" s="109">
        <f t="shared" si="0"/>
        <v>12</v>
      </c>
      <c r="B14" s="109" t="s">
        <v>82</v>
      </c>
      <c r="C14" s="110">
        <v>457642</v>
      </c>
      <c r="D14" s="111" t="s">
        <v>560</v>
      </c>
      <c r="E14" s="111" t="s">
        <v>561</v>
      </c>
      <c r="F14" s="111" t="s">
        <v>562</v>
      </c>
      <c r="G14" s="112" t="s">
        <v>39</v>
      </c>
      <c r="H14" s="116">
        <v>1400</v>
      </c>
    </row>
    <row r="15" spans="1:8" hidden="1">
      <c r="A15" s="109">
        <f t="shared" si="0"/>
        <v>13</v>
      </c>
      <c r="B15" s="109" t="s">
        <v>273</v>
      </c>
      <c r="C15" s="110">
        <v>453502</v>
      </c>
      <c r="D15" s="111" t="s">
        <v>563</v>
      </c>
      <c r="E15" s="111" t="s">
        <v>564</v>
      </c>
      <c r="F15" s="111" t="s">
        <v>565</v>
      </c>
      <c r="G15" s="112" t="s">
        <v>31</v>
      </c>
      <c r="H15" s="116">
        <v>1900</v>
      </c>
    </row>
    <row r="16" spans="1:8" hidden="1">
      <c r="A16" s="109">
        <f t="shared" si="0"/>
        <v>14</v>
      </c>
      <c r="B16" s="109" t="s">
        <v>296</v>
      </c>
      <c r="C16" s="110">
        <v>453816</v>
      </c>
      <c r="D16" s="111" t="s">
        <v>566</v>
      </c>
      <c r="E16" s="111" t="s">
        <v>567</v>
      </c>
      <c r="F16" s="111" t="s">
        <v>568</v>
      </c>
      <c r="G16" s="112" t="s">
        <v>31</v>
      </c>
      <c r="H16" s="116">
        <v>1900</v>
      </c>
    </row>
    <row r="17" spans="1:8">
      <c r="A17" s="109">
        <f t="shared" si="0"/>
        <v>15</v>
      </c>
      <c r="B17" s="109" t="s">
        <v>281</v>
      </c>
      <c r="C17" s="110">
        <v>450686</v>
      </c>
      <c r="D17" s="111" t="s">
        <v>569</v>
      </c>
      <c r="E17" s="111" t="s">
        <v>570</v>
      </c>
      <c r="F17" s="111" t="s">
        <v>571</v>
      </c>
      <c r="G17" s="112" t="s">
        <v>54</v>
      </c>
      <c r="H17" s="116">
        <v>1600</v>
      </c>
    </row>
    <row r="18" spans="1:8" hidden="1">
      <c r="A18" s="109">
        <f t="shared" si="0"/>
        <v>16</v>
      </c>
      <c r="B18" s="109" t="s">
        <v>62</v>
      </c>
      <c r="C18" s="110">
        <v>453420</v>
      </c>
      <c r="D18" s="111" t="s">
        <v>572</v>
      </c>
      <c r="E18" s="111" t="s">
        <v>573</v>
      </c>
      <c r="F18" s="111" t="s">
        <v>574</v>
      </c>
      <c r="G18" s="112" t="s">
        <v>31</v>
      </c>
      <c r="H18" s="116">
        <v>1700</v>
      </c>
    </row>
    <row r="19" spans="1:8">
      <c r="A19" s="109">
        <f t="shared" si="0"/>
        <v>17</v>
      </c>
      <c r="B19" s="109" t="s">
        <v>285</v>
      </c>
      <c r="C19" s="110">
        <v>448485</v>
      </c>
      <c r="D19" s="111" t="s">
        <v>575</v>
      </c>
      <c r="E19" s="111" t="s">
        <v>576</v>
      </c>
      <c r="F19" s="111" t="s">
        <v>577</v>
      </c>
      <c r="G19" s="112" t="s">
        <v>39</v>
      </c>
      <c r="H19" s="116">
        <v>1600</v>
      </c>
    </row>
    <row r="20" spans="1:8">
      <c r="A20" s="109">
        <f t="shared" si="0"/>
        <v>18</v>
      </c>
      <c r="B20" s="109" t="s">
        <v>36</v>
      </c>
      <c r="C20" s="110">
        <v>450689</v>
      </c>
      <c r="D20" s="111" t="s">
        <v>578</v>
      </c>
      <c r="E20" s="111" t="s">
        <v>579</v>
      </c>
      <c r="F20" s="111" t="s">
        <v>580</v>
      </c>
      <c r="G20" s="112" t="s">
        <v>39</v>
      </c>
      <c r="H20" s="116">
        <v>1400</v>
      </c>
    </row>
    <row r="21" spans="1:8" hidden="1">
      <c r="A21" s="109">
        <f t="shared" si="0"/>
        <v>19</v>
      </c>
      <c r="B21" s="109" t="s">
        <v>86</v>
      </c>
      <c r="C21" s="110">
        <v>458040</v>
      </c>
      <c r="D21" s="111" t="s">
        <v>581</v>
      </c>
      <c r="E21" s="111" t="s">
        <v>582</v>
      </c>
      <c r="F21" s="111" t="s">
        <v>583</v>
      </c>
      <c r="G21" s="112" t="s">
        <v>31</v>
      </c>
      <c r="H21" s="116">
        <v>1700</v>
      </c>
    </row>
    <row r="22" spans="1:8" hidden="1">
      <c r="A22" s="109">
        <f t="shared" si="0"/>
        <v>20</v>
      </c>
      <c r="B22" s="109" t="s">
        <v>163</v>
      </c>
      <c r="C22" s="110">
        <v>455324</v>
      </c>
      <c r="D22" s="111" t="s">
        <v>584</v>
      </c>
      <c r="E22" s="111" t="s">
        <v>585</v>
      </c>
      <c r="F22" s="111" t="s">
        <v>586</v>
      </c>
      <c r="G22" s="112" t="s">
        <v>31</v>
      </c>
      <c r="H22" s="116">
        <v>1900</v>
      </c>
    </row>
    <row r="23" spans="1:8" hidden="1">
      <c r="A23" s="109">
        <f t="shared" si="0"/>
        <v>21</v>
      </c>
      <c r="B23" s="109" t="s">
        <v>84</v>
      </c>
      <c r="C23" s="110">
        <v>458044</v>
      </c>
      <c r="D23" s="111" t="s">
        <v>587</v>
      </c>
      <c r="E23" s="111" t="s">
        <v>588</v>
      </c>
      <c r="F23" s="111" t="s">
        <v>589</v>
      </c>
      <c r="G23" s="112" t="s">
        <v>31</v>
      </c>
      <c r="H23" s="116">
        <v>1700</v>
      </c>
    </row>
    <row r="24" spans="1:8" hidden="1">
      <c r="A24" s="109">
        <f t="shared" si="0"/>
        <v>22</v>
      </c>
      <c r="B24" s="109" t="s">
        <v>103</v>
      </c>
      <c r="C24" s="110">
        <v>459578</v>
      </c>
      <c r="D24" s="111" t="s">
        <v>590</v>
      </c>
      <c r="E24" s="111" t="s">
        <v>587</v>
      </c>
      <c r="F24" s="111" t="s">
        <v>591</v>
      </c>
      <c r="G24" s="112" t="s">
        <v>31</v>
      </c>
      <c r="H24" s="116">
        <v>1700</v>
      </c>
    </row>
    <row r="25" spans="1:8" hidden="1">
      <c r="A25" s="109">
        <f t="shared" si="0"/>
        <v>23</v>
      </c>
      <c r="B25" s="109" t="s">
        <v>112</v>
      </c>
      <c r="C25" s="110">
        <v>459397</v>
      </c>
      <c r="D25" s="111" t="s">
        <v>592</v>
      </c>
      <c r="E25" s="111" t="s">
        <v>593</v>
      </c>
      <c r="F25" s="111" t="s">
        <v>594</v>
      </c>
      <c r="G25" s="112" t="s">
        <v>31</v>
      </c>
      <c r="H25" s="116">
        <v>1700</v>
      </c>
    </row>
    <row r="26" spans="1:8">
      <c r="A26" s="109">
        <f t="shared" si="0"/>
        <v>24</v>
      </c>
      <c r="B26" s="109" t="s">
        <v>384</v>
      </c>
      <c r="C26" s="110">
        <v>453136</v>
      </c>
      <c r="D26" s="111" t="s">
        <v>595</v>
      </c>
      <c r="E26" s="111" t="s">
        <v>596</v>
      </c>
      <c r="F26" s="111" t="s">
        <v>597</v>
      </c>
      <c r="G26" s="112" t="s">
        <v>39</v>
      </c>
      <c r="H26" s="116">
        <v>1400</v>
      </c>
    </row>
    <row r="27" spans="1:8">
      <c r="A27" s="109">
        <f t="shared" si="0"/>
        <v>25</v>
      </c>
      <c r="B27" s="109" t="s">
        <v>116</v>
      </c>
      <c r="C27" s="110">
        <v>459978</v>
      </c>
      <c r="D27" s="111" t="s">
        <v>598</v>
      </c>
      <c r="E27" s="111" t="s">
        <v>599</v>
      </c>
      <c r="F27" s="111" t="s">
        <v>600</v>
      </c>
      <c r="G27" s="112" t="s">
        <v>54</v>
      </c>
      <c r="H27" s="116">
        <v>1600</v>
      </c>
    </row>
    <row r="28" spans="1:8" hidden="1">
      <c r="A28" s="109">
        <f t="shared" si="0"/>
        <v>26</v>
      </c>
      <c r="B28" s="109" t="s">
        <v>58</v>
      </c>
      <c r="C28" s="110">
        <v>453137</v>
      </c>
      <c r="D28" s="111" t="s">
        <v>601</v>
      </c>
      <c r="E28" s="111" t="s">
        <v>598</v>
      </c>
      <c r="F28" s="111" t="s">
        <v>602</v>
      </c>
      <c r="G28" s="112" t="s">
        <v>31</v>
      </c>
      <c r="H28" s="116">
        <v>1900</v>
      </c>
    </row>
    <row r="29" spans="1:8">
      <c r="A29" s="109">
        <f t="shared" si="0"/>
        <v>27</v>
      </c>
      <c r="B29" s="109" t="s">
        <v>90</v>
      </c>
      <c r="C29" s="110">
        <v>459393</v>
      </c>
      <c r="D29" s="111" t="s">
        <v>603</v>
      </c>
      <c r="E29" s="111" t="s">
        <v>604</v>
      </c>
      <c r="F29" s="111" t="s">
        <v>605</v>
      </c>
      <c r="G29" s="112" t="s">
        <v>54</v>
      </c>
      <c r="H29" s="116">
        <v>1600</v>
      </c>
    </row>
    <row r="30" spans="1:8" hidden="1">
      <c r="A30" s="109">
        <f t="shared" si="0"/>
        <v>28</v>
      </c>
      <c r="B30" s="109" t="s">
        <v>114</v>
      </c>
      <c r="C30" s="110">
        <v>459392</v>
      </c>
      <c r="D30" s="111" t="s">
        <v>606</v>
      </c>
      <c r="E30" s="111" t="s">
        <v>607</v>
      </c>
      <c r="F30" s="111" t="s">
        <v>608</v>
      </c>
      <c r="G30" s="112" t="s">
        <v>31</v>
      </c>
      <c r="H30" s="116">
        <v>1900</v>
      </c>
    </row>
    <row r="31" spans="1:8" hidden="1">
      <c r="A31" s="109">
        <f t="shared" si="0"/>
        <v>29</v>
      </c>
      <c r="B31" s="109" t="s">
        <v>88</v>
      </c>
      <c r="C31" s="110">
        <v>458093</v>
      </c>
      <c r="D31" s="111" t="s">
        <v>609</v>
      </c>
      <c r="E31" s="111" t="s">
        <v>610</v>
      </c>
      <c r="F31" s="111" t="s">
        <v>611</v>
      </c>
      <c r="G31" s="112" t="s">
        <v>31</v>
      </c>
      <c r="H31" s="116">
        <v>1900</v>
      </c>
    </row>
    <row r="32" spans="1:8" hidden="1">
      <c r="A32" s="109">
        <f t="shared" si="0"/>
        <v>30</v>
      </c>
      <c r="B32" s="109" t="s">
        <v>370</v>
      </c>
      <c r="C32" s="110">
        <v>456196</v>
      </c>
      <c r="D32" s="111" t="s">
        <v>604</v>
      </c>
      <c r="E32" s="111" t="s">
        <v>612</v>
      </c>
      <c r="F32" s="111" t="s">
        <v>613</v>
      </c>
      <c r="G32" s="112" t="s">
        <v>31</v>
      </c>
      <c r="H32" s="116">
        <v>1900</v>
      </c>
    </row>
    <row r="33" spans="1:8" hidden="1">
      <c r="A33" s="109">
        <f t="shared" si="0"/>
        <v>31</v>
      </c>
      <c r="B33" s="109" t="s">
        <v>43</v>
      </c>
      <c r="C33" s="110">
        <v>453073</v>
      </c>
      <c r="D33" s="111" t="s">
        <v>614</v>
      </c>
      <c r="E33" s="111" t="s">
        <v>615</v>
      </c>
      <c r="F33" s="111" t="s">
        <v>616</v>
      </c>
      <c r="G33" s="112" t="s">
        <v>31</v>
      </c>
      <c r="H33" s="116">
        <v>1900</v>
      </c>
    </row>
    <row r="34" spans="1:8">
      <c r="A34" s="109">
        <f t="shared" si="0"/>
        <v>32</v>
      </c>
      <c r="B34" s="109" t="s">
        <v>374</v>
      </c>
      <c r="C34" s="110">
        <v>456281</v>
      </c>
      <c r="D34" s="111" t="s">
        <v>617</v>
      </c>
      <c r="E34" s="111" t="s">
        <v>618</v>
      </c>
      <c r="F34" s="111" t="s">
        <v>619</v>
      </c>
      <c r="G34" s="112" t="s">
        <v>54</v>
      </c>
      <c r="H34" s="116">
        <v>1600</v>
      </c>
    </row>
    <row r="35" spans="1:8" hidden="1">
      <c r="A35" s="109">
        <f t="shared" si="0"/>
        <v>33</v>
      </c>
      <c r="B35" s="109" t="s">
        <v>380</v>
      </c>
      <c r="C35" s="110">
        <v>457641</v>
      </c>
      <c r="D35" s="111" t="s">
        <v>617</v>
      </c>
      <c r="E35" s="111" t="s">
        <v>620</v>
      </c>
      <c r="F35" s="111" t="s">
        <v>621</v>
      </c>
      <c r="G35" s="112" t="s">
        <v>31</v>
      </c>
      <c r="H35" s="116">
        <v>1700</v>
      </c>
    </row>
    <row r="36" spans="1:8" hidden="1">
      <c r="A36" s="109">
        <f t="shared" si="0"/>
        <v>34</v>
      </c>
      <c r="B36" s="109" t="s">
        <v>99</v>
      </c>
      <c r="C36" s="110">
        <v>459580</v>
      </c>
      <c r="D36" s="111" t="s">
        <v>622</v>
      </c>
      <c r="E36" s="111" t="s">
        <v>623</v>
      </c>
      <c r="F36" s="111" t="s">
        <v>624</v>
      </c>
      <c r="G36" s="112" t="s">
        <v>31</v>
      </c>
      <c r="H36" s="116">
        <v>1900</v>
      </c>
    </row>
    <row r="37" spans="1:8" hidden="1">
      <c r="A37" s="109">
        <f t="shared" si="0"/>
        <v>35</v>
      </c>
      <c r="B37" s="109" t="s">
        <v>107</v>
      </c>
      <c r="C37" s="110">
        <v>459476</v>
      </c>
      <c r="D37" s="111" t="s">
        <v>625</v>
      </c>
      <c r="E37" s="111" t="s">
        <v>626</v>
      </c>
      <c r="F37" s="111" t="s">
        <v>627</v>
      </c>
      <c r="G37" s="112" t="s">
        <v>31</v>
      </c>
      <c r="H37" s="116">
        <v>1900</v>
      </c>
    </row>
    <row r="38" spans="1:8" hidden="1">
      <c r="A38" s="109">
        <f t="shared" si="0"/>
        <v>36</v>
      </c>
      <c r="B38" s="109" t="s">
        <v>40</v>
      </c>
      <c r="C38" s="110">
        <v>452002</v>
      </c>
      <c r="D38" s="111" t="s">
        <v>628</v>
      </c>
      <c r="E38" s="111" t="s">
        <v>629</v>
      </c>
      <c r="F38" s="111" t="s">
        <v>630</v>
      </c>
      <c r="G38" s="112" t="s">
        <v>31</v>
      </c>
      <c r="H38" s="116">
        <v>1900</v>
      </c>
    </row>
    <row r="39" spans="1:8">
      <c r="A39" s="109">
        <f t="shared" si="0"/>
        <v>37</v>
      </c>
      <c r="B39" s="109" t="s">
        <v>366</v>
      </c>
      <c r="C39" s="110">
        <v>456195</v>
      </c>
      <c r="D39" s="111" t="s">
        <v>631</v>
      </c>
      <c r="E39" s="111" t="s">
        <v>632</v>
      </c>
      <c r="F39" s="111" t="s">
        <v>633</v>
      </c>
      <c r="G39" s="112" t="s">
        <v>54</v>
      </c>
      <c r="H39" s="116">
        <v>1600</v>
      </c>
    </row>
    <row r="40" spans="1:8" hidden="1">
      <c r="A40" s="109">
        <f t="shared" si="0"/>
        <v>38</v>
      </c>
      <c r="B40" s="109" t="s">
        <v>105</v>
      </c>
      <c r="C40" s="110">
        <v>459577</v>
      </c>
      <c r="D40" s="111" t="s">
        <v>631</v>
      </c>
      <c r="E40" s="111" t="s">
        <v>634</v>
      </c>
      <c r="F40" s="111" t="s">
        <v>635</v>
      </c>
      <c r="G40" s="112" t="s">
        <v>31</v>
      </c>
      <c r="H40" s="116">
        <v>1900</v>
      </c>
    </row>
    <row r="41" spans="1:8">
      <c r="A41" s="109">
        <f t="shared" si="0"/>
        <v>39</v>
      </c>
      <c r="B41" s="109" t="s">
        <v>69</v>
      </c>
      <c r="C41" s="110">
        <v>456174</v>
      </c>
      <c r="D41" s="111" t="s">
        <v>549</v>
      </c>
      <c r="E41" s="111" t="s">
        <v>636</v>
      </c>
      <c r="F41" s="111" t="s">
        <v>637</v>
      </c>
      <c r="G41" s="112" t="s">
        <v>54</v>
      </c>
      <c r="H41" s="116">
        <v>1400</v>
      </c>
    </row>
    <row r="42" spans="1:8" hidden="1">
      <c r="A42" s="109">
        <f t="shared" si="0"/>
        <v>40</v>
      </c>
      <c r="B42" s="109" t="s">
        <v>358</v>
      </c>
      <c r="C42" s="110">
        <v>459406</v>
      </c>
      <c r="D42" s="111" t="s">
        <v>638</v>
      </c>
      <c r="E42" s="111" t="s">
        <v>639</v>
      </c>
      <c r="F42" s="111" t="s">
        <v>640</v>
      </c>
      <c r="G42" s="112" t="s">
        <v>31</v>
      </c>
      <c r="H42" s="116">
        <v>1900</v>
      </c>
    </row>
    <row r="43" spans="1:8">
      <c r="A43" s="109">
        <f t="shared" si="0"/>
        <v>41</v>
      </c>
      <c r="B43" s="109" t="s">
        <v>271</v>
      </c>
      <c r="C43" s="110">
        <v>450688</v>
      </c>
      <c r="D43" s="111" t="s">
        <v>641</v>
      </c>
      <c r="E43" s="111" t="s">
        <v>618</v>
      </c>
      <c r="F43" s="111" t="s">
        <v>642</v>
      </c>
      <c r="G43" s="112" t="s">
        <v>39</v>
      </c>
      <c r="H43" s="116">
        <v>1600</v>
      </c>
    </row>
    <row r="44" spans="1:8" s="122" customFormat="1" hidden="1">
      <c r="A44" s="117">
        <f t="shared" si="0"/>
        <v>42</v>
      </c>
      <c r="B44" s="117" t="s">
        <v>354</v>
      </c>
      <c r="C44" s="118">
        <v>459583</v>
      </c>
      <c r="D44" s="119" t="s">
        <v>623</v>
      </c>
      <c r="E44" s="119" t="s">
        <v>590</v>
      </c>
      <c r="F44" s="119" t="s">
        <v>643</v>
      </c>
      <c r="G44" s="120" t="s">
        <v>76</v>
      </c>
      <c r="H44" s="121">
        <v>1900</v>
      </c>
    </row>
    <row r="45" spans="1:8" hidden="1">
      <c r="A45" s="109">
        <f t="shared" si="0"/>
        <v>43</v>
      </c>
      <c r="B45" s="109" t="s">
        <v>79</v>
      </c>
      <c r="C45" s="110">
        <v>456692</v>
      </c>
      <c r="D45" s="111" t="s">
        <v>644</v>
      </c>
      <c r="E45" s="111" t="s">
        <v>645</v>
      </c>
      <c r="F45" s="111" t="s">
        <v>646</v>
      </c>
      <c r="G45" s="112" t="s">
        <v>31</v>
      </c>
      <c r="H45" s="116">
        <v>1900</v>
      </c>
    </row>
    <row r="46" spans="1:8" hidden="1">
      <c r="A46" s="109">
        <f t="shared" si="0"/>
        <v>44</v>
      </c>
      <c r="B46" s="109" t="s">
        <v>66</v>
      </c>
      <c r="C46" s="110">
        <v>456147</v>
      </c>
      <c r="D46" s="111" t="s">
        <v>647</v>
      </c>
      <c r="E46" s="111" t="s">
        <v>595</v>
      </c>
      <c r="F46" s="111" t="s">
        <v>648</v>
      </c>
      <c r="G46" s="112" t="s">
        <v>31</v>
      </c>
      <c r="H46" s="116">
        <v>1700</v>
      </c>
    </row>
    <row r="47" spans="1:8" hidden="1">
      <c r="A47" s="109">
        <f t="shared" si="0"/>
        <v>45</v>
      </c>
      <c r="B47" s="109" t="s">
        <v>364</v>
      </c>
      <c r="C47" s="110">
        <v>456100</v>
      </c>
      <c r="D47" s="111" t="s">
        <v>649</v>
      </c>
      <c r="E47" s="111" t="s">
        <v>650</v>
      </c>
      <c r="F47" s="111" t="s">
        <v>651</v>
      </c>
      <c r="G47" s="112" t="s">
        <v>31</v>
      </c>
      <c r="H47" s="116">
        <v>1700</v>
      </c>
    </row>
    <row r="48" spans="1:8" hidden="1">
      <c r="A48" s="109">
        <f t="shared" si="0"/>
        <v>46</v>
      </c>
      <c r="B48" s="109" t="s">
        <v>26</v>
      </c>
      <c r="C48" s="110">
        <v>444274</v>
      </c>
      <c r="D48" s="111" t="s">
        <v>652</v>
      </c>
      <c r="E48" s="111" t="s">
        <v>653</v>
      </c>
      <c r="F48" s="111" t="s">
        <v>654</v>
      </c>
      <c r="G48" s="112" t="s">
        <v>31</v>
      </c>
      <c r="H48" s="116">
        <v>1700</v>
      </c>
    </row>
    <row r="49" spans="1:8" hidden="1">
      <c r="A49" s="109">
        <f t="shared" si="0"/>
        <v>47</v>
      </c>
      <c r="B49" s="109" t="s">
        <v>48</v>
      </c>
      <c r="C49" s="110">
        <v>453226</v>
      </c>
      <c r="D49" s="111" t="s">
        <v>655</v>
      </c>
      <c r="E49" s="111" t="s">
        <v>656</v>
      </c>
      <c r="F49" s="111" t="s">
        <v>657</v>
      </c>
      <c r="G49" s="112" t="s">
        <v>31</v>
      </c>
      <c r="H49" s="116">
        <v>1700</v>
      </c>
    </row>
    <row r="50" spans="1:8" hidden="1">
      <c r="A50" s="109">
        <f t="shared" si="0"/>
        <v>48</v>
      </c>
      <c r="B50" s="109" t="s">
        <v>64</v>
      </c>
      <c r="C50" s="110">
        <v>454550</v>
      </c>
      <c r="D50" s="111" t="s">
        <v>658</v>
      </c>
      <c r="E50" s="111" t="s">
        <v>659</v>
      </c>
      <c r="F50" s="111" t="s">
        <v>660</v>
      </c>
      <c r="G50" s="112" t="s">
        <v>31</v>
      </c>
      <c r="H50" s="116">
        <v>1700</v>
      </c>
    </row>
    <row r="51" spans="1:8" hidden="1">
      <c r="A51" s="109">
        <f t="shared" si="0"/>
        <v>49</v>
      </c>
      <c r="B51" s="109" t="s">
        <v>94</v>
      </c>
      <c r="C51" s="110">
        <v>459582</v>
      </c>
      <c r="D51" s="111" t="s">
        <v>661</v>
      </c>
      <c r="E51" s="111" t="s">
        <v>662</v>
      </c>
      <c r="F51" s="111" t="s">
        <v>663</v>
      </c>
      <c r="G51" s="112" t="s">
        <v>31</v>
      </c>
      <c r="H51" s="116">
        <v>1900</v>
      </c>
    </row>
    <row r="52" spans="1:8">
      <c r="A52" s="109">
        <f t="shared" si="0"/>
        <v>50</v>
      </c>
      <c r="B52" s="109" t="s">
        <v>51</v>
      </c>
      <c r="C52" s="110">
        <v>453407</v>
      </c>
      <c r="D52" s="111" t="s">
        <v>664</v>
      </c>
      <c r="E52" s="111" t="s">
        <v>665</v>
      </c>
      <c r="F52" s="111" t="s">
        <v>666</v>
      </c>
      <c r="G52" s="112" t="s">
        <v>54</v>
      </c>
      <c r="H52" s="116">
        <v>1600</v>
      </c>
    </row>
    <row r="53" spans="1:8" hidden="1">
      <c r="A53" s="109">
        <f t="shared" si="0"/>
        <v>51</v>
      </c>
      <c r="B53" s="109" t="s">
        <v>352</v>
      </c>
      <c r="C53" s="110">
        <v>442882</v>
      </c>
      <c r="D53" s="111" t="s">
        <v>634</v>
      </c>
      <c r="E53" s="111" t="s">
        <v>667</v>
      </c>
      <c r="F53" s="111" t="s">
        <v>668</v>
      </c>
      <c r="G53" s="112" t="s">
        <v>31</v>
      </c>
      <c r="H53" s="116">
        <v>1900</v>
      </c>
    </row>
    <row r="54" spans="1:8">
      <c r="A54" s="109">
        <f t="shared" si="0"/>
        <v>52</v>
      </c>
      <c r="B54" s="109" t="s">
        <v>77</v>
      </c>
      <c r="C54" s="110">
        <v>456085</v>
      </c>
      <c r="D54" s="111" t="s">
        <v>669</v>
      </c>
      <c r="E54" s="111" t="s">
        <v>670</v>
      </c>
      <c r="F54" s="111" t="s">
        <v>671</v>
      </c>
      <c r="G54" s="112" t="s">
        <v>39</v>
      </c>
      <c r="H54" s="116">
        <v>1400</v>
      </c>
    </row>
    <row r="55" spans="1:8">
      <c r="A55" s="109">
        <f t="shared" si="0"/>
        <v>53</v>
      </c>
      <c r="B55" s="109" t="s">
        <v>382</v>
      </c>
      <c r="C55" s="110">
        <v>456087</v>
      </c>
      <c r="D55" s="111" t="s">
        <v>672</v>
      </c>
      <c r="E55" s="111" t="s">
        <v>673</v>
      </c>
      <c r="F55" s="111" t="s">
        <v>674</v>
      </c>
      <c r="G55" s="112" t="s">
        <v>39</v>
      </c>
      <c r="H55" s="116">
        <v>1600</v>
      </c>
    </row>
    <row r="56" spans="1:8" hidden="1">
      <c r="A56" s="109">
        <f t="shared" si="0"/>
        <v>54</v>
      </c>
      <c r="B56" s="109" t="s">
        <v>72</v>
      </c>
      <c r="C56" s="110">
        <v>456088</v>
      </c>
      <c r="D56" s="111" t="s">
        <v>675</v>
      </c>
      <c r="E56" s="111" t="s">
        <v>595</v>
      </c>
      <c r="F56" s="111" t="s">
        <v>676</v>
      </c>
      <c r="G56" s="112" t="s">
        <v>31</v>
      </c>
      <c r="H56" s="116">
        <v>1700</v>
      </c>
    </row>
    <row r="57" spans="1:8" hidden="1">
      <c r="A57" s="109">
        <f t="shared" si="0"/>
        <v>55</v>
      </c>
      <c r="B57" s="109" t="s">
        <v>32</v>
      </c>
      <c r="C57" s="110">
        <v>450687</v>
      </c>
      <c r="D57" s="111" t="s">
        <v>677</v>
      </c>
      <c r="E57" s="111" t="s">
        <v>678</v>
      </c>
      <c r="F57" s="111" t="s">
        <v>679</v>
      </c>
      <c r="G57" s="112" t="s">
        <v>31</v>
      </c>
      <c r="H57" s="116">
        <v>1900</v>
      </c>
    </row>
    <row r="58" spans="1:8" hidden="1">
      <c r="A58" s="109">
        <f t="shared" si="0"/>
        <v>56</v>
      </c>
      <c r="B58" s="109" t="s">
        <v>101</v>
      </c>
      <c r="C58" s="110">
        <v>459579</v>
      </c>
      <c r="D58" s="111" t="s">
        <v>680</v>
      </c>
      <c r="E58" s="111" t="s">
        <v>681</v>
      </c>
      <c r="F58" s="111" t="s">
        <v>682</v>
      </c>
      <c r="G58" s="112" t="s">
        <v>31</v>
      </c>
      <c r="H58" s="116">
        <v>1700</v>
      </c>
    </row>
    <row r="59" spans="1:8">
      <c r="A59" s="109">
        <f t="shared" si="0"/>
        <v>57</v>
      </c>
      <c r="B59" s="109" t="s">
        <v>96</v>
      </c>
      <c r="C59" s="110">
        <v>459581</v>
      </c>
      <c r="D59" s="111" t="s">
        <v>683</v>
      </c>
      <c r="E59" s="111" t="s">
        <v>684</v>
      </c>
      <c r="F59" s="111" t="s">
        <v>685</v>
      </c>
      <c r="G59" s="112" t="s">
        <v>54</v>
      </c>
      <c r="H59" s="116">
        <v>1600</v>
      </c>
    </row>
  </sheetData>
  <autoFilter ref="B2:H59" xr:uid="{00F3A3AA-C903-42C5-A667-E156C861B7C5}">
    <filterColumn colId="5">
      <filters>
        <filter val="AREQUIPA"/>
        <filter val="VULCANO"/>
      </filters>
    </filterColumn>
  </autoFilter>
  <conditionalFormatting sqref="A3:H59">
    <cfRule type="expression" dxfId="0" priority="1">
      <formula>ROW()=CELL("FILA")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Metso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limguerrpe</dc:creator>
  <cp:keywords/>
  <dc:description/>
  <cp:lastModifiedBy>EXT Ricardo Uculmana</cp:lastModifiedBy>
  <cp:revision/>
  <dcterms:created xsi:type="dcterms:W3CDTF">2014-05-26T20:28:32Z</dcterms:created>
  <dcterms:modified xsi:type="dcterms:W3CDTF">2026-03-05T21:59:25Z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94ec86-1971-49f7-9cf6-852f05b3fa8c_Enabled">
    <vt:lpwstr>true</vt:lpwstr>
  </property>
  <property fmtid="{D5CDD505-2E9C-101B-9397-08002B2CF9AE}" pid="3" name="MSIP_Label_cf94ec86-1971-49f7-9cf6-852f05b3fa8c_SetDate">
    <vt:lpwstr>2025-09-22T18:00:21Z</vt:lpwstr>
  </property>
  <property fmtid="{D5CDD505-2E9C-101B-9397-08002B2CF9AE}" pid="4" name="MSIP_Label_cf94ec86-1971-49f7-9cf6-852f05b3fa8c_Method">
    <vt:lpwstr>Privileged</vt:lpwstr>
  </property>
  <property fmtid="{D5CDD505-2E9C-101B-9397-08002B2CF9AE}" pid="5" name="MSIP_Label_cf94ec86-1971-49f7-9cf6-852f05b3fa8c_Name">
    <vt:lpwstr>cf94ec86-1971-49f7-9cf6-852f05b3fa8c</vt:lpwstr>
  </property>
  <property fmtid="{D5CDD505-2E9C-101B-9397-08002B2CF9AE}" pid="6" name="MSIP_Label_cf94ec86-1971-49f7-9cf6-852f05b3fa8c_SiteId">
    <vt:lpwstr>5c5456f4-c402-40c5-a73d-e78777e7bf9e</vt:lpwstr>
  </property>
  <property fmtid="{D5CDD505-2E9C-101B-9397-08002B2CF9AE}" pid="7" name="MSIP_Label_cf94ec86-1971-49f7-9cf6-852f05b3fa8c_ActionId">
    <vt:lpwstr>43ac57b4-f3fd-4b61-96fe-08876b7b0745</vt:lpwstr>
  </property>
  <property fmtid="{D5CDD505-2E9C-101B-9397-08002B2CF9AE}" pid="8" name="MSIP_Label_cf94ec86-1971-49f7-9cf6-852f05b3fa8c_ContentBits">
    <vt:lpwstr>0</vt:lpwstr>
  </property>
  <property fmtid="{D5CDD505-2E9C-101B-9397-08002B2CF9AE}" pid="9" name="MSIP_Label_cf94ec86-1971-49f7-9cf6-852f05b3fa8c_Tag">
    <vt:lpwstr>10, 0, 1, 1</vt:lpwstr>
  </property>
</Properties>
</file>